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Data\GML Reports\SFY 2023\"/>
    </mc:Choice>
  </mc:AlternateContent>
  <xr:revisionPtr revIDLastSave="0" documentId="8_{34A3D22D-B862-478A-BC9C-3FF88167308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062" i="1" l="1"/>
  <c r="V10061" i="1"/>
  <c r="V10060" i="1"/>
  <c r="V10059" i="1"/>
  <c r="V10058" i="1"/>
  <c r="V10057" i="1"/>
  <c r="V10056" i="1"/>
  <c r="V10055" i="1"/>
  <c r="V10054" i="1"/>
  <c r="V10053" i="1"/>
  <c r="V10052" i="1"/>
  <c r="V10051" i="1"/>
  <c r="V10050" i="1"/>
  <c r="V10049" i="1"/>
  <c r="V10048" i="1"/>
  <c r="V10047" i="1"/>
  <c r="V10046" i="1"/>
  <c r="V10045" i="1"/>
  <c r="V10044" i="1"/>
  <c r="V10043" i="1"/>
  <c r="V10042" i="1"/>
  <c r="V10041" i="1"/>
  <c r="V10040" i="1"/>
  <c r="V10039" i="1"/>
  <c r="V10038" i="1"/>
  <c r="V10037" i="1"/>
  <c r="V10036" i="1"/>
  <c r="V10035" i="1"/>
  <c r="V10034" i="1"/>
  <c r="V10033" i="1"/>
  <c r="V10032" i="1"/>
  <c r="V10031" i="1"/>
  <c r="V10030" i="1"/>
  <c r="V10029" i="1"/>
  <c r="V10028" i="1"/>
  <c r="V10027" i="1"/>
  <c r="V10026" i="1"/>
  <c r="V10025" i="1"/>
  <c r="V10024" i="1"/>
  <c r="V10023" i="1"/>
  <c r="V10022" i="1"/>
  <c r="V10021" i="1"/>
  <c r="V10020" i="1"/>
  <c r="V10019" i="1"/>
  <c r="V10018" i="1"/>
  <c r="V10017" i="1"/>
  <c r="V10016" i="1"/>
  <c r="V10015" i="1"/>
  <c r="V10014" i="1"/>
  <c r="V10013" i="1"/>
  <c r="V10012" i="1"/>
  <c r="V10011" i="1"/>
  <c r="V10010" i="1"/>
  <c r="V10009" i="1"/>
  <c r="V10008" i="1"/>
  <c r="V10007" i="1"/>
  <c r="V10006" i="1"/>
  <c r="V10005" i="1"/>
  <c r="V10004" i="1"/>
  <c r="V10003" i="1"/>
  <c r="V10002" i="1"/>
  <c r="V10001" i="1"/>
  <c r="V10000" i="1"/>
  <c r="V9999" i="1"/>
  <c r="V9998" i="1"/>
  <c r="V9997" i="1"/>
  <c r="V9996" i="1"/>
  <c r="V9995" i="1"/>
  <c r="V9994" i="1"/>
  <c r="V9993" i="1"/>
  <c r="V9992" i="1"/>
  <c r="V9991" i="1"/>
  <c r="V9990" i="1"/>
  <c r="V9989" i="1"/>
  <c r="V9988" i="1"/>
  <c r="V9987" i="1"/>
  <c r="V9986" i="1"/>
  <c r="V9985" i="1"/>
  <c r="V9984" i="1"/>
  <c r="V9983" i="1"/>
  <c r="V9982" i="1"/>
  <c r="V9981" i="1"/>
  <c r="V9980" i="1"/>
  <c r="V9979" i="1"/>
  <c r="V9978" i="1"/>
  <c r="V9977" i="1"/>
  <c r="V9976" i="1"/>
  <c r="V9975" i="1"/>
  <c r="V9974" i="1"/>
  <c r="V9973" i="1"/>
  <c r="V9972" i="1"/>
  <c r="V9971" i="1"/>
  <c r="V9970" i="1"/>
  <c r="V9969" i="1"/>
  <c r="V9968" i="1"/>
  <c r="V9967" i="1"/>
  <c r="V9966" i="1"/>
  <c r="V9965" i="1"/>
  <c r="V9964" i="1"/>
  <c r="V9963" i="1"/>
  <c r="V9962" i="1"/>
  <c r="V9961" i="1"/>
  <c r="V9960" i="1"/>
  <c r="V9959" i="1"/>
  <c r="V9958" i="1"/>
  <c r="V9957" i="1"/>
  <c r="V9956" i="1"/>
  <c r="V9955" i="1"/>
  <c r="V9954" i="1"/>
  <c r="V9953" i="1"/>
  <c r="V9952" i="1"/>
  <c r="V9951" i="1"/>
  <c r="V9950" i="1"/>
  <c r="V9949" i="1"/>
  <c r="V9948" i="1"/>
  <c r="V9947" i="1"/>
  <c r="V9946" i="1"/>
  <c r="V9945" i="1"/>
  <c r="V9944" i="1"/>
  <c r="V9943" i="1"/>
  <c r="V9942" i="1"/>
  <c r="V9941" i="1"/>
  <c r="V9940" i="1"/>
  <c r="V9939" i="1"/>
  <c r="V9938" i="1"/>
  <c r="V9937" i="1"/>
  <c r="V9936" i="1"/>
  <c r="V9935" i="1"/>
  <c r="V9934" i="1"/>
  <c r="V9933" i="1"/>
  <c r="V9932" i="1"/>
  <c r="V9931" i="1"/>
  <c r="V9930" i="1"/>
  <c r="V9929" i="1"/>
  <c r="V9928" i="1"/>
  <c r="V9927" i="1"/>
  <c r="V9926" i="1"/>
  <c r="V9925" i="1"/>
  <c r="V9924" i="1"/>
  <c r="V9923" i="1"/>
  <c r="V9922" i="1"/>
  <c r="V9921" i="1"/>
  <c r="V9920" i="1"/>
  <c r="V9919" i="1"/>
  <c r="V9918" i="1"/>
  <c r="V9917" i="1"/>
  <c r="V9916" i="1"/>
  <c r="V9915" i="1"/>
  <c r="V9914" i="1"/>
  <c r="V9913" i="1"/>
  <c r="V9912" i="1"/>
  <c r="V9911" i="1"/>
  <c r="V9910" i="1"/>
  <c r="V9909" i="1"/>
  <c r="V9908" i="1"/>
  <c r="V9907" i="1"/>
  <c r="V9906" i="1"/>
  <c r="V9905" i="1"/>
  <c r="V9904" i="1"/>
  <c r="V9903" i="1"/>
  <c r="V9902" i="1"/>
  <c r="V9901" i="1"/>
  <c r="V9900" i="1"/>
  <c r="V9899" i="1"/>
  <c r="V9898" i="1"/>
  <c r="V9897" i="1"/>
  <c r="V9896" i="1"/>
  <c r="V9895" i="1"/>
  <c r="V9894" i="1"/>
  <c r="V9893" i="1"/>
  <c r="V9892" i="1"/>
  <c r="V9891" i="1"/>
  <c r="V9890" i="1"/>
  <c r="V9889" i="1"/>
  <c r="V9888" i="1"/>
  <c r="V9887" i="1"/>
  <c r="V9886" i="1"/>
  <c r="V9885" i="1"/>
  <c r="V9884" i="1"/>
  <c r="V9883" i="1"/>
  <c r="V9882" i="1"/>
  <c r="V9881" i="1"/>
  <c r="V9880" i="1"/>
  <c r="V9879" i="1"/>
  <c r="V9878" i="1"/>
  <c r="V9877" i="1"/>
  <c r="V9876" i="1"/>
  <c r="V9875" i="1"/>
  <c r="V9874" i="1"/>
  <c r="V9873" i="1"/>
  <c r="V9872" i="1"/>
  <c r="V9871" i="1"/>
  <c r="V9870" i="1"/>
  <c r="V9869" i="1"/>
  <c r="V9868" i="1"/>
  <c r="V9867" i="1"/>
  <c r="V9866" i="1"/>
  <c r="V9865" i="1"/>
  <c r="V9864" i="1"/>
  <c r="V9863" i="1"/>
  <c r="V9862" i="1"/>
  <c r="V9861" i="1"/>
  <c r="V9860" i="1"/>
  <c r="V9859" i="1"/>
  <c r="V9858" i="1"/>
  <c r="V9857" i="1"/>
  <c r="V9856" i="1"/>
  <c r="V9855" i="1"/>
  <c r="V9854" i="1"/>
  <c r="V9853" i="1"/>
  <c r="V9852" i="1"/>
  <c r="V9851" i="1"/>
  <c r="V9850" i="1"/>
  <c r="V9849" i="1"/>
  <c r="V9848" i="1"/>
  <c r="V9847" i="1"/>
  <c r="V9846" i="1"/>
  <c r="V9845" i="1"/>
  <c r="V9844" i="1"/>
  <c r="V9843" i="1"/>
  <c r="V9842" i="1"/>
  <c r="V9841" i="1"/>
  <c r="V9840" i="1"/>
  <c r="V9839" i="1"/>
  <c r="V9838" i="1"/>
  <c r="V9837" i="1"/>
  <c r="V9836" i="1"/>
  <c r="V9835" i="1"/>
  <c r="V9834" i="1"/>
  <c r="V9833" i="1"/>
  <c r="V9832" i="1"/>
  <c r="V9831" i="1"/>
  <c r="V9830" i="1"/>
  <c r="V9829" i="1"/>
  <c r="V9828" i="1"/>
  <c r="V9827" i="1"/>
  <c r="V9826" i="1"/>
  <c r="V9825" i="1"/>
  <c r="V9824" i="1"/>
  <c r="V9823" i="1"/>
  <c r="V9822" i="1"/>
  <c r="V9821" i="1"/>
  <c r="V9820" i="1"/>
  <c r="V9819" i="1"/>
  <c r="V9818" i="1"/>
  <c r="V9817" i="1"/>
  <c r="V9816" i="1"/>
  <c r="V9815" i="1"/>
  <c r="V9814" i="1"/>
  <c r="V9813" i="1"/>
  <c r="V9812" i="1"/>
  <c r="V9811" i="1"/>
  <c r="V9810" i="1"/>
  <c r="V9809" i="1"/>
  <c r="V9808" i="1"/>
  <c r="V9807" i="1"/>
  <c r="V9806" i="1"/>
  <c r="V9805" i="1"/>
  <c r="V9804" i="1"/>
  <c r="V9803" i="1"/>
  <c r="V9802" i="1"/>
  <c r="V9801" i="1"/>
  <c r="V9800" i="1"/>
  <c r="V9799" i="1"/>
  <c r="V9798" i="1"/>
  <c r="V9797" i="1"/>
  <c r="V9796" i="1"/>
  <c r="V9795" i="1"/>
  <c r="V9794" i="1"/>
  <c r="V9793" i="1"/>
  <c r="V9792" i="1"/>
  <c r="V9791" i="1"/>
  <c r="V9790" i="1"/>
  <c r="V9789" i="1"/>
  <c r="V9788" i="1"/>
  <c r="V9787" i="1"/>
  <c r="V9786" i="1"/>
  <c r="V9785" i="1"/>
  <c r="V9784" i="1"/>
  <c r="V9783" i="1"/>
  <c r="V9782" i="1"/>
  <c r="V9781" i="1"/>
  <c r="V9780" i="1"/>
  <c r="V9779" i="1"/>
  <c r="V9778" i="1"/>
  <c r="V9777" i="1"/>
  <c r="V9776" i="1"/>
  <c r="V9775" i="1"/>
  <c r="V9774" i="1"/>
  <c r="V9773" i="1"/>
  <c r="V9772" i="1"/>
  <c r="V9771" i="1"/>
  <c r="V9770" i="1"/>
  <c r="V9769" i="1"/>
  <c r="V9768" i="1"/>
  <c r="V9767" i="1"/>
  <c r="V9766" i="1"/>
  <c r="V9765" i="1"/>
  <c r="V9764" i="1"/>
  <c r="V9763" i="1"/>
  <c r="V9762" i="1"/>
  <c r="V9761" i="1"/>
  <c r="V9760" i="1"/>
  <c r="V9759" i="1"/>
  <c r="V9758" i="1"/>
  <c r="V9757" i="1"/>
  <c r="V9756" i="1"/>
  <c r="V9755" i="1"/>
  <c r="V9754" i="1"/>
  <c r="V9753" i="1"/>
  <c r="V9752" i="1"/>
  <c r="V9751" i="1"/>
  <c r="V9750" i="1"/>
  <c r="V9749" i="1"/>
  <c r="V9748" i="1"/>
  <c r="V9747" i="1"/>
  <c r="V9746" i="1"/>
  <c r="V9745" i="1"/>
  <c r="V9744" i="1"/>
  <c r="V9743" i="1"/>
  <c r="V9742" i="1"/>
  <c r="V9741" i="1"/>
  <c r="V9740" i="1"/>
  <c r="V9739" i="1"/>
  <c r="V9738" i="1"/>
  <c r="V9737" i="1"/>
  <c r="V9736" i="1"/>
  <c r="V9735" i="1"/>
  <c r="V9734" i="1"/>
  <c r="V9733" i="1"/>
  <c r="V9732" i="1"/>
  <c r="V9731" i="1"/>
  <c r="V9730" i="1"/>
  <c r="V9729" i="1"/>
  <c r="V9728" i="1"/>
  <c r="V9727" i="1"/>
  <c r="V9726" i="1"/>
  <c r="V9725" i="1"/>
  <c r="V9724" i="1"/>
  <c r="V9723" i="1"/>
  <c r="V9722" i="1"/>
  <c r="V9721" i="1"/>
  <c r="V9720" i="1"/>
  <c r="V9719" i="1"/>
  <c r="V9718" i="1"/>
  <c r="V9717" i="1"/>
  <c r="V9716" i="1"/>
  <c r="V9715" i="1"/>
  <c r="V9714" i="1"/>
  <c r="V9713" i="1"/>
  <c r="V9712" i="1"/>
  <c r="V9711" i="1"/>
  <c r="V9710" i="1"/>
  <c r="V9709" i="1"/>
  <c r="V9708" i="1"/>
  <c r="V9707" i="1"/>
  <c r="V9706" i="1"/>
  <c r="V9705" i="1"/>
  <c r="V9704" i="1"/>
  <c r="V9703" i="1"/>
  <c r="V9702" i="1"/>
  <c r="V9701" i="1"/>
  <c r="V9700" i="1"/>
  <c r="V9699" i="1"/>
  <c r="V9698" i="1"/>
  <c r="V9697" i="1"/>
  <c r="V9696" i="1"/>
  <c r="V9695" i="1"/>
  <c r="V9694" i="1"/>
  <c r="V9693" i="1"/>
  <c r="V9692" i="1"/>
  <c r="V9691" i="1"/>
  <c r="V9690" i="1"/>
  <c r="V9689" i="1"/>
  <c r="V9688" i="1"/>
  <c r="V9687" i="1"/>
  <c r="V9686" i="1"/>
  <c r="V9685" i="1"/>
  <c r="V9684" i="1"/>
  <c r="V9683" i="1"/>
  <c r="V9682" i="1"/>
  <c r="V9681" i="1"/>
  <c r="V9680" i="1"/>
  <c r="V9679" i="1"/>
  <c r="V9678" i="1"/>
  <c r="V9677" i="1"/>
  <c r="V9676" i="1"/>
  <c r="V9675" i="1"/>
  <c r="V9674" i="1"/>
  <c r="V9673" i="1"/>
  <c r="V9672" i="1"/>
  <c r="V9671" i="1"/>
  <c r="V9670" i="1"/>
  <c r="V9669" i="1"/>
  <c r="V9668" i="1"/>
  <c r="V9667" i="1"/>
  <c r="V9666" i="1"/>
  <c r="V9665" i="1"/>
  <c r="V9664" i="1"/>
  <c r="V9663" i="1"/>
  <c r="V9662" i="1"/>
  <c r="V9661" i="1"/>
  <c r="V9660" i="1"/>
  <c r="V9659" i="1"/>
  <c r="V9658" i="1"/>
  <c r="V9657" i="1"/>
  <c r="V9656" i="1"/>
  <c r="V9655" i="1"/>
  <c r="V9654" i="1"/>
  <c r="V9653" i="1"/>
  <c r="V9652" i="1"/>
  <c r="V9651" i="1"/>
  <c r="V9650" i="1"/>
  <c r="V9649" i="1"/>
  <c r="V9648" i="1"/>
  <c r="V9647" i="1"/>
  <c r="V9646" i="1"/>
  <c r="V9645" i="1"/>
  <c r="V9644" i="1"/>
  <c r="V9643" i="1"/>
  <c r="V9642" i="1"/>
  <c r="V9641" i="1"/>
  <c r="V9640" i="1"/>
  <c r="V9639" i="1"/>
  <c r="V9638" i="1"/>
  <c r="V9637" i="1"/>
  <c r="V9636" i="1"/>
  <c r="V9635" i="1"/>
  <c r="V9634" i="1"/>
  <c r="V9633" i="1"/>
  <c r="V9632" i="1"/>
  <c r="V9631" i="1"/>
  <c r="V9630" i="1"/>
  <c r="V9629" i="1"/>
  <c r="V9628" i="1"/>
  <c r="V9627" i="1"/>
  <c r="V9626" i="1"/>
  <c r="V9625" i="1"/>
  <c r="V9624" i="1"/>
  <c r="V9623" i="1"/>
  <c r="V9622" i="1"/>
  <c r="V9621" i="1"/>
  <c r="V9620" i="1"/>
  <c r="V9619" i="1"/>
  <c r="V9618" i="1"/>
  <c r="V9617" i="1"/>
  <c r="V9616" i="1"/>
  <c r="V9615" i="1"/>
  <c r="V9614" i="1"/>
  <c r="V9613" i="1"/>
  <c r="V9612" i="1"/>
  <c r="V9611" i="1"/>
  <c r="V9610" i="1"/>
  <c r="V9609" i="1"/>
  <c r="V9608" i="1"/>
  <c r="V9607" i="1"/>
  <c r="V9606" i="1"/>
  <c r="V9605" i="1"/>
  <c r="V9604" i="1"/>
  <c r="V9603" i="1"/>
  <c r="V9602" i="1"/>
  <c r="V9601" i="1"/>
  <c r="V9600" i="1"/>
  <c r="V9599" i="1"/>
  <c r="V9598" i="1"/>
  <c r="V9597" i="1"/>
  <c r="V9596" i="1"/>
  <c r="V9595" i="1"/>
  <c r="V9594" i="1"/>
  <c r="V9593" i="1"/>
  <c r="V9592" i="1"/>
  <c r="V9591" i="1"/>
  <c r="V9590" i="1"/>
  <c r="V9589" i="1"/>
  <c r="V9588" i="1"/>
  <c r="V9587" i="1"/>
  <c r="V9586" i="1"/>
  <c r="V9585" i="1"/>
  <c r="V9584" i="1"/>
  <c r="V9583" i="1"/>
  <c r="V9582" i="1"/>
  <c r="V9581" i="1"/>
  <c r="V9580" i="1"/>
  <c r="V9579" i="1"/>
  <c r="V9578" i="1"/>
  <c r="V9577" i="1"/>
  <c r="V9576" i="1"/>
  <c r="V9575" i="1"/>
  <c r="V9574" i="1"/>
  <c r="V9573" i="1"/>
  <c r="V9572" i="1"/>
  <c r="V9571" i="1"/>
  <c r="V9570" i="1"/>
  <c r="V9569" i="1"/>
  <c r="V9568" i="1"/>
  <c r="V9567" i="1"/>
  <c r="V9566" i="1"/>
  <c r="V9565" i="1"/>
  <c r="V9564" i="1"/>
  <c r="V9563" i="1"/>
  <c r="V9562" i="1"/>
  <c r="V9561" i="1"/>
  <c r="V9560" i="1"/>
  <c r="V9559" i="1"/>
  <c r="V9558" i="1"/>
  <c r="V9557" i="1"/>
  <c r="V9556" i="1"/>
  <c r="V9555" i="1"/>
  <c r="V9554" i="1"/>
  <c r="V9553" i="1"/>
  <c r="V9552" i="1"/>
  <c r="V9551" i="1"/>
  <c r="V9550" i="1"/>
  <c r="V9549" i="1"/>
  <c r="V9548" i="1"/>
  <c r="V9547" i="1"/>
  <c r="V9546" i="1"/>
  <c r="V9545" i="1"/>
  <c r="V9544" i="1"/>
  <c r="V9543" i="1"/>
  <c r="V9542" i="1"/>
  <c r="V9541" i="1"/>
  <c r="V9540" i="1"/>
  <c r="V9539" i="1"/>
  <c r="V9538" i="1"/>
  <c r="V9537" i="1"/>
  <c r="V9536" i="1"/>
  <c r="V9535" i="1"/>
  <c r="V9534" i="1"/>
  <c r="V9533" i="1"/>
  <c r="V9532" i="1"/>
  <c r="V9531" i="1"/>
  <c r="V9530" i="1"/>
  <c r="V9529" i="1"/>
  <c r="V9528" i="1"/>
  <c r="V9527" i="1"/>
  <c r="V9526" i="1"/>
  <c r="V9525" i="1"/>
  <c r="V9524" i="1"/>
  <c r="V9523" i="1"/>
  <c r="V9522" i="1"/>
  <c r="V9521" i="1"/>
  <c r="V9520" i="1"/>
  <c r="V9519" i="1"/>
  <c r="V9518" i="1"/>
  <c r="V9517" i="1"/>
  <c r="V9516" i="1"/>
  <c r="V9515" i="1"/>
  <c r="V9514" i="1"/>
  <c r="V9513" i="1"/>
  <c r="V9512" i="1"/>
  <c r="V9511" i="1"/>
  <c r="V9510" i="1"/>
  <c r="V9509" i="1"/>
  <c r="V9508" i="1"/>
  <c r="V9507" i="1"/>
  <c r="V9506" i="1"/>
  <c r="V9505" i="1"/>
  <c r="V9504" i="1"/>
  <c r="V9503" i="1"/>
  <c r="V9502" i="1"/>
  <c r="V9501" i="1"/>
  <c r="V9500" i="1"/>
  <c r="V9499" i="1"/>
  <c r="V9498" i="1"/>
  <c r="V9497" i="1"/>
  <c r="V9496" i="1"/>
  <c r="V9495" i="1"/>
  <c r="V9494" i="1"/>
  <c r="V9493" i="1"/>
  <c r="V9492" i="1"/>
  <c r="V9491" i="1"/>
  <c r="V9490" i="1"/>
  <c r="V9489" i="1"/>
  <c r="V9488" i="1"/>
  <c r="V9487" i="1"/>
  <c r="V9486" i="1"/>
  <c r="V9485" i="1"/>
  <c r="V9484" i="1"/>
  <c r="V9483" i="1"/>
  <c r="V9482" i="1"/>
  <c r="V9481" i="1"/>
  <c r="V9480" i="1"/>
  <c r="V9479" i="1"/>
  <c r="V9478" i="1"/>
  <c r="V9477" i="1"/>
  <c r="V9476" i="1"/>
  <c r="V9475" i="1"/>
  <c r="V9474" i="1"/>
  <c r="V9473" i="1"/>
  <c r="V9472" i="1"/>
  <c r="V9471" i="1"/>
  <c r="V9470" i="1"/>
  <c r="V9469" i="1"/>
  <c r="V9468" i="1"/>
  <c r="V9467" i="1"/>
  <c r="V9466" i="1"/>
  <c r="V9465" i="1"/>
  <c r="V9464" i="1"/>
  <c r="V9463" i="1"/>
  <c r="V9462" i="1"/>
  <c r="V9461" i="1"/>
  <c r="V9460" i="1"/>
  <c r="V9459" i="1"/>
  <c r="V9458" i="1"/>
  <c r="V9457" i="1"/>
  <c r="V9456" i="1"/>
  <c r="V9455" i="1"/>
  <c r="V9454" i="1"/>
  <c r="V9453" i="1"/>
  <c r="V9452" i="1"/>
  <c r="V9451" i="1"/>
  <c r="V9450" i="1"/>
  <c r="V9449" i="1"/>
  <c r="V9448" i="1"/>
  <c r="V9447" i="1"/>
  <c r="V9446" i="1"/>
  <c r="V9445" i="1"/>
  <c r="V9444" i="1"/>
  <c r="V9443" i="1"/>
  <c r="V9442" i="1"/>
  <c r="V9441" i="1"/>
  <c r="V9440" i="1"/>
  <c r="V9439" i="1"/>
  <c r="V9438" i="1"/>
  <c r="V9437" i="1"/>
  <c r="V9436" i="1"/>
  <c r="V9435" i="1"/>
  <c r="V9434" i="1"/>
  <c r="V9433" i="1"/>
  <c r="V9432" i="1"/>
  <c r="V9431" i="1"/>
  <c r="V9430" i="1"/>
  <c r="V9429" i="1"/>
  <c r="V9428" i="1"/>
  <c r="V9427" i="1"/>
  <c r="V9426" i="1"/>
  <c r="V9425" i="1"/>
  <c r="V9424" i="1"/>
  <c r="V9423" i="1"/>
  <c r="V9422" i="1"/>
  <c r="V9421" i="1"/>
  <c r="V9420" i="1"/>
  <c r="V9419" i="1"/>
  <c r="V9418" i="1"/>
  <c r="V9417" i="1"/>
  <c r="V9416" i="1"/>
  <c r="V9415" i="1"/>
  <c r="V9414" i="1"/>
  <c r="V9413" i="1"/>
  <c r="V9412" i="1"/>
  <c r="V9411" i="1"/>
  <c r="V9410" i="1"/>
  <c r="V9409" i="1"/>
  <c r="V9408" i="1"/>
  <c r="V9407" i="1"/>
  <c r="V9406" i="1"/>
  <c r="V9405" i="1"/>
  <c r="V9404" i="1"/>
  <c r="V9403" i="1"/>
  <c r="V9402" i="1"/>
  <c r="V9401" i="1"/>
  <c r="V9400" i="1"/>
  <c r="V9399" i="1"/>
  <c r="V9398" i="1"/>
  <c r="V9397" i="1"/>
  <c r="V9396" i="1"/>
  <c r="V9395" i="1"/>
  <c r="V9394" i="1"/>
  <c r="V9393" i="1"/>
  <c r="V9392" i="1"/>
  <c r="V9391" i="1"/>
  <c r="V9390" i="1"/>
  <c r="V9389" i="1"/>
  <c r="V9388" i="1"/>
  <c r="V9387" i="1"/>
  <c r="V9386" i="1"/>
  <c r="V9385" i="1"/>
  <c r="V9384" i="1"/>
  <c r="V9383" i="1"/>
  <c r="V9382" i="1"/>
  <c r="V9381" i="1"/>
  <c r="V9380" i="1"/>
  <c r="V9379" i="1"/>
  <c r="V9378" i="1"/>
  <c r="V9377" i="1"/>
  <c r="V9376" i="1"/>
  <c r="V9375" i="1"/>
  <c r="V9374" i="1"/>
  <c r="V9373" i="1"/>
  <c r="V9372" i="1"/>
  <c r="V9371" i="1"/>
  <c r="V9370" i="1"/>
  <c r="V9369" i="1"/>
  <c r="V9368" i="1"/>
  <c r="V9367" i="1"/>
  <c r="V9366" i="1"/>
  <c r="V9365" i="1"/>
  <c r="V9364" i="1"/>
  <c r="V9363" i="1"/>
  <c r="V9362" i="1"/>
  <c r="V9361" i="1"/>
  <c r="V9360" i="1"/>
  <c r="V9359" i="1"/>
  <c r="V9358" i="1"/>
  <c r="V9357" i="1"/>
  <c r="V9356" i="1"/>
  <c r="V9355" i="1"/>
  <c r="V9354" i="1"/>
  <c r="V9353" i="1"/>
  <c r="V9352" i="1"/>
  <c r="V9351" i="1"/>
  <c r="V9350" i="1"/>
  <c r="V9349" i="1"/>
  <c r="V9348" i="1"/>
  <c r="V9347" i="1"/>
  <c r="V9346" i="1"/>
  <c r="V9345" i="1"/>
  <c r="V9344" i="1"/>
  <c r="V9343" i="1"/>
  <c r="V9342" i="1"/>
  <c r="V9341" i="1"/>
  <c r="V9340" i="1"/>
  <c r="V9339" i="1"/>
  <c r="V9338" i="1"/>
  <c r="V9337" i="1"/>
  <c r="V9336" i="1"/>
  <c r="V9335" i="1"/>
  <c r="V9334" i="1"/>
  <c r="V9333" i="1"/>
  <c r="V9332" i="1"/>
  <c r="V9331" i="1"/>
  <c r="V9330" i="1"/>
  <c r="V9329" i="1"/>
  <c r="V9328" i="1"/>
  <c r="V9327" i="1"/>
  <c r="V9326" i="1"/>
  <c r="V9325" i="1"/>
  <c r="V9324" i="1"/>
  <c r="V9323" i="1"/>
  <c r="V9322" i="1"/>
  <c r="V9321" i="1"/>
  <c r="V9320" i="1"/>
  <c r="V9319" i="1"/>
  <c r="V9318" i="1"/>
  <c r="V9317" i="1"/>
  <c r="V9316" i="1"/>
  <c r="V9315" i="1"/>
  <c r="V9314" i="1"/>
  <c r="V9313" i="1"/>
  <c r="V9312" i="1"/>
  <c r="V9311" i="1"/>
  <c r="V9310" i="1"/>
  <c r="V9309" i="1"/>
  <c r="V9308" i="1"/>
  <c r="V9307" i="1"/>
  <c r="V9306" i="1"/>
  <c r="V9305" i="1"/>
  <c r="V9304" i="1"/>
  <c r="V9303" i="1"/>
  <c r="V9302" i="1"/>
  <c r="V9301" i="1"/>
  <c r="V9300" i="1"/>
  <c r="V9299" i="1"/>
  <c r="V9298" i="1"/>
  <c r="V9297" i="1"/>
  <c r="V9296" i="1"/>
  <c r="V9295" i="1"/>
  <c r="V9294" i="1"/>
  <c r="V9293" i="1"/>
  <c r="V9292" i="1"/>
  <c r="V9291" i="1"/>
  <c r="V9290" i="1"/>
  <c r="V9289" i="1"/>
  <c r="V9288" i="1"/>
  <c r="V9287" i="1"/>
  <c r="V9286" i="1"/>
  <c r="V9285" i="1"/>
  <c r="V9284" i="1"/>
  <c r="V9283" i="1"/>
  <c r="V9282" i="1"/>
  <c r="V9281" i="1"/>
  <c r="V9280" i="1"/>
  <c r="V9279" i="1"/>
  <c r="V9278" i="1"/>
  <c r="V9277" i="1"/>
  <c r="V9276" i="1"/>
  <c r="V9275" i="1"/>
  <c r="V9274" i="1"/>
  <c r="V9273" i="1"/>
  <c r="V9272" i="1"/>
  <c r="V9271" i="1"/>
  <c r="V9270" i="1"/>
  <c r="V9269" i="1"/>
  <c r="V9268" i="1"/>
  <c r="V9267" i="1"/>
  <c r="V9266" i="1"/>
  <c r="V9265" i="1"/>
  <c r="V9264" i="1"/>
  <c r="V9263" i="1"/>
  <c r="V9262" i="1"/>
  <c r="V9261" i="1"/>
  <c r="V9260" i="1"/>
  <c r="V9259" i="1"/>
  <c r="V9258" i="1"/>
  <c r="V9257" i="1"/>
  <c r="V9256" i="1"/>
  <c r="V9255" i="1"/>
  <c r="V9254" i="1"/>
  <c r="V9253" i="1"/>
  <c r="V9252" i="1"/>
  <c r="V9251" i="1"/>
  <c r="V9250" i="1"/>
  <c r="V9249" i="1"/>
  <c r="V9248" i="1"/>
  <c r="V9247" i="1"/>
  <c r="V9246" i="1"/>
  <c r="V9245" i="1"/>
  <c r="V9244" i="1"/>
  <c r="V9243" i="1"/>
  <c r="V9242" i="1"/>
  <c r="V9241" i="1"/>
  <c r="V9240" i="1"/>
  <c r="V9239" i="1"/>
  <c r="V9238" i="1"/>
  <c r="V9237" i="1"/>
  <c r="V9236" i="1"/>
  <c r="V9235" i="1"/>
  <c r="V9234" i="1"/>
  <c r="V9233" i="1"/>
  <c r="V9232" i="1"/>
  <c r="V9231" i="1"/>
  <c r="V9230" i="1"/>
  <c r="V9229" i="1"/>
  <c r="V9228" i="1"/>
  <c r="V9227" i="1"/>
  <c r="V9226" i="1"/>
  <c r="V9225" i="1"/>
  <c r="V9224" i="1"/>
  <c r="V9223" i="1"/>
  <c r="V9222" i="1"/>
  <c r="V9221" i="1"/>
  <c r="V9220" i="1"/>
  <c r="V9219" i="1"/>
  <c r="V9218" i="1"/>
  <c r="V9217" i="1"/>
  <c r="V9216" i="1"/>
  <c r="V9215" i="1"/>
  <c r="V9214" i="1"/>
  <c r="V9213" i="1"/>
  <c r="V9212" i="1"/>
  <c r="V9211" i="1"/>
  <c r="V9210" i="1"/>
  <c r="V9209" i="1"/>
  <c r="V9208" i="1"/>
  <c r="V9207" i="1"/>
  <c r="V9206" i="1"/>
  <c r="V9205" i="1"/>
  <c r="V9204" i="1"/>
  <c r="V9203" i="1"/>
  <c r="V9202" i="1"/>
  <c r="V9201" i="1"/>
  <c r="V9200" i="1"/>
  <c r="V9199" i="1"/>
  <c r="V9198" i="1"/>
  <c r="V9197" i="1"/>
  <c r="V9196" i="1"/>
  <c r="V9195" i="1"/>
  <c r="V9194" i="1"/>
  <c r="V9193" i="1"/>
  <c r="V9192" i="1"/>
  <c r="V9191" i="1"/>
  <c r="V9190" i="1"/>
  <c r="V9189" i="1"/>
  <c r="V9188" i="1"/>
  <c r="V9187" i="1"/>
  <c r="V9186" i="1"/>
  <c r="V9185" i="1"/>
  <c r="V9184" i="1"/>
  <c r="V9183" i="1"/>
  <c r="V9182" i="1"/>
  <c r="V9181" i="1"/>
  <c r="V9180" i="1"/>
  <c r="V9179" i="1"/>
  <c r="V9178" i="1"/>
  <c r="V9177" i="1"/>
  <c r="V9176" i="1"/>
  <c r="V9175" i="1"/>
  <c r="V9174" i="1"/>
  <c r="V9173" i="1"/>
  <c r="V9172" i="1"/>
  <c r="V9171" i="1"/>
  <c r="V9170" i="1"/>
  <c r="V9169" i="1"/>
  <c r="V9168" i="1"/>
  <c r="V9167" i="1"/>
  <c r="V9166" i="1"/>
  <c r="V9165" i="1"/>
  <c r="V9164" i="1"/>
  <c r="V9163" i="1"/>
  <c r="V9162" i="1"/>
  <c r="V9161" i="1"/>
  <c r="V9160" i="1"/>
  <c r="V9159" i="1"/>
  <c r="V9158" i="1"/>
  <c r="V9157" i="1"/>
  <c r="V9156" i="1"/>
  <c r="V9155" i="1"/>
  <c r="V9154" i="1"/>
  <c r="V9153" i="1"/>
  <c r="V9152" i="1"/>
  <c r="V9151" i="1"/>
  <c r="V9150" i="1"/>
  <c r="V9149" i="1"/>
  <c r="V9148" i="1"/>
  <c r="V9147" i="1"/>
  <c r="V9146" i="1"/>
  <c r="V9145" i="1"/>
  <c r="V9144" i="1"/>
  <c r="V9143" i="1"/>
  <c r="V9142" i="1"/>
  <c r="V9141" i="1"/>
  <c r="V9140" i="1"/>
  <c r="V9139" i="1"/>
  <c r="V9138" i="1"/>
  <c r="V9137" i="1"/>
  <c r="V9136" i="1"/>
  <c r="V9135" i="1"/>
  <c r="V9134" i="1"/>
  <c r="V9133" i="1"/>
  <c r="V9132" i="1"/>
  <c r="V9131" i="1"/>
  <c r="V9130" i="1"/>
  <c r="V9129" i="1"/>
  <c r="V9128" i="1"/>
  <c r="V9127" i="1"/>
  <c r="V9126" i="1"/>
  <c r="V9125" i="1"/>
  <c r="V9124" i="1"/>
  <c r="V9123" i="1"/>
  <c r="V9122" i="1"/>
  <c r="V9121" i="1"/>
  <c r="V9120" i="1"/>
  <c r="V9119" i="1"/>
  <c r="V9118" i="1"/>
  <c r="V9117" i="1"/>
  <c r="V9116" i="1"/>
  <c r="V9115" i="1"/>
  <c r="V9114" i="1"/>
  <c r="V9113" i="1"/>
  <c r="V9112" i="1"/>
  <c r="V9111" i="1"/>
  <c r="V9110" i="1"/>
  <c r="V9109" i="1"/>
  <c r="V9108" i="1"/>
  <c r="V9107" i="1"/>
  <c r="V9106" i="1"/>
  <c r="V9105" i="1"/>
  <c r="V9104" i="1"/>
  <c r="V9103" i="1"/>
  <c r="V9102" i="1"/>
  <c r="V9101" i="1"/>
  <c r="V9100" i="1"/>
  <c r="V9099" i="1"/>
  <c r="V9098" i="1"/>
  <c r="V9097" i="1"/>
  <c r="V9096" i="1"/>
  <c r="V9095" i="1"/>
  <c r="V9094" i="1"/>
  <c r="V9093" i="1"/>
  <c r="V9092" i="1"/>
  <c r="V9091" i="1"/>
  <c r="V9090" i="1"/>
  <c r="V9089" i="1"/>
  <c r="V9088" i="1"/>
  <c r="V9087" i="1"/>
  <c r="V9086" i="1"/>
  <c r="V9085" i="1"/>
  <c r="V9084" i="1"/>
  <c r="V9083" i="1"/>
  <c r="V9082" i="1"/>
  <c r="V9081" i="1"/>
  <c r="V9080" i="1"/>
  <c r="V9079" i="1"/>
  <c r="V9078" i="1"/>
  <c r="V9077" i="1"/>
  <c r="V9076" i="1"/>
  <c r="V9075" i="1"/>
  <c r="V9074" i="1"/>
  <c r="V9073" i="1"/>
  <c r="V9072" i="1"/>
  <c r="V9071" i="1"/>
  <c r="V9070" i="1"/>
  <c r="V9069" i="1"/>
  <c r="V9068" i="1"/>
  <c r="V9067" i="1"/>
  <c r="V9066" i="1"/>
  <c r="V9065" i="1"/>
  <c r="V9064" i="1"/>
  <c r="V9063" i="1"/>
  <c r="V9062" i="1"/>
  <c r="V9061" i="1"/>
  <c r="V9060" i="1"/>
  <c r="V9059" i="1"/>
  <c r="V9058" i="1"/>
  <c r="V9057" i="1"/>
  <c r="V9056" i="1"/>
  <c r="V9055" i="1"/>
  <c r="V9054" i="1"/>
  <c r="V9053" i="1"/>
  <c r="V9052" i="1"/>
  <c r="V9051" i="1"/>
  <c r="V9050" i="1"/>
  <c r="V9049" i="1"/>
  <c r="V9048" i="1"/>
  <c r="V9047" i="1"/>
  <c r="V9046" i="1"/>
  <c r="V9045" i="1"/>
  <c r="V9044" i="1"/>
  <c r="V9043" i="1"/>
  <c r="V9042" i="1"/>
  <c r="V9041" i="1"/>
  <c r="V9040" i="1"/>
  <c r="V9039" i="1"/>
  <c r="V9038" i="1"/>
  <c r="V9037" i="1"/>
  <c r="V9036" i="1"/>
  <c r="V9035" i="1"/>
  <c r="V9034" i="1"/>
  <c r="V9033" i="1"/>
  <c r="V9032" i="1"/>
  <c r="V9031" i="1"/>
  <c r="V9030" i="1"/>
  <c r="V9029" i="1"/>
  <c r="V9028" i="1"/>
  <c r="V9027" i="1"/>
  <c r="V9026" i="1"/>
  <c r="V9025" i="1"/>
  <c r="V9024" i="1"/>
  <c r="V9023" i="1"/>
  <c r="V9022" i="1"/>
  <c r="V9021" i="1"/>
  <c r="V9020" i="1"/>
  <c r="V9019" i="1"/>
  <c r="V9018" i="1"/>
  <c r="V9017" i="1"/>
  <c r="V9016" i="1"/>
  <c r="V9015" i="1"/>
  <c r="V9014" i="1"/>
  <c r="V9013" i="1"/>
  <c r="V9012" i="1"/>
  <c r="V9011" i="1"/>
  <c r="V9010" i="1"/>
  <c r="V9009" i="1"/>
  <c r="V9008" i="1"/>
  <c r="V9007" i="1"/>
  <c r="V9006" i="1"/>
  <c r="V9005" i="1"/>
  <c r="V9004" i="1"/>
  <c r="V9003" i="1"/>
  <c r="V9002" i="1"/>
  <c r="V9001" i="1"/>
  <c r="V9000" i="1"/>
  <c r="V8999" i="1"/>
  <c r="V8998" i="1"/>
  <c r="V8997" i="1"/>
  <c r="V8996" i="1"/>
  <c r="V8995" i="1"/>
  <c r="V8994" i="1"/>
  <c r="V8993" i="1"/>
  <c r="V8992" i="1"/>
  <c r="V8991" i="1"/>
  <c r="V8990" i="1"/>
  <c r="V8989" i="1"/>
  <c r="V8988" i="1"/>
  <c r="V8987" i="1"/>
  <c r="V8986" i="1"/>
  <c r="V8985" i="1"/>
  <c r="V8984" i="1"/>
  <c r="V8983" i="1"/>
  <c r="V8982" i="1"/>
  <c r="V8981" i="1"/>
  <c r="V8980" i="1"/>
  <c r="V8979" i="1"/>
  <c r="V8978" i="1"/>
  <c r="V8977" i="1"/>
  <c r="V8976" i="1"/>
  <c r="V8975" i="1"/>
  <c r="V8974" i="1"/>
  <c r="V8973" i="1"/>
  <c r="V8972" i="1"/>
  <c r="V8971" i="1"/>
  <c r="V8970" i="1"/>
  <c r="V8969" i="1"/>
  <c r="V8968" i="1"/>
  <c r="V8967" i="1"/>
  <c r="V8966" i="1"/>
  <c r="V8965" i="1"/>
  <c r="V8964" i="1"/>
  <c r="V8963" i="1"/>
  <c r="V8962" i="1"/>
  <c r="V8961" i="1"/>
  <c r="V8960" i="1"/>
  <c r="V8959" i="1"/>
  <c r="V8958" i="1"/>
  <c r="V8957" i="1"/>
  <c r="V8956" i="1"/>
  <c r="V8955" i="1"/>
  <c r="V8954" i="1"/>
  <c r="V8953" i="1"/>
  <c r="V8952" i="1"/>
  <c r="V8951" i="1"/>
  <c r="V8950" i="1"/>
  <c r="V8949" i="1"/>
  <c r="V8948" i="1"/>
  <c r="V8947" i="1"/>
  <c r="V8946" i="1"/>
  <c r="V8945" i="1"/>
  <c r="V8944" i="1"/>
  <c r="V8943" i="1"/>
  <c r="V8942" i="1"/>
  <c r="V8941" i="1"/>
  <c r="V8940" i="1"/>
  <c r="V8939" i="1"/>
  <c r="V8938" i="1"/>
  <c r="V8937" i="1"/>
  <c r="V8936" i="1"/>
  <c r="V8935" i="1"/>
  <c r="V8934" i="1"/>
  <c r="V8933" i="1"/>
  <c r="V8932" i="1"/>
  <c r="V8931" i="1"/>
  <c r="V8930" i="1"/>
  <c r="V8929" i="1"/>
  <c r="V8928" i="1"/>
  <c r="V8927" i="1"/>
  <c r="V8926" i="1"/>
  <c r="V8925" i="1"/>
  <c r="V8924" i="1"/>
  <c r="V8923" i="1"/>
  <c r="V8922" i="1"/>
  <c r="V8921" i="1"/>
  <c r="V8920" i="1"/>
  <c r="V8919" i="1"/>
  <c r="V8918" i="1"/>
  <c r="V8917" i="1"/>
  <c r="V8916" i="1"/>
  <c r="V8915" i="1"/>
  <c r="V8914" i="1"/>
  <c r="V8913" i="1"/>
  <c r="V8912" i="1"/>
  <c r="V8911" i="1"/>
  <c r="V8910" i="1"/>
  <c r="V8909" i="1"/>
  <c r="V8908" i="1"/>
  <c r="V8907" i="1"/>
  <c r="V8906" i="1"/>
  <c r="V8905" i="1"/>
  <c r="V8904" i="1"/>
  <c r="V8903" i="1"/>
  <c r="V8902" i="1"/>
  <c r="V8901" i="1"/>
  <c r="V8900" i="1"/>
  <c r="V8899" i="1"/>
  <c r="V8898" i="1"/>
  <c r="V8897" i="1"/>
  <c r="V8896" i="1"/>
  <c r="V8895" i="1"/>
  <c r="V8894" i="1"/>
  <c r="V8893" i="1"/>
  <c r="V8892" i="1"/>
  <c r="V8891" i="1"/>
  <c r="V8890" i="1"/>
  <c r="V8889" i="1"/>
  <c r="V8888" i="1"/>
  <c r="V8887" i="1"/>
  <c r="V8886" i="1"/>
  <c r="V8885" i="1"/>
  <c r="V8884" i="1"/>
  <c r="V8883" i="1"/>
  <c r="V8882" i="1"/>
  <c r="V8881" i="1"/>
  <c r="V8880" i="1"/>
  <c r="V8879" i="1"/>
  <c r="V8878" i="1"/>
  <c r="V8877" i="1"/>
  <c r="V8876" i="1"/>
  <c r="V8875" i="1"/>
  <c r="V8874" i="1"/>
  <c r="V8873" i="1"/>
  <c r="V8872" i="1"/>
  <c r="V8871" i="1"/>
  <c r="V8870" i="1"/>
  <c r="V8869" i="1"/>
  <c r="V8868" i="1"/>
  <c r="V8867" i="1"/>
  <c r="V8866" i="1"/>
  <c r="V8865" i="1"/>
  <c r="V8864" i="1"/>
  <c r="V8863" i="1"/>
  <c r="V8862" i="1"/>
  <c r="V8861" i="1"/>
  <c r="V8860" i="1"/>
  <c r="V8859" i="1"/>
  <c r="V8858" i="1"/>
  <c r="V8857" i="1"/>
  <c r="V8856" i="1"/>
  <c r="V8855" i="1"/>
  <c r="V8854" i="1"/>
  <c r="V8853" i="1"/>
  <c r="V8852" i="1"/>
  <c r="V8851" i="1"/>
  <c r="V8850" i="1"/>
  <c r="V8849" i="1"/>
  <c r="V8848" i="1"/>
  <c r="V8847" i="1"/>
  <c r="V8846" i="1"/>
  <c r="V8845" i="1"/>
  <c r="V8844" i="1"/>
  <c r="V8843" i="1"/>
  <c r="V8842" i="1"/>
  <c r="V8841" i="1"/>
  <c r="V8840" i="1"/>
  <c r="V8839" i="1"/>
  <c r="V8838" i="1"/>
  <c r="V8837" i="1"/>
  <c r="V8836" i="1"/>
  <c r="V8835" i="1"/>
  <c r="V8834" i="1"/>
  <c r="V8833" i="1"/>
  <c r="V8832" i="1"/>
  <c r="V8831" i="1"/>
  <c r="V8830" i="1"/>
  <c r="V8829" i="1"/>
  <c r="V8828" i="1"/>
  <c r="V8827" i="1"/>
  <c r="V8826" i="1"/>
  <c r="V8825" i="1"/>
  <c r="V8824" i="1"/>
  <c r="V8823" i="1"/>
  <c r="V8822" i="1"/>
  <c r="V8821" i="1"/>
  <c r="V8820" i="1"/>
  <c r="V8819" i="1"/>
  <c r="V8818" i="1"/>
  <c r="V8817" i="1"/>
  <c r="V8816" i="1"/>
  <c r="V8815" i="1"/>
  <c r="V8814" i="1"/>
  <c r="V8813" i="1"/>
  <c r="V8812" i="1"/>
  <c r="V8811" i="1"/>
  <c r="V8810" i="1"/>
  <c r="V8809" i="1"/>
  <c r="V8808" i="1"/>
  <c r="V8807" i="1"/>
  <c r="V8806" i="1"/>
  <c r="V8805" i="1"/>
  <c r="V8804" i="1"/>
  <c r="V8803" i="1"/>
  <c r="V8802" i="1"/>
  <c r="V8801" i="1"/>
  <c r="V8800" i="1"/>
  <c r="V8799" i="1"/>
  <c r="V8798" i="1"/>
  <c r="V8797" i="1"/>
  <c r="V8796" i="1"/>
  <c r="V8795" i="1"/>
  <c r="V8794" i="1"/>
  <c r="V8793" i="1"/>
  <c r="V8792" i="1"/>
  <c r="V8791" i="1"/>
  <c r="V8790" i="1"/>
  <c r="V8789" i="1"/>
  <c r="V8788" i="1"/>
  <c r="V8787" i="1"/>
  <c r="V8786" i="1"/>
  <c r="V8785" i="1"/>
  <c r="V8784" i="1"/>
  <c r="V8783" i="1"/>
  <c r="V8782" i="1"/>
  <c r="V8781" i="1"/>
  <c r="V8780" i="1"/>
  <c r="V8779" i="1"/>
  <c r="V8778" i="1"/>
  <c r="V8777" i="1"/>
  <c r="V8776" i="1"/>
  <c r="V8775" i="1"/>
  <c r="V8774" i="1"/>
  <c r="V8773" i="1"/>
  <c r="V8772" i="1"/>
  <c r="V8771" i="1"/>
  <c r="V8770" i="1"/>
  <c r="V8769" i="1"/>
  <c r="V8768" i="1"/>
  <c r="V8767" i="1"/>
  <c r="V8766" i="1"/>
  <c r="V8765" i="1"/>
  <c r="V8764" i="1"/>
  <c r="V8763" i="1"/>
  <c r="V8762" i="1"/>
  <c r="V8761" i="1"/>
  <c r="V8760" i="1"/>
  <c r="V8759" i="1"/>
  <c r="V8758" i="1"/>
  <c r="V8757" i="1"/>
  <c r="V8756" i="1"/>
  <c r="V8755" i="1"/>
  <c r="V8754" i="1"/>
  <c r="V8753" i="1"/>
  <c r="V8752" i="1"/>
  <c r="V8751" i="1"/>
  <c r="V8750" i="1"/>
  <c r="V8749" i="1"/>
  <c r="V8748" i="1"/>
  <c r="V8747" i="1"/>
  <c r="V8746" i="1"/>
  <c r="V8745" i="1"/>
  <c r="V8744" i="1"/>
  <c r="V8743" i="1"/>
  <c r="V8742" i="1"/>
  <c r="V8741" i="1"/>
  <c r="V8740" i="1"/>
  <c r="V8739" i="1"/>
  <c r="V8738" i="1"/>
  <c r="V8737" i="1"/>
  <c r="V8736" i="1"/>
  <c r="V8735" i="1"/>
  <c r="V8734" i="1"/>
  <c r="V8733" i="1"/>
  <c r="V8732" i="1"/>
  <c r="V8731" i="1"/>
  <c r="V8730" i="1"/>
  <c r="V8729" i="1"/>
  <c r="V8728" i="1"/>
  <c r="V8727" i="1"/>
  <c r="V8726" i="1"/>
  <c r="V8725" i="1"/>
  <c r="V8724" i="1"/>
  <c r="V8723" i="1"/>
  <c r="V8722" i="1"/>
  <c r="V8721" i="1"/>
  <c r="V8720" i="1"/>
  <c r="V8719" i="1"/>
  <c r="V8718" i="1"/>
  <c r="V8717" i="1"/>
  <c r="V8716" i="1"/>
  <c r="V8715" i="1"/>
  <c r="V8714" i="1"/>
  <c r="V8713" i="1"/>
  <c r="V8712" i="1"/>
  <c r="V8711" i="1"/>
  <c r="V8710" i="1"/>
  <c r="V8709" i="1"/>
  <c r="V8708" i="1"/>
  <c r="V8707" i="1"/>
  <c r="V8706" i="1"/>
  <c r="V8705" i="1"/>
  <c r="V8704" i="1"/>
  <c r="V8703" i="1"/>
  <c r="V8702" i="1"/>
  <c r="V8701" i="1"/>
  <c r="V8700" i="1"/>
  <c r="V8699" i="1"/>
  <c r="V8698" i="1"/>
  <c r="V8697" i="1"/>
  <c r="V8696" i="1"/>
  <c r="V8695" i="1"/>
  <c r="V8694" i="1"/>
  <c r="V8693" i="1"/>
  <c r="V8692" i="1"/>
  <c r="V8691" i="1"/>
  <c r="V8690" i="1"/>
  <c r="V8689" i="1"/>
  <c r="V8688" i="1"/>
  <c r="V8687" i="1"/>
  <c r="V8686" i="1"/>
  <c r="V8685" i="1"/>
  <c r="V8684" i="1"/>
  <c r="V8683" i="1"/>
  <c r="V8682" i="1"/>
  <c r="V8681" i="1"/>
  <c r="V8680" i="1"/>
  <c r="V8679" i="1"/>
  <c r="V8678" i="1"/>
  <c r="V8677" i="1"/>
  <c r="V8676" i="1"/>
  <c r="V8675" i="1"/>
  <c r="V8674" i="1"/>
  <c r="V8673" i="1"/>
  <c r="V8672" i="1"/>
  <c r="V8671" i="1"/>
  <c r="V8670" i="1"/>
  <c r="V8669" i="1"/>
  <c r="V8668" i="1"/>
  <c r="V8667" i="1"/>
  <c r="V8666" i="1"/>
  <c r="V8665" i="1"/>
  <c r="V8664" i="1"/>
  <c r="V8663" i="1"/>
  <c r="V8662" i="1"/>
  <c r="V8661" i="1"/>
  <c r="V8660" i="1"/>
  <c r="V8659" i="1"/>
  <c r="V8658" i="1"/>
  <c r="V8657" i="1"/>
  <c r="V8656" i="1"/>
  <c r="V8655" i="1"/>
  <c r="V8654" i="1"/>
  <c r="V8653" i="1"/>
  <c r="V8652" i="1"/>
  <c r="V8651" i="1"/>
  <c r="V8650" i="1"/>
  <c r="V8649" i="1"/>
  <c r="V8648" i="1"/>
  <c r="V8647" i="1"/>
  <c r="V8646" i="1"/>
  <c r="V8645" i="1"/>
  <c r="V8644" i="1"/>
  <c r="V8643" i="1"/>
  <c r="V8642" i="1"/>
  <c r="V8641" i="1"/>
  <c r="V8640" i="1"/>
  <c r="V8639" i="1"/>
  <c r="V8638" i="1"/>
  <c r="V8637" i="1"/>
  <c r="V8636" i="1"/>
  <c r="V8635" i="1"/>
  <c r="V8634" i="1"/>
  <c r="V8633" i="1"/>
  <c r="V8632" i="1"/>
  <c r="V8631" i="1"/>
  <c r="V8630" i="1"/>
  <c r="V8629" i="1"/>
  <c r="V8628" i="1"/>
  <c r="V8627" i="1"/>
  <c r="V8626" i="1"/>
  <c r="V8625" i="1"/>
  <c r="V8624" i="1"/>
  <c r="V8623" i="1"/>
  <c r="V8622" i="1"/>
  <c r="V8621" i="1"/>
  <c r="V8620" i="1"/>
  <c r="V8619" i="1"/>
  <c r="V8618" i="1"/>
  <c r="V8617" i="1"/>
  <c r="V8616" i="1"/>
  <c r="V8615" i="1"/>
  <c r="V8614" i="1"/>
  <c r="V8613" i="1"/>
  <c r="V8612" i="1"/>
  <c r="V8611" i="1"/>
  <c r="V8610" i="1"/>
  <c r="V8609" i="1"/>
  <c r="V8608" i="1"/>
  <c r="V8607" i="1"/>
  <c r="V8606" i="1"/>
  <c r="V8605" i="1"/>
  <c r="V8604" i="1"/>
  <c r="V8603" i="1"/>
  <c r="V8602" i="1"/>
  <c r="V8601" i="1"/>
  <c r="V8600" i="1"/>
  <c r="V8599" i="1"/>
  <c r="V8598" i="1"/>
  <c r="V8597" i="1"/>
  <c r="V8596" i="1"/>
  <c r="V8595" i="1"/>
  <c r="V8594" i="1"/>
  <c r="V8593" i="1"/>
  <c r="V8592" i="1"/>
  <c r="V8591" i="1"/>
  <c r="V8590" i="1"/>
  <c r="V8589" i="1"/>
  <c r="V8588" i="1"/>
  <c r="V8587" i="1"/>
  <c r="V8586" i="1"/>
  <c r="V8585" i="1"/>
  <c r="V8584" i="1"/>
  <c r="V8583" i="1"/>
  <c r="V8582" i="1"/>
  <c r="V8581" i="1"/>
  <c r="V8580" i="1"/>
  <c r="V8579" i="1"/>
  <c r="V8578" i="1"/>
  <c r="V8577" i="1"/>
  <c r="V8576" i="1"/>
  <c r="V8575" i="1"/>
  <c r="V8574" i="1"/>
  <c r="V8573" i="1"/>
  <c r="V8572" i="1"/>
  <c r="V8571" i="1"/>
  <c r="V8570" i="1"/>
  <c r="V8569" i="1"/>
  <c r="V8568" i="1"/>
  <c r="V8567" i="1"/>
  <c r="V8566" i="1"/>
  <c r="V8565" i="1"/>
  <c r="V8564" i="1"/>
  <c r="V8563" i="1"/>
  <c r="V8562" i="1"/>
  <c r="V8561" i="1"/>
  <c r="V8560" i="1"/>
  <c r="V8559" i="1"/>
  <c r="V8558" i="1"/>
  <c r="V8557" i="1"/>
  <c r="V8556" i="1"/>
  <c r="V8555" i="1"/>
  <c r="V8554" i="1"/>
  <c r="V8553" i="1"/>
  <c r="V8552" i="1"/>
  <c r="V8551" i="1"/>
  <c r="V8550" i="1"/>
  <c r="V8549" i="1"/>
  <c r="V8548" i="1"/>
  <c r="V8547" i="1"/>
  <c r="V8546" i="1"/>
  <c r="V8545" i="1"/>
  <c r="V8544" i="1"/>
  <c r="V8543" i="1"/>
  <c r="V8542" i="1"/>
  <c r="V8541" i="1"/>
  <c r="V8540" i="1"/>
  <c r="V8539" i="1"/>
  <c r="V8538" i="1"/>
  <c r="V8537" i="1"/>
  <c r="V8536" i="1"/>
  <c r="V8535" i="1"/>
  <c r="V8534" i="1"/>
  <c r="V8533" i="1"/>
  <c r="V8532" i="1"/>
  <c r="V8531" i="1"/>
  <c r="V8530" i="1"/>
  <c r="V8529" i="1"/>
  <c r="V8528" i="1"/>
  <c r="V8527" i="1"/>
  <c r="V8526" i="1"/>
  <c r="V8525" i="1"/>
  <c r="V8524" i="1"/>
  <c r="V8523" i="1"/>
  <c r="V8522" i="1"/>
  <c r="V8521" i="1"/>
  <c r="V8520" i="1"/>
  <c r="V8519" i="1"/>
  <c r="V8518" i="1"/>
  <c r="V8517" i="1"/>
  <c r="V8516" i="1"/>
  <c r="V8515" i="1"/>
  <c r="V8514" i="1"/>
  <c r="V8513" i="1"/>
  <c r="V8512" i="1"/>
  <c r="V8511" i="1"/>
  <c r="V8510" i="1"/>
  <c r="V8509" i="1"/>
  <c r="V8508" i="1"/>
  <c r="V8507" i="1"/>
  <c r="V8506" i="1"/>
  <c r="V8505" i="1"/>
  <c r="V8504" i="1"/>
  <c r="V8503" i="1"/>
  <c r="V8502" i="1"/>
  <c r="V8501" i="1"/>
  <c r="V8500" i="1"/>
  <c r="V8499" i="1"/>
  <c r="V8498" i="1"/>
  <c r="V8497" i="1"/>
  <c r="V8496" i="1"/>
  <c r="V8495" i="1"/>
  <c r="V8494" i="1"/>
  <c r="V8493" i="1"/>
  <c r="V8492" i="1"/>
  <c r="V8491" i="1"/>
  <c r="V8490" i="1"/>
  <c r="V8489" i="1"/>
  <c r="V8488" i="1"/>
  <c r="V8487" i="1"/>
  <c r="V8486" i="1"/>
  <c r="V8485" i="1"/>
  <c r="V8484" i="1"/>
  <c r="V8483" i="1"/>
  <c r="V8482" i="1"/>
  <c r="V8481" i="1"/>
  <c r="V8480" i="1"/>
  <c r="V8479" i="1"/>
  <c r="V8478" i="1"/>
  <c r="V8477" i="1"/>
  <c r="V8476" i="1"/>
  <c r="V8475" i="1"/>
  <c r="V8474" i="1"/>
  <c r="V8473" i="1"/>
  <c r="V8472" i="1"/>
  <c r="V8471" i="1"/>
  <c r="V8470" i="1"/>
  <c r="V8469" i="1"/>
  <c r="V8468" i="1"/>
  <c r="V8467" i="1"/>
  <c r="V8466" i="1"/>
  <c r="V8465" i="1"/>
  <c r="V8464" i="1"/>
  <c r="V8463" i="1"/>
  <c r="V8462" i="1"/>
  <c r="V8461" i="1"/>
  <c r="V8460" i="1"/>
  <c r="V8459" i="1"/>
  <c r="V8458" i="1"/>
  <c r="V8457" i="1"/>
  <c r="V8456" i="1"/>
  <c r="V8455" i="1"/>
  <c r="V8454" i="1"/>
  <c r="V8453" i="1"/>
  <c r="V8452" i="1"/>
  <c r="V8451" i="1"/>
  <c r="V8450" i="1"/>
  <c r="V8449" i="1"/>
  <c r="V8448" i="1"/>
  <c r="V8447" i="1"/>
  <c r="V8446" i="1"/>
  <c r="V8445" i="1"/>
  <c r="V8444" i="1"/>
  <c r="V8443" i="1"/>
  <c r="V8442" i="1"/>
  <c r="V8441" i="1"/>
  <c r="V8440" i="1"/>
  <c r="V8439" i="1"/>
  <c r="V8438" i="1"/>
  <c r="V8437" i="1"/>
  <c r="V8436" i="1"/>
  <c r="V8435" i="1"/>
  <c r="V8434" i="1"/>
  <c r="V8433" i="1"/>
  <c r="V8432" i="1"/>
  <c r="V8431" i="1"/>
  <c r="V8430" i="1"/>
  <c r="V8429" i="1"/>
  <c r="V8428" i="1"/>
  <c r="V8427" i="1"/>
  <c r="V8426" i="1"/>
  <c r="V8425" i="1"/>
  <c r="V8424" i="1"/>
  <c r="V8423" i="1"/>
  <c r="V8422" i="1"/>
  <c r="V8421" i="1"/>
  <c r="V8420" i="1"/>
  <c r="V8419" i="1"/>
  <c r="V8418" i="1"/>
  <c r="V8417" i="1"/>
  <c r="V8416" i="1"/>
  <c r="V8415" i="1"/>
  <c r="V8414" i="1"/>
  <c r="V8413" i="1"/>
  <c r="V8412" i="1"/>
  <c r="V8411" i="1"/>
  <c r="V8410" i="1"/>
  <c r="V8409" i="1"/>
  <c r="V8408" i="1"/>
  <c r="V8407" i="1"/>
  <c r="V8406" i="1"/>
  <c r="V8405" i="1"/>
  <c r="V8404" i="1"/>
  <c r="V8403" i="1"/>
  <c r="V8402" i="1"/>
  <c r="V8401" i="1"/>
  <c r="V8400" i="1"/>
  <c r="V8399" i="1"/>
  <c r="V8398" i="1"/>
  <c r="V8397" i="1"/>
  <c r="V8396" i="1"/>
  <c r="V8395" i="1"/>
  <c r="V8394" i="1"/>
  <c r="V8393" i="1"/>
  <c r="V8392" i="1"/>
  <c r="V8391" i="1"/>
  <c r="V8390" i="1"/>
  <c r="V8389" i="1"/>
  <c r="V8388" i="1"/>
  <c r="V8387" i="1"/>
  <c r="V8386" i="1"/>
  <c r="V8385" i="1"/>
  <c r="V8384" i="1"/>
  <c r="V8383" i="1"/>
  <c r="V8382" i="1"/>
  <c r="V8381" i="1"/>
  <c r="V8380" i="1"/>
  <c r="V8379" i="1"/>
  <c r="V8378" i="1"/>
  <c r="V8377" i="1"/>
  <c r="V8376" i="1"/>
  <c r="V8375" i="1"/>
  <c r="V8374" i="1"/>
  <c r="V8373" i="1"/>
  <c r="V8372" i="1"/>
  <c r="V8371" i="1"/>
  <c r="V8370" i="1"/>
  <c r="V8369" i="1"/>
  <c r="V8368" i="1"/>
  <c r="V8367" i="1"/>
  <c r="V8366" i="1"/>
  <c r="V8365" i="1"/>
  <c r="V8364" i="1"/>
  <c r="V8363" i="1"/>
  <c r="V8362" i="1"/>
  <c r="V8361" i="1"/>
  <c r="V8360" i="1"/>
  <c r="V8359" i="1"/>
  <c r="V8358" i="1"/>
  <c r="V8357" i="1"/>
  <c r="V8356" i="1"/>
  <c r="V8355" i="1"/>
  <c r="V8354" i="1"/>
  <c r="V8353" i="1"/>
  <c r="V8352" i="1"/>
  <c r="V8351" i="1"/>
  <c r="V8350" i="1"/>
  <c r="V8349" i="1"/>
  <c r="V8348" i="1"/>
  <c r="V8347" i="1"/>
  <c r="V8346" i="1"/>
  <c r="V8345" i="1"/>
  <c r="V8344" i="1"/>
  <c r="V8343" i="1"/>
  <c r="V8342" i="1"/>
  <c r="V8341" i="1"/>
  <c r="V8340" i="1"/>
  <c r="V8339" i="1"/>
  <c r="V8338" i="1"/>
  <c r="V8337" i="1"/>
  <c r="V8336" i="1"/>
  <c r="V8335" i="1"/>
  <c r="V8334" i="1"/>
  <c r="V8333" i="1"/>
  <c r="V8332" i="1"/>
  <c r="V8331" i="1"/>
  <c r="V8330" i="1"/>
  <c r="V8329" i="1"/>
  <c r="V8328" i="1"/>
  <c r="V8327" i="1"/>
  <c r="V8326" i="1"/>
  <c r="V8325" i="1"/>
  <c r="V8324" i="1"/>
  <c r="V8323" i="1"/>
  <c r="V8322" i="1"/>
  <c r="V8321" i="1"/>
  <c r="V8320" i="1"/>
  <c r="V8319" i="1"/>
  <c r="V8318" i="1"/>
  <c r="V8317" i="1"/>
  <c r="V8316" i="1"/>
  <c r="V8315" i="1"/>
  <c r="V8314" i="1"/>
  <c r="V8313" i="1"/>
  <c r="V8312" i="1"/>
  <c r="V8311" i="1"/>
  <c r="V8310" i="1"/>
  <c r="V8309" i="1"/>
  <c r="V8308" i="1"/>
  <c r="V8307" i="1"/>
  <c r="V8306" i="1"/>
  <c r="V8305" i="1"/>
  <c r="V8304" i="1"/>
  <c r="V8303" i="1"/>
  <c r="V8302" i="1"/>
  <c r="V8301" i="1"/>
  <c r="V8300" i="1"/>
  <c r="V8299" i="1"/>
  <c r="V8298" i="1"/>
  <c r="V8297" i="1"/>
  <c r="V8296" i="1"/>
  <c r="V8295" i="1"/>
  <c r="V8294" i="1"/>
  <c r="V8293" i="1"/>
  <c r="V8292" i="1"/>
  <c r="V8291" i="1"/>
  <c r="V8290" i="1"/>
  <c r="V8289" i="1"/>
  <c r="V8288" i="1"/>
  <c r="V8287" i="1"/>
  <c r="V8286" i="1"/>
  <c r="V8285" i="1"/>
  <c r="V8284" i="1"/>
  <c r="V8283" i="1"/>
  <c r="V8282" i="1"/>
  <c r="V8281" i="1"/>
  <c r="V8280" i="1"/>
  <c r="V8279" i="1"/>
  <c r="V8278" i="1"/>
  <c r="V8277" i="1"/>
  <c r="V8276" i="1"/>
  <c r="V8275" i="1"/>
  <c r="V8274" i="1"/>
  <c r="V8273" i="1"/>
  <c r="V8272" i="1"/>
  <c r="V8271" i="1"/>
  <c r="V8270" i="1"/>
  <c r="V8269" i="1"/>
  <c r="V8268" i="1"/>
  <c r="V8267" i="1"/>
  <c r="V8266" i="1"/>
  <c r="V8265" i="1"/>
  <c r="V8264" i="1"/>
  <c r="V8263" i="1"/>
  <c r="V8262" i="1"/>
  <c r="V8261" i="1"/>
  <c r="V8260" i="1"/>
  <c r="V8259" i="1"/>
  <c r="V8258" i="1"/>
  <c r="V8257" i="1"/>
  <c r="V8256" i="1"/>
  <c r="V8255" i="1"/>
  <c r="V8254" i="1"/>
  <c r="V8253" i="1"/>
  <c r="V8252" i="1"/>
  <c r="V8251" i="1"/>
  <c r="V8250" i="1"/>
  <c r="V8249" i="1"/>
  <c r="V8248" i="1"/>
  <c r="V8247" i="1"/>
  <c r="V8246" i="1"/>
  <c r="V8245" i="1"/>
  <c r="V8244" i="1"/>
  <c r="V8243" i="1"/>
  <c r="V8242" i="1"/>
  <c r="V8241" i="1"/>
  <c r="V8240" i="1"/>
  <c r="V8239" i="1"/>
  <c r="V8238" i="1"/>
  <c r="V8237" i="1"/>
  <c r="V8236" i="1"/>
  <c r="V8235" i="1"/>
  <c r="V8234" i="1"/>
  <c r="V8233" i="1"/>
  <c r="V8232" i="1"/>
  <c r="V8231" i="1"/>
  <c r="V8230" i="1"/>
  <c r="V8229" i="1"/>
  <c r="V8228" i="1"/>
  <c r="V8227" i="1"/>
  <c r="V8226" i="1"/>
  <c r="V8225" i="1"/>
  <c r="V8224" i="1"/>
  <c r="V8223" i="1"/>
  <c r="V8222" i="1"/>
  <c r="V8221" i="1"/>
  <c r="V8220" i="1"/>
  <c r="V8219" i="1"/>
  <c r="V8218" i="1"/>
  <c r="V8217" i="1"/>
  <c r="V8216" i="1"/>
  <c r="V8215" i="1"/>
  <c r="V8214" i="1"/>
  <c r="V8213" i="1"/>
  <c r="V8212" i="1"/>
  <c r="V8211" i="1"/>
  <c r="V8210" i="1"/>
  <c r="V8209" i="1"/>
  <c r="V8208" i="1"/>
  <c r="V8207" i="1"/>
  <c r="V8206" i="1"/>
  <c r="V8205" i="1"/>
  <c r="V8204" i="1"/>
  <c r="V8203" i="1"/>
  <c r="V8202" i="1"/>
  <c r="V8201" i="1"/>
  <c r="V8200" i="1"/>
  <c r="V8199" i="1"/>
  <c r="V8198" i="1"/>
  <c r="V8197" i="1"/>
  <c r="V8196" i="1"/>
  <c r="V8195" i="1"/>
  <c r="V8194" i="1"/>
  <c r="V8193" i="1"/>
  <c r="V8192" i="1"/>
  <c r="V8191" i="1"/>
  <c r="V8190" i="1"/>
  <c r="V8189" i="1"/>
  <c r="V8188" i="1"/>
  <c r="V8187" i="1"/>
  <c r="V8186" i="1"/>
  <c r="V8185" i="1"/>
  <c r="V8184" i="1"/>
  <c r="V8183" i="1"/>
  <c r="V8182" i="1"/>
  <c r="V8181" i="1"/>
  <c r="V8180" i="1"/>
  <c r="V8179" i="1"/>
  <c r="V8178" i="1"/>
  <c r="V8177" i="1"/>
  <c r="V8176" i="1"/>
  <c r="V8175" i="1"/>
  <c r="V8174" i="1"/>
  <c r="V8173" i="1"/>
  <c r="V8172" i="1"/>
  <c r="V8171" i="1"/>
  <c r="V8170" i="1"/>
  <c r="V8169" i="1"/>
  <c r="V8168" i="1"/>
  <c r="V8167" i="1"/>
  <c r="V8166" i="1"/>
  <c r="V8165" i="1"/>
  <c r="V8164" i="1"/>
  <c r="V8163" i="1"/>
  <c r="V8162" i="1"/>
  <c r="V8161" i="1"/>
  <c r="V8160" i="1"/>
  <c r="V8159" i="1"/>
  <c r="V8158" i="1"/>
  <c r="V8157" i="1"/>
  <c r="V8156" i="1"/>
  <c r="V8155" i="1"/>
  <c r="V8154" i="1"/>
  <c r="V8153" i="1"/>
  <c r="V8152" i="1"/>
  <c r="V8151" i="1"/>
  <c r="V8150" i="1"/>
  <c r="V8149" i="1"/>
  <c r="V8148" i="1"/>
  <c r="V8147" i="1"/>
  <c r="V8146" i="1"/>
  <c r="V8145" i="1"/>
  <c r="V8144" i="1"/>
  <c r="V8143" i="1"/>
  <c r="V8142" i="1"/>
  <c r="V8141" i="1"/>
  <c r="V8140" i="1"/>
  <c r="V8139" i="1"/>
  <c r="V8138" i="1"/>
  <c r="V8137" i="1"/>
  <c r="V8136" i="1"/>
  <c r="V8135" i="1"/>
  <c r="V8134" i="1"/>
  <c r="V8133" i="1"/>
  <c r="V8132" i="1"/>
  <c r="V8131" i="1"/>
  <c r="V8130" i="1"/>
  <c r="V8129" i="1"/>
  <c r="V8128" i="1"/>
  <c r="V8127" i="1"/>
  <c r="V8126" i="1"/>
  <c r="V8125" i="1"/>
  <c r="V8124" i="1"/>
  <c r="V8123" i="1"/>
  <c r="V8122" i="1"/>
  <c r="V8121" i="1"/>
  <c r="V8120" i="1"/>
  <c r="V8119" i="1"/>
  <c r="V8118" i="1"/>
  <c r="V8117" i="1"/>
  <c r="V8116" i="1"/>
  <c r="V8115" i="1"/>
  <c r="V8114" i="1"/>
  <c r="V8113" i="1"/>
  <c r="V8112" i="1"/>
  <c r="V8111" i="1"/>
  <c r="V8110" i="1"/>
  <c r="V8109" i="1"/>
  <c r="V8108" i="1"/>
  <c r="V8107" i="1"/>
  <c r="V8106" i="1"/>
  <c r="V8105" i="1"/>
  <c r="V8104" i="1"/>
  <c r="V8103" i="1"/>
  <c r="V8102" i="1"/>
  <c r="V8101" i="1"/>
  <c r="V8100" i="1"/>
  <c r="V8099" i="1"/>
  <c r="V8098" i="1"/>
  <c r="V8097" i="1"/>
  <c r="V8096" i="1"/>
  <c r="V8095" i="1"/>
  <c r="V8094" i="1"/>
  <c r="V8093" i="1"/>
  <c r="V8092" i="1"/>
  <c r="V8091" i="1"/>
  <c r="V8090" i="1"/>
  <c r="V8089" i="1"/>
  <c r="V8088" i="1"/>
  <c r="V8087" i="1"/>
  <c r="V8086" i="1"/>
  <c r="V8085" i="1"/>
  <c r="V8084" i="1"/>
  <c r="V8083" i="1"/>
  <c r="V8082" i="1"/>
  <c r="V8081" i="1"/>
  <c r="V8080" i="1"/>
  <c r="V8079" i="1"/>
  <c r="V8078" i="1"/>
  <c r="V8077" i="1"/>
  <c r="V8076" i="1"/>
  <c r="V8075" i="1"/>
  <c r="V8074" i="1"/>
  <c r="V8073" i="1"/>
  <c r="V8072" i="1"/>
  <c r="V8071" i="1"/>
  <c r="V8070" i="1"/>
  <c r="V8069" i="1"/>
  <c r="V8068" i="1"/>
  <c r="V8067" i="1"/>
  <c r="V8066" i="1"/>
  <c r="V8065" i="1"/>
  <c r="V8064" i="1"/>
  <c r="V8063" i="1"/>
  <c r="V8062" i="1"/>
  <c r="V8061" i="1"/>
  <c r="V8060" i="1"/>
  <c r="V8059" i="1"/>
  <c r="V8058" i="1"/>
  <c r="V8057" i="1"/>
  <c r="V8056" i="1"/>
  <c r="V8055" i="1"/>
  <c r="V8054" i="1"/>
  <c r="V8053" i="1"/>
  <c r="V8052" i="1"/>
  <c r="V8051" i="1"/>
  <c r="V8050" i="1"/>
  <c r="V8049" i="1"/>
  <c r="V8048" i="1"/>
  <c r="V8047" i="1"/>
  <c r="V8046" i="1"/>
  <c r="V8045" i="1"/>
  <c r="V8044" i="1"/>
  <c r="V8043" i="1"/>
  <c r="V8042" i="1"/>
  <c r="V8041" i="1"/>
  <c r="V8040" i="1"/>
  <c r="V8039" i="1"/>
  <c r="V8038" i="1"/>
  <c r="V8037" i="1"/>
  <c r="V8036" i="1"/>
  <c r="V8035" i="1"/>
  <c r="V8034" i="1"/>
  <c r="V8033" i="1"/>
  <c r="V8032" i="1"/>
  <c r="V8031" i="1"/>
  <c r="V8030" i="1"/>
  <c r="V8029" i="1"/>
  <c r="V8028" i="1"/>
  <c r="V8027" i="1"/>
  <c r="V8026" i="1"/>
  <c r="V8025" i="1"/>
  <c r="V8024" i="1"/>
  <c r="V8023" i="1"/>
  <c r="V8022" i="1"/>
  <c r="V8021" i="1"/>
  <c r="V8020" i="1"/>
  <c r="V8019" i="1"/>
  <c r="V8018" i="1"/>
  <c r="V8017" i="1"/>
  <c r="V8016" i="1"/>
  <c r="V8015" i="1"/>
  <c r="V8014" i="1"/>
  <c r="V8013" i="1"/>
  <c r="V8012" i="1"/>
  <c r="V8011" i="1"/>
  <c r="V8010" i="1"/>
  <c r="V8009" i="1"/>
  <c r="V8008" i="1"/>
  <c r="V8007" i="1"/>
  <c r="V8006" i="1"/>
  <c r="V8005" i="1"/>
  <c r="V8004" i="1"/>
  <c r="V8003" i="1"/>
  <c r="V8002" i="1"/>
  <c r="V8001" i="1"/>
  <c r="V8000" i="1"/>
  <c r="V7999" i="1"/>
  <c r="V7998" i="1"/>
  <c r="V7997" i="1"/>
  <c r="V7996" i="1"/>
  <c r="V7995" i="1"/>
  <c r="V7994" i="1"/>
  <c r="V7993" i="1"/>
  <c r="V7992" i="1"/>
  <c r="V7991" i="1"/>
  <c r="V7990" i="1"/>
  <c r="V7989" i="1"/>
  <c r="V7988" i="1"/>
  <c r="V7987" i="1"/>
  <c r="V7986" i="1"/>
  <c r="V7985" i="1"/>
  <c r="V7984" i="1"/>
  <c r="V7983" i="1"/>
  <c r="V7982" i="1"/>
  <c r="V7981" i="1"/>
  <c r="V7980" i="1"/>
  <c r="V7979" i="1"/>
  <c r="V7978" i="1"/>
  <c r="V7977" i="1"/>
  <c r="V7976" i="1"/>
  <c r="V7975" i="1"/>
  <c r="V7974" i="1"/>
  <c r="V7973" i="1"/>
  <c r="V7972" i="1"/>
  <c r="V7971" i="1"/>
  <c r="V7970" i="1"/>
  <c r="V7969" i="1"/>
  <c r="V7968" i="1"/>
  <c r="V7967" i="1"/>
  <c r="V7966" i="1"/>
  <c r="V7965" i="1"/>
  <c r="V7964" i="1"/>
  <c r="V7963" i="1"/>
  <c r="V7962" i="1"/>
  <c r="V7961" i="1"/>
  <c r="V7960" i="1"/>
  <c r="V7959" i="1"/>
  <c r="V7958" i="1"/>
  <c r="V7957" i="1"/>
  <c r="V7956" i="1"/>
  <c r="V7955" i="1"/>
  <c r="V7954" i="1"/>
  <c r="V7953" i="1"/>
  <c r="V7952" i="1"/>
  <c r="V7951" i="1"/>
  <c r="V7950" i="1"/>
  <c r="V7949" i="1"/>
  <c r="V7948" i="1"/>
  <c r="V7947" i="1"/>
  <c r="V7946" i="1"/>
  <c r="V7945" i="1"/>
  <c r="V7944" i="1"/>
  <c r="V7943" i="1"/>
  <c r="V7942" i="1"/>
  <c r="V7941" i="1"/>
  <c r="V7940" i="1"/>
  <c r="V7939" i="1"/>
  <c r="V7938" i="1"/>
  <c r="V7937" i="1"/>
  <c r="V7936" i="1"/>
  <c r="V7935" i="1"/>
  <c r="V7934" i="1"/>
  <c r="V7933" i="1"/>
  <c r="V7932" i="1"/>
  <c r="V7931" i="1"/>
  <c r="V7930" i="1"/>
  <c r="V7929" i="1"/>
  <c r="V7928" i="1"/>
  <c r="V7927" i="1"/>
  <c r="V7926" i="1"/>
  <c r="V7925" i="1"/>
  <c r="V7924" i="1"/>
  <c r="V7923" i="1"/>
  <c r="V7922" i="1"/>
  <c r="V7921" i="1"/>
  <c r="V7920" i="1"/>
  <c r="V7919" i="1"/>
  <c r="V7918" i="1"/>
  <c r="V7917" i="1"/>
  <c r="V7916" i="1"/>
  <c r="V7915" i="1"/>
  <c r="V7914" i="1"/>
  <c r="V7913" i="1"/>
  <c r="V7912" i="1"/>
  <c r="V7911" i="1"/>
  <c r="V7910" i="1"/>
  <c r="V7909" i="1"/>
  <c r="V7908" i="1"/>
  <c r="V7907" i="1"/>
  <c r="V7906" i="1"/>
  <c r="V7905" i="1"/>
  <c r="V7904" i="1"/>
  <c r="V7903" i="1"/>
  <c r="V7902" i="1"/>
  <c r="V7901" i="1"/>
  <c r="V7900" i="1"/>
  <c r="V7899" i="1"/>
  <c r="V7898" i="1"/>
  <c r="V7897" i="1"/>
  <c r="V7896" i="1"/>
  <c r="V7895" i="1"/>
  <c r="V7894" i="1"/>
  <c r="V7893" i="1"/>
  <c r="V7892" i="1"/>
  <c r="V7891" i="1"/>
  <c r="V7890" i="1"/>
  <c r="V7889" i="1"/>
  <c r="V7888" i="1"/>
  <c r="V7887" i="1"/>
  <c r="V7886" i="1"/>
  <c r="V7885" i="1"/>
  <c r="V7884" i="1"/>
  <c r="V7883" i="1"/>
  <c r="V7882" i="1"/>
  <c r="V7881" i="1"/>
  <c r="V7880" i="1"/>
  <c r="V7879" i="1"/>
  <c r="V7878" i="1"/>
  <c r="V7877" i="1"/>
  <c r="V7876" i="1"/>
  <c r="V7875" i="1"/>
  <c r="V7874" i="1"/>
  <c r="V7873" i="1"/>
  <c r="V7872" i="1"/>
  <c r="V7871" i="1"/>
  <c r="V7870" i="1"/>
  <c r="V7869" i="1"/>
  <c r="V7868" i="1"/>
  <c r="V7867" i="1"/>
  <c r="V7866" i="1"/>
  <c r="V7865" i="1"/>
  <c r="V7864" i="1"/>
  <c r="V7863" i="1"/>
  <c r="V7862" i="1"/>
  <c r="V7861" i="1"/>
  <c r="V7860" i="1"/>
  <c r="V7859" i="1"/>
  <c r="V7858" i="1"/>
  <c r="V7857" i="1"/>
  <c r="V7856" i="1"/>
  <c r="V7855" i="1"/>
  <c r="V7854" i="1"/>
  <c r="V7853" i="1"/>
  <c r="V7852" i="1"/>
  <c r="V7851" i="1"/>
  <c r="V7850" i="1"/>
  <c r="V7849" i="1"/>
  <c r="V7848" i="1"/>
  <c r="V7847" i="1"/>
  <c r="V7846" i="1"/>
  <c r="V7845" i="1"/>
  <c r="V7844" i="1"/>
  <c r="V7843" i="1"/>
  <c r="V7842" i="1"/>
  <c r="V7841" i="1"/>
  <c r="V7840" i="1"/>
  <c r="V7839" i="1"/>
  <c r="V7838" i="1"/>
  <c r="V7837" i="1"/>
  <c r="V7836" i="1"/>
  <c r="V7835" i="1"/>
  <c r="V7834" i="1"/>
  <c r="V7833" i="1"/>
  <c r="V7832" i="1"/>
  <c r="V7831" i="1"/>
  <c r="V7830" i="1"/>
  <c r="V7829" i="1"/>
  <c r="V7828" i="1"/>
  <c r="V7827" i="1"/>
  <c r="V7826" i="1"/>
  <c r="V7825" i="1"/>
  <c r="V7824" i="1"/>
  <c r="V7823" i="1"/>
  <c r="V7822" i="1"/>
  <c r="V7821" i="1"/>
  <c r="V7820" i="1"/>
  <c r="V7819" i="1"/>
  <c r="V7818" i="1"/>
  <c r="V7817" i="1"/>
  <c r="V7816" i="1"/>
  <c r="V7815" i="1"/>
  <c r="V7814" i="1"/>
  <c r="V7813" i="1"/>
  <c r="V7812" i="1"/>
  <c r="V7811" i="1"/>
  <c r="V7810" i="1"/>
  <c r="V7809" i="1"/>
  <c r="V7808" i="1"/>
  <c r="V7807" i="1"/>
  <c r="V7806" i="1"/>
  <c r="V7805" i="1"/>
  <c r="V7804" i="1"/>
  <c r="V7803" i="1"/>
  <c r="V7802" i="1"/>
  <c r="V7801" i="1"/>
  <c r="V7800" i="1"/>
  <c r="V7799" i="1"/>
  <c r="V7798" i="1"/>
  <c r="V7797" i="1"/>
  <c r="V7796" i="1"/>
  <c r="V7795" i="1"/>
  <c r="V7794" i="1"/>
  <c r="V7793" i="1"/>
  <c r="V7792" i="1"/>
  <c r="V7791" i="1"/>
  <c r="V7790" i="1"/>
  <c r="V7789" i="1"/>
  <c r="V7788" i="1"/>
  <c r="V7787" i="1"/>
  <c r="V7786" i="1"/>
  <c r="V7785" i="1"/>
  <c r="V7784" i="1"/>
  <c r="V7783" i="1"/>
  <c r="V7782" i="1"/>
  <c r="V7781" i="1"/>
  <c r="V7780" i="1"/>
  <c r="V7779" i="1"/>
  <c r="V7778" i="1"/>
  <c r="V7777" i="1"/>
  <c r="V7776" i="1"/>
  <c r="V7775" i="1"/>
  <c r="V7774" i="1"/>
  <c r="V7773" i="1"/>
  <c r="V7772" i="1"/>
  <c r="V7771" i="1"/>
  <c r="V7770" i="1"/>
  <c r="V7769" i="1"/>
  <c r="V7768" i="1"/>
  <c r="V7767" i="1"/>
  <c r="V7766" i="1"/>
  <c r="V7765" i="1"/>
  <c r="V7764" i="1"/>
  <c r="V7763" i="1"/>
  <c r="V7762" i="1"/>
  <c r="V7761" i="1"/>
  <c r="V7760" i="1"/>
  <c r="V7759" i="1"/>
  <c r="V7758" i="1"/>
  <c r="V7757" i="1"/>
  <c r="V7756" i="1"/>
  <c r="V7755" i="1"/>
  <c r="V7754" i="1"/>
  <c r="V7753" i="1"/>
  <c r="V7752" i="1"/>
  <c r="V7751" i="1"/>
  <c r="V7750" i="1"/>
  <c r="V7749" i="1"/>
  <c r="V7748" i="1"/>
  <c r="V7747" i="1"/>
  <c r="V7746" i="1"/>
  <c r="V7745" i="1"/>
  <c r="V7744" i="1"/>
  <c r="V7743" i="1"/>
  <c r="V7742" i="1"/>
  <c r="V7741" i="1"/>
  <c r="V7740" i="1"/>
  <c r="V7739" i="1"/>
  <c r="V7738" i="1"/>
  <c r="V7737" i="1"/>
  <c r="V7736" i="1"/>
  <c r="V7735" i="1"/>
  <c r="V7734" i="1"/>
  <c r="V7733" i="1"/>
  <c r="V7732" i="1"/>
  <c r="V7731" i="1"/>
  <c r="V7730" i="1"/>
  <c r="V7729" i="1"/>
  <c r="V7728" i="1"/>
  <c r="V7727" i="1"/>
  <c r="V7726" i="1"/>
  <c r="V7725" i="1"/>
  <c r="V7724" i="1"/>
  <c r="V7723" i="1"/>
  <c r="V7722" i="1"/>
  <c r="V7721" i="1"/>
  <c r="V7720" i="1"/>
  <c r="V7719" i="1"/>
  <c r="V7718" i="1"/>
  <c r="V7717" i="1"/>
  <c r="V7716" i="1"/>
  <c r="V7715" i="1"/>
  <c r="V7714" i="1"/>
  <c r="V7713" i="1"/>
  <c r="V7712" i="1"/>
  <c r="V7711" i="1"/>
  <c r="V7710" i="1"/>
  <c r="V7709" i="1"/>
  <c r="V7708" i="1"/>
  <c r="V7707" i="1"/>
  <c r="V7706" i="1"/>
  <c r="V7705" i="1"/>
  <c r="V7704" i="1"/>
  <c r="V7703" i="1"/>
  <c r="V7702" i="1"/>
  <c r="V7701" i="1"/>
  <c r="V7700" i="1"/>
  <c r="V7699" i="1"/>
  <c r="V7698" i="1"/>
  <c r="V7697" i="1"/>
  <c r="V7696" i="1"/>
  <c r="V7695" i="1"/>
  <c r="V7694" i="1"/>
  <c r="V7693" i="1"/>
  <c r="V7692" i="1"/>
  <c r="V7691" i="1"/>
  <c r="V7690" i="1"/>
  <c r="V7689" i="1"/>
  <c r="V7688" i="1"/>
  <c r="V7687" i="1"/>
  <c r="V7686" i="1"/>
  <c r="V7685" i="1"/>
  <c r="V7684" i="1"/>
  <c r="V7683" i="1"/>
  <c r="V7682" i="1"/>
  <c r="V7681" i="1"/>
  <c r="V7680" i="1"/>
  <c r="V7679" i="1"/>
  <c r="V7678" i="1"/>
  <c r="V7677" i="1"/>
  <c r="V7676" i="1"/>
  <c r="V7675" i="1"/>
  <c r="V7674" i="1"/>
  <c r="V7673" i="1"/>
  <c r="V7672" i="1"/>
  <c r="V7671" i="1"/>
  <c r="V7670" i="1"/>
  <c r="V7669" i="1"/>
  <c r="V7668" i="1"/>
  <c r="V7667" i="1"/>
  <c r="V7666" i="1"/>
  <c r="V7665" i="1"/>
  <c r="V7664" i="1"/>
  <c r="V7663" i="1"/>
  <c r="V7662" i="1"/>
  <c r="V7661" i="1"/>
  <c r="V7660" i="1"/>
  <c r="V7659" i="1"/>
  <c r="V7658" i="1"/>
  <c r="V7657" i="1"/>
  <c r="V7656" i="1"/>
  <c r="V7655" i="1"/>
  <c r="V7654" i="1"/>
  <c r="V7653" i="1"/>
  <c r="V7652" i="1"/>
  <c r="V7651" i="1"/>
  <c r="V7650" i="1"/>
  <c r="V7649" i="1"/>
  <c r="V7648" i="1"/>
  <c r="V7647" i="1"/>
  <c r="V7646" i="1"/>
  <c r="V7645" i="1"/>
  <c r="V7644" i="1"/>
  <c r="V7643" i="1"/>
  <c r="V7642" i="1"/>
  <c r="V7641" i="1"/>
  <c r="V7640" i="1"/>
  <c r="V7639" i="1"/>
  <c r="V7638" i="1"/>
  <c r="V7637" i="1"/>
  <c r="V7636" i="1"/>
  <c r="V7635" i="1"/>
  <c r="V7634" i="1"/>
  <c r="V7633" i="1"/>
  <c r="V7632" i="1"/>
  <c r="V7631" i="1"/>
  <c r="V7630" i="1"/>
  <c r="V7629" i="1"/>
  <c r="V7628" i="1"/>
  <c r="V7627" i="1"/>
  <c r="V7626" i="1"/>
  <c r="V7625" i="1"/>
  <c r="V7624" i="1"/>
  <c r="V7623" i="1"/>
  <c r="V7622" i="1"/>
  <c r="V7621" i="1"/>
  <c r="V7620" i="1"/>
  <c r="V7619" i="1"/>
  <c r="V7618" i="1"/>
  <c r="V7617" i="1"/>
  <c r="V7616" i="1"/>
  <c r="V7615" i="1"/>
  <c r="V7614" i="1"/>
  <c r="V7613" i="1"/>
  <c r="V7612" i="1"/>
  <c r="V7611" i="1"/>
  <c r="V7610" i="1"/>
  <c r="V7609" i="1"/>
  <c r="V7608" i="1"/>
  <c r="V7607" i="1"/>
  <c r="V7606" i="1"/>
  <c r="V7605" i="1"/>
  <c r="V7604" i="1"/>
  <c r="V7603" i="1"/>
  <c r="V7602" i="1"/>
  <c r="V7601" i="1"/>
  <c r="V7600" i="1"/>
  <c r="V7599" i="1"/>
  <c r="V7598" i="1"/>
  <c r="V7597" i="1"/>
  <c r="V7596" i="1"/>
  <c r="V7595" i="1"/>
  <c r="V7594" i="1"/>
  <c r="V7593" i="1"/>
  <c r="V7592" i="1"/>
  <c r="V7591" i="1"/>
  <c r="V7590" i="1"/>
  <c r="V7589" i="1"/>
  <c r="V7588" i="1"/>
  <c r="V7587" i="1"/>
  <c r="V7586" i="1"/>
  <c r="V7585" i="1"/>
  <c r="V7584" i="1"/>
  <c r="V7583" i="1"/>
  <c r="V7582" i="1"/>
  <c r="V7581" i="1"/>
  <c r="V7580" i="1"/>
  <c r="V7579" i="1"/>
  <c r="V7578" i="1"/>
  <c r="V7577" i="1"/>
  <c r="V7576" i="1"/>
  <c r="V7575" i="1"/>
  <c r="V7574" i="1"/>
  <c r="V7573" i="1"/>
  <c r="V7572" i="1"/>
  <c r="V7571" i="1"/>
  <c r="V7570" i="1"/>
  <c r="V7569" i="1"/>
  <c r="V7568" i="1"/>
  <c r="V7567" i="1"/>
  <c r="V7566" i="1"/>
  <c r="V7565" i="1"/>
  <c r="V7564" i="1"/>
  <c r="V7563" i="1"/>
  <c r="V7562" i="1"/>
  <c r="V7561" i="1"/>
  <c r="V7560" i="1"/>
  <c r="V7559" i="1"/>
  <c r="V7558" i="1"/>
  <c r="V7557" i="1"/>
  <c r="V7556" i="1"/>
  <c r="V7555" i="1"/>
  <c r="V7554" i="1"/>
  <c r="V7553" i="1"/>
  <c r="V7552" i="1"/>
  <c r="V7551" i="1"/>
  <c r="V7550" i="1"/>
  <c r="V7549" i="1"/>
  <c r="V7548" i="1"/>
  <c r="V7547" i="1"/>
  <c r="V7546" i="1"/>
  <c r="V7545" i="1"/>
  <c r="V7544" i="1"/>
  <c r="V7543" i="1"/>
  <c r="V7542" i="1"/>
  <c r="V7541" i="1"/>
  <c r="V7540" i="1"/>
  <c r="V7539" i="1"/>
  <c r="V7538" i="1"/>
  <c r="V7537" i="1"/>
  <c r="V7536" i="1"/>
  <c r="V7535" i="1"/>
  <c r="V7534" i="1"/>
  <c r="V7533" i="1"/>
  <c r="V7532" i="1"/>
  <c r="V7531" i="1"/>
  <c r="V7530" i="1"/>
  <c r="V7529" i="1"/>
  <c r="V7528" i="1"/>
  <c r="V7527" i="1"/>
  <c r="V7526" i="1"/>
  <c r="V7525" i="1"/>
  <c r="V7524" i="1"/>
  <c r="V7523" i="1"/>
  <c r="V7522" i="1"/>
  <c r="V7521" i="1"/>
  <c r="V7520" i="1"/>
  <c r="V7519" i="1"/>
  <c r="V7518" i="1"/>
  <c r="V7517" i="1"/>
  <c r="V7516" i="1"/>
  <c r="V7515" i="1"/>
  <c r="V7514" i="1"/>
  <c r="V7513" i="1"/>
  <c r="V7512" i="1"/>
  <c r="V7511" i="1"/>
  <c r="V7510" i="1"/>
  <c r="V7509" i="1"/>
  <c r="V7508" i="1"/>
  <c r="V7507" i="1"/>
  <c r="V7506" i="1"/>
  <c r="V7505" i="1"/>
  <c r="V7504" i="1"/>
  <c r="V7503" i="1"/>
  <c r="V7502" i="1"/>
  <c r="V7501" i="1"/>
  <c r="V7500" i="1"/>
  <c r="V7499" i="1"/>
  <c r="V7498" i="1"/>
  <c r="V7497" i="1"/>
  <c r="V7496" i="1"/>
  <c r="V7495" i="1"/>
  <c r="V7494" i="1"/>
  <c r="V7493" i="1"/>
  <c r="V7492" i="1"/>
  <c r="V7491" i="1"/>
  <c r="V7490" i="1"/>
  <c r="V7489" i="1"/>
  <c r="V7488" i="1"/>
  <c r="V7487" i="1"/>
  <c r="V7486" i="1"/>
  <c r="V7485" i="1"/>
  <c r="V7484" i="1"/>
  <c r="V7483" i="1"/>
  <c r="V7482" i="1"/>
  <c r="V7481" i="1"/>
  <c r="V7480" i="1"/>
  <c r="V7479" i="1"/>
  <c r="V7478" i="1"/>
  <c r="V7477" i="1"/>
  <c r="V7476" i="1"/>
  <c r="V7475" i="1"/>
  <c r="V7474" i="1"/>
  <c r="V7473" i="1"/>
  <c r="V7472" i="1"/>
  <c r="V7471" i="1"/>
  <c r="V7470" i="1"/>
  <c r="V7469" i="1"/>
  <c r="V7468" i="1"/>
  <c r="V7467" i="1"/>
  <c r="V7466" i="1"/>
  <c r="V7465" i="1"/>
  <c r="V7464" i="1"/>
  <c r="V7463" i="1"/>
  <c r="V7462" i="1"/>
  <c r="V7461" i="1"/>
  <c r="V7460" i="1"/>
  <c r="V7459" i="1"/>
  <c r="V7458" i="1"/>
  <c r="V7457" i="1"/>
  <c r="V7456" i="1"/>
  <c r="V7455" i="1"/>
  <c r="V7454" i="1"/>
  <c r="V7453" i="1"/>
  <c r="V7452" i="1"/>
  <c r="V7451" i="1"/>
  <c r="V7450" i="1"/>
  <c r="V7449" i="1"/>
  <c r="V7448" i="1"/>
  <c r="V7447" i="1"/>
  <c r="V7446" i="1"/>
  <c r="V7445" i="1"/>
  <c r="V7444" i="1"/>
  <c r="V7443" i="1"/>
  <c r="V7442" i="1"/>
  <c r="V7441" i="1"/>
  <c r="V7440" i="1"/>
  <c r="V7439" i="1"/>
  <c r="V7438" i="1"/>
  <c r="V7437" i="1"/>
  <c r="V7436" i="1"/>
  <c r="V7435" i="1"/>
  <c r="V7434" i="1"/>
  <c r="V7433" i="1"/>
  <c r="V7432" i="1"/>
  <c r="V7431" i="1"/>
  <c r="V7430" i="1"/>
  <c r="V7429" i="1"/>
  <c r="V7428" i="1"/>
  <c r="V7427" i="1"/>
  <c r="V7426" i="1"/>
  <c r="V7425" i="1"/>
  <c r="V7424" i="1"/>
  <c r="V7423" i="1"/>
  <c r="V7422" i="1"/>
  <c r="V7421" i="1"/>
  <c r="V7420" i="1"/>
  <c r="V7419" i="1"/>
  <c r="V7418" i="1"/>
  <c r="V7417" i="1"/>
  <c r="V7416" i="1"/>
  <c r="V7415" i="1"/>
  <c r="V7414" i="1"/>
  <c r="V7413" i="1"/>
  <c r="V7412" i="1"/>
  <c r="V7411" i="1"/>
  <c r="V7410" i="1"/>
  <c r="V7409" i="1"/>
  <c r="V7408" i="1"/>
  <c r="V7407" i="1"/>
  <c r="V7406" i="1"/>
  <c r="V7405" i="1"/>
  <c r="V7404" i="1"/>
  <c r="V7403" i="1"/>
  <c r="V7402" i="1"/>
  <c r="V7401" i="1"/>
  <c r="V7400" i="1"/>
  <c r="V7399" i="1"/>
  <c r="V7398" i="1"/>
  <c r="V7397" i="1"/>
  <c r="V7396" i="1"/>
  <c r="V7395" i="1"/>
  <c r="V7394" i="1"/>
  <c r="V7393" i="1"/>
  <c r="V7392" i="1"/>
  <c r="V7391" i="1"/>
  <c r="V7390" i="1"/>
  <c r="V7389" i="1"/>
  <c r="V7388" i="1"/>
  <c r="V7387" i="1"/>
  <c r="V7386" i="1"/>
  <c r="V7385" i="1"/>
  <c r="V7384" i="1"/>
  <c r="V7383" i="1"/>
  <c r="V7382" i="1"/>
  <c r="V7381" i="1"/>
  <c r="V7380" i="1"/>
  <c r="V7379" i="1"/>
  <c r="V7378" i="1"/>
  <c r="V7377" i="1"/>
  <c r="V7376" i="1"/>
  <c r="V7375" i="1"/>
  <c r="V7374" i="1"/>
  <c r="V7373" i="1"/>
  <c r="V7372" i="1"/>
  <c r="V7371" i="1"/>
  <c r="V7370" i="1"/>
  <c r="V7369" i="1"/>
  <c r="V7368" i="1"/>
  <c r="V7367" i="1"/>
  <c r="V7366" i="1"/>
  <c r="V7365" i="1"/>
  <c r="V7364" i="1"/>
  <c r="V7363" i="1"/>
  <c r="V7362" i="1"/>
  <c r="V7361" i="1"/>
  <c r="V7360" i="1"/>
  <c r="V7359" i="1"/>
  <c r="V7358" i="1"/>
  <c r="V7357" i="1"/>
  <c r="V7356" i="1"/>
  <c r="V7355" i="1"/>
  <c r="V7354" i="1"/>
  <c r="V7353" i="1"/>
  <c r="V7352" i="1"/>
  <c r="V7351" i="1"/>
  <c r="V7350" i="1"/>
  <c r="V7349" i="1"/>
  <c r="V7348" i="1"/>
  <c r="V7347" i="1"/>
  <c r="V7346" i="1"/>
  <c r="V7345" i="1"/>
  <c r="V7344" i="1"/>
  <c r="V7343" i="1"/>
  <c r="V7342" i="1"/>
  <c r="V7341" i="1"/>
  <c r="V7340" i="1"/>
  <c r="V7339" i="1"/>
  <c r="V7338" i="1"/>
  <c r="V7337" i="1"/>
  <c r="V7336" i="1"/>
  <c r="V7335" i="1"/>
  <c r="V7334" i="1"/>
  <c r="V7333" i="1"/>
  <c r="V7332" i="1"/>
  <c r="V7331" i="1"/>
  <c r="V7330" i="1"/>
  <c r="V7329" i="1"/>
  <c r="V7328" i="1"/>
  <c r="V7327" i="1"/>
  <c r="V7326" i="1"/>
  <c r="V7325" i="1"/>
  <c r="V7324" i="1"/>
  <c r="V7323" i="1"/>
  <c r="V7322" i="1"/>
  <c r="V7321" i="1"/>
  <c r="V7320" i="1"/>
  <c r="V7319" i="1"/>
  <c r="V7318" i="1"/>
  <c r="V7317" i="1"/>
  <c r="V7316" i="1"/>
  <c r="V7315" i="1"/>
  <c r="V7314" i="1"/>
  <c r="V7313" i="1"/>
  <c r="V7312" i="1"/>
  <c r="V7311" i="1"/>
  <c r="V7310" i="1"/>
  <c r="V7309" i="1"/>
  <c r="V7308" i="1"/>
  <c r="V7307" i="1"/>
  <c r="V7306" i="1"/>
  <c r="V7305" i="1"/>
  <c r="V7304" i="1"/>
  <c r="V7303" i="1"/>
  <c r="V7302" i="1"/>
  <c r="V7301" i="1"/>
  <c r="V7300" i="1"/>
  <c r="V7299" i="1"/>
  <c r="V7298" i="1"/>
  <c r="V7297" i="1"/>
  <c r="V7296" i="1"/>
  <c r="V7295" i="1"/>
  <c r="V7294" i="1"/>
  <c r="V7293" i="1"/>
  <c r="V7292" i="1"/>
  <c r="V7291" i="1"/>
  <c r="V7290" i="1"/>
  <c r="V7289" i="1"/>
  <c r="V7288" i="1"/>
  <c r="V7287" i="1"/>
  <c r="V7286" i="1"/>
  <c r="V7285" i="1"/>
  <c r="V7284" i="1"/>
  <c r="V7283" i="1"/>
  <c r="V7282" i="1"/>
  <c r="V7281" i="1"/>
  <c r="V7280" i="1"/>
  <c r="V7279" i="1"/>
  <c r="V7278" i="1"/>
  <c r="V7277" i="1"/>
  <c r="V7276" i="1"/>
  <c r="V7275" i="1"/>
  <c r="V7274" i="1"/>
  <c r="V7273" i="1"/>
  <c r="V7272" i="1"/>
  <c r="V7271" i="1"/>
  <c r="V7270" i="1"/>
  <c r="V7269" i="1"/>
  <c r="V7268" i="1"/>
  <c r="V7267" i="1"/>
  <c r="V7266" i="1"/>
  <c r="V7265" i="1"/>
  <c r="V7264" i="1"/>
  <c r="V7263" i="1"/>
  <c r="V7262" i="1"/>
  <c r="V7261" i="1"/>
  <c r="V7260" i="1"/>
  <c r="V7259" i="1"/>
  <c r="V7258" i="1"/>
  <c r="V7257" i="1"/>
  <c r="V7256" i="1"/>
  <c r="V7255" i="1"/>
  <c r="V7254" i="1"/>
  <c r="V7253" i="1"/>
  <c r="V7252" i="1"/>
  <c r="V7251" i="1"/>
  <c r="V7250" i="1"/>
  <c r="V7249" i="1"/>
  <c r="V7248" i="1"/>
  <c r="V7247" i="1"/>
  <c r="V7246" i="1"/>
  <c r="V7245" i="1"/>
  <c r="V7244" i="1"/>
  <c r="V7243" i="1"/>
  <c r="V7242" i="1"/>
  <c r="V7241" i="1"/>
  <c r="V7240" i="1"/>
  <c r="V7239" i="1"/>
  <c r="V7238" i="1"/>
  <c r="V7237" i="1"/>
  <c r="V7236" i="1"/>
  <c r="V7235" i="1"/>
  <c r="V7234" i="1"/>
  <c r="V7233" i="1"/>
  <c r="V7232" i="1"/>
  <c r="V7231" i="1"/>
  <c r="V7230" i="1"/>
  <c r="V7229" i="1"/>
  <c r="V7228" i="1"/>
  <c r="V7227" i="1"/>
  <c r="V7226" i="1"/>
  <c r="V7225" i="1"/>
  <c r="V7224" i="1"/>
  <c r="V7223" i="1"/>
  <c r="V7222" i="1"/>
  <c r="V7221" i="1"/>
  <c r="V7220" i="1"/>
  <c r="V7219" i="1"/>
  <c r="V7218" i="1"/>
  <c r="V7217" i="1"/>
  <c r="V7216" i="1"/>
  <c r="V7215" i="1"/>
  <c r="V7214" i="1"/>
  <c r="V7213" i="1"/>
  <c r="V7212" i="1"/>
  <c r="V7211" i="1"/>
  <c r="V7210" i="1"/>
  <c r="V7209" i="1"/>
  <c r="V7208" i="1"/>
  <c r="V7207" i="1"/>
  <c r="V7206" i="1"/>
  <c r="V7205" i="1"/>
  <c r="V7204" i="1"/>
  <c r="V7203" i="1"/>
  <c r="V7202" i="1"/>
  <c r="V7201" i="1"/>
  <c r="V7200" i="1"/>
  <c r="V7199" i="1"/>
  <c r="V7198" i="1"/>
  <c r="V7197" i="1"/>
  <c r="V7196" i="1"/>
  <c r="V7195" i="1"/>
  <c r="V7194" i="1"/>
  <c r="V7193" i="1"/>
  <c r="V7192" i="1"/>
  <c r="V7191" i="1"/>
  <c r="V7190" i="1"/>
  <c r="V7189" i="1"/>
  <c r="V7188" i="1"/>
  <c r="V7187" i="1"/>
  <c r="V7186" i="1"/>
  <c r="V7185" i="1"/>
  <c r="V7184" i="1"/>
  <c r="V7183" i="1"/>
  <c r="V7182" i="1"/>
  <c r="V7181" i="1"/>
  <c r="V7180" i="1"/>
  <c r="V7179" i="1"/>
  <c r="V7178" i="1"/>
  <c r="V7177" i="1"/>
  <c r="V7176" i="1"/>
  <c r="V7175" i="1"/>
  <c r="V7174" i="1"/>
  <c r="V7173" i="1"/>
  <c r="V7172" i="1"/>
  <c r="V7171" i="1"/>
  <c r="V7170" i="1"/>
  <c r="V7169" i="1"/>
  <c r="V7168" i="1"/>
  <c r="V7167" i="1"/>
  <c r="V7166" i="1"/>
  <c r="V7165" i="1"/>
  <c r="V7164" i="1"/>
  <c r="V7163" i="1"/>
  <c r="V7162" i="1"/>
  <c r="V7161" i="1"/>
  <c r="V7160" i="1"/>
  <c r="V7159" i="1"/>
  <c r="V7158" i="1"/>
  <c r="V7157" i="1"/>
  <c r="V7156" i="1"/>
  <c r="V7155" i="1"/>
  <c r="V7154" i="1"/>
  <c r="V7153" i="1"/>
  <c r="V7152" i="1"/>
  <c r="V7151" i="1"/>
  <c r="V7150" i="1"/>
  <c r="V7149" i="1"/>
  <c r="V7148" i="1"/>
  <c r="V7147" i="1"/>
  <c r="V7146" i="1"/>
  <c r="V7145" i="1"/>
  <c r="V7144" i="1"/>
  <c r="V7143" i="1"/>
  <c r="V7142" i="1"/>
  <c r="V7141" i="1"/>
  <c r="V7140" i="1"/>
  <c r="V7139" i="1"/>
  <c r="V7138" i="1"/>
  <c r="V7137" i="1"/>
  <c r="V7136" i="1"/>
  <c r="V7135" i="1"/>
  <c r="V7134" i="1"/>
  <c r="V7133" i="1"/>
  <c r="V7132" i="1"/>
  <c r="V7131" i="1"/>
  <c r="V7130" i="1"/>
  <c r="V7129" i="1"/>
  <c r="V7128" i="1"/>
  <c r="V7127" i="1"/>
  <c r="V7126" i="1"/>
  <c r="V7125" i="1"/>
  <c r="V7124" i="1"/>
  <c r="V7123" i="1"/>
  <c r="V7122" i="1"/>
  <c r="V7121" i="1"/>
  <c r="V7120" i="1"/>
  <c r="V7119" i="1"/>
  <c r="V7118" i="1"/>
  <c r="V7117" i="1"/>
  <c r="V7116" i="1"/>
  <c r="V7115" i="1"/>
  <c r="V7114" i="1"/>
  <c r="V7113" i="1"/>
  <c r="V7112" i="1"/>
  <c r="V7111" i="1"/>
  <c r="V7110" i="1"/>
  <c r="V7109" i="1"/>
  <c r="V7108" i="1"/>
  <c r="V7107" i="1"/>
  <c r="V7106" i="1"/>
  <c r="V7105" i="1"/>
  <c r="V7104" i="1"/>
  <c r="V7103" i="1"/>
  <c r="V7102" i="1"/>
  <c r="V7101" i="1"/>
  <c r="V7100" i="1"/>
  <c r="V7099" i="1"/>
  <c r="V7098" i="1"/>
  <c r="V7097" i="1"/>
  <c r="V7096" i="1"/>
  <c r="V7095" i="1"/>
  <c r="V7094" i="1"/>
  <c r="V7093" i="1"/>
  <c r="V7092" i="1"/>
  <c r="V7091" i="1"/>
  <c r="V7090" i="1"/>
  <c r="V7089" i="1"/>
  <c r="V7088" i="1"/>
  <c r="V7087" i="1"/>
  <c r="V7086" i="1"/>
  <c r="V7085" i="1"/>
  <c r="V7084" i="1"/>
  <c r="V7083" i="1"/>
  <c r="V7082" i="1"/>
  <c r="V7081" i="1"/>
  <c r="V7080" i="1"/>
  <c r="V7079" i="1"/>
  <c r="V7078" i="1"/>
  <c r="V7077" i="1"/>
  <c r="V7076" i="1"/>
  <c r="V7075" i="1"/>
  <c r="V7074" i="1"/>
  <c r="V7073" i="1"/>
  <c r="V7072" i="1"/>
  <c r="V7071" i="1"/>
  <c r="V7070" i="1"/>
  <c r="V7069" i="1"/>
  <c r="V7068" i="1"/>
  <c r="V7067" i="1"/>
  <c r="V7066" i="1"/>
  <c r="V7065" i="1"/>
  <c r="V7064" i="1"/>
  <c r="V7063" i="1"/>
  <c r="V7062" i="1"/>
  <c r="V7061" i="1"/>
  <c r="V7060" i="1"/>
  <c r="V7059" i="1"/>
  <c r="V7058" i="1"/>
  <c r="V7057" i="1"/>
  <c r="V7056" i="1"/>
  <c r="V7055" i="1"/>
  <c r="V7054" i="1"/>
  <c r="V7053" i="1"/>
  <c r="V7052" i="1"/>
  <c r="V7051" i="1"/>
  <c r="V7050" i="1"/>
  <c r="V7049" i="1"/>
  <c r="V7048" i="1"/>
  <c r="V7047" i="1"/>
  <c r="V7046" i="1"/>
  <c r="V7045" i="1"/>
  <c r="V7044" i="1"/>
  <c r="V7043" i="1"/>
  <c r="V7042" i="1"/>
  <c r="V7041" i="1"/>
  <c r="V7040" i="1"/>
  <c r="V7039" i="1"/>
  <c r="V7038" i="1"/>
  <c r="V7037" i="1"/>
  <c r="V7036" i="1"/>
  <c r="V7035" i="1"/>
  <c r="V7034" i="1"/>
  <c r="V7033" i="1"/>
  <c r="V7032" i="1"/>
  <c r="V7031" i="1"/>
  <c r="V7030" i="1"/>
  <c r="V7029" i="1"/>
  <c r="V7028" i="1"/>
  <c r="V7027" i="1"/>
  <c r="V7026" i="1"/>
  <c r="V7025" i="1"/>
  <c r="V7024" i="1"/>
  <c r="V7023" i="1"/>
  <c r="V7022" i="1"/>
  <c r="V7021" i="1"/>
  <c r="V7020" i="1"/>
  <c r="V7019" i="1"/>
  <c r="V7018" i="1"/>
  <c r="V7017" i="1"/>
  <c r="V7016" i="1"/>
  <c r="V7015" i="1"/>
  <c r="V7014" i="1"/>
  <c r="V7013" i="1"/>
  <c r="V7012" i="1"/>
  <c r="V7011" i="1"/>
  <c r="V7010" i="1"/>
  <c r="V7009" i="1"/>
  <c r="V7008" i="1"/>
  <c r="V7007" i="1"/>
  <c r="V7006" i="1"/>
  <c r="V7005" i="1"/>
  <c r="V7004" i="1"/>
  <c r="V7003" i="1"/>
  <c r="V7002" i="1"/>
  <c r="V7001" i="1"/>
  <c r="V7000" i="1"/>
  <c r="V6999" i="1"/>
  <c r="V6998" i="1"/>
  <c r="V6997" i="1"/>
  <c r="V6996" i="1"/>
  <c r="V6995" i="1"/>
  <c r="V6994" i="1"/>
  <c r="V6993" i="1"/>
  <c r="V6992" i="1"/>
  <c r="V6991" i="1"/>
  <c r="V6990" i="1"/>
  <c r="V6989" i="1"/>
  <c r="V6988" i="1"/>
  <c r="V6987" i="1"/>
  <c r="V6986" i="1"/>
  <c r="V6985" i="1"/>
  <c r="V6984" i="1"/>
  <c r="V6983" i="1"/>
  <c r="V6982" i="1"/>
  <c r="V6981" i="1"/>
  <c r="V6980" i="1"/>
  <c r="V6979" i="1"/>
  <c r="V6978" i="1"/>
  <c r="V6977" i="1"/>
  <c r="V6976" i="1"/>
  <c r="V6975" i="1"/>
  <c r="V6974" i="1"/>
  <c r="V6973" i="1"/>
  <c r="V6972" i="1"/>
  <c r="V6971" i="1"/>
  <c r="V6970" i="1"/>
  <c r="V6969" i="1"/>
  <c r="V6968" i="1"/>
  <c r="V6967" i="1"/>
  <c r="V6966" i="1"/>
  <c r="V6965" i="1"/>
  <c r="V6964" i="1"/>
  <c r="V6963" i="1"/>
  <c r="V6962" i="1"/>
  <c r="V6961" i="1"/>
  <c r="V6960" i="1"/>
  <c r="V6959" i="1"/>
  <c r="V6958" i="1"/>
  <c r="V6957" i="1"/>
  <c r="V6956" i="1"/>
  <c r="V6955" i="1"/>
  <c r="V6954" i="1"/>
  <c r="V6953" i="1"/>
  <c r="V6952" i="1"/>
  <c r="V6951" i="1"/>
  <c r="V6950" i="1"/>
  <c r="V6949" i="1"/>
  <c r="V6948" i="1"/>
  <c r="V6947" i="1"/>
  <c r="V6946" i="1"/>
  <c r="V6945" i="1"/>
  <c r="V6944" i="1"/>
  <c r="V6943" i="1"/>
  <c r="V6942" i="1"/>
  <c r="V6941" i="1"/>
  <c r="V6940" i="1"/>
  <c r="V6939" i="1"/>
  <c r="V6938" i="1"/>
  <c r="V6937" i="1"/>
  <c r="V6936" i="1"/>
  <c r="V6935" i="1"/>
  <c r="V6934" i="1"/>
  <c r="V6933" i="1"/>
  <c r="V6932" i="1"/>
  <c r="V6931" i="1"/>
  <c r="V6930" i="1"/>
  <c r="V6929" i="1"/>
  <c r="V6928" i="1"/>
  <c r="V6927" i="1"/>
  <c r="V6926" i="1"/>
  <c r="V6925" i="1"/>
  <c r="V6924" i="1"/>
  <c r="V6923" i="1"/>
  <c r="V6922" i="1"/>
  <c r="V6921" i="1"/>
  <c r="V6920" i="1"/>
  <c r="V6919" i="1"/>
  <c r="V6918" i="1"/>
  <c r="V6917" i="1"/>
  <c r="V6916" i="1"/>
  <c r="V6915" i="1"/>
  <c r="V6914" i="1"/>
  <c r="V6913" i="1"/>
  <c r="V6912" i="1"/>
  <c r="V6911" i="1"/>
  <c r="V6910" i="1"/>
  <c r="V6909" i="1"/>
  <c r="V6908" i="1"/>
  <c r="V6907" i="1"/>
  <c r="V6906" i="1"/>
  <c r="V6905" i="1"/>
  <c r="V6904" i="1"/>
  <c r="V6903" i="1"/>
  <c r="V6902" i="1"/>
  <c r="V6901" i="1"/>
  <c r="V6900" i="1"/>
  <c r="V6899" i="1"/>
  <c r="V6898" i="1"/>
  <c r="V6897" i="1"/>
  <c r="V6896" i="1"/>
  <c r="V6895" i="1"/>
  <c r="V6894" i="1"/>
  <c r="V6893" i="1"/>
  <c r="V6892" i="1"/>
  <c r="V6891" i="1"/>
  <c r="V6890" i="1"/>
  <c r="V6889" i="1"/>
  <c r="V6888" i="1"/>
  <c r="V6887" i="1"/>
  <c r="V6886" i="1"/>
  <c r="V6885" i="1"/>
  <c r="V6884" i="1"/>
  <c r="V6883" i="1"/>
  <c r="V6882" i="1"/>
  <c r="V6881" i="1"/>
  <c r="V6880" i="1"/>
  <c r="V6879" i="1"/>
  <c r="V6878" i="1"/>
  <c r="V6877" i="1"/>
  <c r="V6876" i="1"/>
  <c r="V6875" i="1"/>
  <c r="V6874" i="1"/>
  <c r="V6873" i="1"/>
  <c r="V6872" i="1"/>
  <c r="V6871" i="1"/>
  <c r="V6870" i="1"/>
  <c r="V6869" i="1"/>
  <c r="V6868" i="1"/>
  <c r="V6867" i="1"/>
  <c r="V6866" i="1"/>
  <c r="V6865" i="1"/>
  <c r="V6864" i="1"/>
  <c r="V6863" i="1"/>
  <c r="V6862" i="1"/>
  <c r="V6861" i="1"/>
  <c r="V6860" i="1"/>
  <c r="V6859" i="1"/>
  <c r="V6858" i="1"/>
  <c r="V6857" i="1"/>
  <c r="V6856" i="1"/>
  <c r="V6855" i="1"/>
  <c r="V6854" i="1"/>
  <c r="V6853" i="1"/>
  <c r="V6852" i="1"/>
  <c r="V6851" i="1"/>
  <c r="V6850" i="1"/>
  <c r="V6849" i="1"/>
  <c r="V6848" i="1"/>
  <c r="V6847" i="1"/>
  <c r="V6846" i="1"/>
  <c r="V6845" i="1"/>
  <c r="V6844" i="1"/>
  <c r="V6843" i="1"/>
  <c r="V6842" i="1"/>
  <c r="V6841" i="1"/>
  <c r="V6840" i="1"/>
  <c r="V6839" i="1"/>
  <c r="V6838" i="1"/>
  <c r="V6837" i="1"/>
  <c r="V6836" i="1"/>
  <c r="V6835" i="1"/>
  <c r="V6834" i="1"/>
  <c r="V6833" i="1"/>
  <c r="V6832" i="1"/>
  <c r="V6831" i="1"/>
  <c r="V6830" i="1"/>
  <c r="V6829" i="1"/>
  <c r="V6828" i="1"/>
  <c r="V6827" i="1"/>
  <c r="V6826" i="1"/>
  <c r="V6825" i="1"/>
  <c r="V6824" i="1"/>
  <c r="V6823" i="1"/>
  <c r="V6822" i="1"/>
  <c r="V6821" i="1"/>
  <c r="V6820" i="1"/>
  <c r="V6819" i="1"/>
  <c r="V6818" i="1"/>
  <c r="V6817" i="1"/>
  <c r="V6816" i="1"/>
  <c r="V6815" i="1"/>
  <c r="V6814" i="1"/>
  <c r="V6813" i="1"/>
  <c r="V6812" i="1"/>
  <c r="V6811" i="1"/>
  <c r="V6810" i="1"/>
  <c r="V6809" i="1"/>
  <c r="V6808" i="1"/>
  <c r="V6807" i="1"/>
  <c r="V6806" i="1"/>
  <c r="V6805" i="1"/>
  <c r="V6804" i="1"/>
  <c r="V6803" i="1"/>
  <c r="V6802" i="1"/>
  <c r="V6801" i="1"/>
  <c r="V6800" i="1"/>
  <c r="V6799" i="1"/>
  <c r="V6798" i="1"/>
  <c r="V6797" i="1"/>
  <c r="V6796" i="1"/>
  <c r="V6795" i="1"/>
  <c r="V6794" i="1"/>
  <c r="V6793" i="1"/>
  <c r="V6792" i="1"/>
  <c r="V6791" i="1"/>
  <c r="V6790" i="1"/>
  <c r="V6789" i="1"/>
  <c r="V6788" i="1"/>
  <c r="V6787" i="1"/>
  <c r="V6786" i="1"/>
  <c r="V6785" i="1"/>
  <c r="V6784" i="1"/>
  <c r="V6783" i="1"/>
  <c r="V6782" i="1"/>
  <c r="V6781" i="1"/>
  <c r="V6780" i="1"/>
  <c r="V6779" i="1"/>
  <c r="V6778" i="1"/>
  <c r="V6777" i="1"/>
  <c r="V6776" i="1"/>
  <c r="V6775" i="1"/>
  <c r="V6774" i="1"/>
  <c r="V6773" i="1"/>
  <c r="V6772" i="1"/>
  <c r="V6771" i="1"/>
  <c r="V6770" i="1"/>
  <c r="V6769" i="1"/>
  <c r="V6768" i="1"/>
  <c r="V6767" i="1"/>
  <c r="V6766" i="1"/>
  <c r="V6765" i="1"/>
  <c r="V6764" i="1"/>
  <c r="V6763" i="1"/>
  <c r="V6762" i="1"/>
  <c r="V6761" i="1"/>
  <c r="V6760" i="1"/>
  <c r="V6759" i="1"/>
  <c r="V6758" i="1"/>
  <c r="V6757" i="1"/>
  <c r="V6756" i="1"/>
  <c r="V6755" i="1"/>
  <c r="V6754" i="1"/>
  <c r="V6753" i="1"/>
  <c r="V6752" i="1"/>
  <c r="V6751" i="1"/>
  <c r="V6750" i="1"/>
  <c r="V6749" i="1"/>
  <c r="V6748" i="1"/>
  <c r="V6747" i="1"/>
  <c r="V6746" i="1"/>
  <c r="V6745" i="1"/>
  <c r="V6744" i="1"/>
  <c r="V6743" i="1"/>
  <c r="V6742" i="1"/>
  <c r="V6741" i="1"/>
  <c r="V6740" i="1"/>
  <c r="V6739" i="1"/>
  <c r="V6738" i="1"/>
  <c r="V6737" i="1"/>
  <c r="V6736" i="1"/>
  <c r="V6735" i="1"/>
  <c r="V6734" i="1"/>
  <c r="V6733" i="1"/>
  <c r="V6732" i="1"/>
  <c r="V6731" i="1"/>
  <c r="V6730" i="1"/>
  <c r="V6729" i="1"/>
  <c r="V6728" i="1"/>
  <c r="V6727" i="1"/>
  <c r="V6726" i="1"/>
  <c r="V6725" i="1"/>
  <c r="V6724" i="1"/>
  <c r="V6723" i="1"/>
  <c r="V6722" i="1"/>
  <c r="V6721" i="1"/>
  <c r="V6720" i="1"/>
  <c r="V6719" i="1"/>
  <c r="V6718" i="1"/>
  <c r="V6717" i="1"/>
  <c r="V6716" i="1"/>
  <c r="V6715" i="1"/>
  <c r="V6714" i="1"/>
  <c r="V6713" i="1"/>
  <c r="V6712" i="1"/>
  <c r="V6711" i="1"/>
  <c r="V6710" i="1"/>
  <c r="V6709" i="1"/>
  <c r="V6708" i="1"/>
  <c r="V6707" i="1"/>
  <c r="V6706" i="1"/>
  <c r="V6705" i="1"/>
  <c r="V6704" i="1"/>
  <c r="V6703" i="1"/>
  <c r="V6702" i="1"/>
  <c r="V6701" i="1"/>
  <c r="V6700" i="1"/>
  <c r="V6699" i="1"/>
  <c r="V6698" i="1"/>
  <c r="V6697" i="1"/>
  <c r="V6696" i="1"/>
  <c r="V6695" i="1"/>
  <c r="V6694" i="1"/>
  <c r="V6693" i="1"/>
  <c r="V6692" i="1"/>
  <c r="V6691" i="1"/>
  <c r="V6690" i="1"/>
  <c r="V6689" i="1"/>
  <c r="V6688" i="1"/>
  <c r="V6687" i="1"/>
  <c r="V6686" i="1"/>
  <c r="V6685" i="1"/>
  <c r="V6684" i="1"/>
  <c r="V6683" i="1"/>
  <c r="V6682" i="1"/>
  <c r="V6681" i="1"/>
  <c r="V6680" i="1"/>
  <c r="V6679" i="1"/>
  <c r="V6678" i="1"/>
  <c r="V6677" i="1"/>
  <c r="V6676" i="1"/>
  <c r="V6675" i="1"/>
  <c r="V6674" i="1"/>
  <c r="V6673" i="1"/>
  <c r="V6672" i="1"/>
  <c r="V6671" i="1"/>
  <c r="V6670" i="1"/>
  <c r="V6669" i="1"/>
  <c r="V6668" i="1"/>
  <c r="V6667" i="1"/>
  <c r="V6666" i="1"/>
  <c r="V6665" i="1"/>
  <c r="V6664" i="1"/>
  <c r="V6663" i="1"/>
  <c r="V6662" i="1"/>
  <c r="V6661" i="1"/>
  <c r="V6660" i="1"/>
  <c r="V6659" i="1"/>
  <c r="V6658" i="1"/>
  <c r="V6657" i="1"/>
  <c r="V6656" i="1"/>
  <c r="V6655" i="1"/>
  <c r="V6654" i="1"/>
  <c r="V6653" i="1"/>
  <c r="V6652" i="1"/>
  <c r="V6651" i="1"/>
  <c r="V6650" i="1"/>
  <c r="V6649" i="1"/>
  <c r="V6648" i="1"/>
  <c r="V6647" i="1"/>
  <c r="V6646" i="1"/>
  <c r="V6645" i="1"/>
  <c r="V6644" i="1"/>
  <c r="V6643" i="1"/>
  <c r="V6642" i="1"/>
  <c r="V6641" i="1"/>
  <c r="V6640" i="1"/>
  <c r="V6639" i="1"/>
  <c r="V6638" i="1"/>
  <c r="V6637" i="1"/>
  <c r="V6636" i="1"/>
  <c r="V6635" i="1"/>
  <c r="V6634" i="1"/>
  <c r="V6633" i="1"/>
  <c r="V6632" i="1"/>
  <c r="V6631" i="1"/>
  <c r="V6630" i="1"/>
  <c r="V6629" i="1"/>
  <c r="V6628" i="1"/>
  <c r="V6627" i="1"/>
  <c r="V6626" i="1"/>
  <c r="V6625" i="1"/>
  <c r="V6624" i="1"/>
  <c r="V6623" i="1"/>
  <c r="V6622" i="1"/>
  <c r="V6621" i="1"/>
  <c r="V6620" i="1"/>
  <c r="V6619" i="1"/>
  <c r="V6618" i="1"/>
  <c r="V6617" i="1"/>
  <c r="V6616" i="1"/>
  <c r="V6615" i="1"/>
  <c r="V6614" i="1"/>
  <c r="V6613" i="1"/>
  <c r="V6612" i="1"/>
  <c r="V6611" i="1"/>
  <c r="V6610" i="1"/>
  <c r="V6609" i="1"/>
  <c r="V6608" i="1"/>
  <c r="V6607" i="1"/>
  <c r="V6606" i="1"/>
  <c r="V6605" i="1"/>
  <c r="V6604" i="1"/>
  <c r="V6603" i="1"/>
  <c r="V6602" i="1"/>
  <c r="V6601" i="1"/>
  <c r="V6600" i="1"/>
  <c r="V6599" i="1"/>
  <c r="V6598" i="1"/>
  <c r="V6597" i="1"/>
  <c r="V6596" i="1"/>
  <c r="V6595" i="1"/>
  <c r="V6594" i="1"/>
  <c r="V6593" i="1"/>
  <c r="V6592" i="1"/>
  <c r="V6591" i="1"/>
  <c r="V6590" i="1"/>
  <c r="V6589" i="1"/>
  <c r="V6588" i="1"/>
  <c r="V6587" i="1"/>
  <c r="V6586" i="1"/>
  <c r="V6585" i="1"/>
  <c r="V6584" i="1"/>
  <c r="V6583" i="1"/>
  <c r="V6582" i="1"/>
  <c r="V6581" i="1"/>
  <c r="V6580" i="1"/>
  <c r="V6579" i="1"/>
  <c r="V6578" i="1"/>
  <c r="V6577" i="1"/>
  <c r="V6576" i="1"/>
  <c r="V6575" i="1"/>
  <c r="V6574" i="1"/>
  <c r="V6573" i="1"/>
  <c r="V6572" i="1"/>
  <c r="V6571" i="1"/>
  <c r="V6570" i="1"/>
  <c r="V6569" i="1"/>
  <c r="V6568" i="1"/>
  <c r="V6567" i="1"/>
  <c r="V6566" i="1"/>
  <c r="V6565" i="1"/>
  <c r="V6564" i="1"/>
  <c r="V6563" i="1"/>
  <c r="V6562" i="1"/>
  <c r="V6561" i="1"/>
  <c r="V6560" i="1"/>
  <c r="V6559" i="1"/>
  <c r="V6558" i="1"/>
  <c r="V6557" i="1"/>
  <c r="V6556" i="1"/>
  <c r="V6555" i="1"/>
  <c r="V6554" i="1"/>
  <c r="V6553" i="1"/>
  <c r="V6552" i="1"/>
  <c r="V6551" i="1"/>
  <c r="V6550" i="1"/>
  <c r="V6549" i="1"/>
  <c r="V6548" i="1"/>
  <c r="V6547" i="1"/>
  <c r="V6546" i="1"/>
  <c r="V6545" i="1"/>
  <c r="V6544" i="1"/>
  <c r="V6543" i="1"/>
  <c r="V6542" i="1"/>
  <c r="V6541" i="1"/>
  <c r="V6540" i="1"/>
  <c r="V6539" i="1"/>
  <c r="V6538" i="1"/>
  <c r="V6537" i="1"/>
  <c r="V6536" i="1"/>
  <c r="V6535" i="1"/>
  <c r="V6534" i="1"/>
  <c r="V6533" i="1"/>
  <c r="V6532" i="1"/>
  <c r="V6531" i="1"/>
  <c r="V6530" i="1"/>
  <c r="V6529" i="1"/>
  <c r="V6528" i="1"/>
  <c r="V6527" i="1"/>
  <c r="V6526" i="1"/>
  <c r="V6525" i="1"/>
  <c r="V6524" i="1"/>
  <c r="V6523" i="1"/>
  <c r="V6522" i="1"/>
  <c r="V6521" i="1"/>
  <c r="V6520" i="1"/>
  <c r="V6519" i="1"/>
  <c r="V6518" i="1"/>
  <c r="V6517" i="1"/>
  <c r="V6516" i="1"/>
  <c r="V6515" i="1"/>
  <c r="V6514" i="1"/>
  <c r="V6513" i="1"/>
  <c r="V6512" i="1"/>
  <c r="V6511" i="1"/>
  <c r="V6510" i="1"/>
  <c r="V6509" i="1"/>
  <c r="V6508" i="1"/>
  <c r="V6507" i="1"/>
  <c r="V6506" i="1"/>
  <c r="V6505" i="1"/>
  <c r="V6504" i="1"/>
  <c r="V6503" i="1"/>
  <c r="V6502" i="1"/>
  <c r="V6501" i="1"/>
  <c r="V6500" i="1"/>
  <c r="V6499" i="1"/>
  <c r="V6498" i="1"/>
  <c r="V6497" i="1"/>
  <c r="V6496" i="1"/>
  <c r="V6495" i="1"/>
  <c r="V6494" i="1"/>
  <c r="V6493" i="1"/>
  <c r="V6492" i="1"/>
  <c r="V6491" i="1"/>
  <c r="V6490" i="1"/>
  <c r="V6489" i="1"/>
  <c r="V6488" i="1"/>
  <c r="V6487" i="1"/>
  <c r="V6486" i="1"/>
  <c r="V6485" i="1"/>
  <c r="V6484" i="1"/>
  <c r="V6483" i="1"/>
  <c r="V6482" i="1"/>
  <c r="V6481" i="1"/>
  <c r="V6480" i="1"/>
  <c r="V6479" i="1"/>
  <c r="V6478" i="1"/>
  <c r="V6477" i="1"/>
  <c r="V6476" i="1"/>
  <c r="V6475" i="1"/>
  <c r="V6474" i="1"/>
  <c r="V6473" i="1"/>
  <c r="V6472" i="1"/>
  <c r="V6471" i="1"/>
  <c r="V6470" i="1"/>
  <c r="V6469" i="1"/>
  <c r="V6468" i="1"/>
  <c r="V6467" i="1"/>
  <c r="V6466" i="1"/>
  <c r="V6465" i="1"/>
  <c r="V6464" i="1"/>
  <c r="V6463" i="1"/>
  <c r="V6462" i="1"/>
  <c r="V6461" i="1"/>
  <c r="V6460" i="1"/>
  <c r="V6459" i="1"/>
  <c r="V6458" i="1"/>
  <c r="V6457" i="1"/>
  <c r="V6456" i="1"/>
  <c r="V6455" i="1"/>
  <c r="V6454" i="1"/>
  <c r="V6453" i="1"/>
  <c r="V6452" i="1"/>
  <c r="V6451" i="1"/>
  <c r="V6450" i="1"/>
  <c r="V6449" i="1"/>
  <c r="V6448" i="1"/>
  <c r="V6447" i="1"/>
  <c r="V6446" i="1"/>
  <c r="V6445" i="1"/>
  <c r="V6444" i="1"/>
  <c r="V6443" i="1"/>
  <c r="V6442" i="1"/>
  <c r="V6441" i="1"/>
  <c r="V6440" i="1"/>
  <c r="V6439" i="1"/>
  <c r="V6438" i="1"/>
  <c r="V6437" i="1"/>
  <c r="V6436" i="1"/>
  <c r="V6435" i="1"/>
  <c r="V6434" i="1"/>
  <c r="V6433" i="1"/>
  <c r="V6432" i="1"/>
  <c r="V6431" i="1"/>
  <c r="V6430" i="1"/>
  <c r="V6429" i="1"/>
  <c r="V6428" i="1"/>
  <c r="V6427" i="1"/>
  <c r="V6426" i="1"/>
  <c r="V6425" i="1"/>
  <c r="V6424" i="1"/>
  <c r="V6423" i="1"/>
  <c r="V6422" i="1"/>
  <c r="V6421" i="1"/>
  <c r="V6420" i="1"/>
  <c r="V6419" i="1"/>
  <c r="V6418" i="1"/>
  <c r="V6417" i="1"/>
  <c r="V6416" i="1"/>
  <c r="V6415" i="1"/>
  <c r="V6414" i="1"/>
  <c r="V6413" i="1"/>
  <c r="V6412" i="1"/>
  <c r="V6411" i="1"/>
  <c r="V6410" i="1"/>
  <c r="V6409" i="1"/>
  <c r="V6408" i="1"/>
  <c r="V6407" i="1"/>
  <c r="V6406" i="1"/>
  <c r="V6405" i="1"/>
  <c r="V6404" i="1"/>
  <c r="V6403" i="1"/>
  <c r="V6402" i="1"/>
  <c r="V6401" i="1"/>
  <c r="V6400" i="1"/>
  <c r="V6399" i="1"/>
  <c r="V6398" i="1"/>
  <c r="V6397" i="1"/>
  <c r="V6396" i="1"/>
  <c r="V6395" i="1"/>
  <c r="V6394" i="1"/>
  <c r="V6393" i="1"/>
  <c r="V6392" i="1"/>
  <c r="V6391" i="1"/>
  <c r="V6390" i="1"/>
  <c r="V6389" i="1"/>
  <c r="V6388" i="1"/>
  <c r="V6387" i="1"/>
  <c r="V6386" i="1"/>
  <c r="V6385" i="1"/>
  <c r="V6384" i="1"/>
  <c r="V6383" i="1"/>
  <c r="V6382" i="1"/>
  <c r="V6381" i="1"/>
  <c r="V6380" i="1"/>
  <c r="V6379" i="1"/>
  <c r="V6378" i="1"/>
  <c r="V6377" i="1"/>
  <c r="V6376" i="1"/>
  <c r="V6375" i="1"/>
  <c r="V6374" i="1"/>
  <c r="V6373" i="1"/>
  <c r="V6372" i="1"/>
  <c r="V6371" i="1"/>
  <c r="V6370" i="1"/>
  <c r="V6369" i="1"/>
  <c r="V6368" i="1"/>
  <c r="V6367" i="1"/>
  <c r="V6366" i="1"/>
  <c r="V6365" i="1"/>
  <c r="V6364" i="1"/>
  <c r="V6363" i="1"/>
  <c r="V6362" i="1"/>
  <c r="V6361" i="1"/>
  <c r="V6360" i="1"/>
  <c r="V6359" i="1"/>
  <c r="V6358" i="1"/>
  <c r="V6357" i="1"/>
  <c r="V6356" i="1"/>
  <c r="V6355" i="1"/>
  <c r="V6354" i="1"/>
  <c r="V6353" i="1"/>
  <c r="V6352" i="1"/>
  <c r="V6351" i="1"/>
  <c r="V6350" i="1"/>
  <c r="V6349" i="1"/>
  <c r="V6348" i="1"/>
  <c r="V6347" i="1"/>
  <c r="V6346" i="1"/>
  <c r="V6345" i="1"/>
  <c r="V6344" i="1"/>
  <c r="V6343" i="1"/>
  <c r="V6342" i="1"/>
  <c r="V6341" i="1"/>
  <c r="V6340" i="1"/>
  <c r="V6339" i="1"/>
  <c r="V6338" i="1"/>
  <c r="V6337" i="1"/>
  <c r="V6336" i="1"/>
  <c r="V6335" i="1"/>
  <c r="V6334" i="1"/>
  <c r="V6333" i="1"/>
  <c r="V6332" i="1"/>
  <c r="V6331" i="1"/>
  <c r="V6330" i="1"/>
  <c r="V6329" i="1"/>
  <c r="V6328" i="1"/>
  <c r="V6327" i="1"/>
  <c r="V6326" i="1"/>
  <c r="V6325" i="1"/>
  <c r="V6324" i="1"/>
  <c r="V6323" i="1"/>
  <c r="V6322" i="1"/>
  <c r="V6321" i="1"/>
  <c r="V6320" i="1"/>
  <c r="V6319" i="1"/>
  <c r="V6318" i="1"/>
  <c r="V6317" i="1"/>
  <c r="V6316" i="1"/>
  <c r="V6315" i="1"/>
  <c r="V6314" i="1"/>
  <c r="V6313" i="1"/>
  <c r="V6312" i="1"/>
  <c r="V6311" i="1"/>
  <c r="V6310" i="1"/>
  <c r="V6309" i="1"/>
  <c r="V6308" i="1"/>
  <c r="V6307" i="1"/>
  <c r="V6306" i="1"/>
  <c r="V6305" i="1"/>
  <c r="V6304" i="1"/>
  <c r="V6303" i="1"/>
  <c r="V6302" i="1"/>
  <c r="V6301" i="1"/>
  <c r="V6300" i="1"/>
  <c r="V6299" i="1"/>
  <c r="V6298" i="1"/>
  <c r="V6297" i="1"/>
  <c r="V6296" i="1"/>
  <c r="V6295" i="1"/>
  <c r="V6294" i="1"/>
  <c r="V6293" i="1"/>
  <c r="V6292" i="1"/>
  <c r="V6291" i="1"/>
  <c r="V6290" i="1"/>
  <c r="V6289" i="1"/>
  <c r="V6288" i="1"/>
  <c r="V6287" i="1"/>
  <c r="V6286" i="1"/>
  <c r="V6285" i="1"/>
  <c r="V6284" i="1"/>
  <c r="V6283" i="1"/>
  <c r="V6282" i="1"/>
  <c r="V6281" i="1"/>
  <c r="V6280" i="1"/>
  <c r="V6279" i="1"/>
  <c r="V6278" i="1"/>
  <c r="V6277" i="1"/>
  <c r="V6276" i="1"/>
  <c r="V6275" i="1"/>
  <c r="V6274" i="1"/>
  <c r="V6273" i="1"/>
  <c r="V6272" i="1"/>
  <c r="V6271" i="1"/>
  <c r="V6270" i="1"/>
  <c r="V6269" i="1"/>
  <c r="V6268" i="1"/>
  <c r="V6267" i="1"/>
  <c r="V6266" i="1"/>
  <c r="V6265" i="1"/>
  <c r="V6264" i="1"/>
  <c r="V6263" i="1"/>
  <c r="V6262" i="1"/>
  <c r="V6261" i="1"/>
  <c r="V6260" i="1"/>
  <c r="V6259" i="1"/>
  <c r="V6258" i="1"/>
  <c r="V6257" i="1"/>
  <c r="V6256" i="1"/>
  <c r="V6255" i="1"/>
  <c r="V6254" i="1"/>
  <c r="V6253" i="1"/>
  <c r="V6252" i="1"/>
  <c r="V6251" i="1"/>
  <c r="V6250" i="1"/>
  <c r="V6249" i="1"/>
  <c r="V6248" i="1"/>
  <c r="V6247" i="1"/>
  <c r="V6246" i="1"/>
  <c r="V6245" i="1"/>
  <c r="V6244" i="1"/>
  <c r="V6243" i="1"/>
  <c r="V6242" i="1"/>
  <c r="V6241" i="1"/>
  <c r="V6240" i="1"/>
  <c r="V6239" i="1"/>
  <c r="V6238" i="1"/>
  <c r="V6237" i="1"/>
  <c r="V6236" i="1"/>
  <c r="V6235" i="1"/>
  <c r="V6234" i="1"/>
  <c r="V6233" i="1"/>
  <c r="V6232" i="1"/>
  <c r="V6231" i="1"/>
  <c r="V6230" i="1"/>
  <c r="V6229" i="1"/>
  <c r="V6228" i="1"/>
  <c r="V6227" i="1"/>
  <c r="V6226" i="1"/>
  <c r="V6225" i="1"/>
  <c r="V6224" i="1"/>
  <c r="V6223" i="1"/>
  <c r="V6222" i="1"/>
  <c r="V6221" i="1"/>
  <c r="V6220" i="1"/>
  <c r="V6219" i="1"/>
  <c r="V6218" i="1"/>
  <c r="V6217" i="1"/>
  <c r="V6216" i="1"/>
  <c r="V6215" i="1"/>
  <c r="V6214" i="1"/>
  <c r="V6213" i="1"/>
  <c r="V6212" i="1"/>
  <c r="V6211" i="1"/>
  <c r="V6210" i="1"/>
  <c r="V6209" i="1"/>
  <c r="V6208" i="1"/>
  <c r="V6207" i="1"/>
  <c r="V6206" i="1"/>
  <c r="V6205" i="1"/>
  <c r="V6204" i="1"/>
  <c r="V6203" i="1"/>
  <c r="V6202" i="1"/>
  <c r="V6201" i="1"/>
  <c r="V6200" i="1"/>
  <c r="V6199" i="1"/>
  <c r="V6198" i="1"/>
  <c r="V6197" i="1"/>
  <c r="V6196" i="1"/>
  <c r="V6195" i="1"/>
  <c r="V6194" i="1"/>
  <c r="V6193" i="1"/>
  <c r="V6192" i="1"/>
  <c r="V6191" i="1"/>
  <c r="V6190" i="1"/>
  <c r="V6189" i="1"/>
  <c r="V6188" i="1"/>
  <c r="V6187" i="1"/>
  <c r="V6186" i="1"/>
  <c r="V6185" i="1"/>
  <c r="V6184" i="1"/>
  <c r="V6183" i="1"/>
  <c r="V6182" i="1"/>
  <c r="V6181" i="1"/>
  <c r="V6180" i="1"/>
  <c r="V6179" i="1"/>
  <c r="V6178" i="1"/>
  <c r="V6177" i="1"/>
  <c r="V6176" i="1"/>
  <c r="V6175" i="1"/>
  <c r="V6174" i="1"/>
  <c r="V6173" i="1"/>
  <c r="V6172" i="1"/>
  <c r="V6171" i="1"/>
  <c r="V6170" i="1"/>
  <c r="V6169" i="1"/>
  <c r="V6168" i="1"/>
  <c r="V6167" i="1"/>
  <c r="V6166" i="1"/>
  <c r="V6165" i="1"/>
  <c r="V6164" i="1"/>
  <c r="V6163" i="1"/>
  <c r="V6162" i="1"/>
  <c r="V6161" i="1"/>
  <c r="V6160" i="1"/>
  <c r="V6159" i="1"/>
  <c r="V6158" i="1"/>
  <c r="V6157" i="1"/>
  <c r="V6156" i="1"/>
  <c r="V6155" i="1"/>
  <c r="V6154" i="1"/>
  <c r="V6153" i="1"/>
  <c r="V6152" i="1"/>
  <c r="V6151" i="1"/>
  <c r="V6150" i="1"/>
  <c r="V6149" i="1"/>
  <c r="V6148" i="1"/>
  <c r="V6147" i="1"/>
  <c r="V6146" i="1"/>
  <c r="V6145" i="1"/>
  <c r="V6144" i="1"/>
  <c r="V6143" i="1"/>
  <c r="V6142" i="1"/>
  <c r="V6141" i="1"/>
  <c r="V6140" i="1"/>
  <c r="V6139" i="1"/>
  <c r="V6138" i="1"/>
  <c r="V6137" i="1"/>
  <c r="V6136" i="1"/>
  <c r="V6135" i="1"/>
  <c r="V6134" i="1"/>
  <c r="V6133" i="1"/>
  <c r="V6132" i="1"/>
  <c r="V6131" i="1"/>
  <c r="V6130" i="1"/>
  <c r="V6129" i="1"/>
  <c r="V6128" i="1"/>
  <c r="V6127" i="1"/>
  <c r="V6126" i="1"/>
  <c r="V6125" i="1"/>
  <c r="V6124" i="1"/>
  <c r="V6123" i="1"/>
  <c r="V6122" i="1"/>
  <c r="V6121" i="1"/>
  <c r="V6120" i="1"/>
  <c r="V6119" i="1"/>
  <c r="V6118" i="1"/>
  <c r="V6117" i="1"/>
  <c r="V6116" i="1"/>
  <c r="V6115" i="1"/>
  <c r="V6114" i="1"/>
  <c r="V6113" i="1"/>
  <c r="V6112" i="1"/>
  <c r="V6111" i="1"/>
  <c r="V6110" i="1"/>
  <c r="V6109" i="1"/>
  <c r="V6108" i="1"/>
  <c r="V6107" i="1"/>
  <c r="V6106" i="1"/>
  <c r="V6105" i="1"/>
  <c r="V6104" i="1"/>
  <c r="V6103" i="1"/>
  <c r="V6102" i="1"/>
  <c r="V6101" i="1"/>
  <c r="V6100" i="1"/>
  <c r="V6099" i="1"/>
  <c r="V6098" i="1"/>
  <c r="V6097" i="1"/>
  <c r="V6096" i="1"/>
  <c r="V6095" i="1"/>
  <c r="V6094" i="1"/>
  <c r="V6093" i="1"/>
  <c r="V6092" i="1"/>
  <c r="V6091" i="1"/>
  <c r="V6090" i="1"/>
  <c r="V6089" i="1"/>
  <c r="V6088" i="1"/>
  <c r="V6087" i="1"/>
  <c r="V6086" i="1"/>
  <c r="V6085" i="1"/>
  <c r="V6084" i="1"/>
  <c r="V6083" i="1"/>
  <c r="V6082" i="1"/>
  <c r="V6081" i="1"/>
  <c r="V6080" i="1"/>
  <c r="V6079" i="1"/>
  <c r="V6078" i="1"/>
  <c r="V6077" i="1"/>
  <c r="V6076" i="1"/>
  <c r="V6075" i="1"/>
  <c r="V6074" i="1"/>
  <c r="V6073" i="1"/>
  <c r="V6072" i="1"/>
  <c r="V6071" i="1"/>
  <c r="V6070" i="1"/>
  <c r="V6069" i="1"/>
  <c r="V6068" i="1"/>
  <c r="V6067" i="1"/>
  <c r="V6066" i="1"/>
  <c r="V6065" i="1"/>
  <c r="V6064" i="1"/>
  <c r="V6063" i="1"/>
  <c r="V6062" i="1"/>
  <c r="V6061" i="1"/>
  <c r="V6060" i="1"/>
  <c r="V6059" i="1"/>
  <c r="V6058" i="1"/>
  <c r="V6057" i="1"/>
  <c r="V6056" i="1"/>
  <c r="V6055" i="1"/>
  <c r="V6054" i="1"/>
  <c r="V6053" i="1"/>
  <c r="V6052" i="1"/>
  <c r="V6051" i="1"/>
  <c r="V6050" i="1"/>
  <c r="V6049" i="1"/>
  <c r="V6048" i="1"/>
  <c r="V6047" i="1"/>
  <c r="V6046" i="1"/>
  <c r="V6045" i="1"/>
  <c r="V6044" i="1"/>
  <c r="V6043" i="1"/>
  <c r="V6042" i="1"/>
  <c r="V6041" i="1"/>
  <c r="V6040" i="1"/>
  <c r="V6039" i="1"/>
  <c r="V6038" i="1"/>
  <c r="V6037" i="1"/>
  <c r="V6036" i="1"/>
  <c r="V6035" i="1"/>
  <c r="V6034" i="1"/>
  <c r="V6033" i="1"/>
  <c r="V6032" i="1"/>
  <c r="V6031" i="1"/>
  <c r="V6030" i="1"/>
  <c r="V6029" i="1"/>
  <c r="V6028" i="1"/>
  <c r="V6027" i="1"/>
  <c r="V6026" i="1"/>
  <c r="V6025" i="1"/>
  <c r="V6024" i="1"/>
  <c r="V6023" i="1"/>
  <c r="V6022" i="1"/>
  <c r="V6021" i="1"/>
  <c r="V6020" i="1"/>
  <c r="V6019" i="1"/>
  <c r="V6018" i="1"/>
  <c r="V6017" i="1"/>
  <c r="V6016" i="1"/>
  <c r="V6015" i="1"/>
  <c r="V6014" i="1"/>
  <c r="V6013" i="1"/>
  <c r="V6012" i="1"/>
  <c r="V6011" i="1"/>
  <c r="V6010" i="1"/>
  <c r="V6009" i="1"/>
  <c r="V6008" i="1"/>
  <c r="V6007" i="1"/>
  <c r="V6006" i="1"/>
  <c r="V6005" i="1"/>
  <c r="V6004" i="1"/>
  <c r="V6003" i="1"/>
  <c r="V6002" i="1"/>
  <c r="V6001" i="1"/>
  <c r="V6000" i="1"/>
  <c r="V5999" i="1"/>
  <c r="V5998" i="1"/>
  <c r="V5997" i="1"/>
  <c r="V5996" i="1"/>
  <c r="V5995" i="1"/>
  <c r="V5994" i="1"/>
  <c r="V5993" i="1"/>
  <c r="V5992" i="1"/>
  <c r="V5991" i="1"/>
  <c r="V5990" i="1"/>
  <c r="V5989" i="1"/>
  <c r="V5988" i="1"/>
  <c r="V5987" i="1"/>
  <c r="V5986" i="1"/>
  <c r="V5985" i="1"/>
  <c r="V5984" i="1"/>
  <c r="V5983" i="1"/>
  <c r="V5982" i="1"/>
  <c r="V5981" i="1"/>
  <c r="V5980" i="1"/>
  <c r="V5979" i="1"/>
  <c r="V5978" i="1"/>
  <c r="V5977" i="1"/>
  <c r="V5976" i="1"/>
  <c r="V5975" i="1"/>
  <c r="V5974" i="1"/>
  <c r="V5973" i="1"/>
  <c r="V5972" i="1"/>
  <c r="V5971" i="1"/>
  <c r="V5970" i="1"/>
  <c r="V5969" i="1"/>
  <c r="V5968" i="1"/>
  <c r="V5967" i="1"/>
  <c r="V5966" i="1"/>
  <c r="V5965" i="1"/>
  <c r="V5964" i="1"/>
  <c r="V5963" i="1"/>
  <c r="V5962" i="1"/>
  <c r="V5961" i="1"/>
  <c r="V5960" i="1"/>
  <c r="V5959" i="1"/>
  <c r="V5958" i="1"/>
  <c r="V5957" i="1"/>
  <c r="V5956" i="1"/>
  <c r="V5955" i="1"/>
  <c r="V5954" i="1"/>
  <c r="V5953" i="1"/>
  <c r="V5952" i="1"/>
  <c r="V5951" i="1"/>
  <c r="V5950" i="1"/>
  <c r="V5949" i="1"/>
  <c r="V5948" i="1"/>
  <c r="V5947" i="1"/>
  <c r="V5946" i="1"/>
  <c r="V5945" i="1"/>
  <c r="V5944" i="1"/>
  <c r="V5943" i="1"/>
  <c r="V5942" i="1"/>
  <c r="V5941" i="1"/>
  <c r="V5940" i="1"/>
  <c r="V5939" i="1"/>
  <c r="V5938" i="1"/>
  <c r="V5937" i="1"/>
  <c r="V5936" i="1"/>
  <c r="V5935" i="1"/>
  <c r="V5934" i="1"/>
  <c r="V5933" i="1"/>
  <c r="V5932" i="1"/>
  <c r="V5931" i="1"/>
  <c r="V5930" i="1"/>
  <c r="V5929" i="1"/>
  <c r="V5928" i="1"/>
  <c r="V5927" i="1"/>
  <c r="V5926" i="1"/>
  <c r="V5925" i="1"/>
  <c r="V5924" i="1"/>
  <c r="V5923" i="1"/>
  <c r="V5922" i="1"/>
  <c r="V5921" i="1"/>
  <c r="V5920" i="1"/>
  <c r="V5919" i="1"/>
  <c r="V5918" i="1"/>
  <c r="V5917" i="1"/>
  <c r="V5916" i="1"/>
  <c r="V5915" i="1"/>
  <c r="V5914" i="1"/>
  <c r="V5913" i="1"/>
  <c r="V5912" i="1"/>
  <c r="V5911" i="1"/>
  <c r="V5910" i="1"/>
  <c r="V5909" i="1"/>
  <c r="V5908" i="1"/>
  <c r="V5907" i="1"/>
  <c r="V5906" i="1"/>
  <c r="V5905" i="1"/>
  <c r="V5904" i="1"/>
  <c r="V5903" i="1"/>
  <c r="V5902" i="1"/>
  <c r="V5901" i="1"/>
  <c r="V5900" i="1"/>
  <c r="V5899" i="1"/>
  <c r="V5898" i="1"/>
  <c r="V5897" i="1"/>
  <c r="V5896" i="1"/>
  <c r="V5895" i="1"/>
  <c r="V5894" i="1"/>
  <c r="V5893" i="1"/>
  <c r="V5892" i="1"/>
  <c r="V5891" i="1"/>
  <c r="V5890" i="1"/>
  <c r="V5889" i="1"/>
  <c r="V5888" i="1"/>
  <c r="V5887" i="1"/>
  <c r="V5886" i="1"/>
  <c r="V5885" i="1"/>
  <c r="V5884" i="1"/>
  <c r="V5883" i="1"/>
  <c r="V5882" i="1"/>
  <c r="V5881" i="1"/>
  <c r="V5880" i="1"/>
  <c r="V5879" i="1"/>
  <c r="V5878" i="1"/>
  <c r="V5877" i="1"/>
  <c r="V5876" i="1"/>
  <c r="V5875" i="1"/>
  <c r="V5874" i="1"/>
  <c r="V5873" i="1"/>
  <c r="V5872" i="1"/>
  <c r="V5871" i="1"/>
  <c r="V5870" i="1"/>
  <c r="V5869" i="1"/>
  <c r="V5868" i="1"/>
  <c r="V5867" i="1"/>
  <c r="V5866" i="1"/>
  <c r="V5865" i="1"/>
  <c r="V5864" i="1"/>
  <c r="V5863" i="1"/>
  <c r="V5862" i="1"/>
  <c r="V5861" i="1"/>
  <c r="V5860" i="1"/>
  <c r="V5859" i="1"/>
  <c r="V5858" i="1"/>
  <c r="V5857" i="1"/>
  <c r="V5856" i="1"/>
  <c r="V5855" i="1"/>
  <c r="V5854" i="1"/>
  <c r="V5853" i="1"/>
  <c r="V5852" i="1"/>
  <c r="V5851" i="1"/>
  <c r="V5850" i="1"/>
  <c r="V5849" i="1"/>
  <c r="V5848" i="1"/>
  <c r="V5847" i="1"/>
  <c r="V5846" i="1"/>
  <c r="V5845" i="1"/>
  <c r="V5844" i="1"/>
  <c r="V5843" i="1"/>
  <c r="V5842" i="1"/>
  <c r="V5841" i="1"/>
  <c r="V5840" i="1"/>
  <c r="V5839" i="1"/>
  <c r="V5838" i="1"/>
  <c r="V5837" i="1"/>
  <c r="V5836" i="1"/>
  <c r="V5835" i="1"/>
  <c r="V5834" i="1"/>
  <c r="V5833" i="1"/>
  <c r="V5832" i="1"/>
  <c r="V5831" i="1"/>
  <c r="V5830" i="1"/>
  <c r="V5829" i="1"/>
  <c r="V5828" i="1"/>
  <c r="V5827" i="1"/>
  <c r="V5826" i="1"/>
  <c r="V5825" i="1"/>
  <c r="V5824" i="1"/>
  <c r="V5823" i="1"/>
  <c r="V5822" i="1"/>
  <c r="V5821" i="1"/>
  <c r="V5820" i="1"/>
  <c r="V5819" i="1"/>
  <c r="V5818" i="1"/>
  <c r="V5817" i="1"/>
  <c r="V5816" i="1"/>
  <c r="V5815" i="1"/>
  <c r="V5814" i="1"/>
  <c r="V5813" i="1"/>
  <c r="V5812" i="1"/>
  <c r="V5811" i="1"/>
  <c r="V5810" i="1"/>
  <c r="V5809" i="1"/>
  <c r="V5808" i="1"/>
  <c r="V5807" i="1"/>
  <c r="V5806" i="1"/>
  <c r="V5805" i="1"/>
  <c r="V5804" i="1"/>
  <c r="V5803" i="1"/>
  <c r="V5802" i="1"/>
  <c r="V5801" i="1"/>
  <c r="V5800" i="1"/>
  <c r="V5799" i="1"/>
  <c r="V5798" i="1"/>
  <c r="V5797" i="1"/>
  <c r="V5796" i="1"/>
  <c r="V5795" i="1"/>
  <c r="V5794" i="1"/>
  <c r="V5793" i="1"/>
  <c r="V5792" i="1"/>
  <c r="V5791" i="1"/>
  <c r="V5790" i="1"/>
  <c r="V5789" i="1"/>
  <c r="V5788" i="1"/>
  <c r="V5787" i="1"/>
  <c r="V5786" i="1"/>
  <c r="V5785" i="1"/>
  <c r="V5784" i="1"/>
  <c r="V5783" i="1"/>
  <c r="V5782" i="1"/>
  <c r="V5781" i="1"/>
  <c r="V5780" i="1"/>
  <c r="V5779" i="1"/>
  <c r="V5778" i="1"/>
  <c r="V5777" i="1"/>
  <c r="V5776" i="1"/>
  <c r="V5775" i="1"/>
  <c r="V5774" i="1"/>
  <c r="V5773" i="1"/>
  <c r="V5772" i="1"/>
  <c r="V5771" i="1"/>
  <c r="V5770" i="1"/>
  <c r="V5769" i="1"/>
  <c r="V5768" i="1"/>
  <c r="V5767" i="1"/>
  <c r="V5766" i="1"/>
  <c r="V5765" i="1"/>
  <c r="V5764" i="1"/>
  <c r="V5763" i="1"/>
  <c r="V5762" i="1"/>
  <c r="V5761" i="1"/>
  <c r="V5760" i="1"/>
  <c r="V5759" i="1"/>
  <c r="V5758" i="1"/>
  <c r="V5757" i="1"/>
  <c r="V5756" i="1"/>
  <c r="V5755" i="1"/>
  <c r="V5754" i="1"/>
  <c r="V5753" i="1"/>
  <c r="V5752" i="1"/>
  <c r="V5751" i="1"/>
  <c r="V5750" i="1"/>
  <c r="V5749" i="1"/>
  <c r="V5748" i="1"/>
  <c r="V5747" i="1"/>
  <c r="V5746" i="1"/>
  <c r="V5745" i="1"/>
  <c r="V5744" i="1"/>
  <c r="V5743" i="1"/>
  <c r="V5742" i="1"/>
  <c r="V5741" i="1"/>
  <c r="V5740" i="1"/>
  <c r="V5739" i="1"/>
  <c r="V5738" i="1"/>
  <c r="V5737" i="1"/>
  <c r="V5736" i="1"/>
  <c r="V5735" i="1"/>
  <c r="V5734" i="1"/>
  <c r="V5733" i="1"/>
  <c r="V5732" i="1"/>
  <c r="V5731" i="1"/>
  <c r="V5730" i="1"/>
  <c r="V5729" i="1"/>
  <c r="V5728" i="1"/>
  <c r="V5727" i="1"/>
  <c r="V5726" i="1"/>
  <c r="V5725" i="1"/>
  <c r="V5724" i="1"/>
  <c r="V5723" i="1"/>
  <c r="V5722" i="1"/>
  <c r="V5721" i="1"/>
  <c r="V5720" i="1"/>
  <c r="V5719" i="1"/>
  <c r="V5718" i="1"/>
  <c r="V5717" i="1"/>
  <c r="V5716" i="1"/>
  <c r="V5715" i="1"/>
  <c r="V5714" i="1"/>
  <c r="V5713" i="1"/>
  <c r="V5712" i="1"/>
  <c r="V5711" i="1"/>
  <c r="V5710" i="1"/>
  <c r="V5709" i="1"/>
  <c r="V5708" i="1"/>
  <c r="V5707" i="1"/>
  <c r="V5706" i="1"/>
  <c r="V5705" i="1"/>
  <c r="V5704" i="1"/>
  <c r="V5703" i="1"/>
  <c r="V5702" i="1"/>
  <c r="V5701" i="1"/>
  <c r="V5700" i="1"/>
  <c r="V5699" i="1"/>
  <c r="V5698" i="1"/>
  <c r="V5697" i="1"/>
  <c r="V5696" i="1"/>
  <c r="V5695" i="1"/>
  <c r="V5694" i="1"/>
  <c r="V5693" i="1"/>
  <c r="V5692" i="1"/>
  <c r="V5691" i="1"/>
  <c r="V5690" i="1"/>
  <c r="V5689" i="1"/>
  <c r="V5688" i="1"/>
  <c r="V5687" i="1"/>
  <c r="V5686" i="1"/>
  <c r="V5685" i="1"/>
  <c r="V5684" i="1"/>
  <c r="V5683" i="1"/>
  <c r="V5682" i="1"/>
  <c r="V5681" i="1"/>
  <c r="V5680" i="1"/>
  <c r="V5679" i="1"/>
  <c r="V5678" i="1"/>
  <c r="V5677" i="1"/>
  <c r="V5676" i="1"/>
  <c r="V5675" i="1"/>
  <c r="V5674" i="1"/>
  <c r="V5673" i="1"/>
  <c r="V5672" i="1"/>
  <c r="V5671" i="1"/>
  <c r="V5670" i="1"/>
  <c r="V5669" i="1"/>
  <c r="V5668" i="1"/>
  <c r="V5667" i="1"/>
  <c r="V5666" i="1"/>
  <c r="V5665" i="1"/>
  <c r="V5664" i="1"/>
  <c r="V5663" i="1"/>
  <c r="V5662" i="1"/>
  <c r="V5661" i="1"/>
  <c r="V5660" i="1"/>
  <c r="V5659" i="1"/>
  <c r="V5658" i="1"/>
  <c r="V5657" i="1"/>
  <c r="V5656" i="1"/>
  <c r="V5655" i="1"/>
  <c r="V5654" i="1"/>
  <c r="V5653" i="1"/>
  <c r="V5652" i="1"/>
  <c r="V5651" i="1"/>
  <c r="V5650" i="1"/>
  <c r="V5649" i="1"/>
  <c r="V5648" i="1"/>
  <c r="V5647" i="1"/>
  <c r="V5646" i="1"/>
  <c r="V5645" i="1"/>
  <c r="V5644" i="1"/>
  <c r="V5643" i="1"/>
  <c r="V5642" i="1"/>
  <c r="V5641" i="1"/>
  <c r="V5640" i="1"/>
  <c r="V5639" i="1"/>
  <c r="V5638" i="1"/>
  <c r="V5637" i="1"/>
  <c r="V5636" i="1"/>
  <c r="V5635" i="1"/>
  <c r="V5634" i="1"/>
  <c r="V5633" i="1"/>
  <c r="V5632" i="1"/>
  <c r="V5631" i="1"/>
  <c r="V5630" i="1"/>
  <c r="V5629" i="1"/>
  <c r="V5628" i="1"/>
  <c r="V5627" i="1"/>
  <c r="V5626" i="1"/>
  <c r="V5625" i="1"/>
  <c r="V5624" i="1"/>
  <c r="V5623" i="1"/>
  <c r="V5622" i="1"/>
  <c r="V5621" i="1"/>
  <c r="V5620" i="1"/>
  <c r="V5619" i="1"/>
  <c r="V5618" i="1"/>
  <c r="V5617" i="1"/>
  <c r="V5616" i="1"/>
  <c r="V5615" i="1"/>
  <c r="V5614" i="1"/>
  <c r="V5613" i="1"/>
  <c r="V5612" i="1"/>
  <c r="V5611" i="1"/>
  <c r="V5610" i="1"/>
  <c r="V5609" i="1"/>
  <c r="V5608" i="1"/>
  <c r="V5607" i="1"/>
  <c r="V5606" i="1"/>
  <c r="V5605" i="1"/>
  <c r="V5604" i="1"/>
  <c r="V5603" i="1"/>
  <c r="V5602" i="1"/>
  <c r="V5601" i="1"/>
  <c r="V5600" i="1"/>
  <c r="V5599" i="1"/>
  <c r="V5598" i="1"/>
  <c r="V5597" i="1"/>
  <c r="V5596" i="1"/>
  <c r="V5595" i="1"/>
  <c r="V5594" i="1"/>
  <c r="V5593" i="1"/>
  <c r="V5592" i="1"/>
  <c r="V5591" i="1"/>
  <c r="V5590" i="1"/>
  <c r="V5589" i="1"/>
  <c r="V5588" i="1"/>
  <c r="V5587" i="1"/>
  <c r="V5586" i="1"/>
  <c r="V5585" i="1"/>
  <c r="V5584" i="1"/>
  <c r="V5583" i="1"/>
  <c r="V5582" i="1"/>
  <c r="V5581" i="1"/>
  <c r="V5580" i="1"/>
  <c r="V5579" i="1"/>
  <c r="V5578" i="1"/>
  <c r="V5577" i="1"/>
  <c r="V5576" i="1"/>
  <c r="V5575" i="1"/>
  <c r="V5574" i="1"/>
  <c r="V5573" i="1"/>
  <c r="V5572" i="1"/>
  <c r="V5571" i="1"/>
  <c r="V5570" i="1"/>
  <c r="V5569" i="1"/>
  <c r="V5568" i="1"/>
  <c r="V5567" i="1"/>
  <c r="V5566" i="1"/>
  <c r="V5565" i="1"/>
  <c r="V5564" i="1"/>
  <c r="V5563" i="1"/>
  <c r="V5562" i="1"/>
  <c r="V5561" i="1"/>
  <c r="V5560" i="1"/>
  <c r="V5559" i="1"/>
  <c r="V5558" i="1"/>
  <c r="V5557" i="1"/>
  <c r="V5556" i="1"/>
  <c r="V5555" i="1"/>
  <c r="V5554" i="1"/>
  <c r="V5553" i="1"/>
  <c r="V5552" i="1"/>
  <c r="V5551" i="1"/>
  <c r="V5550" i="1"/>
  <c r="V5549" i="1"/>
  <c r="V5548" i="1"/>
  <c r="V5547" i="1"/>
  <c r="V5546" i="1"/>
  <c r="V5545" i="1"/>
  <c r="V5544" i="1"/>
  <c r="V5543" i="1"/>
  <c r="V5542" i="1"/>
  <c r="V5541" i="1"/>
  <c r="V5540" i="1"/>
  <c r="V5539" i="1"/>
  <c r="V5538" i="1"/>
  <c r="V5537" i="1"/>
  <c r="V5536" i="1"/>
  <c r="V5535" i="1"/>
  <c r="V5534" i="1"/>
  <c r="V5533" i="1"/>
  <c r="V5532" i="1"/>
  <c r="V5531" i="1"/>
  <c r="V5530" i="1"/>
  <c r="V5529" i="1"/>
  <c r="V5528" i="1"/>
  <c r="V5527" i="1"/>
  <c r="V5526" i="1"/>
  <c r="V5525" i="1"/>
  <c r="V5524" i="1"/>
  <c r="V5523" i="1"/>
  <c r="V5522" i="1"/>
  <c r="V5521" i="1"/>
  <c r="V5520" i="1"/>
  <c r="V5519" i="1"/>
  <c r="V5518" i="1"/>
  <c r="V5517" i="1"/>
  <c r="V5516" i="1"/>
  <c r="V5515" i="1"/>
  <c r="V5514" i="1"/>
  <c r="V5513" i="1"/>
  <c r="V5512" i="1"/>
  <c r="V5511" i="1"/>
  <c r="V5510" i="1"/>
  <c r="V5509" i="1"/>
  <c r="V5508" i="1"/>
  <c r="V5507" i="1"/>
  <c r="V5506" i="1"/>
  <c r="V5505" i="1"/>
  <c r="V5504" i="1"/>
  <c r="V5503" i="1"/>
  <c r="V5502" i="1"/>
  <c r="V5501" i="1"/>
  <c r="V5500" i="1"/>
  <c r="V5499" i="1"/>
  <c r="V5498" i="1"/>
  <c r="V5497" i="1"/>
  <c r="V5496" i="1"/>
  <c r="V5495" i="1"/>
  <c r="V5494" i="1"/>
  <c r="V5493" i="1"/>
  <c r="V5492" i="1"/>
  <c r="V5491" i="1"/>
  <c r="V5490" i="1"/>
  <c r="V5489" i="1"/>
  <c r="V5488" i="1"/>
  <c r="V5487" i="1"/>
  <c r="V5486" i="1"/>
  <c r="V5485" i="1"/>
  <c r="V5484" i="1"/>
  <c r="V5483" i="1"/>
  <c r="V5482" i="1"/>
  <c r="V5481" i="1"/>
  <c r="V5480" i="1"/>
  <c r="V5479" i="1"/>
  <c r="V5478" i="1"/>
  <c r="V5477" i="1"/>
  <c r="V5476" i="1"/>
  <c r="V5475" i="1"/>
  <c r="V5474" i="1"/>
  <c r="V5473" i="1"/>
  <c r="V5472" i="1"/>
  <c r="V5471" i="1"/>
  <c r="V5470" i="1"/>
  <c r="V5469" i="1"/>
  <c r="V5468" i="1"/>
  <c r="V5467" i="1"/>
  <c r="V5466" i="1"/>
  <c r="V5465" i="1"/>
  <c r="V5464" i="1"/>
  <c r="V5463" i="1"/>
  <c r="V5462" i="1"/>
  <c r="V5461" i="1"/>
  <c r="V5460" i="1"/>
  <c r="V5459" i="1"/>
  <c r="V5458" i="1"/>
  <c r="V5457" i="1"/>
  <c r="V5456" i="1"/>
  <c r="V5455" i="1"/>
  <c r="V5454" i="1"/>
  <c r="V5453" i="1"/>
  <c r="V5452" i="1"/>
  <c r="V5451" i="1"/>
  <c r="V5450" i="1"/>
  <c r="V5449" i="1"/>
  <c r="V5448" i="1"/>
  <c r="V5447" i="1"/>
  <c r="V5446" i="1"/>
  <c r="V5445" i="1"/>
  <c r="V5444" i="1"/>
  <c r="V5443" i="1"/>
  <c r="V5442" i="1"/>
  <c r="V5441" i="1"/>
  <c r="V5440" i="1"/>
  <c r="V5439" i="1"/>
  <c r="V5438" i="1"/>
  <c r="V5437" i="1"/>
  <c r="V5436" i="1"/>
  <c r="V5435" i="1"/>
  <c r="V5434" i="1"/>
  <c r="V5433" i="1"/>
  <c r="V5432" i="1"/>
  <c r="V5431" i="1"/>
  <c r="V5430" i="1"/>
  <c r="V5429" i="1"/>
  <c r="V5428" i="1"/>
  <c r="V5427" i="1"/>
  <c r="V5426" i="1"/>
  <c r="V5425" i="1"/>
  <c r="V5424" i="1"/>
  <c r="V5423" i="1"/>
  <c r="V5422" i="1"/>
  <c r="V5421" i="1"/>
  <c r="V5420" i="1"/>
  <c r="V5419" i="1"/>
  <c r="V5418" i="1"/>
  <c r="V5417" i="1"/>
  <c r="V5416" i="1"/>
  <c r="V5415" i="1"/>
  <c r="V5414" i="1"/>
  <c r="V5413" i="1"/>
  <c r="V5412" i="1"/>
  <c r="V5411" i="1"/>
  <c r="V5410" i="1"/>
  <c r="V5409" i="1"/>
  <c r="V5408" i="1"/>
  <c r="V5407" i="1"/>
  <c r="V5406" i="1"/>
  <c r="V5405" i="1"/>
  <c r="V5404" i="1"/>
  <c r="V5403" i="1"/>
  <c r="V5402" i="1"/>
  <c r="V5401" i="1"/>
  <c r="V5400" i="1"/>
  <c r="V5399" i="1"/>
  <c r="V5398" i="1"/>
  <c r="V5397" i="1"/>
  <c r="V5396" i="1"/>
  <c r="V5395" i="1"/>
  <c r="V5394" i="1"/>
  <c r="V5393" i="1"/>
  <c r="V5392" i="1"/>
  <c r="V5391" i="1"/>
  <c r="V5390" i="1"/>
  <c r="V5389" i="1"/>
  <c r="V5388" i="1"/>
  <c r="V5387" i="1"/>
  <c r="V5386" i="1"/>
  <c r="V5385" i="1"/>
  <c r="V5384" i="1"/>
  <c r="V5383" i="1"/>
  <c r="V5382" i="1"/>
  <c r="V5381" i="1"/>
  <c r="V5380" i="1"/>
  <c r="V5379" i="1"/>
  <c r="V5378" i="1"/>
  <c r="V5377" i="1"/>
  <c r="V5376" i="1"/>
  <c r="V5375" i="1"/>
  <c r="V5374" i="1"/>
  <c r="V5373" i="1"/>
  <c r="V5372" i="1"/>
  <c r="V5371" i="1"/>
  <c r="V5370" i="1"/>
  <c r="V5369" i="1"/>
  <c r="V5368" i="1"/>
  <c r="V5367" i="1"/>
  <c r="V5366" i="1"/>
  <c r="V5365" i="1"/>
  <c r="V5364" i="1"/>
  <c r="V5363" i="1"/>
  <c r="V5362" i="1"/>
  <c r="V5361" i="1"/>
  <c r="V5360" i="1"/>
  <c r="V5359" i="1"/>
  <c r="V5358" i="1"/>
  <c r="V5357" i="1"/>
  <c r="V5356" i="1"/>
  <c r="V5355" i="1"/>
  <c r="V5354" i="1"/>
  <c r="V5353" i="1"/>
  <c r="V5352" i="1"/>
  <c r="V5351" i="1"/>
  <c r="V5350" i="1"/>
  <c r="V5349" i="1"/>
  <c r="V5348" i="1"/>
  <c r="V5347" i="1"/>
  <c r="V5346" i="1"/>
  <c r="V5345" i="1"/>
  <c r="V5344" i="1"/>
  <c r="V5343" i="1"/>
  <c r="V5342" i="1"/>
  <c r="V5341" i="1"/>
  <c r="V5340" i="1"/>
  <c r="V5339" i="1"/>
  <c r="V5338" i="1"/>
  <c r="V5337" i="1"/>
  <c r="V5336" i="1"/>
  <c r="V5335" i="1"/>
  <c r="V5334" i="1"/>
  <c r="V5333" i="1"/>
  <c r="V5332" i="1"/>
  <c r="V5331" i="1"/>
  <c r="V5330" i="1"/>
  <c r="V5329" i="1"/>
  <c r="V5328" i="1"/>
  <c r="V5327" i="1"/>
  <c r="V5326" i="1"/>
  <c r="V5325" i="1"/>
  <c r="V5324" i="1"/>
  <c r="V5323" i="1"/>
  <c r="V5322" i="1"/>
  <c r="V5321" i="1"/>
  <c r="V5320" i="1"/>
  <c r="V5319" i="1"/>
  <c r="V5318" i="1"/>
  <c r="V5317" i="1"/>
  <c r="V5316" i="1"/>
  <c r="V5315" i="1"/>
  <c r="V5314" i="1"/>
  <c r="V5313" i="1"/>
  <c r="V5312" i="1"/>
  <c r="V5311" i="1"/>
  <c r="V5310" i="1"/>
  <c r="V5309" i="1"/>
  <c r="V5308" i="1"/>
  <c r="V5307" i="1"/>
  <c r="V5306" i="1"/>
  <c r="V5305" i="1"/>
  <c r="V5304" i="1"/>
  <c r="V5303" i="1"/>
  <c r="V5302" i="1"/>
  <c r="V5301" i="1"/>
  <c r="V5300" i="1"/>
  <c r="V5299" i="1"/>
  <c r="V5298" i="1"/>
  <c r="V5297" i="1"/>
  <c r="V5296" i="1"/>
  <c r="V5295" i="1"/>
  <c r="V5294" i="1"/>
  <c r="V5293" i="1"/>
  <c r="V5292" i="1"/>
  <c r="V5291" i="1"/>
  <c r="V5290" i="1"/>
  <c r="V5289" i="1"/>
  <c r="V5288" i="1"/>
  <c r="V5287" i="1"/>
  <c r="V5286" i="1"/>
  <c r="V5285" i="1"/>
  <c r="V5284" i="1"/>
  <c r="V5283" i="1"/>
  <c r="V5282" i="1"/>
  <c r="V5281" i="1"/>
  <c r="V5280" i="1"/>
  <c r="V5279" i="1"/>
  <c r="V5278" i="1"/>
  <c r="V5277" i="1"/>
  <c r="V5276" i="1"/>
  <c r="V5275" i="1"/>
  <c r="V5274" i="1"/>
  <c r="V5273" i="1"/>
  <c r="V5272" i="1"/>
  <c r="V5271" i="1"/>
  <c r="V5270" i="1"/>
  <c r="V5269" i="1"/>
  <c r="V5268" i="1"/>
  <c r="V5267" i="1"/>
  <c r="V5266" i="1"/>
  <c r="V5265" i="1"/>
  <c r="V5264" i="1"/>
  <c r="V5263" i="1"/>
  <c r="V5262" i="1"/>
  <c r="V5261" i="1"/>
  <c r="V5260" i="1"/>
  <c r="V5259" i="1"/>
  <c r="V5258" i="1"/>
  <c r="V5257" i="1"/>
  <c r="V5256" i="1"/>
  <c r="V5255" i="1"/>
  <c r="V5254" i="1"/>
  <c r="V5253" i="1"/>
  <c r="V5252" i="1"/>
  <c r="V5251" i="1"/>
  <c r="V5250" i="1"/>
  <c r="V5249" i="1"/>
  <c r="V5248" i="1"/>
  <c r="V5247" i="1"/>
  <c r="V5246" i="1"/>
  <c r="V5245" i="1"/>
  <c r="V5244" i="1"/>
  <c r="V5243" i="1"/>
  <c r="V5242" i="1"/>
  <c r="V5241" i="1"/>
  <c r="V5240" i="1"/>
  <c r="V5239" i="1"/>
  <c r="V5238" i="1"/>
  <c r="V5237" i="1"/>
  <c r="V5236" i="1"/>
  <c r="V5235" i="1"/>
  <c r="V5234" i="1"/>
  <c r="V5233" i="1"/>
  <c r="V5232" i="1"/>
  <c r="V5231" i="1"/>
  <c r="V5230" i="1"/>
  <c r="V5229" i="1"/>
  <c r="V5228" i="1"/>
  <c r="V5227" i="1"/>
  <c r="V5226" i="1"/>
  <c r="V5225" i="1"/>
  <c r="V5224" i="1"/>
  <c r="V5223" i="1"/>
  <c r="V5222" i="1"/>
  <c r="V5221" i="1"/>
  <c r="V5220" i="1"/>
  <c r="V5219" i="1"/>
  <c r="V5218" i="1"/>
  <c r="V5217" i="1"/>
  <c r="V5216" i="1"/>
  <c r="V5215" i="1"/>
  <c r="V5214" i="1"/>
  <c r="V5213" i="1"/>
  <c r="V5212" i="1"/>
  <c r="V5211" i="1"/>
  <c r="V5210" i="1"/>
  <c r="V5209" i="1"/>
  <c r="V5208" i="1"/>
  <c r="V5207" i="1"/>
  <c r="V5206" i="1"/>
  <c r="V5205" i="1"/>
  <c r="V5204" i="1"/>
  <c r="V5203" i="1"/>
  <c r="V5202" i="1"/>
  <c r="V5201" i="1"/>
  <c r="V5200" i="1"/>
  <c r="V5199" i="1"/>
  <c r="V5198" i="1"/>
  <c r="V5197" i="1"/>
  <c r="V5196" i="1"/>
  <c r="V5195" i="1"/>
  <c r="V5194" i="1"/>
  <c r="V5193" i="1"/>
  <c r="V5192" i="1"/>
  <c r="V5191" i="1"/>
  <c r="V5190" i="1"/>
  <c r="V5189" i="1"/>
  <c r="V5188" i="1"/>
  <c r="V5187" i="1"/>
  <c r="V5186" i="1"/>
  <c r="V5185" i="1"/>
  <c r="V5184" i="1"/>
  <c r="V5183" i="1"/>
  <c r="V5182" i="1"/>
  <c r="V5181" i="1"/>
  <c r="V5180" i="1"/>
  <c r="V5179" i="1"/>
  <c r="V5178" i="1"/>
  <c r="V5177" i="1"/>
  <c r="V5176" i="1"/>
  <c r="V5175" i="1"/>
  <c r="V5174" i="1"/>
  <c r="V5173" i="1"/>
  <c r="V5172" i="1"/>
  <c r="V5171" i="1"/>
  <c r="V5170" i="1"/>
  <c r="V5169" i="1"/>
  <c r="V5168" i="1"/>
  <c r="V5167" i="1"/>
  <c r="V5166" i="1"/>
  <c r="V5165" i="1"/>
  <c r="V5164" i="1"/>
  <c r="V5163" i="1"/>
  <c r="V5162" i="1"/>
  <c r="V5161" i="1"/>
  <c r="V5160" i="1"/>
  <c r="V5159" i="1"/>
  <c r="V5158" i="1"/>
  <c r="V5157" i="1"/>
  <c r="V5156" i="1"/>
  <c r="V5155" i="1"/>
  <c r="V5154" i="1"/>
  <c r="V5153" i="1"/>
  <c r="V5152" i="1"/>
  <c r="V5151" i="1"/>
  <c r="V5150" i="1"/>
  <c r="V5149" i="1"/>
  <c r="V5148" i="1"/>
  <c r="V5147" i="1"/>
  <c r="V5146" i="1"/>
  <c r="V5145" i="1"/>
  <c r="V5144" i="1"/>
  <c r="V5143" i="1"/>
  <c r="V5142" i="1"/>
  <c r="V5141" i="1"/>
  <c r="V5140" i="1"/>
  <c r="V5139" i="1"/>
  <c r="V5138" i="1"/>
  <c r="V5137" i="1"/>
  <c r="V5136" i="1"/>
  <c r="V5135" i="1"/>
  <c r="V5134" i="1"/>
  <c r="V5133" i="1"/>
  <c r="V5132" i="1"/>
  <c r="V5131" i="1"/>
  <c r="V5130" i="1"/>
  <c r="V5129" i="1"/>
  <c r="V5128" i="1"/>
  <c r="V5127" i="1"/>
  <c r="V5126" i="1"/>
  <c r="V5125" i="1"/>
  <c r="V5124" i="1"/>
  <c r="V5123" i="1"/>
  <c r="V5122" i="1"/>
  <c r="V5121" i="1"/>
  <c r="V5120" i="1"/>
  <c r="V5119" i="1"/>
  <c r="V5118" i="1"/>
  <c r="V5117" i="1"/>
  <c r="V5116" i="1"/>
  <c r="V5115" i="1"/>
  <c r="V5114" i="1"/>
  <c r="V5113" i="1"/>
  <c r="V5112" i="1"/>
  <c r="V5111" i="1"/>
  <c r="V5110" i="1"/>
  <c r="V5109" i="1"/>
  <c r="V5108" i="1"/>
  <c r="V5107" i="1"/>
  <c r="V5106" i="1"/>
  <c r="V5105" i="1"/>
  <c r="V5104" i="1"/>
  <c r="V5103" i="1"/>
  <c r="V5102" i="1"/>
  <c r="V5101" i="1"/>
  <c r="V5100" i="1"/>
  <c r="V5099" i="1"/>
  <c r="V5098" i="1"/>
  <c r="V5097" i="1"/>
  <c r="V5096" i="1"/>
  <c r="V5095" i="1"/>
  <c r="V5094" i="1"/>
  <c r="V5093" i="1"/>
  <c r="V5092" i="1"/>
  <c r="V5091" i="1"/>
  <c r="V5090" i="1"/>
  <c r="V5089" i="1"/>
  <c r="V5088" i="1"/>
  <c r="V5087" i="1"/>
  <c r="V5086" i="1"/>
  <c r="V5085" i="1"/>
  <c r="V5084" i="1"/>
  <c r="V5083" i="1"/>
  <c r="V5082" i="1"/>
  <c r="V5081" i="1"/>
  <c r="V5080" i="1"/>
  <c r="V5079" i="1"/>
  <c r="V5078" i="1"/>
  <c r="V5077" i="1"/>
  <c r="V5076" i="1"/>
  <c r="V5075" i="1"/>
  <c r="V5074" i="1"/>
  <c r="V5073" i="1"/>
  <c r="V5072" i="1"/>
  <c r="V5071" i="1"/>
  <c r="V5070" i="1"/>
  <c r="V5069" i="1"/>
  <c r="V5068" i="1"/>
  <c r="V5067" i="1"/>
  <c r="V5066" i="1"/>
  <c r="V5065" i="1"/>
  <c r="V5064" i="1"/>
  <c r="V5063" i="1"/>
  <c r="V5062" i="1"/>
  <c r="V5061" i="1"/>
  <c r="V5060" i="1"/>
  <c r="V5059" i="1"/>
  <c r="V5058" i="1"/>
  <c r="V5057" i="1"/>
  <c r="V5056" i="1"/>
  <c r="V5055" i="1"/>
  <c r="V5054" i="1"/>
  <c r="V5053" i="1"/>
  <c r="V5052" i="1"/>
  <c r="V5051" i="1"/>
  <c r="V5050" i="1"/>
  <c r="V5049" i="1"/>
  <c r="V5048" i="1"/>
  <c r="V5047" i="1"/>
  <c r="V5046" i="1"/>
  <c r="V5045" i="1"/>
  <c r="V5044" i="1"/>
  <c r="V5043" i="1"/>
  <c r="V5042" i="1"/>
  <c r="V5041" i="1"/>
  <c r="V5040" i="1"/>
  <c r="V5039" i="1"/>
  <c r="V5038" i="1"/>
  <c r="V5037" i="1"/>
  <c r="V5036" i="1"/>
  <c r="V5035" i="1"/>
  <c r="V5034" i="1"/>
  <c r="V5033" i="1"/>
  <c r="V5032" i="1"/>
  <c r="V5031" i="1"/>
  <c r="V5030" i="1"/>
  <c r="V5029" i="1"/>
  <c r="V5028" i="1"/>
  <c r="V5027" i="1"/>
  <c r="V5026" i="1"/>
  <c r="V5025" i="1"/>
  <c r="V5024" i="1"/>
  <c r="V5023" i="1"/>
  <c r="V5022" i="1"/>
  <c r="V5021" i="1"/>
  <c r="V5020" i="1"/>
  <c r="V5019" i="1"/>
  <c r="V5018" i="1"/>
  <c r="V5017" i="1"/>
  <c r="V5016" i="1"/>
  <c r="V5015" i="1"/>
  <c r="V5014" i="1"/>
  <c r="V5013" i="1"/>
  <c r="V5012" i="1"/>
  <c r="V5011" i="1"/>
  <c r="V5010" i="1"/>
  <c r="V5009" i="1"/>
  <c r="V5008" i="1"/>
  <c r="V5007" i="1"/>
  <c r="V5006" i="1"/>
  <c r="V5005" i="1"/>
  <c r="V5004" i="1"/>
  <c r="V5003" i="1"/>
  <c r="V5002" i="1"/>
  <c r="V5001" i="1"/>
  <c r="V5000" i="1"/>
  <c r="V4999" i="1"/>
  <c r="V4998" i="1"/>
  <c r="V4997" i="1"/>
  <c r="V4996" i="1"/>
  <c r="V4995" i="1"/>
  <c r="V4994" i="1"/>
  <c r="V4993" i="1"/>
  <c r="V4992" i="1"/>
  <c r="V4991" i="1"/>
  <c r="V4990" i="1"/>
  <c r="V4989" i="1"/>
  <c r="V4988" i="1"/>
  <c r="V4987" i="1"/>
  <c r="V4986" i="1"/>
  <c r="V4985" i="1"/>
  <c r="V4984" i="1"/>
  <c r="V4983" i="1"/>
  <c r="V4982" i="1"/>
  <c r="V4981" i="1"/>
  <c r="V4980" i="1"/>
  <c r="V4979" i="1"/>
  <c r="V4978" i="1"/>
  <c r="V4977" i="1"/>
  <c r="V4976" i="1"/>
  <c r="V4975" i="1"/>
  <c r="V4974" i="1"/>
  <c r="V4973" i="1"/>
  <c r="V4972" i="1"/>
  <c r="V4971" i="1"/>
  <c r="V4970" i="1"/>
  <c r="V4969" i="1"/>
  <c r="V4968" i="1"/>
  <c r="V4967" i="1"/>
  <c r="V4966" i="1"/>
  <c r="V4965" i="1"/>
  <c r="V4964" i="1"/>
  <c r="V4963" i="1"/>
  <c r="V4962" i="1"/>
  <c r="V4961" i="1"/>
  <c r="V4960" i="1"/>
  <c r="V4959" i="1"/>
  <c r="V4958" i="1"/>
  <c r="V4957" i="1"/>
  <c r="V4956" i="1"/>
  <c r="V4955" i="1"/>
  <c r="V4954" i="1"/>
  <c r="V4953" i="1"/>
  <c r="V4952" i="1"/>
  <c r="V4951" i="1"/>
  <c r="V4950" i="1"/>
  <c r="V4949" i="1"/>
  <c r="V4948" i="1"/>
  <c r="V4947" i="1"/>
  <c r="V4946" i="1"/>
  <c r="V4945" i="1"/>
  <c r="V4944" i="1"/>
  <c r="V4943" i="1"/>
  <c r="V4942" i="1"/>
  <c r="V4941" i="1"/>
  <c r="V4940" i="1"/>
  <c r="V4939" i="1"/>
  <c r="V4938" i="1"/>
  <c r="V4937" i="1"/>
  <c r="V4936" i="1"/>
  <c r="V4935" i="1"/>
  <c r="V4934" i="1"/>
  <c r="V4933" i="1"/>
  <c r="V4932" i="1"/>
  <c r="V4931" i="1"/>
  <c r="V4930" i="1"/>
  <c r="V4929" i="1"/>
  <c r="V4928" i="1"/>
  <c r="V4927" i="1"/>
  <c r="V4926" i="1"/>
  <c r="V4925" i="1"/>
  <c r="V4924" i="1"/>
  <c r="V4923" i="1"/>
  <c r="V4922" i="1"/>
  <c r="V4921" i="1"/>
  <c r="V4920" i="1"/>
  <c r="V4919" i="1"/>
  <c r="V4918" i="1"/>
  <c r="V4917" i="1"/>
  <c r="V4916" i="1"/>
  <c r="V4915" i="1"/>
  <c r="V4914" i="1"/>
  <c r="V4913" i="1"/>
  <c r="V4912" i="1"/>
  <c r="V4911" i="1"/>
  <c r="V4910" i="1"/>
  <c r="V4909" i="1"/>
  <c r="V4908" i="1"/>
  <c r="V4907" i="1"/>
  <c r="V4906" i="1"/>
  <c r="V4905" i="1"/>
  <c r="V4904" i="1"/>
  <c r="V4903" i="1"/>
  <c r="V4902" i="1"/>
  <c r="V4901" i="1"/>
  <c r="V4900" i="1"/>
  <c r="V4899" i="1"/>
  <c r="V4898" i="1"/>
  <c r="V4897" i="1"/>
  <c r="V4896" i="1"/>
  <c r="V4895" i="1"/>
  <c r="V4894" i="1"/>
  <c r="V4893" i="1"/>
  <c r="V4892" i="1"/>
  <c r="V4891" i="1"/>
  <c r="V4890" i="1"/>
  <c r="V4889" i="1"/>
  <c r="V4888" i="1"/>
  <c r="V4887" i="1"/>
  <c r="V4886" i="1"/>
  <c r="V4885" i="1"/>
  <c r="V4884" i="1"/>
  <c r="V4883" i="1"/>
  <c r="V4882" i="1"/>
  <c r="V4881" i="1"/>
  <c r="V4880" i="1"/>
  <c r="V4879" i="1"/>
  <c r="V4878" i="1"/>
  <c r="V4877" i="1"/>
  <c r="V4876" i="1"/>
  <c r="V4875" i="1"/>
  <c r="V4874" i="1"/>
  <c r="V4873" i="1"/>
  <c r="V4872" i="1"/>
  <c r="V4871" i="1"/>
  <c r="V4870" i="1"/>
  <c r="V4869" i="1"/>
  <c r="V4868" i="1"/>
  <c r="V4867" i="1"/>
  <c r="V4866" i="1"/>
  <c r="V4865" i="1"/>
  <c r="V4864" i="1"/>
  <c r="V4863" i="1"/>
  <c r="V4862" i="1"/>
  <c r="V4861" i="1"/>
  <c r="V4860" i="1"/>
  <c r="V4859" i="1"/>
  <c r="V4858" i="1"/>
  <c r="V4857" i="1"/>
  <c r="V4856" i="1"/>
  <c r="V4855" i="1"/>
  <c r="V4854" i="1"/>
  <c r="V4853" i="1"/>
  <c r="V4852" i="1"/>
  <c r="V4851" i="1"/>
  <c r="V4850" i="1"/>
  <c r="V4849" i="1"/>
  <c r="V4848" i="1"/>
  <c r="V4847" i="1"/>
  <c r="V4846" i="1"/>
  <c r="V4845" i="1"/>
  <c r="V4844" i="1"/>
  <c r="V4843" i="1"/>
  <c r="V4842" i="1"/>
  <c r="V4841" i="1"/>
  <c r="V4840" i="1"/>
  <c r="V4839" i="1"/>
  <c r="V4838" i="1"/>
  <c r="V4837" i="1"/>
  <c r="V4836" i="1"/>
  <c r="V4835" i="1"/>
  <c r="V4834" i="1"/>
  <c r="V4833" i="1"/>
  <c r="V4832" i="1"/>
  <c r="V4831" i="1"/>
  <c r="V4830" i="1"/>
  <c r="V4829" i="1"/>
  <c r="V4828" i="1"/>
  <c r="V4827" i="1"/>
  <c r="V4826" i="1"/>
  <c r="V4825" i="1"/>
  <c r="V4824" i="1"/>
  <c r="V4823" i="1"/>
  <c r="V4822" i="1"/>
  <c r="V4821" i="1"/>
  <c r="V4820" i="1"/>
  <c r="V4819" i="1"/>
  <c r="V4818" i="1"/>
  <c r="V4817" i="1"/>
  <c r="V4816" i="1"/>
  <c r="V4815" i="1"/>
  <c r="V4814" i="1"/>
  <c r="V4813" i="1"/>
  <c r="V4812" i="1"/>
  <c r="V4811" i="1"/>
  <c r="V4810" i="1"/>
  <c r="V4809" i="1"/>
  <c r="V4808" i="1"/>
  <c r="V4807" i="1"/>
  <c r="V4806" i="1"/>
  <c r="V4805" i="1"/>
  <c r="V4804" i="1"/>
  <c r="V4803" i="1"/>
  <c r="V4802" i="1"/>
  <c r="V4801" i="1"/>
  <c r="V4800" i="1"/>
  <c r="V4799" i="1"/>
  <c r="V4798" i="1"/>
  <c r="V4797" i="1"/>
  <c r="V4796" i="1"/>
  <c r="V4795" i="1"/>
  <c r="V4794" i="1"/>
  <c r="V4793" i="1"/>
  <c r="V4792" i="1"/>
  <c r="V4791" i="1"/>
  <c r="V4790" i="1"/>
  <c r="V4789" i="1"/>
  <c r="V4788" i="1"/>
  <c r="V4787" i="1"/>
  <c r="V4786" i="1"/>
  <c r="V4785" i="1"/>
  <c r="V4784" i="1"/>
  <c r="V4783" i="1"/>
  <c r="V4782" i="1"/>
  <c r="V4781" i="1"/>
  <c r="V4780" i="1"/>
  <c r="V4779" i="1"/>
  <c r="V4778" i="1"/>
  <c r="V4777" i="1"/>
  <c r="V4776" i="1"/>
  <c r="V4775" i="1"/>
  <c r="V4774" i="1"/>
  <c r="V4773" i="1"/>
  <c r="V4772" i="1"/>
  <c r="V4771" i="1"/>
  <c r="V4770" i="1"/>
  <c r="V4769" i="1"/>
  <c r="V4768" i="1"/>
  <c r="V4767" i="1"/>
  <c r="V4766" i="1"/>
  <c r="V4765" i="1"/>
  <c r="V4764" i="1"/>
  <c r="V4763" i="1"/>
  <c r="V4762" i="1"/>
  <c r="V4761" i="1"/>
  <c r="V4760" i="1"/>
  <c r="V4759" i="1"/>
  <c r="V4758" i="1"/>
  <c r="V4757" i="1"/>
  <c r="V4756" i="1"/>
  <c r="V4755" i="1"/>
  <c r="V4754" i="1"/>
  <c r="V4753" i="1"/>
  <c r="V4752" i="1"/>
  <c r="V4751" i="1"/>
  <c r="V4750" i="1"/>
  <c r="V4749" i="1"/>
  <c r="V4748" i="1"/>
  <c r="V4747" i="1"/>
  <c r="V4746" i="1"/>
  <c r="V4745" i="1"/>
  <c r="V4744" i="1"/>
  <c r="V4743" i="1"/>
  <c r="V4742" i="1"/>
  <c r="V4741" i="1"/>
  <c r="V4740" i="1"/>
  <c r="V4739" i="1"/>
  <c r="V4738" i="1"/>
  <c r="V4737" i="1"/>
  <c r="V4736" i="1"/>
  <c r="V4735" i="1"/>
  <c r="V4734" i="1"/>
  <c r="V4733" i="1"/>
  <c r="V4732" i="1"/>
  <c r="V4731" i="1"/>
  <c r="V4730" i="1"/>
  <c r="V4729" i="1"/>
  <c r="V4728" i="1"/>
  <c r="V4727" i="1"/>
  <c r="V4726" i="1"/>
  <c r="V4725" i="1"/>
  <c r="V4724" i="1"/>
  <c r="V4723" i="1"/>
  <c r="V4722" i="1"/>
  <c r="V4721" i="1"/>
  <c r="V4720" i="1"/>
  <c r="V4719" i="1"/>
  <c r="V4718" i="1"/>
  <c r="V4717" i="1"/>
  <c r="V4716" i="1"/>
  <c r="V4715" i="1"/>
  <c r="V4714" i="1"/>
  <c r="V4713" i="1"/>
  <c r="V4712" i="1"/>
  <c r="V4711" i="1"/>
  <c r="V4710" i="1"/>
  <c r="V4709" i="1"/>
  <c r="V4708" i="1"/>
  <c r="V4707" i="1"/>
  <c r="V4706" i="1"/>
  <c r="V4705" i="1"/>
  <c r="V4704" i="1"/>
  <c r="V4703" i="1"/>
  <c r="V4702" i="1"/>
  <c r="V4701" i="1"/>
  <c r="V4700" i="1"/>
  <c r="V4699" i="1"/>
  <c r="V4698" i="1"/>
  <c r="V4697" i="1"/>
  <c r="V4696" i="1"/>
  <c r="V4695" i="1"/>
  <c r="V4694" i="1"/>
  <c r="V4693" i="1"/>
  <c r="V4692" i="1"/>
  <c r="V4691" i="1"/>
  <c r="V4690" i="1"/>
  <c r="V4689" i="1"/>
  <c r="V4688" i="1"/>
  <c r="V4687" i="1"/>
  <c r="V4686" i="1"/>
  <c r="V4685" i="1"/>
  <c r="V4684" i="1"/>
  <c r="V4683" i="1"/>
  <c r="V4682" i="1"/>
  <c r="V4681" i="1"/>
  <c r="V4680" i="1"/>
  <c r="V4679" i="1"/>
  <c r="V4678" i="1"/>
  <c r="V4677" i="1"/>
  <c r="V4676" i="1"/>
  <c r="V4675" i="1"/>
  <c r="V4674" i="1"/>
  <c r="V4673" i="1"/>
  <c r="V4672" i="1"/>
  <c r="V4671" i="1"/>
  <c r="V4670" i="1"/>
  <c r="V4669" i="1"/>
  <c r="V4668" i="1"/>
  <c r="V4667" i="1"/>
  <c r="V4666" i="1"/>
  <c r="V4665" i="1"/>
  <c r="V4664" i="1"/>
  <c r="V4663" i="1"/>
  <c r="V4662" i="1"/>
  <c r="V4661" i="1"/>
  <c r="V4660" i="1"/>
  <c r="V4659" i="1"/>
  <c r="V4658" i="1"/>
  <c r="V4657" i="1"/>
  <c r="V4656" i="1"/>
  <c r="V4655" i="1"/>
  <c r="V4654" i="1"/>
  <c r="V4653" i="1"/>
  <c r="V4652" i="1"/>
  <c r="V4651" i="1"/>
  <c r="V4650" i="1"/>
  <c r="V4649" i="1"/>
  <c r="V4648" i="1"/>
  <c r="V4647" i="1"/>
  <c r="V4646" i="1"/>
  <c r="V4645" i="1"/>
  <c r="V4644" i="1"/>
  <c r="V4643" i="1"/>
  <c r="V4642" i="1"/>
  <c r="V4641" i="1"/>
  <c r="V4640" i="1"/>
  <c r="V4639" i="1"/>
  <c r="V4638" i="1"/>
  <c r="V4637" i="1"/>
  <c r="V4636" i="1"/>
  <c r="V4635" i="1"/>
  <c r="V4634" i="1"/>
  <c r="V4633" i="1"/>
  <c r="V4632" i="1"/>
  <c r="V4631" i="1"/>
  <c r="V4630" i="1"/>
  <c r="V4629" i="1"/>
  <c r="V4628" i="1"/>
  <c r="V4627" i="1"/>
  <c r="V4626" i="1"/>
  <c r="V4625" i="1"/>
  <c r="V4624" i="1"/>
  <c r="V4623" i="1"/>
  <c r="V4622" i="1"/>
  <c r="V4621" i="1"/>
  <c r="V4620" i="1"/>
  <c r="V4619" i="1"/>
  <c r="V4618" i="1"/>
  <c r="V4617" i="1"/>
  <c r="V4616" i="1"/>
  <c r="V4615" i="1"/>
  <c r="V4614" i="1"/>
  <c r="V4613" i="1"/>
  <c r="V4612" i="1"/>
  <c r="V4611" i="1"/>
  <c r="V4610" i="1"/>
  <c r="V4609" i="1"/>
  <c r="V4608" i="1"/>
  <c r="V4607" i="1"/>
  <c r="V4606" i="1"/>
  <c r="V4605" i="1"/>
  <c r="V4604" i="1"/>
  <c r="V4603" i="1"/>
  <c r="V4602" i="1"/>
  <c r="V4601" i="1"/>
  <c r="V4600" i="1"/>
  <c r="V4599" i="1"/>
  <c r="V4598" i="1"/>
  <c r="V4597" i="1"/>
  <c r="V4596" i="1"/>
  <c r="V4595" i="1"/>
  <c r="V4594" i="1"/>
  <c r="V4593" i="1"/>
  <c r="V4592" i="1"/>
  <c r="V4591" i="1"/>
  <c r="V4590" i="1"/>
  <c r="V4589" i="1"/>
  <c r="V4588" i="1"/>
  <c r="V4587" i="1"/>
  <c r="V4586" i="1"/>
  <c r="V4585" i="1"/>
  <c r="V4584" i="1"/>
  <c r="V4583" i="1"/>
  <c r="V4582" i="1"/>
  <c r="V4581" i="1"/>
  <c r="V4580" i="1"/>
  <c r="V4579" i="1"/>
  <c r="V4578" i="1"/>
  <c r="V4577" i="1"/>
  <c r="V4576" i="1"/>
  <c r="V4575" i="1"/>
  <c r="V4574" i="1"/>
  <c r="V4573" i="1"/>
  <c r="V4572" i="1"/>
  <c r="V4571" i="1"/>
  <c r="V4570" i="1"/>
  <c r="V4569" i="1"/>
  <c r="V4568" i="1"/>
  <c r="V4567" i="1"/>
  <c r="V4566" i="1"/>
  <c r="V4565" i="1"/>
  <c r="V4564" i="1"/>
  <c r="V4563" i="1"/>
  <c r="V4562" i="1"/>
  <c r="V4561" i="1"/>
  <c r="V4560" i="1"/>
  <c r="V4559" i="1"/>
  <c r="V4558" i="1"/>
  <c r="V4557" i="1"/>
  <c r="V4556" i="1"/>
  <c r="V4555" i="1"/>
  <c r="V4554" i="1"/>
  <c r="V4553" i="1"/>
  <c r="V4552" i="1"/>
  <c r="V4551" i="1"/>
  <c r="V4550" i="1"/>
  <c r="V4549" i="1"/>
  <c r="V4548" i="1"/>
  <c r="V4547" i="1"/>
  <c r="V4546" i="1"/>
  <c r="V4545" i="1"/>
  <c r="V4544" i="1"/>
  <c r="V4543" i="1"/>
  <c r="V4542" i="1"/>
  <c r="V4541" i="1"/>
  <c r="V4540" i="1"/>
  <c r="V4539" i="1"/>
  <c r="V4538" i="1"/>
  <c r="V4537" i="1"/>
  <c r="V4536" i="1"/>
  <c r="V4535" i="1"/>
  <c r="V4534" i="1"/>
  <c r="V4533" i="1"/>
  <c r="V4532" i="1"/>
  <c r="V4531" i="1"/>
  <c r="V4530" i="1"/>
  <c r="V4529" i="1"/>
  <c r="V4528" i="1"/>
  <c r="V4527" i="1"/>
  <c r="V4526" i="1"/>
  <c r="V4525" i="1"/>
  <c r="V4524" i="1"/>
  <c r="V4523" i="1"/>
  <c r="V4522" i="1"/>
  <c r="V4521" i="1"/>
  <c r="V4520" i="1"/>
  <c r="V4519" i="1"/>
  <c r="V4518" i="1"/>
  <c r="V4517" i="1"/>
  <c r="V4516" i="1"/>
  <c r="V4515" i="1"/>
  <c r="V4514" i="1"/>
  <c r="V4513" i="1"/>
  <c r="V4512" i="1"/>
  <c r="V4511" i="1"/>
  <c r="V4510" i="1"/>
  <c r="V4509" i="1"/>
  <c r="V4508" i="1"/>
  <c r="V4507" i="1"/>
  <c r="V4506" i="1"/>
  <c r="V4505" i="1"/>
  <c r="V4504" i="1"/>
  <c r="V4503" i="1"/>
  <c r="V4502" i="1"/>
  <c r="V4501" i="1"/>
  <c r="V4500" i="1"/>
  <c r="V4499" i="1"/>
  <c r="V4498" i="1"/>
  <c r="V4497" i="1"/>
  <c r="V4496" i="1"/>
  <c r="V4495" i="1"/>
  <c r="V4494" i="1"/>
  <c r="V4493" i="1"/>
  <c r="V4492" i="1"/>
  <c r="V4491" i="1"/>
  <c r="V4490" i="1"/>
  <c r="V4489" i="1"/>
  <c r="V4488" i="1"/>
  <c r="V4487" i="1"/>
  <c r="V4486" i="1"/>
  <c r="V4485" i="1"/>
  <c r="V4484" i="1"/>
  <c r="V4483" i="1"/>
  <c r="V4482" i="1"/>
  <c r="V4481" i="1"/>
  <c r="V4480" i="1"/>
  <c r="V4479" i="1"/>
  <c r="V4478" i="1"/>
  <c r="V4477" i="1"/>
  <c r="V4476" i="1"/>
  <c r="V4475" i="1"/>
  <c r="V4474" i="1"/>
  <c r="V4473" i="1"/>
  <c r="V4472" i="1"/>
  <c r="V4471" i="1"/>
  <c r="V4470" i="1"/>
  <c r="V4469" i="1"/>
  <c r="V4468" i="1"/>
  <c r="V4467" i="1"/>
  <c r="V4466" i="1"/>
  <c r="V4465" i="1"/>
  <c r="V4464" i="1"/>
  <c r="V4463" i="1"/>
  <c r="V4462" i="1"/>
  <c r="V4461" i="1"/>
  <c r="V4460" i="1"/>
  <c r="V4459" i="1"/>
  <c r="V4458" i="1"/>
  <c r="V4457" i="1"/>
  <c r="V4456" i="1"/>
  <c r="V4455" i="1"/>
  <c r="V4454" i="1"/>
  <c r="V4453" i="1"/>
  <c r="V4452" i="1"/>
  <c r="V4451" i="1"/>
  <c r="V4450" i="1"/>
  <c r="V4449" i="1"/>
  <c r="V4448" i="1"/>
  <c r="V4447" i="1"/>
  <c r="V4446" i="1"/>
  <c r="V4445" i="1"/>
  <c r="V4444" i="1"/>
  <c r="V4443" i="1"/>
  <c r="V4442" i="1"/>
  <c r="V4441" i="1"/>
  <c r="V4440" i="1"/>
  <c r="V4439" i="1"/>
  <c r="V4438" i="1"/>
  <c r="V4437" i="1"/>
  <c r="V4436" i="1"/>
  <c r="V4435" i="1"/>
  <c r="V4434" i="1"/>
  <c r="V4433" i="1"/>
  <c r="V4432" i="1"/>
  <c r="V4431" i="1"/>
  <c r="V4430" i="1"/>
  <c r="V4429" i="1"/>
  <c r="V4428" i="1"/>
  <c r="V4427" i="1"/>
  <c r="V4426" i="1"/>
  <c r="V4425" i="1"/>
  <c r="V4424" i="1"/>
  <c r="V4423" i="1"/>
  <c r="V4422" i="1"/>
  <c r="V4421" i="1"/>
  <c r="V4420" i="1"/>
  <c r="V4419" i="1"/>
  <c r="V4418" i="1"/>
  <c r="V4417" i="1"/>
  <c r="V4416" i="1"/>
  <c r="V4415" i="1"/>
  <c r="V4414" i="1"/>
  <c r="V4413" i="1"/>
  <c r="V4412" i="1"/>
  <c r="V4411" i="1"/>
  <c r="V4410" i="1"/>
  <c r="V4409" i="1"/>
  <c r="V4408" i="1"/>
  <c r="V4407" i="1"/>
  <c r="V4406" i="1"/>
  <c r="V4405" i="1"/>
  <c r="V4404" i="1"/>
  <c r="V4403" i="1"/>
  <c r="V4402" i="1"/>
  <c r="V4401" i="1"/>
  <c r="V4400" i="1"/>
  <c r="V4399" i="1"/>
  <c r="V4398" i="1"/>
  <c r="V4397" i="1"/>
  <c r="V4396" i="1"/>
  <c r="V4395" i="1"/>
  <c r="V4394" i="1"/>
  <c r="V4393" i="1"/>
  <c r="V4392" i="1"/>
  <c r="V4391" i="1"/>
  <c r="V4390" i="1"/>
  <c r="V4389" i="1"/>
  <c r="V4388" i="1"/>
  <c r="V4387" i="1"/>
  <c r="V4386" i="1"/>
  <c r="V4385" i="1"/>
  <c r="V4384" i="1"/>
  <c r="V4383" i="1"/>
  <c r="V4382" i="1"/>
  <c r="V4381" i="1"/>
  <c r="V4380" i="1"/>
  <c r="V4379" i="1"/>
  <c r="V4378" i="1"/>
  <c r="V4377" i="1"/>
  <c r="V4376" i="1"/>
  <c r="V4375" i="1"/>
  <c r="V4374" i="1"/>
  <c r="V4373" i="1"/>
  <c r="V4372" i="1"/>
  <c r="V4371" i="1"/>
  <c r="V4370" i="1"/>
  <c r="V4369" i="1"/>
  <c r="V4368" i="1"/>
  <c r="V4367" i="1"/>
  <c r="V4366" i="1"/>
  <c r="V4365" i="1"/>
  <c r="V4364" i="1"/>
  <c r="V4363" i="1"/>
  <c r="V4362" i="1"/>
  <c r="V4361" i="1"/>
  <c r="V4360" i="1"/>
  <c r="V4359" i="1"/>
  <c r="V4358" i="1"/>
  <c r="V4357" i="1"/>
  <c r="V4356" i="1"/>
  <c r="V4355" i="1"/>
  <c r="V4354" i="1"/>
  <c r="V4353" i="1"/>
  <c r="V4352" i="1"/>
  <c r="V4351" i="1"/>
  <c r="V4350" i="1"/>
  <c r="V4349" i="1"/>
  <c r="V4348" i="1"/>
  <c r="V4347" i="1"/>
  <c r="V4346" i="1"/>
  <c r="V4345" i="1"/>
  <c r="V4344" i="1"/>
  <c r="V4343" i="1"/>
  <c r="V4342" i="1"/>
  <c r="V4341" i="1"/>
  <c r="V4340" i="1"/>
  <c r="V4339" i="1"/>
  <c r="V4338" i="1"/>
  <c r="V4337" i="1"/>
  <c r="V4336" i="1"/>
  <c r="V4335" i="1"/>
  <c r="V4334" i="1"/>
  <c r="V4333" i="1"/>
  <c r="V4332" i="1"/>
  <c r="V4331" i="1"/>
  <c r="V4330" i="1"/>
  <c r="V4329" i="1"/>
  <c r="V4328" i="1"/>
  <c r="V4327" i="1"/>
  <c r="V4326" i="1"/>
  <c r="V4325" i="1"/>
  <c r="V4324" i="1"/>
  <c r="V4323" i="1"/>
  <c r="V4322" i="1"/>
  <c r="V4321" i="1"/>
  <c r="V4320" i="1"/>
  <c r="V4319" i="1"/>
  <c r="V4318" i="1"/>
  <c r="V4317" i="1"/>
  <c r="V4316" i="1"/>
  <c r="V4315" i="1"/>
  <c r="V4314" i="1"/>
  <c r="V4313" i="1"/>
  <c r="V4312" i="1"/>
  <c r="V4311" i="1"/>
  <c r="V4310" i="1"/>
  <c r="V4309" i="1"/>
  <c r="V4308" i="1"/>
  <c r="V4307" i="1"/>
  <c r="V4306" i="1"/>
  <c r="V4305" i="1"/>
  <c r="V4304" i="1"/>
  <c r="V4303" i="1"/>
  <c r="V4302" i="1"/>
  <c r="V4301" i="1"/>
  <c r="V4300" i="1"/>
  <c r="V4299" i="1"/>
  <c r="V4298" i="1"/>
  <c r="V4297" i="1"/>
  <c r="V4296" i="1"/>
  <c r="V4295" i="1"/>
  <c r="V4294" i="1"/>
  <c r="V4293" i="1"/>
  <c r="V4292" i="1"/>
  <c r="V4291" i="1"/>
  <c r="V4290" i="1"/>
  <c r="V4289" i="1"/>
  <c r="V4288" i="1"/>
  <c r="V4287" i="1"/>
  <c r="V4286" i="1"/>
  <c r="V4285" i="1"/>
  <c r="V4284" i="1"/>
  <c r="V4283" i="1"/>
  <c r="V4282" i="1"/>
  <c r="V4281" i="1"/>
  <c r="V4280" i="1"/>
  <c r="V4279" i="1"/>
  <c r="V4278" i="1"/>
  <c r="V4277" i="1"/>
  <c r="V4276" i="1"/>
  <c r="V4275" i="1"/>
  <c r="V4274" i="1"/>
  <c r="V4273" i="1"/>
  <c r="V4272" i="1"/>
  <c r="V4271" i="1"/>
  <c r="V4270" i="1"/>
  <c r="V4269" i="1"/>
  <c r="V4268" i="1"/>
  <c r="V4267" i="1"/>
  <c r="V4266" i="1"/>
  <c r="V4265" i="1"/>
  <c r="V4264" i="1"/>
  <c r="V4263" i="1"/>
  <c r="V4262" i="1"/>
  <c r="V4261" i="1"/>
  <c r="V4260" i="1"/>
  <c r="V4259" i="1"/>
  <c r="V4258" i="1"/>
  <c r="V4257" i="1"/>
  <c r="V4256" i="1"/>
  <c r="V4255" i="1"/>
  <c r="V4254" i="1"/>
  <c r="V4253" i="1"/>
  <c r="V4252" i="1"/>
  <c r="V4251" i="1"/>
  <c r="V4250" i="1"/>
  <c r="V4249" i="1"/>
  <c r="V4248" i="1"/>
  <c r="V4247" i="1"/>
  <c r="V4246" i="1"/>
  <c r="V4245" i="1"/>
  <c r="V4244" i="1"/>
  <c r="V4243" i="1"/>
  <c r="V4242" i="1"/>
  <c r="V4241" i="1"/>
  <c r="V4240" i="1"/>
  <c r="V4239" i="1"/>
  <c r="V4238" i="1"/>
  <c r="V4237" i="1"/>
  <c r="V4236" i="1"/>
  <c r="V4235" i="1"/>
  <c r="V4234" i="1"/>
  <c r="V4233" i="1"/>
  <c r="V4232" i="1"/>
  <c r="V4231" i="1"/>
  <c r="V4230" i="1"/>
  <c r="V4229" i="1"/>
  <c r="V4228" i="1"/>
  <c r="V4227" i="1"/>
  <c r="V4226" i="1"/>
  <c r="V4225" i="1"/>
  <c r="V4224" i="1"/>
  <c r="V4223" i="1"/>
  <c r="V4222" i="1"/>
  <c r="V4221" i="1"/>
  <c r="V4220" i="1"/>
  <c r="V4219" i="1"/>
  <c r="V4218" i="1"/>
  <c r="V4217" i="1"/>
  <c r="V4216" i="1"/>
  <c r="V4215" i="1"/>
  <c r="V4214" i="1"/>
  <c r="V4213" i="1"/>
  <c r="V4212" i="1"/>
  <c r="V4211" i="1"/>
  <c r="V4210" i="1"/>
  <c r="V4209" i="1"/>
  <c r="V4208" i="1"/>
  <c r="V4207" i="1"/>
  <c r="V4206" i="1"/>
  <c r="V4205" i="1"/>
  <c r="V4204" i="1"/>
  <c r="V4203" i="1"/>
  <c r="V4202" i="1"/>
  <c r="V4201" i="1"/>
  <c r="V4200" i="1"/>
  <c r="V4199" i="1"/>
  <c r="V4198" i="1"/>
  <c r="V4197" i="1"/>
  <c r="V4196" i="1"/>
  <c r="V4195" i="1"/>
  <c r="V4194" i="1"/>
  <c r="V4193" i="1"/>
  <c r="V4192" i="1"/>
  <c r="V4191" i="1"/>
  <c r="V4190" i="1"/>
  <c r="V4189" i="1"/>
  <c r="V4188" i="1"/>
  <c r="V4187" i="1"/>
  <c r="V4186" i="1"/>
  <c r="V4185" i="1"/>
  <c r="V4184" i="1"/>
  <c r="V4183" i="1"/>
  <c r="V4182" i="1"/>
  <c r="V4181" i="1"/>
  <c r="V4180" i="1"/>
  <c r="V4179" i="1"/>
  <c r="V4178" i="1"/>
  <c r="V4177" i="1"/>
  <c r="V4176" i="1"/>
  <c r="V4175" i="1"/>
  <c r="V4174" i="1"/>
  <c r="V4173" i="1"/>
  <c r="V4172" i="1"/>
  <c r="V4171" i="1"/>
  <c r="V4170" i="1"/>
  <c r="V4169" i="1"/>
  <c r="V4168" i="1"/>
  <c r="V4167" i="1"/>
  <c r="V4166" i="1"/>
  <c r="V4165" i="1"/>
  <c r="V4164" i="1"/>
  <c r="V4163" i="1"/>
  <c r="V4162" i="1"/>
  <c r="V4161" i="1"/>
  <c r="V4160" i="1"/>
  <c r="V4159" i="1"/>
  <c r="V4158" i="1"/>
  <c r="V4157" i="1"/>
  <c r="V4156" i="1"/>
  <c r="V4155" i="1"/>
  <c r="V4154" i="1"/>
  <c r="V4153" i="1"/>
  <c r="V4152" i="1"/>
  <c r="V4151" i="1"/>
  <c r="V4150" i="1"/>
  <c r="V4149" i="1"/>
  <c r="V4148" i="1"/>
  <c r="V4147" i="1"/>
  <c r="V4146" i="1"/>
  <c r="V4145" i="1"/>
  <c r="V4144" i="1"/>
  <c r="V4143" i="1"/>
  <c r="V4142" i="1"/>
  <c r="V4141" i="1"/>
  <c r="V4140" i="1"/>
  <c r="V4139" i="1"/>
  <c r="V4138" i="1"/>
  <c r="V4137" i="1"/>
  <c r="V4136" i="1"/>
  <c r="V4135" i="1"/>
  <c r="V4134" i="1"/>
  <c r="V4133" i="1"/>
  <c r="V4132" i="1"/>
  <c r="V4131" i="1"/>
  <c r="V4130" i="1"/>
  <c r="V4129" i="1"/>
  <c r="V4128" i="1"/>
  <c r="V4127" i="1"/>
  <c r="V4126" i="1"/>
  <c r="V4125" i="1"/>
  <c r="V4124" i="1"/>
  <c r="V4123" i="1"/>
  <c r="V4122" i="1"/>
  <c r="V4121" i="1"/>
  <c r="V4120" i="1"/>
  <c r="V4119" i="1"/>
  <c r="V4118" i="1"/>
  <c r="V4117" i="1"/>
  <c r="V4116" i="1"/>
  <c r="V4115" i="1"/>
  <c r="V4114" i="1"/>
  <c r="V4113" i="1"/>
  <c r="V4112" i="1"/>
  <c r="V4111" i="1"/>
  <c r="V4110" i="1"/>
  <c r="V4109" i="1"/>
  <c r="V4108" i="1"/>
  <c r="V4107" i="1"/>
  <c r="V4106" i="1"/>
  <c r="V4105" i="1"/>
  <c r="V4104" i="1"/>
  <c r="V4103" i="1"/>
  <c r="V4102" i="1"/>
  <c r="V4101" i="1"/>
  <c r="V4100" i="1"/>
  <c r="V4099" i="1"/>
  <c r="V4098" i="1"/>
  <c r="V4097" i="1"/>
  <c r="V4096" i="1"/>
  <c r="V4095" i="1"/>
  <c r="V4094" i="1"/>
  <c r="V4093" i="1"/>
  <c r="V4092" i="1"/>
  <c r="V4091" i="1"/>
  <c r="V4090" i="1"/>
  <c r="V4089" i="1"/>
  <c r="V4088" i="1"/>
  <c r="V4087" i="1"/>
  <c r="V4086" i="1"/>
  <c r="V4085" i="1"/>
  <c r="V4084" i="1"/>
  <c r="V4083" i="1"/>
  <c r="V4082" i="1"/>
  <c r="V4081" i="1"/>
  <c r="V4080" i="1"/>
  <c r="V4079" i="1"/>
  <c r="V4078" i="1"/>
  <c r="V4077" i="1"/>
  <c r="V4076" i="1"/>
  <c r="V4075" i="1"/>
  <c r="V4074" i="1"/>
  <c r="V4073" i="1"/>
  <c r="V4072" i="1"/>
  <c r="V4071" i="1"/>
  <c r="V4070" i="1"/>
  <c r="V4069" i="1"/>
  <c r="V4068" i="1"/>
  <c r="V4067" i="1"/>
  <c r="V4066" i="1"/>
  <c r="V4065" i="1"/>
  <c r="V4064" i="1"/>
  <c r="V4063" i="1"/>
  <c r="V4062" i="1"/>
  <c r="V4061" i="1"/>
  <c r="V4060" i="1"/>
  <c r="V4059" i="1"/>
  <c r="V4058" i="1"/>
  <c r="V4057" i="1"/>
  <c r="V4056" i="1"/>
  <c r="V4055" i="1"/>
  <c r="V4054" i="1"/>
  <c r="V4053" i="1"/>
  <c r="V4052" i="1"/>
  <c r="V4051" i="1"/>
  <c r="V4050" i="1"/>
  <c r="V4049" i="1"/>
  <c r="V4048" i="1"/>
  <c r="V4047" i="1"/>
  <c r="V4046" i="1"/>
  <c r="V4045" i="1"/>
  <c r="V4044" i="1"/>
  <c r="V4043" i="1"/>
  <c r="V4042" i="1"/>
  <c r="V4041" i="1"/>
  <c r="V4040" i="1"/>
  <c r="V4039" i="1"/>
  <c r="V4038" i="1"/>
  <c r="V4037" i="1"/>
  <c r="V4036" i="1"/>
  <c r="V4035" i="1"/>
  <c r="V4034" i="1"/>
  <c r="V4033" i="1"/>
  <c r="V4032" i="1"/>
  <c r="V4031" i="1"/>
  <c r="V4030" i="1"/>
  <c r="V4029" i="1"/>
  <c r="V4028" i="1"/>
  <c r="V4027" i="1"/>
  <c r="V4026" i="1"/>
  <c r="V4025" i="1"/>
  <c r="V4024" i="1"/>
  <c r="V4023" i="1"/>
  <c r="V4022" i="1"/>
  <c r="V4021" i="1"/>
  <c r="V4020" i="1"/>
  <c r="V4019" i="1"/>
  <c r="V4018" i="1"/>
  <c r="V4017" i="1"/>
  <c r="V4016" i="1"/>
  <c r="V4015" i="1"/>
  <c r="V4014" i="1"/>
  <c r="V4013" i="1"/>
  <c r="V4012" i="1"/>
  <c r="V4011" i="1"/>
  <c r="V4010" i="1"/>
  <c r="V4009" i="1"/>
  <c r="V4008" i="1"/>
  <c r="V4007" i="1"/>
  <c r="V4006" i="1"/>
  <c r="V4005" i="1"/>
  <c r="V4004" i="1"/>
  <c r="V4003" i="1"/>
  <c r="V4002" i="1"/>
  <c r="V4001" i="1"/>
  <c r="V4000" i="1"/>
  <c r="V3999" i="1"/>
  <c r="V3998" i="1"/>
  <c r="V3997" i="1"/>
  <c r="V3996" i="1"/>
  <c r="V3995" i="1"/>
  <c r="V3994" i="1"/>
  <c r="V3993" i="1"/>
  <c r="V3992" i="1"/>
  <c r="V3991" i="1"/>
  <c r="V3990" i="1"/>
  <c r="V3989" i="1"/>
  <c r="V3988" i="1"/>
  <c r="V3987" i="1"/>
  <c r="V3986" i="1"/>
  <c r="V3985" i="1"/>
  <c r="V3984" i="1"/>
  <c r="V3983" i="1"/>
  <c r="V3982" i="1"/>
  <c r="V3981" i="1"/>
  <c r="V3980" i="1"/>
  <c r="V3979" i="1"/>
  <c r="V3978" i="1"/>
  <c r="V3977" i="1"/>
  <c r="V3976" i="1"/>
  <c r="V3975" i="1"/>
  <c r="V3974" i="1"/>
  <c r="V3973" i="1"/>
  <c r="V3972" i="1"/>
  <c r="V3971" i="1"/>
  <c r="V3970" i="1"/>
  <c r="V3969" i="1"/>
  <c r="V3968" i="1"/>
  <c r="V3967" i="1"/>
  <c r="V3966" i="1"/>
  <c r="V3965" i="1"/>
  <c r="V3964" i="1"/>
  <c r="V3963" i="1"/>
  <c r="V3962" i="1"/>
  <c r="V3961" i="1"/>
  <c r="V3960" i="1"/>
  <c r="V3959" i="1"/>
  <c r="V3958" i="1"/>
  <c r="V3957" i="1"/>
  <c r="V3956" i="1"/>
  <c r="V3955" i="1"/>
  <c r="V3954" i="1"/>
  <c r="V3953" i="1"/>
  <c r="V3952" i="1"/>
  <c r="V3951" i="1"/>
  <c r="V3950" i="1"/>
  <c r="V3949" i="1"/>
  <c r="V3948" i="1"/>
  <c r="V3947" i="1"/>
  <c r="V3946" i="1"/>
  <c r="V3945" i="1"/>
  <c r="V3944" i="1"/>
  <c r="V3943" i="1"/>
  <c r="V3942" i="1"/>
  <c r="V3941" i="1"/>
  <c r="V3940" i="1"/>
  <c r="V3939" i="1"/>
  <c r="V3938" i="1"/>
  <c r="V3937" i="1"/>
  <c r="V3936" i="1"/>
  <c r="V3935" i="1"/>
  <c r="V3934" i="1"/>
  <c r="V3933" i="1"/>
  <c r="V3932" i="1"/>
  <c r="V3931" i="1"/>
  <c r="V3930" i="1"/>
  <c r="V3929" i="1"/>
  <c r="V3928" i="1"/>
  <c r="V3927" i="1"/>
  <c r="V3926" i="1"/>
  <c r="V3925" i="1"/>
  <c r="V3924" i="1"/>
  <c r="V3923" i="1"/>
  <c r="V3922" i="1"/>
  <c r="V3921" i="1"/>
  <c r="V3920" i="1"/>
  <c r="V3919" i="1"/>
  <c r="V3918" i="1"/>
  <c r="V3917" i="1"/>
  <c r="V3916" i="1"/>
  <c r="V3915" i="1"/>
  <c r="V3914" i="1"/>
  <c r="V3913" i="1"/>
  <c r="V3912" i="1"/>
  <c r="V3911" i="1"/>
  <c r="V3910" i="1"/>
  <c r="V3909" i="1"/>
  <c r="V3908" i="1"/>
  <c r="V3907" i="1"/>
  <c r="V3906" i="1"/>
  <c r="V3905" i="1"/>
  <c r="V3904" i="1"/>
  <c r="V3903" i="1"/>
  <c r="V3902" i="1"/>
  <c r="V3901" i="1"/>
  <c r="V3900" i="1"/>
  <c r="V3899" i="1"/>
  <c r="V3898" i="1"/>
  <c r="V3897" i="1"/>
  <c r="V3896" i="1"/>
  <c r="V3895" i="1"/>
  <c r="V3894" i="1"/>
  <c r="V3893" i="1"/>
  <c r="V3892" i="1"/>
  <c r="V3891" i="1"/>
  <c r="V3890" i="1"/>
  <c r="V3889" i="1"/>
  <c r="V3888" i="1"/>
  <c r="V3887" i="1"/>
  <c r="V3886" i="1"/>
  <c r="V3885" i="1"/>
  <c r="V3884" i="1"/>
  <c r="V3883" i="1"/>
  <c r="V3882" i="1"/>
  <c r="V3881" i="1"/>
  <c r="V3880" i="1"/>
  <c r="V3879" i="1"/>
  <c r="V3878" i="1"/>
  <c r="V3877" i="1"/>
  <c r="V3876" i="1"/>
  <c r="V3875" i="1"/>
  <c r="V3874" i="1"/>
  <c r="V3873" i="1"/>
  <c r="V3872" i="1"/>
  <c r="V3871" i="1"/>
  <c r="V3870" i="1"/>
  <c r="V3869" i="1"/>
  <c r="V3868" i="1"/>
  <c r="V3867" i="1"/>
  <c r="V3866" i="1"/>
  <c r="V3865" i="1"/>
  <c r="V3864" i="1"/>
  <c r="V3863" i="1"/>
  <c r="V3862" i="1"/>
  <c r="V3861" i="1"/>
  <c r="V3860" i="1"/>
  <c r="V3859" i="1"/>
  <c r="V3858" i="1"/>
  <c r="V3857" i="1"/>
  <c r="V3856" i="1"/>
  <c r="V3855" i="1"/>
  <c r="V3854" i="1"/>
  <c r="V3853" i="1"/>
  <c r="V3852" i="1"/>
  <c r="V3851" i="1"/>
  <c r="V3850" i="1"/>
  <c r="V3849" i="1"/>
  <c r="V3848" i="1"/>
  <c r="V3847" i="1"/>
  <c r="V3846" i="1"/>
  <c r="V3845" i="1"/>
  <c r="V3844" i="1"/>
  <c r="V3843" i="1"/>
  <c r="V3842" i="1"/>
  <c r="V3841" i="1"/>
  <c r="V3840" i="1"/>
  <c r="V3839" i="1"/>
  <c r="V3838" i="1"/>
  <c r="V3837" i="1"/>
  <c r="V3836" i="1"/>
  <c r="V3835" i="1"/>
  <c r="V3834" i="1"/>
  <c r="V3833" i="1"/>
  <c r="V3832" i="1"/>
  <c r="V3831" i="1"/>
  <c r="V3830" i="1"/>
  <c r="V3829" i="1"/>
  <c r="V3828" i="1"/>
  <c r="V3827" i="1"/>
  <c r="V3826" i="1"/>
  <c r="V3825" i="1"/>
  <c r="V3824" i="1"/>
  <c r="V3823" i="1"/>
  <c r="V3822" i="1"/>
  <c r="V3821" i="1"/>
  <c r="V3820" i="1"/>
  <c r="V3819" i="1"/>
  <c r="V3818" i="1"/>
  <c r="V3817" i="1"/>
  <c r="V3816" i="1"/>
  <c r="V3815" i="1"/>
  <c r="V3814" i="1"/>
  <c r="V3813" i="1"/>
  <c r="V3812" i="1"/>
  <c r="V3811" i="1"/>
  <c r="V3810" i="1"/>
  <c r="V3809" i="1"/>
  <c r="V3808" i="1"/>
  <c r="V3807" i="1"/>
  <c r="V3806" i="1"/>
  <c r="V3805" i="1"/>
  <c r="V3804" i="1"/>
  <c r="V3803" i="1"/>
  <c r="V3802" i="1"/>
  <c r="V3801" i="1"/>
  <c r="V3800" i="1"/>
  <c r="V3799" i="1"/>
  <c r="V3798" i="1"/>
  <c r="V3797" i="1"/>
  <c r="V3796" i="1"/>
  <c r="V3795" i="1"/>
  <c r="V3794" i="1"/>
  <c r="V3793" i="1"/>
  <c r="V3792" i="1"/>
  <c r="V3791" i="1"/>
  <c r="V3790" i="1"/>
  <c r="V3789" i="1"/>
  <c r="V3788" i="1"/>
  <c r="V3787" i="1"/>
  <c r="V3786" i="1"/>
  <c r="V3785" i="1"/>
  <c r="V3784" i="1"/>
  <c r="V3783" i="1"/>
  <c r="V3782" i="1"/>
  <c r="V3781" i="1"/>
  <c r="V3780" i="1"/>
  <c r="V3779" i="1"/>
  <c r="V3778" i="1"/>
  <c r="V3777" i="1"/>
  <c r="V3776" i="1"/>
  <c r="V3775" i="1"/>
  <c r="V3774" i="1"/>
  <c r="V3773" i="1"/>
  <c r="V3772" i="1"/>
  <c r="V3771" i="1"/>
  <c r="V3770" i="1"/>
  <c r="V3769" i="1"/>
  <c r="V3768" i="1"/>
  <c r="V3767" i="1"/>
  <c r="V3766" i="1"/>
  <c r="V3765" i="1"/>
  <c r="V3764" i="1"/>
  <c r="V3763" i="1"/>
  <c r="V3762" i="1"/>
  <c r="V3761" i="1"/>
  <c r="V3760" i="1"/>
  <c r="V3759" i="1"/>
  <c r="V3758" i="1"/>
  <c r="V3757" i="1"/>
  <c r="V3756" i="1"/>
  <c r="V3755" i="1"/>
  <c r="V3754" i="1"/>
  <c r="V3753" i="1"/>
  <c r="V3752" i="1"/>
  <c r="V3751" i="1"/>
  <c r="V3750" i="1"/>
  <c r="V3749" i="1"/>
  <c r="V3748" i="1"/>
  <c r="V3747" i="1"/>
  <c r="V3746" i="1"/>
  <c r="V3745" i="1"/>
  <c r="V3744" i="1"/>
  <c r="V3743" i="1"/>
  <c r="V3742" i="1"/>
  <c r="V3741" i="1"/>
  <c r="V3740" i="1"/>
  <c r="V3739" i="1"/>
  <c r="V3738" i="1"/>
  <c r="V3737" i="1"/>
  <c r="V3736" i="1"/>
  <c r="V3735" i="1"/>
  <c r="V3734" i="1"/>
  <c r="V3733" i="1"/>
  <c r="V3732" i="1"/>
  <c r="V3731" i="1"/>
  <c r="V3730" i="1"/>
  <c r="V3729" i="1"/>
  <c r="V3728" i="1"/>
  <c r="V3727" i="1"/>
  <c r="V3726" i="1"/>
  <c r="V3725" i="1"/>
  <c r="V3724" i="1"/>
  <c r="V3723" i="1"/>
  <c r="V3722" i="1"/>
  <c r="V3721" i="1"/>
  <c r="V3720" i="1"/>
  <c r="V3719" i="1"/>
  <c r="V3718" i="1"/>
  <c r="V3717" i="1"/>
  <c r="V3716" i="1"/>
  <c r="V3715" i="1"/>
  <c r="V3714" i="1"/>
  <c r="V3713" i="1"/>
  <c r="V3712" i="1"/>
  <c r="V3711" i="1"/>
  <c r="V3710" i="1"/>
  <c r="V3709" i="1"/>
  <c r="V3708" i="1"/>
  <c r="V3707" i="1"/>
  <c r="V3706" i="1"/>
  <c r="V3705" i="1"/>
  <c r="V3704" i="1"/>
  <c r="V3703" i="1"/>
  <c r="V3702" i="1"/>
  <c r="V3701" i="1"/>
  <c r="V3700" i="1"/>
  <c r="V3699" i="1"/>
  <c r="V3698" i="1"/>
  <c r="V3697" i="1"/>
  <c r="V3696" i="1"/>
  <c r="V3695" i="1"/>
  <c r="V3694" i="1"/>
  <c r="V3693" i="1"/>
  <c r="V3692" i="1"/>
  <c r="V3691" i="1"/>
  <c r="V3690" i="1"/>
  <c r="V3689" i="1"/>
  <c r="V3688" i="1"/>
  <c r="V3687" i="1"/>
  <c r="V3686" i="1"/>
  <c r="V3685" i="1"/>
  <c r="V3684" i="1"/>
  <c r="V3683" i="1"/>
  <c r="V3682" i="1"/>
  <c r="V3681" i="1"/>
  <c r="V3680" i="1"/>
  <c r="V3679" i="1"/>
  <c r="V3678" i="1"/>
  <c r="V3677" i="1"/>
  <c r="V3676" i="1"/>
  <c r="V3675" i="1"/>
  <c r="V3674" i="1"/>
  <c r="V3673" i="1"/>
  <c r="V3672" i="1"/>
  <c r="V3671" i="1"/>
  <c r="V3670" i="1"/>
  <c r="V3669" i="1"/>
  <c r="V3668" i="1"/>
  <c r="V3667" i="1"/>
  <c r="V3666" i="1"/>
  <c r="V3665" i="1"/>
  <c r="V3664" i="1"/>
  <c r="V3663" i="1"/>
  <c r="V3662" i="1"/>
  <c r="V3661" i="1"/>
  <c r="V3660" i="1"/>
  <c r="V3659" i="1"/>
  <c r="V3658" i="1"/>
  <c r="V3657" i="1"/>
  <c r="V3656" i="1"/>
  <c r="V3655" i="1"/>
  <c r="V3654" i="1"/>
  <c r="V3653" i="1"/>
  <c r="V3652" i="1"/>
  <c r="V3651" i="1"/>
  <c r="V3650" i="1"/>
  <c r="V3649" i="1"/>
  <c r="V3648" i="1"/>
  <c r="V3647" i="1"/>
  <c r="V3646" i="1"/>
  <c r="V3645" i="1"/>
  <c r="V3644" i="1"/>
  <c r="V3643" i="1"/>
  <c r="V3642" i="1"/>
  <c r="V3641" i="1"/>
  <c r="V3640" i="1"/>
  <c r="V3639" i="1"/>
  <c r="V3638" i="1"/>
  <c r="V3637" i="1"/>
  <c r="V3636" i="1"/>
  <c r="V3635" i="1"/>
  <c r="V3634" i="1"/>
  <c r="V3633" i="1"/>
  <c r="V3632" i="1"/>
  <c r="V3631" i="1"/>
  <c r="V3630" i="1"/>
  <c r="V3629" i="1"/>
  <c r="V3628" i="1"/>
  <c r="V3627" i="1"/>
  <c r="V3626" i="1"/>
  <c r="V3625" i="1"/>
  <c r="V3624" i="1"/>
  <c r="V3623" i="1"/>
  <c r="V3622" i="1"/>
  <c r="V3621" i="1"/>
  <c r="V3620" i="1"/>
  <c r="V3619" i="1"/>
  <c r="V3618" i="1"/>
  <c r="V3617" i="1"/>
  <c r="V3616" i="1"/>
  <c r="V3615" i="1"/>
  <c r="V3614" i="1"/>
  <c r="V3613" i="1"/>
  <c r="V3612" i="1"/>
  <c r="V3611" i="1"/>
  <c r="V3610" i="1"/>
  <c r="V3609" i="1"/>
  <c r="V3608" i="1"/>
  <c r="V3607" i="1"/>
  <c r="V3606" i="1"/>
  <c r="V3605" i="1"/>
  <c r="V3604" i="1"/>
  <c r="V3603" i="1"/>
  <c r="V3602" i="1"/>
  <c r="V3601" i="1"/>
  <c r="V3600" i="1"/>
  <c r="V3599" i="1"/>
  <c r="V3598" i="1"/>
  <c r="V3597" i="1"/>
  <c r="V3596" i="1"/>
  <c r="V3595" i="1"/>
  <c r="V3594" i="1"/>
  <c r="V3593" i="1"/>
  <c r="V3592" i="1"/>
  <c r="V3591" i="1"/>
  <c r="V3590" i="1"/>
  <c r="V3589" i="1"/>
  <c r="V3588" i="1"/>
  <c r="V3587" i="1"/>
  <c r="V3586" i="1"/>
  <c r="V3585" i="1"/>
  <c r="V3584" i="1"/>
  <c r="V3583" i="1"/>
  <c r="V3582" i="1"/>
  <c r="V3581" i="1"/>
  <c r="V3580" i="1"/>
  <c r="V3579" i="1"/>
  <c r="V3578" i="1"/>
  <c r="V3577" i="1"/>
  <c r="V3576" i="1"/>
  <c r="V3575" i="1"/>
  <c r="V3574" i="1"/>
  <c r="V3573" i="1"/>
  <c r="V3572" i="1"/>
  <c r="V3571" i="1"/>
  <c r="V3570" i="1"/>
  <c r="V3569" i="1"/>
  <c r="V3568" i="1"/>
  <c r="V3567" i="1"/>
  <c r="V3566" i="1"/>
  <c r="V3565" i="1"/>
  <c r="V3564" i="1"/>
  <c r="V3563" i="1"/>
  <c r="V3562" i="1"/>
  <c r="V3561" i="1"/>
  <c r="V3560" i="1"/>
  <c r="V3559" i="1"/>
  <c r="V3558" i="1"/>
  <c r="V3557" i="1"/>
  <c r="V3556" i="1"/>
  <c r="V3555" i="1"/>
  <c r="V3554" i="1"/>
  <c r="V3553" i="1"/>
  <c r="V3552" i="1"/>
  <c r="V3551" i="1"/>
  <c r="V3550" i="1"/>
  <c r="V3549" i="1"/>
  <c r="V3548" i="1"/>
  <c r="V3547" i="1"/>
  <c r="V3546" i="1"/>
  <c r="V3545" i="1"/>
  <c r="V3544" i="1"/>
  <c r="V3543" i="1"/>
  <c r="V3542" i="1"/>
  <c r="V3541" i="1"/>
  <c r="V3540" i="1"/>
  <c r="V3539" i="1"/>
  <c r="V3538" i="1"/>
  <c r="V3537" i="1"/>
  <c r="V3536" i="1"/>
  <c r="V3535" i="1"/>
  <c r="V3534" i="1"/>
  <c r="V3533" i="1"/>
  <c r="V3532" i="1"/>
  <c r="V3531" i="1"/>
  <c r="V3530" i="1"/>
  <c r="V3529" i="1"/>
  <c r="V3528" i="1"/>
  <c r="V3527" i="1"/>
  <c r="V3526" i="1"/>
  <c r="V3525" i="1"/>
  <c r="V3524" i="1"/>
  <c r="V3523" i="1"/>
  <c r="V3522" i="1"/>
  <c r="V3521" i="1"/>
  <c r="V3520" i="1"/>
  <c r="V3519" i="1"/>
  <c r="V3518" i="1"/>
  <c r="V3517" i="1"/>
  <c r="V3516" i="1"/>
  <c r="V3515" i="1"/>
  <c r="V3514" i="1"/>
  <c r="V3513" i="1"/>
  <c r="V3512" i="1"/>
  <c r="V3511" i="1"/>
  <c r="V3510" i="1"/>
  <c r="V3509" i="1"/>
  <c r="V3508" i="1"/>
  <c r="V3507" i="1"/>
  <c r="V3506" i="1"/>
  <c r="V3505" i="1"/>
  <c r="V3504" i="1"/>
  <c r="V3503" i="1"/>
  <c r="V3502" i="1"/>
  <c r="V3501" i="1"/>
  <c r="V3500" i="1"/>
  <c r="V3499" i="1"/>
  <c r="V3498" i="1"/>
  <c r="V3497" i="1"/>
  <c r="V3496" i="1"/>
  <c r="V3495" i="1"/>
  <c r="V3494" i="1"/>
  <c r="V3493" i="1"/>
  <c r="V3492" i="1"/>
  <c r="V3491" i="1"/>
  <c r="V3490" i="1"/>
  <c r="V3489" i="1"/>
  <c r="V3488" i="1"/>
  <c r="V3487" i="1"/>
  <c r="V3486" i="1"/>
  <c r="V3485" i="1"/>
  <c r="V3484" i="1"/>
  <c r="V3483" i="1"/>
  <c r="V3482" i="1"/>
  <c r="V3481" i="1"/>
  <c r="V3480" i="1"/>
  <c r="V3479" i="1"/>
  <c r="V3478" i="1"/>
  <c r="V3477" i="1"/>
  <c r="V3476" i="1"/>
  <c r="V3475" i="1"/>
  <c r="V3474" i="1"/>
  <c r="V3473" i="1"/>
  <c r="V3472" i="1"/>
  <c r="V3471" i="1"/>
  <c r="V3470" i="1"/>
  <c r="V3469" i="1"/>
  <c r="V3468" i="1"/>
  <c r="V3467" i="1"/>
  <c r="V3466" i="1"/>
  <c r="V3465" i="1"/>
  <c r="V3464" i="1"/>
  <c r="V3463" i="1"/>
  <c r="V3462" i="1"/>
  <c r="V3461" i="1"/>
  <c r="V3460" i="1"/>
  <c r="V3459" i="1"/>
  <c r="V3458" i="1"/>
  <c r="V3457" i="1"/>
  <c r="V3456" i="1"/>
  <c r="V3455" i="1"/>
  <c r="V3454" i="1"/>
  <c r="V3453" i="1"/>
  <c r="V3452" i="1"/>
  <c r="V3451" i="1"/>
  <c r="V3450" i="1"/>
  <c r="V3449" i="1"/>
  <c r="V3448" i="1"/>
  <c r="V3447" i="1"/>
  <c r="V3446" i="1"/>
  <c r="V3445" i="1"/>
  <c r="V3444" i="1"/>
  <c r="V3443" i="1"/>
  <c r="V3442" i="1"/>
  <c r="V3441" i="1"/>
  <c r="V3440" i="1"/>
  <c r="V3439" i="1"/>
  <c r="V3438" i="1"/>
  <c r="V3437" i="1"/>
  <c r="V3436" i="1"/>
  <c r="V3435" i="1"/>
  <c r="V3434" i="1"/>
  <c r="V3433" i="1"/>
  <c r="V3432" i="1"/>
  <c r="V3431" i="1"/>
  <c r="V3430" i="1"/>
  <c r="V3429" i="1"/>
  <c r="V3428" i="1"/>
  <c r="V3427" i="1"/>
  <c r="V3426" i="1"/>
  <c r="V3425" i="1"/>
  <c r="V3424" i="1"/>
  <c r="V3423" i="1"/>
  <c r="V3422" i="1"/>
  <c r="V3421" i="1"/>
  <c r="V3420" i="1"/>
  <c r="V3419" i="1"/>
  <c r="V3418" i="1"/>
  <c r="V3417" i="1"/>
  <c r="V3416" i="1"/>
  <c r="V3415" i="1"/>
  <c r="V3414" i="1"/>
  <c r="V3413" i="1"/>
  <c r="V3412" i="1"/>
  <c r="V3411" i="1"/>
  <c r="V3410" i="1"/>
  <c r="V3409" i="1"/>
  <c r="V3408" i="1"/>
  <c r="V3407" i="1"/>
  <c r="V3406" i="1"/>
  <c r="V3405" i="1"/>
  <c r="V3404" i="1"/>
  <c r="V3403" i="1"/>
  <c r="V3402" i="1"/>
  <c r="V3401" i="1"/>
  <c r="V3400" i="1"/>
  <c r="V3399" i="1"/>
  <c r="V3398" i="1"/>
  <c r="V3397" i="1"/>
  <c r="V3396" i="1"/>
  <c r="V3395" i="1"/>
  <c r="V3394" i="1"/>
  <c r="V3393" i="1"/>
  <c r="V3392" i="1"/>
  <c r="V3391" i="1"/>
  <c r="V3390" i="1"/>
  <c r="V3389" i="1"/>
  <c r="V3388" i="1"/>
  <c r="V3387" i="1"/>
  <c r="V3386" i="1"/>
  <c r="V3385" i="1"/>
  <c r="V3384" i="1"/>
  <c r="V3383" i="1"/>
  <c r="V3382" i="1"/>
  <c r="V3381" i="1"/>
  <c r="V3380" i="1"/>
  <c r="V3379" i="1"/>
  <c r="V3378" i="1"/>
  <c r="V3377" i="1"/>
  <c r="V3376" i="1"/>
  <c r="V3375" i="1"/>
  <c r="V3374" i="1"/>
  <c r="V3373" i="1"/>
  <c r="V3372" i="1"/>
  <c r="V3371" i="1"/>
  <c r="V3370" i="1"/>
  <c r="V3369" i="1"/>
  <c r="V3368" i="1"/>
  <c r="V3367" i="1"/>
  <c r="V3366" i="1"/>
  <c r="V3365" i="1"/>
  <c r="V3364" i="1"/>
  <c r="V3363" i="1"/>
  <c r="V3362" i="1"/>
  <c r="V3361" i="1"/>
  <c r="V3360" i="1"/>
  <c r="V3359" i="1"/>
  <c r="V3358" i="1"/>
  <c r="V3357" i="1"/>
  <c r="V3356" i="1"/>
  <c r="V3355" i="1"/>
  <c r="V3354" i="1"/>
  <c r="V3353" i="1"/>
  <c r="V3352" i="1"/>
  <c r="V3351" i="1"/>
  <c r="V3350" i="1"/>
  <c r="V3349" i="1"/>
  <c r="V3348" i="1"/>
  <c r="V3347" i="1"/>
  <c r="V3346" i="1"/>
  <c r="V3345" i="1"/>
  <c r="V3344" i="1"/>
  <c r="V3343" i="1"/>
  <c r="V3342" i="1"/>
  <c r="V3341" i="1"/>
  <c r="V3340" i="1"/>
  <c r="V3339" i="1"/>
  <c r="V3338" i="1"/>
  <c r="V3337" i="1"/>
  <c r="V3336" i="1"/>
  <c r="V3335" i="1"/>
  <c r="V3334" i="1"/>
  <c r="V3333" i="1"/>
  <c r="V3332" i="1"/>
  <c r="V3331" i="1"/>
  <c r="V3330" i="1"/>
  <c r="V3329" i="1"/>
  <c r="V3328" i="1"/>
  <c r="V3327" i="1"/>
  <c r="V3326" i="1"/>
  <c r="V3325" i="1"/>
  <c r="V3324" i="1"/>
  <c r="V3323" i="1"/>
  <c r="V3322" i="1"/>
  <c r="V3321" i="1"/>
  <c r="V3320" i="1"/>
  <c r="V3319" i="1"/>
  <c r="V3318" i="1"/>
  <c r="V3317" i="1"/>
  <c r="V3316" i="1"/>
  <c r="V3315" i="1"/>
  <c r="V3314" i="1"/>
  <c r="V3313" i="1"/>
  <c r="V3312" i="1"/>
  <c r="V3311" i="1"/>
  <c r="V3310" i="1"/>
  <c r="V3309" i="1"/>
  <c r="V3308" i="1"/>
  <c r="V3307" i="1"/>
  <c r="V3306" i="1"/>
  <c r="V3305" i="1"/>
  <c r="V3304" i="1"/>
  <c r="V3303" i="1"/>
  <c r="V3302" i="1"/>
  <c r="V3301" i="1"/>
  <c r="V3300" i="1"/>
  <c r="V3299" i="1"/>
  <c r="V3298" i="1"/>
  <c r="V3297" i="1"/>
  <c r="V3296" i="1"/>
  <c r="V3295" i="1"/>
  <c r="V3294" i="1"/>
  <c r="V3293" i="1"/>
  <c r="V3292" i="1"/>
  <c r="V3291" i="1"/>
  <c r="V3290" i="1"/>
  <c r="V3289" i="1"/>
  <c r="V3288" i="1"/>
  <c r="V3287" i="1"/>
  <c r="V3286" i="1"/>
  <c r="V3285" i="1"/>
  <c r="V3284" i="1"/>
  <c r="V3283" i="1"/>
  <c r="V3282" i="1"/>
  <c r="V3281" i="1"/>
  <c r="V3280" i="1"/>
  <c r="V3279" i="1"/>
  <c r="V3278" i="1"/>
  <c r="V3277" i="1"/>
  <c r="V3276" i="1"/>
  <c r="V3275" i="1"/>
  <c r="V3274" i="1"/>
  <c r="V3273" i="1"/>
  <c r="V3272" i="1"/>
  <c r="V3271" i="1"/>
  <c r="V3270" i="1"/>
  <c r="V3269" i="1"/>
  <c r="V3268" i="1"/>
  <c r="V3267" i="1"/>
  <c r="V3266" i="1"/>
  <c r="V3265" i="1"/>
  <c r="V3264" i="1"/>
  <c r="V3263" i="1"/>
  <c r="V3262" i="1"/>
  <c r="V3261" i="1"/>
  <c r="V3260" i="1"/>
  <c r="V3259" i="1"/>
  <c r="V3258" i="1"/>
  <c r="V3257" i="1"/>
  <c r="V3256" i="1"/>
  <c r="V3255" i="1"/>
  <c r="V3254" i="1"/>
  <c r="V3253" i="1"/>
  <c r="V3252" i="1"/>
  <c r="V3251" i="1"/>
  <c r="V3250" i="1"/>
  <c r="V3249" i="1"/>
  <c r="V3248" i="1"/>
  <c r="V3247" i="1"/>
  <c r="V3246" i="1"/>
  <c r="V3245" i="1"/>
  <c r="V3244" i="1"/>
  <c r="V3243" i="1"/>
  <c r="V3242" i="1"/>
  <c r="V3241" i="1"/>
  <c r="V3240" i="1"/>
  <c r="V3239" i="1"/>
  <c r="V3238" i="1"/>
  <c r="V3237" i="1"/>
  <c r="V3236" i="1"/>
  <c r="V3235" i="1"/>
  <c r="V3234" i="1"/>
  <c r="V3233" i="1"/>
  <c r="V3232" i="1"/>
  <c r="V3231" i="1"/>
  <c r="V3230" i="1"/>
  <c r="V3229" i="1"/>
  <c r="V3228" i="1"/>
  <c r="V3227" i="1"/>
  <c r="V3226" i="1"/>
  <c r="V3225" i="1"/>
  <c r="V3224" i="1"/>
  <c r="V3223" i="1"/>
  <c r="V3222" i="1"/>
  <c r="V3221" i="1"/>
  <c r="V3220" i="1"/>
  <c r="V3219" i="1"/>
  <c r="V3218" i="1"/>
  <c r="V3217" i="1"/>
  <c r="V3216" i="1"/>
  <c r="V3215" i="1"/>
  <c r="V3214" i="1"/>
  <c r="V3213" i="1"/>
  <c r="V3212" i="1"/>
  <c r="V3211" i="1"/>
  <c r="V3210" i="1"/>
  <c r="V3209" i="1"/>
  <c r="V3208" i="1"/>
  <c r="V3207" i="1"/>
  <c r="V3206" i="1"/>
  <c r="V3205" i="1"/>
  <c r="V3204" i="1"/>
  <c r="V3203" i="1"/>
  <c r="V3202" i="1"/>
  <c r="V3201" i="1"/>
  <c r="V3200" i="1"/>
  <c r="V3199" i="1"/>
  <c r="V3198" i="1"/>
  <c r="V3197" i="1"/>
  <c r="V3196" i="1"/>
  <c r="V3195" i="1"/>
  <c r="V3194" i="1"/>
  <c r="V3193" i="1"/>
  <c r="V3192" i="1"/>
  <c r="V3191" i="1"/>
  <c r="V3190" i="1"/>
  <c r="V3189" i="1"/>
  <c r="V3188" i="1"/>
  <c r="V3187" i="1"/>
  <c r="V3186" i="1"/>
  <c r="V3185" i="1"/>
  <c r="V3184" i="1"/>
  <c r="V3183" i="1"/>
  <c r="V3182" i="1"/>
  <c r="V3181" i="1"/>
  <c r="V3180" i="1"/>
  <c r="V3179" i="1"/>
  <c r="V3178" i="1"/>
  <c r="V3177" i="1"/>
  <c r="V3176" i="1"/>
  <c r="V3175" i="1"/>
  <c r="V3174" i="1"/>
  <c r="V3173" i="1"/>
  <c r="V3172" i="1"/>
  <c r="V3171" i="1"/>
  <c r="V3170" i="1"/>
  <c r="V3169" i="1"/>
  <c r="V3168" i="1"/>
  <c r="V3167" i="1"/>
  <c r="V3166" i="1"/>
  <c r="V3165" i="1"/>
  <c r="V3164" i="1"/>
  <c r="V3163" i="1"/>
  <c r="V3162" i="1"/>
  <c r="V3161" i="1"/>
  <c r="V3160" i="1"/>
  <c r="V3159" i="1"/>
  <c r="V3158" i="1"/>
  <c r="V3157" i="1"/>
  <c r="V3156" i="1"/>
  <c r="V3155" i="1"/>
  <c r="V3154" i="1"/>
  <c r="V3153" i="1"/>
  <c r="V3152" i="1"/>
  <c r="V3151" i="1"/>
  <c r="V3150" i="1"/>
  <c r="V3149" i="1"/>
  <c r="V3148" i="1"/>
  <c r="V3147" i="1"/>
  <c r="V3146" i="1"/>
  <c r="V3145" i="1"/>
  <c r="V3144" i="1"/>
  <c r="V3143" i="1"/>
  <c r="V3142" i="1"/>
  <c r="V3141" i="1"/>
  <c r="V3140" i="1"/>
  <c r="V3139" i="1"/>
  <c r="V3138" i="1"/>
  <c r="V3137" i="1"/>
  <c r="V3136" i="1"/>
  <c r="V3135" i="1"/>
  <c r="V3134" i="1"/>
  <c r="V3133" i="1"/>
  <c r="V3132" i="1"/>
  <c r="V3131" i="1"/>
  <c r="V3130" i="1"/>
  <c r="V3129" i="1"/>
  <c r="V3128" i="1"/>
  <c r="V3127" i="1"/>
  <c r="V3126" i="1"/>
  <c r="V3125" i="1"/>
  <c r="V3124" i="1"/>
  <c r="V3123" i="1"/>
  <c r="V3122" i="1"/>
  <c r="V3121" i="1"/>
  <c r="V3120" i="1"/>
  <c r="V3119" i="1"/>
  <c r="V3118" i="1"/>
  <c r="V3117" i="1"/>
  <c r="V3116" i="1"/>
  <c r="V3115" i="1"/>
  <c r="V3114" i="1"/>
  <c r="V3113" i="1"/>
  <c r="V3112" i="1"/>
  <c r="V3111" i="1"/>
  <c r="V3110" i="1"/>
  <c r="V3109" i="1"/>
  <c r="V3108" i="1"/>
  <c r="V3107" i="1"/>
  <c r="V3106" i="1"/>
  <c r="V3105" i="1"/>
  <c r="V3104" i="1"/>
  <c r="V3103" i="1"/>
  <c r="V3102" i="1"/>
  <c r="V3101" i="1"/>
  <c r="V3100" i="1"/>
  <c r="V3099" i="1"/>
  <c r="V3098" i="1"/>
  <c r="V3097" i="1"/>
  <c r="V3096" i="1"/>
  <c r="V3095" i="1"/>
  <c r="V3094" i="1"/>
  <c r="V3093" i="1"/>
  <c r="V3092" i="1"/>
  <c r="V3091" i="1"/>
  <c r="V3090" i="1"/>
  <c r="V3089" i="1"/>
  <c r="V3088" i="1"/>
  <c r="V3087" i="1"/>
  <c r="V3086" i="1"/>
  <c r="V3085" i="1"/>
  <c r="V3084" i="1"/>
  <c r="V3083" i="1"/>
  <c r="V3082" i="1"/>
  <c r="V3081" i="1"/>
  <c r="V3080" i="1"/>
  <c r="V3079" i="1"/>
  <c r="V3078" i="1"/>
  <c r="V3077" i="1"/>
  <c r="V3076" i="1"/>
  <c r="V3075" i="1"/>
  <c r="V3074" i="1"/>
  <c r="V3073" i="1"/>
  <c r="V3072" i="1"/>
  <c r="V3071" i="1"/>
  <c r="V3070" i="1"/>
  <c r="V3069" i="1"/>
  <c r="V3068" i="1"/>
  <c r="V3067" i="1"/>
  <c r="V3066" i="1"/>
  <c r="V3065" i="1"/>
  <c r="V3064" i="1"/>
  <c r="V3063" i="1"/>
  <c r="V3062" i="1"/>
  <c r="V3061" i="1"/>
  <c r="V3060" i="1"/>
  <c r="V3059" i="1"/>
  <c r="V3058" i="1"/>
  <c r="V3057" i="1"/>
  <c r="V3056" i="1"/>
  <c r="V3055" i="1"/>
  <c r="V3054" i="1"/>
  <c r="V3053" i="1"/>
  <c r="V3052" i="1"/>
  <c r="V3051" i="1"/>
  <c r="V3050" i="1"/>
  <c r="V3049" i="1"/>
  <c r="V3048" i="1"/>
  <c r="V3047" i="1"/>
  <c r="V3046" i="1"/>
  <c r="V3045" i="1"/>
  <c r="V3044" i="1"/>
  <c r="V3043" i="1"/>
  <c r="V3042" i="1"/>
  <c r="V3041" i="1"/>
  <c r="V3040" i="1"/>
  <c r="V3039" i="1"/>
  <c r="V3038" i="1"/>
  <c r="V3037" i="1"/>
  <c r="V3036" i="1"/>
  <c r="V3035" i="1"/>
  <c r="V3034" i="1"/>
  <c r="V3033" i="1"/>
  <c r="V3032" i="1"/>
  <c r="V3031" i="1"/>
  <c r="V3030" i="1"/>
  <c r="V3029" i="1"/>
  <c r="V3028" i="1"/>
  <c r="V3027" i="1"/>
  <c r="V3026" i="1"/>
  <c r="V3025" i="1"/>
  <c r="V3024" i="1"/>
  <c r="V3023" i="1"/>
  <c r="V3022" i="1"/>
  <c r="V3021" i="1"/>
  <c r="V3020" i="1"/>
  <c r="V3019" i="1"/>
  <c r="V3018" i="1"/>
  <c r="V3017" i="1"/>
  <c r="V3016" i="1"/>
  <c r="V3015" i="1"/>
  <c r="V3014" i="1"/>
  <c r="V3013" i="1"/>
  <c r="V3012" i="1"/>
  <c r="V3011" i="1"/>
  <c r="V3010" i="1"/>
  <c r="V3009" i="1"/>
  <c r="V3008" i="1"/>
  <c r="V3007" i="1"/>
  <c r="V3006" i="1"/>
  <c r="V3005" i="1"/>
  <c r="V3004" i="1"/>
  <c r="V3003" i="1"/>
  <c r="V3002" i="1"/>
  <c r="V3001" i="1"/>
  <c r="V3000" i="1"/>
  <c r="V2999" i="1"/>
  <c r="V2998" i="1"/>
  <c r="V2997" i="1"/>
  <c r="V2996" i="1"/>
  <c r="V2995" i="1"/>
  <c r="V2994" i="1"/>
  <c r="V2993" i="1"/>
  <c r="V2992" i="1"/>
  <c r="V2991" i="1"/>
  <c r="V2990" i="1"/>
  <c r="V2989" i="1"/>
  <c r="V2988" i="1"/>
  <c r="V2987" i="1"/>
  <c r="V2986" i="1"/>
  <c r="V2985" i="1"/>
  <c r="V2984" i="1"/>
  <c r="V2983" i="1"/>
  <c r="V2982" i="1"/>
  <c r="V2981" i="1"/>
  <c r="V2980" i="1"/>
  <c r="V2979" i="1"/>
  <c r="V2978" i="1"/>
  <c r="V2977" i="1"/>
  <c r="V2976" i="1"/>
  <c r="V2975" i="1"/>
  <c r="V2974" i="1"/>
  <c r="V2973" i="1"/>
  <c r="V2972" i="1"/>
  <c r="V2971" i="1"/>
  <c r="V2970" i="1"/>
  <c r="V2969" i="1"/>
  <c r="V2968" i="1"/>
  <c r="V2967" i="1"/>
  <c r="V2966" i="1"/>
  <c r="V2965" i="1"/>
  <c r="V2964" i="1"/>
  <c r="V2963" i="1"/>
  <c r="V2962" i="1"/>
  <c r="V2961" i="1"/>
  <c r="V2960" i="1"/>
  <c r="V2959" i="1"/>
  <c r="V2958" i="1"/>
  <c r="V2957" i="1"/>
  <c r="V2956" i="1"/>
  <c r="V2955" i="1"/>
  <c r="V2954" i="1"/>
  <c r="V2953" i="1"/>
  <c r="V2952" i="1"/>
  <c r="V2951" i="1"/>
  <c r="V2950" i="1"/>
  <c r="V2949" i="1"/>
  <c r="V2948" i="1"/>
  <c r="V2947" i="1"/>
  <c r="V2946" i="1"/>
  <c r="V2945" i="1"/>
  <c r="V2944" i="1"/>
  <c r="V2943" i="1"/>
  <c r="V2942" i="1"/>
  <c r="V2941" i="1"/>
  <c r="V2940" i="1"/>
  <c r="V2939" i="1"/>
  <c r="V2938" i="1"/>
  <c r="V2937" i="1"/>
  <c r="V2936" i="1"/>
  <c r="V2935" i="1"/>
  <c r="V2934" i="1"/>
  <c r="V2933" i="1"/>
  <c r="V2932" i="1"/>
  <c r="V2931" i="1"/>
  <c r="V2930" i="1"/>
  <c r="V2929" i="1"/>
  <c r="V2928" i="1"/>
  <c r="V2927" i="1"/>
  <c r="V2926" i="1"/>
  <c r="V2925" i="1"/>
  <c r="V2924" i="1"/>
  <c r="V2923" i="1"/>
  <c r="V2922" i="1"/>
  <c r="V2921" i="1"/>
  <c r="V2920" i="1"/>
  <c r="V2919" i="1"/>
  <c r="V2918" i="1"/>
  <c r="V2917" i="1"/>
  <c r="V2916" i="1"/>
  <c r="V2915" i="1"/>
  <c r="V2914" i="1"/>
  <c r="V2913" i="1"/>
  <c r="V2912" i="1"/>
  <c r="V2911" i="1"/>
  <c r="V2910" i="1"/>
  <c r="V2909" i="1"/>
  <c r="V2908" i="1"/>
  <c r="V2907" i="1"/>
  <c r="V2906" i="1"/>
  <c r="V2905" i="1"/>
  <c r="V2904" i="1"/>
  <c r="V2903" i="1"/>
  <c r="V2902" i="1"/>
  <c r="V2901" i="1"/>
  <c r="V2900" i="1"/>
  <c r="V2899" i="1"/>
  <c r="V2898" i="1"/>
  <c r="V2897" i="1"/>
  <c r="V2896" i="1"/>
  <c r="V2895" i="1"/>
  <c r="V2894" i="1"/>
  <c r="V2893" i="1"/>
  <c r="V2892" i="1"/>
  <c r="V2891" i="1"/>
  <c r="V2890" i="1"/>
  <c r="V2889" i="1"/>
  <c r="V2888" i="1"/>
  <c r="V2887" i="1"/>
  <c r="V2886" i="1"/>
  <c r="V2885" i="1"/>
  <c r="V2884" i="1"/>
  <c r="V2883" i="1"/>
  <c r="V2882" i="1"/>
  <c r="V2881" i="1"/>
  <c r="V2880" i="1"/>
  <c r="V2879" i="1"/>
  <c r="V2878" i="1"/>
  <c r="V2877" i="1"/>
  <c r="V2876" i="1"/>
  <c r="V2875" i="1"/>
  <c r="V2874" i="1"/>
  <c r="V2873" i="1"/>
  <c r="V2872" i="1"/>
  <c r="V2871" i="1"/>
  <c r="V2870" i="1"/>
  <c r="V2869" i="1"/>
  <c r="V2868" i="1"/>
  <c r="V2867" i="1"/>
  <c r="V2866" i="1"/>
  <c r="V2865" i="1"/>
  <c r="V2864" i="1"/>
  <c r="V2863" i="1"/>
  <c r="V2862" i="1"/>
  <c r="V2861" i="1"/>
  <c r="V2860" i="1"/>
  <c r="V2859" i="1"/>
  <c r="V2858" i="1"/>
  <c r="V2857" i="1"/>
  <c r="V2856" i="1"/>
  <c r="V2855" i="1"/>
  <c r="V2854" i="1"/>
  <c r="V2853" i="1"/>
  <c r="V2852" i="1"/>
  <c r="V2851" i="1"/>
  <c r="V2850" i="1"/>
  <c r="V2849" i="1"/>
  <c r="V2848" i="1"/>
  <c r="V2847" i="1"/>
  <c r="V2846" i="1"/>
  <c r="V2845" i="1"/>
  <c r="V2844" i="1"/>
  <c r="V2843" i="1"/>
  <c r="V2842" i="1"/>
  <c r="V2841" i="1"/>
  <c r="V2840" i="1"/>
  <c r="V2839" i="1"/>
  <c r="V2838" i="1"/>
  <c r="V2837" i="1"/>
  <c r="V2836" i="1"/>
  <c r="V2835" i="1"/>
  <c r="V2834" i="1"/>
  <c r="V2833" i="1"/>
  <c r="V2832" i="1"/>
  <c r="V2831" i="1"/>
  <c r="V2830" i="1"/>
  <c r="V2829" i="1"/>
  <c r="V2828" i="1"/>
  <c r="V2827" i="1"/>
  <c r="V2826" i="1"/>
  <c r="V2825" i="1"/>
  <c r="V2824" i="1"/>
  <c r="V2823" i="1"/>
  <c r="V2822" i="1"/>
  <c r="V2821" i="1"/>
  <c r="V2820" i="1"/>
  <c r="V2819" i="1"/>
  <c r="V2818" i="1"/>
  <c r="V2817" i="1"/>
  <c r="V2816" i="1"/>
  <c r="V2815" i="1"/>
  <c r="V2814" i="1"/>
  <c r="V2813" i="1"/>
  <c r="V2812" i="1"/>
  <c r="V2811" i="1"/>
  <c r="V2810" i="1"/>
  <c r="V2809" i="1"/>
  <c r="V2808" i="1"/>
  <c r="V2807" i="1"/>
  <c r="V2806" i="1"/>
  <c r="V2805" i="1"/>
  <c r="V2804" i="1"/>
  <c r="V2803" i="1"/>
  <c r="V2802" i="1"/>
  <c r="V2801" i="1"/>
  <c r="V2800" i="1"/>
  <c r="V2799" i="1"/>
  <c r="V2798" i="1"/>
  <c r="V2797" i="1"/>
  <c r="V2796" i="1"/>
  <c r="V2795" i="1"/>
  <c r="V2794" i="1"/>
  <c r="V2793" i="1"/>
  <c r="V2792" i="1"/>
  <c r="V2791" i="1"/>
  <c r="V2790" i="1"/>
  <c r="V2789" i="1"/>
  <c r="V2788" i="1"/>
  <c r="V2787" i="1"/>
  <c r="V2786" i="1"/>
  <c r="V2785" i="1"/>
  <c r="V2784" i="1"/>
  <c r="V2783" i="1"/>
  <c r="V2782" i="1"/>
  <c r="V2781" i="1"/>
  <c r="V2780" i="1"/>
  <c r="V2779" i="1"/>
  <c r="V2778" i="1"/>
  <c r="V2777" i="1"/>
  <c r="V2776" i="1"/>
  <c r="V2775" i="1"/>
  <c r="V2774" i="1"/>
  <c r="V2773" i="1"/>
  <c r="V2772" i="1"/>
  <c r="V2771" i="1"/>
  <c r="V2770" i="1"/>
  <c r="V2769" i="1"/>
  <c r="V2768" i="1"/>
  <c r="V2767" i="1"/>
  <c r="V2766" i="1"/>
  <c r="V2765" i="1"/>
  <c r="V2764" i="1"/>
  <c r="V2763" i="1"/>
  <c r="V2762" i="1"/>
  <c r="V2761" i="1"/>
  <c r="V2760" i="1"/>
  <c r="V2759" i="1"/>
  <c r="V2758" i="1"/>
  <c r="V2757" i="1"/>
  <c r="V2756" i="1"/>
  <c r="V2755" i="1"/>
  <c r="V2754" i="1"/>
  <c r="V2753" i="1"/>
  <c r="V2752" i="1"/>
  <c r="V2751" i="1"/>
  <c r="V2750" i="1"/>
  <c r="V2749" i="1"/>
  <c r="V2748" i="1"/>
  <c r="V2747" i="1"/>
  <c r="V2746" i="1"/>
  <c r="V2745" i="1"/>
  <c r="V2744" i="1"/>
  <c r="V2743" i="1"/>
  <c r="V2742" i="1"/>
  <c r="V2741" i="1"/>
  <c r="V2740" i="1"/>
  <c r="V2739" i="1"/>
  <c r="V2738" i="1"/>
  <c r="V2737" i="1"/>
  <c r="V2736" i="1"/>
  <c r="V2735" i="1"/>
  <c r="V2734" i="1"/>
  <c r="V2733" i="1"/>
  <c r="V2732" i="1"/>
  <c r="V2731" i="1"/>
  <c r="V2730" i="1"/>
  <c r="V2729" i="1"/>
  <c r="V2728" i="1"/>
  <c r="V2727" i="1"/>
  <c r="V2726" i="1"/>
  <c r="V2725" i="1"/>
  <c r="V2724" i="1"/>
  <c r="V2723" i="1"/>
  <c r="V2722" i="1"/>
  <c r="V2721" i="1"/>
  <c r="V2720" i="1"/>
  <c r="V2719" i="1"/>
  <c r="V2718" i="1"/>
  <c r="V2717" i="1"/>
  <c r="V2716" i="1"/>
  <c r="V2715" i="1"/>
  <c r="V2714" i="1"/>
  <c r="V2713" i="1"/>
  <c r="V2712" i="1"/>
  <c r="V2711" i="1"/>
  <c r="V2710" i="1"/>
  <c r="V2709" i="1"/>
  <c r="V2708" i="1"/>
  <c r="V2707" i="1"/>
  <c r="V2706" i="1"/>
  <c r="V2705" i="1"/>
  <c r="V2704" i="1"/>
  <c r="V2703" i="1"/>
  <c r="V2702" i="1"/>
  <c r="V2701" i="1"/>
  <c r="V2700" i="1"/>
  <c r="V2699" i="1"/>
  <c r="V2698" i="1"/>
  <c r="V2697" i="1"/>
  <c r="V2696" i="1"/>
  <c r="V2695" i="1"/>
  <c r="V2694" i="1"/>
  <c r="V2693" i="1"/>
  <c r="V2692" i="1"/>
  <c r="V2691" i="1"/>
  <c r="V2690" i="1"/>
  <c r="V2689" i="1"/>
  <c r="V2688" i="1"/>
  <c r="V2687" i="1"/>
  <c r="V2686" i="1"/>
  <c r="V2685" i="1"/>
  <c r="V2684" i="1"/>
  <c r="V2683" i="1"/>
  <c r="V2682" i="1"/>
  <c r="V2681" i="1"/>
  <c r="V2680" i="1"/>
  <c r="V2679" i="1"/>
  <c r="V2678" i="1"/>
  <c r="V2677" i="1"/>
  <c r="V2676" i="1"/>
  <c r="V2675" i="1"/>
  <c r="V2674" i="1"/>
  <c r="V2673" i="1"/>
  <c r="V2672" i="1"/>
  <c r="V2671" i="1"/>
  <c r="V2670" i="1"/>
  <c r="V2669" i="1"/>
  <c r="V2668" i="1"/>
  <c r="V2667" i="1"/>
  <c r="V2666" i="1"/>
  <c r="V2665" i="1"/>
  <c r="V2664" i="1"/>
  <c r="V2663" i="1"/>
  <c r="V2662" i="1"/>
  <c r="V2661" i="1"/>
  <c r="V2660" i="1"/>
  <c r="V2659" i="1"/>
  <c r="V2658" i="1"/>
  <c r="V2657" i="1"/>
  <c r="V2656" i="1"/>
  <c r="V2655" i="1"/>
  <c r="V2654" i="1"/>
  <c r="V2653" i="1"/>
  <c r="V2652" i="1"/>
  <c r="V2651" i="1"/>
  <c r="V2650" i="1"/>
  <c r="V2649" i="1"/>
  <c r="V2648" i="1"/>
  <c r="V2647" i="1"/>
  <c r="V2646" i="1"/>
  <c r="V2645" i="1"/>
  <c r="V2644" i="1"/>
  <c r="V2643" i="1"/>
  <c r="V2642" i="1"/>
  <c r="V2641" i="1"/>
  <c r="V2640" i="1"/>
  <c r="V2639" i="1"/>
  <c r="V2638" i="1"/>
  <c r="V2637" i="1"/>
  <c r="V2636" i="1"/>
  <c r="V2635" i="1"/>
  <c r="V2634" i="1"/>
  <c r="V2633" i="1"/>
  <c r="V2632" i="1"/>
  <c r="V2631" i="1"/>
  <c r="V2630" i="1"/>
  <c r="V2629" i="1"/>
  <c r="V2628" i="1"/>
  <c r="V2627" i="1"/>
  <c r="V2626" i="1"/>
  <c r="V2625" i="1"/>
  <c r="V2624" i="1"/>
  <c r="V2623" i="1"/>
  <c r="V2622" i="1"/>
  <c r="V2621" i="1"/>
  <c r="V2620" i="1"/>
  <c r="V2619" i="1"/>
  <c r="V2618" i="1"/>
  <c r="V2617" i="1"/>
  <c r="V2616" i="1"/>
  <c r="V2615" i="1"/>
  <c r="V2614" i="1"/>
  <c r="V2613" i="1"/>
  <c r="V2612" i="1"/>
  <c r="V2611" i="1"/>
  <c r="V2610" i="1"/>
  <c r="V2609" i="1"/>
  <c r="V2608" i="1"/>
  <c r="V2607" i="1"/>
  <c r="V2606" i="1"/>
  <c r="V2605" i="1"/>
  <c r="V2604" i="1"/>
  <c r="V2603" i="1"/>
  <c r="V2602" i="1"/>
  <c r="V2601" i="1"/>
  <c r="V2600" i="1"/>
  <c r="V2599" i="1"/>
  <c r="V2598" i="1"/>
  <c r="V2597" i="1"/>
  <c r="V2596" i="1"/>
  <c r="V2595" i="1"/>
  <c r="V2594" i="1"/>
  <c r="V2593" i="1"/>
  <c r="V2592" i="1"/>
  <c r="V2591" i="1"/>
  <c r="V2590" i="1"/>
  <c r="V2589" i="1"/>
  <c r="V2588" i="1"/>
  <c r="V2587" i="1"/>
  <c r="V2586" i="1"/>
  <c r="V2585" i="1"/>
  <c r="V2584" i="1"/>
  <c r="V2583" i="1"/>
  <c r="V2582" i="1"/>
  <c r="V2581" i="1"/>
  <c r="V2580" i="1"/>
  <c r="V2579" i="1"/>
  <c r="V2578" i="1"/>
  <c r="V2577" i="1"/>
  <c r="V2576" i="1"/>
  <c r="V2575" i="1"/>
  <c r="V2574" i="1"/>
  <c r="V2573" i="1"/>
  <c r="V2572" i="1"/>
  <c r="V2571" i="1"/>
  <c r="V2570" i="1"/>
  <c r="V2569" i="1"/>
  <c r="V2568" i="1"/>
  <c r="V2567" i="1"/>
  <c r="V2566" i="1"/>
  <c r="V2565" i="1"/>
  <c r="V2564" i="1"/>
  <c r="V2563" i="1"/>
  <c r="V2562" i="1"/>
  <c r="V2561" i="1"/>
  <c r="V2560" i="1"/>
  <c r="V2559" i="1"/>
  <c r="V2558" i="1"/>
  <c r="V2557" i="1"/>
  <c r="V2556" i="1"/>
  <c r="V2555" i="1"/>
  <c r="V2554" i="1"/>
  <c r="V2553" i="1"/>
  <c r="V2552" i="1"/>
  <c r="V2551" i="1"/>
  <c r="V2550" i="1"/>
  <c r="V2549" i="1"/>
  <c r="V2548" i="1"/>
  <c r="V2547" i="1"/>
  <c r="V2546" i="1"/>
  <c r="V2545" i="1"/>
  <c r="V2544" i="1"/>
  <c r="V2543" i="1"/>
  <c r="V2542" i="1"/>
  <c r="V2541" i="1"/>
  <c r="V2540" i="1"/>
  <c r="V2539" i="1"/>
  <c r="V2538" i="1"/>
  <c r="V2537" i="1"/>
  <c r="V2536" i="1"/>
  <c r="V2535" i="1"/>
  <c r="V2534" i="1"/>
  <c r="V2533" i="1"/>
  <c r="V2532" i="1"/>
  <c r="V2531" i="1"/>
  <c r="V2530" i="1"/>
  <c r="V2529" i="1"/>
  <c r="V2528" i="1"/>
  <c r="V2527" i="1"/>
  <c r="V2526" i="1"/>
  <c r="V2525" i="1"/>
  <c r="V2524" i="1"/>
  <c r="V2523" i="1"/>
  <c r="V2522" i="1"/>
  <c r="V2521" i="1"/>
  <c r="V2520" i="1"/>
  <c r="V2519" i="1"/>
  <c r="V2518" i="1"/>
  <c r="V2517" i="1"/>
  <c r="V2516" i="1"/>
  <c r="V2515" i="1"/>
  <c r="V2514" i="1"/>
  <c r="V2513" i="1"/>
  <c r="V2512" i="1"/>
  <c r="V2511" i="1"/>
  <c r="V2510" i="1"/>
  <c r="V2509" i="1"/>
  <c r="V2508" i="1"/>
  <c r="V2507" i="1"/>
  <c r="V2506" i="1"/>
  <c r="V2505" i="1"/>
  <c r="V2504" i="1"/>
  <c r="V2503" i="1"/>
  <c r="V2502" i="1"/>
  <c r="V2501" i="1"/>
  <c r="V2500" i="1"/>
  <c r="V2499" i="1"/>
  <c r="V2498" i="1"/>
  <c r="V2497" i="1"/>
  <c r="V2496" i="1"/>
  <c r="V2495" i="1"/>
  <c r="V2494" i="1"/>
  <c r="V2493" i="1"/>
  <c r="V2492" i="1"/>
  <c r="V2491" i="1"/>
  <c r="V2490" i="1"/>
  <c r="V2489" i="1"/>
  <c r="V2488" i="1"/>
  <c r="V2487" i="1"/>
  <c r="V2486" i="1"/>
  <c r="V2485" i="1"/>
  <c r="V2484" i="1"/>
  <c r="V2483" i="1"/>
  <c r="V2482" i="1"/>
  <c r="V2481" i="1"/>
  <c r="V2480" i="1"/>
  <c r="V2479" i="1"/>
  <c r="V2478" i="1"/>
  <c r="V2477" i="1"/>
  <c r="V2476" i="1"/>
  <c r="V2475" i="1"/>
  <c r="V2474" i="1"/>
  <c r="V2473" i="1"/>
  <c r="V2472" i="1"/>
  <c r="V2471" i="1"/>
  <c r="V2470" i="1"/>
  <c r="V2469" i="1"/>
  <c r="V2468" i="1"/>
  <c r="V2467" i="1"/>
  <c r="V2466" i="1"/>
  <c r="V2465" i="1"/>
  <c r="V2464" i="1"/>
  <c r="V2463" i="1"/>
  <c r="V2462" i="1"/>
  <c r="V2461" i="1"/>
  <c r="V2460" i="1"/>
  <c r="V2459" i="1"/>
  <c r="V2458" i="1"/>
  <c r="V2457" i="1"/>
  <c r="V2456" i="1"/>
  <c r="V2455" i="1"/>
  <c r="V2454" i="1"/>
  <c r="V2453" i="1"/>
  <c r="V2452" i="1"/>
  <c r="V2451" i="1"/>
  <c r="V2450" i="1"/>
  <c r="V2449" i="1"/>
  <c r="V2448" i="1"/>
  <c r="V2447" i="1"/>
  <c r="V2446" i="1"/>
  <c r="V2445" i="1"/>
  <c r="V2444" i="1"/>
  <c r="V2443" i="1"/>
  <c r="V2442" i="1"/>
  <c r="V2441" i="1"/>
  <c r="V2440" i="1"/>
  <c r="V2439" i="1"/>
  <c r="V2438" i="1"/>
  <c r="V2437" i="1"/>
  <c r="V2436" i="1"/>
  <c r="V2435" i="1"/>
  <c r="V2434" i="1"/>
  <c r="V2433" i="1"/>
  <c r="V2432" i="1"/>
  <c r="V2431" i="1"/>
  <c r="V2430" i="1"/>
  <c r="V2429" i="1"/>
  <c r="V2428" i="1"/>
  <c r="V2427" i="1"/>
  <c r="V2426" i="1"/>
  <c r="V2425" i="1"/>
  <c r="V2424" i="1"/>
  <c r="V2423" i="1"/>
  <c r="V2422" i="1"/>
  <c r="V2421" i="1"/>
  <c r="V2420" i="1"/>
  <c r="V2419" i="1"/>
  <c r="V2418" i="1"/>
  <c r="V2417" i="1"/>
  <c r="V2416" i="1"/>
  <c r="V2415" i="1"/>
  <c r="V2414" i="1"/>
  <c r="V2413" i="1"/>
  <c r="V2412" i="1"/>
  <c r="V2411" i="1"/>
  <c r="V2410" i="1"/>
  <c r="V2409" i="1"/>
  <c r="V2408" i="1"/>
  <c r="V2407" i="1"/>
  <c r="V2406" i="1"/>
  <c r="V2405" i="1"/>
  <c r="V2404" i="1"/>
  <c r="V2403" i="1"/>
  <c r="V2402" i="1"/>
  <c r="V2401" i="1"/>
  <c r="V2400" i="1"/>
  <c r="V2399" i="1"/>
  <c r="V2398" i="1"/>
  <c r="V2397" i="1"/>
  <c r="V2396" i="1"/>
  <c r="V2395" i="1"/>
  <c r="V2394" i="1"/>
  <c r="V2393" i="1"/>
  <c r="V2392" i="1"/>
  <c r="V2391" i="1"/>
  <c r="V2390" i="1"/>
  <c r="V2389" i="1"/>
  <c r="V2388" i="1"/>
  <c r="V2387" i="1"/>
  <c r="V2386" i="1"/>
  <c r="V2385" i="1"/>
  <c r="V2384" i="1"/>
  <c r="V2383" i="1"/>
  <c r="V2382" i="1"/>
  <c r="V2381" i="1"/>
  <c r="V2380" i="1"/>
  <c r="V2379" i="1"/>
  <c r="V2378" i="1"/>
  <c r="V2377" i="1"/>
  <c r="V2376" i="1"/>
  <c r="V2375" i="1"/>
  <c r="V2374" i="1"/>
  <c r="V2373" i="1"/>
  <c r="V2372" i="1"/>
  <c r="V2371" i="1"/>
  <c r="V2370" i="1"/>
  <c r="V2369" i="1"/>
  <c r="V2368" i="1"/>
  <c r="V2367" i="1"/>
  <c r="V2366" i="1"/>
  <c r="V2365" i="1"/>
  <c r="V2364" i="1"/>
  <c r="V2363" i="1"/>
  <c r="V2362" i="1"/>
  <c r="V2361" i="1"/>
  <c r="V2360" i="1"/>
  <c r="V2359" i="1"/>
  <c r="V2358" i="1"/>
  <c r="V2357" i="1"/>
  <c r="V2356" i="1"/>
  <c r="V2355" i="1"/>
  <c r="V2354" i="1"/>
  <c r="V2353" i="1"/>
  <c r="V2352" i="1"/>
  <c r="V2351" i="1"/>
  <c r="V2350" i="1"/>
  <c r="V2349" i="1"/>
  <c r="V2348" i="1"/>
  <c r="V2347" i="1"/>
  <c r="V2346" i="1"/>
  <c r="V2345" i="1"/>
  <c r="V2344" i="1"/>
  <c r="V2343" i="1"/>
  <c r="V2342" i="1"/>
  <c r="V2341" i="1"/>
  <c r="V2340" i="1"/>
  <c r="V2339" i="1"/>
  <c r="V2338" i="1"/>
  <c r="V2337" i="1"/>
  <c r="V2336" i="1"/>
  <c r="V2335" i="1"/>
  <c r="V2334" i="1"/>
  <c r="V2333" i="1"/>
  <c r="V2332" i="1"/>
  <c r="V2331" i="1"/>
  <c r="V2330" i="1"/>
  <c r="V2329" i="1"/>
  <c r="V2328" i="1"/>
  <c r="V2327" i="1"/>
  <c r="V2326" i="1"/>
  <c r="V2325" i="1"/>
  <c r="V2324" i="1"/>
  <c r="V2323" i="1"/>
  <c r="V2322" i="1"/>
  <c r="V2321" i="1"/>
  <c r="V2320" i="1"/>
  <c r="V2319" i="1"/>
  <c r="V2318" i="1"/>
  <c r="V2317" i="1"/>
  <c r="V2316" i="1"/>
  <c r="V2315" i="1"/>
  <c r="V2314" i="1"/>
  <c r="V2313" i="1"/>
  <c r="V2312" i="1"/>
  <c r="V2311" i="1"/>
  <c r="V2310" i="1"/>
  <c r="V2309" i="1"/>
  <c r="V2308" i="1"/>
  <c r="V2307" i="1"/>
  <c r="V2306" i="1"/>
  <c r="V2305" i="1"/>
  <c r="V2304" i="1"/>
  <c r="V2303" i="1"/>
  <c r="V2302" i="1"/>
  <c r="V2301" i="1"/>
  <c r="V2300" i="1"/>
  <c r="V2299" i="1"/>
  <c r="V2298" i="1"/>
  <c r="V2297" i="1"/>
  <c r="V2296" i="1"/>
  <c r="V2295" i="1"/>
  <c r="V2294" i="1"/>
  <c r="V2293" i="1"/>
  <c r="V2292" i="1"/>
  <c r="V2291" i="1"/>
  <c r="V2290" i="1"/>
  <c r="V2289" i="1"/>
  <c r="V2288" i="1"/>
  <c r="V2287" i="1"/>
  <c r="V2286" i="1"/>
  <c r="V2285" i="1"/>
  <c r="V2284" i="1"/>
  <c r="V2283" i="1"/>
  <c r="V2282" i="1"/>
  <c r="V2281" i="1"/>
  <c r="V2280" i="1"/>
  <c r="V2279" i="1"/>
  <c r="V2278" i="1"/>
  <c r="V2277" i="1"/>
  <c r="V2276" i="1"/>
  <c r="V2275" i="1"/>
  <c r="V2274" i="1"/>
  <c r="V2273" i="1"/>
  <c r="V2272" i="1"/>
  <c r="V2271" i="1"/>
  <c r="V2270" i="1"/>
  <c r="V2269" i="1"/>
  <c r="V2268" i="1"/>
  <c r="V2267" i="1"/>
  <c r="V2266" i="1"/>
  <c r="V2265" i="1"/>
  <c r="V2264" i="1"/>
  <c r="V2263" i="1"/>
  <c r="V2262" i="1"/>
  <c r="V2261" i="1"/>
  <c r="V2260" i="1"/>
  <c r="V2259" i="1"/>
  <c r="V2258" i="1"/>
  <c r="V2257" i="1"/>
  <c r="V2256" i="1"/>
  <c r="V2255" i="1"/>
  <c r="V2254" i="1"/>
  <c r="V2253" i="1"/>
  <c r="V2252" i="1"/>
  <c r="V2251" i="1"/>
  <c r="V2250" i="1"/>
  <c r="V2249" i="1"/>
  <c r="V2248" i="1"/>
  <c r="V2247" i="1"/>
  <c r="V2246" i="1"/>
  <c r="V2245" i="1"/>
  <c r="V2244" i="1"/>
  <c r="V2243" i="1"/>
  <c r="V2242" i="1"/>
  <c r="V2241" i="1"/>
  <c r="V2240" i="1"/>
  <c r="V2239" i="1"/>
  <c r="V2238" i="1"/>
  <c r="V2237" i="1"/>
  <c r="V2236" i="1"/>
  <c r="V2235" i="1"/>
  <c r="V2234" i="1"/>
  <c r="V2233" i="1"/>
  <c r="V2232" i="1"/>
  <c r="V2231" i="1"/>
  <c r="V2230" i="1"/>
  <c r="V2229" i="1"/>
  <c r="V2228" i="1"/>
  <c r="V2227" i="1"/>
  <c r="V2226" i="1"/>
  <c r="V2225" i="1"/>
  <c r="V2224" i="1"/>
  <c r="V2223" i="1"/>
  <c r="V2222" i="1"/>
  <c r="V2221" i="1"/>
  <c r="V2220" i="1"/>
  <c r="V2219" i="1"/>
  <c r="V2218" i="1"/>
  <c r="V2217" i="1"/>
  <c r="V2216" i="1"/>
  <c r="V2215" i="1"/>
  <c r="V2214" i="1"/>
  <c r="V2213" i="1"/>
  <c r="V2212" i="1"/>
  <c r="V2211" i="1"/>
  <c r="V2210" i="1"/>
  <c r="V2209" i="1"/>
  <c r="V2208" i="1"/>
  <c r="V2207" i="1"/>
  <c r="V2206" i="1"/>
  <c r="V2205" i="1"/>
  <c r="V2204" i="1"/>
  <c r="V2203" i="1"/>
  <c r="V2202" i="1"/>
  <c r="V2201" i="1"/>
  <c r="V2200" i="1"/>
  <c r="V2199" i="1"/>
  <c r="V2198" i="1"/>
  <c r="V2197" i="1"/>
  <c r="V2196" i="1"/>
  <c r="V2195" i="1"/>
  <c r="V2194" i="1"/>
  <c r="V2193" i="1"/>
  <c r="V2192" i="1"/>
  <c r="V2191" i="1"/>
  <c r="V2190" i="1"/>
  <c r="V2189" i="1"/>
  <c r="V2188" i="1"/>
  <c r="V2187" i="1"/>
  <c r="V2186" i="1"/>
  <c r="V2185" i="1"/>
  <c r="V2184" i="1"/>
  <c r="V2183" i="1"/>
  <c r="V2182" i="1"/>
  <c r="V2181" i="1"/>
  <c r="V2180" i="1"/>
  <c r="V2179" i="1"/>
  <c r="V2178" i="1"/>
  <c r="V2177" i="1"/>
  <c r="V2176" i="1"/>
  <c r="V2175" i="1"/>
  <c r="V2174" i="1"/>
  <c r="V2173" i="1"/>
  <c r="V2172" i="1"/>
  <c r="V2171" i="1"/>
  <c r="V2170" i="1"/>
  <c r="V2169" i="1"/>
  <c r="V2168" i="1"/>
  <c r="V2167" i="1"/>
  <c r="V2166" i="1"/>
  <c r="V2165" i="1"/>
  <c r="V2164" i="1"/>
  <c r="V2163" i="1"/>
  <c r="V2162" i="1"/>
  <c r="V2161" i="1"/>
  <c r="V2160" i="1"/>
  <c r="V2159" i="1"/>
  <c r="V2158" i="1"/>
  <c r="V2157" i="1"/>
  <c r="V2156" i="1"/>
  <c r="V2155" i="1"/>
  <c r="V2154" i="1"/>
  <c r="V2153" i="1"/>
  <c r="V2152" i="1"/>
  <c r="V2151" i="1"/>
  <c r="V2150" i="1"/>
  <c r="V2149" i="1"/>
  <c r="V2148" i="1"/>
  <c r="V2147" i="1"/>
  <c r="V2146" i="1"/>
  <c r="V2145" i="1"/>
  <c r="V2144" i="1"/>
  <c r="V2143" i="1"/>
  <c r="V2142" i="1"/>
  <c r="V2141" i="1"/>
  <c r="V2140" i="1"/>
  <c r="V2139" i="1"/>
  <c r="V2138" i="1"/>
  <c r="V2137" i="1"/>
  <c r="V2136" i="1"/>
  <c r="V2135" i="1"/>
  <c r="V2134" i="1"/>
  <c r="V2133" i="1"/>
  <c r="V2132" i="1"/>
  <c r="V2131" i="1"/>
  <c r="V2130" i="1"/>
  <c r="V2129" i="1"/>
  <c r="V2128" i="1"/>
  <c r="V2127" i="1"/>
  <c r="V2126" i="1"/>
  <c r="V2125" i="1"/>
  <c r="V2124" i="1"/>
  <c r="V2123" i="1"/>
  <c r="V2122" i="1"/>
  <c r="V2121" i="1"/>
  <c r="V2120" i="1"/>
  <c r="V2119" i="1"/>
  <c r="V2118" i="1"/>
  <c r="V2117" i="1"/>
  <c r="V2116" i="1"/>
  <c r="V2115" i="1"/>
  <c r="V2114" i="1"/>
  <c r="V2113" i="1"/>
  <c r="V2112" i="1"/>
  <c r="V2111" i="1"/>
  <c r="V2110" i="1"/>
  <c r="V2109" i="1"/>
  <c r="V2108" i="1"/>
  <c r="V2107" i="1"/>
  <c r="V2106" i="1"/>
  <c r="V2105" i="1"/>
  <c r="V2104" i="1"/>
  <c r="V2103" i="1"/>
  <c r="V2102" i="1"/>
  <c r="V2101" i="1"/>
  <c r="V2100" i="1"/>
  <c r="V2099" i="1"/>
  <c r="V2098" i="1"/>
  <c r="V2097" i="1"/>
  <c r="V2096" i="1"/>
  <c r="V2095" i="1"/>
  <c r="V2094" i="1"/>
  <c r="V2093" i="1"/>
  <c r="V2092" i="1"/>
  <c r="V2091" i="1"/>
  <c r="V2090" i="1"/>
  <c r="V2089" i="1"/>
  <c r="V2088" i="1"/>
  <c r="V2087" i="1"/>
  <c r="V2086" i="1"/>
  <c r="V2085" i="1"/>
  <c r="V2084" i="1"/>
  <c r="V2083" i="1"/>
  <c r="V2082" i="1"/>
  <c r="V2081" i="1"/>
  <c r="V2080" i="1"/>
  <c r="V2079" i="1"/>
  <c r="V2078" i="1"/>
  <c r="V2077" i="1"/>
  <c r="V2076" i="1"/>
  <c r="V2075" i="1"/>
  <c r="V2074" i="1"/>
  <c r="V2073" i="1"/>
  <c r="V2072" i="1"/>
  <c r="V2071" i="1"/>
  <c r="V2070" i="1"/>
  <c r="V2069" i="1"/>
  <c r="V2068" i="1"/>
  <c r="V2067" i="1"/>
  <c r="V2066" i="1"/>
  <c r="V2065" i="1"/>
  <c r="V2064" i="1"/>
  <c r="V2063" i="1"/>
  <c r="V2062" i="1"/>
  <c r="V2061" i="1"/>
  <c r="V2060" i="1"/>
  <c r="V2059" i="1"/>
  <c r="V2058" i="1"/>
  <c r="V2057" i="1"/>
  <c r="V2056" i="1"/>
  <c r="V2055" i="1"/>
  <c r="V2054" i="1"/>
  <c r="V2053" i="1"/>
  <c r="V2052" i="1"/>
  <c r="V2051" i="1"/>
  <c r="V2050" i="1"/>
  <c r="V2049" i="1"/>
  <c r="V2048" i="1"/>
  <c r="V2047" i="1"/>
  <c r="V2046" i="1"/>
  <c r="V2045" i="1"/>
  <c r="V2044" i="1"/>
  <c r="V2043" i="1"/>
  <c r="V2042" i="1"/>
  <c r="V2041" i="1"/>
  <c r="V2040" i="1"/>
  <c r="V2039" i="1"/>
  <c r="V2038" i="1"/>
  <c r="V2037" i="1"/>
  <c r="V2036" i="1"/>
  <c r="V2035" i="1"/>
  <c r="V2034" i="1"/>
  <c r="V2033" i="1"/>
  <c r="V2032" i="1"/>
  <c r="V2031" i="1"/>
  <c r="V2030" i="1"/>
  <c r="V2029" i="1"/>
  <c r="V2028" i="1"/>
  <c r="V2027" i="1"/>
  <c r="V2026" i="1"/>
  <c r="V2025" i="1"/>
  <c r="V2024" i="1"/>
  <c r="V2023" i="1"/>
  <c r="V2022" i="1"/>
  <c r="V2021" i="1"/>
  <c r="V2020" i="1"/>
  <c r="V2019" i="1"/>
  <c r="V2018" i="1"/>
  <c r="V2017" i="1"/>
  <c r="V2016" i="1"/>
  <c r="V2015" i="1"/>
  <c r="V2014" i="1"/>
  <c r="V2013" i="1"/>
  <c r="V2012" i="1"/>
  <c r="V2011" i="1"/>
  <c r="V2010" i="1"/>
  <c r="V2009" i="1"/>
  <c r="V2008" i="1"/>
  <c r="V2007" i="1"/>
  <c r="V2006" i="1"/>
  <c r="V2005" i="1"/>
  <c r="V2004" i="1"/>
  <c r="V2003" i="1"/>
  <c r="V2002" i="1"/>
  <c r="V2001" i="1"/>
  <c r="V2000" i="1"/>
  <c r="V1999" i="1"/>
  <c r="V1998" i="1"/>
  <c r="V1997" i="1"/>
  <c r="V1996" i="1"/>
  <c r="V1995" i="1"/>
  <c r="V1994" i="1"/>
  <c r="V1993" i="1"/>
  <c r="V1992" i="1"/>
  <c r="V1991" i="1"/>
  <c r="V1990" i="1"/>
  <c r="V1989" i="1"/>
  <c r="V1988" i="1"/>
  <c r="V1987" i="1"/>
  <c r="V1986" i="1"/>
  <c r="V1985" i="1"/>
  <c r="V1984" i="1"/>
  <c r="V1983" i="1"/>
  <c r="V1982" i="1"/>
  <c r="V1981" i="1"/>
  <c r="V1980" i="1"/>
  <c r="V1979" i="1"/>
  <c r="V1978" i="1"/>
  <c r="V1977" i="1"/>
  <c r="V1976" i="1"/>
  <c r="V1975" i="1"/>
  <c r="V1974" i="1"/>
  <c r="V1973" i="1"/>
  <c r="V1972" i="1"/>
  <c r="V1971" i="1"/>
  <c r="V1970" i="1"/>
  <c r="V1969" i="1"/>
  <c r="V1968" i="1"/>
  <c r="V1967" i="1"/>
  <c r="V1966" i="1"/>
  <c r="V1965" i="1"/>
  <c r="V1964" i="1"/>
  <c r="V1963" i="1"/>
  <c r="V1962" i="1"/>
  <c r="V1961" i="1"/>
  <c r="V1960" i="1"/>
  <c r="V1959" i="1"/>
  <c r="V1958" i="1"/>
  <c r="V1957" i="1"/>
  <c r="V1956" i="1"/>
  <c r="V1955" i="1"/>
  <c r="V1954" i="1"/>
  <c r="V1953" i="1"/>
  <c r="V1952" i="1"/>
  <c r="V1951" i="1"/>
  <c r="V1950" i="1"/>
  <c r="V1949" i="1"/>
  <c r="V1948" i="1"/>
  <c r="V1947" i="1"/>
  <c r="V1946" i="1"/>
  <c r="V1945" i="1"/>
  <c r="V1944" i="1"/>
  <c r="V1943" i="1"/>
  <c r="V1942" i="1"/>
  <c r="V1941" i="1"/>
  <c r="V1940" i="1"/>
  <c r="V1939" i="1"/>
  <c r="V1938" i="1"/>
  <c r="V1937" i="1"/>
  <c r="V1936" i="1"/>
  <c r="V1935" i="1"/>
  <c r="V1934" i="1"/>
  <c r="V1933" i="1"/>
  <c r="V1932" i="1"/>
  <c r="V1931" i="1"/>
  <c r="V1930" i="1"/>
  <c r="V1929" i="1"/>
  <c r="V1928" i="1"/>
  <c r="V1927" i="1"/>
  <c r="V1926" i="1"/>
  <c r="V1925" i="1"/>
  <c r="V1924" i="1"/>
  <c r="V1923" i="1"/>
  <c r="V1922" i="1"/>
  <c r="V1921" i="1"/>
  <c r="V1920" i="1"/>
  <c r="V1919" i="1"/>
  <c r="V1918" i="1"/>
  <c r="V1917" i="1"/>
  <c r="V1916" i="1"/>
  <c r="V1915" i="1"/>
  <c r="V1914" i="1"/>
  <c r="V1913" i="1"/>
  <c r="V1912" i="1"/>
  <c r="V1911" i="1"/>
  <c r="V1910" i="1"/>
  <c r="V1909" i="1"/>
  <c r="V1908" i="1"/>
  <c r="V1907" i="1"/>
  <c r="V1906" i="1"/>
  <c r="V1905" i="1"/>
  <c r="V1904" i="1"/>
  <c r="V1903" i="1"/>
  <c r="V1902" i="1"/>
  <c r="V1901" i="1"/>
  <c r="V1900" i="1"/>
  <c r="V1899" i="1"/>
  <c r="V1898" i="1"/>
  <c r="V1897" i="1"/>
  <c r="V1896" i="1"/>
  <c r="V1895" i="1"/>
  <c r="V1894" i="1"/>
  <c r="V1893" i="1"/>
  <c r="V1892" i="1"/>
  <c r="V1891" i="1"/>
  <c r="V1890" i="1"/>
  <c r="V1889" i="1"/>
  <c r="V1888" i="1"/>
  <c r="V1887" i="1"/>
  <c r="V1886" i="1"/>
  <c r="V1885" i="1"/>
  <c r="V1884" i="1"/>
  <c r="V1883" i="1"/>
  <c r="V1882" i="1"/>
  <c r="V1881" i="1"/>
  <c r="V1880" i="1"/>
  <c r="V1879" i="1"/>
  <c r="V1878" i="1"/>
  <c r="V1877" i="1"/>
  <c r="V1876" i="1"/>
  <c r="V1875" i="1"/>
  <c r="V1874" i="1"/>
  <c r="V1873" i="1"/>
  <c r="V1872" i="1"/>
  <c r="V1871" i="1"/>
  <c r="V1870" i="1"/>
  <c r="V1869" i="1"/>
  <c r="V1868" i="1"/>
  <c r="V1867" i="1"/>
  <c r="V1866" i="1"/>
  <c r="V1865" i="1"/>
  <c r="V1864" i="1"/>
  <c r="V1863" i="1"/>
  <c r="V1862" i="1"/>
  <c r="V1861" i="1"/>
  <c r="V1860" i="1"/>
  <c r="V1859" i="1"/>
  <c r="V1858" i="1"/>
  <c r="V1857" i="1"/>
  <c r="V1856" i="1"/>
  <c r="V1855" i="1"/>
  <c r="V1854" i="1"/>
  <c r="V1853" i="1"/>
  <c r="V1852" i="1"/>
  <c r="V1851" i="1"/>
  <c r="V1850" i="1"/>
  <c r="V1849" i="1"/>
  <c r="V1848" i="1"/>
  <c r="V1847" i="1"/>
  <c r="V1846" i="1"/>
  <c r="V1845" i="1"/>
  <c r="V1844" i="1"/>
  <c r="V1843" i="1"/>
  <c r="V1842" i="1"/>
  <c r="V1841" i="1"/>
  <c r="V1840" i="1"/>
  <c r="V1839" i="1"/>
  <c r="V1838" i="1"/>
  <c r="V1837" i="1"/>
  <c r="V1836" i="1"/>
  <c r="V1835" i="1"/>
  <c r="V1834" i="1"/>
  <c r="V1833" i="1"/>
  <c r="V1832" i="1"/>
  <c r="V1831" i="1"/>
  <c r="V1830" i="1"/>
  <c r="V1829" i="1"/>
  <c r="V1828" i="1"/>
  <c r="V1827" i="1"/>
  <c r="V1826" i="1"/>
  <c r="V1825" i="1"/>
  <c r="V1824" i="1"/>
  <c r="V1823" i="1"/>
  <c r="V1822" i="1"/>
  <c r="V1821" i="1"/>
  <c r="V1820" i="1"/>
  <c r="V1819" i="1"/>
  <c r="V1818" i="1"/>
  <c r="V1817" i="1"/>
  <c r="V1816" i="1"/>
  <c r="V1815" i="1"/>
  <c r="V1814" i="1"/>
  <c r="V1813" i="1"/>
  <c r="V1812" i="1"/>
  <c r="V1811" i="1"/>
  <c r="V1810" i="1"/>
  <c r="V1809" i="1"/>
  <c r="V1808" i="1"/>
  <c r="V1807" i="1"/>
  <c r="V1806" i="1"/>
  <c r="V1805" i="1"/>
  <c r="V1804" i="1"/>
  <c r="V1803" i="1"/>
  <c r="V1802" i="1"/>
  <c r="V1801" i="1"/>
  <c r="V1800" i="1"/>
  <c r="V1799" i="1"/>
  <c r="V1798" i="1"/>
  <c r="V1797" i="1"/>
  <c r="V1796" i="1"/>
  <c r="V1795" i="1"/>
  <c r="V1794" i="1"/>
  <c r="V1793" i="1"/>
  <c r="V1792" i="1"/>
  <c r="V1791" i="1"/>
  <c r="V1790" i="1"/>
  <c r="V1789" i="1"/>
  <c r="V1788" i="1"/>
  <c r="V1787" i="1"/>
  <c r="V1786" i="1"/>
  <c r="V1785" i="1"/>
  <c r="V1784" i="1"/>
  <c r="V1783" i="1"/>
  <c r="V1782" i="1"/>
  <c r="V1781" i="1"/>
  <c r="V1780" i="1"/>
  <c r="V1779" i="1"/>
  <c r="V1778" i="1"/>
  <c r="V1777" i="1"/>
  <c r="V1776" i="1"/>
  <c r="V1775" i="1"/>
  <c r="V1774" i="1"/>
  <c r="V1773" i="1"/>
  <c r="V1772" i="1"/>
  <c r="V1771" i="1"/>
  <c r="V1770" i="1"/>
  <c r="V1769" i="1"/>
  <c r="V1768" i="1"/>
  <c r="V1767" i="1"/>
  <c r="V1766" i="1"/>
  <c r="V1765" i="1"/>
  <c r="V1764" i="1"/>
  <c r="V1763" i="1"/>
  <c r="V1762" i="1"/>
  <c r="V1761" i="1"/>
  <c r="V1760" i="1"/>
  <c r="V1759" i="1"/>
  <c r="V1758" i="1"/>
  <c r="V1757" i="1"/>
  <c r="V1756" i="1"/>
  <c r="V1755" i="1"/>
  <c r="V1754" i="1"/>
  <c r="V1753" i="1"/>
  <c r="V1752" i="1"/>
  <c r="V1751" i="1"/>
  <c r="V1750" i="1"/>
  <c r="V1749" i="1"/>
  <c r="V1748" i="1"/>
  <c r="V1747" i="1"/>
  <c r="V1746" i="1"/>
  <c r="V1745" i="1"/>
  <c r="V1744" i="1"/>
  <c r="V1743" i="1"/>
  <c r="V1742" i="1"/>
  <c r="V1741" i="1"/>
  <c r="V1740" i="1"/>
  <c r="V1739" i="1"/>
  <c r="V1738" i="1"/>
  <c r="V1737" i="1"/>
  <c r="V1736" i="1"/>
  <c r="V1735" i="1"/>
  <c r="V1734" i="1"/>
  <c r="V1733" i="1"/>
  <c r="V1732" i="1"/>
  <c r="V1731" i="1"/>
  <c r="V1730" i="1"/>
  <c r="V1729" i="1"/>
  <c r="V1728" i="1"/>
  <c r="V1727" i="1"/>
  <c r="V1726" i="1"/>
  <c r="V1725" i="1"/>
  <c r="V1724" i="1"/>
  <c r="V1723" i="1"/>
  <c r="V1722" i="1"/>
  <c r="V1721" i="1"/>
  <c r="V1720" i="1"/>
  <c r="V1719" i="1"/>
  <c r="V1718" i="1"/>
  <c r="V1717" i="1"/>
  <c r="V1716" i="1"/>
  <c r="V1715" i="1"/>
  <c r="V1714" i="1"/>
  <c r="V1713" i="1"/>
  <c r="V1712" i="1"/>
  <c r="V1711" i="1"/>
  <c r="V1710" i="1"/>
  <c r="V1709" i="1"/>
  <c r="V1708" i="1"/>
  <c r="V1707" i="1"/>
  <c r="V1706" i="1"/>
  <c r="V1705" i="1"/>
  <c r="V1704" i="1"/>
  <c r="V1703" i="1"/>
  <c r="V1702" i="1"/>
  <c r="V1701" i="1"/>
  <c r="V1700" i="1"/>
  <c r="V1699" i="1"/>
  <c r="V1698" i="1"/>
  <c r="V1697" i="1"/>
  <c r="V1696" i="1"/>
  <c r="V1695" i="1"/>
  <c r="V1694" i="1"/>
  <c r="V1693" i="1"/>
  <c r="V1692" i="1"/>
  <c r="V1691" i="1"/>
  <c r="V1690" i="1"/>
  <c r="V1689" i="1"/>
  <c r="V1688" i="1"/>
  <c r="V1687" i="1"/>
  <c r="V1686" i="1"/>
  <c r="V1685" i="1"/>
  <c r="V1684" i="1"/>
  <c r="V1683" i="1"/>
  <c r="V1682" i="1"/>
  <c r="V1681" i="1"/>
  <c r="V1680" i="1"/>
  <c r="V1679" i="1"/>
  <c r="V1678" i="1"/>
  <c r="V1677" i="1"/>
  <c r="V1676" i="1"/>
  <c r="V1675" i="1"/>
  <c r="V1674" i="1"/>
  <c r="V1673" i="1"/>
  <c r="V1672" i="1"/>
  <c r="V1671" i="1"/>
  <c r="V1670" i="1"/>
  <c r="V1669" i="1"/>
  <c r="V1668" i="1"/>
  <c r="V1667" i="1"/>
  <c r="V1666" i="1"/>
  <c r="V1665" i="1"/>
  <c r="V1664" i="1"/>
  <c r="V1663" i="1"/>
  <c r="V1662" i="1"/>
  <c r="V1661" i="1"/>
  <c r="V1660" i="1"/>
  <c r="V1659" i="1"/>
  <c r="V1658" i="1"/>
  <c r="V1657" i="1"/>
  <c r="V1656" i="1"/>
  <c r="V1655" i="1"/>
  <c r="V1654" i="1"/>
  <c r="V1653" i="1"/>
  <c r="V1652" i="1"/>
  <c r="V1651" i="1"/>
  <c r="V1650" i="1"/>
  <c r="V1649" i="1"/>
  <c r="V1648" i="1"/>
  <c r="V1647" i="1"/>
  <c r="V1646" i="1"/>
  <c r="V1645" i="1"/>
  <c r="V1644" i="1"/>
  <c r="V1643" i="1"/>
  <c r="V1642" i="1"/>
  <c r="V1641" i="1"/>
  <c r="V1640" i="1"/>
  <c r="V1639" i="1"/>
  <c r="V1638" i="1"/>
  <c r="V1637" i="1"/>
  <c r="V1636" i="1"/>
  <c r="V1635" i="1"/>
  <c r="V1634" i="1"/>
  <c r="V1633" i="1"/>
  <c r="V1632" i="1"/>
  <c r="V1631" i="1"/>
  <c r="V1630" i="1"/>
  <c r="V1629" i="1"/>
  <c r="V1628" i="1"/>
  <c r="V1627" i="1"/>
  <c r="V1626" i="1"/>
  <c r="V1625" i="1"/>
  <c r="V1624" i="1"/>
  <c r="V1623" i="1"/>
  <c r="V1622" i="1"/>
  <c r="V1621" i="1"/>
  <c r="V1620" i="1"/>
  <c r="V1619" i="1"/>
  <c r="V1618" i="1"/>
  <c r="V1617" i="1"/>
  <c r="V1616" i="1"/>
  <c r="V1615" i="1"/>
  <c r="V1614" i="1"/>
  <c r="V1613" i="1"/>
  <c r="V1612" i="1"/>
  <c r="V1611" i="1"/>
  <c r="V1610" i="1"/>
  <c r="V1609" i="1"/>
  <c r="V1608" i="1"/>
  <c r="V1607" i="1"/>
  <c r="V1606" i="1"/>
  <c r="V1605" i="1"/>
  <c r="V1604" i="1"/>
  <c r="V1603" i="1"/>
  <c r="V1602" i="1"/>
  <c r="V1601" i="1"/>
  <c r="V1600" i="1"/>
  <c r="V1599" i="1"/>
  <c r="V1598" i="1"/>
  <c r="V1597" i="1"/>
  <c r="V1596" i="1"/>
  <c r="V1595" i="1"/>
  <c r="V1594" i="1"/>
  <c r="V1593" i="1"/>
  <c r="V1592" i="1"/>
  <c r="V1591" i="1"/>
  <c r="V1590" i="1"/>
  <c r="V1589" i="1"/>
  <c r="V1588" i="1"/>
  <c r="V1587" i="1"/>
  <c r="V1586" i="1"/>
  <c r="V1585" i="1"/>
  <c r="V1584" i="1"/>
  <c r="V1583" i="1"/>
  <c r="V1582" i="1"/>
  <c r="V1581" i="1"/>
  <c r="V1580" i="1"/>
  <c r="V1579" i="1"/>
  <c r="V1578" i="1"/>
  <c r="V1577" i="1"/>
  <c r="V1576" i="1"/>
  <c r="V1575" i="1"/>
  <c r="V1574" i="1"/>
  <c r="V1573" i="1"/>
  <c r="V1572" i="1"/>
  <c r="V1571" i="1"/>
  <c r="V1570" i="1"/>
  <c r="V1569" i="1"/>
  <c r="V1568" i="1"/>
  <c r="V1567" i="1"/>
  <c r="V1566" i="1"/>
  <c r="V1565" i="1"/>
  <c r="V1564" i="1"/>
  <c r="V1563" i="1"/>
  <c r="V1562" i="1"/>
  <c r="V1561" i="1"/>
  <c r="V1560" i="1"/>
  <c r="V1559" i="1"/>
  <c r="V1558" i="1"/>
  <c r="V1557" i="1"/>
  <c r="V1556" i="1"/>
  <c r="V1555" i="1"/>
  <c r="V1554" i="1"/>
  <c r="V1553" i="1"/>
  <c r="V1552" i="1"/>
  <c r="V1551" i="1"/>
  <c r="V1550" i="1"/>
  <c r="V1549" i="1"/>
  <c r="V1548" i="1"/>
  <c r="V1547" i="1"/>
  <c r="V1546" i="1"/>
  <c r="V1545" i="1"/>
  <c r="V1544" i="1"/>
  <c r="V1543" i="1"/>
  <c r="V1542" i="1"/>
  <c r="V1541" i="1"/>
  <c r="V1540" i="1"/>
  <c r="V1539" i="1"/>
  <c r="V1538" i="1"/>
  <c r="V1537" i="1"/>
  <c r="V1536" i="1"/>
  <c r="V1535" i="1"/>
  <c r="V1534" i="1"/>
  <c r="V1533" i="1"/>
  <c r="V1532" i="1"/>
  <c r="V1531" i="1"/>
  <c r="V1530" i="1"/>
  <c r="V1529" i="1"/>
  <c r="V1528" i="1"/>
  <c r="V1527" i="1"/>
  <c r="V1526" i="1"/>
  <c r="V1525" i="1"/>
  <c r="V1524" i="1"/>
  <c r="V1523" i="1"/>
  <c r="V1522" i="1"/>
  <c r="V1521" i="1"/>
  <c r="V1520" i="1"/>
  <c r="V1519" i="1"/>
  <c r="V1518" i="1"/>
  <c r="V1517" i="1"/>
  <c r="V1516" i="1"/>
  <c r="V1515" i="1"/>
  <c r="V1514" i="1"/>
  <c r="V1513" i="1"/>
  <c r="V1512" i="1"/>
  <c r="V1511" i="1"/>
  <c r="V1510" i="1"/>
  <c r="V1509" i="1"/>
  <c r="V1508" i="1"/>
  <c r="V1507" i="1"/>
  <c r="V1506" i="1"/>
  <c r="V1505" i="1"/>
  <c r="V1504" i="1"/>
  <c r="V1503" i="1"/>
  <c r="V1502" i="1"/>
  <c r="V1501" i="1"/>
  <c r="V1500" i="1"/>
  <c r="V1499" i="1"/>
  <c r="V1498" i="1"/>
  <c r="V1497" i="1"/>
  <c r="V1496" i="1"/>
  <c r="V1495" i="1"/>
  <c r="V1494" i="1"/>
  <c r="V1493" i="1"/>
  <c r="V1492" i="1"/>
  <c r="V1491" i="1"/>
  <c r="V1490" i="1"/>
  <c r="V1489" i="1"/>
  <c r="V1488" i="1"/>
  <c r="V1487" i="1"/>
  <c r="V1486" i="1"/>
  <c r="V1485" i="1"/>
  <c r="V1484" i="1"/>
  <c r="V1483" i="1"/>
  <c r="V1482" i="1"/>
  <c r="V1481" i="1"/>
  <c r="V1480" i="1"/>
  <c r="V1479" i="1"/>
  <c r="V1478" i="1"/>
  <c r="V1477" i="1"/>
  <c r="V1476" i="1"/>
  <c r="V1475" i="1"/>
  <c r="V1474" i="1"/>
  <c r="V1473" i="1"/>
  <c r="V1472" i="1"/>
  <c r="V1471" i="1"/>
  <c r="V1470" i="1"/>
  <c r="V1469" i="1"/>
  <c r="V1468" i="1"/>
  <c r="V1467" i="1"/>
  <c r="V1466" i="1"/>
  <c r="V1465" i="1"/>
  <c r="V1464" i="1"/>
  <c r="V1463" i="1"/>
  <c r="V1462" i="1"/>
  <c r="V1461" i="1"/>
  <c r="V1460" i="1"/>
  <c r="V1459" i="1"/>
  <c r="V1458" i="1"/>
  <c r="V1457" i="1"/>
  <c r="V1456" i="1"/>
  <c r="V1455" i="1"/>
  <c r="V1454" i="1"/>
  <c r="V1453" i="1"/>
  <c r="V1452" i="1"/>
  <c r="V1451" i="1"/>
  <c r="V1450" i="1"/>
  <c r="V1449" i="1"/>
  <c r="V1448" i="1"/>
  <c r="V1447" i="1"/>
  <c r="V1446" i="1"/>
  <c r="V1445" i="1"/>
  <c r="V1444" i="1"/>
  <c r="V1443" i="1"/>
  <c r="V1442" i="1"/>
  <c r="V1441" i="1"/>
  <c r="V1440" i="1"/>
  <c r="V1439" i="1"/>
  <c r="V1438" i="1"/>
  <c r="V1437" i="1"/>
  <c r="V1436" i="1"/>
  <c r="V1435" i="1"/>
  <c r="V1434" i="1"/>
  <c r="V1433" i="1"/>
  <c r="V1432" i="1"/>
  <c r="V1431" i="1"/>
  <c r="V1430" i="1"/>
  <c r="V1429" i="1"/>
  <c r="V1428" i="1"/>
  <c r="V1427" i="1"/>
  <c r="V1426" i="1"/>
  <c r="V1425" i="1"/>
  <c r="V1424" i="1"/>
  <c r="V1423" i="1"/>
  <c r="V1422" i="1"/>
  <c r="V1421" i="1"/>
  <c r="V1420" i="1"/>
  <c r="V1419" i="1"/>
  <c r="V1418" i="1"/>
  <c r="V1417" i="1"/>
  <c r="V1416" i="1"/>
  <c r="V1415" i="1"/>
  <c r="V1414" i="1"/>
  <c r="V1413" i="1"/>
  <c r="V1412" i="1"/>
  <c r="V1411" i="1"/>
  <c r="V1410" i="1"/>
  <c r="V1409" i="1"/>
  <c r="V1408" i="1"/>
  <c r="V1407" i="1"/>
  <c r="V1406" i="1"/>
  <c r="V1405" i="1"/>
  <c r="V1404" i="1"/>
  <c r="V1403" i="1"/>
  <c r="V1402" i="1"/>
  <c r="V1401" i="1"/>
  <c r="V1400" i="1"/>
  <c r="V1399" i="1"/>
  <c r="V1398" i="1"/>
  <c r="V1397" i="1"/>
  <c r="V1396" i="1"/>
  <c r="V1395" i="1"/>
  <c r="V1394" i="1"/>
  <c r="V1393" i="1"/>
  <c r="V1392" i="1"/>
  <c r="V1391" i="1"/>
  <c r="V1390" i="1"/>
  <c r="V1389" i="1"/>
  <c r="V1388" i="1"/>
  <c r="V1387" i="1"/>
  <c r="V1386" i="1"/>
  <c r="V1385" i="1"/>
  <c r="V1384" i="1"/>
  <c r="V1383" i="1"/>
  <c r="V1382" i="1"/>
  <c r="V1381" i="1"/>
  <c r="V1380" i="1"/>
  <c r="V1379" i="1"/>
  <c r="V1378" i="1"/>
  <c r="V1377" i="1"/>
  <c r="V1376" i="1"/>
  <c r="V1375" i="1"/>
  <c r="V1374" i="1"/>
  <c r="V1373" i="1"/>
  <c r="V1372" i="1"/>
  <c r="V1371" i="1"/>
  <c r="V1370" i="1"/>
  <c r="V1369" i="1"/>
  <c r="V1368" i="1"/>
  <c r="V1367" i="1"/>
  <c r="V1366" i="1"/>
  <c r="V1365" i="1"/>
  <c r="V1364" i="1"/>
  <c r="V1363" i="1"/>
  <c r="V1362" i="1"/>
  <c r="V1361" i="1"/>
  <c r="V1360" i="1"/>
  <c r="V1359" i="1"/>
  <c r="V1358" i="1"/>
  <c r="V1357" i="1"/>
  <c r="V1356" i="1"/>
  <c r="V1355" i="1"/>
  <c r="V1354" i="1"/>
  <c r="V1353" i="1"/>
  <c r="V1352" i="1"/>
  <c r="V1351" i="1"/>
  <c r="V1350" i="1"/>
  <c r="V1349" i="1"/>
  <c r="V1348" i="1"/>
  <c r="V1347" i="1"/>
  <c r="V1346" i="1"/>
  <c r="V1345" i="1"/>
  <c r="V1344" i="1"/>
  <c r="V1343" i="1"/>
  <c r="V1342" i="1"/>
  <c r="V1341" i="1"/>
  <c r="V1340" i="1"/>
  <c r="V1339" i="1"/>
  <c r="V1338" i="1"/>
  <c r="V1337" i="1"/>
  <c r="V1336" i="1"/>
  <c r="V1335" i="1"/>
  <c r="V1334" i="1"/>
  <c r="V1333" i="1"/>
  <c r="V1332" i="1"/>
  <c r="V1331" i="1"/>
  <c r="V1330" i="1"/>
  <c r="V1329" i="1"/>
  <c r="V1328" i="1"/>
  <c r="V1327" i="1"/>
  <c r="V1326" i="1"/>
  <c r="V1325" i="1"/>
  <c r="V1324" i="1"/>
  <c r="V1323" i="1"/>
  <c r="V1322" i="1"/>
  <c r="V1321" i="1"/>
  <c r="V1320" i="1"/>
  <c r="V1319" i="1"/>
  <c r="V1318" i="1"/>
  <c r="V1317" i="1"/>
  <c r="V1316" i="1"/>
  <c r="V1315" i="1"/>
  <c r="V1314" i="1"/>
  <c r="V1313" i="1"/>
  <c r="V1312" i="1"/>
  <c r="V1311" i="1"/>
  <c r="V1310" i="1"/>
  <c r="V1309" i="1"/>
  <c r="V1308" i="1"/>
  <c r="V1307" i="1"/>
  <c r="V1306" i="1"/>
  <c r="V1305" i="1"/>
  <c r="V1304" i="1"/>
  <c r="V1303" i="1"/>
  <c r="V1302" i="1"/>
  <c r="V1301" i="1"/>
  <c r="V1300" i="1"/>
  <c r="V1299" i="1"/>
  <c r="V1298" i="1"/>
  <c r="V1297" i="1"/>
  <c r="V1296" i="1"/>
  <c r="V1295" i="1"/>
  <c r="V1294" i="1"/>
  <c r="V1293" i="1"/>
  <c r="V1292" i="1"/>
  <c r="V1291" i="1"/>
  <c r="V1290" i="1"/>
  <c r="V1289" i="1"/>
  <c r="V1288" i="1"/>
  <c r="V1287" i="1"/>
  <c r="V1286" i="1"/>
  <c r="V1285" i="1"/>
  <c r="V1284" i="1"/>
  <c r="V1283" i="1"/>
  <c r="V1282" i="1"/>
  <c r="V1281" i="1"/>
  <c r="V1280" i="1"/>
  <c r="V1279" i="1"/>
  <c r="V1278" i="1"/>
  <c r="V1277" i="1"/>
  <c r="V1276" i="1"/>
  <c r="V1275" i="1"/>
  <c r="V1274" i="1"/>
  <c r="V1273" i="1"/>
  <c r="V1272" i="1"/>
  <c r="V1271" i="1"/>
  <c r="V1270" i="1"/>
  <c r="V1269" i="1"/>
  <c r="V1268" i="1"/>
  <c r="V1267" i="1"/>
  <c r="V1266" i="1"/>
  <c r="V1265" i="1"/>
  <c r="V1264" i="1"/>
  <c r="V1263" i="1"/>
  <c r="V1262" i="1"/>
  <c r="V1261" i="1"/>
  <c r="V1260" i="1"/>
  <c r="V1259" i="1"/>
  <c r="V1258" i="1"/>
  <c r="V1257" i="1"/>
  <c r="V1256" i="1"/>
  <c r="V1255" i="1"/>
  <c r="V1254" i="1"/>
  <c r="V1253" i="1"/>
  <c r="V1252" i="1"/>
  <c r="V1251" i="1"/>
  <c r="V1250" i="1"/>
  <c r="V1249" i="1"/>
  <c r="V1248" i="1"/>
  <c r="V1247" i="1"/>
  <c r="V1246" i="1"/>
  <c r="V1245" i="1"/>
  <c r="V1244" i="1"/>
  <c r="V1243" i="1"/>
  <c r="V1242" i="1"/>
  <c r="V1241" i="1"/>
  <c r="V1240" i="1"/>
  <c r="V1239" i="1"/>
  <c r="V1238" i="1"/>
  <c r="V1237" i="1"/>
  <c r="V1236" i="1"/>
  <c r="V1235" i="1"/>
  <c r="V1234" i="1"/>
  <c r="V1233" i="1"/>
  <c r="V1232" i="1"/>
  <c r="V1231" i="1"/>
  <c r="V1230" i="1"/>
  <c r="V1229" i="1"/>
  <c r="V1228" i="1"/>
  <c r="V1227" i="1"/>
  <c r="V1226" i="1"/>
  <c r="V1225" i="1"/>
  <c r="V1224" i="1"/>
  <c r="V1223" i="1"/>
  <c r="V1222" i="1"/>
  <c r="V1221" i="1"/>
  <c r="V1220" i="1"/>
  <c r="V1219" i="1"/>
  <c r="V1218" i="1"/>
  <c r="V1217" i="1"/>
  <c r="V1216" i="1"/>
  <c r="V1215" i="1"/>
  <c r="V1214" i="1"/>
  <c r="V1213" i="1"/>
  <c r="V1212" i="1"/>
  <c r="V1211" i="1"/>
  <c r="V1210" i="1"/>
  <c r="V1209" i="1"/>
  <c r="V1208" i="1"/>
  <c r="V1207" i="1"/>
  <c r="V1206" i="1"/>
  <c r="V1205" i="1"/>
  <c r="V1204" i="1"/>
  <c r="V1203" i="1"/>
  <c r="V1202" i="1"/>
  <c r="V1201" i="1"/>
  <c r="V1200" i="1"/>
  <c r="V1199" i="1"/>
  <c r="V1198" i="1"/>
  <c r="V1197" i="1"/>
  <c r="V1196" i="1"/>
  <c r="V1195" i="1"/>
  <c r="V1194" i="1"/>
  <c r="V1193" i="1"/>
  <c r="V1192" i="1"/>
  <c r="V1191" i="1"/>
  <c r="V1190" i="1"/>
  <c r="V1189" i="1"/>
  <c r="V1188" i="1"/>
  <c r="V1187" i="1"/>
  <c r="V1186" i="1"/>
  <c r="V1185" i="1"/>
  <c r="V1184" i="1"/>
  <c r="V1183" i="1"/>
  <c r="V1182" i="1"/>
  <c r="V1181" i="1"/>
  <c r="V1180" i="1"/>
  <c r="V1179" i="1"/>
  <c r="V1178" i="1"/>
  <c r="V1177" i="1"/>
  <c r="V1176" i="1"/>
  <c r="V1175" i="1"/>
  <c r="V1174" i="1"/>
  <c r="V1173" i="1"/>
  <c r="V1172" i="1"/>
  <c r="V1171" i="1"/>
  <c r="V1170" i="1"/>
  <c r="V1169" i="1"/>
  <c r="V1168" i="1"/>
  <c r="V1167" i="1"/>
  <c r="V1166" i="1"/>
  <c r="V1165" i="1"/>
  <c r="V1164" i="1"/>
  <c r="V1163" i="1"/>
  <c r="V1162" i="1"/>
  <c r="V1161" i="1"/>
  <c r="V1160" i="1"/>
  <c r="V1159" i="1"/>
  <c r="V1158" i="1"/>
  <c r="V1157" i="1"/>
  <c r="V1156" i="1"/>
  <c r="V1155" i="1"/>
  <c r="V1154" i="1"/>
  <c r="V1153" i="1"/>
  <c r="V1152" i="1"/>
  <c r="V1151" i="1"/>
  <c r="V1150" i="1"/>
  <c r="V1149" i="1"/>
  <c r="V1148" i="1"/>
  <c r="V1147" i="1"/>
  <c r="V1146" i="1"/>
  <c r="V1145" i="1"/>
  <c r="V1144" i="1"/>
  <c r="V1143" i="1"/>
  <c r="V1142" i="1"/>
  <c r="V1141" i="1"/>
  <c r="V1140" i="1"/>
  <c r="V1139" i="1"/>
  <c r="V1138" i="1"/>
  <c r="V1137" i="1"/>
  <c r="V1136" i="1"/>
  <c r="V1135" i="1"/>
  <c r="V1134" i="1"/>
  <c r="V1133" i="1"/>
  <c r="V1132" i="1"/>
  <c r="V1131" i="1"/>
  <c r="V1130" i="1"/>
  <c r="V1129" i="1"/>
  <c r="V1128" i="1"/>
  <c r="V1127" i="1"/>
  <c r="V1126" i="1"/>
  <c r="V1125" i="1"/>
  <c r="V1124" i="1"/>
  <c r="V1123" i="1"/>
  <c r="V1122" i="1"/>
  <c r="V1121" i="1"/>
  <c r="V1120" i="1"/>
  <c r="V1119" i="1"/>
  <c r="V1118" i="1"/>
  <c r="V1117" i="1"/>
  <c r="V1116" i="1"/>
  <c r="V1115" i="1"/>
  <c r="V1114" i="1"/>
  <c r="V1113" i="1"/>
  <c r="V1112" i="1"/>
  <c r="V1111" i="1"/>
  <c r="V1110" i="1"/>
  <c r="V1109" i="1"/>
  <c r="V1108" i="1"/>
  <c r="V1107" i="1"/>
  <c r="V1106" i="1"/>
  <c r="V1105" i="1"/>
  <c r="V1104" i="1"/>
  <c r="V1103" i="1"/>
  <c r="V1102" i="1"/>
  <c r="V1101" i="1"/>
  <c r="V1100" i="1"/>
  <c r="V1099" i="1"/>
  <c r="V1098" i="1"/>
  <c r="V1097" i="1"/>
  <c r="V1096" i="1"/>
  <c r="V1095" i="1"/>
  <c r="V1094" i="1"/>
  <c r="V1093" i="1"/>
  <c r="V1092" i="1"/>
  <c r="V1091" i="1"/>
  <c r="V1090" i="1"/>
  <c r="V1089" i="1"/>
  <c r="V1088" i="1"/>
  <c r="V1087" i="1"/>
  <c r="V1086" i="1"/>
  <c r="V1085" i="1"/>
  <c r="V1084" i="1"/>
  <c r="V1083" i="1"/>
  <c r="V1082" i="1"/>
  <c r="V1081" i="1"/>
  <c r="V1080" i="1"/>
  <c r="V1079" i="1"/>
  <c r="V1078" i="1"/>
  <c r="V1077" i="1"/>
  <c r="V1076" i="1"/>
  <c r="V1075" i="1"/>
  <c r="V1074" i="1"/>
  <c r="V1073" i="1"/>
  <c r="V1072" i="1"/>
  <c r="V1071" i="1"/>
  <c r="V1070" i="1"/>
  <c r="V1069" i="1"/>
  <c r="V1068" i="1"/>
  <c r="V1067" i="1"/>
  <c r="V1066" i="1"/>
  <c r="V1065" i="1"/>
  <c r="V1064" i="1"/>
  <c r="V1063" i="1"/>
  <c r="V1062" i="1"/>
  <c r="V1061" i="1"/>
  <c r="V1060" i="1"/>
  <c r="V1059" i="1"/>
  <c r="V1058" i="1"/>
  <c r="V1057" i="1"/>
  <c r="V1056" i="1"/>
  <c r="V1055" i="1"/>
  <c r="V1054" i="1"/>
  <c r="V1053" i="1"/>
  <c r="V1052" i="1"/>
  <c r="V1051" i="1"/>
  <c r="V1050" i="1"/>
  <c r="V1049" i="1"/>
  <c r="V1048" i="1"/>
  <c r="V1047" i="1"/>
  <c r="V1046" i="1"/>
  <c r="V1045" i="1"/>
  <c r="V1044" i="1"/>
  <c r="V1043" i="1"/>
  <c r="V1042" i="1"/>
  <c r="V1041" i="1"/>
  <c r="V1040" i="1"/>
  <c r="V1039" i="1"/>
  <c r="V1038" i="1"/>
  <c r="V1037" i="1"/>
  <c r="V1036" i="1"/>
  <c r="V1035" i="1"/>
  <c r="V1034" i="1"/>
  <c r="V1033" i="1"/>
  <c r="V1032" i="1"/>
  <c r="V1031" i="1"/>
  <c r="V1030" i="1"/>
  <c r="V1029" i="1"/>
  <c r="V1028" i="1"/>
  <c r="V1027" i="1"/>
  <c r="V1026" i="1"/>
  <c r="V1025" i="1"/>
  <c r="V1024" i="1"/>
  <c r="V1023" i="1"/>
  <c r="V1022" i="1"/>
  <c r="V1021" i="1"/>
  <c r="V1020" i="1"/>
  <c r="V1019" i="1"/>
  <c r="V1018" i="1"/>
  <c r="V1017" i="1"/>
  <c r="V1016" i="1"/>
  <c r="V1015" i="1"/>
  <c r="V1014" i="1"/>
  <c r="V1013" i="1"/>
  <c r="V1012" i="1"/>
  <c r="V1011" i="1"/>
  <c r="V1010" i="1"/>
  <c r="V1009" i="1"/>
  <c r="V1008" i="1"/>
  <c r="V1007" i="1"/>
  <c r="V1006" i="1"/>
  <c r="V1005" i="1"/>
  <c r="V1004" i="1"/>
  <c r="V1003" i="1"/>
  <c r="V1002" i="1"/>
  <c r="V1001" i="1"/>
  <c r="V1000" i="1"/>
  <c r="V999" i="1"/>
  <c r="V998" i="1"/>
  <c r="V997" i="1"/>
  <c r="V996" i="1"/>
  <c r="V995" i="1"/>
  <c r="V994" i="1"/>
  <c r="V993" i="1"/>
  <c r="V992" i="1"/>
  <c r="V991" i="1"/>
  <c r="V990" i="1"/>
  <c r="V989" i="1"/>
  <c r="V988" i="1"/>
  <c r="V987" i="1"/>
  <c r="V986" i="1"/>
  <c r="V985" i="1"/>
  <c r="V984" i="1"/>
  <c r="V983" i="1"/>
  <c r="V982" i="1"/>
  <c r="V981" i="1"/>
  <c r="V980" i="1"/>
  <c r="V979" i="1"/>
  <c r="V978" i="1"/>
  <c r="V977" i="1"/>
  <c r="V976" i="1"/>
  <c r="V975" i="1"/>
  <c r="V974" i="1"/>
  <c r="V973" i="1"/>
  <c r="V972" i="1"/>
  <c r="V971" i="1"/>
  <c r="V970" i="1"/>
  <c r="V969" i="1"/>
  <c r="V968" i="1"/>
  <c r="V967" i="1"/>
  <c r="V966" i="1"/>
  <c r="V965" i="1"/>
  <c r="V964" i="1"/>
  <c r="V963" i="1"/>
  <c r="V962" i="1"/>
  <c r="V961" i="1"/>
  <c r="V960" i="1"/>
  <c r="V959" i="1"/>
  <c r="V958" i="1"/>
  <c r="V957" i="1"/>
  <c r="V956" i="1"/>
  <c r="V955" i="1"/>
  <c r="V954" i="1"/>
  <c r="V953" i="1"/>
  <c r="V952" i="1"/>
  <c r="V951" i="1"/>
  <c r="V950" i="1"/>
  <c r="V949" i="1"/>
  <c r="V948" i="1"/>
  <c r="V947" i="1"/>
  <c r="V946" i="1"/>
  <c r="V945" i="1"/>
  <c r="V944" i="1"/>
  <c r="V943" i="1"/>
  <c r="V942" i="1"/>
  <c r="V941" i="1"/>
  <c r="V940" i="1"/>
  <c r="V939" i="1"/>
  <c r="V938" i="1"/>
  <c r="V937" i="1"/>
  <c r="V936" i="1"/>
  <c r="V935" i="1"/>
  <c r="V934" i="1"/>
  <c r="V933" i="1"/>
  <c r="V932" i="1"/>
  <c r="V931" i="1"/>
  <c r="V930" i="1"/>
  <c r="V929" i="1"/>
  <c r="V928" i="1"/>
  <c r="V927" i="1"/>
  <c r="V926" i="1"/>
  <c r="V925" i="1"/>
  <c r="V924" i="1"/>
  <c r="V923" i="1"/>
  <c r="V922" i="1"/>
  <c r="V921" i="1"/>
  <c r="V920" i="1"/>
  <c r="V919" i="1"/>
  <c r="V918" i="1"/>
  <c r="V917" i="1"/>
  <c r="V916" i="1"/>
  <c r="V915" i="1"/>
  <c r="V914" i="1"/>
  <c r="V913" i="1"/>
  <c r="V912" i="1"/>
  <c r="V911" i="1"/>
  <c r="V910" i="1"/>
  <c r="V909" i="1"/>
  <c r="V908" i="1"/>
  <c r="V907" i="1"/>
  <c r="V906" i="1"/>
  <c r="V905" i="1"/>
  <c r="V904" i="1"/>
  <c r="V903" i="1"/>
  <c r="V902" i="1"/>
  <c r="V901" i="1"/>
  <c r="V900" i="1"/>
  <c r="V899" i="1"/>
  <c r="V898" i="1"/>
  <c r="V897" i="1"/>
  <c r="V896" i="1"/>
  <c r="V895" i="1"/>
  <c r="V894" i="1"/>
  <c r="V893" i="1"/>
  <c r="V892" i="1"/>
  <c r="V891" i="1"/>
  <c r="V890" i="1"/>
  <c r="V889" i="1"/>
  <c r="V888" i="1"/>
  <c r="V887" i="1"/>
  <c r="V886" i="1"/>
  <c r="V885" i="1"/>
  <c r="V884" i="1"/>
  <c r="V883" i="1"/>
  <c r="V882" i="1"/>
  <c r="V881" i="1"/>
  <c r="V880" i="1"/>
  <c r="V879" i="1"/>
  <c r="V878" i="1"/>
  <c r="V877" i="1"/>
  <c r="V876" i="1"/>
  <c r="V875" i="1"/>
  <c r="V874" i="1"/>
  <c r="V873" i="1"/>
  <c r="V872" i="1"/>
  <c r="V871" i="1"/>
  <c r="V870" i="1"/>
  <c r="V869" i="1"/>
  <c r="V868" i="1"/>
  <c r="V867" i="1"/>
  <c r="V866" i="1"/>
  <c r="V865" i="1"/>
  <c r="V864" i="1"/>
  <c r="V863" i="1"/>
  <c r="V862" i="1"/>
  <c r="V861" i="1"/>
  <c r="V860" i="1"/>
  <c r="V859" i="1"/>
  <c r="V858" i="1"/>
  <c r="V857" i="1"/>
  <c r="V856" i="1"/>
  <c r="V855" i="1"/>
  <c r="V854" i="1"/>
  <c r="V853" i="1"/>
  <c r="V852" i="1"/>
  <c r="V851" i="1"/>
  <c r="V850" i="1"/>
  <c r="V849" i="1"/>
  <c r="V848" i="1"/>
  <c r="V847" i="1"/>
  <c r="V846" i="1"/>
  <c r="V845" i="1"/>
  <c r="V844" i="1"/>
  <c r="V843" i="1"/>
  <c r="V842" i="1"/>
  <c r="V841" i="1"/>
  <c r="V840" i="1"/>
  <c r="V839" i="1"/>
  <c r="V838" i="1"/>
  <c r="V837" i="1"/>
  <c r="V836" i="1"/>
  <c r="V835" i="1"/>
  <c r="V834" i="1"/>
  <c r="V833" i="1"/>
  <c r="V832" i="1"/>
  <c r="V831" i="1"/>
  <c r="V830" i="1"/>
  <c r="V829" i="1"/>
  <c r="V828" i="1"/>
  <c r="V827" i="1"/>
  <c r="V826" i="1"/>
  <c r="V825" i="1"/>
  <c r="V824" i="1"/>
  <c r="V823" i="1"/>
  <c r="V822" i="1"/>
  <c r="V821" i="1"/>
  <c r="V820" i="1"/>
  <c r="V819" i="1"/>
  <c r="V818" i="1"/>
  <c r="V817" i="1"/>
  <c r="V816" i="1"/>
  <c r="V815" i="1"/>
  <c r="V814" i="1"/>
  <c r="V813" i="1"/>
  <c r="V812" i="1"/>
  <c r="V811" i="1"/>
  <c r="V810" i="1"/>
  <c r="V809" i="1"/>
  <c r="V808" i="1"/>
  <c r="V807" i="1"/>
  <c r="V806" i="1"/>
  <c r="V805" i="1"/>
  <c r="V804" i="1"/>
  <c r="V803" i="1"/>
  <c r="V802" i="1"/>
  <c r="V801" i="1"/>
  <c r="V800" i="1"/>
  <c r="V799" i="1"/>
  <c r="V798" i="1"/>
  <c r="V797" i="1"/>
  <c r="V796" i="1"/>
  <c r="V795" i="1"/>
  <c r="V794" i="1"/>
  <c r="V793" i="1"/>
  <c r="V792" i="1"/>
  <c r="V791" i="1"/>
  <c r="V790" i="1"/>
  <c r="V789" i="1"/>
  <c r="V788" i="1"/>
  <c r="V787" i="1"/>
  <c r="V786" i="1"/>
  <c r="V785" i="1"/>
  <c r="V784" i="1"/>
  <c r="V783" i="1"/>
  <c r="V782" i="1"/>
  <c r="V781" i="1"/>
  <c r="V780" i="1"/>
  <c r="V779" i="1"/>
  <c r="V778" i="1"/>
  <c r="V777" i="1"/>
  <c r="V776" i="1"/>
  <c r="V775" i="1"/>
  <c r="V774" i="1"/>
  <c r="V773" i="1"/>
  <c r="V772" i="1"/>
  <c r="V771" i="1"/>
  <c r="V770" i="1"/>
  <c r="V769" i="1"/>
  <c r="V768" i="1"/>
  <c r="V767" i="1"/>
  <c r="V766" i="1"/>
  <c r="V765" i="1"/>
  <c r="V764" i="1"/>
  <c r="V763" i="1"/>
  <c r="V762" i="1"/>
  <c r="V761" i="1"/>
  <c r="V760" i="1"/>
  <c r="V759" i="1"/>
  <c r="V758" i="1"/>
  <c r="V757" i="1"/>
  <c r="V756" i="1"/>
  <c r="V755" i="1"/>
  <c r="V754" i="1"/>
  <c r="V753" i="1"/>
  <c r="V752" i="1"/>
  <c r="V751" i="1"/>
  <c r="V750" i="1"/>
  <c r="V749" i="1"/>
  <c r="V748" i="1"/>
  <c r="V747" i="1"/>
  <c r="V746" i="1"/>
  <c r="V745" i="1"/>
  <c r="V744" i="1"/>
  <c r="V743" i="1"/>
  <c r="V742" i="1"/>
  <c r="V741" i="1"/>
  <c r="V740" i="1"/>
  <c r="V739" i="1"/>
  <c r="V738" i="1"/>
  <c r="V737" i="1"/>
  <c r="V736" i="1"/>
  <c r="V735" i="1"/>
  <c r="V734" i="1"/>
  <c r="V733" i="1"/>
  <c r="V732" i="1"/>
  <c r="V731" i="1"/>
  <c r="V730" i="1"/>
  <c r="V729" i="1"/>
  <c r="V728" i="1"/>
  <c r="V727" i="1"/>
  <c r="V726" i="1"/>
  <c r="V725" i="1"/>
  <c r="V724" i="1"/>
  <c r="V723" i="1"/>
  <c r="V722" i="1"/>
  <c r="V721" i="1"/>
  <c r="V720" i="1"/>
  <c r="V719" i="1"/>
  <c r="V718" i="1"/>
  <c r="V717" i="1"/>
  <c r="V716" i="1"/>
  <c r="V715" i="1"/>
  <c r="V714" i="1"/>
  <c r="V713" i="1"/>
  <c r="V712" i="1"/>
  <c r="V711" i="1"/>
  <c r="V710" i="1"/>
  <c r="V709" i="1"/>
  <c r="V708" i="1"/>
  <c r="V707" i="1"/>
  <c r="V706" i="1"/>
  <c r="V705" i="1"/>
  <c r="V704" i="1"/>
  <c r="V703" i="1"/>
  <c r="V702" i="1"/>
  <c r="V701" i="1"/>
  <c r="V700" i="1"/>
  <c r="V699" i="1"/>
  <c r="V698" i="1"/>
  <c r="V697" i="1"/>
  <c r="V696" i="1"/>
  <c r="V695" i="1"/>
  <c r="V694" i="1"/>
  <c r="V693" i="1"/>
  <c r="V692" i="1"/>
  <c r="V691" i="1"/>
  <c r="V690" i="1"/>
  <c r="V689" i="1"/>
  <c r="V688" i="1"/>
  <c r="V687" i="1"/>
  <c r="V686" i="1"/>
  <c r="V685" i="1"/>
  <c r="V684" i="1"/>
  <c r="V683" i="1"/>
  <c r="V682" i="1"/>
  <c r="V681" i="1"/>
  <c r="V680" i="1"/>
  <c r="V679" i="1"/>
  <c r="V678" i="1"/>
  <c r="V677" i="1"/>
  <c r="V676" i="1"/>
  <c r="V675" i="1"/>
  <c r="V674" i="1"/>
  <c r="V673" i="1"/>
  <c r="V672" i="1"/>
  <c r="V671" i="1"/>
  <c r="V670" i="1"/>
  <c r="V669" i="1"/>
  <c r="V668" i="1"/>
  <c r="V667" i="1"/>
  <c r="V666" i="1"/>
  <c r="V665" i="1"/>
  <c r="V664" i="1"/>
  <c r="V663" i="1"/>
  <c r="V662" i="1"/>
  <c r="V661" i="1"/>
  <c r="V660" i="1"/>
  <c r="V659" i="1"/>
  <c r="V658" i="1"/>
  <c r="V657" i="1"/>
  <c r="V656" i="1"/>
  <c r="V655" i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V618" i="1"/>
  <c r="V617" i="1"/>
  <c r="V616" i="1"/>
  <c r="V615" i="1"/>
  <c r="V614" i="1"/>
  <c r="V613" i="1"/>
  <c r="V612" i="1"/>
  <c r="V611" i="1"/>
  <c r="V610" i="1"/>
  <c r="V609" i="1"/>
  <c r="V608" i="1"/>
  <c r="V607" i="1"/>
  <c r="V606" i="1"/>
  <c r="V605" i="1"/>
  <c r="V604" i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V567" i="1"/>
  <c r="V566" i="1"/>
  <c r="V565" i="1"/>
  <c r="V564" i="1"/>
  <c r="V563" i="1"/>
  <c r="V562" i="1"/>
  <c r="V561" i="1"/>
  <c r="V560" i="1"/>
  <c r="V559" i="1"/>
  <c r="V558" i="1"/>
  <c r="V557" i="1"/>
  <c r="V556" i="1"/>
  <c r="V555" i="1"/>
  <c r="V554" i="1"/>
  <c r="V553" i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V516" i="1"/>
  <c r="V515" i="1"/>
  <c r="V514" i="1"/>
  <c r="V513" i="1"/>
  <c r="V512" i="1"/>
  <c r="V511" i="1"/>
  <c r="V510" i="1"/>
  <c r="V509" i="1"/>
  <c r="V508" i="1"/>
  <c r="V507" i="1"/>
  <c r="V506" i="1"/>
  <c r="V505" i="1"/>
  <c r="V504" i="1"/>
  <c r="V503" i="1"/>
  <c r="V502" i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V465" i="1"/>
  <c r="V464" i="1"/>
  <c r="V463" i="1"/>
  <c r="V462" i="1"/>
  <c r="V461" i="1"/>
  <c r="V460" i="1"/>
  <c r="V459" i="1"/>
  <c r="V458" i="1"/>
  <c r="V457" i="1"/>
  <c r="V456" i="1"/>
  <c r="V455" i="1"/>
  <c r="V454" i="1"/>
  <c r="V453" i="1"/>
  <c r="V452" i="1"/>
  <c r="V451" i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V414" i="1"/>
  <c r="V413" i="1"/>
  <c r="V412" i="1"/>
  <c r="V411" i="1"/>
  <c r="V410" i="1"/>
  <c r="V409" i="1"/>
  <c r="V408" i="1"/>
  <c r="V407" i="1"/>
  <c r="V406" i="1"/>
  <c r="V405" i="1"/>
  <c r="V404" i="1"/>
  <c r="V403" i="1"/>
  <c r="V402" i="1"/>
  <c r="V401" i="1"/>
  <c r="V400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V363" i="1"/>
  <c r="V362" i="1"/>
  <c r="V361" i="1"/>
  <c r="V360" i="1"/>
  <c r="V359" i="1"/>
  <c r="V358" i="1"/>
  <c r="V357" i="1"/>
  <c r="V356" i="1"/>
  <c r="V355" i="1"/>
  <c r="V354" i="1"/>
  <c r="V353" i="1"/>
  <c r="V352" i="1"/>
  <c r="V351" i="1"/>
  <c r="V350" i="1"/>
  <c r="V349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  <c r="T5593" i="1" l="1"/>
  <c r="S5593" i="1"/>
  <c r="R5593" i="1"/>
  <c r="Q5593" i="1"/>
  <c r="U5590" i="1"/>
  <c r="U9889" i="1" l="1"/>
  <c r="U9888" i="1"/>
  <c r="U9886" i="1"/>
  <c r="U9885" i="1"/>
  <c r="U9884" i="1"/>
  <c r="U9882" i="1"/>
  <c r="U9880" i="1"/>
  <c r="U9879" i="1"/>
  <c r="U9878" i="1"/>
  <c r="U9877" i="1"/>
  <c r="U9876" i="1"/>
  <c r="U9875" i="1"/>
  <c r="U9873" i="1"/>
  <c r="U9872" i="1"/>
  <c r="U9870" i="1"/>
  <c r="U9867" i="1"/>
  <c r="U9866" i="1"/>
  <c r="U9864" i="1"/>
  <c r="U9863" i="1"/>
  <c r="U9861" i="1"/>
  <c r="U9860" i="1"/>
  <c r="U9857" i="1"/>
  <c r="U9856" i="1"/>
  <c r="U9855" i="1"/>
  <c r="U9854" i="1"/>
  <c r="U9852" i="1"/>
  <c r="U9851" i="1"/>
  <c r="U9849" i="1"/>
  <c r="U9848" i="1"/>
  <c r="U9847" i="1"/>
  <c r="U9845" i="1"/>
  <c r="U9844" i="1"/>
  <c r="U9843" i="1"/>
  <c r="U9842" i="1"/>
  <c r="U9841" i="1"/>
  <c r="U9839" i="1"/>
  <c r="U9838" i="1"/>
  <c r="U9837" i="1"/>
  <c r="U9836" i="1"/>
  <c r="U9835" i="1"/>
  <c r="U9834" i="1"/>
  <c r="U9832" i="1"/>
  <c r="U9831" i="1"/>
  <c r="U9830" i="1"/>
  <c r="U9829" i="1"/>
  <c r="U9828" i="1"/>
  <c r="U9827" i="1"/>
  <c r="U9825" i="1"/>
  <c r="U9824" i="1"/>
  <c r="U9823" i="1"/>
  <c r="U9821" i="1"/>
  <c r="U9820" i="1"/>
  <c r="U9818" i="1"/>
  <c r="U9817" i="1"/>
  <c r="U9815" i="1"/>
  <c r="U9814" i="1"/>
  <c r="U9813" i="1"/>
  <c r="U9812" i="1"/>
  <c r="U9810" i="1"/>
  <c r="U9809" i="1"/>
  <c r="U9807" i="1"/>
  <c r="U9806" i="1"/>
  <c r="U9805" i="1"/>
  <c r="U9804" i="1"/>
  <c r="U9802" i="1"/>
  <c r="U9801" i="1"/>
  <c r="U9799" i="1"/>
  <c r="U9798" i="1"/>
  <c r="U9797" i="1"/>
  <c r="U9796" i="1"/>
  <c r="U9795" i="1"/>
  <c r="U9794" i="1"/>
  <c r="U9791" i="1"/>
  <c r="U9790" i="1"/>
  <c r="U9788" i="1"/>
  <c r="U9787" i="1"/>
  <c r="U9785" i="1"/>
  <c r="U9784" i="1"/>
  <c r="U9781" i="1"/>
  <c r="U9778" i="1"/>
  <c r="U9777" i="1"/>
  <c r="U9776" i="1"/>
  <c r="U9775" i="1"/>
  <c r="U9774" i="1"/>
  <c r="U9773" i="1"/>
  <c r="U9771" i="1"/>
  <c r="U9770" i="1"/>
  <c r="U9768" i="1"/>
  <c r="U9766" i="1"/>
  <c r="U9765" i="1"/>
  <c r="U9763" i="1"/>
  <c r="U9762" i="1"/>
  <c r="U9759" i="1"/>
  <c r="U9758" i="1"/>
  <c r="U9757" i="1"/>
  <c r="U9755" i="1"/>
  <c r="U9754" i="1"/>
  <c r="U9753" i="1"/>
  <c r="U9750" i="1"/>
  <c r="U9749" i="1"/>
  <c r="U9748" i="1"/>
  <c r="U9747" i="1"/>
  <c r="U9746" i="1"/>
  <c r="U9745" i="1"/>
  <c r="U9743" i="1"/>
  <c r="U9742" i="1"/>
  <c r="U9740" i="1"/>
  <c r="U9739" i="1"/>
  <c r="U9738" i="1"/>
  <c r="U9737" i="1"/>
  <c r="U9736" i="1"/>
  <c r="U9735" i="1"/>
  <c r="U9734" i="1"/>
  <c r="U9733" i="1"/>
  <c r="U9730" i="1"/>
  <c r="U9729" i="1"/>
  <c r="U9727" i="1"/>
  <c r="U9726" i="1"/>
  <c r="U9724" i="1"/>
  <c r="U9723" i="1"/>
  <c r="U9721" i="1"/>
  <c r="U9719" i="1"/>
  <c r="U9718" i="1"/>
  <c r="U9716" i="1"/>
  <c r="U9714" i="1"/>
  <c r="U9713" i="1"/>
  <c r="U9712" i="1"/>
  <c r="U9711" i="1"/>
  <c r="U9710" i="1"/>
  <c r="U9707" i="1"/>
  <c r="U9704" i="1"/>
  <c r="U9702" i="1"/>
  <c r="U9701" i="1"/>
  <c r="U9700" i="1"/>
  <c r="U9699" i="1"/>
  <c r="U9698" i="1"/>
  <c r="U9697" i="1"/>
  <c r="U9696" i="1"/>
  <c r="U9695" i="1"/>
  <c r="U9693" i="1"/>
  <c r="U9692" i="1"/>
  <c r="U9691" i="1"/>
  <c r="U9690" i="1"/>
  <c r="U9689" i="1"/>
  <c r="U9688" i="1"/>
  <c r="U9687" i="1"/>
  <c r="U9686" i="1"/>
  <c r="U9684" i="1"/>
  <c r="U9683" i="1"/>
  <c r="U9682" i="1"/>
  <c r="U9681" i="1"/>
  <c r="U9680" i="1"/>
  <c r="U9679" i="1"/>
  <c r="U9678" i="1"/>
  <c r="U9677" i="1"/>
  <c r="U9675" i="1"/>
  <c r="U9672" i="1"/>
  <c r="U9671" i="1"/>
  <c r="U9670" i="1"/>
  <c r="U9669" i="1"/>
  <c r="U9668" i="1"/>
  <c r="U9667" i="1"/>
  <c r="U9665" i="1"/>
  <c r="U9664" i="1"/>
  <c r="U9663" i="1"/>
  <c r="U9661" i="1"/>
  <c r="U9660" i="1"/>
  <c r="U9659" i="1"/>
  <c r="U9657" i="1"/>
  <c r="U9656" i="1"/>
  <c r="U9655" i="1"/>
  <c r="U9654" i="1"/>
  <c r="U9652" i="1"/>
  <c r="U9651" i="1"/>
  <c r="U9649" i="1"/>
  <c r="U9648" i="1"/>
  <c r="U9646" i="1"/>
  <c r="U9643" i="1"/>
  <c r="U9642" i="1"/>
  <c r="U9641" i="1"/>
  <c r="U9639" i="1"/>
  <c r="U9638" i="1"/>
  <c r="U9637" i="1"/>
  <c r="U9636" i="1"/>
  <c r="U9635" i="1"/>
  <c r="U9634" i="1"/>
  <c r="U9632" i="1"/>
  <c r="U9631" i="1"/>
  <c r="U9629" i="1"/>
  <c r="U9627" i="1"/>
  <c r="U9626" i="1"/>
  <c r="U9625" i="1"/>
  <c r="U9624" i="1"/>
  <c r="U9623" i="1"/>
  <c r="U9622" i="1"/>
  <c r="U9619" i="1"/>
  <c r="U9618" i="1"/>
  <c r="U9616" i="1"/>
  <c r="U9615" i="1"/>
  <c r="U9613" i="1"/>
  <c r="U9612" i="1"/>
  <c r="U9610" i="1"/>
  <c r="U9609" i="1"/>
  <c r="U9608" i="1"/>
  <c r="U9606" i="1"/>
  <c r="U9602" i="1"/>
  <c r="U9599" i="1"/>
  <c r="U9598" i="1"/>
  <c r="U9597" i="1"/>
  <c r="U9596" i="1"/>
  <c r="U9594" i="1"/>
  <c r="U9592" i="1"/>
  <c r="U9590" i="1"/>
  <c r="U9588" i="1"/>
  <c r="U9585" i="1"/>
  <c r="U9584" i="1"/>
  <c r="U9582" i="1"/>
  <c r="U9581" i="1"/>
  <c r="U9579" i="1"/>
  <c r="U9578" i="1"/>
  <c r="U9575" i="1"/>
  <c r="U9574" i="1"/>
  <c r="U9572" i="1"/>
  <c r="U9570" i="1"/>
  <c r="U9569" i="1"/>
  <c r="U9567" i="1"/>
  <c r="U9566" i="1"/>
  <c r="U9564" i="1"/>
  <c r="U9563" i="1"/>
  <c r="U9561" i="1"/>
  <c r="U9560" i="1"/>
  <c r="U9558" i="1"/>
  <c r="U9557" i="1"/>
  <c r="U9556" i="1"/>
  <c r="U9555" i="1"/>
  <c r="U9554" i="1"/>
  <c r="U9553" i="1"/>
  <c r="U9552" i="1"/>
  <c r="U9551" i="1"/>
  <c r="U9550" i="1"/>
  <c r="U9549" i="1"/>
  <c r="U9548" i="1"/>
  <c r="U9547" i="1"/>
  <c r="U9546" i="1"/>
  <c r="U9545" i="1"/>
  <c r="U9544" i="1"/>
  <c r="U9543" i="1"/>
  <c r="U9541" i="1"/>
  <c r="U9540" i="1"/>
  <c r="U9538" i="1"/>
  <c r="U9537" i="1"/>
  <c r="U9535" i="1"/>
  <c r="U9533" i="1"/>
  <c r="U9532" i="1"/>
  <c r="U9529" i="1"/>
  <c r="U9528" i="1"/>
  <c r="U9526" i="1"/>
  <c r="U9525" i="1"/>
  <c r="U9523" i="1"/>
  <c r="U9522" i="1"/>
  <c r="U9519" i="1"/>
  <c r="U9516" i="1"/>
  <c r="U9515" i="1"/>
  <c r="U9513" i="1"/>
  <c r="U9512" i="1"/>
  <c r="U9510" i="1"/>
  <c r="U9509" i="1"/>
  <c r="U9507" i="1"/>
  <c r="U9506" i="1"/>
  <c r="U9505" i="1"/>
  <c r="U9504" i="1"/>
  <c r="U9503" i="1"/>
  <c r="U9502" i="1"/>
  <c r="U9501" i="1"/>
  <c r="U9500" i="1"/>
  <c r="U9498" i="1"/>
  <c r="U9497" i="1"/>
  <c r="U9495" i="1"/>
  <c r="U9494" i="1"/>
  <c r="U9493" i="1"/>
  <c r="U9492" i="1"/>
  <c r="U9490" i="1"/>
  <c r="U9489" i="1"/>
  <c r="U9487" i="1"/>
  <c r="U9486" i="1"/>
  <c r="U9485" i="1"/>
  <c r="U9484" i="1"/>
  <c r="U9483" i="1"/>
  <c r="U9480" i="1"/>
  <c r="U9479" i="1"/>
  <c r="U9478" i="1"/>
  <c r="U9477" i="1"/>
  <c r="U9476" i="1"/>
  <c r="U9475" i="1"/>
  <c r="U9474" i="1"/>
  <c r="U9473" i="1"/>
  <c r="U9472" i="1"/>
  <c r="U9471" i="1"/>
  <c r="U9470" i="1"/>
  <c r="U9469" i="1"/>
  <c r="U9468" i="1"/>
  <c r="U9467" i="1"/>
  <c r="U9466" i="1"/>
  <c r="U9465" i="1"/>
  <c r="U9464" i="1"/>
  <c r="U9463" i="1"/>
  <c r="U9462" i="1"/>
  <c r="U9461" i="1"/>
  <c r="U9460" i="1"/>
  <c r="U9457" i="1"/>
  <c r="U9456" i="1"/>
  <c r="U9455" i="1"/>
  <c r="U9454" i="1"/>
  <c r="U9453" i="1"/>
  <c r="U9452" i="1"/>
  <c r="U9450" i="1"/>
  <c r="U9449" i="1"/>
  <c r="U9447" i="1"/>
  <c r="U9446" i="1"/>
  <c r="U9444" i="1"/>
  <c r="U9443" i="1"/>
  <c r="U9440" i="1"/>
  <c r="U9439" i="1"/>
  <c r="U9436" i="1"/>
  <c r="U9435" i="1"/>
  <c r="U9432" i="1"/>
  <c r="U9431" i="1"/>
  <c r="U9428" i="1"/>
  <c r="U9427" i="1"/>
  <c r="U9424" i="1"/>
  <c r="U9423" i="1"/>
  <c r="U9420" i="1"/>
  <c r="U9419" i="1"/>
  <c r="U9416" i="1"/>
  <c r="U9415" i="1"/>
  <c r="U9412" i="1"/>
  <c r="U9411" i="1"/>
  <c r="U9408" i="1"/>
  <c r="U9407" i="1"/>
  <c r="U9404" i="1"/>
  <c r="U9403" i="1"/>
  <c r="U9400" i="1"/>
  <c r="U9399" i="1"/>
  <c r="U9396" i="1"/>
  <c r="U9395" i="1"/>
  <c r="U9392" i="1"/>
  <c r="U9391" i="1"/>
  <c r="U9388" i="1"/>
  <c r="U9387" i="1"/>
  <c r="U9384" i="1"/>
  <c r="U9383" i="1"/>
  <c r="U9380" i="1"/>
  <c r="U9379" i="1"/>
  <c r="U9377" i="1"/>
  <c r="U9376" i="1"/>
  <c r="U9374" i="1"/>
  <c r="U9373" i="1"/>
  <c r="U9370" i="1"/>
  <c r="U9367" i="1"/>
  <c r="U9366" i="1"/>
  <c r="U9365" i="1"/>
  <c r="U9364" i="1"/>
  <c r="U9362" i="1"/>
  <c r="U9361" i="1"/>
  <c r="U9360" i="1"/>
  <c r="U9359" i="1"/>
  <c r="U9358" i="1"/>
  <c r="U9356" i="1"/>
  <c r="U9355" i="1"/>
  <c r="U9354" i="1"/>
  <c r="U9353" i="1"/>
  <c r="U9352" i="1"/>
  <c r="U9349" i="1"/>
  <c r="U9348" i="1"/>
  <c r="U9346" i="1"/>
  <c r="U9344" i="1"/>
  <c r="U9343" i="1"/>
  <c r="U9341" i="1"/>
  <c r="U9340" i="1"/>
  <c r="U9338" i="1"/>
  <c r="U9337" i="1"/>
  <c r="U9335" i="1"/>
  <c r="U9333" i="1"/>
  <c r="U9332" i="1"/>
  <c r="U9330" i="1"/>
  <c r="U9329" i="1"/>
  <c r="U9327" i="1"/>
  <c r="U9326" i="1"/>
  <c r="U9323" i="1"/>
  <c r="U9322" i="1"/>
  <c r="U9320" i="1"/>
  <c r="U9317" i="1"/>
  <c r="U9316" i="1"/>
  <c r="U9313" i="1"/>
  <c r="U9311" i="1"/>
  <c r="U9310" i="1"/>
  <c r="U9307" i="1"/>
  <c r="U9304" i="1"/>
  <c r="U9302" i="1"/>
  <c r="U9299" i="1"/>
  <c r="U9298" i="1"/>
  <c r="U9295" i="1"/>
  <c r="U9293" i="1"/>
  <c r="U9292" i="1"/>
  <c r="U9290" i="1"/>
  <c r="U9287" i="1"/>
  <c r="U9286" i="1"/>
  <c r="U9285" i="1"/>
  <c r="U9284" i="1"/>
  <c r="U9281" i="1"/>
  <c r="U9280" i="1"/>
  <c r="U9277" i="1"/>
  <c r="U9276" i="1"/>
  <c r="U9273" i="1"/>
  <c r="U9270" i="1"/>
  <c r="U9269" i="1"/>
  <c r="U9267" i="1"/>
  <c r="U9266" i="1"/>
  <c r="U9264" i="1"/>
  <c r="U9263" i="1"/>
  <c r="U9261" i="1"/>
  <c r="U9259" i="1"/>
  <c r="U9258" i="1"/>
  <c r="U9257" i="1"/>
  <c r="U9256" i="1"/>
  <c r="U9255" i="1"/>
  <c r="U9254" i="1"/>
  <c r="U9253" i="1"/>
  <c r="U9252" i="1"/>
  <c r="U9251" i="1"/>
  <c r="U9249" i="1"/>
  <c r="U9248" i="1"/>
  <c r="U9246" i="1"/>
  <c r="U9245" i="1"/>
  <c r="U9244" i="1"/>
  <c r="U9243" i="1"/>
  <c r="U9242" i="1"/>
  <c r="U9241" i="1"/>
  <c r="U9239" i="1"/>
  <c r="U9237" i="1"/>
  <c r="U9236" i="1"/>
  <c r="U9234" i="1"/>
  <c r="U9233" i="1"/>
  <c r="U9232" i="1"/>
  <c r="U9231" i="1"/>
  <c r="U9229" i="1"/>
  <c r="U9228" i="1"/>
  <c r="U9226" i="1"/>
  <c r="U9225" i="1"/>
  <c r="U9224" i="1"/>
  <c r="U9223" i="1"/>
  <c r="U9221" i="1"/>
  <c r="U9220" i="1"/>
  <c r="U9219" i="1"/>
  <c r="U9218" i="1"/>
  <c r="U9215" i="1"/>
  <c r="U9214" i="1"/>
  <c r="U9212" i="1"/>
  <c r="U9211" i="1"/>
  <c r="U9209" i="1"/>
  <c r="U9208" i="1"/>
  <c r="U9205" i="1"/>
  <c r="U9204" i="1"/>
  <c r="U9203" i="1"/>
  <c r="U9202" i="1"/>
  <c r="U9201" i="1"/>
  <c r="U9200" i="1"/>
  <c r="U9199" i="1"/>
  <c r="U9198" i="1"/>
  <c r="U9197" i="1"/>
  <c r="U9196" i="1"/>
  <c r="U9195" i="1"/>
  <c r="U9194" i="1"/>
  <c r="U9193" i="1"/>
  <c r="U9192" i="1"/>
  <c r="U9191" i="1"/>
  <c r="U9190" i="1"/>
  <c r="U9189" i="1"/>
  <c r="U9188" i="1"/>
  <c r="U9187" i="1"/>
  <c r="U9186" i="1"/>
  <c r="U9184" i="1"/>
  <c r="U9183" i="1"/>
  <c r="U9182" i="1"/>
  <c r="U9181" i="1"/>
  <c r="U9178" i="1"/>
  <c r="U9176" i="1"/>
  <c r="U9175" i="1"/>
  <c r="U9174" i="1"/>
  <c r="U9172" i="1"/>
  <c r="U9171" i="1"/>
  <c r="U9169" i="1"/>
  <c r="U9168" i="1"/>
  <c r="U9166" i="1"/>
  <c r="U9165" i="1"/>
  <c r="U9163" i="1"/>
  <c r="U9162" i="1"/>
  <c r="U9160" i="1"/>
  <c r="U9159" i="1"/>
  <c r="U9158" i="1"/>
  <c r="U9157" i="1"/>
  <c r="U9156" i="1"/>
  <c r="U9154" i="1"/>
  <c r="U9153" i="1"/>
  <c r="U9152" i="1"/>
  <c r="U9151" i="1"/>
  <c r="U9150" i="1"/>
  <c r="U9149" i="1"/>
  <c r="U9147" i="1"/>
  <c r="U9146" i="1"/>
  <c r="U9145" i="1"/>
  <c r="U9144" i="1"/>
  <c r="U9143" i="1"/>
  <c r="U9142" i="1"/>
  <c r="U9139" i="1"/>
  <c r="U9138" i="1"/>
  <c r="U9137" i="1"/>
  <c r="U9136" i="1"/>
  <c r="U9135" i="1"/>
  <c r="U9133" i="1"/>
  <c r="U9132" i="1"/>
  <c r="U9131" i="1"/>
  <c r="U9130" i="1"/>
  <c r="U9129" i="1"/>
  <c r="U9128" i="1"/>
  <c r="U9127" i="1"/>
  <c r="U9126" i="1"/>
  <c r="U9124" i="1"/>
  <c r="U9123" i="1"/>
  <c r="U9121" i="1"/>
  <c r="U9119" i="1"/>
  <c r="U9118" i="1"/>
  <c r="U9117" i="1"/>
  <c r="U9116" i="1"/>
  <c r="U9115" i="1"/>
  <c r="U9114" i="1"/>
  <c r="U9113" i="1"/>
  <c r="U9112" i="1"/>
  <c r="U9111" i="1"/>
  <c r="U9109" i="1"/>
  <c r="U9108" i="1"/>
  <c r="U9107" i="1"/>
  <c r="U9106" i="1"/>
  <c r="U9103" i="1"/>
  <c r="U9102" i="1"/>
  <c r="U9100" i="1"/>
  <c r="U9099" i="1"/>
  <c r="U9097" i="1"/>
  <c r="U9096" i="1"/>
  <c r="U9094" i="1"/>
  <c r="U9093" i="1"/>
  <c r="U9092" i="1"/>
  <c r="U9091" i="1"/>
  <c r="U9090" i="1"/>
  <c r="U9089" i="1"/>
  <c r="U9087" i="1"/>
  <c r="U9086" i="1"/>
  <c r="U9085" i="1"/>
  <c r="U9083" i="1"/>
  <c r="U9082" i="1"/>
  <c r="U9080" i="1"/>
  <c r="U9079" i="1"/>
  <c r="U9076" i="1"/>
  <c r="U9075" i="1"/>
  <c r="U9073" i="1"/>
  <c r="U9072" i="1"/>
  <c r="U9071" i="1"/>
  <c r="U9070" i="1"/>
  <c r="U9069" i="1"/>
  <c r="U9068" i="1"/>
  <c r="U9066" i="1"/>
  <c r="U9065" i="1"/>
  <c r="U9064" i="1"/>
  <c r="U9063" i="1"/>
  <c r="U9062" i="1"/>
  <c r="U9061" i="1"/>
  <c r="U9060" i="1"/>
  <c r="U9059" i="1"/>
  <c r="U9058" i="1"/>
  <c r="U9057" i="1"/>
  <c r="U9056" i="1"/>
  <c r="U9055" i="1"/>
  <c r="U9054" i="1"/>
  <c r="U9053" i="1"/>
  <c r="U9052" i="1"/>
  <c r="U9051" i="1"/>
  <c r="U9050" i="1"/>
  <c r="U9049" i="1"/>
  <c r="U9048" i="1"/>
  <c r="U9047" i="1"/>
  <c r="U9046" i="1"/>
  <c r="U9045" i="1"/>
  <c r="U9043" i="1"/>
  <c r="U9042" i="1"/>
  <c r="U9040" i="1"/>
  <c r="U9039" i="1"/>
  <c r="U9037" i="1"/>
  <c r="U9036" i="1"/>
  <c r="U9035" i="1"/>
  <c r="U9034" i="1"/>
  <c r="U9032" i="1"/>
  <c r="U9031" i="1"/>
  <c r="U9030" i="1"/>
  <c r="U9029" i="1"/>
  <c r="U9026" i="1"/>
  <c r="U9025" i="1"/>
  <c r="U9023" i="1"/>
  <c r="U9021" i="1"/>
  <c r="U9020" i="1"/>
  <c r="U9017" i="1"/>
  <c r="U9016" i="1"/>
  <c r="U9015" i="1"/>
  <c r="U9014" i="1"/>
  <c r="U9013" i="1"/>
  <c r="U9012" i="1"/>
  <c r="U9010" i="1"/>
  <c r="U9009" i="1"/>
  <c r="U9006" i="1"/>
  <c r="U9005" i="1"/>
  <c r="U9002" i="1"/>
  <c r="U9001" i="1"/>
  <c r="U8998" i="1"/>
  <c r="U8996" i="1"/>
  <c r="U8995" i="1"/>
  <c r="U8992" i="1"/>
  <c r="U8991" i="1"/>
  <c r="U8988" i="1"/>
  <c r="U8987" i="1"/>
  <c r="U8984" i="1"/>
  <c r="U8983" i="1"/>
  <c r="U8980" i="1"/>
  <c r="U8979" i="1"/>
  <c r="U8976" i="1"/>
  <c r="U8975" i="1"/>
  <c r="U8972" i="1"/>
  <c r="U8971" i="1"/>
  <c r="U8968" i="1"/>
  <c r="U8967" i="1"/>
  <c r="U8964" i="1"/>
  <c r="U8962" i="1"/>
  <c r="U8961" i="1"/>
  <c r="U8958" i="1"/>
  <c r="U8957" i="1"/>
  <c r="U8954" i="1"/>
  <c r="U8953" i="1"/>
  <c r="U8950" i="1"/>
  <c r="U8949" i="1"/>
  <c r="U8946" i="1"/>
  <c r="U8945" i="1"/>
  <c r="U8942" i="1"/>
  <c r="U8941" i="1"/>
  <c r="U8938" i="1"/>
  <c r="U8937" i="1"/>
  <c r="U8934" i="1"/>
  <c r="U8933" i="1"/>
  <c r="U8930" i="1"/>
  <c r="U8929" i="1"/>
  <c r="U8926" i="1"/>
  <c r="U8925" i="1"/>
  <c r="U8922" i="1"/>
  <c r="U8921" i="1"/>
  <c r="U8918" i="1"/>
  <c r="U8917" i="1"/>
  <c r="U8914" i="1"/>
  <c r="U8913" i="1"/>
  <c r="U8910" i="1"/>
  <c r="U8909" i="1"/>
  <c r="U8906" i="1"/>
  <c r="U8905" i="1"/>
  <c r="U8902" i="1"/>
  <c r="U8901" i="1"/>
  <c r="U8898" i="1"/>
  <c r="U8897" i="1"/>
  <c r="U8894" i="1"/>
  <c r="U8893" i="1"/>
  <c r="U8892" i="1"/>
  <c r="U8890" i="1"/>
  <c r="U8889" i="1"/>
  <c r="U8887" i="1"/>
  <c r="U8886" i="1"/>
  <c r="U8885" i="1"/>
  <c r="U8883" i="1"/>
  <c r="U8881" i="1"/>
  <c r="U8880" i="1"/>
  <c r="U8879" i="1"/>
  <c r="U8878" i="1"/>
  <c r="U8877" i="1"/>
  <c r="U8876" i="1"/>
  <c r="U8874" i="1"/>
  <c r="U8873" i="1"/>
  <c r="U8872" i="1"/>
  <c r="U8871" i="1"/>
  <c r="U8870" i="1"/>
  <c r="U8868" i="1"/>
  <c r="U8867" i="1"/>
  <c r="U8866" i="1"/>
  <c r="U8864" i="1"/>
  <c r="U8863" i="1"/>
  <c r="U8860" i="1"/>
  <c r="U8859" i="1"/>
  <c r="U8856" i="1"/>
  <c r="U8854" i="1"/>
  <c r="U8853" i="1"/>
  <c r="U8851" i="1"/>
  <c r="U8850" i="1"/>
  <c r="U8847" i="1"/>
  <c r="U8846" i="1"/>
  <c r="U8843" i="1"/>
  <c r="U8841" i="1"/>
  <c r="U8840" i="1"/>
  <c r="U8839" i="1"/>
  <c r="U8837" i="1"/>
  <c r="U8836" i="1"/>
  <c r="U8833" i="1"/>
  <c r="U8832" i="1"/>
  <c r="U8829" i="1"/>
  <c r="U8828" i="1"/>
  <c r="U8825" i="1"/>
  <c r="U8824" i="1"/>
  <c r="U8821" i="1"/>
  <c r="U8820" i="1"/>
  <c r="U8817" i="1"/>
  <c r="U8816" i="1"/>
  <c r="U8813" i="1"/>
  <c r="U8812" i="1"/>
  <c r="U8809" i="1"/>
  <c r="U8808" i="1"/>
  <c r="U8805" i="1"/>
  <c r="U8804" i="1"/>
  <c r="U8801" i="1"/>
  <c r="U8800" i="1"/>
  <c r="U8797" i="1"/>
  <c r="U8796" i="1"/>
  <c r="U8794" i="1"/>
  <c r="U8793" i="1"/>
  <c r="U8790" i="1"/>
  <c r="U8789" i="1"/>
  <c r="U8786" i="1"/>
  <c r="U8785" i="1"/>
  <c r="U8782" i="1"/>
  <c r="U8781" i="1"/>
  <c r="U8778" i="1"/>
  <c r="U8777" i="1"/>
  <c r="U8774" i="1"/>
  <c r="U8773" i="1"/>
  <c r="U8770" i="1"/>
  <c r="U8769" i="1"/>
  <c r="U8766" i="1"/>
  <c r="U8764" i="1"/>
  <c r="U8763" i="1"/>
  <c r="U8761" i="1"/>
  <c r="U8760" i="1"/>
  <c r="U8757" i="1"/>
  <c r="U8756" i="1"/>
  <c r="U8753" i="1"/>
  <c r="U8751" i="1"/>
  <c r="U8750" i="1"/>
  <c r="U8749" i="1"/>
  <c r="U8748" i="1"/>
  <c r="U8747" i="1"/>
  <c r="U8745" i="1"/>
  <c r="U8744" i="1"/>
  <c r="U8741" i="1"/>
  <c r="U8740" i="1"/>
  <c r="U8737" i="1"/>
  <c r="U8736" i="1"/>
  <c r="U8733" i="1"/>
  <c r="U8731" i="1"/>
  <c r="U8730" i="1"/>
  <c r="U8727" i="1"/>
  <c r="U8726" i="1"/>
  <c r="U8723" i="1"/>
  <c r="U8722" i="1"/>
  <c r="U8719" i="1"/>
  <c r="U8718" i="1"/>
  <c r="U8715" i="1"/>
  <c r="U8714" i="1"/>
  <c r="U8711" i="1"/>
  <c r="U8710" i="1"/>
  <c r="U8707" i="1"/>
  <c r="U8706" i="1"/>
  <c r="U8703" i="1"/>
  <c r="U8702" i="1"/>
  <c r="U8699" i="1"/>
  <c r="U8698" i="1"/>
  <c r="U8695" i="1"/>
  <c r="U8694" i="1"/>
  <c r="U8691" i="1"/>
  <c r="U8690" i="1"/>
  <c r="U8687" i="1"/>
  <c r="U8686" i="1"/>
  <c r="U8684" i="1"/>
  <c r="U8683" i="1"/>
  <c r="U8680" i="1"/>
  <c r="U8679" i="1"/>
  <c r="U8676" i="1"/>
  <c r="U8675" i="1"/>
  <c r="U8672" i="1"/>
  <c r="U8671" i="1"/>
  <c r="U8668" i="1"/>
  <c r="U8667" i="1"/>
  <c r="U8664" i="1"/>
  <c r="U8663" i="1"/>
  <c r="U8662" i="1"/>
  <c r="U8660" i="1"/>
  <c r="U8659" i="1"/>
  <c r="U8656" i="1"/>
  <c r="U8655" i="1"/>
  <c r="U8652" i="1"/>
  <c r="U8651" i="1"/>
  <c r="U8648" i="1"/>
  <c r="U8647" i="1"/>
  <c r="U8644" i="1"/>
  <c r="U8643" i="1"/>
  <c r="U8640" i="1"/>
  <c r="U8639" i="1"/>
  <c r="U8636" i="1"/>
  <c r="U8635" i="1"/>
  <c r="U8632" i="1"/>
  <c r="U8631" i="1"/>
  <c r="U8628" i="1"/>
  <c r="U8627" i="1"/>
  <c r="U8626" i="1"/>
  <c r="U8625" i="1"/>
  <c r="U8623" i="1"/>
  <c r="U8621" i="1"/>
  <c r="U8620" i="1"/>
  <c r="U8617" i="1"/>
  <c r="U8616" i="1"/>
  <c r="U8613" i="1"/>
  <c r="U8611" i="1"/>
  <c r="U8609" i="1"/>
  <c r="U8607" i="1"/>
  <c r="U8606" i="1"/>
  <c r="U8604" i="1"/>
  <c r="U8603" i="1"/>
  <c r="U8601" i="1"/>
  <c r="U8600" i="1"/>
  <c r="U8597" i="1"/>
  <c r="U8596" i="1"/>
  <c r="U8593" i="1"/>
  <c r="U8592" i="1"/>
  <c r="U8589" i="1"/>
  <c r="U8588" i="1"/>
  <c r="U8585" i="1"/>
  <c r="U8584" i="1"/>
  <c r="U8581" i="1"/>
  <c r="U8580" i="1"/>
  <c r="U8577" i="1"/>
  <c r="U8576" i="1"/>
  <c r="U8574" i="1"/>
  <c r="U8573" i="1"/>
  <c r="U8570" i="1"/>
  <c r="U8569" i="1"/>
  <c r="U8566" i="1"/>
  <c r="U8565" i="1"/>
  <c r="U8562" i="1"/>
  <c r="U8561" i="1"/>
  <c r="U8558" i="1"/>
  <c r="U8557" i="1"/>
  <c r="U8554" i="1"/>
  <c r="U8553" i="1"/>
  <c r="U8550" i="1"/>
  <c r="U8549" i="1"/>
  <c r="U8546" i="1"/>
  <c r="U8545" i="1"/>
  <c r="U8542" i="1"/>
  <c r="U8541" i="1"/>
  <c r="U8538" i="1"/>
  <c r="U8537" i="1"/>
  <c r="U8534" i="1"/>
  <c r="U8533" i="1"/>
  <c r="U8530" i="1"/>
  <c r="U8529" i="1"/>
  <c r="U8526" i="1"/>
  <c r="U8525" i="1"/>
  <c r="U8522" i="1"/>
  <c r="U8521" i="1"/>
  <c r="U8518" i="1"/>
  <c r="U8517" i="1"/>
  <c r="U8514" i="1"/>
  <c r="U8513" i="1"/>
  <c r="U8510" i="1"/>
  <c r="U8509" i="1"/>
  <c r="U8506" i="1"/>
  <c r="U8505" i="1"/>
  <c r="U8502" i="1"/>
  <c r="U8501" i="1"/>
  <c r="U8498" i="1"/>
  <c r="U8497" i="1"/>
  <c r="U8494" i="1"/>
  <c r="U8493" i="1"/>
  <c r="U8490" i="1"/>
  <c r="U8488" i="1"/>
  <c r="U8487" i="1"/>
  <c r="U8486" i="1"/>
  <c r="U8484" i="1"/>
  <c r="U8483" i="1"/>
  <c r="U8480" i="1"/>
  <c r="U8479" i="1"/>
  <c r="U8476" i="1"/>
  <c r="U8475" i="1"/>
  <c r="U8472" i="1"/>
  <c r="U8471" i="1"/>
  <c r="U8468" i="1"/>
  <c r="U8467" i="1"/>
  <c r="U8464" i="1"/>
  <c r="U8463" i="1"/>
  <c r="U8460" i="1"/>
  <c r="U8459" i="1"/>
  <c r="U8456" i="1"/>
  <c r="U8455" i="1"/>
  <c r="U8452" i="1"/>
  <c r="U8451" i="1"/>
  <c r="U8448" i="1"/>
  <c r="U8447" i="1"/>
  <c r="U8444" i="1"/>
  <c r="U8443" i="1"/>
  <c r="U8440" i="1"/>
  <c r="U8439" i="1"/>
  <c r="U8436" i="1"/>
  <c r="U8435" i="1"/>
  <c r="U8432" i="1"/>
  <c r="U8431" i="1"/>
  <c r="U8428" i="1"/>
  <c r="U8427" i="1"/>
  <c r="U8424" i="1"/>
  <c r="U8423" i="1"/>
  <c r="U8420" i="1"/>
  <c r="U8419" i="1"/>
  <c r="U8416" i="1"/>
  <c r="U8415" i="1"/>
  <c r="U8412" i="1"/>
  <c r="U8411" i="1"/>
  <c r="U8408" i="1"/>
  <c r="U8407" i="1"/>
  <c r="U8404" i="1"/>
  <c r="U8403" i="1"/>
  <c r="U8400" i="1"/>
  <c r="U8399" i="1"/>
  <c r="U8396" i="1"/>
  <c r="U8395" i="1"/>
  <c r="U8392" i="1"/>
  <c r="U8391" i="1"/>
  <c r="U8388" i="1"/>
  <c r="U8387" i="1"/>
  <c r="U8384" i="1"/>
  <c r="U8383" i="1"/>
  <c r="U8380" i="1"/>
  <c r="U8379" i="1"/>
  <c r="U8376" i="1"/>
  <c r="U8375" i="1"/>
  <c r="U8372" i="1"/>
  <c r="U8371" i="1"/>
  <c r="U8368" i="1"/>
  <c r="U8367" i="1"/>
  <c r="U8364" i="1"/>
  <c r="U8363" i="1"/>
  <c r="U8360" i="1"/>
  <c r="U8359" i="1"/>
  <c r="U8356" i="1"/>
  <c r="U8355" i="1"/>
  <c r="U8352" i="1"/>
  <c r="U8351" i="1"/>
  <c r="U8349" i="1"/>
  <c r="U8347" i="1"/>
  <c r="U8346" i="1"/>
  <c r="U8345" i="1"/>
  <c r="U8344" i="1"/>
  <c r="U8342" i="1"/>
  <c r="U8341" i="1"/>
  <c r="U8338" i="1"/>
  <c r="U8337" i="1"/>
  <c r="U8334" i="1"/>
  <c r="U8333" i="1"/>
  <c r="U8330" i="1"/>
  <c r="U8329" i="1"/>
  <c r="U8326" i="1"/>
  <c r="U8325" i="1"/>
  <c r="U8322" i="1"/>
  <c r="U8321" i="1"/>
  <c r="U8318" i="1"/>
  <c r="U8317" i="1"/>
  <c r="U8314" i="1"/>
  <c r="U8313" i="1"/>
  <c r="U8310" i="1"/>
  <c r="U8309" i="1"/>
  <c r="U8308" i="1"/>
  <c r="U8307" i="1"/>
  <c r="U8306" i="1"/>
  <c r="U8305" i="1"/>
  <c r="U8304" i="1"/>
  <c r="U8303" i="1"/>
  <c r="U8302" i="1"/>
  <c r="U8301" i="1"/>
  <c r="U8299" i="1"/>
  <c r="U8298" i="1"/>
  <c r="U8296" i="1"/>
  <c r="U8295" i="1"/>
  <c r="U8294" i="1"/>
  <c r="U8293" i="1"/>
  <c r="U8291" i="1"/>
  <c r="U8290" i="1"/>
  <c r="U8288" i="1"/>
  <c r="U8287" i="1"/>
  <c r="U8284" i="1"/>
  <c r="U8283" i="1"/>
  <c r="U8280" i="1"/>
  <c r="U8279" i="1"/>
  <c r="U8276" i="1"/>
  <c r="U8275" i="1"/>
  <c r="U8272" i="1"/>
  <c r="U8271" i="1"/>
  <c r="U8268" i="1"/>
  <c r="U8267" i="1"/>
  <c r="U8264" i="1"/>
  <c r="U8263" i="1"/>
  <c r="U8262" i="1"/>
  <c r="U8261" i="1"/>
  <c r="U8260" i="1"/>
  <c r="U8259" i="1"/>
  <c r="U8258" i="1"/>
  <c r="U8257" i="1"/>
  <c r="U8256" i="1"/>
  <c r="U8255" i="1"/>
  <c r="U8254" i="1"/>
  <c r="U8253" i="1"/>
  <c r="U8251" i="1"/>
  <c r="U8250" i="1"/>
  <c r="U8247" i="1"/>
  <c r="U8246" i="1"/>
  <c r="U8243" i="1"/>
  <c r="U8242" i="1"/>
  <c r="U8239" i="1"/>
  <c r="U8238" i="1"/>
  <c r="U8235" i="1"/>
  <c r="U8234" i="1"/>
  <c r="U8231" i="1"/>
  <c r="U8230" i="1"/>
  <c r="U8227" i="1"/>
  <c r="U8226" i="1"/>
  <c r="U8223" i="1"/>
  <c r="U8222" i="1"/>
  <c r="U8219" i="1"/>
  <c r="U8217" i="1"/>
  <c r="U8214" i="1"/>
  <c r="U8213" i="1"/>
  <c r="U8210" i="1"/>
  <c r="U8209" i="1"/>
  <c r="U8206" i="1"/>
  <c r="U8205" i="1"/>
  <c r="U8202" i="1"/>
  <c r="U8201" i="1"/>
  <c r="U8198" i="1"/>
  <c r="U8197" i="1"/>
  <c r="U8194" i="1"/>
  <c r="U8193" i="1"/>
  <c r="U8192" i="1"/>
  <c r="U8191" i="1"/>
  <c r="U8189" i="1"/>
  <c r="U8188" i="1"/>
  <c r="U8187" i="1"/>
  <c r="U8186" i="1"/>
  <c r="U8185" i="1"/>
  <c r="U8183" i="1"/>
  <c r="U8182" i="1"/>
  <c r="U8181" i="1"/>
  <c r="U8180" i="1"/>
  <c r="U8178" i="1"/>
  <c r="U8177" i="1"/>
  <c r="U8175" i="1"/>
  <c r="U8173" i="1"/>
  <c r="U8172" i="1"/>
  <c r="U8169" i="1"/>
  <c r="U8168" i="1"/>
  <c r="U8165" i="1"/>
  <c r="U8163" i="1"/>
  <c r="U8162" i="1"/>
  <c r="U8159" i="1"/>
  <c r="U8158" i="1"/>
  <c r="U8155" i="1"/>
  <c r="U8154" i="1"/>
  <c r="U8153" i="1"/>
  <c r="U8152" i="1"/>
  <c r="U8150" i="1"/>
  <c r="U8149" i="1"/>
  <c r="U8148" i="1"/>
  <c r="U8146" i="1"/>
  <c r="U8144" i="1"/>
  <c r="U8143" i="1"/>
  <c r="U8140" i="1"/>
  <c r="U8139" i="1"/>
  <c r="U8136" i="1"/>
  <c r="U8135" i="1"/>
  <c r="U8134" i="1"/>
  <c r="U8133" i="1"/>
  <c r="U8132" i="1"/>
  <c r="U8131" i="1"/>
  <c r="U8130" i="1"/>
  <c r="U8129" i="1"/>
  <c r="U8127" i="1"/>
  <c r="U8126" i="1"/>
  <c r="U8125" i="1"/>
  <c r="U8123" i="1"/>
  <c r="U8121" i="1"/>
  <c r="U8120" i="1"/>
  <c r="U8119" i="1"/>
  <c r="U8117" i="1"/>
  <c r="U8115" i="1"/>
  <c r="U8114" i="1"/>
  <c r="U8113" i="1"/>
  <c r="U8111" i="1"/>
  <c r="U8109" i="1"/>
  <c r="U8107" i="1"/>
  <c r="U8105" i="1"/>
  <c r="U8104" i="1"/>
  <c r="U8102" i="1"/>
  <c r="U8101" i="1"/>
  <c r="U8098" i="1"/>
  <c r="U8097" i="1"/>
  <c r="U8094" i="1"/>
  <c r="U8093" i="1"/>
  <c r="U8090" i="1"/>
  <c r="U8089" i="1"/>
  <c r="U8086" i="1"/>
  <c r="U8085" i="1"/>
  <c r="U8082" i="1"/>
  <c r="U8081" i="1"/>
  <c r="U8078" i="1"/>
  <c r="U8077" i="1"/>
  <c r="U8075" i="1"/>
  <c r="U8074" i="1"/>
  <c r="U8071" i="1"/>
  <c r="U8070" i="1"/>
  <c r="U8067" i="1"/>
  <c r="U8066" i="1"/>
  <c r="U8063" i="1"/>
  <c r="U8062" i="1"/>
  <c r="U8059" i="1"/>
  <c r="U8058" i="1"/>
  <c r="U8055" i="1"/>
  <c r="U8054" i="1"/>
  <c r="U8051" i="1"/>
  <c r="U8050" i="1"/>
  <c r="U8047" i="1"/>
  <c r="U8046" i="1"/>
  <c r="U8043" i="1"/>
  <c r="U8042" i="1"/>
  <c r="U8039" i="1"/>
  <c r="U8038" i="1"/>
  <c r="U8035" i="1"/>
  <c r="U8034" i="1"/>
  <c r="U8031" i="1"/>
  <c r="U8030" i="1"/>
  <c r="U8029" i="1"/>
  <c r="U8028" i="1"/>
  <c r="U8027" i="1"/>
  <c r="U8026" i="1"/>
  <c r="U8025" i="1"/>
  <c r="U8024" i="1"/>
  <c r="U8022" i="1"/>
  <c r="U8021" i="1"/>
  <c r="U8019" i="1"/>
  <c r="U8018" i="1"/>
  <c r="U8016" i="1"/>
  <c r="U8015" i="1"/>
  <c r="U8013" i="1"/>
  <c r="U8012" i="1"/>
  <c r="U8009" i="1"/>
  <c r="U8008" i="1"/>
  <c r="U8005" i="1"/>
  <c r="U8004" i="1"/>
  <c r="U8001" i="1"/>
  <c r="U8000" i="1"/>
  <c r="U7997" i="1"/>
  <c r="U7996" i="1"/>
  <c r="U7993" i="1"/>
  <c r="U7992" i="1"/>
  <c r="U7989" i="1"/>
  <c r="U7988" i="1"/>
  <c r="U7985" i="1"/>
  <c r="U7984" i="1"/>
  <c r="U7981" i="1"/>
  <c r="U7980" i="1"/>
  <c r="U7977" i="1"/>
  <c r="U7976" i="1"/>
  <c r="U7973" i="1"/>
  <c r="U7972" i="1"/>
  <c r="U7969" i="1"/>
  <c r="U7968" i="1"/>
  <c r="U7965" i="1"/>
  <c r="U7964" i="1"/>
  <c r="U7961" i="1"/>
  <c r="U7960" i="1"/>
  <c r="U7957" i="1"/>
  <c r="U7956" i="1"/>
  <c r="U7953" i="1"/>
  <c r="U7952" i="1"/>
  <c r="U7949" i="1"/>
  <c r="U7948" i="1"/>
  <c r="U7945" i="1"/>
  <c r="U7944" i="1"/>
  <c r="U7941" i="1"/>
  <c r="U7940" i="1"/>
  <c r="U7937" i="1"/>
  <c r="U7936" i="1"/>
  <c r="U7933" i="1"/>
  <c r="U7932" i="1"/>
  <c r="U7929" i="1"/>
  <c r="U7927" i="1"/>
  <c r="U7926" i="1"/>
  <c r="U7925" i="1"/>
  <c r="U7923" i="1"/>
  <c r="U7922" i="1"/>
  <c r="U7921" i="1"/>
  <c r="U7919" i="1"/>
  <c r="U7917" i="1"/>
  <c r="U7916" i="1"/>
  <c r="U7913" i="1"/>
  <c r="U7912" i="1"/>
  <c r="U7909" i="1"/>
  <c r="U7907" i="1"/>
  <c r="U7905" i="1"/>
  <c r="U7903" i="1"/>
  <c r="U7902" i="1"/>
  <c r="U7900" i="1"/>
  <c r="U7899" i="1"/>
  <c r="U7897" i="1"/>
  <c r="U7895" i="1"/>
  <c r="U7894" i="1"/>
  <c r="U7891" i="1"/>
  <c r="U7890" i="1"/>
  <c r="U7887" i="1"/>
  <c r="U7886" i="1"/>
  <c r="U7883" i="1"/>
  <c r="U7882" i="1"/>
  <c r="U7881" i="1"/>
  <c r="U7878" i="1"/>
  <c r="U7877" i="1"/>
  <c r="U7874" i="1"/>
  <c r="U7873" i="1"/>
  <c r="U7870" i="1"/>
  <c r="U7869" i="1"/>
  <c r="U7866" i="1"/>
  <c r="U7865" i="1"/>
  <c r="U7862" i="1"/>
  <c r="U7861" i="1"/>
  <c r="U7858" i="1"/>
  <c r="U7857" i="1"/>
  <c r="U7854" i="1"/>
  <c r="U7853" i="1"/>
  <c r="U7850" i="1"/>
  <c r="U7849" i="1"/>
  <c r="U7845" i="1"/>
  <c r="U7843" i="1"/>
  <c r="U7841" i="1"/>
  <c r="U7840" i="1"/>
  <c r="U7837" i="1"/>
  <c r="U7836" i="1"/>
  <c r="U7833" i="1"/>
  <c r="U7832" i="1"/>
  <c r="U7829" i="1"/>
  <c r="U7828" i="1"/>
  <c r="U7825" i="1"/>
  <c r="U7824" i="1"/>
  <c r="U7821" i="1"/>
  <c r="U7820" i="1"/>
  <c r="U7819" i="1"/>
  <c r="U7818" i="1"/>
  <c r="U7817" i="1"/>
  <c r="U7816" i="1"/>
  <c r="U7815" i="1"/>
  <c r="U7814" i="1"/>
  <c r="U7813" i="1"/>
  <c r="U7810" i="1"/>
  <c r="U7808" i="1"/>
  <c r="U7806" i="1"/>
  <c r="U7805" i="1"/>
  <c r="U7802" i="1"/>
  <c r="U7801" i="1"/>
  <c r="U7798" i="1"/>
  <c r="U7797" i="1"/>
  <c r="U7794" i="1"/>
  <c r="U7793" i="1"/>
  <c r="U7790" i="1"/>
  <c r="U7789" i="1"/>
  <c r="U7786" i="1"/>
  <c r="U7785" i="1"/>
  <c r="U7782" i="1"/>
  <c r="U7781" i="1"/>
  <c r="U7778" i="1"/>
  <c r="U7777" i="1"/>
  <c r="U7776" i="1"/>
  <c r="U7775" i="1"/>
  <c r="U7774" i="1"/>
  <c r="U7773" i="1"/>
  <c r="U7772" i="1"/>
  <c r="U7771" i="1"/>
  <c r="U7770" i="1"/>
  <c r="U7768" i="1"/>
  <c r="U7767" i="1"/>
  <c r="U7765" i="1"/>
  <c r="U7764" i="1"/>
  <c r="U7761" i="1"/>
  <c r="U7760" i="1"/>
  <c r="U7757" i="1"/>
  <c r="U7755" i="1"/>
  <c r="U7754" i="1"/>
  <c r="U7751" i="1"/>
  <c r="U7750" i="1"/>
  <c r="U7748" i="1"/>
  <c r="U7747" i="1"/>
  <c r="U7745" i="1"/>
  <c r="U7744" i="1"/>
  <c r="U7742" i="1"/>
  <c r="U7741" i="1"/>
  <c r="U7738" i="1"/>
  <c r="U7737" i="1"/>
  <c r="U7734" i="1"/>
  <c r="U7733" i="1"/>
  <c r="U7730" i="1"/>
  <c r="U7729" i="1"/>
  <c r="U7726" i="1"/>
  <c r="U7725" i="1"/>
  <c r="U7722" i="1"/>
  <c r="U7721" i="1"/>
  <c r="U7720" i="1"/>
  <c r="U7718" i="1"/>
  <c r="U7716" i="1"/>
  <c r="U7715" i="1"/>
  <c r="U7714" i="1"/>
  <c r="U7712" i="1"/>
  <c r="U7710" i="1"/>
  <c r="U7709" i="1"/>
  <c r="U7707" i="1"/>
  <c r="U7705" i="1"/>
  <c r="U7704" i="1"/>
  <c r="U7701" i="1"/>
  <c r="U7700" i="1"/>
  <c r="U7697" i="1"/>
  <c r="U7696" i="1"/>
  <c r="U7693" i="1"/>
  <c r="U7692" i="1"/>
  <c r="U7689" i="1"/>
  <c r="U7688" i="1"/>
  <c r="U7685" i="1"/>
  <c r="U7684" i="1"/>
  <c r="U7681" i="1"/>
  <c r="U7680" i="1"/>
  <c r="U7677" i="1"/>
  <c r="U7676" i="1"/>
  <c r="U7673" i="1"/>
  <c r="U7672" i="1"/>
  <c r="U7669" i="1"/>
  <c r="U7668" i="1"/>
  <c r="U7665" i="1"/>
  <c r="U7664" i="1"/>
  <c r="U7661" i="1"/>
  <c r="U7660" i="1"/>
  <c r="U7657" i="1"/>
  <c r="U7656" i="1"/>
  <c r="U7653" i="1"/>
  <c r="U7652" i="1"/>
  <c r="U7649" i="1"/>
  <c r="U7648" i="1"/>
  <c r="U7645" i="1"/>
  <c r="U7644" i="1"/>
  <c r="U7641" i="1"/>
  <c r="U7640" i="1"/>
  <c r="U7637" i="1"/>
  <c r="U7636" i="1"/>
  <c r="U7633" i="1"/>
  <c r="U7632" i="1"/>
  <c r="U7629" i="1"/>
  <c r="U7628" i="1"/>
  <c r="U7625" i="1"/>
  <c r="U7624" i="1"/>
  <c r="U7621" i="1"/>
  <c r="U7620" i="1"/>
  <c r="U7617" i="1"/>
  <c r="U7616" i="1"/>
  <c r="U7613" i="1"/>
  <c r="U7612" i="1"/>
  <c r="U7609" i="1"/>
  <c r="U7608" i="1"/>
  <c r="U7605" i="1"/>
  <c r="U7604" i="1"/>
  <c r="U7601" i="1"/>
  <c r="U7600" i="1"/>
  <c r="U7597" i="1"/>
  <c r="U7596" i="1"/>
  <c r="U7593" i="1"/>
  <c r="U7592" i="1"/>
  <c r="U7589" i="1"/>
  <c r="U7588" i="1"/>
  <c r="U7585" i="1"/>
  <c r="U7584" i="1"/>
  <c r="U7581" i="1"/>
  <c r="U7580" i="1"/>
  <c r="U7577" i="1"/>
  <c r="U7576" i="1"/>
  <c r="U7573" i="1"/>
  <c r="U7572" i="1"/>
  <c r="U7571" i="1"/>
  <c r="U7568" i="1"/>
  <c r="U7566" i="1"/>
  <c r="U7564" i="1"/>
  <c r="U7562" i="1"/>
  <c r="U7561" i="1"/>
  <c r="U7558" i="1"/>
  <c r="U7557" i="1"/>
  <c r="U7554" i="1"/>
  <c r="U7553" i="1"/>
  <c r="U7550" i="1"/>
  <c r="U7549" i="1"/>
  <c r="U7548" i="1"/>
  <c r="U7546" i="1"/>
  <c r="U7544" i="1"/>
  <c r="U7543" i="1"/>
  <c r="U7541" i="1"/>
  <c r="U7539" i="1"/>
  <c r="U7537" i="1"/>
  <c r="U7536" i="1"/>
  <c r="U7535" i="1"/>
  <c r="U7533" i="1"/>
  <c r="U7532" i="1"/>
  <c r="U7529" i="1"/>
  <c r="U7528" i="1"/>
  <c r="U7525" i="1"/>
  <c r="U7524" i="1"/>
  <c r="U7521" i="1"/>
  <c r="U7520" i="1"/>
  <c r="U7519" i="1"/>
  <c r="U7516" i="1"/>
  <c r="U7515" i="1"/>
  <c r="U7512" i="1"/>
  <c r="U7511" i="1"/>
  <c r="U7508" i="1"/>
  <c r="U7507" i="1"/>
  <c r="U7504" i="1"/>
  <c r="U7503" i="1"/>
  <c r="U7500" i="1"/>
  <c r="U7499" i="1"/>
  <c r="U7496" i="1"/>
  <c r="U7495" i="1"/>
  <c r="U7492" i="1"/>
  <c r="U7491" i="1"/>
  <c r="U7488" i="1"/>
  <c r="U7487" i="1"/>
  <c r="U7484" i="1"/>
  <c r="U7483" i="1"/>
  <c r="U7480" i="1"/>
  <c r="U7479" i="1"/>
  <c r="U7476" i="1"/>
  <c r="U7475" i="1"/>
  <c r="U7472" i="1"/>
  <c r="U7471" i="1"/>
  <c r="U7468" i="1"/>
  <c r="U7467" i="1"/>
  <c r="U7464" i="1"/>
  <c r="U7463" i="1"/>
  <c r="U7460" i="1"/>
  <c r="U7459" i="1"/>
  <c r="U7456" i="1"/>
  <c r="U7455" i="1"/>
  <c r="U7454" i="1"/>
  <c r="U7453" i="1"/>
  <c r="U7451" i="1"/>
  <c r="U7450" i="1"/>
  <c r="U7447" i="1"/>
  <c r="U7446" i="1"/>
  <c r="U7443" i="1"/>
  <c r="U7442" i="1"/>
  <c r="U7439" i="1"/>
  <c r="U7438" i="1"/>
  <c r="U7435" i="1"/>
  <c r="U7434" i="1"/>
  <c r="U7431" i="1"/>
  <c r="U7430" i="1"/>
  <c r="U7427" i="1"/>
  <c r="U7426" i="1"/>
  <c r="U7423" i="1"/>
  <c r="U7422" i="1"/>
  <c r="U7419" i="1"/>
  <c r="U7418" i="1"/>
  <c r="U7415" i="1"/>
  <c r="U7414" i="1"/>
  <c r="U7411" i="1"/>
  <c r="U7410" i="1"/>
  <c r="U7408" i="1"/>
  <c r="U7407" i="1"/>
  <c r="U7405" i="1"/>
  <c r="U7404" i="1"/>
  <c r="U7402" i="1"/>
  <c r="U7400" i="1"/>
  <c r="U7399" i="1"/>
  <c r="U7396" i="1"/>
  <c r="U7395" i="1"/>
  <c r="U7392" i="1"/>
  <c r="U7391" i="1"/>
  <c r="U7390" i="1"/>
  <c r="U7389" i="1"/>
  <c r="U7388" i="1"/>
  <c r="U7387" i="1"/>
  <c r="U7386" i="1"/>
  <c r="U7385" i="1"/>
  <c r="U7384" i="1"/>
  <c r="U7382" i="1"/>
  <c r="U7381" i="1"/>
  <c r="U7380" i="1"/>
  <c r="U7379" i="1"/>
  <c r="U7378" i="1"/>
  <c r="U7377" i="1"/>
  <c r="U7376" i="1"/>
  <c r="U7375" i="1"/>
  <c r="U7374" i="1"/>
  <c r="U7372" i="1"/>
  <c r="U7371" i="1"/>
  <c r="U7369" i="1"/>
  <c r="U7367" i="1"/>
  <c r="U7366" i="1"/>
  <c r="U7363" i="1"/>
  <c r="U7361" i="1"/>
  <c r="U7360" i="1"/>
  <c r="U7359" i="1"/>
  <c r="U7358" i="1"/>
  <c r="U7357" i="1"/>
  <c r="U7356" i="1"/>
  <c r="U7355" i="1"/>
  <c r="U7354" i="1"/>
  <c r="U7352" i="1"/>
  <c r="U7351" i="1"/>
  <c r="U7350" i="1"/>
  <c r="U7348" i="1"/>
  <c r="U7347" i="1"/>
  <c r="U7345" i="1"/>
  <c r="U7344" i="1"/>
  <c r="U7341" i="1"/>
  <c r="U7340" i="1"/>
  <c r="U7337" i="1"/>
  <c r="U7334" i="1"/>
  <c r="U7333" i="1"/>
  <c r="U7330" i="1"/>
  <c r="U7329" i="1"/>
  <c r="U7326" i="1"/>
  <c r="U7325" i="1"/>
  <c r="U7322" i="1"/>
  <c r="U7321" i="1"/>
  <c r="U7318" i="1"/>
  <c r="U7317" i="1"/>
  <c r="U7314" i="1"/>
  <c r="U7313" i="1"/>
  <c r="U7310" i="1"/>
  <c r="U7309" i="1"/>
  <c r="U7306" i="1"/>
  <c r="U7305" i="1"/>
  <c r="U7302" i="1"/>
  <c r="U7301" i="1"/>
  <c r="U7298" i="1"/>
  <c r="U7297" i="1"/>
  <c r="U7296" i="1"/>
  <c r="U7295" i="1"/>
  <c r="U7294" i="1"/>
  <c r="U7293" i="1"/>
  <c r="U7292" i="1"/>
  <c r="U7291" i="1"/>
  <c r="U7289" i="1"/>
  <c r="U7287" i="1"/>
  <c r="U7286" i="1"/>
  <c r="U7283" i="1"/>
  <c r="U7281" i="1"/>
  <c r="U7280" i="1"/>
  <c r="U7277" i="1"/>
  <c r="U7276" i="1"/>
  <c r="U7273" i="1"/>
  <c r="U7272" i="1"/>
  <c r="U7269" i="1"/>
  <c r="U7268" i="1"/>
  <c r="U7265" i="1"/>
  <c r="U7264" i="1"/>
  <c r="U7261" i="1"/>
  <c r="U7260" i="1"/>
  <c r="U7257" i="1"/>
  <c r="U7256" i="1"/>
  <c r="U7254" i="1"/>
  <c r="U7253" i="1"/>
  <c r="U7250" i="1"/>
  <c r="U7249" i="1"/>
  <c r="U7246" i="1"/>
  <c r="U7245" i="1"/>
  <c r="U7242" i="1"/>
  <c r="U7241" i="1"/>
  <c r="U7238" i="1"/>
  <c r="U7237" i="1"/>
  <c r="U7234" i="1"/>
  <c r="U7233" i="1"/>
  <c r="U7231" i="1"/>
  <c r="U7229" i="1"/>
  <c r="U7228" i="1"/>
  <c r="U7225" i="1"/>
  <c r="U7224" i="1"/>
  <c r="U7221" i="1"/>
  <c r="U7220" i="1"/>
  <c r="U7217" i="1"/>
  <c r="U7216" i="1"/>
  <c r="U7213" i="1"/>
  <c r="U7212" i="1"/>
  <c r="U7209" i="1"/>
  <c r="U7208" i="1"/>
  <c r="U7205" i="1"/>
  <c r="U7204" i="1"/>
  <c r="U7201" i="1"/>
  <c r="U7200" i="1"/>
  <c r="U7198" i="1"/>
  <c r="U7197" i="1"/>
  <c r="U7194" i="1"/>
  <c r="U7193" i="1"/>
  <c r="U7190" i="1"/>
  <c r="U7189" i="1"/>
  <c r="U7186" i="1"/>
  <c r="U7185" i="1"/>
  <c r="U7182" i="1"/>
  <c r="U7181" i="1"/>
  <c r="U7178" i="1"/>
  <c r="U7176" i="1"/>
  <c r="U7175" i="1"/>
  <c r="U7174" i="1"/>
  <c r="U7173" i="1"/>
  <c r="U7172" i="1"/>
  <c r="U7171" i="1"/>
  <c r="U7170" i="1"/>
  <c r="U7168" i="1"/>
  <c r="U7167" i="1"/>
  <c r="U7166" i="1"/>
  <c r="U7164" i="1"/>
  <c r="U7163" i="1"/>
  <c r="U7162" i="1"/>
  <c r="U7160" i="1"/>
  <c r="U7159" i="1"/>
  <c r="U7157" i="1"/>
  <c r="U7156" i="1"/>
  <c r="U7154" i="1"/>
  <c r="U7153" i="1"/>
  <c r="U7151" i="1"/>
  <c r="U7150" i="1"/>
  <c r="U7148" i="1"/>
  <c r="U7147" i="1"/>
  <c r="U7145" i="1"/>
  <c r="U7144" i="1"/>
  <c r="U7142" i="1"/>
  <c r="U7141" i="1"/>
  <c r="U7138" i="1"/>
  <c r="U7137" i="1"/>
  <c r="U7134" i="1"/>
  <c r="U7133" i="1"/>
  <c r="U7130" i="1"/>
  <c r="U7129" i="1"/>
  <c r="U7126" i="1"/>
  <c r="U7125" i="1"/>
  <c r="U7122" i="1"/>
  <c r="U7121" i="1"/>
  <c r="U7118" i="1"/>
  <c r="U7117" i="1"/>
  <c r="U7114" i="1"/>
  <c r="U7112" i="1"/>
  <c r="U7110" i="1"/>
  <c r="U7108" i="1"/>
  <c r="U7106" i="1"/>
  <c r="U7104" i="1"/>
  <c r="U7103" i="1"/>
  <c r="U7102" i="1"/>
  <c r="U7101" i="1"/>
  <c r="U7099" i="1"/>
  <c r="U7098" i="1"/>
  <c r="U7095" i="1"/>
  <c r="U7094" i="1"/>
  <c r="U7091" i="1"/>
  <c r="U7089" i="1"/>
  <c r="U7087" i="1"/>
  <c r="U7086" i="1"/>
  <c r="U7083" i="1"/>
  <c r="U7082" i="1"/>
  <c r="U7079" i="1"/>
  <c r="U7078" i="1"/>
  <c r="U7075" i="1"/>
  <c r="U7074" i="1"/>
  <c r="U7071" i="1"/>
  <c r="U7070" i="1"/>
  <c r="U7067" i="1"/>
  <c r="U7066" i="1"/>
  <c r="U7063" i="1"/>
  <c r="U7062" i="1"/>
  <c r="U7059" i="1"/>
  <c r="U7058" i="1"/>
  <c r="U7055" i="1"/>
  <c r="U7054" i="1"/>
  <c r="U7051" i="1"/>
  <c r="U7050" i="1"/>
  <c r="U7047" i="1"/>
  <c r="U7046" i="1"/>
  <c r="U7043" i="1"/>
  <c r="U7041" i="1"/>
  <c r="U7040" i="1"/>
  <c r="U7037" i="1"/>
  <c r="U7036" i="1"/>
  <c r="U7033" i="1"/>
  <c r="U7032" i="1"/>
  <c r="U7029" i="1"/>
  <c r="U7028" i="1"/>
  <c r="U7025" i="1"/>
  <c r="U7024" i="1"/>
  <c r="U7021" i="1"/>
  <c r="U7020" i="1"/>
  <c r="U7017" i="1"/>
  <c r="U7016" i="1"/>
  <c r="U7013" i="1"/>
  <c r="U7012" i="1"/>
  <c r="U7009" i="1"/>
  <c r="U7008" i="1"/>
  <c r="U7005" i="1"/>
  <c r="U7004" i="1"/>
  <c r="U7001" i="1"/>
  <c r="U7000" i="1"/>
  <c r="U6997" i="1"/>
  <c r="U6996" i="1"/>
  <c r="U6993" i="1"/>
  <c r="U6992" i="1"/>
  <c r="U6989" i="1"/>
  <c r="U6988" i="1"/>
  <c r="U6985" i="1"/>
  <c r="U6984" i="1"/>
  <c r="U6981" i="1"/>
  <c r="U6979" i="1"/>
  <c r="U6978" i="1"/>
  <c r="U6975" i="1"/>
  <c r="U6974" i="1"/>
  <c r="U6971" i="1"/>
  <c r="U6969" i="1"/>
  <c r="U6968" i="1"/>
  <c r="U6965" i="1"/>
  <c r="U6964" i="1"/>
  <c r="U6961" i="1"/>
  <c r="U6960" i="1"/>
  <c r="U6957" i="1"/>
  <c r="U6956" i="1"/>
  <c r="U6953" i="1"/>
  <c r="U6952" i="1"/>
  <c r="U6949" i="1"/>
  <c r="U6948" i="1"/>
  <c r="U6945" i="1"/>
  <c r="U6944" i="1"/>
  <c r="U6941" i="1"/>
  <c r="U6940" i="1"/>
  <c r="U6939" i="1"/>
  <c r="U6938" i="1"/>
  <c r="U6937" i="1"/>
  <c r="U6936" i="1"/>
  <c r="U6935" i="1"/>
  <c r="U6934" i="1"/>
  <c r="U6932" i="1"/>
  <c r="U6931" i="1"/>
  <c r="U6928" i="1"/>
  <c r="U6927" i="1"/>
  <c r="U6924" i="1"/>
  <c r="U6922" i="1"/>
  <c r="U6921" i="1"/>
  <c r="U6918" i="1"/>
  <c r="U6917" i="1"/>
  <c r="U6914" i="1"/>
  <c r="U6913" i="1"/>
  <c r="U6910" i="1"/>
  <c r="U6909" i="1"/>
  <c r="U6906" i="1"/>
  <c r="U6905" i="1"/>
  <c r="U6902" i="1"/>
  <c r="U6901" i="1"/>
  <c r="U6898" i="1"/>
  <c r="U6897" i="1"/>
  <c r="U6894" i="1"/>
  <c r="U6893" i="1"/>
  <c r="U6890" i="1"/>
  <c r="U6889" i="1"/>
  <c r="U6886" i="1"/>
  <c r="U6885" i="1"/>
  <c r="U6882" i="1"/>
  <c r="U6881" i="1"/>
  <c r="U6878" i="1"/>
  <c r="U6877" i="1"/>
  <c r="U6874" i="1"/>
  <c r="U6873" i="1"/>
  <c r="U6870" i="1"/>
  <c r="U6869" i="1"/>
  <c r="U6866" i="1"/>
  <c r="U6865" i="1"/>
  <c r="U6862" i="1"/>
  <c r="U6861" i="1"/>
  <c r="U6858" i="1"/>
  <c r="U6857" i="1"/>
  <c r="U6854" i="1"/>
  <c r="U6853" i="1"/>
  <c r="U6850" i="1"/>
  <c r="U6849" i="1"/>
  <c r="U6848" i="1"/>
  <c r="U6847" i="1"/>
  <c r="U6846" i="1"/>
  <c r="U6845" i="1"/>
  <c r="U6844" i="1"/>
  <c r="U6842" i="1"/>
  <c r="U6840" i="1"/>
  <c r="U6838" i="1"/>
  <c r="U6836" i="1"/>
  <c r="U6834" i="1"/>
  <c r="U6832" i="1"/>
  <c r="U6831" i="1"/>
  <c r="U6829" i="1"/>
  <c r="U6828" i="1"/>
  <c r="U6826" i="1"/>
  <c r="U6825" i="1"/>
  <c r="U6823" i="1"/>
  <c r="U6822" i="1"/>
  <c r="U6819" i="1"/>
  <c r="U6818" i="1"/>
  <c r="U6815" i="1"/>
  <c r="U6814" i="1"/>
  <c r="U6813" i="1"/>
  <c r="U6812" i="1"/>
  <c r="U6811" i="1"/>
  <c r="U6810" i="1"/>
  <c r="U6809" i="1"/>
  <c r="U6808" i="1"/>
  <c r="U6806" i="1"/>
  <c r="U6805" i="1"/>
  <c r="U6804" i="1"/>
  <c r="U6803" i="1"/>
  <c r="U6802" i="1"/>
  <c r="U6801" i="1"/>
  <c r="U6800" i="1"/>
  <c r="U6798" i="1"/>
  <c r="U6797" i="1"/>
  <c r="U6794" i="1"/>
  <c r="U6793" i="1"/>
  <c r="U6790" i="1"/>
  <c r="U6789" i="1"/>
  <c r="U6786" i="1"/>
  <c r="U6785" i="1"/>
  <c r="U6782" i="1"/>
  <c r="U6781" i="1"/>
  <c r="U6778" i="1"/>
  <c r="U6777" i="1"/>
  <c r="U6776" i="1"/>
  <c r="U6775" i="1"/>
  <c r="U6774" i="1"/>
  <c r="U6773" i="1"/>
  <c r="U6772" i="1"/>
  <c r="U6771" i="1"/>
  <c r="U6770" i="1"/>
  <c r="U6769" i="1"/>
  <c r="U6768" i="1"/>
  <c r="U6767" i="1"/>
  <c r="U6766" i="1"/>
  <c r="U6765" i="1"/>
  <c r="U6763" i="1"/>
  <c r="U6762" i="1"/>
  <c r="U6759" i="1"/>
  <c r="U6758" i="1"/>
  <c r="U6757" i="1"/>
  <c r="U6756" i="1"/>
  <c r="U6755" i="1"/>
  <c r="U6754" i="1"/>
  <c r="U6753" i="1"/>
  <c r="U6752" i="1"/>
  <c r="U6751" i="1"/>
  <c r="U6750" i="1"/>
  <c r="U6749" i="1"/>
  <c r="U6748" i="1"/>
  <c r="U6747" i="1"/>
  <c r="U6746" i="1"/>
  <c r="U6745" i="1"/>
  <c r="U6744" i="1"/>
  <c r="U6743" i="1"/>
  <c r="U6742" i="1"/>
  <c r="U6741" i="1"/>
  <c r="U6740" i="1"/>
  <c r="U6739" i="1"/>
  <c r="U6738" i="1"/>
  <c r="U6736" i="1"/>
  <c r="U6735" i="1"/>
  <c r="U6732" i="1"/>
  <c r="U6729" i="1"/>
  <c r="U6727" i="1"/>
  <c r="U6725" i="1"/>
  <c r="U6724" i="1"/>
  <c r="U6722" i="1"/>
  <c r="U6719" i="1"/>
  <c r="U6718" i="1"/>
  <c r="U6717" i="1"/>
  <c r="U6715" i="1"/>
  <c r="U6714" i="1"/>
  <c r="U6713" i="1"/>
  <c r="U6712" i="1"/>
  <c r="U6711" i="1"/>
  <c r="U6710" i="1"/>
  <c r="U6709" i="1"/>
  <c r="U6708" i="1"/>
  <c r="U6706" i="1"/>
  <c r="U6705" i="1"/>
  <c r="U6704" i="1"/>
  <c r="U6703" i="1"/>
  <c r="U6702" i="1"/>
  <c r="U6701" i="1"/>
  <c r="U6699" i="1"/>
  <c r="U6698" i="1"/>
  <c r="U6697" i="1"/>
  <c r="U6696" i="1"/>
  <c r="U6694" i="1"/>
  <c r="U6693" i="1"/>
  <c r="U6690" i="1"/>
  <c r="U6689" i="1"/>
  <c r="U6687" i="1"/>
  <c r="U6686" i="1"/>
  <c r="U6684" i="1"/>
  <c r="U6683" i="1"/>
  <c r="U6680" i="1"/>
  <c r="U6679" i="1"/>
  <c r="U6676" i="1"/>
  <c r="U6675" i="1"/>
  <c r="U6673" i="1"/>
  <c r="U6672" i="1"/>
  <c r="U6670" i="1"/>
  <c r="U6669" i="1"/>
  <c r="U6666" i="1"/>
  <c r="U6665" i="1"/>
  <c r="U6663" i="1"/>
  <c r="U6662" i="1"/>
  <c r="U6660" i="1"/>
  <c r="U6659" i="1"/>
  <c r="U6656" i="1"/>
  <c r="U6655" i="1"/>
  <c r="U6654" i="1"/>
  <c r="U6653" i="1"/>
  <c r="U6652" i="1"/>
  <c r="U6651" i="1"/>
  <c r="U6649" i="1"/>
  <c r="U6648" i="1"/>
  <c r="U6647" i="1"/>
  <c r="U6646" i="1"/>
  <c r="U6643" i="1"/>
  <c r="U6642" i="1"/>
  <c r="U6641" i="1"/>
  <c r="U6640" i="1"/>
  <c r="U6638" i="1"/>
  <c r="U6637" i="1"/>
  <c r="U6634" i="1"/>
  <c r="U6633" i="1"/>
  <c r="U6631" i="1"/>
  <c r="U6629" i="1"/>
  <c r="U6628" i="1"/>
  <c r="U6627" i="1"/>
  <c r="U6626" i="1"/>
  <c r="U6625" i="1"/>
  <c r="U6624" i="1"/>
  <c r="U6622" i="1"/>
  <c r="U6621" i="1"/>
  <c r="U6618" i="1"/>
  <c r="U6617" i="1"/>
  <c r="U6615" i="1"/>
  <c r="U6614" i="1"/>
  <c r="U6612" i="1"/>
  <c r="U6610" i="1"/>
  <c r="U6609" i="1"/>
  <c r="U6608" i="1"/>
  <c r="U6606" i="1"/>
  <c r="U6605" i="1"/>
  <c r="U6604" i="1"/>
  <c r="U6603" i="1"/>
  <c r="U6602" i="1"/>
  <c r="U6601" i="1"/>
  <c r="U6600" i="1"/>
  <c r="U6599" i="1"/>
  <c r="U6597" i="1"/>
  <c r="U6596" i="1"/>
  <c r="U6594" i="1"/>
  <c r="U6593" i="1"/>
  <c r="U6591" i="1"/>
  <c r="U6588" i="1"/>
  <c r="U6587" i="1"/>
  <c r="U6586" i="1"/>
  <c r="U6584" i="1"/>
  <c r="U6581" i="1"/>
  <c r="U6580" i="1"/>
  <c r="U6579" i="1"/>
  <c r="U6578" i="1"/>
  <c r="U6577" i="1"/>
  <c r="U6574" i="1"/>
  <c r="U6573" i="1"/>
  <c r="U6572" i="1"/>
  <c r="U6570" i="1"/>
  <c r="U6569" i="1"/>
  <c r="U6566" i="1"/>
  <c r="U6565" i="1"/>
  <c r="U6564" i="1"/>
  <c r="U6563" i="1"/>
  <c r="U6562" i="1"/>
  <c r="U6559" i="1"/>
  <c r="U6556" i="1"/>
  <c r="U6555" i="1"/>
  <c r="U6553" i="1"/>
  <c r="U6552" i="1"/>
  <c r="U6550" i="1"/>
  <c r="U6549" i="1"/>
  <c r="U6547" i="1"/>
  <c r="U6546" i="1"/>
  <c r="U6544" i="1"/>
  <c r="U6543" i="1"/>
  <c r="U6542" i="1"/>
  <c r="U6541" i="1"/>
  <c r="U6540" i="1"/>
  <c r="U6539" i="1"/>
  <c r="U6538" i="1"/>
  <c r="U6537" i="1"/>
  <c r="U6536" i="1"/>
  <c r="U6535" i="1"/>
  <c r="U6534" i="1"/>
  <c r="U6533" i="1"/>
  <c r="U6532" i="1"/>
  <c r="U6531" i="1"/>
  <c r="U6530" i="1"/>
  <c r="U6529" i="1"/>
  <c r="U6527" i="1"/>
  <c r="U6526" i="1"/>
  <c r="U6525" i="1"/>
  <c r="U6524" i="1"/>
  <c r="U6522" i="1"/>
  <c r="U6521" i="1"/>
  <c r="U6520" i="1"/>
  <c r="U6519" i="1"/>
  <c r="U6516" i="1"/>
  <c r="U6514" i="1"/>
  <c r="U6513" i="1"/>
  <c r="U6512" i="1"/>
  <c r="U6511" i="1"/>
  <c r="U6510" i="1"/>
  <c r="U6509" i="1"/>
  <c r="U6508" i="1"/>
  <c r="U6507" i="1"/>
  <c r="U6506" i="1"/>
  <c r="U6504" i="1"/>
  <c r="U6502" i="1"/>
  <c r="U6501" i="1"/>
  <c r="U6498" i="1"/>
  <c r="U6496" i="1"/>
  <c r="U6495" i="1"/>
  <c r="U6493" i="1"/>
  <c r="U6492" i="1"/>
  <c r="U6490" i="1"/>
  <c r="U6489" i="1"/>
  <c r="U6487" i="1"/>
  <c r="U6485" i="1"/>
  <c r="U6484" i="1"/>
  <c r="U6483" i="1"/>
  <c r="U6482" i="1"/>
  <c r="U6481" i="1"/>
  <c r="U6480" i="1"/>
  <c r="U6479" i="1"/>
  <c r="U6478" i="1"/>
  <c r="U6477" i="1"/>
  <c r="U6476" i="1"/>
  <c r="U6474" i="1"/>
  <c r="U6472" i="1"/>
  <c r="U6471" i="1"/>
  <c r="U6470" i="1"/>
  <c r="U6469" i="1"/>
  <c r="U6468" i="1"/>
  <c r="U6467" i="1"/>
  <c r="U6466" i="1"/>
  <c r="U6465" i="1"/>
  <c r="U6464" i="1"/>
  <c r="U6463" i="1"/>
  <c r="U6462" i="1"/>
  <c r="U6461" i="1"/>
  <c r="U6460" i="1"/>
  <c r="U6459" i="1"/>
  <c r="U6458" i="1"/>
  <c r="U6457" i="1"/>
  <c r="U6455" i="1"/>
  <c r="U6454" i="1"/>
  <c r="U6453" i="1"/>
  <c r="U6452" i="1"/>
  <c r="U6451" i="1"/>
  <c r="U6450" i="1"/>
  <c r="U6448" i="1"/>
  <c r="U6447" i="1"/>
  <c r="U6446" i="1"/>
  <c r="U6445" i="1"/>
  <c r="U6443" i="1"/>
  <c r="U6442" i="1"/>
  <c r="U6441" i="1"/>
  <c r="U6440" i="1"/>
  <c r="U6438" i="1"/>
  <c r="U6436" i="1"/>
  <c r="U6435" i="1"/>
  <c r="U6433" i="1"/>
  <c r="U6431" i="1"/>
  <c r="U6429" i="1"/>
  <c r="U6426" i="1"/>
  <c r="U6425" i="1"/>
  <c r="U6424" i="1"/>
  <c r="U6422" i="1"/>
  <c r="U6421" i="1"/>
  <c r="U6420" i="1"/>
  <c r="U6419" i="1"/>
  <c r="U6416" i="1"/>
  <c r="U6415" i="1"/>
  <c r="U6413" i="1"/>
  <c r="U6412" i="1"/>
  <c r="U6411" i="1"/>
  <c r="U6410" i="1"/>
  <c r="U6407" i="1"/>
  <c r="U6406" i="1"/>
  <c r="U6405" i="1"/>
  <c r="U6404" i="1"/>
  <c r="U6403" i="1"/>
  <c r="U6402" i="1"/>
  <c r="U6400" i="1"/>
  <c r="U6399" i="1"/>
  <c r="U6396" i="1"/>
  <c r="U6394" i="1"/>
  <c r="U6393" i="1"/>
  <c r="U6391" i="1"/>
  <c r="U6389" i="1"/>
  <c r="U6388" i="1"/>
  <c r="U6387" i="1"/>
  <c r="U6385" i="1"/>
  <c r="U6384" i="1"/>
  <c r="U6382" i="1"/>
  <c r="U6381" i="1"/>
  <c r="U6379" i="1"/>
  <c r="U6378" i="1"/>
  <c r="U6376" i="1"/>
  <c r="U6375" i="1"/>
  <c r="U6374" i="1"/>
  <c r="U6373" i="1"/>
  <c r="U6371" i="1"/>
  <c r="U6370" i="1"/>
  <c r="U6369" i="1"/>
  <c r="U6367" i="1"/>
  <c r="U6366" i="1"/>
  <c r="U6365" i="1"/>
  <c r="U6364" i="1"/>
  <c r="U6362" i="1"/>
  <c r="U6359" i="1"/>
  <c r="U6358" i="1"/>
  <c r="U6357" i="1"/>
  <c r="U6356" i="1"/>
  <c r="U6354" i="1"/>
  <c r="U6353" i="1"/>
  <c r="U6351" i="1"/>
  <c r="U6349" i="1"/>
  <c r="U6348" i="1"/>
  <c r="U6347" i="1"/>
  <c r="U6346" i="1"/>
  <c r="U6344" i="1"/>
  <c r="U6343" i="1"/>
  <c r="U6340" i="1"/>
  <c r="U6337" i="1"/>
  <c r="U6335" i="1"/>
  <c r="U6332" i="1"/>
  <c r="U6331" i="1"/>
  <c r="U6329" i="1"/>
  <c r="U6328" i="1"/>
  <c r="U6326" i="1"/>
  <c r="U6325" i="1"/>
  <c r="U6322" i="1"/>
  <c r="U6321" i="1"/>
  <c r="U6320" i="1"/>
  <c r="U6318" i="1"/>
  <c r="U6314" i="1"/>
  <c r="U6313" i="1"/>
  <c r="U6311" i="1"/>
  <c r="U6310" i="1"/>
  <c r="U6308" i="1"/>
  <c r="U6307" i="1"/>
  <c r="U6305" i="1"/>
  <c r="U6304" i="1"/>
  <c r="U6303" i="1"/>
  <c r="U6302" i="1"/>
  <c r="U6301" i="1"/>
  <c r="U6300" i="1"/>
  <c r="U6299" i="1"/>
  <c r="U6298" i="1"/>
  <c r="U6296" i="1"/>
  <c r="U6295" i="1"/>
  <c r="U6294" i="1"/>
  <c r="U6293" i="1"/>
  <c r="U6290" i="1"/>
  <c r="U6287" i="1"/>
  <c r="U6286" i="1"/>
  <c r="U6284" i="1"/>
  <c r="U6283" i="1"/>
  <c r="U6281" i="1"/>
  <c r="U6280" i="1"/>
  <c r="U6277" i="1"/>
  <c r="U6276" i="1"/>
  <c r="U6275" i="1"/>
  <c r="U6274" i="1"/>
  <c r="U6273" i="1"/>
  <c r="U6272" i="1"/>
  <c r="U6271" i="1"/>
  <c r="U6270" i="1"/>
  <c r="U6269" i="1"/>
  <c r="U6268" i="1"/>
  <c r="U6267" i="1"/>
  <c r="U6266" i="1"/>
  <c r="U6265" i="1"/>
  <c r="U6264" i="1"/>
  <c r="U6263" i="1"/>
  <c r="U6262" i="1"/>
  <c r="U6261" i="1"/>
  <c r="U6260" i="1"/>
  <c r="U6258" i="1"/>
  <c r="U6257" i="1"/>
  <c r="U6255" i="1"/>
  <c r="U6254" i="1"/>
  <c r="U6251" i="1"/>
  <c r="U6250" i="1"/>
  <c r="U6248" i="1"/>
  <c r="U6246" i="1"/>
  <c r="U6245" i="1"/>
  <c r="U6243" i="1"/>
  <c r="U6242" i="1"/>
  <c r="U6241" i="1"/>
  <c r="U6238" i="1"/>
  <c r="U6236" i="1"/>
  <c r="U6235" i="1"/>
  <c r="U6234" i="1"/>
  <c r="U6233" i="1"/>
  <c r="U6230" i="1"/>
  <c r="U6229" i="1"/>
  <c r="U6227" i="1"/>
  <c r="U6226" i="1"/>
  <c r="U6224" i="1"/>
  <c r="U6223" i="1"/>
  <c r="U6221" i="1"/>
  <c r="U6218" i="1"/>
  <c r="U6217" i="1"/>
  <c r="U6215" i="1"/>
  <c r="U6214" i="1"/>
  <c r="U6212" i="1"/>
  <c r="U6211" i="1"/>
  <c r="U6209" i="1"/>
  <c r="U6208" i="1"/>
  <c r="U6207" i="1"/>
  <c r="U6206" i="1"/>
  <c r="U6205" i="1"/>
  <c r="U6202" i="1"/>
  <c r="U6201" i="1"/>
  <c r="U6200" i="1"/>
  <c r="U6199" i="1"/>
  <c r="U6197" i="1"/>
  <c r="U6194" i="1"/>
  <c r="U6192" i="1"/>
  <c r="U6191" i="1"/>
  <c r="U6190" i="1"/>
  <c r="U6189" i="1"/>
  <c r="U6187" i="1"/>
  <c r="U6185" i="1"/>
  <c r="U6182" i="1"/>
  <c r="U6179" i="1"/>
  <c r="U6178" i="1"/>
  <c r="U6177" i="1"/>
  <c r="U6176" i="1"/>
  <c r="U6174" i="1"/>
  <c r="U6173" i="1"/>
  <c r="U6171" i="1"/>
  <c r="U6169" i="1"/>
  <c r="U6168" i="1"/>
  <c r="U6165" i="1"/>
  <c r="U6163" i="1"/>
  <c r="U6162" i="1"/>
  <c r="U6160" i="1"/>
  <c r="U6159" i="1"/>
  <c r="U6156" i="1"/>
  <c r="U6155" i="1"/>
  <c r="U6154" i="1"/>
  <c r="U6153" i="1"/>
  <c r="U6150" i="1"/>
  <c r="U6149" i="1"/>
  <c r="U6148" i="1"/>
  <c r="U6147" i="1"/>
  <c r="U6146" i="1"/>
  <c r="U6145" i="1"/>
  <c r="U6144" i="1"/>
  <c r="U6143" i="1"/>
  <c r="U6142" i="1"/>
  <c r="U6141" i="1"/>
  <c r="U6140" i="1"/>
  <c r="U6139" i="1"/>
  <c r="U6138" i="1"/>
  <c r="U6137" i="1"/>
  <c r="U6136" i="1"/>
  <c r="U6135" i="1"/>
  <c r="U6134" i="1"/>
  <c r="U6133" i="1"/>
  <c r="U6132" i="1"/>
  <c r="U6131" i="1"/>
  <c r="U6129" i="1"/>
  <c r="U6128" i="1"/>
  <c r="U6127" i="1"/>
  <c r="U6126" i="1"/>
  <c r="U6123" i="1"/>
  <c r="U6122" i="1"/>
  <c r="U6120" i="1"/>
  <c r="U6119" i="1"/>
  <c r="U6117" i="1"/>
  <c r="U6116" i="1"/>
  <c r="U6114" i="1"/>
  <c r="U6113" i="1"/>
  <c r="U6111" i="1"/>
  <c r="U6110" i="1"/>
  <c r="U6109" i="1"/>
  <c r="U6108" i="1"/>
  <c r="U6107" i="1"/>
  <c r="U6106" i="1"/>
  <c r="U6104" i="1"/>
  <c r="U6103" i="1"/>
  <c r="U6101" i="1"/>
  <c r="U6100" i="1"/>
  <c r="U6098" i="1"/>
  <c r="U6097" i="1"/>
  <c r="U6095" i="1"/>
  <c r="U6094" i="1"/>
  <c r="U6091" i="1"/>
  <c r="U6090" i="1"/>
  <c r="U6089" i="1"/>
  <c r="U6088" i="1"/>
  <c r="U6087" i="1"/>
  <c r="U6084" i="1"/>
  <c r="U6083" i="1"/>
  <c r="U6082" i="1"/>
  <c r="U6080" i="1"/>
  <c r="U6079" i="1"/>
  <c r="U6078" i="1"/>
  <c r="U6076" i="1"/>
  <c r="U6075" i="1"/>
  <c r="U6074" i="1"/>
  <c r="U6072" i="1"/>
  <c r="U6071" i="1"/>
  <c r="U6069" i="1"/>
  <c r="U6068" i="1"/>
  <c r="U6067" i="1"/>
  <c r="U6065" i="1"/>
  <c r="U6062" i="1"/>
  <c r="U6061" i="1"/>
  <c r="U6060" i="1"/>
  <c r="U6059" i="1"/>
  <c r="U6057" i="1"/>
  <c r="U6056" i="1"/>
  <c r="U6054" i="1"/>
  <c r="U6051" i="1"/>
  <c r="U6049" i="1"/>
  <c r="U6048" i="1"/>
  <c r="U6047" i="1"/>
  <c r="U6046" i="1"/>
  <c r="U6045" i="1"/>
  <c r="U6044" i="1"/>
  <c r="U6043" i="1"/>
  <c r="U6042" i="1"/>
  <c r="U6040" i="1"/>
  <c r="U6039" i="1"/>
  <c r="U6038" i="1"/>
  <c r="U6036" i="1"/>
  <c r="U6035" i="1"/>
  <c r="U6034" i="1"/>
  <c r="U6033" i="1"/>
  <c r="U6032" i="1"/>
  <c r="U6031" i="1"/>
  <c r="U6029" i="1"/>
  <c r="U6027" i="1"/>
  <c r="U6026" i="1"/>
  <c r="U6023" i="1"/>
  <c r="U6022" i="1"/>
  <c r="U6021" i="1"/>
  <c r="U6019" i="1"/>
  <c r="U6017" i="1"/>
  <c r="U6015" i="1"/>
  <c r="U6012" i="1"/>
  <c r="U6011" i="1"/>
  <c r="U6009" i="1"/>
  <c r="U6008" i="1"/>
  <c r="U6006" i="1"/>
  <c r="U6005" i="1"/>
  <c r="U6003" i="1"/>
  <c r="U6001" i="1"/>
  <c r="U6000" i="1"/>
  <c r="U5999" i="1"/>
  <c r="U5998" i="1"/>
  <c r="U5997" i="1"/>
  <c r="U5996" i="1"/>
  <c r="U5994" i="1"/>
  <c r="U5992" i="1"/>
  <c r="U5991" i="1"/>
  <c r="U5990" i="1"/>
  <c r="U5989" i="1"/>
  <c r="U5987" i="1"/>
  <c r="U5985" i="1"/>
  <c r="U5983" i="1"/>
  <c r="U5982" i="1"/>
  <c r="U5980" i="1"/>
  <c r="U5978" i="1"/>
  <c r="U5976" i="1"/>
  <c r="U5975" i="1"/>
  <c r="U5972" i="1"/>
  <c r="U5971" i="1"/>
  <c r="U5969" i="1"/>
  <c r="U5968" i="1"/>
  <c r="U5966" i="1"/>
  <c r="U5965" i="1"/>
  <c r="U5963" i="1"/>
  <c r="U5962" i="1"/>
  <c r="U5961" i="1"/>
  <c r="U5960" i="1"/>
  <c r="U5959" i="1"/>
  <c r="U5958" i="1"/>
  <c r="U5957" i="1"/>
  <c r="U5956" i="1"/>
  <c r="U5954" i="1"/>
  <c r="U5953" i="1"/>
  <c r="U5952" i="1"/>
  <c r="U5950" i="1"/>
  <c r="U5947" i="1"/>
  <c r="U5946" i="1"/>
  <c r="U5945" i="1"/>
  <c r="U5944" i="1"/>
  <c r="U5943" i="1"/>
  <c r="U5942" i="1"/>
  <c r="U5940" i="1"/>
  <c r="U5939" i="1"/>
  <c r="U5938" i="1"/>
  <c r="U5936" i="1"/>
  <c r="U5935" i="1"/>
  <c r="U5933" i="1"/>
  <c r="U5931" i="1"/>
  <c r="U5930" i="1"/>
  <c r="U5927" i="1"/>
  <c r="U5926" i="1"/>
  <c r="U5925" i="1"/>
  <c r="U5924" i="1"/>
  <c r="U5923" i="1"/>
  <c r="U5920" i="1"/>
  <c r="U5919" i="1"/>
  <c r="U5917" i="1"/>
  <c r="U5916" i="1"/>
  <c r="U5914" i="1"/>
  <c r="U5913" i="1"/>
  <c r="U5910" i="1"/>
  <c r="U5909" i="1"/>
  <c r="U5907" i="1"/>
  <c r="U5906" i="1"/>
  <c r="U5904" i="1"/>
  <c r="U5903" i="1"/>
  <c r="U5901" i="1"/>
  <c r="U5899" i="1"/>
  <c r="U5898" i="1"/>
  <c r="U5897" i="1"/>
  <c r="U5896" i="1"/>
  <c r="U5894" i="1"/>
  <c r="U5892" i="1"/>
  <c r="U5890" i="1"/>
  <c r="U5889" i="1"/>
  <c r="U5887" i="1"/>
  <c r="U5885" i="1"/>
  <c r="U5883" i="1"/>
  <c r="U5881" i="1"/>
  <c r="U5878" i="1"/>
  <c r="U5877" i="1"/>
  <c r="U5876" i="1"/>
  <c r="U5875" i="1"/>
  <c r="U5874" i="1"/>
  <c r="U5873" i="1"/>
  <c r="U5871" i="1"/>
  <c r="U5870" i="1"/>
  <c r="U5869" i="1"/>
  <c r="U5867" i="1"/>
  <c r="U5866" i="1"/>
  <c r="U5865" i="1"/>
  <c r="U5864" i="1"/>
  <c r="U5863" i="1"/>
  <c r="U5862" i="1"/>
  <c r="U5861" i="1"/>
  <c r="U5860" i="1"/>
  <c r="U5859" i="1"/>
  <c r="U5858" i="1"/>
  <c r="U5857" i="1"/>
  <c r="U5856" i="1"/>
  <c r="U5854" i="1"/>
  <c r="U5853" i="1"/>
  <c r="U5852" i="1"/>
  <c r="U5851" i="1"/>
  <c r="U5850" i="1"/>
  <c r="U5849" i="1"/>
  <c r="U5847" i="1"/>
  <c r="U5845" i="1"/>
  <c r="U5844" i="1"/>
  <c r="U5843" i="1"/>
  <c r="U5842" i="1"/>
  <c r="U5840" i="1"/>
  <c r="U5838" i="1"/>
  <c r="U5837" i="1"/>
  <c r="U5836" i="1"/>
  <c r="U5835" i="1"/>
  <c r="U5834" i="1"/>
  <c r="U5833" i="1"/>
  <c r="U5832" i="1"/>
  <c r="U5829" i="1"/>
  <c r="U5828" i="1"/>
  <c r="U5827" i="1"/>
  <c r="U5824" i="1"/>
  <c r="U5823" i="1"/>
  <c r="U5821" i="1"/>
  <c r="U5820" i="1"/>
  <c r="U5818" i="1"/>
  <c r="U5817" i="1"/>
  <c r="U5814" i="1"/>
  <c r="U5812" i="1"/>
  <c r="U5811" i="1"/>
  <c r="U5810" i="1"/>
  <c r="U5809" i="1"/>
  <c r="U5807" i="1"/>
  <c r="U5806" i="1"/>
  <c r="U5805" i="1"/>
  <c r="U5803" i="1"/>
  <c r="U5802" i="1"/>
  <c r="U5801" i="1"/>
  <c r="U5800" i="1"/>
  <c r="U5799" i="1"/>
  <c r="U5798" i="1"/>
  <c r="U5797" i="1"/>
  <c r="U5794" i="1"/>
  <c r="U5791" i="1"/>
  <c r="U5788" i="1"/>
  <c r="U5785" i="1"/>
  <c r="U5783" i="1"/>
  <c r="U5782" i="1"/>
  <c r="U5781" i="1"/>
  <c r="U5779" i="1"/>
  <c r="U5777" i="1"/>
  <c r="U5776" i="1"/>
  <c r="U5775" i="1"/>
  <c r="U5774" i="1"/>
  <c r="U5772" i="1"/>
  <c r="U5770" i="1"/>
  <c r="U5769" i="1"/>
  <c r="U5768" i="1"/>
  <c r="U5767" i="1"/>
  <c r="U5765" i="1"/>
  <c r="U5764" i="1"/>
  <c r="U5762" i="1"/>
  <c r="U5760" i="1"/>
  <c r="U5758" i="1"/>
  <c r="U5756" i="1"/>
  <c r="U5755" i="1"/>
  <c r="U5753" i="1"/>
  <c r="U5752" i="1"/>
  <c r="U5751" i="1"/>
  <c r="U5749" i="1"/>
  <c r="U5748" i="1"/>
  <c r="U5747" i="1"/>
  <c r="U5746" i="1"/>
  <c r="U5744" i="1"/>
  <c r="U5743" i="1"/>
  <c r="U5742" i="1"/>
  <c r="U5741" i="1"/>
  <c r="U5740" i="1"/>
  <c r="U5739" i="1"/>
  <c r="U5738" i="1"/>
  <c r="U5737" i="1"/>
  <c r="U5736" i="1"/>
  <c r="U5734" i="1"/>
  <c r="U5733" i="1"/>
  <c r="U5732" i="1"/>
  <c r="U5730" i="1"/>
  <c r="U5728" i="1"/>
  <c r="U5727" i="1"/>
  <c r="U5725" i="1"/>
  <c r="U5723" i="1"/>
  <c r="U5721" i="1"/>
  <c r="U5720" i="1"/>
  <c r="U5719" i="1"/>
  <c r="U5718" i="1"/>
  <c r="U5716" i="1"/>
  <c r="U5715" i="1"/>
  <c r="U5714" i="1"/>
  <c r="U5713" i="1"/>
  <c r="U5711" i="1"/>
  <c r="U5710" i="1"/>
  <c r="U5709" i="1"/>
  <c r="U5708" i="1"/>
  <c r="U5706" i="1"/>
  <c r="U5705" i="1"/>
  <c r="U5703" i="1"/>
  <c r="U5701" i="1"/>
  <c r="U5700" i="1"/>
  <c r="U5699" i="1"/>
  <c r="U5698" i="1"/>
  <c r="U5696" i="1"/>
  <c r="U5695" i="1"/>
  <c r="U5694" i="1"/>
  <c r="U5693" i="1"/>
  <c r="U5692" i="1"/>
  <c r="U5691" i="1"/>
  <c r="U5690" i="1"/>
  <c r="U5689" i="1"/>
  <c r="U5687" i="1"/>
  <c r="U5685" i="1"/>
  <c r="U5684" i="1"/>
  <c r="U5682" i="1"/>
  <c r="U5681" i="1"/>
  <c r="U5680" i="1"/>
  <c r="U5679" i="1"/>
  <c r="U5678" i="1"/>
  <c r="U5676" i="1"/>
  <c r="U5675" i="1"/>
  <c r="U5674" i="1"/>
  <c r="U5673" i="1"/>
  <c r="U5671" i="1"/>
  <c r="U5670" i="1"/>
  <c r="U5667" i="1"/>
  <c r="U5666" i="1"/>
  <c r="U5664" i="1"/>
  <c r="U5663" i="1"/>
  <c r="U5661" i="1"/>
  <c r="U5660" i="1"/>
  <c r="U5658" i="1"/>
  <c r="U5657" i="1"/>
  <c r="U5656" i="1"/>
  <c r="U5655" i="1"/>
  <c r="U5654" i="1"/>
  <c r="U5653" i="1"/>
  <c r="U5652" i="1"/>
  <c r="U5651" i="1"/>
  <c r="U5649" i="1"/>
  <c r="U5648" i="1"/>
  <c r="U5646" i="1"/>
  <c r="U5644" i="1"/>
  <c r="U5643" i="1"/>
  <c r="U5640" i="1"/>
  <c r="U5639" i="1"/>
  <c r="U5638" i="1"/>
  <c r="U5637" i="1"/>
  <c r="U5634" i="1"/>
  <c r="U5633" i="1"/>
  <c r="U5632" i="1"/>
  <c r="U5631" i="1"/>
  <c r="U5630" i="1"/>
  <c r="U5629" i="1"/>
  <c r="U5627" i="1"/>
  <c r="U5626" i="1"/>
  <c r="U5625" i="1"/>
  <c r="U5624" i="1"/>
  <c r="U5623" i="1"/>
  <c r="U5622" i="1"/>
  <c r="U5621" i="1"/>
  <c r="U5620" i="1"/>
  <c r="U5618" i="1"/>
  <c r="U5617" i="1"/>
  <c r="U5616" i="1"/>
  <c r="U5615" i="1"/>
  <c r="U5614" i="1"/>
  <c r="U5613" i="1"/>
  <c r="U5612" i="1"/>
  <c r="U5611" i="1"/>
  <c r="U5609" i="1"/>
  <c r="U5608" i="1"/>
  <c r="U5607" i="1"/>
  <c r="U5606" i="1"/>
  <c r="U5604" i="1"/>
  <c r="U5603" i="1"/>
  <c r="U5602" i="1"/>
  <c r="U5600" i="1"/>
  <c r="U5599" i="1"/>
  <c r="U5598" i="1"/>
  <c r="U5596" i="1"/>
  <c r="U5594" i="1"/>
  <c r="U5592" i="1"/>
  <c r="U5588" i="1"/>
  <c r="U5587" i="1"/>
  <c r="U5586" i="1"/>
  <c r="U5585" i="1"/>
  <c r="U5582" i="1"/>
  <c r="U5581" i="1"/>
  <c r="U5579" i="1"/>
  <c r="U5577" i="1"/>
  <c r="U5576" i="1"/>
  <c r="U5575" i="1"/>
  <c r="U5574" i="1"/>
  <c r="U5573" i="1"/>
  <c r="U5572" i="1"/>
  <c r="U5571" i="1"/>
  <c r="U5570" i="1"/>
  <c r="U5569" i="1"/>
  <c r="U5568" i="1"/>
  <c r="U5567" i="1"/>
  <c r="U5564" i="1"/>
  <c r="U5563" i="1"/>
  <c r="U5562" i="1"/>
  <c r="U5561" i="1"/>
  <c r="U5560" i="1"/>
  <c r="U5559" i="1"/>
  <c r="U5557" i="1"/>
  <c r="U5556" i="1"/>
  <c r="U5555" i="1"/>
  <c r="U5554" i="1"/>
  <c r="U5553" i="1"/>
  <c r="U5552" i="1"/>
  <c r="U5550" i="1"/>
  <c r="U5549" i="1"/>
  <c r="U5548" i="1"/>
  <c r="U5547" i="1"/>
  <c r="U5546" i="1"/>
  <c r="U5544" i="1"/>
  <c r="U5541" i="1"/>
  <c r="U5540" i="1"/>
  <c r="U5539" i="1"/>
  <c r="U5538" i="1"/>
  <c r="U5536" i="1"/>
  <c r="U5535" i="1"/>
  <c r="U5533" i="1"/>
  <c r="U5527" i="1"/>
  <c r="U5526" i="1"/>
  <c r="U5525" i="1"/>
  <c r="U5524" i="1"/>
  <c r="U5523" i="1"/>
  <c r="U5520" i="1"/>
  <c r="U5519" i="1"/>
  <c r="U5518" i="1"/>
  <c r="U5517" i="1"/>
  <c r="U5515" i="1"/>
  <c r="U5514" i="1"/>
  <c r="U5513" i="1"/>
  <c r="U5511" i="1"/>
  <c r="U5509" i="1"/>
  <c r="U5508" i="1"/>
  <c r="U5507" i="1"/>
  <c r="U5505" i="1"/>
  <c r="U5503" i="1"/>
  <c r="U5502" i="1"/>
  <c r="U5501" i="1"/>
  <c r="U5498" i="1"/>
  <c r="U5496" i="1"/>
  <c r="U5495" i="1"/>
  <c r="U5493" i="1"/>
  <c r="U5491" i="1"/>
  <c r="U5490" i="1"/>
  <c r="U5488" i="1"/>
  <c r="U5487" i="1"/>
  <c r="U5482" i="1"/>
  <c r="U5479" i="1"/>
  <c r="U5477" i="1"/>
  <c r="U5475" i="1"/>
  <c r="U5474" i="1"/>
  <c r="U5472" i="1"/>
  <c r="U5470" i="1"/>
  <c r="U5468" i="1"/>
  <c r="U5466" i="1"/>
  <c r="U5464" i="1"/>
  <c r="U5463" i="1"/>
  <c r="U5461" i="1"/>
  <c r="U5460" i="1"/>
  <c r="U5459" i="1"/>
  <c r="U5457" i="1"/>
  <c r="U5456" i="1"/>
  <c r="U5455" i="1"/>
  <c r="U5453" i="1"/>
  <c r="U5452" i="1"/>
  <c r="U5451" i="1"/>
  <c r="U5450" i="1"/>
  <c r="U5448" i="1"/>
  <c r="U5447" i="1"/>
  <c r="U5446" i="1"/>
  <c r="U5445" i="1"/>
  <c r="U5443" i="1"/>
  <c r="U5442" i="1"/>
  <c r="U5441" i="1"/>
  <c r="U5440" i="1"/>
  <c r="U5438" i="1"/>
  <c r="U5437" i="1"/>
  <c r="U5436" i="1"/>
  <c r="U5434" i="1"/>
  <c r="U5433" i="1"/>
  <c r="U5432" i="1"/>
  <c r="U5431" i="1"/>
  <c r="U5430" i="1"/>
  <c r="U5429" i="1"/>
  <c r="U5428" i="1"/>
  <c r="U5427" i="1"/>
  <c r="U5426" i="1"/>
  <c r="U5425" i="1"/>
  <c r="U5424" i="1"/>
  <c r="U5423" i="1"/>
  <c r="U5422" i="1"/>
  <c r="U5421" i="1"/>
  <c r="U5420" i="1"/>
  <c r="U5419" i="1"/>
  <c r="U5418" i="1"/>
  <c r="U5417" i="1"/>
  <c r="U5416" i="1"/>
  <c r="U5415" i="1"/>
  <c r="U5414" i="1"/>
  <c r="U5413" i="1"/>
  <c r="U5412" i="1"/>
  <c r="U5411" i="1"/>
  <c r="U5410" i="1"/>
  <c r="U5409" i="1"/>
  <c r="U5408" i="1"/>
  <c r="U5407" i="1"/>
  <c r="U5406" i="1"/>
  <c r="U5405" i="1"/>
  <c r="U5404" i="1"/>
  <c r="U5403" i="1"/>
  <c r="U5402" i="1"/>
  <c r="U5401" i="1"/>
  <c r="U5400" i="1"/>
  <c r="U5399" i="1"/>
  <c r="U5398" i="1"/>
  <c r="U5397" i="1"/>
  <c r="U5396" i="1"/>
  <c r="U5395" i="1"/>
  <c r="U5394" i="1"/>
  <c r="U5393" i="1"/>
  <c r="U5392" i="1"/>
  <c r="U5391" i="1"/>
  <c r="U5390" i="1"/>
  <c r="U5389" i="1"/>
  <c r="U5388" i="1"/>
  <c r="U5387" i="1"/>
  <c r="U5385" i="1"/>
  <c r="U5384" i="1"/>
  <c r="U5383" i="1"/>
  <c r="U5382" i="1"/>
  <c r="U5381" i="1"/>
  <c r="U5380" i="1"/>
  <c r="U5379" i="1"/>
  <c r="U5378" i="1"/>
  <c r="U5377" i="1"/>
  <c r="U5376" i="1"/>
  <c r="U5375" i="1"/>
  <c r="U5374" i="1"/>
  <c r="U5373" i="1"/>
  <c r="U5372" i="1"/>
  <c r="U5371" i="1"/>
  <c r="U5370" i="1"/>
  <c r="U5369" i="1"/>
  <c r="U5368" i="1"/>
  <c r="U5367" i="1"/>
  <c r="U5366" i="1"/>
  <c r="U5365" i="1"/>
  <c r="U5364" i="1"/>
  <c r="U5363" i="1"/>
  <c r="U5362" i="1"/>
  <c r="U5361" i="1"/>
  <c r="U5360" i="1"/>
  <c r="U5359" i="1"/>
  <c r="U5358" i="1"/>
  <c r="U5357" i="1"/>
  <c r="U5356" i="1"/>
  <c r="U5355" i="1"/>
  <c r="U5354" i="1"/>
  <c r="U5353" i="1"/>
  <c r="U5352" i="1"/>
  <c r="U5351" i="1"/>
  <c r="U5350" i="1"/>
  <c r="U5349" i="1"/>
  <c r="U5348" i="1"/>
  <c r="U5347" i="1"/>
  <c r="U5346" i="1"/>
  <c r="U5345" i="1"/>
  <c r="U5344" i="1"/>
  <c r="U5343" i="1"/>
  <c r="U5342" i="1"/>
  <c r="U5341" i="1"/>
  <c r="U5340" i="1"/>
  <c r="U5339" i="1"/>
  <c r="U5338" i="1"/>
  <c r="U5337" i="1"/>
  <c r="U5336" i="1"/>
  <c r="U5335" i="1"/>
  <c r="U5334" i="1"/>
  <c r="U5333" i="1"/>
  <c r="U5332" i="1"/>
  <c r="U5331" i="1"/>
  <c r="U5330" i="1"/>
  <c r="U5329" i="1"/>
  <c r="U5328" i="1"/>
  <c r="U5327" i="1"/>
  <c r="U5326" i="1"/>
  <c r="U5325" i="1"/>
  <c r="U5324" i="1"/>
  <c r="U5323" i="1"/>
  <c r="U5322" i="1"/>
  <c r="U5321" i="1"/>
  <c r="U5320" i="1"/>
  <c r="U5319" i="1"/>
  <c r="U5318" i="1"/>
  <c r="U5317" i="1"/>
  <c r="U5316" i="1"/>
  <c r="U5315" i="1"/>
  <c r="U5314" i="1"/>
  <c r="U5313" i="1"/>
  <c r="U5312" i="1"/>
  <c r="U5311" i="1"/>
  <c r="U5310" i="1"/>
  <c r="U5309" i="1"/>
  <c r="U5308" i="1"/>
  <c r="U5307" i="1"/>
  <c r="U5306" i="1"/>
  <c r="U5305" i="1"/>
  <c r="U5304" i="1"/>
  <c r="U5303" i="1"/>
  <c r="U5302" i="1"/>
  <c r="U5301" i="1"/>
  <c r="U5300" i="1"/>
  <c r="U5299" i="1"/>
  <c r="U5298" i="1"/>
  <c r="U5297" i="1"/>
  <c r="U5296" i="1"/>
  <c r="U5295" i="1"/>
  <c r="U5294" i="1"/>
  <c r="U5293" i="1"/>
  <c r="U5292" i="1"/>
  <c r="U5291" i="1"/>
  <c r="U5290" i="1"/>
  <c r="U5287" i="1"/>
  <c r="U5285" i="1"/>
  <c r="U5283" i="1"/>
  <c r="U5281" i="1"/>
  <c r="U5279" i="1"/>
  <c r="U5277" i="1"/>
  <c r="U5275" i="1"/>
  <c r="U5273" i="1"/>
  <c r="U5271" i="1"/>
  <c r="U5269" i="1"/>
  <c r="U5267" i="1"/>
  <c r="U5265" i="1"/>
  <c r="U5263" i="1"/>
  <c r="U5261" i="1"/>
  <c r="U5259" i="1"/>
  <c r="U5257" i="1"/>
  <c r="U5255" i="1"/>
  <c r="U5253" i="1"/>
  <c r="U5250" i="1"/>
  <c r="U5248" i="1"/>
  <c r="U5247" i="1"/>
  <c r="U5243" i="1"/>
  <c r="U5242" i="1"/>
  <c r="U5239" i="1"/>
  <c r="U5238" i="1"/>
  <c r="U5236" i="1"/>
  <c r="U5235" i="1"/>
  <c r="U5234" i="1"/>
  <c r="U5233" i="1"/>
  <c r="U5230" i="1"/>
  <c r="U5229" i="1"/>
  <c r="U5228" i="1"/>
  <c r="U5227" i="1"/>
  <c r="U5226" i="1"/>
  <c r="U5225" i="1"/>
  <c r="U5223" i="1"/>
  <c r="U5222" i="1"/>
  <c r="U5221" i="1"/>
  <c r="U5220" i="1"/>
  <c r="U5218" i="1"/>
  <c r="U5217" i="1"/>
  <c r="U5216" i="1"/>
  <c r="U5215" i="1"/>
  <c r="U5214" i="1"/>
  <c r="U5213" i="1"/>
  <c r="U5211" i="1"/>
  <c r="U5210" i="1"/>
  <c r="U5209" i="1"/>
  <c r="U5208" i="1"/>
  <c r="U5206" i="1"/>
  <c r="U5205" i="1"/>
  <c r="U5203" i="1"/>
  <c r="U5201" i="1"/>
  <c r="U5200" i="1"/>
  <c r="U5199" i="1"/>
  <c r="U5197" i="1"/>
  <c r="U5195" i="1"/>
  <c r="U5192" i="1"/>
  <c r="U5191" i="1"/>
  <c r="U5188" i="1"/>
  <c r="U5186" i="1"/>
  <c r="U5185" i="1"/>
  <c r="U5182" i="1"/>
  <c r="U5179" i="1"/>
  <c r="U5178" i="1"/>
  <c r="U5177" i="1"/>
  <c r="U5176" i="1"/>
  <c r="U5175" i="1"/>
  <c r="U5174" i="1"/>
  <c r="U5173" i="1"/>
  <c r="U5172" i="1"/>
  <c r="U5171" i="1"/>
  <c r="U5170" i="1"/>
  <c r="U5169" i="1"/>
  <c r="U5168" i="1"/>
  <c r="U5165" i="1"/>
  <c r="U5162" i="1"/>
  <c r="U5161" i="1"/>
  <c r="U5160" i="1"/>
  <c r="U5157" i="1"/>
  <c r="U5155" i="1"/>
  <c r="U5153" i="1"/>
  <c r="U5152" i="1"/>
  <c r="U5150" i="1"/>
  <c r="U5149" i="1"/>
  <c r="U5147" i="1"/>
  <c r="U5146" i="1"/>
  <c r="U5145" i="1"/>
  <c r="U5143" i="1"/>
  <c r="U5141" i="1"/>
  <c r="U5140" i="1"/>
  <c r="U5138" i="1"/>
  <c r="U5136" i="1"/>
  <c r="U5135" i="1"/>
  <c r="U5134" i="1"/>
  <c r="U5132" i="1"/>
  <c r="U5131" i="1"/>
  <c r="U5130" i="1"/>
  <c r="U5128" i="1"/>
  <c r="U5127" i="1"/>
  <c r="U5126" i="1"/>
  <c r="U5124" i="1"/>
  <c r="U5123" i="1"/>
  <c r="U5122" i="1"/>
  <c r="U5120" i="1"/>
  <c r="U5119" i="1"/>
  <c r="U5118" i="1"/>
  <c r="U5116" i="1"/>
  <c r="U5115" i="1"/>
  <c r="U5114" i="1"/>
  <c r="U5111" i="1"/>
  <c r="U5108" i="1"/>
  <c r="U5107" i="1"/>
  <c r="U5106" i="1"/>
  <c r="U5103" i="1"/>
  <c r="U5102" i="1"/>
  <c r="U5101" i="1"/>
  <c r="U5099" i="1"/>
  <c r="U5097" i="1"/>
  <c r="U5096" i="1"/>
  <c r="U5095" i="1"/>
  <c r="U5094" i="1"/>
  <c r="U5093" i="1"/>
  <c r="U5092" i="1"/>
  <c r="U5091" i="1"/>
  <c r="U5090" i="1"/>
  <c r="U5089" i="1"/>
  <c r="U5088" i="1"/>
  <c r="U5087" i="1"/>
  <c r="U5086" i="1"/>
  <c r="U5085" i="1"/>
  <c r="U5084" i="1"/>
  <c r="U5083" i="1"/>
  <c r="U5082" i="1"/>
  <c r="U5081" i="1"/>
  <c r="U5080" i="1"/>
  <c r="U5079" i="1"/>
  <c r="U5078" i="1"/>
  <c r="U5077" i="1"/>
  <c r="U5076" i="1"/>
  <c r="U5075" i="1"/>
  <c r="U5074" i="1"/>
  <c r="U5073" i="1"/>
  <c r="U5072" i="1"/>
  <c r="U5071" i="1"/>
  <c r="U5070" i="1"/>
  <c r="U5069" i="1"/>
  <c r="U5068" i="1"/>
  <c r="U5067" i="1"/>
  <c r="U5066" i="1"/>
  <c r="U5065" i="1"/>
  <c r="U5064" i="1"/>
  <c r="U5063" i="1"/>
  <c r="U5062" i="1"/>
  <c r="U5061" i="1"/>
  <c r="U5060" i="1"/>
  <c r="U5059" i="1"/>
  <c r="U5058" i="1"/>
  <c r="U5057" i="1"/>
  <c r="U5056" i="1"/>
  <c r="U5055" i="1"/>
  <c r="U5054" i="1"/>
  <c r="U5053" i="1"/>
  <c r="U5052" i="1"/>
  <c r="U5051" i="1"/>
  <c r="U5050" i="1"/>
  <c r="U5049" i="1"/>
  <c r="U5048" i="1"/>
  <c r="U5047" i="1"/>
  <c r="U5046" i="1"/>
  <c r="U5045" i="1"/>
  <c r="U5044" i="1"/>
  <c r="U5043" i="1"/>
  <c r="U5042" i="1"/>
  <c r="U5041" i="1"/>
  <c r="U5040" i="1"/>
  <c r="U5039" i="1"/>
  <c r="U5038" i="1"/>
  <c r="U5037" i="1"/>
  <c r="U5036" i="1"/>
  <c r="U5035" i="1"/>
  <c r="U5034" i="1"/>
  <c r="U5032" i="1"/>
  <c r="U5031" i="1"/>
  <c r="U5030" i="1"/>
  <c r="U5029" i="1"/>
  <c r="U5028" i="1"/>
  <c r="U5027" i="1"/>
  <c r="U5026" i="1"/>
  <c r="U5025" i="1"/>
  <c r="U5024" i="1"/>
  <c r="U5023" i="1"/>
  <c r="U5022" i="1"/>
  <c r="U5021" i="1"/>
  <c r="U5020" i="1"/>
  <c r="U5019" i="1"/>
  <c r="U5018" i="1"/>
  <c r="U5017" i="1"/>
  <c r="U5016" i="1"/>
  <c r="U5015" i="1"/>
  <c r="U5014" i="1"/>
  <c r="U5013" i="1"/>
  <c r="U5012" i="1"/>
  <c r="U5011" i="1"/>
  <c r="U5008" i="1"/>
  <c r="U5007" i="1"/>
  <c r="U5005" i="1"/>
  <c r="U5003" i="1"/>
  <c r="U5002" i="1"/>
  <c r="U5000" i="1"/>
  <c r="U4999" i="1"/>
  <c r="U4998" i="1"/>
  <c r="U4997" i="1"/>
  <c r="U4995" i="1"/>
  <c r="U4994" i="1"/>
  <c r="U4993" i="1"/>
  <c r="U4991" i="1"/>
  <c r="U4990" i="1"/>
  <c r="U4989" i="1"/>
  <c r="U4988" i="1"/>
  <c r="U4986" i="1"/>
  <c r="U4983" i="1"/>
  <c r="U4982" i="1"/>
  <c r="U4981" i="1"/>
  <c r="U4980" i="1"/>
  <c r="U4979" i="1"/>
  <c r="U4978" i="1"/>
  <c r="U4976" i="1"/>
  <c r="U4975" i="1"/>
  <c r="U4974" i="1"/>
  <c r="U4972" i="1"/>
  <c r="U4971" i="1"/>
  <c r="U4969" i="1"/>
  <c r="U4968" i="1"/>
  <c r="U4967" i="1"/>
  <c r="U4966" i="1"/>
  <c r="U4963" i="1"/>
  <c r="U4962" i="1"/>
  <c r="U4961" i="1"/>
  <c r="U4960" i="1"/>
  <c r="U4959" i="1"/>
  <c r="U4958" i="1"/>
  <c r="U4956" i="1"/>
  <c r="U4955" i="1"/>
  <c r="U4954" i="1"/>
  <c r="U4953" i="1"/>
  <c r="U4950" i="1"/>
  <c r="U4949" i="1"/>
  <c r="U4948" i="1"/>
  <c r="U4947" i="1"/>
  <c r="U4945" i="1"/>
  <c r="U4944" i="1"/>
  <c r="U4943" i="1"/>
  <c r="U4942" i="1"/>
  <c r="U4941" i="1"/>
  <c r="U4940" i="1"/>
  <c r="U4938" i="1"/>
  <c r="U4937" i="1"/>
  <c r="U4935" i="1"/>
  <c r="U4933" i="1"/>
  <c r="U4932" i="1"/>
  <c r="U4929" i="1"/>
  <c r="U4927" i="1"/>
  <c r="U4926" i="1"/>
  <c r="U4924" i="1"/>
  <c r="U4923" i="1"/>
  <c r="U4921" i="1"/>
  <c r="U4920" i="1"/>
  <c r="U4918" i="1"/>
  <c r="U4917" i="1"/>
  <c r="U4916" i="1"/>
  <c r="U4914" i="1"/>
  <c r="U4913" i="1"/>
  <c r="U4911" i="1"/>
  <c r="U4910" i="1"/>
  <c r="U4909" i="1"/>
  <c r="U4908" i="1"/>
  <c r="U4907" i="1"/>
  <c r="U4906" i="1"/>
  <c r="U4905" i="1"/>
  <c r="U4902" i="1"/>
  <c r="U4901" i="1"/>
  <c r="U4899" i="1"/>
  <c r="U4898" i="1"/>
  <c r="U4896" i="1"/>
  <c r="U4895" i="1"/>
  <c r="U4893" i="1"/>
  <c r="U4892" i="1"/>
  <c r="U4891" i="1"/>
  <c r="U4890" i="1"/>
  <c r="U4889" i="1"/>
  <c r="U4888" i="1"/>
  <c r="U4886" i="1"/>
  <c r="U4885" i="1"/>
  <c r="U4883" i="1"/>
  <c r="U4882" i="1"/>
  <c r="U4881" i="1"/>
  <c r="U4880" i="1"/>
  <c r="U4878" i="1"/>
  <c r="U4877" i="1"/>
  <c r="U4876" i="1"/>
  <c r="U4874" i="1"/>
  <c r="U4873" i="1"/>
  <c r="U4872" i="1"/>
  <c r="U4871" i="1"/>
  <c r="U4869" i="1"/>
  <c r="U4868" i="1"/>
  <c r="U4865" i="1"/>
  <c r="U4863" i="1"/>
  <c r="U4862" i="1"/>
  <c r="U4860" i="1"/>
  <c r="U4859" i="1"/>
  <c r="U4857" i="1"/>
  <c r="U4856" i="1"/>
  <c r="U4854" i="1"/>
  <c r="U4851" i="1"/>
  <c r="U4850" i="1"/>
  <c r="U4849" i="1"/>
  <c r="U4848" i="1"/>
  <c r="U4847" i="1"/>
  <c r="U4846" i="1"/>
  <c r="U4844" i="1"/>
  <c r="U4843" i="1"/>
  <c r="U4842" i="1"/>
  <c r="U4841" i="1"/>
  <c r="U4840" i="1"/>
  <c r="U4839" i="1"/>
  <c r="U4837" i="1"/>
  <c r="U4836" i="1"/>
  <c r="U4835" i="1"/>
  <c r="U4834" i="1"/>
  <c r="U4833" i="1"/>
  <c r="U4832" i="1"/>
  <c r="U4830" i="1"/>
  <c r="U4829" i="1"/>
  <c r="U4828" i="1"/>
  <c r="U4827" i="1"/>
  <c r="U4826" i="1"/>
  <c r="U4825" i="1"/>
  <c r="U4823" i="1"/>
  <c r="U4822" i="1"/>
  <c r="U4821" i="1"/>
  <c r="U4820" i="1"/>
  <c r="U4819" i="1"/>
  <c r="U4818" i="1"/>
  <c r="U4816" i="1"/>
  <c r="U4815" i="1"/>
  <c r="U4814" i="1"/>
  <c r="U4813" i="1"/>
  <c r="U4811" i="1"/>
  <c r="U4810" i="1"/>
  <c r="U4809" i="1"/>
  <c r="U4808" i="1"/>
  <c r="U4806" i="1"/>
  <c r="U4805" i="1"/>
  <c r="U4804" i="1"/>
  <c r="U4803" i="1"/>
  <c r="U4801" i="1"/>
  <c r="U4800" i="1"/>
  <c r="U4799" i="1"/>
  <c r="U4798" i="1"/>
  <c r="U4796" i="1"/>
  <c r="U4795" i="1"/>
  <c r="U4794" i="1"/>
  <c r="U4793" i="1"/>
  <c r="U4790" i="1"/>
  <c r="U4789" i="1"/>
  <c r="U4787" i="1"/>
  <c r="U4786" i="1"/>
  <c r="U4784" i="1"/>
  <c r="U4783" i="1"/>
  <c r="U4781" i="1"/>
  <c r="U4780" i="1"/>
  <c r="U4779" i="1"/>
  <c r="U4778" i="1"/>
  <c r="U4777" i="1"/>
  <c r="U4776" i="1"/>
  <c r="U4774" i="1"/>
  <c r="U4773" i="1"/>
  <c r="U4772" i="1"/>
  <c r="U4771" i="1"/>
  <c r="U4770" i="1"/>
  <c r="U4769" i="1"/>
  <c r="U4768" i="1"/>
  <c r="U4767" i="1"/>
  <c r="U4765" i="1"/>
  <c r="U4764" i="1"/>
  <c r="U4762" i="1"/>
  <c r="U4761" i="1"/>
  <c r="U4759" i="1"/>
  <c r="U4758" i="1"/>
  <c r="U4757" i="1"/>
  <c r="U4756" i="1"/>
  <c r="U4754" i="1"/>
  <c r="U4753" i="1"/>
  <c r="U4751" i="1"/>
  <c r="U4750" i="1"/>
  <c r="U4749" i="1"/>
  <c r="U4746" i="1"/>
  <c r="U4745" i="1"/>
  <c r="U4744" i="1"/>
  <c r="U4742" i="1"/>
  <c r="U4739" i="1"/>
  <c r="U4738" i="1"/>
  <c r="U4737" i="1"/>
  <c r="U4735" i="1"/>
  <c r="U4734" i="1"/>
  <c r="U4731" i="1"/>
  <c r="U4730" i="1"/>
  <c r="U4728" i="1"/>
  <c r="U4726" i="1"/>
  <c r="U4725" i="1"/>
  <c r="U4723" i="1"/>
  <c r="U4721" i="1"/>
  <c r="U4720" i="1"/>
  <c r="U4717" i="1"/>
  <c r="U4715" i="1"/>
  <c r="U4714" i="1"/>
  <c r="U4712" i="1"/>
  <c r="U4711" i="1"/>
  <c r="U4709" i="1"/>
  <c r="U4708" i="1"/>
  <c r="U4706" i="1"/>
  <c r="U4704" i="1"/>
  <c r="U4703" i="1"/>
  <c r="U4702" i="1"/>
  <c r="U4701" i="1"/>
  <c r="U4699" i="1"/>
  <c r="U4698" i="1"/>
  <c r="U4696" i="1"/>
  <c r="U4695" i="1"/>
  <c r="U4693" i="1"/>
  <c r="U4692" i="1"/>
  <c r="U4691" i="1"/>
  <c r="U4690" i="1"/>
  <c r="U4689" i="1"/>
  <c r="U4688" i="1"/>
  <c r="U4686" i="1"/>
  <c r="U4685" i="1"/>
  <c r="U4683" i="1"/>
  <c r="U4682" i="1"/>
  <c r="U4680" i="1"/>
  <c r="U4678" i="1"/>
  <c r="U4675" i="1"/>
  <c r="U4674" i="1"/>
  <c r="U4673" i="1"/>
  <c r="U4672" i="1"/>
  <c r="U4671" i="1"/>
  <c r="U4668" i="1"/>
  <c r="U4667" i="1"/>
  <c r="U4666" i="1"/>
  <c r="U4665" i="1"/>
  <c r="U4664" i="1"/>
  <c r="U4663" i="1"/>
  <c r="U4662" i="1"/>
  <c r="U4661" i="1"/>
  <c r="U4660" i="1"/>
  <c r="U4659" i="1"/>
  <c r="U4658" i="1"/>
  <c r="U4657" i="1"/>
  <c r="U4656" i="1"/>
  <c r="U4655" i="1"/>
  <c r="U4654" i="1"/>
  <c r="U4653" i="1"/>
  <c r="U4652" i="1"/>
  <c r="U4651" i="1"/>
  <c r="U4650" i="1"/>
  <c r="U4649" i="1"/>
  <c r="U4648" i="1"/>
  <c r="U4647" i="1"/>
  <c r="U4645" i="1"/>
  <c r="U4644" i="1"/>
  <c r="U4643" i="1"/>
  <c r="U4642" i="1"/>
  <c r="U4639" i="1"/>
  <c r="U4636" i="1"/>
  <c r="U4635" i="1"/>
  <c r="U4633" i="1"/>
  <c r="U4632" i="1"/>
  <c r="U4630" i="1"/>
  <c r="U4629" i="1"/>
  <c r="U4627" i="1"/>
  <c r="U4626" i="1"/>
  <c r="U4625" i="1"/>
  <c r="U4623" i="1"/>
  <c r="U4622" i="1"/>
  <c r="U4621" i="1"/>
  <c r="U4620" i="1"/>
  <c r="U4619" i="1"/>
  <c r="U4618" i="1"/>
  <c r="U4617" i="1"/>
  <c r="U4616" i="1"/>
  <c r="U4615" i="1"/>
  <c r="U4614" i="1"/>
  <c r="U4612" i="1"/>
  <c r="U4611" i="1"/>
  <c r="U4609" i="1"/>
  <c r="U4608" i="1"/>
  <c r="U4607" i="1"/>
  <c r="U4606" i="1"/>
  <c r="U4605" i="1"/>
  <c r="U4604" i="1"/>
  <c r="U4603" i="1"/>
  <c r="U4602" i="1"/>
  <c r="U4600" i="1"/>
  <c r="U4598" i="1"/>
  <c r="U4597" i="1"/>
  <c r="U4596" i="1"/>
  <c r="U4594" i="1"/>
  <c r="U4593" i="1"/>
  <c r="U4591" i="1"/>
  <c r="U4590" i="1"/>
  <c r="U4589" i="1"/>
  <c r="U4588" i="1"/>
  <c r="U4586" i="1"/>
  <c r="U4584" i="1"/>
  <c r="U4582" i="1"/>
  <c r="U4581" i="1"/>
  <c r="U4579" i="1"/>
  <c r="U4578" i="1"/>
  <c r="U4576" i="1"/>
  <c r="U4574" i="1"/>
  <c r="U4573" i="1"/>
  <c r="U4572" i="1"/>
  <c r="U4571" i="1"/>
  <c r="U4568" i="1"/>
  <c r="U4567" i="1"/>
  <c r="U4565" i="1"/>
  <c r="U4564" i="1"/>
  <c r="U4562" i="1"/>
  <c r="U4561" i="1"/>
  <c r="U4559" i="1"/>
  <c r="U4558" i="1"/>
  <c r="U4557" i="1"/>
  <c r="U4556" i="1"/>
  <c r="U4554" i="1"/>
  <c r="U4553" i="1"/>
  <c r="U4551" i="1"/>
  <c r="U4550" i="1"/>
  <c r="U4547" i="1"/>
  <c r="U4545" i="1"/>
  <c r="U4544" i="1"/>
  <c r="U4543" i="1"/>
  <c r="U4542" i="1"/>
  <c r="U4541" i="1"/>
  <c r="U4539" i="1"/>
  <c r="U4538" i="1"/>
  <c r="U4537" i="1"/>
  <c r="U4536" i="1"/>
  <c r="U4535" i="1"/>
  <c r="U4532" i="1"/>
  <c r="U4531" i="1"/>
  <c r="U4529" i="1"/>
  <c r="U4528" i="1"/>
  <c r="U4526" i="1"/>
  <c r="U4525" i="1"/>
  <c r="U4523" i="1"/>
  <c r="U4522" i="1"/>
  <c r="U4520" i="1"/>
  <c r="U4519" i="1"/>
  <c r="U4517" i="1"/>
  <c r="U4516" i="1"/>
  <c r="U4515" i="1"/>
  <c r="U4514" i="1"/>
  <c r="U4512" i="1"/>
  <c r="U4511" i="1"/>
  <c r="U4510" i="1"/>
  <c r="U4509" i="1"/>
  <c r="U4507" i="1"/>
  <c r="U4506" i="1"/>
  <c r="U4505" i="1"/>
  <c r="U4504" i="1"/>
  <c r="U4502" i="1"/>
  <c r="U4501" i="1"/>
  <c r="U4500" i="1"/>
  <c r="U4499" i="1"/>
  <c r="U4497" i="1"/>
  <c r="U4495" i="1"/>
  <c r="U4494" i="1"/>
  <c r="U4492" i="1"/>
  <c r="U4491" i="1"/>
  <c r="U4490" i="1"/>
  <c r="U4488" i="1"/>
  <c r="U4487" i="1"/>
  <c r="U4486" i="1"/>
  <c r="U4485" i="1"/>
  <c r="U4484" i="1"/>
  <c r="U4481" i="1"/>
  <c r="U4480" i="1"/>
  <c r="U4479" i="1"/>
  <c r="U4477" i="1"/>
  <c r="U4474" i="1"/>
  <c r="U4471" i="1"/>
  <c r="U4468" i="1"/>
  <c r="U4467" i="1"/>
  <c r="U4465" i="1"/>
  <c r="U4464" i="1"/>
  <c r="U4462" i="1"/>
  <c r="U4461" i="1"/>
  <c r="U4459" i="1"/>
  <c r="U4458" i="1"/>
  <c r="U4457" i="1"/>
  <c r="U4456" i="1"/>
  <c r="U4455" i="1"/>
  <c r="U4454" i="1"/>
  <c r="U4453" i="1"/>
  <c r="U4452" i="1"/>
  <c r="U4451" i="1"/>
  <c r="U4450" i="1"/>
  <c r="U4449" i="1"/>
  <c r="U4448" i="1"/>
  <c r="U4447" i="1"/>
  <c r="U4446" i="1"/>
  <c r="U4445" i="1"/>
  <c r="U4444" i="1"/>
  <c r="U4443" i="1"/>
  <c r="U4442" i="1"/>
  <c r="U4441" i="1"/>
  <c r="U4440" i="1"/>
  <c r="U4438" i="1"/>
  <c r="U4437" i="1"/>
  <c r="U4435" i="1"/>
  <c r="U4434" i="1"/>
  <c r="U4433" i="1"/>
  <c r="U4432" i="1"/>
  <c r="U4430" i="1"/>
  <c r="U4427" i="1"/>
  <c r="U4426" i="1"/>
  <c r="U4424" i="1"/>
  <c r="U4423" i="1"/>
  <c r="U4421" i="1"/>
  <c r="U4420" i="1"/>
  <c r="U4418" i="1"/>
  <c r="U4417" i="1"/>
  <c r="U4415" i="1"/>
  <c r="U4414" i="1"/>
  <c r="U4413" i="1"/>
  <c r="U4412" i="1"/>
  <c r="U4411" i="1"/>
  <c r="U4410" i="1"/>
  <c r="U4408" i="1"/>
  <c r="U4407" i="1"/>
  <c r="U4405" i="1"/>
  <c r="U4404" i="1"/>
  <c r="U4402" i="1"/>
  <c r="U4401" i="1"/>
  <c r="U4400" i="1"/>
  <c r="U4397" i="1"/>
  <c r="U4395" i="1"/>
  <c r="U4393" i="1"/>
  <c r="U4392" i="1"/>
  <c r="U4390" i="1"/>
  <c r="U4389" i="1"/>
  <c r="U4386" i="1"/>
  <c r="U4384" i="1"/>
  <c r="U4382" i="1"/>
  <c r="U4381" i="1"/>
  <c r="U4379" i="1"/>
  <c r="U4376" i="1"/>
  <c r="U4373" i="1"/>
  <c r="U4372" i="1"/>
  <c r="U4370" i="1"/>
  <c r="U4369" i="1"/>
  <c r="U4368" i="1"/>
  <c r="U4366" i="1"/>
  <c r="U4364" i="1"/>
  <c r="U4363" i="1"/>
  <c r="U4361" i="1"/>
  <c r="U4360" i="1"/>
  <c r="U4358" i="1"/>
  <c r="U4356" i="1"/>
  <c r="U4355" i="1"/>
  <c r="U4353" i="1"/>
  <c r="U4351" i="1"/>
  <c r="U4350" i="1"/>
  <c r="U4349" i="1"/>
  <c r="U4348" i="1"/>
  <c r="U4346" i="1"/>
  <c r="U4344" i="1"/>
  <c r="U4341" i="1"/>
  <c r="U4338" i="1"/>
  <c r="U4337" i="1"/>
  <c r="U4336" i="1"/>
  <c r="U4334" i="1"/>
  <c r="U4333" i="1"/>
  <c r="U4332" i="1"/>
  <c r="U4331" i="1"/>
  <c r="U4330" i="1"/>
  <c r="U4329" i="1"/>
  <c r="U4328" i="1"/>
  <c r="U4327" i="1"/>
  <c r="U4326" i="1"/>
  <c r="U4325" i="1"/>
  <c r="U4324" i="1"/>
  <c r="U4323" i="1"/>
  <c r="U4322" i="1"/>
  <c r="U4321" i="1"/>
  <c r="U4320" i="1"/>
  <c r="U4319" i="1"/>
  <c r="U4317" i="1"/>
  <c r="U4316" i="1"/>
  <c r="U4315" i="1"/>
  <c r="U4314" i="1"/>
  <c r="U4313" i="1"/>
  <c r="U4312" i="1"/>
  <c r="U4310" i="1"/>
  <c r="U4308" i="1"/>
  <c r="U4307" i="1"/>
  <c r="U4306" i="1"/>
  <c r="U4305" i="1"/>
  <c r="U4303" i="1"/>
  <c r="U4302" i="1"/>
  <c r="U4301" i="1"/>
  <c r="U4300" i="1"/>
  <c r="U4299" i="1"/>
  <c r="U4298" i="1"/>
  <c r="U4295" i="1"/>
  <c r="U4294" i="1"/>
  <c r="U4292" i="1"/>
  <c r="U4291" i="1"/>
  <c r="U4289" i="1"/>
  <c r="U4288" i="1"/>
  <c r="U4287" i="1"/>
  <c r="U4286" i="1"/>
  <c r="U4284" i="1"/>
  <c r="U4282" i="1"/>
  <c r="U4281" i="1"/>
  <c r="U4279" i="1"/>
  <c r="U4278" i="1"/>
  <c r="U4277" i="1"/>
  <c r="U4276" i="1"/>
  <c r="U4274" i="1"/>
  <c r="U4273" i="1"/>
  <c r="U4270" i="1"/>
  <c r="U4269" i="1"/>
  <c r="U4267" i="1"/>
  <c r="U4266" i="1"/>
  <c r="U4264" i="1"/>
  <c r="U4263" i="1"/>
  <c r="U4260" i="1"/>
  <c r="U4257" i="1"/>
  <c r="U4256" i="1"/>
  <c r="U4255" i="1"/>
  <c r="U4254" i="1"/>
  <c r="U4253" i="1"/>
  <c r="U4252" i="1"/>
  <c r="U4250" i="1"/>
  <c r="U4249" i="1"/>
  <c r="U4246" i="1"/>
  <c r="U4244" i="1"/>
  <c r="U4242" i="1"/>
  <c r="U4241" i="1"/>
  <c r="U4240" i="1"/>
  <c r="U4238" i="1"/>
  <c r="U4237" i="1"/>
  <c r="U4236" i="1"/>
  <c r="U4235" i="1"/>
  <c r="U4233" i="1"/>
  <c r="U4232" i="1"/>
  <c r="U4230" i="1"/>
  <c r="U4228" i="1"/>
  <c r="U4226" i="1"/>
  <c r="U4225" i="1"/>
  <c r="U4222" i="1"/>
  <c r="U4221" i="1"/>
  <c r="U4219" i="1"/>
  <c r="U4218" i="1"/>
  <c r="U4216" i="1"/>
  <c r="U4215" i="1"/>
  <c r="U4212" i="1"/>
  <c r="U4211" i="1"/>
  <c r="U4209" i="1"/>
  <c r="U4208" i="1"/>
  <c r="U4206" i="1"/>
  <c r="U4205" i="1"/>
  <c r="U4203" i="1"/>
  <c r="U4202" i="1"/>
  <c r="U4201" i="1"/>
  <c r="U4200" i="1"/>
  <c r="U4199" i="1"/>
  <c r="U4198" i="1"/>
  <c r="U4196" i="1"/>
  <c r="U4195" i="1"/>
  <c r="U4194" i="1"/>
  <c r="U4192" i="1"/>
  <c r="U4191" i="1"/>
  <c r="U4189" i="1"/>
  <c r="U4188" i="1"/>
  <c r="U4186" i="1"/>
  <c r="U4185" i="1"/>
  <c r="U4183" i="1"/>
  <c r="U4180" i="1"/>
  <c r="U4179" i="1"/>
  <c r="U4178" i="1"/>
  <c r="U4177" i="1"/>
  <c r="U4176" i="1"/>
  <c r="U4175" i="1"/>
  <c r="U4174" i="1"/>
  <c r="U4173" i="1"/>
  <c r="U4172" i="1"/>
  <c r="U4171" i="1"/>
  <c r="U4168" i="1"/>
  <c r="U4166" i="1"/>
  <c r="U4164" i="1"/>
  <c r="U4163" i="1"/>
  <c r="U4161" i="1"/>
  <c r="U4158" i="1"/>
  <c r="U4157" i="1"/>
  <c r="U4156" i="1"/>
  <c r="U4154" i="1"/>
  <c r="U4153" i="1"/>
  <c r="U4151" i="1"/>
  <c r="U4149" i="1"/>
  <c r="U4148" i="1"/>
  <c r="U4147" i="1"/>
  <c r="U4146" i="1"/>
  <c r="U4143" i="1"/>
  <c r="U4142" i="1"/>
  <c r="U4140" i="1"/>
  <c r="U4139" i="1"/>
  <c r="U4137" i="1"/>
  <c r="U4136" i="1"/>
  <c r="U4134" i="1"/>
  <c r="U4133" i="1"/>
  <c r="U4132" i="1"/>
  <c r="U4131" i="1"/>
  <c r="U4130" i="1"/>
  <c r="U4129" i="1"/>
  <c r="U4127" i="1"/>
  <c r="U4126" i="1"/>
  <c r="U4124" i="1"/>
  <c r="U4123" i="1"/>
  <c r="U4121" i="1"/>
  <c r="U4120" i="1"/>
  <c r="U4119" i="1"/>
  <c r="U4117" i="1"/>
  <c r="U4115" i="1"/>
  <c r="U4114" i="1"/>
  <c r="U4112" i="1"/>
  <c r="U4109" i="1"/>
  <c r="U4108" i="1"/>
  <c r="U4107" i="1"/>
  <c r="U4105" i="1"/>
  <c r="U4104" i="1"/>
  <c r="U4103" i="1"/>
  <c r="U4102" i="1"/>
  <c r="U4100" i="1"/>
  <c r="U4098" i="1"/>
  <c r="U4097" i="1"/>
  <c r="U4096" i="1"/>
  <c r="U4095" i="1"/>
  <c r="U4093" i="1"/>
  <c r="U4092" i="1"/>
  <c r="U4091" i="1"/>
  <c r="U4090" i="1"/>
  <c r="U4088" i="1"/>
  <c r="U4087" i="1"/>
  <c r="U4086" i="1"/>
  <c r="U4085" i="1"/>
  <c r="U4084" i="1"/>
  <c r="U4081" i="1"/>
  <c r="U4080" i="1"/>
  <c r="U4078" i="1"/>
  <c r="U4077" i="1"/>
  <c r="U4075" i="1"/>
  <c r="U4074" i="1"/>
  <c r="U4072" i="1"/>
  <c r="U4071" i="1"/>
  <c r="U4070" i="1"/>
  <c r="U4069" i="1"/>
  <c r="U4068" i="1"/>
  <c r="U4067" i="1"/>
  <c r="U4065" i="1"/>
  <c r="U4064" i="1"/>
  <c r="U4062" i="1"/>
  <c r="U4060" i="1"/>
  <c r="U4059" i="1"/>
  <c r="U4057" i="1"/>
  <c r="U4055" i="1"/>
  <c r="U4052" i="1"/>
  <c r="U4049" i="1"/>
  <c r="U4048" i="1"/>
  <c r="U4047" i="1"/>
  <c r="U4046" i="1"/>
  <c r="U4045" i="1"/>
  <c r="U4044" i="1"/>
  <c r="U4041" i="1"/>
  <c r="U4040" i="1"/>
  <c r="U4038" i="1"/>
  <c r="U4037" i="1"/>
  <c r="U4035" i="1"/>
  <c r="U4034" i="1"/>
  <c r="U4032" i="1"/>
  <c r="U4031" i="1"/>
  <c r="U4030" i="1"/>
  <c r="U4029" i="1"/>
  <c r="U4027" i="1"/>
  <c r="U4025" i="1"/>
  <c r="U4024" i="1"/>
  <c r="U4022" i="1"/>
  <c r="U4021" i="1"/>
  <c r="U4019" i="1"/>
  <c r="U4018" i="1"/>
  <c r="U4017" i="1"/>
  <c r="U4016" i="1"/>
  <c r="U4014" i="1"/>
  <c r="U4012" i="1"/>
  <c r="U4009" i="1"/>
  <c r="U4008" i="1"/>
  <c r="U4007" i="1"/>
  <c r="U4005" i="1"/>
  <c r="U4004" i="1"/>
  <c r="U4001" i="1"/>
  <c r="U4000" i="1"/>
  <c r="U3998" i="1"/>
  <c r="U3997" i="1"/>
  <c r="U3995" i="1"/>
  <c r="U3994" i="1"/>
  <c r="U3991" i="1"/>
  <c r="U3989" i="1"/>
  <c r="U3988" i="1"/>
  <c r="U3986" i="1"/>
  <c r="U3985" i="1"/>
  <c r="U3983" i="1"/>
  <c r="U3982" i="1"/>
  <c r="U3980" i="1"/>
  <c r="U3977" i="1"/>
  <c r="U3976" i="1"/>
  <c r="U3974" i="1"/>
  <c r="U3973" i="1"/>
  <c r="U3971" i="1"/>
  <c r="U3970" i="1"/>
  <c r="U3967" i="1"/>
  <c r="U3966" i="1"/>
  <c r="U3964" i="1"/>
  <c r="U3963" i="1"/>
  <c r="U3961" i="1"/>
  <c r="U3960" i="1"/>
  <c r="U3958" i="1"/>
  <c r="U3956" i="1"/>
  <c r="U3955" i="1"/>
  <c r="U3953" i="1"/>
  <c r="U3952" i="1"/>
  <c r="U3951" i="1"/>
  <c r="U3950" i="1"/>
  <c r="U3949" i="1"/>
  <c r="U3948" i="1"/>
  <c r="U3946" i="1"/>
  <c r="U3945" i="1"/>
  <c r="U3943" i="1"/>
  <c r="U3942" i="1"/>
  <c r="U3940" i="1"/>
  <c r="U3939" i="1"/>
  <c r="U3938" i="1"/>
  <c r="U3937" i="1"/>
  <c r="U3936" i="1"/>
  <c r="U3935" i="1"/>
  <c r="U3934" i="1"/>
  <c r="U3933" i="1"/>
  <c r="U3932" i="1"/>
  <c r="U3930" i="1"/>
  <c r="U3929" i="1"/>
  <c r="U3927" i="1"/>
  <c r="U3925" i="1"/>
  <c r="U3924" i="1"/>
  <c r="U3923" i="1"/>
  <c r="U3922" i="1"/>
  <c r="U3919" i="1"/>
  <c r="U3918" i="1"/>
  <c r="U3917" i="1"/>
  <c r="U3916" i="1"/>
  <c r="U3915" i="1"/>
  <c r="U3914" i="1"/>
  <c r="U3912" i="1"/>
  <c r="U3910" i="1"/>
  <c r="U3909" i="1"/>
  <c r="U3908" i="1"/>
  <c r="U3907" i="1"/>
  <c r="U3905" i="1"/>
  <c r="U3902" i="1"/>
  <c r="U3901" i="1"/>
  <c r="U3899" i="1"/>
  <c r="U3898" i="1"/>
  <c r="U3896" i="1"/>
  <c r="U3895" i="1"/>
  <c r="U3893" i="1"/>
  <c r="U3892" i="1"/>
  <c r="U3891" i="1"/>
  <c r="U3889" i="1"/>
  <c r="U3886" i="1"/>
  <c r="U3885" i="1"/>
  <c r="U3883" i="1"/>
  <c r="U3882" i="1"/>
  <c r="U3880" i="1"/>
  <c r="U3879" i="1"/>
  <c r="U3877" i="1"/>
  <c r="U3876" i="1"/>
  <c r="U3874" i="1"/>
  <c r="U3873" i="1"/>
  <c r="U3872" i="1"/>
  <c r="U3870" i="1"/>
  <c r="U3869" i="1"/>
  <c r="U3868" i="1"/>
  <c r="U3866" i="1"/>
  <c r="U3865" i="1"/>
  <c r="U3864" i="1"/>
  <c r="U3863" i="1"/>
  <c r="U3862" i="1"/>
  <c r="U3861" i="1"/>
  <c r="U3859" i="1"/>
  <c r="U3858" i="1"/>
  <c r="U3857" i="1"/>
  <c r="U3855" i="1"/>
  <c r="U3854" i="1"/>
  <c r="U3853" i="1"/>
  <c r="U3851" i="1"/>
  <c r="U3850" i="1"/>
  <c r="U3848" i="1"/>
  <c r="U3847" i="1"/>
  <c r="U3846" i="1"/>
  <c r="U3844" i="1"/>
  <c r="U3843" i="1"/>
  <c r="U3842" i="1"/>
  <c r="U3840" i="1"/>
  <c r="U3839" i="1"/>
  <c r="U3838" i="1"/>
  <c r="U3837" i="1"/>
  <c r="U3835" i="1"/>
  <c r="U3833" i="1"/>
  <c r="U3831" i="1"/>
  <c r="U3830" i="1"/>
  <c r="U3829" i="1"/>
  <c r="U3826" i="1"/>
  <c r="U3825" i="1"/>
  <c r="U3824" i="1"/>
  <c r="U3823" i="1"/>
  <c r="U3822" i="1"/>
  <c r="U3821" i="1"/>
  <c r="U3820" i="1"/>
  <c r="U3818" i="1"/>
  <c r="U3816" i="1"/>
  <c r="U3815" i="1"/>
  <c r="U3812" i="1"/>
  <c r="U3811" i="1"/>
  <c r="U3809" i="1"/>
  <c r="U3808" i="1"/>
  <c r="U3806" i="1"/>
  <c r="U3805" i="1"/>
  <c r="U3803" i="1"/>
  <c r="U3802" i="1"/>
  <c r="U3801" i="1"/>
  <c r="U3799" i="1"/>
  <c r="U3798" i="1"/>
  <c r="U3797" i="1"/>
  <c r="U3796" i="1"/>
  <c r="U3795" i="1"/>
  <c r="U3794" i="1"/>
  <c r="U3793" i="1"/>
  <c r="U3792" i="1"/>
  <c r="U3790" i="1"/>
  <c r="U3789" i="1"/>
  <c r="U3788" i="1"/>
  <c r="U3787" i="1"/>
  <c r="U3785" i="1"/>
  <c r="U3782" i="1"/>
  <c r="U3781" i="1"/>
  <c r="U3780" i="1"/>
  <c r="U3779" i="1"/>
  <c r="U3776" i="1"/>
  <c r="U3774" i="1"/>
  <c r="U3773" i="1"/>
  <c r="U3771" i="1"/>
  <c r="U3770" i="1"/>
  <c r="U3767" i="1"/>
  <c r="U3766" i="1"/>
  <c r="U3765" i="1"/>
  <c r="U3764" i="1"/>
  <c r="U3763" i="1"/>
  <c r="U3762" i="1"/>
  <c r="U3761" i="1"/>
  <c r="U3760" i="1"/>
  <c r="U3757" i="1"/>
  <c r="U3756" i="1"/>
  <c r="U3754" i="1"/>
  <c r="U3753" i="1"/>
  <c r="U3751" i="1"/>
  <c r="U3750" i="1"/>
  <c r="U3748" i="1"/>
  <c r="U3747" i="1"/>
  <c r="U3745" i="1"/>
  <c r="U3744" i="1"/>
  <c r="U3741" i="1"/>
  <c r="U3740" i="1"/>
  <c r="U3738" i="1"/>
  <c r="U3737" i="1"/>
  <c r="U3735" i="1"/>
  <c r="U3734" i="1"/>
  <c r="U3732" i="1"/>
  <c r="U3731" i="1"/>
  <c r="U3729" i="1"/>
  <c r="U3728" i="1"/>
  <c r="U3726" i="1"/>
  <c r="U3725" i="1"/>
  <c r="U3724" i="1"/>
  <c r="U3723" i="1"/>
  <c r="U3722" i="1"/>
  <c r="U3721" i="1"/>
  <c r="U3720" i="1"/>
  <c r="U3719" i="1"/>
  <c r="U3718" i="1"/>
  <c r="U3717" i="1"/>
  <c r="U3716" i="1"/>
  <c r="U3715" i="1"/>
  <c r="U3714" i="1"/>
  <c r="U3713" i="1"/>
  <c r="U3712" i="1"/>
  <c r="U3711" i="1"/>
  <c r="U3710" i="1"/>
  <c r="U3709" i="1"/>
  <c r="U3708" i="1"/>
  <c r="U3707" i="1"/>
  <c r="U3705" i="1"/>
  <c r="U3704" i="1"/>
  <c r="U3703" i="1"/>
  <c r="U3702" i="1"/>
  <c r="U3701" i="1"/>
  <c r="U3700" i="1"/>
  <c r="U3699" i="1"/>
  <c r="U3698" i="1"/>
  <c r="U3696" i="1"/>
  <c r="U3695" i="1"/>
  <c r="U3693" i="1"/>
  <c r="U3692" i="1"/>
  <c r="U3690" i="1"/>
  <c r="U3689" i="1"/>
  <c r="U3687" i="1"/>
  <c r="U3686" i="1"/>
  <c r="U3683" i="1"/>
  <c r="U3681" i="1"/>
  <c r="U3679" i="1"/>
  <c r="U3677" i="1"/>
  <c r="U3676" i="1"/>
  <c r="U3674" i="1"/>
  <c r="U3672" i="1"/>
  <c r="U3671" i="1"/>
  <c r="U3669" i="1"/>
  <c r="U3668" i="1"/>
  <c r="U3666" i="1"/>
  <c r="U3665" i="1"/>
  <c r="U3664" i="1"/>
  <c r="U3663" i="1"/>
  <c r="U3661" i="1"/>
  <c r="U3658" i="1"/>
  <c r="U3655" i="1"/>
  <c r="U3654" i="1"/>
  <c r="U3652" i="1"/>
  <c r="U3651" i="1"/>
  <c r="U3649" i="1"/>
  <c r="U3648" i="1"/>
  <c r="U3646" i="1"/>
  <c r="U3645" i="1"/>
  <c r="U3643" i="1"/>
  <c r="U3642" i="1"/>
  <c r="U3641" i="1"/>
  <c r="U3639" i="1"/>
  <c r="U3638" i="1"/>
  <c r="U3636" i="1"/>
  <c r="U3634" i="1"/>
  <c r="U3631" i="1"/>
  <c r="U3630" i="1"/>
  <c r="U3628" i="1"/>
  <c r="U3626" i="1"/>
  <c r="U3625" i="1"/>
  <c r="U3623" i="1"/>
  <c r="U3622" i="1"/>
  <c r="U3621" i="1"/>
  <c r="U3620" i="1"/>
  <c r="U3619" i="1"/>
  <c r="U3618" i="1"/>
  <c r="U3616" i="1"/>
  <c r="U3615" i="1"/>
  <c r="U3613" i="1"/>
  <c r="U3612" i="1"/>
  <c r="U3611" i="1"/>
  <c r="U3610" i="1"/>
  <c r="U3609" i="1"/>
  <c r="U3607" i="1"/>
  <c r="U3606" i="1"/>
  <c r="U3605" i="1"/>
  <c r="U3604" i="1"/>
  <c r="U3603" i="1"/>
  <c r="U3600" i="1"/>
  <c r="U3599" i="1"/>
  <c r="U3597" i="1"/>
  <c r="U3596" i="1"/>
  <c r="U3594" i="1"/>
  <c r="U3593" i="1"/>
  <c r="U3591" i="1"/>
  <c r="U3590" i="1"/>
  <c r="U3589" i="1"/>
  <c r="U3588" i="1"/>
  <c r="U3586" i="1"/>
  <c r="U3585" i="1"/>
  <c r="U3584" i="1"/>
  <c r="U3583" i="1"/>
  <c r="U3582" i="1"/>
  <c r="U3581" i="1"/>
  <c r="U3579" i="1"/>
  <c r="U3578" i="1"/>
  <c r="U3577" i="1"/>
  <c r="U3576" i="1"/>
  <c r="U3575" i="1"/>
  <c r="U3574" i="1"/>
  <c r="U3573" i="1"/>
  <c r="U3572" i="1"/>
  <c r="U3571" i="1"/>
  <c r="U3569" i="1"/>
  <c r="U3568" i="1"/>
  <c r="U3567" i="1"/>
  <c r="U3566" i="1"/>
  <c r="U3565" i="1"/>
  <c r="U3563" i="1"/>
  <c r="U3560" i="1"/>
  <c r="U3558" i="1"/>
  <c r="U3556" i="1"/>
  <c r="U3555" i="1"/>
  <c r="U3553" i="1"/>
  <c r="U3551" i="1"/>
  <c r="U3550" i="1"/>
  <c r="U3549" i="1"/>
  <c r="U3548" i="1"/>
  <c r="U3547" i="1"/>
  <c r="U3545" i="1"/>
  <c r="U3543" i="1"/>
  <c r="U3542" i="1"/>
  <c r="U3540" i="1"/>
  <c r="U3538" i="1"/>
  <c r="U3536" i="1"/>
  <c r="U3535" i="1"/>
  <c r="U3532" i="1"/>
  <c r="U3530" i="1"/>
  <c r="U3527" i="1"/>
  <c r="U3524" i="1"/>
  <c r="U3523" i="1"/>
  <c r="U3522" i="1"/>
  <c r="U3521" i="1"/>
  <c r="U3520" i="1"/>
  <c r="U3519" i="1"/>
  <c r="U3518" i="1"/>
  <c r="U3517" i="1"/>
  <c r="U3516" i="1"/>
  <c r="U3515" i="1"/>
  <c r="U3514" i="1"/>
  <c r="U3513" i="1"/>
  <c r="U3512" i="1"/>
  <c r="U3511" i="1"/>
  <c r="U3510" i="1"/>
  <c r="U3509" i="1"/>
  <c r="U3506" i="1"/>
  <c r="U3503" i="1"/>
  <c r="U3501" i="1"/>
  <c r="U3500" i="1"/>
  <c r="U3499" i="1"/>
  <c r="U3498" i="1"/>
  <c r="U3497" i="1"/>
  <c r="U3495" i="1"/>
  <c r="U3494" i="1"/>
  <c r="U3493" i="1"/>
  <c r="U3492" i="1"/>
  <c r="U3491" i="1"/>
  <c r="U3490" i="1"/>
  <c r="U3489" i="1"/>
  <c r="U3486" i="1"/>
  <c r="U3483" i="1"/>
  <c r="U3482" i="1"/>
  <c r="U3480" i="1"/>
  <c r="U3478" i="1"/>
  <c r="U3476" i="1"/>
  <c r="U3475" i="1"/>
  <c r="U3474" i="1"/>
  <c r="U3473" i="1"/>
  <c r="U3472" i="1"/>
  <c r="U3470" i="1"/>
  <c r="U3469" i="1"/>
  <c r="U3466" i="1"/>
  <c r="U3465" i="1"/>
  <c r="U3464" i="1"/>
  <c r="U3462" i="1"/>
  <c r="U3461" i="1"/>
  <c r="U3460" i="1"/>
  <c r="U3458" i="1"/>
  <c r="U3457" i="1"/>
  <c r="U3456" i="1"/>
  <c r="U3454" i="1"/>
  <c r="U3453" i="1"/>
  <c r="U3450" i="1"/>
  <c r="U3449" i="1"/>
  <c r="U3446" i="1"/>
  <c r="U3445" i="1"/>
  <c r="U3444" i="1"/>
  <c r="U3443" i="1"/>
  <c r="U3440" i="1"/>
  <c r="U3437" i="1"/>
  <c r="U3436" i="1"/>
  <c r="U3434" i="1"/>
  <c r="U3433" i="1"/>
  <c r="U3431" i="1"/>
  <c r="U3430" i="1"/>
  <c r="U3428" i="1"/>
  <c r="U3427" i="1"/>
  <c r="U3426" i="1"/>
  <c r="U3425" i="1"/>
  <c r="U3424" i="1"/>
  <c r="U3423" i="1"/>
  <c r="U3422" i="1"/>
  <c r="U3420" i="1"/>
  <c r="U3417" i="1"/>
  <c r="U3416" i="1"/>
  <c r="U3414" i="1"/>
  <c r="U3413" i="1"/>
  <c r="U3411" i="1"/>
  <c r="U3410" i="1"/>
  <c r="U3408" i="1"/>
  <c r="U3406" i="1"/>
  <c r="U3405" i="1"/>
  <c r="U3404" i="1"/>
  <c r="U3403" i="1"/>
  <c r="U3402" i="1"/>
  <c r="U3401" i="1"/>
  <c r="U3399" i="1"/>
  <c r="U3398" i="1"/>
  <c r="U3397" i="1"/>
  <c r="U3396" i="1"/>
  <c r="U3395" i="1"/>
  <c r="U3394" i="1"/>
  <c r="U3393" i="1"/>
  <c r="U3392" i="1"/>
  <c r="U3391" i="1"/>
  <c r="U3390" i="1"/>
  <c r="U3389" i="1"/>
  <c r="U3388" i="1"/>
  <c r="U3386" i="1"/>
  <c r="U3385" i="1"/>
  <c r="U3383" i="1"/>
  <c r="U3382" i="1"/>
  <c r="U3380" i="1"/>
  <c r="U3379" i="1"/>
  <c r="U3378" i="1"/>
  <c r="U3377" i="1"/>
  <c r="U3375" i="1"/>
  <c r="U3374" i="1"/>
  <c r="U3372" i="1"/>
  <c r="U3370" i="1"/>
  <c r="U3369" i="1"/>
  <c r="U3366" i="1"/>
  <c r="U3365" i="1"/>
  <c r="U3362" i="1"/>
  <c r="U3359" i="1"/>
  <c r="U3358" i="1"/>
  <c r="U3356" i="1"/>
  <c r="U3355" i="1"/>
  <c r="U3353" i="1"/>
  <c r="U3352" i="1"/>
  <c r="U3349" i="1"/>
  <c r="U3348" i="1"/>
  <c r="U3347" i="1"/>
  <c r="U3345" i="1"/>
  <c r="U3344" i="1"/>
  <c r="U3343" i="1"/>
  <c r="U3342" i="1"/>
  <c r="U3340" i="1"/>
  <c r="U3339" i="1"/>
  <c r="U3338" i="1"/>
  <c r="U3336" i="1"/>
  <c r="U3335" i="1"/>
  <c r="U3333" i="1"/>
  <c r="U3331" i="1"/>
  <c r="U3330" i="1"/>
  <c r="U3328" i="1"/>
  <c r="U3327" i="1"/>
  <c r="U3324" i="1"/>
  <c r="U3323" i="1"/>
  <c r="U3321" i="1"/>
  <c r="U3320" i="1"/>
  <c r="U3318" i="1"/>
  <c r="U3317" i="1"/>
  <c r="U3315" i="1"/>
  <c r="U3314" i="1"/>
  <c r="U3313" i="1"/>
  <c r="U3312" i="1"/>
  <c r="U3311" i="1"/>
  <c r="U3310" i="1"/>
  <c r="U3309" i="1"/>
  <c r="U3308" i="1"/>
  <c r="U3306" i="1"/>
  <c r="U3305" i="1"/>
  <c r="U3304" i="1"/>
  <c r="U3303" i="1"/>
  <c r="U3302" i="1"/>
  <c r="U3301" i="1"/>
  <c r="U3300" i="1"/>
  <c r="U3299" i="1"/>
  <c r="U3298" i="1"/>
  <c r="U3297" i="1"/>
  <c r="U3296" i="1"/>
  <c r="U3295" i="1"/>
  <c r="U3294" i="1"/>
  <c r="U3293" i="1"/>
  <c r="U3291" i="1"/>
  <c r="U3290" i="1"/>
  <c r="U3289" i="1"/>
  <c r="U3288" i="1"/>
  <c r="U3287" i="1"/>
  <c r="U3286" i="1"/>
  <c r="U3285" i="1"/>
  <c r="U3284" i="1"/>
  <c r="U3283" i="1"/>
  <c r="U3282" i="1"/>
  <c r="U3281" i="1"/>
  <c r="U3280" i="1"/>
  <c r="U3279" i="1"/>
  <c r="U3278" i="1"/>
  <c r="U3276" i="1"/>
  <c r="U3275" i="1"/>
  <c r="U3274" i="1"/>
  <c r="U3273" i="1"/>
  <c r="U3272" i="1"/>
  <c r="U3271" i="1"/>
  <c r="U3270" i="1"/>
  <c r="U3268" i="1"/>
  <c r="U3267" i="1"/>
  <c r="U3265" i="1"/>
  <c r="U3264" i="1"/>
  <c r="U3262" i="1"/>
  <c r="U3261" i="1"/>
  <c r="U3260" i="1"/>
  <c r="U3259" i="1"/>
  <c r="U3257" i="1"/>
  <c r="U3256" i="1"/>
  <c r="U3255" i="1"/>
  <c r="U3252" i="1"/>
  <c r="U3251" i="1"/>
  <c r="U3249" i="1"/>
  <c r="U3248" i="1"/>
  <c r="U3247" i="1"/>
  <c r="U3246" i="1"/>
  <c r="U3244" i="1"/>
  <c r="U3243" i="1"/>
  <c r="U3241" i="1"/>
  <c r="U3240" i="1"/>
  <c r="U3239" i="1"/>
  <c r="U3238" i="1"/>
  <c r="U3236" i="1"/>
  <c r="U3234" i="1"/>
  <c r="U3233" i="1"/>
  <c r="U3232" i="1"/>
  <c r="U3231" i="1"/>
  <c r="U3228" i="1"/>
  <c r="U3227" i="1"/>
  <c r="U3225" i="1"/>
  <c r="U3223" i="1"/>
  <c r="U3221" i="1"/>
  <c r="U3218" i="1"/>
  <c r="U3217" i="1"/>
  <c r="U3215" i="1"/>
  <c r="U3214" i="1"/>
  <c r="U3212" i="1"/>
  <c r="U3211" i="1"/>
  <c r="U3209" i="1"/>
  <c r="U3208" i="1"/>
  <c r="U3207" i="1"/>
  <c r="U3206" i="1"/>
  <c r="U3205" i="1"/>
  <c r="U3204" i="1"/>
  <c r="U3202" i="1"/>
  <c r="U3201" i="1"/>
  <c r="U3200" i="1"/>
  <c r="U3198" i="1"/>
  <c r="U3197" i="1"/>
  <c r="U3195" i="1"/>
  <c r="U3194" i="1"/>
  <c r="U3192" i="1"/>
  <c r="U3190" i="1"/>
  <c r="U3187" i="1"/>
  <c r="U3186" i="1"/>
  <c r="U3185" i="1"/>
  <c r="U3184" i="1"/>
  <c r="U3182" i="1"/>
  <c r="U3181" i="1"/>
  <c r="U3180" i="1"/>
  <c r="U3179" i="1"/>
  <c r="U3177" i="1"/>
  <c r="U3176" i="1"/>
  <c r="U3175" i="1"/>
  <c r="U3174" i="1"/>
  <c r="U3173" i="1"/>
  <c r="U3172" i="1"/>
  <c r="U3170" i="1"/>
  <c r="U3169" i="1"/>
  <c r="U3168" i="1"/>
  <c r="U3167" i="1"/>
  <c r="U3166" i="1"/>
  <c r="U3165" i="1"/>
  <c r="U3164" i="1"/>
  <c r="U3163" i="1"/>
  <c r="U3162" i="1"/>
  <c r="U3161" i="1"/>
  <c r="U3160" i="1"/>
  <c r="U3159" i="1"/>
  <c r="U3158" i="1"/>
  <c r="U3156" i="1"/>
  <c r="U3155" i="1"/>
  <c r="U3153" i="1"/>
  <c r="U3151" i="1"/>
  <c r="U3150" i="1"/>
  <c r="U3149" i="1"/>
  <c r="U3148" i="1"/>
  <c r="U3146" i="1"/>
  <c r="U3145" i="1"/>
  <c r="U3144" i="1"/>
  <c r="U3143" i="1"/>
  <c r="U3142" i="1"/>
  <c r="U3141" i="1"/>
  <c r="U3140" i="1"/>
  <c r="U3139" i="1"/>
  <c r="U3138" i="1"/>
  <c r="U3136" i="1"/>
  <c r="U3134" i="1"/>
  <c r="U3132" i="1"/>
  <c r="U3131" i="1"/>
  <c r="U3129" i="1"/>
  <c r="U3128" i="1"/>
  <c r="U3127" i="1"/>
  <c r="U3126" i="1"/>
  <c r="U3124" i="1"/>
  <c r="U3123" i="1"/>
  <c r="U3121" i="1"/>
  <c r="U3120" i="1"/>
  <c r="U3119" i="1"/>
  <c r="U3118" i="1"/>
  <c r="U3117" i="1"/>
  <c r="U3116" i="1"/>
  <c r="U3114" i="1"/>
  <c r="U3112" i="1"/>
  <c r="U3111" i="1"/>
  <c r="U3110" i="1"/>
  <c r="U3108" i="1"/>
  <c r="U3107" i="1"/>
  <c r="U3105" i="1"/>
  <c r="U3103" i="1"/>
  <c r="U3102" i="1"/>
  <c r="U3100" i="1"/>
  <c r="U3099" i="1"/>
  <c r="U3097" i="1"/>
  <c r="U3096" i="1"/>
  <c r="U3095" i="1"/>
  <c r="U3094" i="1"/>
  <c r="U3092" i="1"/>
  <c r="U3091" i="1"/>
  <c r="U3089" i="1"/>
  <c r="U3088" i="1"/>
  <c r="U3087" i="1"/>
  <c r="U3085" i="1"/>
  <c r="U3083" i="1"/>
  <c r="U3081" i="1"/>
  <c r="U3080" i="1"/>
  <c r="U3078" i="1"/>
  <c r="U3076" i="1"/>
  <c r="U3075" i="1"/>
  <c r="U3074" i="1"/>
  <c r="U3073" i="1"/>
  <c r="U3072" i="1"/>
  <c r="U3071" i="1"/>
  <c r="U3070" i="1"/>
  <c r="U3069" i="1"/>
  <c r="U3068" i="1"/>
  <c r="U3067" i="1"/>
  <c r="U3066" i="1"/>
  <c r="U3065" i="1"/>
  <c r="U3064" i="1"/>
  <c r="U3063" i="1"/>
  <c r="U3061" i="1"/>
  <c r="U3060" i="1"/>
  <c r="U3059" i="1"/>
  <c r="U3058" i="1"/>
  <c r="U3057" i="1"/>
  <c r="U3056" i="1"/>
  <c r="U3055" i="1"/>
  <c r="U3054" i="1"/>
  <c r="U3053" i="1"/>
  <c r="U3052" i="1"/>
  <c r="U3051" i="1"/>
  <c r="U3050" i="1"/>
  <c r="U3049" i="1"/>
  <c r="U3048" i="1"/>
  <c r="U3047" i="1"/>
  <c r="U3046" i="1"/>
  <c r="U3045" i="1"/>
  <c r="U3044" i="1"/>
  <c r="U3042" i="1"/>
  <c r="U3040" i="1"/>
  <c r="U3039" i="1"/>
  <c r="U3038" i="1"/>
  <c r="U3037" i="1"/>
  <c r="U3036" i="1"/>
  <c r="U3035" i="1"/>
  <c r="U3034" i="1"/>
  <c r="U3033" i="1"/>
  <c r="U3031" i="1"/>
  <c r="U3030" i="1"/>
  <c r="U3029" i="1"/>
  <c r="U3028" i="1"/>
  <c r="U3027" i="1"/>
  <c r="U3026" i="1"/>
  <c r="U3025" i="1"/>
  <c r="U3024" i="1"/>
  <c r="U3023" i="1"/>
  <c r="U3022" i="1"/>
  <c r="U3021" i="1"/>
  <c r="U3020" i="1"/>
  <c r="U3018" i="1"/>
  <c r="U3017" i="1"/>
  <c r="U3016" i="1"/>
  <c r="U3014" i="1"/>
  <c r="U3013" i="1"/>
  <c r="U3011" i="1"/>
  <c r="U3009" i="1"/>
  <c r="U3007" i="1"/>
  <c r="U3005" i="1"/>
  <c r="U3004" i="1"/>
  <c r="U3003" i="1"/>
  <c r="U3002" i="1"/>
  <c r="U3001" i="1"/>
  <c r="U3000" i="1"/>
  <c r="U2999" i="1"/>
  <c r="U2998" i="1"/>
  <c r="U2997" i="1"/>
  <c r="U2996" i="1"/>
  <c r="U2995" i="1"/>
  <c r="U2994" i="1"/>
  <c r="U2993" i="1"/>
  <c r="U2992" i="1"/>
  <c r="U2990" i="1"/>
  <c r="U2988" i="1"/>
  <c r="U2986" i="1"/>
  <c r="U2984" i="1"/>
  <c r="U2982" i="1"/>
  <c r="U2981" i="1"/>
  <c r="U2979" i="1"/>
  <c r="U2978" i="1"/>
  <c r="U2977" i="1"/>
  <c r="U2976" i="1"/>
  <c r="U2973" i="1"/>
  <c r="U2971" i="1"/>
  <c r="U2970" i="1"/>
  <c r="U2968" i="1"/>
  <c r="U2967" i="1"/>
  <c r="U2965" i="1"/>
  <c r="U2964" i="1"/>
  <c r="U2962" i="1"/>
  <c r="U2961" i="1"/>
  <c r="U2960" i="1"/>
  <c r="U2958" i="1"/>
  <c r="U2957" i="1"/>
  <c r="U2955" i="1"/>
  <c r="U2954" i="1"/>
  <c r="U2953" i="1"/>
  <c r="U2952" i="1"/>
  <c r="U2951" i="1"/>
  <c r="U2950" i="1"/>
  <c r="U2948" i="1"/>
  <c r="U2947" i="1"/>
  <c r="U2945" i="1"/>
  <c r="U2944" i="1"/>
  <c r="U2942" i="1"/>
  <c r="U2941" i="1"/>
  <c r="U2940" i="1"/>
  <c r="U2939" i="1"/>
  <c r="U2938" i="1"/>
  <c r="U2937" i="1"/>
  <c r="U2936" i="1"/>
  <c r="U2933" i="1"/>
  <c r="U2931" i="1"/>
  <c r="U2930" i="1"/>
  <c r="U2928" i="1"/>
  <c r="U2927" i="1"/>
  <c r="U2925" i="1"/>
  <c r="U2924" i="1"/>
  <c r="U2923" i="1"/>
  <c r="U2921" i="1"/>
  <c r="U2919" i="1"/>
  <c r="U2918" i="1"/>
  <c r="U2917" i="1"/>
  <c r="U2915" i="1"/>
  <c r="U2914" i="1"/>
  <c r="U2913" i="1"/>
  <c r="U2912" i="1"/>
  <c r="U2911" i="1"/>
  <c r="U2910" i="1"/>
  <c r="U2908" i="1"/>
  <c r="U2907" i="1"/>
  <c r="U2905" i="1"/>
  <c r="U2904" i="1"/>
  <c r="U2902" i="1"/>
  <c r="U2901" i="1"/>
  <c r="U2899" i="1"/>
  <c r="U2898" i="1"/>
  <c r="U2897" i="1"/>
  <c r="U2895" i="1"/>
  <c r="U2894" i="1"/>
  <c r="U2893" i="1"/>
  <c r="U2892" i="1"/>
  <c r="U2890" i="1"/>
  <c r="U2889" i="1"/>
  <c r="U2886" i="1"/>
  <c r="U2885" i="1"/>
  <c r="U2883" i="1"/>
  <c r="U2882" i="1"/>
  <c r="U2880" i="1"/>
  <c r="U2879" i="1"/>
  <c r="U2877" i="1"/>
  <c r="U2876" i="1"/>
  <c r="U2875" i="1"/>
  <c r="U2874" i="1"/>
  <c r="U2872" i="1"/>
  <c r="U2871" i="1"/>
  <c r="U2870" i="1"/>
  <c r="U2869" i="1"/>
  <c r="U2867" i="1"/>
  <c r="U2866" i="1"/>
  <c r="U2865" i="1"/>
  <c r="U2864" i="1"/>
  <c r="U2863" i="1"/>
  <c r="U2862" i="1"/>
  <c r="U2861" i="1"/>
  <c r="U2859" i="1"/>
  <c r="U2858" i="1"/>
  <c r="U2857" i="1"/>
  <c r="U2856" i="1"/>
  <c r="U2853" i="1"/>
  <c r="U2852" i="1"/>
  <c r="U2850" i="1"/>
  <c r="U2849" i="1"/>
  <c r="U2847" i="1"/>
  <c r="U2846" i="1"/>
  <c r="U2844" i="1"/>
  <c r="U2843" i="1"/>
  <c r="U2841" i="1"/>
  <c r="U2840" i="1"/>
  <c r="U2839" i="1"/>
  <c r="U2838" i="1"/>
  <c r="U2836" i="1"/>
  <c r="U2835" i="1"/>
  <c r="U2834" i="1"/>
  <c r="U2833" i="1"/>
  <c r="U2831" i="1"/>
  <c r="U2830" i="1"/>
  <c r="U2829" i="1"/>
  <c r="U2828" i="1"/>
  <c r="U2826" i="1"/>
  <c r="U2825" i="1"/>
  <c r="U2822" i="1"/>
  <c r="U2821" i="1"/>
  <c r="U2819" i="1"/>
  <c r="U2818" i="1"/>
  <c r="U2816" i="1"/>
  <c r="U2815" i="1"/>
  <c r="U2813" i="1"/>
  <c r="U2812" i="1"/>
  <c r="U2811" i="1"/>
  <c r="U2810" i="1"/>
  <c r="U2809" i="1"/>
  <c r="U2808" i="1"/>
  <c r="U2806" i="1"/>
  <c r="U2805" i="1"/>
  <c r="U2803" i="1"/>
  <c r="U2801" i="1"/>
  <c r="U2799" i="1"/>
  <c r="U2798" i="1"/>
  <c r="U2796" i="1"/>
  <c r="U2795" i="1"/>
  <c r="U2793" i="1"/>
  <c r="U2792" i="1"/>
  <c r="U2790" i="1"/>
  <c r="U2789" i="1"/>
  <c r="U2787" i="1"/>
  <c r="U2786" i="1"/>
  <c r="U2785" i="1"/>
  <c r="U2782" i="1"/>
  <c r="U2779" i="1"/>
  <c r="U2776" i="1"/>
  <c r="U2775" i="1"/>
  <c r="U2773" i="1"/>
  <c r="U2772" i="1"/>
  <c r="U2769" i="1"/>
  <c r="U2767" i="1"/>
  <c r="U2765" i="1"/>
  <c r="U2764" i="1"/>
  <c r="U2763" i="1"/>
  <c r="U2762" i="1"/>
  <c r="U2761" i="1"/>
  <c r="U2760" i="1"/>
  <c r="U2758" i="1"/>
  <c r="U2757" i="1"/>
  <c r="U2756" i="1"/>
  <c r="U2755" i="1"/>
  <c r="U2754" i="1"/>
  <c r="U2753" i="1"/>
  <c r="U2752" i="1"/>
  <c r="U2751" i="1"/>
  <c r="U2750" i="1"/>
  <c r="U2749" i="1"/>
  <c r="U2747" i="1"/>
  <c r="U2746" i="1"/>
  <c r="U2745" i="1"/>
  <c r="U2744" i="1"/>
  <c r="U2743" i="1"/>
  <c r="U2742" i="1"/>
  <c r="U2741" i="1"/>
  <c r="U2740" i="1"/>
  <c r="U2739" i="1"/>
  <c r="U2738" i="1"/>
  <c r="U2737" i="1"/>
  <c r="U2736" i="1"/>
  <c r="U2735" i="1"/>
  <c r="U2734" i="1"/>
  <c r="U2733" i="1"/>
  <c r="U2732" i="1"/>
  <c r="U2731" i="1"/>
  <c r="U2730" i="1"/>
  <c r="U2729" i="1"/>
  <c r="U2728" i="1"/>
  <c r="U2726" i="1"/>
  <c r="U2725" i="1"/>
  <c r="U2724" i="1"/>
  <c r="U2723" i="1"/>
  <c r="U2722" i="1"/>
  <c r="U2721" i="1"/>
  <c r="U2720" i="1"/>
  <c r="U2719" i="1"/>
  <c r="U2718" i="1"/>
  <c r="U2717" i="1"/>
  <c r="U2716" i="1"/>
  <c r="U2715" i="1"/>
  <c r="U2714" i="1"/>
  <c r="U2713" i="1"/>
  <c r="U2712" i="1"/>
  <c r="U2711" i="1"/>
  <c r="U2710" i="1"/>
  <c r="U2709" i="1"/>
  <c r="U2707" i="1"/>
  <c r="U2706" i="1"/>
  <c r="U2704" i="1"/>
  <c r="U2703" i="1"/>
  <c r="U2701" i="1"/>
  <c r="U2700" i="1"/>
  <c r="U2699" i="1"/>
  <c r="U2698" i="1"/>
  <c r="U2696" i="1"/>
  <c r="U2695" i="1"/>
  <c r="U2694" i="1"/>
  <c r="U2693" i="1"/>
  <c r="U2691" i="1"/>
  <c r="U2690" i="1"/>
  <c r="U2689" i="1"/>
  <c r="U2688" i="1"/>
  <c r="U2686" i="1"/>
  <c r="U2685" i="1"/>
  <c r="U2684" i="1"/>
  <c r="U2683" i="1"/>
  <c r="U2682" i="1"/>
  <c r="U2681" i="1"/>
  <c r="U2680" i="1"/>
  <c r="U2679" i="1"/>
  <c r="U2678" i="1"/>
  <c r="U2677" i="1"/>
  <c r="U2675" i="1"/>
  <c r="U2674" i="1"/>
  <c r="U2673" i="1"/>
  <c r="U2672" i="1"/>
  <c r="U2671" i="1"/>
  <c r="U2670" i="1"/>
  <c r="U2669" i="1"/>
  <c r="U2666" i="1"/>
  <c r="U2665" i="1"/>
  <c r="U2663" i="1"/>
  <c r="U2662" i="1"/>
  <c r="U2660" i="1"/>
  <c r="U2659" i="1"/>
  <c r="U2657" i="1"/>
  <c r="U2656" i="1"/>
  <c r="U2654" i="1"/>
  <c r="U2653" i="1"/>
  <c r="U2652" i="1"/>
  <c r="U2651" i="1"/>
  <c r="U2650" i="1"/>
  <c r="U2649" i="1"/>
  <c r="U2647" i="1"/>
  <c r="U2646" i="1"/>
  <c r="U2645" i="1"/>
  <c r="U2644" i="1"/>
  <c r="U2643" i="1"/>
  <c r="U2642" i="1"/>
  <c r="U2641" i="1"/>
  <c r="U2640" i="1"/>
  <c r="U2639" i="1"/>
  <c r="U2638" i="1"/>
  <c r="U2637" i="1"/>
  <c r="U2636" i="1"/>
  <c r="U2635" i="1"/>
  <c r="U2634" i="1"/>
  <c r="U2633" i="1"/>
  <c r="U2632" i="1"/>
  <c r="U2631" i="1"/>
  <c r="U2630" i="1"/>
  <c r="U2629" i="1"/>
  <c r="U2628" i="1"/>
  <c r="U2626" i="1"/>
  <c r="U2625" i="1"/>
  <c r="U2624" i="1"/>
  <c r="U2623" i="1"/>
  <c r="U2622" i="1"/>
  <c r="U2621" i="1"/>
  <c r="U2619" i="1"/>
  <c r="U2618" i="1"/>
  <c r="U2616" i="1"/>
  <c r="U2615" i="1"/>
  <c r="U2614" i="1"/>
  <c r="U2613" i="1"/>
  <c r="U2611" i="1"/>
  <c r="U2610" i="1"/>
  <c r="U2609" i="1"/>
  <c r="U2608" i="1"/>
  <c r="U2607" i="1"/>
  <c r="U2606" i="1"/>
  <c r="U2604" i="1"/>
  <c r="U2603" i="1"/>
  <c r="U2602" i="1"/>
  <c r="U2601" i="1"/>
  <c r="U2599" i="1"/>
  <c r="U2598" i="1"/>
  <c r="U2597" i="1"/>
  <c r="U2596" i="1"/>
  <c r="U2595" i="1"/>
  <c r="U2594" i="1"/>
  <c r="U2593" i="1"/>
  <c r="U2592" i="1"/>
  <c r="U2591" i="1"/>
  <c r="U2590" i="1"/>
  <c r="U2589" i="1"/>
  <c r="U2587" i="1"/>
  <c r="U2585" i="1"/>
  <c r="U2584" i="1"/>
  <c r="U2583" i="1"/>
  <c r="U2582" i="1"/>
  <c r="U2581" i="1"/>
  <c r="U2580" i="1"/>
  <c r="U2577" i="1"/>
  <c r="U2574" i="1"/>
  <c r="U2573" i="1"/>
  <c r="U2572" i="1"/>
  <c r="U2571" i="1"/>
  <c r="U2569" i="1"/>
  <c r="U2566" i="1"/>
  <c r="U2565" i="1"/>
  <c r="U2564" i="1"/>
  <c r="U2563" i="1"/>
  <c r="U2561" i="1"/>
  <c r="U2560" i="1"/>
  <c r="U2559" i="1"/>
  <c r="U2558" i="1"/>
  <c r="U2555" i="1"/>
  <c r="U2554" i="1"/>
  <c r="U2552" i="1"/>
  <c r="U2551" i="1"/>
  <c r="U2549" i="1"/>
  <c r="U2548" i="1"/>
  <c r="U2545" i="1"/>
  <c r="U2544" i="1"/>
  <c r="U2542" i="1"/>
  <c r="U2541" i="1"/>
  <c r="U2539" i="1"/>
  <c r="U2538" i="1"/>
  <c r="U2536" i="1"/>
  <c r="U2535" i="1"/>
  <c r="U2534" i="1"/>
  <c r="U2533" i="1"/>
  <c r="U2531" i="1"/>
  <c r="U2530" i="1"/>
  <c r="U2528" i="1"/>
  <c r="U2527" i="1"/>
  <c r="U2526" i="1"/>
  <c r="U2525" i="1"/>
  <c r="U2524" i="1"/>
  <c r="U2523" i="1"/>
  <c r="U2522" i="1"/>
  <c r="U2521" i="1"/>
  <c r="U2519" i="1"/>
  <c r="U2518" i="1"/>
  <c r="U2517" i="1"/>
  <c r="U2515" i="1"/>
  <c r="U2514" i="1"/>
  <c r="U2512" i="1"/>
  <c r="U2511" i="1"/>
  <c r="U2509" i="1"/>
  <c r="U2506" i="1"/>
  <c r="U2505" i="1"/>
  <c r="U2504" i="1"/>
  <c r="U2502" i="1"/>
  <c r="U2501" i="1"/>
  <c r="U2498" i="1"/>
  <c r="U2496" i="1"/>
  <c r="U2495" i="1"/>
  <c r="U2494" i="1"/>
  <c r="U2492" i="1"/>
  <c r="U2491" i="1"/>
  <c r="U2490" i="1"/>
  <c r="U2489" i="1"/>
  <c r="U2488" i="1"/>
  <c r="U2487" i="1"/>
  <c r="U2485" i="1"/>
  <c r="U2484" i="1"/>
  <c r="U2483" i="1"/>
  <c r="U2481" i="1"/>
  <c r="U2479" i="1"/>
  <c r="U2477" i="1"/>
  <c r="U2476" i="1"/>
  <c r="U2474" i="1"/>
  <c r="U2473" i="1"/>
  <c r="U2471" i="1"/>
  <c r="U2469" i="1"/>
  <c r="U2468" i="1"/>
  <c r="U2466" i="1"/>
  <c r="U2464" i="1"/>
  <c r="U2463" i="1"/>
  <c r="U2461" i="1"/>
  <c r="U2460" i="1"/>
  <c r="U2458" i="1"/>
  <c r="U2457" i="1"/>
  <c r="U2455" i="1"/>
  <c r="U2453" i="1"/>
  <c r="U2452" i="1"/>
  <c r="U2450" i="1"/>
  <c r="U2448" i="1"/>
  <c r="U2446" i="1"/>
  <c r="U2443" i="1"/>
  <c r="U2441" i="1"/>
  <c r="U2440" i="1"/>
  <c r="U2439" i="1"/>
  <c r="U2438" i="1"/>
  <c r="U2436" i="1"/>
  <c r="U2435" i="1"/>
  <c r="U2434" i="1"/>
  <c r="U2433" i="1"/>
  <c r="U2432" i="1"/>
  <c r="U2431" i="1"/>
  <c r="U2430" i="1"/>
  <c r="U2429" i="1"/>
  <c r="U2428" i="1"/>
  <c r="U2427" i="1"/>
  <c r="U2426" i="1"/>
  <c r="U2425" i="1"/>
  <c r="U2424" i="1"/>
  <c r="U2423" i="1"/>
  <c r="U2422" i="1"/>
  <c r="U2421" i="1"/>
  <c r="U2419" i="1"/>
  <c r="U2417" i="1"/>
  <c r="U2416" i="1"/>
  <c r="U2415" i="1"/>
  <c r="U2414" i="1"/>
  <c r="U2413" i="1"/>
  <c r="U2412" i="1"/>
  <c r="U2411" i="1"/>
  <c r="U2410" i="1"/>
  <c r="U2409" i="1"/>
  <c r="U2408" i="1"/>
  <c r="U2407" i="1"/>
  <c r="U2406" i="1"/>
  <c r="U2405" i="1"/>
  <c r="U2404" i="1"/>
  <c r="U2403" i="1"/>
  <c r="U2402" i="1"/>
  <c r="U2401" i="1"/>
  <c r="U2400" i="1"/>
  <c r="U2399" i="1"/>
  <c r="U2398" i="1"/>
  <c r="U2397" i="1"/>
  <c r="U2396" i="1"/>
  <c r="U2395" i="1"/>
  <c r="U2394" i="1"/>
  <c r="U2393" i="1"/>
  <c r="U2391" i="1"/>
  <c r="U2390" i="1"/>
  <c r="U2388" i="1"/>
  <c r="U2387" i="1"/>
  <c r="U2386" i="1"/>
  <c r="U2385" i="1"/>
  <c r="U2383" i="1"/>
  <c r="U2381" i="1"/>
  <c r="U2380" i="1"/>
  <c r="U2378" i="1"/>
  <c r="U2377" i="1"/>
  <c r="U2374" i="1"/>
  <c r="U2373" i="1"/>
  <c r="U2372" i="1"/>
  <c r="U2371" i="1"/>
  <c r="U2370" i="1"/>
  <c r="U2369" i="1"/>
  <c r="U2367" i="1"/>
  <c r="U2366" i="1"/>
  <c r="U2365" i="1"/>
  <c r="U2363" i="1"/>
  <c r="U2362" i="1"/>
  <c r="U2361" i="1"/>
  <c r="U2359" i="1"/>
  <c r="U2357" i="1"/>
  <c r="U2356" i="1"/>
  <c r="U2354" i="1"/>
  <c r="U2353" i="1"/>
  <c r="U2351" i="1"/>
  <c r="U2349" i="1"/>
  <c r="U2348" i="1"/>
  <c r="U2347" i="1"/>
  <c r="U2346" i="1"/>
  <c r="U2345" i="1"/>
  <c r="U2344" i="1"/>
  <c r="U2343" i="1"/>
  <c r="U2342" i="1"/>
  <c r="U2340" i="1"/>
  <c r="U2339" i="1"/>
  <c r="U2338" i="1"/>
  <c r="U2337" i="1"/>
  <c r="U2335" i="1"/>
  <c r="U2334" i="1"/>
  <c r="U2333" i="1"/>
  <c r="U2331" i="1"/>
  <c r="U2329" i="1"/>
  <c r="U2327" i="1"/>
  <c r="U2325" i="1"/>
  <c r="U2323" i="1"/>
  <c r="U2321" i="1"/>
  <c r="U2319" i="1"/>
  <c r="U2318" i="1"/>
  <c r="U2315" i="1"/>
  <c r="U2314" i="1"/>
  <c r="U2311" i="1"/>
  <c r="U2309" i="1"/>
  <c r="U2308" i="1"/>
  <c r="U2307" i="1"/>
  <c r="U2305" i="1"/>
  <c r="U2304" i="1"/>
  <c r="U2301" i="1"/>
  <c r="U2300" i="1"/>
  <c r="U2297" i="1"/>
  <c r="U2296" i="1"/>
  <c r="U2295" i="1"/>
  <c r="U2294" i="1"/>
  <c r="U2293" i="1"/>
  <c r="U2292" i="1"/>
  <c r="U2291" i="1"/>
  <c r="U2289" i="1"/>
  <c r="U2288" i="1"/>
  <c r="U2285" i="1"/>
  <c r="U2283" i="1"/>
  <c r="U2281" i="1"/>
  <c r="U2279" i="1"/>
  <c r="U2277" i="1"/>
  <c r="U2276" i="1"/>
  <c r="U2275" i="1"/>
  <c r="U2273" i="1"/>
  <c r="U2272" i="1"/>
  <c r="U2271" i="1"/>
  <c r="U2270" i="1"/>
  <c r="U2269" i="1"/>
  <c r="U2268" i="1"/>
  <c r="U2267" i="1"/>
  <c r="U2265" i="1"/>
  <c r="U2264" i="1"/>
  <c r="U2263" i="1"/>
  <c r="U2261" i="1"/>
  <c r="U2260" i="1"/>
  <c r="U2259" i="1"/>
  <c r="U2257" i="1"/>
  <c r="U2255" i="1"/>
  <c r="U2254" i="1"/>
  <c r="U2253" i="1"/>
  <c r="U2252" i="1"/>
  <c r="U2251" i="1"/>
  <c r="U2250" i="1"/>
  <c r="U2249" i="1"/>
  <c r="U2248" i="1"/>
  <c r="U2247" i="1"/>
  <c r="U2246" i="1"/>
  <c r="U2244" i="1"/>
  <c r="U2243" i="1"/>
  <c r="U2242" i="1"/>
  <c r="U2240" i="1"/>
  <c r="U2239" i="1"/>
  <c r="U2238" i="1"/>
  <c r="U2237" i="1"/>
  <c r="U2236" i="1"/>
  <c r="U2235" i="1"/>
  <c r="U2234" i="1"/>
  <c r="U2233" i="1"/>
  <c r="U2232" i="1"/>
  <c r="U2230" i="1"/>
  <c r="U2228" i="1"/>
  <c r="U2226" i="1"/>
  <c r="U2225" i="1"/>
  <c r="U2222" i="1"/>
  <c r="U2221" i="1"/>
  <c r="U2218" i="1"/>
  <c r="U2217" i="1"/>
  <c r="U2215" i="1"/>
  <c r="U2213" i="1"/>
  <c r="U2211" i="1"/>
  <c r="U2209" i="1"/>
  <c r="U2208" i="1"/>
  <c r="U2205" i="1"/>
  <c r="U2204" i="1"/>
  <c r="U2201" i="1"/>
  <c r="U2200" i="1"/>
  <c r="U2197" i="1"/>
  <c r="U2195" i="1"/>
  <c r="U2194" i="1"/>
  <c r="U2193" i="1"/>
  <c r="U2192" i="1"/>
  <c r="U2191" i="1"/>
  <c r="U2190" i="1"/>
  <c r="U2188" i="1"/>
  <c r="U2187" i="1"/>
  <c r="U2186" i="1"/>
  <c r="U2185" i="1"/>
  <c r="U2184" i="1"/>
  <c r="U2182" i="1"/>
  <c r="U2181" i="1"/>
  <c r="U2178" i="1"/>
  <c r="U2177" i="1"/>
  <c r="U2174" i="1"/>
  <c r="U2173" i="1"/>
  <c r="U2172" i="1"/>
  <c r="U2170" i="1"/>
  <c r="U2169" i="1"/>
  <c r="U2168" i="1"/>
  <c r="U2167" i="1"/>
  <c r="U2166" i="1"/>
  <c r="U2165" i="1"/>
  <c r="U2163" i="1"/>
  <c r="U2162" i="1"/>
  <c r="U2161" i="1"/>
  <c r="U2159" i="1"/>
  <c r="U2158" i="1"/>
  <c r="U2157" i="1"/>
  <c r="U2156" i="1"/>
  <c r="U2155" i="1"/>
  <c r="U2154" i="1"/>
  <c r="U2152" i="1"/>
  <c r="U2151" i="1"/>
  <c r="U2149" i="1"/>
  <c r="U2148" i="1"/>
  <c r="U2147" i="1"/>
  <c r="U2146" i="1"/>
  <c r="U2144" i="1"/>
  <c r="U2142" i="1"/>
  <c r="U2141" i="1"/>
  <c r="U2140" i="1"/>
  <c r="U2139" i="1"/>
  <c r="U2138" i="1"/>
  <c r="U2136" i="1"/>
  <c r="U2134" i="1"/>
  <c r="U2133" i="1"/>
  <c r="U2131" i="1"/>
  <c r="U2130" i="1"/>
  <c r="U2129" i="1"/>
  <c r="U2127" i="1"/>
  <c r="U2126" i="1"/>
  <c r="U2123" i="1"/>
  <c r="U2121" i="1"/>
  <c r="U2120" i="1"/>
  <c r="U2117" i="1"/>
  <c r="U2116" i="1"/>
  <c r="U2113" i="1"/>
  <c r="U2112" i="1"/>
  <c r="U2109" i="1"/>
  <c r="U2108" i="1"/>
  <c r="U2105" i="1"/>
  <c r="U2103" i="1"/>
  <c r="U2102" i="1"/>
  <c r="U2101" i="1"/>
  <c r="U2100" i="1"/>
  <c r="U2098" i="1"/>
  <c r="U2097" i="1"/>
  <c r="U2095" i="1"/>
  <c r="U2094" i="1"/>
  <c r="U2093" i="1"/>
  <c r="U2091" i="1"/>
  <c r="U2090" i="1"/>
  <c r="U2088" i="1"/>
  <c r="U2087" i="1"/>
  <c r="U2085" i="1"/>
  <c r="U2083" i="1"/>
  <c r="U2081" i="1"/>
  <c r="U2080" i="1"/>
  <c r="U2078" i="1"/>
  <c r="U2076" i="1"/>
  <c r="U2074" i="1"/>
  <c r="U2072" i="1"/>
  <c r="U2071" i="1"/>
  <c r="U2070" i="1"/>
  <c r="U2069" i="1"/>
  <c r="U2068" i="1"/>
  <c r="U2067" i="1"/>
  <c r="U2066" i="1"/>
  <c r="U2065" i="1"/>
  <c r="U2063" i="1"/>
  <c r="U2061" i="1"/>
  <c r="U2060" i="1"/>
  <c r="U2057" i="1"/>
  <c r="U2056" i="1"/>
  <c r="U2053" i="1"/>
  <c r="U2052" i="1"/>
  <c r="U2049" i="1"/>
  <c r="U2047" i="1"/>
  <c r="U2046" i="1"/>
  <c r="U2043" i="1"/>
  <c r="U2042" i="1"/>
  <c r="U2040" i="1"/>
  <c r="U2039" i="1"/>
  <c r="U2038" i="1"/>
  <c r="U2037" i="1"/>
  <c r="U2036" i="1"/>
  <c r="U2035" i="1"/>
  <c r="U2033" i="1"/>
  <c r="U2032" i="1"/>
  <c r="U2031" i="1"/>
  <c r="U2029" i="1"/>
  <c r="U2028" i="1"/>
  <c r="U2026" i="1"/>
  <c r="U2025" i="1"/>
  <c r="U2023" i="1"/>
  <c r="U2022" i="1"/>
  <c r="U2020" i="1"/>
  <c r="U2018" i="1"/>
  <c r="U2017" i="1"/>
  <c r="U2014" i="1"/>
  <c r="U2011" i="1"/>
  <c r="U2010" i="1"/>
  <c r="U2007" i="1"/>
  <c r="U2005" i="1"/>
  <c r="U2003" i="1"/>
  <c r="U2002" i="1"/>
  <c r="U1999" i="1"/>
  <c r="U1998" i="1"/>
  <c r="U1996" i="1"/>
  <c r="U1994" i="1"/>
  <c r="U1993" i="1"/>
  <c r="U1992" i="1"/>
  <c r="U1990" i="1"/>
  <c r="U1989" i="1"/>
  <c r="U1986" i="1"/>
  <c r="U1985" i="1"/>
  <c r="U1982" i="1"/>
  <c r="U1980" i="1"/>
  <c r="U1979" i="1"/>
  <c r="U1977" i="1"/>
  <c r="U1976" i="1"/>
  <c r="U1973" i="1"/>
  <c r="U1972" i="1"/>
  <c r="U1971" i="1"/>
  <c r="U1970" i="1"/>
  <c r="U1969" i="1"/>
  <c r="U1968" i="1"/>
  <c r="U1967" i="1"/>
  <c r="U1966" i="1"/>
  <c r="U1964" i="1"/>
  <c r="U1963" i="1"/>
  <c r="U1962" i="1"/>
  <c r="U1961" i="1"/>
  <c r="U1960" i="1"/>
  <c r="U1958" i="1"/>
  <c r="U1956" i="1"/>
  <c r="U1955" i="1"/>
  <c r="U1953" i="1"/>
  <c r="U1951" i="1"/>
  <c r="U1950" i="1"/>
  <c r="U1949" i="1"/>
  <c r="U1948" i="1"/>
  <c r="U1947" i="1"/>
  <c r="U1946" i="1"/>
  <c r="U1944" i="1"/>
  <c r="U1942" i="1"/>
  <c r="U1941" i="1"/>
  <c r="U1939" i="1"/>
  <c r="U1938" i="1"/>
  <c r="U1937" i="1"/>
  <c r="U1936" i="1"/>
  <c r="U1935" i="1"/>
  <c r="U1933" i="1"/>
  <c r="U1932" i="1"/>
  <c r="U1929" i="1"/>
  <c r="U1928" i="1"/>
  <c r="U1925" i="1"/>
  <c r="U1924" i="1"/>
  <c r="U1921" i="1"/>
  <c r="U1920" i="1"/>
  <c r="U1917" i="1"/>
  <c r="U1916" i="1"/>
  <c r="U1913" i="1"/>
  <c r="U1912" i="1"/>
  <c r="U1909" i="1"/>
  <c r="U1907" i="1"/>
  <c r="U1906" i="1"/>
  <c r="U1903" i="1"/>
  <c r="U1902" i="1"/>
  <c r="U1899" i="1"/>
  <c r="U1898" i="1"/>
  <c r="U1895" i="1"/>
  <c r="U1894" i="1"/>
  <c r="U1891" i="1"/>
  <c r="U1890" i="1"/>
  <c r="U1888" i="1"/>
  <c r="U1887" i="1"/>
  <c r="U1884" i="1"/>
  <c r="U1882" i="1"/>
  <c r="U1881" i="1"/>
  <c r="U1879" i="1"/>
  <c r="U1878" i="1"/>
  <c r="U1877" i="1"/>
  <c r="U1876" i="1"/>
  <c r="U1875" i="1"/>
  <c r="U1874" i="1"/>
  <c r="U1872" i="1"/>
  <c r="U1871" i="1"/>
  <c r="U1870" i="1"/>
  <c r="U1868" i="1"/>
  <c r="U1867" i="1"/>
  <c r="U1865" i="1"/>
  <c r="U1864" i="1"/>
  <c r="U1862" i="1"/>
  <c r="U1860" i="1"/>
  <c r="U1858" i="1"/>
  <c r="U1857" i="1"/>
  <c r="U1854" i="1"/>
  <c r="U1853" i="1"/>
  <c r="U1850" i="1"/>
  <c r="U1848" i="1"/>
  <c r="U1847" i="1"/>
  <c r="U1846" i="1"/>
  <c r="U1844" i="1"/>
  <c r="U1842" i="1"/>
  <c r="U1840" i="1"/>
  <c r="U1839" i="1"/>
  <c r="U1836" i="1"/>
  <c r="U1834" i="1"/>
  <c r="U1832" i="1"/>
  <c r="U1830" i="1"/>
  <c r="U1829" i="1"/>
  <c r="U1827" i="1"/>
  <c r="U1825" i="1"/>
  <c r="U1823" i="1"/>
  <c r="U1822" i="1"/>
  <c r="U1821" i="1"/>
  <c r="U1820" i="1"/>
  <c r="U1819" i="1"/>
  <c r="U1817" i="1"/>
  <c r="U1815" i="1"/>
  <c r="U1813" i="1"/>
  <c r="U1812" i="1"/>
  <c r="U1810" i="1"/>
  <c r="U1809" i="1"/>
  <c r="U1807" i="1"/>
  <c r="U1805" i="1"/>
  <c r="U1804" i="1"/>
  <c r="U1802" i="1"/>
  <c r="U1800" i="1"/>
  <c r="U1799" i="1"/>
  <c r="U1797" i="1"/>
  <c r="U1796" i="1"/>
  <c r="U1795" i="1"/>
  <c r="U1794" i="1"/>
  <c r="U1793" i="1"/>
  <c r="U1792" i="1"/>
  <c r="U1790" i="1"/>
  <c r="U1789" i="1"/>
  <c r="U1786" i="1"/>
  <c r="U1785" i="1"/>
  <c r="U1784" i="1"/>
  <c r="U1782" i="1"/>
  <c r="U1781" i="1"/>
  <c r="U1778" i="1"/>
  <c r="U1777" i="1"/>
  <c r="U1774" i="1"/>
  <c r="U1773" i="1"/>
  <c r="U1770" i="1"/>
  <c r="U1769" i="1"/>
  <c r="U1766" i="1"/>
  <c r="U1764" i="1"/>
  <c r="U1762" i="1"/>
  <c r="U1760" i="1"/>
  <c r="U1759" i="1"/>
  <c r="U1756" i="1"/>
  <c r="U1754" i="1"/>
  <c r="U1753" i="1"/>
  <c r="U1752" i="1"/>
  <c r="U1751" i="1"/>
  <c r="U1750" i="1"/>
  <c r="U1749" i="1"/>
  <c r="U1748" i="1"/>
  <c r="U1747" i="1"/>
  <c r="U1745" i="1"/>
  <c r="U1743" i="1"/>
  <c r="U1741" i="1"/>
  <c r="U1740" i="1"/>
  <c r="U1738" i="1"/>
  <c r="U1737" i="1"/>
  <c r="U1736" i="1"/>
  <c r="U1735" i="1"/>
  <c r="U1734" i="1"/>
  <c r="U1733" i="1"/>
  <c r="U1731" i="1"/>
  <c r="U1730" i="1"/>
  <c r="U1729" i="1"/>
  <c r="U1727" i="1"/>
  <c r="U1726" i="1"/>
  <c r="U1724" i="1"/>
  <c r="U1722" i="1"/>
  <c r="U1721" i="1"/>
  <c r="U1720" i="1"/>
  <c r="U1719" i="1"/>
  <c r="U1717" i="1"/>
  <c r="U1715" i="1"/>
  <c r="U1713" i="1"/>
  <c r="U1712" i="1"/>
  <c r="U1711" i="1"/>
  <c r="U1710" i="1"/>
  <c r="U1708" i="1"/>
  <c r="U1707" i="1"/>
  <c r="U1706" i="1"/>
  <c r="U1704" i="1"/>
  <c r="U1703" i="1"/>
  <c r="U1702" i="1"/>
  <c r="U1701" i="1"/>
  <c r="U1699" i="1"/>
  <c r="U1698" i="1"/>
  <c r="U1697" i="1"/>
  <c r="U1696" i="1"/>
  <c r="U1695" i="1"/>
  <c r="U1694" i="1"/>
  <c r="U1693" i="1"/>
  <c r="U1692" i="1"/>
  <c r="U1691" i="1"/>
  <c r="U1690" i="1"/>
  <c r="U1689" i="1"/>
  <c r="U1687" i="1"/>
  <c r="U1686" i="1"/>
  <c r="U1684" i="1"/>
  <c r="U1682" i="1"/>
  <c r="U1680" i="1"/>
  <c r="U1678" i="1"/>
  <c r="U1676" i="1"/>
  <c r="U1674" i="1"/>
  <c r="U1673" i="1"/>
  <c r="U1672" i="1"/>
  <c r="U1671" i="1"/>
  <c r="U1670" i="1"/>
  <c r="U1669" i="1"/>
  <c r="U1668" i="1"/>
  <c r="U1666" i="1"/>
  <c r="U1665" i="1"/>
  <c r="U1664" i="1"/>
  <c r="U1663" i="1"/>
  <c r="U1661" i="1"/>
  <c r="U1660" i="1"/>
  <c r="U1658" i="1"/>
  <c r="U1657" i="1"/>
  <c r="U1656" i="1"/>
  <c r="U1654" i="1"/>
  <c r="U1652" i="1"/>
  <c r="U1651" i="1"/>
  <c r="U1650" i="1"/>
  <c r="U1649" i="1"/>
  <c r="U1648" i="1"/>
  <c r="U1646" i="1"/>
  <c r="U1645" i="1"/>
  <c r="U1642" i="1"/>
  <c r="U1641" i="1"/>
  <c r="U1638" i="1"/>
  <c r="U1637" i="1"/>
  <c r="U1636" i="1"/>
  <c r="U1635" i="1"/>
  <c r="U1633" i="1"/>
  <c r="U1632" i="1"/>
  <c r="U1630" i="1"/>
  <c r="U1629" i="1"/>
  <c r="U1627" i="1"/>
  <c r="U1626" i="1"/>
  <c r="U1625" i="1"/>
  <c r="U1623" i="1"/>
  <c r="U1622" i="1"/>
  <c r="U1619" i="1"/>
  <c r="U1617" i="1"/>
  <c r="U1615" i="1"/>
  <c r="U1614" i="1"/>
  <c r="U1613" i="1"/>
  <c r="U1612" i="1"/>
  <c r="U1611" i="1"/>
  <c r="U1610" i="1"/>
  <c r="U1608" i="1"/>
  <c r="U1607" i="1"/>
  <c r="U1606" i="1"/>
  <c r="U1604" i="1"/>
  <c r="U1603" i="1"/>
  <c r="U1601" i="1"/>
  <c r="U1600" i="1"/>
  <c r="U1599" i="1"/>
  <c r="U1597" i="1"/>
  <c r="U1596" i="1"/>
  <c r="U1594" i="1"/>
  <c r="U1593" i="1"/>
  <c r="U1591" i="1"/>
  <c r="U1590" i="1"/>
  <c r="U1588" i="1"/>
  <c r="U1587" i="1"/>
  <c r="U1586" i="1"/>
  <c r="U1585" i="1"/>
  <c r="U1583" i="1"/>
  <c r="U1581" i="1"/>
  <c r="U1580" i="1"/>
  <c r="U1577" i="1"/>
  <c r="U1575" i="1"/>
  <c r="U1574" i="1"/>
  <c r="U1573" i="1"/>
  <c r="U1572" i="1"/>
  <c r="U1570" i="1"/>
  <c r="U1569" i="1"/>
  <c r="U1567" i="1"/>
  <c r="U1566" i="1"/>
  <c r="U1563" i="1"/>
  <c r="U1562" i="1"/>
  <c r="U1561" i="1"/>
  <c r="U1560" i="1"/>
  <c r="U1559" i="1"/>
  <c r="U1557" i="1"/>
  <c r="U1554" i="1"/>
  <c r="U1553" i="1"/>
  <c r="U1550" i="1"/>
  <c r="U1549" i="1"/>
  <c r="U1547" i="1"/>
  <c r="U1546" i="1"/>
  <c r="U1543" i="1"/>
  <c r="U1541" i="1"/>
  <c r="U1540" i="1"/>
  <c r="U1538" i="1"/>
  <c r="U1536" i="1"/>
  <c r="U1534" i="1"/>
  <c r="U1532" i="1"/>
  <c r="U1530" i="1"/>
  <c r="U1528" i="1"/>
  <c r="U1526" i="1"/>
  <c r="U1524" i="1"/>
  <c r="U1522" i="1"/>
  <c r="U1521" i="1"/>
  <c r="U1519" i="1"/>
  <c r="U1517" i="1"/>
  <c r="U1515" i="1"/>
  <c r="U1513" i="1"/>
  <c r="U1512" i="1"/>
  <c r="U1510" i="1"/>
  <c r="U1508" i="1"/>
  <c r="U1506" i="1"/>
  <c r="U1504" i="1"/>
  <c r="U1503" i="1"/>
  <c r="U1502" i="1"/>
  <c r="U1501" i="1"/>
  <c r="U1500" i="1"/>
  <c r="U1499" i="1"/>
  <c r="U1497" i="1"/>
  <c r="U1495" i="1"/>
  <c r="U1494" i="1"/>
  <c r="U1492" i="1"/>
  <c r="U1490" i="1"/>
  <c r="U1489" i="1"/>
  <c r="U1486" i="1"/>
  <c r="U1485" i="1"/>
  <c r="U1484" i="1"/>
  <c r="U1483" i="1"/>
  <c r="U1482" i="1"/>
  <c r="U1481" i="1"/>
  <c r="U1480" i="1"/>
  <c r="U1479" i="1"/>
  <c r="U1477" i="1"/>
  <c r="U1476" i="1"/>
  <c r="U1475" i="1"/>
  <c r="U1474" i="1"/>
  <c r="U1473" i="1"/>
  <c r="U1471" i="1"/>
  <c r="U1470" i="1"/>
  <c r="U1467" i="1"/>
  <c r="U1466" i="1"/>
  <c r="U1463" i="1"/>
  <c r="U1462" i="1"/>
  <c r="U1459" i="1"/>
  <c r="U1458" i="1"/>
  <c r="U1455" i="1"/>
  <c r="U1453" i="1"/>
  <c r="U1452" i="1"/>
  <c r="U1451" i="1"/>
  <c r="U1450" i="1"/>
  <c r="U1448" i="1"/>
  <c r="U1447" i="1"/>
  <c r="U1446" i="1"/>
  <c r="U1445" i="1"/>
  <c r="U1444" i="1"/>
  <c r="U1443" i="1"/>
  <c r="U1442" i="1"/>
  <c r="U1441" i="1"/>
  <c r="U1439" i="1"/>
  <c r="U1438" i="1"/>
  <c r="U1437" i="1"/>
  <c r="U1436" i="1"/>
  <c r="U1435" i="1"/>
  <c r="U1434" i="1"/>
  <c r="U1432" i="1"/>
  <c r="U1431" i="1"/>
  <c r="U1430" i="1"/>
  <c r="U1428" i="1"/>
  <c r="U1427" i="1"/>
  <c r="U1426" i="1"/>
  <c r="U1425" i="1"/>
  <c r="U1423" i="1"/>
  <c r="U1422" i="1"/>
  <c r="U1420" i="1"/>
  <c r="U1419" i="1"/>
  <c r="U1418" i="1"/>
  <c r="U1417" i="1"/>
  <c r="U1416" i="1"/>
  <c r="U1415" i="1"/>
  <c r="U1414" i="1"/>
  <c r="U1412" i="1"/>
  <c r="U1410" i="1"/>
  <c r="U1408" i="1"/>
  <c r="U1407" i="1"/>
  <c r="U1406" i="1"/>
  <c r="U1404" i="1"/>
  <c r="U1403" i="1"/>
  <c r="U1400" i="1"/>
  <c r="U1399" i="1"/>
  <c r="U1396" i="1"/>
  <c r="U1395" i="1"/>
  <c r="U1392" i="1"/>
  <c r="U1390" i="1"/>
  <c r="U1389" i="1"/>
  <c r="U1388" i="1"/>
  <c r="U1387" i="1"/>
  <c r="U1385" i="1"/>
  <c r="U1384" i="1"/>
  <c r="U1383" i="1"/>
  <c r="U1382" i="1"/>
  <c r="U1381" i="1"/>
  <c r="U1380" i="1"/>
  <c r="U1379" i="1"/>
  <c r="U1378" i="1"/>
  <c r="U1376" i="1"/>
  <c r="U1375" i="1"/>
  <c r="U1374" i="1"/>
  <c r="U1372" i="1"/>
  <c r="U1371" i="1"/>
  <c r="U1370" i="1"/>
  <c r="U1369" i="1"/>
  <c r="U1367" i="1"/>
  <c r="U1366" i="1"/>
  <c r="U1365" i="1"/>
  <c r="U1364" i="1"/>
  <c r="U1362" i="1"/>
  <c r="U1360" i="1"/>
  <c r="U1359" i="1"/>
  <c r="U1358" i="1"/>
  <c r="U1356" i="1"/>
  <c r="U1355" i="1"/>
  <c r="U1354" i="1"/>
  <c r="U1352" i="1"/>
  <c r="U1350" i="1"/>
  <c r="U1348" i="1"/>
  <c r="U1347" i="1"/>
  <c r="U1346" i="1"/>
  <c r="U1345" i="1"/>
  <c r="U1343" i="1"/>
  <c r="U1342" i="1"/>
  <c r="U1340" i="1"/>
  <c r="U1339" i="1"/>
  <c r="U1337" i="1"/>
  <c r="U1336" i="1"/>
  <c r="U1335" i="1"/>
  <c r="U1334" i="1"/>
  <c r="U1332" i="1"/>
  <c r="U1331" i="1"/>
  <c r="U1329" i="1"/>
  <c r="U1328" i="1"/>
  <c r="U1326" i="1"/>
  <c r="U1325" i="1"/>
  <c r="U1323" i="1"/>
  <c r="U1322" i="1"/>
  <c r="U1321" i="1"/>
  <c r="U1320" i="1"/>
  <c r="U1319" i="1"/>
  <c r="U1318" i="1"/>
  <c r="U1316" i="1"/>
  <c r="U1314" i="1"/>
  <c r="U1312" i="1"/>
  <c r="U1310" i="1"/>
  <c r="U1309" i="1"/>
  <c r="U1307" i="1"/>
  <c r="U1306" i="1"/>
  <c r="U1305" i="1"/>
  <c r="U1304" i="1"/>
  <c r="U1302" i="1"/>
  <c r="U1300" i="1"/>
  <c r="U1299" i="1"/>
  <c r="U1297" i="1"/>
  <c r="U1295" i="1"/>
  <c r="U1294" i="1"/>
  <c r="U1293" i="1"/>
  <c r="U1291" i="1"/>
  <c r="U1289" i="1"/>
  <c r="U1288" i="1"/>
  <c r="U1286" i="1"/>
  <c r="U1285" i="1"/>
  <c r="U1283" i="1"/>
  <c r="U1281" i="1"/>
  <c r="U1280" i="1"/>
  <c r="U1279" i="1"/>
  <c r="U1278" i="1"/>
  <c r="U1277" i="1"/>
  <c r="U1276" i="1"/>
  <c r="U1275" i="1"/>
  <c r="U1274" i="1"/>
  <c r="U1272" i="1"/>
  <c r="U1270" i="1"/>
  <c r="U1269" i="1"/>
  <c r="U1267" i="1"/>
  <c r="U1266" i="1"/>
  <c r="U1263" i="1"/>
  <c r="U1261" i="1"/>
  <c r="U1260" i="1"/>
  <c r="U1259" i="1"/>
  <c r="U1257" i="1"/>
  <c r="U1256" i="1"/>
  <c r="U1254" i="1"/>
  <c r="U1253" i="1"/>
  <c r="U1252" i="1"/>
  <c r="U1251" i="1"/>
  <c r="U1250" i="1"/>
  <c r="U1249" i="1"/>
  <c r="U1248" i="1"/>
  <c r="U1247" i="1"/>
  <c r="U1246" i="1"/>
  <c r="U1245" i="1"/>
  <c r="U1243" i="1"/>
  <c r="U1242" i="1"/>
  <c r="U1239" i="1"/>
  <c r="U1238" i="1"/>
  <c r="U1235" i="1"/>
  <c r="U1234" i="1"/>
  <c r="U1231" i="1"/>
  <c r="U1229" i="1"/>
  <c r="U1228" i="1"/>
  <c r="U1225" i="1"/>
  <c r="U1224" i="1"/>
  <c r="U1221" i="1"/>
  <c r="U1219" i="1"/>
  <c r="U1218" i="1"/>
  <c r="U1217" i="1"/>
  <c r="U1216" i="1"/>
  <c r="U1214" i="1"/>
  <c r="U1212" i="1"/>
  <c r="U1211" i="1"/>
  <c r="U1210" i="1"/>
  <c r="U1209" i="1"/>
  <c r="U1207" i="1"/>
  <c r="U1205" i="1"/>
  <c r="U1204" i="1"/>
  <c r="U1201" i="1"/>
  <c r="U1199" i="1"/>
  <c r="U1198" i="1"/>
  <c r="U1197" i="1"/>
  <c r="U1196" i="1"/>
  <c r="U1194" i="1"/>
  <c r="U1193" i="1"/>
  <c r="U1192" i="1"/>
  <c r="U1190" i="1"/>
  <c r="U1189" i="1"/>
  <c r="U1186" i="1"/>
  <c r="U1185" i="1"/>
  <c r="U1182" i="1"/>
  <c r="U1181" i="1"/>
  <c r="U1178" i="1"/>
  <c r="U1177" i="1"/>
  <c r="U1176" i="1"/>
  <c r="U1175" i="1"/>
  <c r="U1174" i="1"/>
  <c r="U1173" i="1"/>
  <c r="U1171" i="1"/>
  <c r="U1170" i="1"/>
  <c r="U1169" i="1"/>
  <c r="U1168" i="1"/>
  <c r="U1167" i="1"/>
  <c r="U1165" i="1"/>
  <c r="U1164" i="1"/>
  <c r="U1162" i="1"/>
  <c r="U1161" i="1"/>
  <c r="U1160" i="1"/>
  <c r="U1159" i="1"/>
  <c r="U1158" i="1"/>
  <c r="U1157" i="1"/>
  <c r="U1155" i="1"/>
  <c r="U1154" i="1"/>
  <c r="U1153" i="1"/>
  <c r="U1152" i="1"/>
  <c r="U1151" i="1"/>
  <c r="U1150" i="1"/>
  <c r="U1149" i="1"/>
  <c r="U1148" i="1"/>
  <c r="U1147" i="1"/>
  <c r="U1146" i="1"/>
  <c r="U1145" i="1"/>
  <c r="U1144" i="1"/>
  <c r="U1143" i="1"/>
  <c r="U1142" i="1"/>
  <c r="U1141" i="1"/>
  <c r="U1140" i="1"/>
  <c r="U1138" i="1"/>
  <c r="U1137" i="1"/>
  <c r="U1135" i="1"/>
  <c r="U1134" i="1"/>
  <c r="U1133" i="1"/>
  <c r="U1132" i="1"/>
  <c r="U1130" i="1"/>
  <c r="U1129" i="1"/>
  <c r="U1128" i="1"/>
  <c r="U1127" i="1"/>
  <c r="U1126" i="1"/>
  <c r="U1125" i="1"/>
  <c r="U1124" i="1"/>
  <c r="U1123" i="1"/>
  <c r="U1122" i="1"/>
  <c r="U1121" i="1"/>
  <c r="U1120" i="1"/>
  <c r="U1117" i="1"/>
  <c r="U1115" i="1"/>
  <c r="U1114" i="1"/>
  <c r="U1112" i="1"/>
  <c r="U1111" i="1"/>
  <c r="U1109" i="1"/>
  <c r="U1108" i="1"/>
  <c r="U1106" i="1"/>
  <c r="U1105" i="1"/>
  <c r="U1104" i="1"/>
  <c r="U1102" i="1"/>
  <c r="U1101" i="1"/>
  <c r="U1099" i="1"/>
  <c r="U1098" i="1"/>
  <c r="U1097" i="1"/>
  <c r="U1096" i="1"/>
  <c r="U1095" i="1"/>
  <c r="U1094" i="1"/>
  <c r="U1092" i="1"/>
  <c r="U1091" i="1"/>
  <c r="U1090" i="1"/>
  <c r="U1089" i="1"/>
  <c r="U1087" i="1"/>
  <c r="U1085" i="1"/>
  <c r="U1082" i="1"/>
  <c r="U1081" i="1"/>
  <c r="U1080" i="1"/>
  <c r="U1079" i="1"/>
  <c r="U1078" i="1"/>
  <c r="U1077" i="1"/>
  <c r="U1076" i="1"/>
  <c r="U1075" i="1"/>
  <c r="U1074" i="1"/>
  <c r="U1073" i="1"/>
  <c r="U1072" i="1"/>
  <c r="U1071" i="1"/>
  <c r="U1070" i="1"/>
  <c r="U1069" i="1"/>
  <c r="U1068" i="1"/>
  <c r="U1067" i="1"/>
  <c r="U1066" i="1"/>
  <c r="U1065" i="1"/>
  <c r="U1064" i="1"/>
  <c r="U1063" i="1"/>
  <c r="U1061" i="1"/>
  <c r="U1060" i="1"/>
  <c r="U1059" i="1"/>
  <c r="U1058" i="1"/>
  <c r="U1057" i="1"/>
  <c r="U1056" i="1"/>
  <c r="U1055" i="1"/>
  <c r="U1054" i="1"/>
  <c r="U1053" i="1"/>
  <c r="U1051" i="1"/>
  <c r="U1050" i="1"/>
  <c r="U1048" i="1"/>
  <c r="U1047" i="1"/>
  <c r="U1046" i="1"/>
  <c r="U1045" i="1"/>
  <c r="U1043" i="1"/>
  <c r="U1041" i="1"/>
  <c r="U1040" i="1"/>
  <c r="U1037" i="1"/>
  <c r="U1036" i="1"/>
  <c r="U1035" i="1"/>
  <c r="U1034" i="1"/>
  <c r="U1033" i="1"/>
  <c r="U1032" i="1"/>
  <c r="U1031" i="1"/>
  <c r="U1030" i="1"/>
  <c r="U1028" i="1"/>
  <c r="U1027" i="1"/>
  <c r="U1026" i="1"/>
  <c r="U1025" i="1"/>
  <c r="U1022" i="1"/>
  <c r="U1021" i="1"/>
  <c r="U1019" i="1"/>
  <c r="U1018" i="1"/>
  <c r="U1016" i="1"/>
  <c r="U1015" i="1"/>
  <c r="U1012" i="1"/>
  <c r="U1010" i="1"/>
  <c r="U1007" i="1"/>
  <c r="U1004" i="1"/>
  <c r="U1003" i="1"/>
  <c r="U1001" i="1"/>
  <c r="U1000" i="1"/>
  <c r="U997" i="1"/>
  <c r="U996" i="1"/>
  <c r="U995" i="1"/>
  <c r="U994" i="1"/>
  <c r="U993" i="1"/>
  <c r="U992" i="1"/>
  <c r="U990" i="1"/>
  <c r="U989" i="1"/>
  <c r="U988" i="1"/>
  <c r="U987" i="1"/>
  <c r="U986" i="1"/>
  <c r="U985" i="1"/>
  <c r="U982" i="1"/>
  <c r="U981" i="1"/>
  <c r="U979" i="1"/>
  <c r="U978" i="1"/>
  <c r="U976" i="1"/>
  <c r="U975" i="1"/>
  <c r="U973" i="1"/>
  <c r="U972" i="1"/>
  <c r="U971" i="1"/>
  <c r="U969" i="1"/>
  <c r="U968" i="1"/>
  <c r="U967" i="1"/>
  <c r="U966" i="1"/>
  <c r="U965" i="1"/>
  <c r="U964" i="1"/>
  <c r="U963" i="1"/>
  <c r="U962" i="1"/>
  <c r="U961" i="1"/>
  <c r="U960" i="1"/>
  <c r="U959" i="1"/>
  <c r="U958" i="1"/>
  <c r="U957" i="1"/>
  <c r="U956" i="1"/>
  <c r="U954" i="1"/>
  <c r="U953" i="1"/>
  <c r="U952" i="1"/>
  <c r="U951" i="1"/>
  <c r="U950" i="1"/>
  <c r="U949" i="1"/>
  <c r="U948" i="1"/>
  <c r="U947" i="1"/>
  <c r="U946" i="1"/>
  <c r="U945" i="1"/>
  <c r="U944" i="1"/>
  <c r="U943" i="1"/>
  <c r="U941" i="1"/>
  <c r="U940" i="1"/>
  <c r="U939" i="1"/>
  <c r="U938" i="1"/>
  <c r="U936" i="1"/>
  <c r="U935" i="1"/>
  <c r="U933" i="1"/>
  <c r="U932" i="1"/>
  <c r="U930" i="1"/>
  <c r="U927" i="1"/>
  <c r="U926" i="1"/>
  <c r="U923" i="1"/>
  <c r="U922" i="1"/>
  <c r="U920" i="1"/>
  <c r="U918" i="1"/>
  <c r="U917" i="1"/>
  <c r="U916" i="1"/>
  <c r="U915" i="1"/>
  <c r="U914" i="1"/>
  <c r="U912" i="1"/>
  <c r="U910" i="1"/>
  <c r="U909" i="1"/>
  <c r="U908" i="1"/>
  <c r="U907" i="1"/>
  <c r="U906" i="1"/>
  <c r="U905" i="1"/>
  <c r="U903" i="1"/>
  <c r="U901" i="1"/>
  <c r="U898" i="1"/>
  <c r="U897" i="1"/>
  <c r="U895" i="1"/>
  <c r="U894" i="1"/>
  <c r="U892" i="1"/>
  <c r="U891" i="1"/>
  <c r="U889" i="1"/>
  <c r="U888" i="1"/>
  <c r="U886" i="1"/>
  <c r="U885" i="1"/>
  <c r="U884" i="1"/>
  <c r="U883" i="1"/>
  <c r="U882" i="1"/>
  <c r="U881" i="1"/>
  <c r="U879" i="1"/>
  <c r="U878" i="1"/>
  <c r="U877" i="1"/>
  <c r="U875" i="1"/>
  <c r="U873" i="1"/>
  <c r="U872" i="1"/>
  <c r="U870" i="1"/>
  <c r="U869" i="1"/>
  <c r="U867" i="1"/>
  <c r="U865" i="1"/>
  <c r="U864" i="1"/>
  <c r="U863" i="1"/>
  <c r="U860" i="1"/>
  <c r="U859" i="1"/>
  <c r="U858" i="1"/>
  <c r="U855" i="1"/>
  <c r="U853" i="1"/>
  <c r="U851" i="1"/>
  <c r="U849" i="1"/>
  <c r="U847" i="1"/>
  <c r="U846" i="1"/>
  <c r="U844" i="1"/>
  <c r="U843" i="1"/>
  <c r="U842" i="1"/>
  <c r="U841" i="1"/>
  <c r="U840" i="1"/>
  <c r="U837" i="1"/>
  <c r="U836" i="1"/>
  <c r="U835" i="1"/>
  <c r="U834" i="1"/>
  <c r="U833" i="1"/>
  <c r="U831" i="1"/>
  <c r="U829" i="1"/>
  <c r="U828" i="1"/>
  <c r="U827" i="1"/>
  <c r="U826" i="1"/>
  <c r="U824" i="1"/>
  <c r="U823" i="1"/>
  <c r="U822" i="1"/>
  <c r="U821" i="1"/>
  <c r="U818" i="1"/>
  <c r="U817" i="1"/>
  <c r="U816" i="1"/>
  <c r="U814" i="1"/>
  <c r="U813" i="1"/>
  <c r="U812" i="1"/>
  <c r="U811" i="1"/>
  <c r="U810" i="1"/>
  <c r="U809" i="1"/>
  <c r="U808" i="1"/>
  <c r="U807" i="1"/>
  <c r="U806" i="1"/>
  <c r="U805" i="1"/>
  <c r="U804" i="1"/>
  <c r="U803" i="1"/>
  <c r="U802" i="1"/>
  <c r="U800" i="1"/>
  <c r="U797" i="1"/>
  <c r="U796" i="1"/>
  <c r="U795" i="1"/>
  <c r="U794" i="1"/>
  <c r="U793" i="1"/>
  <c r="U790" i="1"/>
  <c r="U788" i="1"/>
  <c r="U787" i="1"/>
  <c r="U784" i="1"/>
  <c r="U783" i="1"/>
  <c r="U781" i="1"/>
  <c r="U779" i="1"/>
  <c r="U778" i="1"/>
  <c r="U776" i="1"/>
  <c r="U775" i="1"/>
  <c r="U774" i="1"/>
  <c r="U773" i="1"/>
  <c r="U772" i="1"/>
  <c r="U771" i="1"/>
  <c r="U770" i="1"/>
  <c r="U769" i="1"/>
  <c r="U767" i="1"/>
  <c r="U766" i="1"/>
  <c r="U765" i="1"/>
  <c r="U764" i="1"/>
  <c r="U763" i="1"/>
  <c r="U762" i="1"/>
  <c r="U761" i="1"/>
  <c r="U760" i="1"/>
  <c r="U759" i="1"/>
  <c r="U758" i="1"/>
  <c r="U757" i="1"/>
  <c r="U756" i="1"/>
  <c r="U755" i="1"/>
  <c r="U754" i="1"/>
  <c r="U753" i="1"/>
  <c r="U752" i="1"/>
  <c r="U751" i="1"/>
  <c r="U750" i="1"/>
  <c r="U749" i="1"/>
  <c r="U748" i="1"/>
  <c r="U747" i="1"/>
  <c r="U746" i="1"/>
  <c r="U744" i="1"/>
  <c r="U742" i="1"/>
  <c r="U741" i="1"/>
  <c r="U740" i="1"/>
  <c r="U738" i="1"/>
  <c r="U737" i="1"/>
  <c r="U735" i="1"/>
  <c r="U734" i="1"/>
  <c r="U732" i="1"/>
  <c r="U731" i="1"/>
  <c r="U730" i="1"/>
  <c r="U729" i="1"/>
  <c r="U726" i="1"/>
  <c r="U724" i="1"/>
  <c r="U723" i="1"/>
  <c r="U722" i="1"/>
  <c r="U719" i="1"/>
  <c r="U718" i="1"/>
  <c r="U715" i="1"/>
  <c r="U714" i="1"/>
  <c r="U712" i="1"/>
  <c r="U710" i="1"/>
  <c r="U709" i="1"/>
  <c r="U707" i="1"/>
  <c r="U706" i="1"/>
  <c r="U705" i="1"/>
  <c r="U703" i="1"/>
  <c r="U702" i="1"/>
  <c r="U700" i="1"/>
  <c r="U699" i="1"/>
  <c r="U698" i="1"/>
  <c r="U697" i="1"/>
  <c r="U696" i="1"/>
  <c r="U695" i="1"/>
  <c r="U693" i="1"/>
  <c r="U692" i="1"/>
  <c r="U691" i="1"/>
  <c r="U689" i="1"/>
  <c r="U688" i="1"/>
  <c r="U687" i="1"/>
  <c r="U686" i="1"/>
  <c r="U685" i="1"/>
  <c r="U683" i="1"/>
  <c r="U682" i="1"/>
  <c r="U680" i="1"/>
  <c r="U679" i="1"/>
  <c r="U677" i="1"/>
  <c r="U676" i="1"/>
  <c r="U674" i="1"/>
  <c r="U673" i="1"/>
  <c r="U672" i="1"/>
  <c r="U671" i="1"/>
  <c r="U670" i="1"/>
  <c r="U667" i="1"/>
  <c r="U666" i="1"/>
  <c r="U664" i="1"/>
  <c r="U663" i="1"/>
  <c r="U662" i="1"/>
  <c r="U661" i="1"/>
  <c r="U660" i="1"/>
  <c r="U659" i="1"/>
  <c r="U658" i="1"/>
  <c r="U657" i="1"/>
  <c r="U656" i="1"/>
  <c r="U655" i="1"/>
  <c r="U654" i="1"/>
  <c r="U653" i="1"/>
  <c r="U651" i="1"/>
  <c r="U650" i="1"/>
  <c r="U648" i="1"/>
  <c r="U647" i="1"/>
  <c r="U644" i="1"/>
  <c r="U643" i="1"/>
  <c r="U641" i="1"/>
  <c r="U639" i="1"/>
  <c r="U638" i="1"/>
  <c r="U636" i="1"/>
  <c r="U634" i="1"/>
  <c r="U633" i="1"/>
  <c r="U632" i="1"/>
  <c r="U631" i="1"/>
  <c r="U629" i="1"/>
  <c r="U627" i="1"/>
  <c r="U626" i="1"/>
  <c r="U625" i="1"/>
  <c r="U624" i="1"/>
  <c r="U623" i="1"/>
  <c r="U621" i="1"/>
  <c r="U620" i="1"/>
  <c r="U618" i="1"/>
  <c r="U617" i="1"/>
  <c r="U615" i="1"/>
  <c r="U614" i="1"/>
  <c r="U613" i="1"/>
  <c r="U612" i="1"/>
  <c r="U611" i="1"/>
  <c r="U609" i="1"/>
  <c r="U608" i="1"/>
  <c r="U607" i="1"/>
  <c r="U604" i="1"/>
  <c r="U603" i="1"/>
  <c r="U601" i="1"/>
  <c r="U600" i="1"/>
  <c r="U598" i="1"/>
  <c r="U597" i="1"/>
  <c r="U595" i="1"/>
  <c r="U594" i="1"/>
  <c r="U593" i="1"/>
  <c r="U592" i="1"/>
  <c r="U591" i="1"/>
  <c r="U590" i="1"/>
  <c r="U588" i="1"/>
  <c r="U587" i="1"/>
  <c r="U584" i="1"/>
  <c r="U583" i="1"/>
  <c r="U582" i="1"/>
  <c r="U581" i="1"/>
  <c r="U580" i="1"/>
  <c r="U579" i="1"/>
  <c r="U578" i="1"/>
  <c r="U577" i="1"/>
  <c r="U576" i="1"/>
  <c r="U574" i="1"/>
  <c r="U573" i="1"/>
  <c r="U572" i="1"/>
  <c r="U569" i="1"/>
  <c r="U568" i="1"/>
  <c r="U566" i="1"/>
  <c r="U565" i="1"/>
  <c r="U563" i="1"/>
  <c r="U562" i="1"/>
  <c r="U559" i="1"/>
  <c r="U558" i="1"/>
  <c r="U556" i="1"/>
  <c r="U555" i="1"/>
  <c r="U554" i="1"/>
  <c r="U553" i="1"/>
  <c r="U552" i="1"/>
  <c r="U551" i="1"/>
  <c r="U550" i="1"/>
  <c r="U547" i="1"/>
  <c r="U546" i="1"/>
  <c r="U544" i="1"/>
  <c r="U543" i="1"/>
  <c r="U542" i="1"/>
  <c r="U540" i="1"/>
  <c r="U539" i="1"/>
  <c r="U537" i="1"/>
  <c r="U536" i="1"/>
  <c r="U534" i="1"/>
  <c r="U533" i="1"/>
  <c r="U532" i="1"/>
  <c r="U531" i="1"/>
  <c r="U529" i="1"/>
  <c r="U528" i="1"/>
  <c r="U526" i="1"/>
  <c r="U524" i="1"/>
  <c r="U521" i="1"/>
  <c r="U520" i="1"/>
  <c r="U518" i="1"/>
  <c r="U517" i="1"/>
  <c r="U515" i="1"/>
  <c r="U514" i="1"/>
  <c r="U511" i="1"/>
  <c r="U510" i="1"/>
  <c r="U509" i="1"/>
  <c r="U507" i="1"/>
  <c r="U504" i="1"/>
  <c r="U503" i="1"/>
  <c r="U502" i="1"/>
  <c r="U501" i="1"/>
  <c r="U500" i="1"/>
  <c r="U499" i="1"/>
  <c r="U497" i="1"/>
  <c r="U496" i="1"/>
  <c r="U494" i="1"/>
  <c r="U493" i="1"/>
  <c r="U491" i="1"/>
  <c r="U490" i="1"/>
  <c r="U488" i="1"/>
  <c r="U486" i="1"/>
  <c r="U485" i="1"/>
  <c r="U482" i="1"/>
  <c r="U480" i="1"/>
  <c r="U479" i="1"/>
  <c r="U478" i="1"/>
  <c r="U476" i="1"/>
  <c r="U474" i="1"/>
  <c r="U472" i="1"/>
  <c r="U469" i="1"/>
  <c r="U468" i="1"/>
  <c r="U466" i="1"/>
  <c r="U465" i="1"/>
  <c r="U463" i="1"/>
  <c r="U462" i="1"/>
  <c r="U459" i="1"/>
  <c r="U458" i="1"/>
  <c r="U457" i="1"/>
  <c r="U456" i="1"/>
  <c r="U455" i="1"/>
  <c r="U454" i="1"/>
  <c r="U452" i="1"/>
  <c r="U451" i="1"/>
  <c r="U450" i="1"/>
  <c r="U449" i="1"/>
  <c r="U448" i="1"/>
  <c r="U447" i="1"/>
  <c r="U444" i="1"/>
  <c r="U442" i="1"/>
  <c r="U441" i="1"/>
  <c r="U440" i="1"/>
  <c r="U439" i="1"/>
  <c r="U438" i="1"/>
  <c r="U435" i="1"/>
  <c r="U434" i="1"/>
  <c r="U432" i="1"/>
  <c r="U431" i="1"/>
  <c r="U430" i="1"/>
  <c r="U429" i="1"/>
  <c r="U427" i="1"/>
  <c r="U426" i="1"/>
  <c r="U423" i="1"/>
  <c r="U422" i="1"/>
  <c r="U420" i="1"/>
  <c r="U419" i="1"/>
  <c r="U418" i="1"/>
  <c r="U417" i="1"/>
  <c r="U416" i="1"/>
  <c r="U415" i="1"/>
  <c r="U414" i="1"/>
  <c r="U413" i="1"/>
  <c r="U411" i="1"/>
  <c r="U410" i="1"/>
  <c r="U409" i="1"/>
  <c r="U408" i="1"/>
  <c r="U406" i="1"/>
  <c r="U405" i="1"/>
  <c r="U404" i="1"/>
  <c r="U403" i="1"/>
  <c r="U402" i="1"/>
  <c r="U401" i="1"/>
  <c r="U399" i="1"/>
  <c r="U398" i="1"/>
  <c r="U396" i="1"/>
  <c r="U394" i="1"/>
  <c r="U393" i="1"/>
  <c r="U390" i="1"/>
  <c r="U388" i="1"/>
  <c r="U386" i="1"/>
  <c r="U384" i="1"/>
  <c r="U383" i="1"/>
  <c r="U381" i="1"/>
  <c r="U379" i="1"/>
  <c r="U378" i="1"/>
  <c r="U376" i="1"/>
  <c r="U375" i="1"/>
  <c r="U374" i="1"/>
  <c r="U373" i="1"/>
  <c r="U372" i="1"/>
  <c r="U370" i="1"/>
  <c r="U369" i="1"/>
  <c r="U368" i="1"/>
  <c r="U366" i="1"/>
  <c r="U365" i="1"/>
  <c r="U364" i="1"/>
  <c r="U363" i="1"/>
  <c r="U362" i="1"/>
  <c r="U361" i="1"/>
  <c r="U359" i="1"/>
  <c r="U358" i="1"/>
  <c r="U355" i="1"/>
  <c r="U353" i="1"/>
  <c r="U351" i="1"/>
  <c r="U350" i="1"/>
  <c r="U349" i="1"/>
  <c r="U348" i="1"/>
  <c r="U347" i="1"/>
  <c r="U346" i="1"/>
  <c r="U345" i="1"/>
  <c r="U344" i="1"/>
  <c r="U343" i="1"/>
  <c r="U341" i="1"/>
  <c r="U340" i="1"/>
  <c r="U338" i="1"/>
  <c r="U337" i="1"/>
  <c r="U335" i="1"/>
  <c r="U334" i="1"/>
  <c r="U333" i="1"/>
  <c r="U332" i="1"/>
  <c r="U331" i="1"/>
  <c r="U330" i="1"/>
  <c r="U329" i="1"/>
  <c r="U328" i="1"/>
  <c r="U327" i="1"/>
  <c r="U326" i="1"/>
  <c r="U324" i="1"/>
  <c r="U323" i="1"/>
  <c r="U322" i="1"/>
  <c r="U320" i="1"/>
  <c r="U319" i="1"/>
  <c r="U318" i="1"/>
  <c r="U317" i="1"/>
  <c r="U316" i="1"/>
  <c r="U315" i="1"/>
  <c r="U314" i="1"/>
  <c r="U313" i="1"/>
  <c r="U311" i="1"/>
  <c r="U309" i="1"/>
  <c r="U308" i="1"/>
  <c r="U306" i="1"/>
  <c r="U305" i="1"/>
  <c r="U303" i="1"/>
  <c r="U302" i="1"/>
  <c r="U300" i="1"/>
  <c r="U297" i="1"/>
  <c r="U296" i="1"/>
  <c r="U294" i="1"/>
  <c r="U293" i="1"/>
  <c r="U291" i="1"/>
  <c r="U290" i="1"/>
  <c r="U288" i="1"/>
  <c r="U287" i="1"/>
  <c r="U286" i="1"/>
  <c r="U285" i="1"/>
  <c r="U283" i="1"/>
  <c r="U282" i="1"/>
  <c r="U281" i="1"/>
  <c r="U280" i="1"/>
  <c r="U278" i="1"/>
  <c r="U277" i="1"/>
  <c r="U275" i="1"/>
  <c r="U274" i="1"/>
  <c r="U273" i="1"/>
  <c r="U272" i="1"/>
  <c r="U270" i="1"/>
  <c r="U269" i="1"/>
  <c r="U267" i="1"/>
  <c r="U266" i="1"/>
  <c r="U264" i="1"/>
  <c r="U261" i="1"/>
  <c r="U260" i="1"/>
  <c r="U258" i="1"/>
  <c r="U257" i="1"/>
  <c r="U255" i="1"/>
  <c r="U254" i="1"/>
  <c r="U252" i="1"/>
  <c r="U251" i="1"/>
  <c r="U249" i="1"/>
  <c r="U248" i="1"/>
  <c r="U247" i="1"/>
  <c r="U246" i="1"/>
  <c r="U245" i="1"/>
  <c r="U244" i="1"/>
  <c r="U242" i="1"/>
  <c r="U241" i="1"/>
  <c r="U240" i="1"/>
  <c r="U238" i="1"/>
  <c r="U237" i="1"/>
  <c r="U235" i="1"/>
  <c r="U233" i="1"/>
  <c r="U231" i="1"/>
  <c r="U230" i="1"/>
  <c r="U227" i="1"/>
  <c r="U225" i="1"/>
  <c r="U224" i="1"/>
  <c r="U222" i="1"/>
  <c r="U220" i="1"/>
  <c r="U218" i="1"/>
  <c r="U215" i="1"/>
  <c r="U214" i="1"/>
  <c r="U213" i="1"/>
  <c r="U212" i="1"/>
  <c r="U210" i="1"/>
  <c r="U209" i="1"/>
  <c r="U206" i="1"/>
  <c r="U205" i="1"/>
  <c r="U204" i="1"/>
  <c r="U203" i="1"/>
  <c r="U202" i="1"/>
  <c r="U201" i="1"/>
  <c r="U200" i="1"/>
  <c r="U199" i="1"/>
  <c r="U198" i="1"/>
  <c r="U197" i="1"/>
  <c r="U195" i="1"/>
  <c r="U194" i="1"/>
  <c r="U193" i="1"/>
  <c r="U192" i="1"/>
  <c r="U191" i="1"/>
  <c r="U190" i="1"/>
  <c r="U189" i="1"/>
  <c r="U188" i="1"/>
  <c r="U187" i="1"/>
  <c r="U186" i="1"/>
  <c r="U184" i="1"/>
  <c r="U183" i="1"/>
  <c r="U182" i="1"/>
  <c r="U181" i="1"/>
  <c r="U180" i="1"/>
  <c r="U179" i="1"/>
  <c r="U178" i="1"/>
  <c r="U177" i="1"/>
  <c r="U176" i="1"/>
  <c r="U175" i="1"/>
  <c r="U173" i="1"/>
  <c r="U171" i="1"/>
  <c r="U170" i="1"/>
  <c r="U169" i="1"/>
  <c r="U168" i="1"/>
  <c r="U167" i="1"/>
  <c r="U166" i="1"/>
  <c r="U164" i="1"/>
  <c r="U162" i="1"/>
  <c r="U161" i="1"/>
  <c r="U159" i="1"/>
  <c r="U158" i="1"/>
  <c r="U156" i="1"/>
  <c r="U155" i="1"/>
  <c r="U153" i="1"/>
  <c r="U152" i="1"/>
  <c r="U149" i="1"/>
  <c r="U148" i="1"/>
  <c r="U147" i="1"/>
  <c r="U145" i="1"/>
  <c r="U143" i="1"/>
  <c r="U142" i="1"/>
  <c r="U139" i="1"/>
  <c r="U138" i="1"/>
  <c r="U137" i="1"/>
  <c r="U135" i="1"/>
  <c r="U134" i="1"/>
  <c r="U133" i="1"/>
  <c r="U132" i="1"/>
  <c r="U131" i="1"/>
  <c r="U130" i="1"/>
  <c r="U128" i="1"/>
  <c r="U127" i="1"/>
  <c r="U126" i="1"/>
  <c r="U124" i="1"/>
  <c r="U123" i="1"/>
  <c r="U121" i="1"/>
  <c r="U120" i="1"/>
  <c r="U118" i="1"/>
  <c r="U117" i="1"/>
  <c r="U115" i="1"/>
  <c r="U114" i="1"/>
  <c r="U113" i="1"/>
  <c r="U112" i="1"/>
  <c r="U110" i="1"/>
  <c r="U109" i="1"/>
  <c r="U108" i="1"/>
  <c r="U107" i="1"/>
  <c r="U105" i="1"/>
  <c r="U103" i="1"/>
  <c r="U102" i="1"/>
  <c r="U101" i="1"/>
  <c r="U100" i="1"/>
  <c r="U98" i="1"/>
  <c r="U97" i="1"/>
  <c r="U96" i="1"/>
  <c r="U93" i="1"/>
  <c r="U92" i="1"/>
  <c r="U90" i="1"/>
  <c r="U89" i="1"/>
  <c r="U87" i="1"/>
  <c r="U86" i="1"/>
  <c r="U83" i="1"/>
  <c r="U82" i="1"/>
  <c r="U80" i="1"/>
  <c r="U78" i="1"/>
  <c r="U77" i="1"/>
  <c r="U76" i="1"/>
  <c r="U74" i="1"/>
  <c r="U73" i="1"/>
  <c r="U72" i="1"/>
  <c r="U71" i="1"/>
  <c r="U70" i="1"/>
  <c r="U69" i="1"/>
  <c r="U67" i="1"/>
  <c r="U66" i="1"/>
  <c r="U65" i="1"/>
  <c r="U63" i="1"/>
  <c r="U62" i="1"/>
  <c r="U60" i="1"/>
  <c r="U59" i="1"/>
  <c r="U58" i="1"/>
  <c r="U55" i="1"/>
  <c r="U53" i="1"/>
  <c r="U52" i="1"/>
  <c r="U51" i="1"/>
  <c r="U49" i="1"/>
  <c r="U47" i="1"/>
  <c r="U46" i="1"/>
  <c r="U45" i="1"/>
  <c r="U44" i="1"/>
  <c r="U43" i="1"/>
  <c r="U42" i="1"/>
  <c r="U41" i="1"/>
  <c r="U40" i="1"/>
  <c r="U38" i="1"/>
  <c r="U37" i="1"/>
  <c r="U34" i="1"/>
  <c r="U32" i="1"/>
  <c r="U31" i="1"/>
  <c r="U29" i="1"/>
  <c r="U28" i="1"/>
  <c r="U27" i="1"/>
  <c r="U25" i="1"/>
  <c r="U24" i="1"/>
  <c r="U23" i="1"/>
  <c r="U21" i="1"/>
  <c r="U20" i="1"/>
  <c r="U19" i="1"/>
  <c r="U18" i="1"/>
  <c r="U17" i="1"/>
  <c r="U15" i="1"/>
  <c r="U14" i="1"/>
  <c r="U12" i="1"/>
  <c r="U11" i="1"/>
  <c r="U10" i="1"/>
  <c r="U9" i="1"/>
  <c r="U6" i="1"/>
  <c r="U5" i="1"/>
  <c r="U3" i="1"/>
  <c r="U2" i="1"/>
  <c r="T4984" i="1"/>
  <c r="S4984" i="1"/>
  <c r="R4984" i="1"/>
  <c r="Q4984" i="1"/>
  <c r="T4977" i="1"/>
  <c r="S4977" i="1"/>
  <c r="R4977" i="1"/>
  <c r="Q4977" i="1"/>
  <c r="T4973" i="1"/>
  <c r="S4973" i="1"/>
  <c r="R4973" i="1"/>
  <c r="Q4973" i="1"/>
  <c r="T4970" i="1"/>
  <c r="S4970" i="1"/>
  <c r="R4970" i="1"/>
  <c r="Q4970" i="1"/>
  <c r="Q4985" i="1" s="1"/>
  <c r="T4964" i="1"/>
  <c r="S4964" i="1"/>
  <c r="R4964" i="1"/>
  <c r="Q4964" i="1"/>
  <c r="T4957" i="1"/>
  <c r="T4965" i="1" s="1"/>
  <c r="S4957" i="1"/>
  <c r="S4965" i="1" s="1"/>
  <c r="R4957" i="1"/>
  <c r="R4965" i="1" s="1"/>
  <c r="Q4957" i="1"/>
  <c r="T4951" i="1"/>
  <c r="S4951" i="1"/>
  <c r="R4951" i="1"/>
  <c r="Q4951" i="1"/>
  <c r="T4946" i="1"/>
  <c r="S4946" i="1"/>
  <c r="R4946" i="1"/>
  <c r="Q4946" i="1"/>
  <c r="T4939" i="1"/>
  <c r="S4939" i="1"/>
  <c r="R4939" i="1"/>
  <c r="Q4939" i="1"/>
  <c r="T4936" i="1"/>
  <c r="S4936" i="1"/>
  <c r="R4936" i="1"/>
  <c r="Q4936" i="1"/>
  <c r="T4934" i="1"/>
  <c r="T4952" i="1" s="1"/>
  <c r="S4934" i="1"/>
  <c r="R4934" i="1"/>
  <c r="Q4934" i="1"/>
  <c r="T4930" i="1"/>
  <c r="S4930" i="1"/>
  <c r="R4930" i="1"/>
  <c r="Q4930" i="1"/>
  <c r="T4928" i="1"/>
  <c r="S4928" i="1"/>
  <c r="R4928" i="1"/>
  <c r="Q4928" i="1"/>
  <c r="T4925" i="1"/>
  <c r="S4925" i="1"/>
  <c r="R4925" i="1"/>
  <c r="Q4925" i="1"/>
  <c r="T4922" i="1"/>
  <c r="S4922" i="1"/>
  <c r="R4922" i="1"/>
  <c r="Q4922" i="1"/>
  <c r="T4919" i="1"/>
  <c r="S4919" i="1"/>
  <c r="R4919" i="1"/>
  <c r="Q4919" i="1"/>
  <c r="T4915" i="1"/>
  <c r="S4915" i="1"/>
  <c r="R4915" i="1"/>
  <c r="Q4915" i="1"/>
  <c r="T4912" i="1"/>
  <c r="S4912" i="1"/>
  <c r="S4931" i="1" s="1"/>
  <c r="R4912" i="1"/>
  <c r="Q4912" i="1"/>
  <c r="T4903" i="1"/>
  <c r="S4903" i="1"/>
  <c r="R4903" i="1"/>
  <c r="Q4903" i="1"/>
  <c r="T4900" i="1"/>
  <c r="S4900" i="1"/>
  <c r="R4900" i="1"/>
  <c r="Q4900" i="1"/>
  <c r="T4897" i="1"/>
  <c r="S4897" i="1"/>
  <c r="R4897" i="1"/>
  <c r="Q4897" i="1"/>
  <c r="T4894" i="1"/>
  <c r="S4894" i="1"/>
  <c r="R4894" i="1"/>
  <c r="Q4894" i="1"/>
  <c r="T4887" i="1"/>
  <c r="S4887" i="1"/>
  <c r="R4887" i="1"/>
  <c r="Q4887" i="1"/>
  <c r="T4884" i="1"/>
  <c r="S4884" i="1"/>
  <c r="R4884" i="1"/>
  <c r="Q4884" i="1"/>
  <c r="T4879" i="1"/>
  <c r="S4879" i="1"/>
  <c r="R4879" i="1"/>
  <c r="Q4879" i="1"/>
  <c r="T4875" i="1"/>
  <c r="S4875" i="1"/>
  <c r="R4875" i="1"/>
  <c r="Q4875" i="1"/>
  <c r="T4870" i="1"/>
  <c r="S4870" i="1"/>
  <c r="R4870" i="1"/>
  <c r="Q4870" i="1"/>
  <c r="T4866" i="1"/>
  <c r="S4866" i="1"/>
  <c r="R4866" i="1"/>
  <c r="Q4866" i="1"/>
  <c r="T4864" i="1"/>
  <c r="S4864" i="1"/>
  <c r="R4864" i="1"/>
  <c r="Q4864" i="1"/>
  <c r="T4861" i="1"/>
  <c r="S4861" i="1"/>
  <c r="R4861" i="1"/>
  <c r="Q4861" i="1"/>
  <c r="T4858" i="1"/>
  <c r="S4858" i="1"/>
  <c r="R4858" i="1"/>
  <c r="Q4858" i="1"/>
  <c r="T4855" i="1"/>
  <c r="S4855" i="1"/>
  <c r="R4855" i="1"/>
  <c r="Q4855" i="1"/>
  <c r="T4852" i="1"/>
  <c r="S4852" i="1"/>
  <c r="R4852" i="1"/>
  <c r="Q4852" i="1"/>
  <c r="T4845" i="1"/>
  <c r="S4845" i="1"/>
  <c r="R4845" i="1"/>
  <c r="Q4845" i="1"/>
  <c r="T4838" i="1"/>
  <c r="S4838" i="1"/>
  <c r="R4838" i="1"/>
  <c r="Q4838" i="1"/>
  <c r="T4831" i="1"/>
  <c r="S4831" i="1"/>
  <c r="R4831" i="1"/>
  <c r="Q4831" i="1"/>
  <c r="T4824" i="1"/>
  <c r="S4824" i="1"/>
  <c r="R4824" i="1"/>
  <c r="Q4824" i="1"/>
  <c r="T4817" i="1"/>
  <c r="S4817" i="1"/>
  <c r="R4817" i="1"/>
  <c r="Q4817" i="1"/>
  <c r="T4812" i="1"/>
  <c r="S4812" i="1"/>
  <c r="R4812" i="1"/>
  <c r="Q4812" i="1"/>
  <c r="T4807" i="1"/>
  <c r="S4807" i="1"/>
  <c r="R4807" i="1"/>
  <c r="Q4807" i="1"/>
  <c r="T4802" i="1"/>
  <c r="S4802" i="1"/>
  <c r="R4802" i="1"/>
  <c r="Q4802" i="1"/>
  <c r="T4797" i="1"/>
  <c r="S4797" i="1"/>
  <c r="R4797" i="1"/>
  <c r="Q4797" i="1"/>
  <c r="T4791" i="1"/>
  <c r="S4791" i="1"/>
  <c r="R4791" i="1"/>
  <c r="Q4791" i="1"/>
  <c r="T4788" i="1"/>
  <c r="S4788" i="1"/>
  <c r="R4788" i="1"/>
  <c r="Q4788" i="1"/>
  <c r="T4785" i="1"/>
  <c r="S4785" i="1"/>
  <c r="R4785" i="1"/>
  <c r="Q4785" i="1"/>
  <c r="T4782" i="1"/>
  <c r="S4782" i="1"/>
  <c r="R4782" i="1"/>
  <c r="Q4782" i="1"/>
  <c r="T4775" i="1"/>
  <c r="S4775" i="1"/>
  <c r="R4775" i="1"/>
  <c r="Q4775" i="1"/>
  <c r="T4766" i="1"/>
  <c r="S4766" i="1"/>
  <c r="R4766" i="1"/>
  <c r="Q4766" i="1"/>
  <c r="T4763" i="1"/>
  <c r="S4763" i="1"/>
  <c r="R4763" i="1"/>
  <c r="Q4763" i="1"/>
  <c r="T4760" i="1"/>
  <c r="S4760" i="1"/>
  <c r="R4760" i="1"/>
  <c r="Q4760" i="1"/>
  <c r="T4755" i="1"/>
  <c r="S4755" i="1"/>
  <c r="R4755" i="1"/>
  <c r="Q4755" i="1"/>
  <c r="T4752" i="1"/>
  <c r="S4752" i="1"/>
  <c r="R4752" i="1"/>
  <c r="Q4752" i="1"/>
  <c r="T4747" i="1"/>
  <c r="S4747" i="1"/>
  <c r="R4747" i="1"/>
  <c r="Q4747" i="1"/>
  <c r="T4743" i="1"/>
  <c r="T4748" i="1" s="1"/>
  <c r="S4743" i="1"/>
  <c r="S4748" i="1" s="1"/>
  <c r="R4743" i="1"/>
  <c r="R4748" i="1" s="1"/>
  <c r="Q4743" i="1"/>
  <c r="Q4748" i="1" s="1"/>
  <c r="T4740" i="1"/>
  <c r="S4740" i="1"/>
  <c r="R4740" i="1"/>
  <c r="Q4740" i="1"/>
  <c r="T4736" i="1"/>
  <c r="T4741" i="1" s="1"/>
  <c r="S4736" i="1"/>
  <c r="S4741" i="1" s="1"/>
  <c r="R4736" i="1"/>
  <c r="R4741" i="1" s="1"/>
  <c r="Q4736" i="1"/>
  <c r="T4732" i="1"/>
  <c r="S4732" i="1"/>
  <c r="R4732" i="1"/>
  <c r="Q4732" i="1"/>
  <c r="T4729" i="1"/>
  <c r="S4729" i="1"/>
  <c r="R4729" i="1"/>
  <c r="Q4729" i="1"/>
  <c r="T4727" i="1"/>
  <c r="S4727" i="1"/>
  <c r="R4727" i="1"/>
  <c r="Q4727" i="1"/>
  <c r="T4724" i="1"/>
  <c r="S4724" i="1"/>
  <c r="R4724" i="1"/>
  <c r="Q4724" i="1"/>
  <c r="T4722" i="1"/>
  <c r="S4722" i="1"/>
  <c r="R4722" i="1"/>
  <c r="Q4722" i="1"/>
  <c r="T4718" i="1"/>
  <c r="S4718" i="1"/>
  <c r="R4718" i="1"/>
  <c r="Q4718" i="1"/>
  <c r="T4716" i="1"/>
  <c r="S4716" i="1"/>
  <c r="R4716" i="1"/>
  <c r="Q4716" i="1"/>
  <c r="T4713" i="1"/>
  <c r="S4713" i="1"/>
  <c r="R4713" i="1"/>
  <c r="Q4713" i="1"/>
  <c r="T4710" i="1"/>
  <c r="S4710" i="1"/>
  <c r="R4710" i="1"/>
  <c r="Q4710" i="1"/>
  <c r="T4707" i="1"/>
  <c r="S4707" i="1"/>
  <c r="R4707" i="1"/>
  <c r="Q4707" i="1"/>
  <c r="T4705" i="1"/>
  <c r="S4705" i="1"/>
  <c r="R4705" i="1"/>
  <c r="Q4705" i="1"/>
  <c r="T4700" i="1"/>
  <c r="S4700" i="1"/>
  <c r="R4700" i="1"/>
  <c r="Q4700" i="1"/>
  <c r="T4697" i="1"/>
  <c r="S4697" i="1"/>
  <c r="R4697" i="1"/>
  <c r="Q4697" i="1"/>
  <c r="T4694" i="1"/>
  <c r="S4694" i="1"/>
  <c r="R4694" i="1"/>
  <c r="Q4694" i="1"/>
  <c r="T4687" i="1"/>
  <c r="S4687" i="1"/>
  <c r="R4687" i="1"/>
  <c r="Q4687" i="1"/>
  <c r="T4684" i="1"/>
  <c r="S4684" i="1"/>
  <c r="R4684" i="1"/>
  <c r="Q4684" i="1"/>
  <c r="T4681" i="1"/>
  <c r="S4681" i="1"/>
  <c r="R4681" i="1"/>
  <c r="Q4681" i="1"/>
  <c r="T4679" i="1"/>
  <c r="S4679" i="1"/>
  <c r="R4679" i="1"/>
  <c r="Q4679" i="1"/>
  <c r="T4677" i="1"/>
  <c r="S4677" i="1"/>
  <c r="R4677" i="1"/>
  <c r="Q4677" i="1"/>
  <c r="T4676" i="1"/>
  <c r="S4676" i="1"/>
  <c r="R4676" i="1"/>
  <c r="Q4676" i="1"/>
  <c r="T4669" i="1"/>
  <c r="S4669" i="1"/>
  <c r="R4669" i="1"/>
  <c r="Q4669" i="1"/>
  <c r="T4646" i="1"/>
  <c r="T4670" i="1" s="1"/>
  <c r="S4646" i="1"/>
  <c r="S4670" i="1" s="1"/>
  <c r="R4646" i="1"/>
  <c r="R4670" i="1" s="1"/>
  <c r="Q4646" i="1"/>
  <c r="Q4670" i="1" s="1"/>
  <c r="T4641" i="1"/>
  <c r="S4641" i="1"/>
  <c r="R4641" i="1"/>
  <c r="Q4641" i="1"/>
  <c r="T4640" i="1"/>
  <c r="S4640" i="1"/>
  <c r="R4640" i="1"/>
  <c r="Q4640" i="1"/>
  <c r="T4637" i="1"/>
  <c r="S4637" i="1"/>
  <c r="R4637" i="1"/>
  <c r="Q4637" i="1"/>
  <c r="T4634" i="1"/>
  <c r="S4634" i="1"/>
  <c r="R4634" i="1"/>
  <c r="Q4634" i="1"/>
  <c r="T4631" i="1"/>
  <c r="S4631" i="1"/>
  <c r="R4631" i="1"/>
  <c r="Q4631" i="1"/>
  <c r="T4628" i="1"/>
  <c r="S4628" i="1"/>
  <c r="R4628" i="1"/>
  <c r="Q4628" i="1"/>
  <c r="T4624" i="1"/>
  <c r="S4624" i="1"/>
  <c r="R4624" i="1"/>
  <c r="Q4624" i="1"/>
  <c r="T4613" i="1"/>
  <c r="S4613" i="1"/>
  <c r="R4613" i="1"/>
  <c r="Q4613" i="1"/>
  <c r="T4610" i="1"/>
  <c r="S4610" i="1"/>
  <c r="R4610" i="1"/>
  <c r="Q4610" i="1"/>
  <c r="T4601" i="1"/>
  <c r="S4601" i="1"/>
  <c r="R4601" i="1"/>
  <c r="Q4601" i="1"/>
  <c r="T4599" i="1"/>
  <c r="S4599" i="1"/>
  <c r="R4599" i="1"/>
  <c r="Q4599" i="1"/>
  <c r="T4595" i="1"/>
  <c r="S4595" i="1"/>
  <c r="R4595" i="1"/>
  <c r="Q4595" i="1"/>
  <c r="T4592" i="1"/>
  <c r="S4592" i="1"/>
  <c r="R4592" i="1"/>
  <c r="Q4592" i="1"/>
  <c r="T4587" i="1"/>
  <c r="S4587" i="1"/>
  <c r="R4587" i="1"/>
  <c r="Q4587" i="1"/>
  <c r="T4585" i="1"/>
  <c r="S4585" i="1"/>
  <c r="R4585" i="1"/>
  <c r="Q4585" i="1"/>
  <c r="T4583" i="1"/>
  <c r="S4583" i="1"/>
  <c r="R4583" i="1"/>
  <c r="Q4583" i="1"/>
  <c r="T4580" i="1"/>
  <c r="S4580" i="1"/>
  <c r="R4580" i="1"/>
  <c r="Q4580" i="1"/>
  <c r="T4577" i="1"/>
  <c r="S4577" i="1"/>
  <c r="R4577" i="1"/>
  <c r="Q4577" i="1"/>
  <c r="T4575" i="1"/>
  <c r="S4575" i="1"/>
  <c r="R4575" i="1"/>
  <c r="Q4575" i="1"/>
  <c r="T4569" i="1"/>
  <c r="S4569" i="1"/>
  <c r="R4569" i="1"/>
  <c r="Q4569" i="1"/>
  <c r="T4566" i="1"/>
  <c r="S4566" i="1"/>
  <c r="R4566" i="1"/>
  <c r="Q4566" i="1"/>
  <c r="T4563" i="1"/>
  <c r="S4563" i="1"/>
  <c r="R4563" i="1"/>
  <c r="Q4563" i="1"/>
  <c r="T4560" i="1"/>
  <c r="S4560" i="1"/>
  <c r="R4560" i="1"/>
  <c r="Q4560" i="1"/>
  <c r="T4555" i="1"/>
  <c r="S4555" i="1"/>
  <c r="R4555" i="1"/>
  <c r="Q4555" i="1"/>
  <c r="T4552" i="1"/>
  <c r="S4552" i="1"/>
  <c r="R4552" i="1"/>
  <c r="Q4552" i="1"/>
  <c r="T4548" i="1"/>
  <c r="S4548" i="1"/>
  <c r="R4548" i="1"/>
  <c r="Q4548" i="1"/>
  <c r="T4546" i="1"/>
  <c r="S4546" i="1"/>
  <c r="R4546" i="1"/>
  <c r="Q4546" i="1"/>
  <c r="T4540" i="1"/>
  <c r="S4540" i="1"/>
  <c r="R4540" i="1"/>
  <c r="Q4540" i="1"/>
  <c r="T4533" i="1"/>
  <c r="S4533" i="1"/>
  <c r="R4533" i="1"/>
  <c r="Q4533" i="1"/>
  <c r="T4530" i="1"/>
  <c r="S4530" i="1"/>
  <c r="R4530" i="1"/>
  <c r="Q4530" i="1"/>
  <c r="T4527" i="1"/>
  <c r="S4527" i="1"/>
  <c r="R4527" i="1"/>
  <c r="Q4527" i="1"/>
  <c r="T4524" i="1"/>
  <c r="S4524" i="1"/>
  <c r="R4524" i="1"/>
  <c r="Q4524" i="1"/>
  <c r="T4521" i="1"/>
  <c r="S4521" i="1"/>
  <c r="R4521" i="1"/>
  <c r="Q4521" i="1"/>
  <c r="T4518" i="1"/>
  <c r="S4518" i="1"/>
  <c r="R4518" i="1"/>
  <c r="Q4518" i="1"/>
  <c r="T4513" i="1"/>
  <c r="S4513" i="1"/>
  <c r="R4513" i="1"/>
  <c r="Q4513" i="1"/>
  <c r="T4508" i="1"/>
  <c r="S4508" i="1"/>
  <c r="R4508" i="1"/>
  <c r="Q4508" i="1"/>
  <c r="T4503" i="1"/>
  <c r="S4503" i="1"/>
  <c r="R4503" i="1"/>
  <c r="Q4503" i="1"/>
  <c r="T4498" i="1"/>
  <c r="S4498" i="1"/>
  <c r="R4498" i="1"/>
  <c r="Q4498" i="1"/>
  <c r="T4496" i="1"/>
  <c r="S4496" i="1"/>
  <c r="R4496" i="1"/>
  <c r="Q4496" i="1"/>
  <c r="T4493" i="1"/>
  <c r="S4493" i="1"/>
  <c r="R4493" i="1"/>
  <c r="Q4493" i="1"/>
  <c r="T4489" i="1"/>
  <c r="S4489" i="1"/>
  <c r="R4489" i="1"/>
  <c r="Q4489" i="1"/>
  <c r="T4482" i="1"/>
  <c r="S4482" i="1"/>
  <c r="R4482" i="1"/>
  <c r="Q4482" i="1"/>
  <c r="T4478" i="1"/>
  <c r="T4483" i="1" s="1"/>
  <c r="S4478" i="1"/>
  <c r="S4483" i="1" s="1"/>
  <c r="R4478" i="1"/>
  <c r="R4483" i="1" s="1"/>
  <c r="Q4478" i="1"/>
  <c r="Q4483" i="1" s="1"/>
  <c r="T4476" i="1"/>
  <c r="S4476" i="1"/>
  <c r="R4476" i="1"/>
  <c r="Q4476" i="1"/>
  <c r="T4475" i="1"/>
  <c r="S4475" i="1"/>
  <c r="R4475" i="1"/>
  <c r="Q4475" i="1"/>
  <c r="T4473" i="1"/>
  <c r="S4473" i="1"/>
  <c r="R4473" i="1"/>
  <c r="Q4473" i="1"/>
  <c r="T4472" i="1"/>
  <c r="S4472" i="1"/>
  <c r="R4472" i="1"/>
  <c r="Q4472" i="1"/>
  <c r="T4469" i="1"/>
  <c r="S4469" i="1"/>
  <c r="R4469" i="1"/>
  <c r="Q4469" i="1"/>
  <c r="T4466" i="1"/>
  <c r="S4466" i="1"/>
  <c r="R4466" i="1"/>
  <c r="Q4466" i="1"/>
  <c r="T4463" i="1"/>
  <c r="S4463" i="1"/>
  <c r="R4463" i="1"/>
  <c r="Q4463" i="1"/>
  <c r="T4460" i="1"/>
  <c r="S4460" i="1"/>
  <c r="R4460" i="1"/>
  <c r="Q4460" i="1"/>
  <c r="T4439" i="1"/>
  <c r="S4439" i="1"/>
  <c r="R4439" i="1"/>
  <c r="Q4439" i="1"/>
  <c r="T4436" i="1"/>
  <c r="S4436" i="1"/>
  <c r="R4436" i="1"/>
  <c r="Q4436" i="1"/>
  <c r="T4431" i="1"/>
  <c r="S4431" i="1"/>
  <c r="R4431" i="1"/>
  <c r="Q4431" i="1"/>
  <c r="T4428" i="1"/>
  <c r="S4428" i="1"/>
  <c r="R4428" i="1"/>
  <c r="Q4428" i="1"/>
  <c r="T4425" i="1"/>
  <c r="S4425" i="1"/>
  <c r="R4425" i="1"/>
  <c r="Q4425" i="1"/>
  <c r="T4422" i="1"/>
  <c r="S4422" i="1"/>
  <c r="R4422" i="1"/>
  <c r="Q4422" i="1"/>
  <c r="T4419" i="1"/>
  <c r="S4419" i="1"/>
  <c r="R4419" i="1"/>
  <c r="Q4419" i="1"/>
  <c r="T4416" i="1"/>
  <c r="S4416" i="1"/>
  <c r="R4416" i="1"/>
  <c r="Q4416" i="1"/>
  <c r="T4409" i="1"/>
  <c r="S4409" i="1"/>
  <c r="R4409" i="1"/>
  <c r="Q4409" i="1"/>
  <c r="T4406" i="1"/>
  <c r="S4406" i="1"/>
  <c r="R4406" i="1"/>
  <c r="Q4406" i="1"/>
  <c r="T4403" i="1"/>
  <c r="S4403" i="1"/>
  <c r="R4403" i="1"/>
  <c r="Q4403" i="1"/>
  <c r="T4398" i="1"/>
  <c r="S4398" i="1"/>
  <c r="R4398" i="1"/>
  <c r="Q4398" i="1"/>
  <c r="T4396" i="1"/>
  <c r="S4396" i="1"/>
  <c r="R4396" i="1"/>
  <c r="Q4396" i="1"/>
  <c r="T4394" i="1"/>
  <c r="S4394" i="1"/>
  <c r="R4394" i="1"/>
  <c r="Q4394" i="1"/>
  <c r="T4391" i="1"/>
  <c r="S4391" i="1"/>
  <c r="R4391" i="1"/>
  <c r="Q4391" i="1"/>
  <c r="T4387" i="1"/>
  <c r="S4387" i="1"/>
  <c r="R4387" i="1"/>
  <c r="Q4387" i="1"/>
  <c r="T4385" i="1"/>
  <c r="S4385" i="1"/>
  <c r="R4385" i="1"/>
  <c r="Q4385" i="1"/>
  <c r="T4383" i="1"/>
  <c r="S4383" i="1"/>
  <c r="R4383" i="1"/>
  <c r="Q4383" i="1"/>
  <c r="T4380" i="1"/>
  <c r="S4380" i="1"/>
  <c r="R4380" i="1"/>
  <c r="Q4380" i="1"/>
  <c r="T4378" i="1"/>
  <c r="S4378" i="1"/>
  <c r="R4378" i="1"/>
  <c r="Q4378" i="1"/>
  <c r="T4377" i="1"/>
  <c r="S4377" i="1"/>
  <c r="R4377" i="1"/>
  <c r="Q4377" i="1"/>
  <c r="T4374" i="1"/>
  <c r="S4374" i="1"/>
  <c r="R4374" i="1"/>
  <c r="Q4374" i="1"/>
  <c r="T4371" i="1"/>
  <c r="S4371" i="1"/>
  <c r="R4371" i="1"/>
  <c r="Q4371" i="1"/>
  <c r="T4367" i="1"/>
  <c r="S4367" i="1"/>
  <c r="R4367" i="1"/>
  <c r="Q4367" i="1"/>
  <c r="T4365" i="1"/>
  <c r="S4365" i="1"/>
  <c r="R4365" i="1"/>
  <c r="Q4365" i="1"/>
  <c r="T4362" i="1"/>
  <c r="S4362" i="1"/>
  <c r="R4362" i="1"/>
  <c r="Q4362" i="1"/>
  <c r="T4359" i="1"/>
  <c r="S4359" i="1"/>
  <c r="R4359" i="1"/>
  <c r="Q4359" i="1"/>
  <c r="T4357" i="1"/>
  <c r="S4357" i="1"/>
  <c r="R4357" i="1"/>
  <c r="Q4357" i="1"/>
  <c r="T4354" i="1"/>
  <c r="S4354" i="1"/>
  <c r="R4354" i="1"/>
  <c r="Q4354" i="1"/>
  <c r="T4352" i="1"/>
  <c r="S4352" i="1"/>
  <c r="R4352" i="1"/>
  <c r="Q4352" i="1"/>
  <c r="T4347" i="1"/>
  <c r="S4347" i="1"/>
  <c r="R4347" i="1"/>
  <c r="Q4347" i="1"/>
  <c r="T4345" i="1"/>
  <c r="S4345" i="1"/>
  <c r="R4345" i="1"/>
  <c r="Q4345" i="1"/>
  <c r="T4343" i="1"/>
  <c r="S4343" i="1"/>
  <c r="R4343" i="1"/>
  <c r="Q4343" i="1"/>
  <c r="T4342" i="1"/>
  <c r="S4342" i="1"/>
  <c r="R4342" i="1"/>
  <c r="Q4342" i="1"/>
  <c r="T4339" i="1"/>
  <c r="S4339" i="1"/>
  <c r="R4339" i="1"/>
  <c r="Q4339" i="1"/>
  <c r="T4335" i="1"/>
  <c r="S4335" i="1"/>
  <c r="R4335" i="1"/>
  <c r="Q4335" i="1"/>
  <c r="T4318" i="1"/>
  <c r="S4318" i="1"/>
  <c r="R4318" i="1"/>
  <c r="Q4318" i="1"/>
  <c r="T4311" i="1"/>
  <c r="S4311" i="1"/>
  <c r="R4311" i="1"/>
  <c r="Q4311" i="1"/>
  <c r="T4309" i="1"/>
  <c r="S4309" i="1"/>
  <c r="R4309" i="1"/>
  <c r="Q4309" i="1"/>
  <c r="T4304" i="1"/>
  <c r="S4304" i="1"/>
  <c r="R4304" i="1"/>
  <c r="Q4304" i="1"/>
  <c r="T4296" i="1"/>
  <c r="S4296" i="1"/>
  <c r="R4296" i="1"/>
  <c r="Q4296" i="1"/>
  <c r="T4293" i="1"/>
  <c r="S4293" i="1"/>
  <c r="R4293" i="1"/>
  <c r="Q4293" i="1"/>
  <c r="T4290" i="1"/>
  <c r="S4290" i="1"/>
  <c r="R4290" i="1"/>
  <c r="Q4290" i="1"/>
  <c r="T4285" i="1"/>
  <c r="S4285" i="1"/>
  <c r="R4285" i="1"/>
  <c r="Q4285" i="1"/>
  <c r="T4283" i="1"/>
  <c r="S4283" i="1"/>
  <c r="R4283" i="1"/>
  <c r="Q4283" i="1"/>
  <c r="T4280" i="1"/>
  <c r="S4280" i="1"/>
  <c r="R4280" i="1"/>
  <c r="Q4280" i="1"/>
  <c r="T4275" i="1"/>
  <c r="S4275" i="1"/>
  <c r="R4275" i="1"/>
  <c r="Q4275" i="1"/>
  <c r="T4271" i="1"/>
  <c r="S4271" i="1"/>
  <c r="R4271" i="1"/>
  <c r="Q4271" i="1"/>
  <c r="T4268" i="1"/>
  <c r="S4268" i="1"/>
  <c r="R4268" i="1"/>
  <c r="Q4268" i="1"/>
  <c r="T4265" i="1"/>
  <c r="S4265" i="1"/>
  <c r="R4265" i="1"/>
  <c r="Q4265" i="1"/>
  <c r="T4262" i="1"/>
  <c r="S4262" i="1"/>
  <c r="R4262" i="1"/>
  <c r="Q4262" i="1"/>
  <c r="T4261" i="1"/>
  <c r="S4261" i="1"/>
  <c r="R4261" i="1"/>
  <c r="Q4261" i="1"/>
  <c r="T4258" i="1"/>
  <c r="S4258" i="1"/>
  <c r="R4258" i="1"/>
  <c r="Q4258" i="1"/>
  <c r="T4251" i="1"/>
  <c r="T4259" i="1" s="1"/>
  <c r="S4251" i="1"/>
  <c r="S4259" i="1" s="1"/>
  <c r="R4251" i="1"/>
  <c r="R4259" i="1" s="1"/>
  <c r="Q4251" i="1"/>
  <c r="T4247" i="1"/>
  <c r="S4247" i="1"/>
  <c r="R4247" i="1"/>
  <c r="Q4247" i="1"/>
  <c r="T4245" i="1"/>
  <c r="S4245" i="1"/>
  <c r="R4245" i="1"/>
  <c r="Q4245" i="1"/>
  <c r="T4243" i="1"/>
  <c r="S4243" i="1"/>
  <c r="R4243" i="1"/>
  <c r="Q4243" i="1"/>
  <c r="T4239" i="1"/>
  <c r="S4239" i="1"/>
  <c r="R4239" i="1"/>
  <c r="Q4239" i="1"/>
  <c r="T4234" i="1"/>
  <c r="S4234" i="1"/>
  <c r="R4234" i="1"/>
  <c r="Q4234" i="1"/>
  <c r="T4231" i="1"/>
  <c r="S4231" i="1"/>
  <c r="R4231" i="1"/>
  <c r="Q4231" i="1"/>
  <c r="T4229" i="1"/>
  <c r="S4229" i="1"/>
  <c r="R4229" i="1"/>
  <c r="Q4229" i="1"/>
  <c r="T4227" i="1"/>
  <c r="S4227" i="1"/>
  <c r="R4227" i="1"/>
  <c r="Q4227" i="1"/>
  <c r="T4223" i="1"/>
  <c r="S4223" i="1"/>
  <c r="R4223" i="1"/>
  <c r="Q4223" i="1"/>
  <c r="T4220" i="1"/>
  <c r="S4220" i="1"/>
  <c r="R4220" i="1"/>
  <c r="Q4220" i="1"/>
  <c r="T4217" i="1"/>
  <c r="S4217" i="1"/>
  <c r="R4217" i="1"/>
  <c r="Q4217" i="1"/>
  <c r="T4213" i="1"/>
  <c r="S4213" i="1"/>
  <c r="R4213" i="1"/>
  <c r="Q4213" i="1"/>
  <c r="T4210" i="1"/>
  <c r="S4210" i="1"/>
  <c r="R4210" i="1"/>
  <c r="Q4210" i="1"/>
  <c r="T4207" i="1"/>
  <c r="S4207" i="1"/>
  <c r="R4207" i="1"/>
  <c r="Q4207" i="1"/>
  <c r="T4204" i="1"/>
  <c r="S4204" i="1"/>
  <c r="R4204" i="1"/>
  <c r="Q4204" i="1"/>
  <c r="T4197" i="1"/>
  <c r="S4197" i="1"/>
  <c r="R4197" i="1"/>
  <c r="Q4197" i="1"/>
  <c r="T4193" i="1"/>
  <c r="S4193" i="1"/>
  <c r="R4193" i="1"/>
  <c r="Q4193" i="1"/>
  <c r="T4190" i="1"/>
  <c r="S4190" i="1"/>
  <c r="R4190" i="1"/>
  <c r="Q4190" i="1"/>
  <c r="T4187" i="1"/>
  <c r="S4187" i="1"/>
  <c r="R4187" i="1"/>
  <c r="Q4187" i="1"/>
  <c r="T4184" i="1"/>
  <c r="S4184" i="1"/>
  <c r="R4184" i="1"/>
  <c r="Q4184" i="1"/>
  <c r="T4182" i="1"/>
  <c r="S4182" i="1"/>
  <c r="R4182" i="1"/>
  <c r="Q4182" i="1"/>
  <c r="T4181" i="1"/>
  <c r="S4181" i="1"/>
  <c r="R4181" i="1"/>
  <c r="Q4181" i="1"/>
  <c r="T4169" i="1"/>
  <c r="S4169" i="1"/>
  <c r="R4169" i="1"/>
  <c r="Q4169" i="1"/>
  <c r="T4167" i="1"/>
  <c r="S4167" i="1"/>
  <c r="R4167" i="1"/>
  <c r="Q4167" i="1"/>
  <c r="T4165" i="1"/>
  <c r="S4165" i="1"/>
  <c r="R4165" i="1"/>
  <c r="Q4165" i="1"/>
  <c r="T4162" i="1"/>
  <c r="S4162" i="1"/>
  <c r="R4162" i="1"/>
  <c r="Q4162" i="1"/>
  <c r="T4159" i="1"/>
  <c r="S4159" i="1"/>
  <c r="R4159" i="1"/>
  <c r="Q4159" i="1"/>
  <c r="T4155" i="1"/>
  <c r="S4155" i="1"/>
  <c r="R4155" i="1"/>
  <c r="Q4155" i="1"/>
  <c r="T4152" i="1"/>
  <c r="S4152" i="1"/>
  <c r="R4152" i="1"/>
  <c r="Q4152" i="1"/>
  <c r="T4150" i="1"/>
  <c r="S4150" i="1"/>
  <c r="R4150" i="1"/>
  <c r="Q4150" i="1"/>
  <c r="T4144" i="1"/>
  <c r="S4144" i="1"/>
  <c r="R4144" i="1"/>
  <c r="Q4144" i="1"/>
  <c r="T4141" i="1"/>
  <c r="S4141" i="1"/>
  <c r="R4141" i="1"/>
  <c r="Q4141" i="1"/>
  <c r="T4138" i="1"/>
  <c r="S4138" i="1"/>
  <c r="R4138" i="1"/>
  <c r="Q4138" i="1"/>
  <c r="T4135" i="1"/>
  <c r="S4135" i="1"/>
  <c r="R4135" i="1"/>
  <c r="Q4135" i="1"/>
  <c r="T4128" i="1"/>
  <c r="S4128" i="1"/>
  <c r="R4128" i="1"/>
  <c r="Q4128" i="1"/>
  <c r="T4125" i="1"/>
  <c r="S4125" i="1"/>
  <c r="R4125" i="1"/>
  <c r="Q4125" i="1"/>
  <c r="T4122" i="1"/>
  <c r="S4122" i="1"/>
  <c r="R4122" i="1"/>
  <c r="Q4122" i="1"/>
  <c r="T4118" i="1"/>
  <c r="S4118" i="1"/>
  <c r="R4118" i="1"/>
  <c r="Q4118" i="1"/>
  <c r="T4116" i="1"/>
  <c r="S4116" i="1"/>
  <c r="R4116" i="1"/>
  <c r="Q4116" i="1"/>
  <c r="T4113" i="1"/>
  <c r="S4113" i="1"/>
  <c r="R4113" i="1"/>
  <c r="Q4113" i="1"/>
  <c r="T4110" i="1"/>
  <c r="S4110" i="1"/>
  <c r="R4110" i="1"/>
  <c r="Q4110" i="1"/>
  <c r="T4106" i="1"/>
  <c r="S4106" i="1"/>
  <c r="R4106" i="1"/>
  <c r="Q4106" i="1"/>
  <c r="T4101" i="1"/>
  <c r="S4101" i="1"/>
  <c r="R4101" i="1"/>
  <c r="Q4101" i="1"/>
  <c r="T4099" i="1"/>
  <c r="S4099" i="1"/>
  <c r="R4099" i="1"/>
  <c r="Q4099" i="1"/>
  <c r="T4094" i="1"/>
  <c r="S4094" i="1"/>
  <c r="R4094" i="1"/>
  <c r="Q4094" i="1"/>
  <c r="T4089" i="1"/>
  <c r="S4089" i="1"/>
  <c r="R4089" i="1"/>
  <c r="Q4089" i="1"/>
  <c r="T4082" i="1"/>
  <c r="S4082" i="1"/>
  <c r="R4082" i="1"/>
  <c r="Q4082" i="1"/>
  <c r="T4079" i="1"/>
  <c r="S4079" i="1"/>
  <c r="R4079" i="1"/>
  <c r="Q4079" i="1"/>
  <c r="T4076" i="1"/>
  <c r="S4076" i="1"/>
  <c r="R4076" i="1"/>
  <c r="Q4076" i="1"/>
  <c r="T4073" i="1"/>
  <c r="S4073" i="1"/>
  <c r="R4073" i="1"/>
  <c r="Q4073" i="1"/>
  <c r="T4066" i="1"/>
  <c r="S4066" i="1"/>
  <c r="R4066" i="1"/>
  <c r="Q4066" i="1"/>
  <c r="T4063" i="1"/>
  <c r="S4063" i="1"/>
  <c r="R4063" i="1"/>
  <c r="Q4063" i="1"/>
  <c r="T4061" i="1"/>
  <c r="S4061" i="1"/>
  <c r="R4061" i="1"/>
  <c r="Q4061" i="1"/>
  <c r="T4058" i="1"/>
  <c r="S4058" i="1"/>
  <c r="R4058" i="1"/>
  <c r="Q4058" i="1"/>
  <c r="T4056" i="1"/>
  <c r="S4056" i="1"/>
  <c r="R4056" i="1"/>
  <c r="Q4056" i="1"/>
  <c r="T4054" i="1"/>
  <c r="S4054" i="1"/>
  <c r="R4054" i="1"/>
  <c r="Q4054" i="1"/>
  <c r="T4053" i="1"/>
  <c r="S4053" i="1"/>
  <c r="R4053" i="1"/>
  <c r="Q4053" i="1"/>
  <c r="T4051" i="1"/>
  <c r="S4051" i="1"/>
  <c r="R4051" i="1"/>
  <c r="Q4051" i="1"/>
  <c r="T4050" i="1"/>
  <c r="S4050" i="1"/>
  <c r="R4050" i="1"/>
  <c r="Q4050" i="1"/>
  <c r="T4042" i="1"/>
  <c r="S4042" i="1"/>
  <c r="R4042" i="1"/>
  <c r="Q4042" i="1"/>
  <c r="T4039" i="1"/>
  <c r="S4039" i="1"/>
  <c r="R4039" i="1"/>
  <c r="Q4039" i="1"/>
  <c r="T4036" i="1"/>
  <c r="S4036" i="1"/>
  <c r="R4036" i="1"/>
  <c r="Q4036" i="1"/>
  <c r="T4033" i="1"/>
  <c r="S4033" i="1"/>
  <c r="R4033" i="1"/>
  <c r="Q4033" i="1"/>
  <c r="T4028" i="1"/>
  <c r="S4028" i="1"/>
  <c r="R4028" i="1"/>
  <c r="Q4028" i="1"/>
  <c r="T4026" i="1"/>
  <c r="S4026" i="1"/>
  <c r="R4026" i="1"/>
  <c r="Q4026" i="1"/>
  <c r="T4023" i="1"/>
  <c r="S4023" i="1"/>
  <c r="R4023" i="1"/>
  <c r="Q4023" i="1"/>
  <c r="T4020" i="1"/>
  <c r="S4020" i="1"/>
  <c r="R4020" i="1"/>
  <c r="Q4020" i="1"/>
  <c r="T4015" i="1"/>
  <c r="S4015" i="1"/>
  <c r="R4015" i="1"/>
  <c r="Q4015" i="1"/>
  <c r="T4013" i="1"/>
  <c r="S4013" i="1"/>
  <c r="R4013" i="1"/>
  <c r="Q4013" i="1"/>
  <c r="T4010" i="1"/>
  <c r="S4010" i="1"/>
  <c r="R4010" i="1"/>
  <c r="Q4010" i="1"/>
  <c r="T4006" i="1"/>
  <c r="T4011" i="1" s="1"/>
  <c r="S4006" i="1"/>
  <c r="S4011" i="1" s="1"/>
  <c r="R4006" i="1"/>
  <c r="R4011" i="1" s="1"/>
  <c r="Q4006" i="1"/>
  <c r="T4002" i="1"/>
  <c r="S4002" i="1"/>
  <c r="R4002" i="1"/>
  <c r="Q4002" i="1"/>
  <c r="T3999" i="1"/>
  <c r="S3999" i="1"/>
  <c r="R3999" i="1"/>
  <c r="Q3999" i="1"/>
  <c r="T3996" i="1"/>
  <c r="S3996" i="1"/>
  <c r="R3996" i="1"/>
  <c r="Q3996" i="1"/>
  <c r="T3992" i="1"/>
  <c r="S3992" i="1"/>
  <c r="R3992" i="1"/>
  <c r="Q3992" i="1"/>
  <c r="T3990" i="1"/>
  <c r="S3990" i="1"/>
  <c r="R3990" i="1"/>
  <c r="Q3990" i="1"/>
  <c r="T3987" i="1"/>
  <c r="S3987" i="1"/>
  <c r="R3987" i="1"/>
  <c r="Q3987" i="1"/>
  <c r="T3984" i="1"/>
  <c r="S3984" i="1"/>
  <c r="R3984" i="1"/>
  <c r="Q3984" i="1"/>
  <c r="T3981" i="1"/>
  <c r="S3981" i="1"/>
  <c r="R3981" i="1"/>
  <c r="Q3981" i="1"/>
  <c r="T3978" i="1"/>
  <c r="S3978" i="1"/>
  <c r="R3978" i="1"/>
  <c r="Q3978" i="1"/>
  <c r="T3975" i="1"/>
  <c r="S3975" i="1"/>
  <c r="R3975" i="1"/>
  <c r="Q3975" i="1"/>
  <c r="T3972" i="1"/>
  <c r="S3972" i="1"/>
  <c r="R3972" i="1"/>
  <c r="Q3972" i="1"/>
  <c r="T3968" i="1"/>
  <c r="S3968" i="1"/>
  <c r="R3968" i="1"/>
  <c r="Q3968" i="1"/>
  <c r="T3965" i="1"/>
  <c r="S3965" i="1"/>
  <c r="R3965" i="1"/>
  <c r="Q3965" i="1"/>
  <c r="T3962" i="1"/>
  <c r="S3962" i="1"/>
  <c r="R3962" i="1"/>
  <c r="Q3962" i="1"/>
  <c r="T3959" i="1"/>
  <c r="S3959" i="1"/>
  <c r="R3959" i="1"/>
  <c r="Q3959" i="1"/>
  <c r="T3957" i="1"/>
  <c r="S3957" i="1"/>
  <c r="R3957" i="1"/>
  <c r="Q3957" i="1"/>
  <c r="T3954" i="1"/>
  <c r="S3954" i="1"/>
  <c r="R3954" i="1"/>
  <c r="Q3954" i="1"/>
  <c r="T3947" i="1"/>
  <c r="S3947" i="1"/>
  <c r="R3947" i="1"/>
  <c r="Q3947" i="1"/>
  <c r="T3944" i="1"/>
  <c r="S3944" i="1"/>
  <c r="R3944" i="1"/>
  <c r="Q3944" i="1"/>
  <c r="T3941" i="1"/>
  <c r="S3941" i="1"/>
  <c r="R3941" i="1"/>
  <c r="Q3941" i="1"/>
  <c r="T3931" i="1"/>
  <c r="S3931" i="1"/>
  <c r="R3931" i="1"/>
  <c r="Q3931" i="1"/>
  <c r="T3928" i="1"/>
  <c r="S3928" i="1"/>
  <c r="R3928" i="1"/>
  <c r="Q3928" i="1"/>
  <c r="T3926" i="1"/>
  <c r="S3926" i="1"/>
  <c r="R3926" i="1"/>
  <c r="Q3926" i="1"/>
  <c r="T3920" i="1"/>
  <c r="S3920" i="1"/>
  <c r="R3920" i="1"/>
  <c r="Q3920" i="1"/>
  <c r="T3913" i="1"/>
  <c r="S3913" i="1"/>
  <c r="R3913" i="1"/>
  <c r="Q3913" i="1"/>
  <c r="T3911" i="1"/>
  <c r="S3911" i="1"/>
  <c r="R3911" i="1"/>
  <c r="Q3911" i="1"/>
  <c r="T3906" i="1"/>
  <c r="S3906" i="1"/>
  <c r="R3906" i="1"/>
  <c r="Q3906" i="1"/>
  <c r="T3903" i="1"/>
  <c r="S3903" i="1"/>
  <c r="R3903" i="1"/>
  <c r="Q3903" i="1"/>
  <c r="T3900" i="1"/>
  <c r="S3900" i="1"/>
  <c r="R3900" i="1"/>
  <c r="Q3900" i="1"/>
  <c r="T3897" i="1"/>
  <c r="S3897" i="1"/>
  <c r="R3897" i="1"/>
  <c r="Q3897" i="1"/>
  <c r="T3894" i="1"/>
  <c r="S3894" i="1"/>
  <c r="R3894" i="1"/>
  <c r="Q3894" i="1"/>
  <c r="T3890" i="1"/>
  <c r="S3890" i="1"/>
  <c r="R3890" i="1"/>
  <c r="Q3890" i="1"/>
  <c r="T3887" i="1"/>
  <c r="S3887" i="1"/>
  <c r="R3887" i="1"/>
  <c r="Q3887" i="1"/>
  <c r="T3884" i="1"/>
  <c r="S3884" i="1"/>
  <c r="R3884" i="1"/>
  <c r="Q3884" i="1"/>
  <c r="T3881" i="1"/>
  <c r="S3881" i="1"/>
  <c r="R3881" i="1"/>
  <c r="Q3881" i="1"/>
  <c r="T3878" i="1"/>
  <c r="S3878" i="1"/>
  <c r="R3878" i="1"/>
  <c r="Q3878" i="1"/>
  <c r="T3875" i="1"/>
  <c r="S3875" i="1"/>
  <c r="R3875" i="1"/>
  <c r="Q3875" i="1"/>
  <c r="T3871" i="1"/>
  <c r="S3871" i="1"/>
  <c r="R3871" i="1"/>
  <c r="Q3871" i="1"/>
  <c r="T3867" i="1"/>
  <c r="S3867" i="1"/>
  <c r="R3867" i="1"/>
  <c r="Q3867" i="1"/>
  <c r="T3860" i="1"/>
  <c r="S3860" i="1"/>
  <c r="R3860" i="1"/>
  <c r="Q3860" i="1"/>
  <c r="T3856" i="1"/>
  <c r="S3856" i="1"/>
  <c r="R3856" i="1"/>
  <c r="Q3856" i="1"/>
  <c r="T3852" i="1"/>
  <c r="S3852" i="1"/>
  <c r="R3852" i="1"/>
  <c r="Q3852" i="1"/>
  <c r="T3849" i="1"/>
  <c r="S3849" i="1"/>
  <c r="R3849" i="1"/>
  <c r="Q3849" i="1"/>
  <c r="T3845" i="1"/>
  <c r="S3845" i="1"/>
  <c r="R3845" i="1"/>
  <c r="Q3845" i="1"/>
  <c r="T3841" i="1"/>
  <c r="S3841" i="1"/>
  <c r="R3841" i="1"/>
  <c r="Q3841" i="1"/>
  <c r="T3836" i="1"/>
  <c r="S3836" i="1"/>
  <c r="R3836" i="1"/>
  <c r="Q3836" i="1"/>
  <c r="T3834" i="1"/>
  <c r="S3834" i="1"/>
  <c r="R3834" i="1"/>
  <c r="Q3834" i="1"/>
  <c r="T3832" i="1"/>
  <c r="S3832" i="1"/>
  <c r="R3832" i="1"/>
  <c r="Q3832" i="1"/>
  <c r="T3827" i="1"/>
  <c r="S3827" i="1"/>
  <c r="R3827" i="1"/>
  <c r="Q3827" i="1"/>
  <c r="T3819" i="1"/>
  <c r="S3819" i="1"/>
  <c r="R3819" i="1"/>
  <c r="Q3819" i="1"/>
  <c r="T3817" i="1"/>
  <c r="S3817" i="1"/>
  <c r="R3817" i="1"/>
  <c r="Q3817" i="1"/>
  <c r="T3813" i="1"/>
  <c r="S3813" i="1"/>
  <c r="R3813" i="1"/>
  <c r="Q3813" i="1"/>
  <c r="T3810" i="1"/>
  <c r="S3810" i="1"/>
  <c r="R3810" i="1"/>
  <c r="Q3810" i="1"/>
  <c r="T3807" i="1"/>
  <c r="S3807" i="1"/>
  <c r="R3807" i="1"/>
  <c r="Q3807" i="1"/>
  <c r="T3804" i="1"/>
  <c r="S3804" i="1"/>
  <c r="R3804" i="1"/>
  <c r="Q3804" i="1"/>
  <c r="T3800" i="1"/>
  <c r="S3800" i="1"/>
  <c r="R3800" i="1"/>
  <c r="Q3800" i="1"/>
  <c r="T3791" i="1"/>
  <c r="S3791" i="1"/>
  <c r="R3791" i="1"/>
  <c r="Q3791" i="1"/>
  <c r="T3786" i="1"/>
  <c r="S3786" i="1"/>
  <c r="R3786" i="1"/>
  <c r="Q3786" i="1"/>
  <c r="T3784" i="1"/>
  <c r="S3784" i="1"/>
  <c r="R3784" i="1"/>
  <c r="Q3784" i="1"/>
  <c r="T3783" i="1"/>
  <c r="S3783" i="1"/>
  <c r="R3783" i="1"/>
  <c r="Q3783" i="1"/>
  <c r="T3777" i="1"/>
  <c r="S3777" i="1"/>
  <c r="R3777" i="1"/>
  <c r="Q3777" i="1"/>
  <c r="T3775" i="1"/>
  <c r="S3775" i="1"/>
  <c r="R3775" i="1"/>
  <c r="Q3775" i="1"/>
  <c r="T3772" i="1"/>
  <c r="S3772" i="1"/>
  <c r="R3772" i="1"/>
  <c r="Q3772" i="1"/>
  <c r="T3769" i="1"/>
  <c r="S3769" i="1"/>
  <c r="R3769" i="1"/>
  <c r="Q3769" i="1"/>
  <c r="T3768" i="1"/>
  <c r="S3768" i="1"/>
  <c r="R3768" i="1"/>
  <c r="Q3768" i="1"/>
  <c r="T3758" i="1"/>
  <c r="S3758" i="1"/>
  <c r="R3758" i="1"/>
  <c r="Q3758" i="1"/>
  <c r="T3755" i="1"/>
  <c r="S3755" i="1"/>
  <c r="R3755" i="1"/>
  <c r="Q3755" i="1"/>
  <c r="T3752" i="1"/>
  <c r="S3752" i="1"/>
  <c r="R3752" i="1"/>
  <c r="Q3752" i="1"/>
  <c r="T3749" i="1"/>
  <c r="S3749" i="1"/>
  <c r="R3749" i="1"/>
  <c r="Q3749" i="1"/>
  <c r="T3746" i="1"/>
  <c r="S3746" i="1"/>
  <c r="R3746" i="1"/>
  <c r="Q3746" i="1"/>
  <c r="T3742" i="1"/>
  <c r="S3742" i="1"/>
  <c r="R3742" i="1"/>
  <c r="Q3742" i="1"/>
  <c r="T3739" i="1"/>
  <c r="S3739" i="1"/>
  <c r="R3739" i="1"/>
  <c r="Q3739" i="1"/>
  <c r="T3736" i="1"/>
  <c r="S3736" i="1"/>
  <c r="R3736" i="1"/>
  <c r="Q3736" i="1"/>
  <c r="T3733" i="1"/>
  <c r="S3733" i="1"/>
  <c r="R3733" i="1"/>
  <c r="Q3733" i="1"/>
  <c r="T3730" i="1"/>
  <c r="S3730" i="1"/>
  <c r="R3730" i="1"/>
  <c r="Q3730" i="1"/>
  <c r="T3727" i="1"/>
  <c r="S3727" i="1"/>
  <c r="R3727" i="1"/>
  <c r="Q3727" i="1"/>
  <c r="T3706" i="1"/>
  <c r="S3706" i="1"/>
  <c r="R3706" i="1"/>
  <c r="Q3706" i="1"/>
  <c r="T3697" i="1"/>
  <c r="S3697" i="1"/>
  <c r="R3697" i="1"/>
  <c r="Q3697" i="1"/>
  <c r="T3694" i="1"/>
  <c r="S3694" i="1"/>
  <c r="R3694" i="1"/>
  <c r="Q3694" i="1"/>
  <c r="T3691" i="1"/>
  <c r="S3691" i="1"/>
  <c r="R3691" i="1"/>
  <c r="Q3691" i="1"/>
  <c r="T3688" i="1"/>
  <c r="S3688" i="1"/>
  <c r="R3688" i="1"/>
  <c r="Q3688" i="1"/>
  <c r="T3684" i="1"/>
  <c r="S3684" i="1"/>
  <c r="R3684" i="1"/>
  <c r="Q3684" i="1"/>
  <c r="T3682" i="1"/>
  <c r="S3682" i="1"/>
  <c r="R3682" i="1"/>
  <c r="Q3682" i="1"/>
  <c r="T3680" i="1"/>
  <c r="S3680" i="1"/>
  <c r="R3680" i="1"/>
  <c r="Q3680" i="1"/>
  <c r="T3678" i="1"/>
  <c r="S3678" i="1"/>
  <c r="R3678" i="1"/>
  <c r="Q3678" i="1"/>
  <c r="T3675" i="1"/>
  <c r="S3675" i="1"/>
  <c r="R3675" i="1"/>
  <c r="Q3675" i="1"/>
  <c r="T3673" i="1"/>
  <c r="S3673" i="1"/>
  <c r="R3673" i="1"/>
  <c r="Q3673" i="1"/>
  <c r="T3670" i="1"/>
  <c r="S3670" i="1"/>
  <c r="R3670" i="1"/>
  <c r="Q3670" i="1"/>
  <c r="T3667" i="1"/>
  <c r="S3667" i="1"/>
  <c r="R3667" i="1"/>
  <c r="Q3667" i="1"/>
  <c r="T3662" i="1"/>
  <c r="S3662" i="1"/>
  <c r="R3662" i="1"/>
  <c r="Q3662" i="1"/>
  <c r="T3660" i="1"/>
  <c r="S3660" i="1"/>
  <c r="R3660" i="1"/>
  <c r="Q3660" i="1"/>
  <c r="T3659" i="1"/>
  <c r="S3659" i="1"/>
  <c r="R3659" i="1"/>
  <c r="Q3659" i="1"/>
  <c r="T3656" i="1"/>
  <c r="S3656" i="1"/>
  <c r="R3656" i="1"/>
  <c r="Q3656" i="1"/>
  <c r="T3653" i="1"/>
  <c r="S3653" i="1"/>
  <c r="R3653" i="1"/>
  <c r="Q3653" i="1"/>
  <c r="T3650" i="1"/>
  <c r="S3650" i="1"/>
  <c r="R3650" i="1"/>
  <c r="Q3650" i="1"/>
  <c r="T3647" i="1"/>
  <c r="S3647" i="1"/>
  <c r="R3647" i="1"/>
  <c r="Q3647" i="1"/>
  <c r="T3644" i="1"/>
  <c r="S3644" i="1"/>
  <c r="R3644" i="1"/>
  <c r="Q3644" i="1"/>
  <c r="T3640" i="1"/>
  <c r="S3640" i="1"/>
  <c r="R3640" i="1"/>
  <c r="Q3640" i="1"/>
  <c r="T3637" i="1"/>
  <c r="S3637" i="1"/>
  <c r="R3637" i="1"/>
  <c r="Q3637" i="1"/>
  <c r="T3635" i="1"/>
  <c r="S3635" i="1"/>
  <c r="R3635" i="1"/>
  <c r="Q3635" i="1"/>
  <c r="T3632" i="1"/>
  <c r="S3632" i="1"/>
  <c r="R3632" i="1"/>
  <c r="Q3632" i="1"/>
  <c r="T3629" i="1"/>
  <c r="S3629" i="1"/>
  <c r="R3629" i="1"/>
  <c r="Q3629" i="1"/>
  <c r="T3627" i="1"/>
  <c r="S3627" i="1"/>
  <c r="R3627" i="1"/>
  <c r="Q3627" i="1"/>
  <c r="T3624" i="1"/>
  <c r="S3624" i="1"/>
  <c r="R3624" i="1"/>
  <c r="Q3624" i="1"/>
  <c r="T3617" i="1"/>
  <c r="S3617" i="1"/>
  <c r="R3617" i="1"/>
  <c r="Q3617" i="1"/>
  <c r="T3614" i="1"/>
  <c r="S3614" i="1"/>
  <c r="R3614" i="1"/>
  <c r="Q3614" i="1"/>
  <c r="T3608" i="1"/>
  <c r="S3608" i="1"/>
  <c r="R3608" i="1"/>
  <c r="Q3608" i="1"/>
  <c r="T3601" i="1"/>
  <c r="S3601" i="1"/>
  <c r="R3601" i="1"/>
  <c r="Q3601" i="1"/>
  <c r="T3598" i="1"/>
  <c r="S3598" i="1"/>
  <c r="R3598" i="1"/>
  <c r="Q3598" i="1"/>
  <c r="T3595" i="1"/>
  <c r="S3595" i="1"/>
  <c r="R3595" i="1"/>
  <c r="Q3595" i="1"/>
  <c r="T3592" i="1"/>
  <c r="S3592" i="1"/>
  <c r="R3592" i="1"/>
  <c r="Q3592" i="1"/>
  <c r="T3587" i="1"/>
  <c r="S3587" i="1"/>
  <c r="R3587" i="1"/>
  <c r="Q3587" i="1"/>
  <c r="T3580" i="1"/>
  <c r="S3580" i="1"/>
  <c r="R3580" i="1"/>
  <c r="Q3580" i="1"/>
  <c r="T3570" i="1"/>
  <c r="S3570" i="1"/>
  <c r="R3570" i="1"/>
  <c r="Q3570" i="1"/>
  <c r="T3564" i="1"/>
  <c r="S3564" i="1"/>
  <c r="R3564" i="1"/>
  <c r="Q3564" i="1"/>
  <c r="T3561" i="1"/>
  <c r="S3561" i="1"/>
  <c r="R3561" i="1"/>
  <c r="Q3561" i="1"/>
  <c r="T3559" i="1"/>
  <c r="S3559" i="1"/>
  <c r="R3559" i="1"/>
  <c r="Q3559" i="1"/>
  <c r="T3557" i="1"/>
  <c r="S3557" i="1"/>
  <c r="R3557" i="1"/>
  <c r="Q3557" i="1"/>
  <c r="T3554" i="1"/>
  <c r="S3554" i="1"/>
  <c r="R3554" i="1"/>
  <c r="Q3554" i="1"/>
  <c r="T3552" i="1"/>
  <c r="S3552" i="1"/>
  <c r="R3552" i="1"/>
  <c r="Q3552" i="1"/>
  <c r="T3546" i="1"/>
  <c r="S3546" i="1"/>
  <c r="R3546" i="1"/>
  <c r="Q3546" i="1"/>
  <c r="T3544" i="1"/>
  <c r="S3544" i="1"/>
  <c r="R3544" i="1"/>
  <c r="Q3544" i="1"/>
  <c r="T3541" i="1"/>
  <c r="S3541" i="1"/>
  <c r="R3541" i="1"/>
  <c r="Q3541" i="1"/>
  <c r="T3539" i="1"/>
  <c r="S3539" i="1"/>
  <c r="R3539" i="1"/>
  <c r="Q3539" i="1"/>
  <c r="T3537" i="1"/>
  <c r="S3537" i="1"/>
  <c r="R3537" i="1"/>
  <c r="Q3537" i="1"/>
  <c r="T3533" i="1"/>
  <c r="S3533" i="1"/>
  <c r="R3533" i="1"/>
  <c r="Q3533" i="1"/>
  <c r="T3531" i="1"/>
  <c r="T3534" i="1" s="1"/>
  <c r="S3531" i="1"/>
  <c r="S3534" i="1" s="1"/>
  <c r="R3531" i="1"/>
  <c r="R3534" i="1" s="1"/>
  <c r="Q3531" i="1"/>
  <c r="Q3534" i="1" s="1"/>
  <c r="T3529" i="1"/>
  <c r="S3529" i="1"/>
  <c r="R3529" i="1"/>
  <c r="Q3529" i="1"/>
  <c r="T3528" i="1"/>
  <c r="S3528" i="1"/>
  <c r="R3528" i="1"/>
  <c r="Q3528" i="1"/>
  <c r="T3526" i="1"/>
  <c r="S3526" i="1"/>
  <c r="R3526" i="1"/>
  <c r="Q3526" i="1"/>
  <c r="T3525" i="1"/>
  <c r="S3525" i="1"/>
  <c r="R3525" i="1"/>
  <c r="Q3525" i="1"/>
  <c r="T3508" i="1"/>
  <c r="S3508" i="1"/>
  <c r="R3508" i="1"/>
  <c r="Q3508" i="1"/>
  <c r="T3507" i="1"/>
  <c r="S3507" i="1"/>
  <c r="R3507" i="1"/>
  <c r="Q3507" i="1"/>
  <c r="T3504" i="1"/>
  <c r="S3504" i="1"/>
  <c r="R3504" i="1"/>
  <c r="Q3504" i="1"/>
  <c r="T3502" i="1"/>
  <c r="S3502" i="1"/>
  <c r="R3502" i="1"/>
  <c r="Q3502" i="1"/>
  <c r="T3496" i="1"/>
  <c r="S3496" i="1"/>
  <c r="R3496" i="1"/>
  <c r="Q3496" i="1"/>
  <c r="T3488" i="1"/>
  <c r="S3488" i="1"/>
  <c r="R3488" i="1"/>
  <c r="Q3488" i="1"/>
  <c r="T3487" i="1"/>
  <c r="S3487" i="1"/>
  <c r="R3487" i="1"/>
  <c r="Q3487" i="1"/>
  <c r="T3484" i="1"/>
  <c r="S3484" i="1"/>
  <c r="R3484" i="1"/>
  <c r="Q3484" i="1"/>
  <c r="T3481" i="1"/>
  <c r="S3481" i="1"/>
  <c r="R3481" i="1"/>
  <c r="Q3481" i="1"/>
  <c r="T3479" i="1"/>
  <c r="S3479" i="1"/>
  <c r="R3479" i="1"/>
  <c r="Q3479" i="1"/>
  <c r="T3477" i="1"/>
  <c r="S3477" i="1"/>
  <c r="R3477" i="1"/>
  <c r="Q3477" i="1"/>
  <c r="T3471" i="1"/>
  <c r="S3471" i="1"/>
  <c r="R3471" i="1"/>
  <c r="Q3471" i="1"/>
  <c r="T3467" i="1"/>
  <c r="S3467" i="1"/>
  <c r="R3467" i="1"/>
  <c r="Q3467" i="1"/>
  <c r="T3463" i="1"/>
  <c r="S3463" i="1"/>
  <c r="R3463" i="1"/>
  <c r="Q3463" i="1"/>
  <c r="T3459" i="1"/>
  <c r="S3459" i="1"/>
  <c r="R3459" i="1"/>
  <c r="Q3459" i="1"/>
  <c r="T3455" i="1"/>
  <c r="S3455" i="1"/>
  <c r="R3455" i="1"/>
  <c r="Q3455" i="1"/>
  <c r="T3452" i="1"/>
  <c r="S3452" i="1"/>
  <c r="R3452" i="1"/>
  <c r="Q3452" i="1"/>
  <c r="T3451" i="1"/>
  <c r="S3451" i="1"/>
  <c r="R3451" i="1"/>
  <c r="Q3451" i="1"/>
  <c r="T3448" i="1"/>
  <c r="S3448" i="1"/>
  <c r="R3448" i="1"/>
  <c r="Q3448" i="1"/>
  <c r="T3447" i="1"/>
  <c r="S3447" i="1"/>
  <c r="R3447" i="1"/>
  <c r="Q3447" i="1"/>
  <c r="T3442" i="1"/>
  <c r="S3442" i="1"/>
  <c r="R3442" i="1"/>
  <c r="Q3442" i="1"/>
  <c r="T3441" i="1"/>
  <c r="S3441" i="1"/>
  <c r="R3441" i="1"/>
  <c r="Q3441" i="1"/>
  <c r="T3438" i="1"/>
  <c r="S3438" i="1"/>
  <c r="R3438" i="1"/>
  <c r="Q3438" i="1"/>
  <c r="T3435" i="1"/>
  <c r="S3435" i="1"/>
  <c r="R3435" i="1"/>
  <c r="Q3435" i="1"/>
  <c r="T3432" i="1"/>
  <c r="S3432" i="1"/>
  <c r="R3432" i="1"/>
  <c r="Q3432" i="1"/>
  <c r="T3429" i="1"/>
  <c r="S3429" i="1"/>
  <c r="R3429" i="1"/>
  <c r="Q3429" i="1"/>
  <c r="T3421" i="1"/>
  <c r="S3421" i="1"/>
  <c r="R3421" i="1"/>
  <c r="Q3421" i="1"/>
  <c r="T3418" i="1"/>
  <c r="S3418" i="1"/>
  <c r="R3418" i="1"/>
  <c r="Q3418" i="1"/>
  <c r="T3415" i="1"/>
  <c r="S3415" i="1"/>
  <c r="R3415" i="1"/>
  <c r="Q3415" i="1"/>
  <c r="T3412" i="1"/>
  <c r="S3412" i="1"/>
  <c r="R3412" i="1"/>
  <c r="Q3412" i="1"/>
  <c r="T3409" i="1"/>
  <c r="S3409" i="1"/>
  <c r="R3409" i="1"/>
  <c r="Q3409" i="1"/>
  <c r="T3407" i="1"/>
  <c r="S3407" i="1"/>
  <c r="R3407" i="1"/>
  <c r="Q3407" i="1"/>
  <c r="T3400" i="1"/>
  <c r="S3400" i="1"/>
  <c r="R3400" i="1"/>
  <c r="Q3400" i="1"/>
  <c r="T3387" i="1"/>
  <c r="S3387" i="1"/>
  <c r="R3387" i="1"/>
  <c r="Q3387" i="1"/>
  <c r="T3384" i="1"/>
  <c r="S3384" i="1"/>
  <c r="R3384" i="1"/>
  <c r="Q3384" i="1"/>
  <c r="T3381" i="1"/>
  <c r="S3381" i="1"/>
  <c r="R3381" i="1"/>
  <c r="Q3381" i="1"/>
  <c r="T3376" i="1"/>
  <c r="S3376" i="1"/>
  <c r="R3376" i="1"/>
  <c r="Q3376" i="1"/>
  <c r="T3373" i="1"/>
  <c r="S3373" i="1"/>
  <c r="R3373" i="1"/>
  <c r="Q3373" i="1"/>
  <c r="T3371" i="1"/>
  <c r="S3371" i="1"/>
  <c r="R3371" i="1"/>
  <c r="Q3371" i="1"/>
  <c r="T3368" i="1"/>
  <c r="S3368" i="1"/>
  <c r="R3368" i="1"/>
  <c r="Q3368" i="1"/>
  <c r="T3367" i="1"/>
  <c r="S3367" i="1"/>
  <c r="R3367" i="1"/>
  <c r="Q3367" i="1"/>
  <c r="T3364" i="1"/>
  <c r="S3364" i="1"/>
  <c r="R3364" i="1"/>
  <c r="Q3364" i="1"/>
  <c r="T3363" i="1"/>
  <c r="S3363" i="1"/>
  <c r="R3363" i="1"/>
  <c r="Q3363" i="1"/>
  <c r="T3360" i="1"/>
  <c r="S3360" i="1"/>
  <c r="R3360" i="1"/>
  <c r="Q3360" i="1"/>
  <c r="T3357" i="1"/>
  <c r="S3357" i="1"/>
  <c r="R3357" i="1"/>
  <c r="Q3357" i="1"/>
  <c r="T3354" i="1"/>
  <c r="S3354" i="1"/>
  <c r="R3354" i="1"/>
  <c r="Q3354" i="1"/>
  <c r="T3350" i="1"/>
  <c r="S3350" i="1"/>
  <c r="R3350" i="1"/>
  <c r="Q3350" i="1"/>
  <c r="T3346" i="1"/>
  <c r="S3346" i="1"/>
  <c r="R3346" i="1"/>
  <c r="Q3346" i="1"/>
  <c r="T3341" i="1"/>
  <c r="S3341" i="1"/>
  <c r="R3341" i="1"/>
  <c r="Q3341" i="1"/>
  <c r="T3337" i="1"/>
  <c r="S3337" i="1"/>
  <c r="R3337" i="1"/>
  <c r="Q3337" i="1"/>
  <c r="T3334" i="1"/>
  <c r="S3334" i="1"/>
  <c r="R3334" i="1"/>
  <c r="Q3334" i="1"/>
  <c r="T3332" i="1"/>
  <c r="S3332" i="1"/>
  <c r="R3332" i="1"/>
  <c r="Q3332" i="1"/>
  <c r="T3329" i="1"/>
  <c r="S3329" i="1"/>
  <c r="R3329" i="1"/>
  <c r="Q3329" i="1"/>
  <c r="T3325" i="1"/>
  <c r="S3325" i="1"/>
  <c r="R3325" i="1"/>
  <c r="Q3325" i="1"/>
  <c r="T3322" i="1"/>
  <c r="S3322" i="1"/>
  <c r="R3322" i="1"/>
  <c r="Q3322" i="1"/>
  <c r="T3319" i="1"/>
  <c r="S3319" i="1"/>
  <c r="R3319" i="1"/>
  <c r="Q3319" i="1"/>
  <c r="T3316" i="1"/>
  <c r="S3316" i="1"/>
  <c r="R3316" i="1"/>
  <c r="Q3316" i="1"/>
  <c r="T3307" i="1"/>
  <c r="S3307" i="1"/>
  <c r="R3307" i="1"/>
  <c r="Q3307" i="1"/>
  <c r="T3292" i="1"/>
  <c r="S3292" i="1"/>
  <c r="R3292" i="1"/>
  <c r="Q3292" i="1"/>
  <c r="T3277" i="1"/>
  <c r="S3277" i="1"/>
  <c r="R3277" i="1"/>
  <c r="Q3277" i="1"/>
  <c r="T3269" i="1"/>
  <c r="S3269" i="1"/>
  <c r="R3269" i="1"/>
  <c r="Q3269" i="1"/>
  <c r="T3266" i="1"/>
  <c r="S3266" i="1"/>
  <c r="R3266" i="1"/>
  <c r="Q3266" i="1"/>
  <c r="T3263" i="1"/>
  <c r="S3263" i="1"/>
  <c r="R3263" i="1"/>
  <c r="Q3263" i="1"/>
  <c r="T3258" i="1"/>
  <c r="S3258" i="1"/>
  <c r="R3258" i="1"/>
  <c r="Q3258" i="1"/>
  <c r="T3253" i="1"/>
  <c r="S3253" i="1"/>
  <c r="R3253" i="1"/>
  <c r="Q3253" i="1"/>
  <c r="T3250" i="1"/>
  <c r="S3250" i="1"/>
  <c r="R3250" i="1"/>
  <c r="Q3250" i="1"/>
  <c r="T3245" i="1"/>
  <c r="S3245" i="1"/>
  <c r="R3245" i="1"/>
  <c r="Q3245" i="1"/>
  <c r="T3242" i="1"/>
  <c r="S3242" i="1"/>
  <c r="R3242" i="1"/>
  <c r="Q3242" i="1"/>
  <c r="T3237" i="1"/>
  <c r="S3237" i="1"/>
  <c r="R3237" i="1"/>
  <c r="Q3237" i="1"/>
  <c r="T3235" i="1"/>
  <c r="S3235" i="1"/>
  <c r="R3235" i="1"/>
  <c r="Q3235" i="1"/>
  <c r="T3229" i="1"/>
  <c r="S3229" i="1"/>
  <c r="R3229" i="1"/>
  <c r="Q3229" i="1"/>
  <c r="T3226" i="1"/>
  <c r="S3226" i="1"/>
  <c r="R3226" i="1"/>
  <c r="Q3226" i="1"/>
  <c r="T3224" i="1"/>
  <c r="S3224" i="1"/>
  <c r="R3224" i="1"/>
  <c r="Q3224" i="1"/>
  <c r="T3222" i="1"/>
  <c r="S3222" i="1"/>
  <c r="R3222" i="1"/>
  <c r="Q3222" i="1"/>
  <c r="T3219" i="1"/>
  <c r="S3219" i="1"/>
  <c r="R3219" i="1"/>
  <c r="Q3219" i="1"/>
  <c r="T3216" i="1"/>
  <c r="S3216" i="1"/>
  <c r="R3216" i="1"/>
  <c r="Q3216" i="1"/>
  <c r="T3213" i="1"/>
  <c r="S3213" i="1"/>
  <c r="R3213" i="1"/>
  <c r="Q3213" i="1"/>
  <c r="T3210" i="1"/>
  <c r="S3210" i="1"/>
  <c r="R3210" i="1"/>
  <c r="Q3210" i="1"/>
  <c r="T3203" i="1"/>
  <c r="S3203" i="1"/>
  <c r="R3203" i="1"/>
  <c r="Q3203" i="1"/>
  <c r="T3199" i="1"/>
  <c r="S3199" i="1"/>
  <c r="R3199" i="1"/>
  <c r="Q3199" i="1"/>
  <c r="T3196" i="1"/>
  <c r="S3196" i="1"/>
  <c r="R3196" i="1"/>
  <c r="Q3196" i="1"/>
  <c r="T3193" i="1"/>
  <c r="S3193" i="1"/>
  <c r="R3193" i="1"/>
  <c r="Q3193" i="1"/>
  <c r="T3191" i="1"/>
  <c r="S3191" i="1"/>
  <c r="R3191" i="1"/>
  <c r="Q3191" i="1"/>
  <c r="T3188" i="1"/>
  <c r="S3188" i="1"/>
  <c r="R3188" i="1"/>
  <c r="Q3188" i="1"/>
  <c r="T3183" i="1"/>
  <c r="S3183" i="1"/>
  <c r="R3183" i="1"/>
  <c r="Q3183" i="1"/>
  <c r="T3178" i="1"/>
  <c r="S3178" i="1"/>
  <c r="R3178" i="1"/>
  <c r="Q3178" i="1"/>
  <c r="T3171" i="1"/>
  <c r="S3171" i="1"/>
  <c r="R3171" i="1"/>
  <c r="Q3171" i="1"/>
  <c r="T3157" i="1"/>
  <c r="S3157" i="1"/>
  <c r="R3157" i="1"/>
  <c r="Q3157" i="1"/>
  <c r="T3154" i="1"/>
  <c r="S3154" i="1"/>
  <c r="R3154" i="1"/>
  <c r="Q3154" i="1"/>
  <c r="T3152" i="1"/>
  <c r="S3152" i="1"/>
  <c r="R3152" i="1"/>
  <c r="Q3152" i="1"/>
  <c r="T3147" i="1"/>
  <c r="S3147" i="1"/>
  <c r="R3147" i="1"/>
  <c r="Q3147" i="1"/>
  <c r="T3137" i="1"/>
  <c r="S3137" i="1"/>
  <c r="R3137" i="1"/>
  <c r="Q3137" i="1"/>
  <c r="T3135" i="1"/>
  <c r="S3135" i="1"/>
  <c r="R3135" i="1"/>
  <c r="Q3135" i="1"/>
  <c r="T3133" i="1"/>
  <c r="S3133" i="1"/>
  <c r="R3133" i="1"/>
  <c r="Q3133" i="1"/>
  <c r="T3130" i="1"/>
  <c r="S3130" i="1"/>
  <c r="R3130" i="1"/>
  <c r="Q3130" i="1"/>
  <c r="T3125" i="1"/>
  <c r="S3125" i="1"/>
  <c r="R3125" i="1"/>
  <c r="Q3125" i="1"/>
  <c r="T3122" i="1"/>
  <c r="S3122" i="1"/>
  <c r="R3122" i="1"/>
  <c r="Q3122" i="1"/>
  <c r="T3115" i="1"/>
  <c r="S3115" i="1"/>
  <c r="R3115" i="1"/>
  <c r="Q3115" i="1"/>
  <c r="T3113" i="1"/>
  <c r="S3113" i="1"/>
  <c r="R3113" i="1"/>
  <c r="Q3113" i="1"/>
  <c r="T3109" i="1"/>
  <c r="S3109" i="1"/>
  <c r="R3109" i="1"/>
  <c r="Q3109" i="1"/>
  <c r="T3106" i="1"/>
  <c r="S3106" i="1"/>
  <c r="R3106" i="1"/>
  <c r="Q3106" i="1"/>
  <c r="T3104" i="1"/>
  <c r="S3104" i="1"/>
  <c r="R3104" i="1"/>
  <c r="Q3104" i="1"/>
  <c r="T3101" i="1"/>
  <c r="S3101" i="1"/>
  <c r="R3101" i="1"/>
  <c r="Q3101" i="1"/>
  <c r="T3098" i="1"/>
  <c r="S3098" i="1"/>
  <c r="R3098" i="1"/>
  <c r="Q3098" i="1"/>
  <c r="T3093" i="1"/>
  <c r="S3093" i="1"/>
  <c r="R3093" i="1"/>
  <c r="Q3093" i="1"/>
  <c r="T3090" i="1"/>
  <c r="S3090" i="1"/>
  <c r="R3090" i="1"/>
  <c r="Q3090" i="1"/>
  <c r="T3086" i="1"/>
  <c r="S3086" i="1"/>
  <c r="R3086" i="1"/>
  <c r="Q3086" i="1"/>
  <c r="T3084" i="1"/>
  <c r="S3084" i="1"/>
  <c r="R3084" i="1"/>
  <c r="Q3084" i="1"/>
  <c r="T3082" i="1"/>
  <c r="S3082" i="1"/>
  <c r="R3082" i="1"/>
  <c r="Q3082" i="1"/>
  <c r="T3079" i="1"/>
  <c r="S3079" i="1"/>
  <c r="R3079" i="1"/>
  <c r="Q3079" i="1"/>
  <c r="T3077" i="1"/>
  <c r="S3077" i="1"/>
  <c r="R3077" i="1"/>
  <c r="Q3077" i="1"/>
  <c r="T3062" i="1"/>
  <c r="S3062" i="1"/>
  <c r="R3062" i="1"/>
  <c r="Q3062" i="1"/>
  <c r="T3043" i="1"/>
  <c r="S3043" i="1"/>
  <c r="R3043" i="1"/>
  <c r="Q3043" i="1"/>
  <c r="T3041" i="1"/>
  <c r="S3041" i="1"/>
  <c r="R3041" i="1"/>
  <c r="Q3041" i="1"/>
  <c r="T3032" i="1"/>
  <c r="S3032" i="1"/>
  <c r="R3032" i="1"/>
  <c r="Q3032" i="1"/>
  <c r="T3019" i="1"/>
  <c r="S3019" i="1"/>
  <c r="R3019" i="1"/>
  <c r="Q3019" i="1"/>
  <c r="T3015" i="1"/>
  <c r="S3015" i="1"/>
  <c r="R3015" i="1"/>
  <c r="Q3015" i="1"/>
  <c r="T3012" i="1"/>
  <c r="S3012" i="1"/>
  <c r="R3012" i="1"/>
  <c r="Q3012" i="1"/>
  <c r="T3010" i="1"/>
  <c r="S3010" i="1"/>
  <c r="R3010" i="1"/>
  <c r="Q3010" i="1"/>
  <c r="T3008" i="1"/>
  <c r="S3008" i="1"/>
  <c r="R3008" i="1"/>
  <c r="Q3008" i="1"/>
  <c r="T3006" i="1"/>
  <c r="S3006" i="1"/>
  <c r="R3006" i="1"/>
  <c r="Q3006" i="1"/>
  <c r="T2991" i="1"/>
  <c r="S2991" i="1"/>
  <c r="R2991" i="1"/>
  <c r="Q2991" i="1"/>
  <c r="T2989" i="1"/>
  <c r="S2989" i="1"/>
  <c r="R2989" i="1"/>
  <c r="Q2989" i="1"/>
  <c r="T2987" i="1"/>
  <c r="S2987" i="1"/>
  <c r="R2987" i="1"/>
  <c r="Q2987" i="1"/>
  <c r="T2985" i="1"/>
  <c r="S2985" i="1"/>
  <c r="R2985" i="1"/>
  <c r="Q2985" i="1"/>
  <c r="T2983" i="1"/>
  <c r="S2983" i="1"/>
  <c r="R2983" i="1"/>
  <c r="Q2983" i="1"/>
  <c r="T2980" i="1"/>
  <c r="S2980" i="1"/>
  <c r="R2980" i="1"/>
  <c r="Q2980" i="1"/>
  <c r="T2974" i="1"/>
  <c r="S2974" i="1"/>
  <c r="R2974" i="1"/>
  <c r="Q2974" i="1"/>
  <c r="T2972" i="1"/>
  <c r="S2972" i="1"/>
  <c r="R2972" i="1"/>
  <c r="Q2972" i="1"/>
  <c r="T2969" i="1"/>
  <c r="S2969" i="1"/>
  <c r="R2969" i="1"/>
  <c r="Q2969" i="1"/>
  <c r="T2966" i="1"/>
  <c r="S2966" i="1"/>
  <c r="R2966" i="1"/>
  <c r="Q2966" i="1"/>
  <c r="T2963" i="1"/>
  <c r="S2963" i="1"/>
  <c r="R2963" i="1"/>
  <c r="Q2963" i="1"/>
  <c r="T2959" i="1"/>
  <c r="S2959" i="1"/>
  <c r="R2959" i="1"/>
  <c r="Q2959" i="1"/>
  <c r="T2956" i="1"/>
  <c r="S2956" i="1"/>
  <c r="R2956" i="1"/>
  <c r="Q2956" i="1"/>
  <c r="T2949" i="1"/>
  <c r="S2949" i="1"/>
  <c r="R2949" i="1"/>
  <c r="Q2949" i="1"/>
  <c r="T2946" i="1"/>
  <c r="S2946" i="1"/>
  <c r="R2946" i="1"/>
  <c r="Q2946" i="1"/>
  <c r="T2943" i="1"/>
  <c r="S2943" i="1"/>
  <c r="R2943" i="1"/>
  <c r="Q2943" i="1"/>
  <c r="T2934" i="1"/>
  <c r="S2934" i="1"/>
  <c r="R2934" i="1"/>
  <c r="Q2934" i="1"/>
  <c r="T2932" i="1"/>
  <c r="S2932" i="1"/>
  <c r="R2932" i="1"/>
  <c r="Q2932" i="1"/>
  <c r="T2929" i="1"/>
  <c r="S2929" i="1"/>
  <c r="R2929" i="1"/>
  <c r="Q2929" i="1"/>
  <c r="T2926" i="1"/>
  <c r="S2926" i="1"/>
  <c r="R2926" i="1"/>
  <c r="Q2926" i="1"/>
  <c r="T2922" i="1"/>
  <c r="S2922" i="1"/>
  <c r="R2922" i="1"/>
  <c r="Q2922" i="1"/>
  <c r="T2920" i="1"/>
  <c r="S2920" i="1"/>
  <c r="R2920" i="1"/>
  <c r="Q2920" i="1"/>
  <c r="T2916" i="1"/>
  <c r="S2916" i="1"/>
  <c r="R2916" i="1"/>
  <c r="Q2916" i="1"/>
  <c r="T2909" i="1"/>
  <c r="S2909" i="1"/>
  <c r="R2909" i="1"/>
  <c r="Q2909" i="1"/>
  <c r="T2906" i="1"/>
  <c r="S2906" i="1"/>
  <c r="R2906" i="1"/>
  <c r="Q2906" i="1"/>
  <c r="T2903" i="1"/>
  <c r="S2903" i="1"/>
  <c r="R2903" i="1"/>
  <c r="Q2903" i="1"/>
  <c r="T2900" i="1"/>
  <c r="S2900" i="1"/>
  <c r="R2900" i="1"/>
  <c r="Q2900" i="1"/>
  <c r="T2896" i="1"/>
  <c r="S2896" i="1"/>
  <c r="R2896" i="1"/>
  <c r="Q2896" i="1"/>
  <c r="T2891" i="1"/>
  <c r="S2891" i="1"/>
  <c r="R2891" i="1"/>
  <c r="Q2891" i="1"/>
  <c r="T2887" i="1"/>
  <c r="S2887" i="1"/>
  <c r="R2887" i="1"/>
  <c r="Q2887" i="1"/>
  <c r="T2884" i="1"/>
  <c r="S2884" i="1"/>
  <c r="R2884" i="1"/>
  <c r="Q2884" i="1"/>
  <c r="T2881" i="1"/>
  <c r="S2881" i="1"/>
  <c r="R2881" i="1"/>
  <c r="Q2881" i="1"/>
  <c r="T2878" i="1"/>
  <c r="S2878" i="1"/>
  <c r="R2878" i="1"/>
  <c r="Q2878" i="1"/>
  <c r="T2873" i="1"/>
  <c r="S2873" i="1"/>
  <c r="R2873" i="1"/>
  <c r="Q2873" i="1"/>
  <c r="T2868" i="1"/>
  <c r="S2868" i="1"/>
  <c r="R2868" i="1"/>
  <c r="Q2868" i="1"/>
  <c r="T2860" i="1"/>
  <c r="S2860" i="1"/>
  <c r="R2860" i="1"/>
  <c r="Q2860" i="1"/>
  <c r="T2854" i="1"/>
  <c r="S2854" i="1"/>
  <c r="R2854" i="1"/>
  <c r="Q2854" i="1"/>
  <c r="T2851" i="1"/>
  <c r="S2851" i="1"/>
  <c r="R2851" i="1"/>
  <c r="Q2851" i="1"/>
  <c r="T2848" i="1"/>
  <c r="S2848" i="1"/>
  <c r="R2848" i="1"/>
  <c r="Q2848" i="1"/>
  <c r="T2845" i="1"/>
  <c r="S2845" i="1"/>
  <c r="R2845" i="1"/>
  <c r="Q2845" i="1"/>
  <c r="T2842" i="1"/>
  <c r="S2842" i="1"/>
  <c r="R2842" i="1"/>
  <c r="Q2842" i="1"/>
  <c r="T2837" i="1"/>
  <c r="S2837" i="1"/>
  <c r="R2837" i="1"/>
  <c r="Q2837" i="1"/>
  <c r="T2832" i="1"/>
  <c r="S2832" i="1"/>
  <c r="R2832" i="1"/>
  <c r="Q2832" i="1"/>
  <c r="T2827" i="1"/>
  <c r="S2827" i="1"/>
  <c r="R2827" i="1"/>
  <c r="Q2827" i="1"/>
  <c r="T2823" i="1"/>
  <c r="S2823" i="1"/>
  <c r="R2823" i="1"/>
  <c r="Q2823" i="1"/>
  <c r="T2820" i="1"/>
  <c r="S2820" i="1"/>
  <c r="R2820" i="1"/>
  <c r="Q2820" i="1"/>
  <c r="T2817" i="1"/>
  <c r="S2817" i="1"/>
  <c r="R2817" i="1"/>
  <c r="Q2817" i="1"/>
  <c r="T2814" i="1"/>
  <c r="S2814" i="1"/>
  <c r="R2814" i="1"/>
  <c r="Q2814" i="1"/>
  <c r="T2807" i="1"/>
  <c r="S2807" i="1"/>
  <c r="R2807" i="1"/>
  <c r="Q2807" i="1"/>
  <c r="T2804" i="1"/>
  <c r="S2804" i="1"/>
  <c r="R2804" i="1"/>
  <c r="Q2804" i="1"/>
  <c r="T2802" i="1"/>
  <c r="S2802" i="1"/>
  <c r="R2802" i="1"/>
  <c r="Q2802" i="1"/>
  <c r="T2800" i="1"/>
  <c r="S2800" i="1"/>
  <c r="R2800" i="1"/>
  <c r="Q2800" i="1"/>
  <c r="T2797" i="1"/>
  <c r="S2797" i="1"/>
  <c r="R2797" i="1"/>
  <c r="Q2797" i="1"/>
  <c r="T2794" i="1"/>
  <c r="S2794" i="1"/>
  <c r="R2794" i="1"/>
  <c r="Q2794" i="1"/>
  <c r="T2791" i="1"/>
  <c r="S2791" i="1"/>
  <c r="R2791" i="1"/>
  <c r="Q2791" i="1"/>
  <c r="T2788" i="1"/>
  <c r="S2788" i="1"/>
  <c r="R2788" i="1"/>
  <c r="Q2788" i="1"/>
  <c r="T2784" i="1"/>
  <c r="S2784" i="1"/>
  <c r="R2784" i="1"/>
  <c r="Q2784" i="1"/>
  <c r="T2783" i="1"/>
  <c r="S2783" i="1"/>
  <c r="R2783" i="1"/>
  <c r="Q2783" i="1"/>
  <c r="T2781" i="1"/>
  <c r="S2781" i="1"/>
  <c r="R2781" i="1"/>
  <c r="Q2781" i="1"/>
  <c r="T2780" i="1"/>
  <c r="S2780" i="1"/>
  <c r="R2780" i="1"/>
  <c r="Q2780" i="1"/>
  <c r="T2777" i="1"/>
  <c r="S2777" i="1"/>
  <c r="R2777" i="1"/>
  <c r="Q2777" i="1"/>
  <c r="T2774" i="1"/>
  <c r="T2778" i="1" s="1"/>
  <c r="S2774" i="1"/>
  <c r="S2778" i="1" s="1"/>
  <c r="R2774" i="1"/>
  <c r="R2778" i="1" s="1"/>
  <c r="Q2774" i="1"/>
  <c r="T2770" i="1"/>
  <c r="S2770" i="1"/>
  <c r="R2770" i="1"/>
  <c r="Q2770" i="1"/>
  <c r="T2768" i="1"/>
  <c r="S2768" i="1"/>
  <c r="R2768" i="1"/>
  <c r="Q2768" i="1"/>
  <c r="T2766" i="1"/>
  <c r="S2766" i="1"/>
  <c r="R2766" i="1"/>
  <c r="Q2766" i="1"/>
  <c r="T2759" i="1"/>
  <c r="S2759" i="1"/>
  <c r="R2759" i="1"/>
  <c r="Q2759" i="1"/>
  <c r="T2748" i="1"/>
  <c r="S2748" i="1"/>
  <c r="R2748" i="1"/>
  <c r="Q2748" i="1"/>
  <c r="T2727" i="1"/>
  <c r="S2727" i="1"/>
  <c r="R2727" i="1"/>
  <c r="Q2727" i="1"/>
  <c r="T2708" i="1"/>
  <c r="S2708" i="1"/>
  <c r="R2708" i="1"/>
  <c r="Q2708" i="1"/>
  <c r="T2705" i="1"/>
  <c r="S2705" i="1"/>
  <c r="R2705" i="1"/>
  <c r="Q2705" i="1"/>
  <c r="T2702" i="1"/>
  <c r="S2702" i="1"/>
  <c r="R2702" i="1"/>
  <c r="Q2702" i="1"/>
  <c r="T2697" i="1"/>
  <c r="S2697" i="1"/>
  <c r="R2697" i="1"/>
  <c r="Q2697" i="1"/>
  <c r="T2692" i="1"/>
  <c r="S2692" i="1"/>
  <c r="R2692" i="1"/>
  <c r="Q2692" i="1"/>
  <c r="T2687" i="1"/>
  <c r="S2687" i="1"/>
  <c r="R2687" i="1"/>
  <c r="Q2687" i="1"/>
  <c r="T2676" i="1"/>
  <c r="S2676" i="1"/>
  <c r="R2676" i="1"/>
  <c r="Q2676" i="1"/>
  <c r="T2667" i="1"/>
  <c r="S2667" i="1"/>
  <c r="R2667" i="1"/>
  <c r="Q2667" i="1"/>
  <c r="T2664" i="1"/>
  <c r="S2664" i="1"/>
  <c r="R2664" i="1"/>
  <c r="Q2664" i="1"/>
  <c r="T2661" i="1"/>
  <c r="S2661" i="1"/>
  <c r="R2661" i="1"/>
  <c r="Q2661" i="1"/>
  <c r="T2658" i="1"/>
  <c r="S2658" i="1"/>
  <c r="R2658" i="1"/>
  <c r="Q2658" i="1"/>
  <c r="T2655" i="1"/>
  <c r="S2655" i="1"/>
  <c r="R2655" i="1"/>
  <c r="Q2655" i="1"/>
  <c r="T2648" i="1"/>
  <c r="S2648" i="1"/>
  <c r="R2648" i="1"/>
  <c r="Q2648" i="1"/>
  <c r="T2627" i="1"/>
  <c r="S2627" i="1"/>
  <c r="R2627" i="1"/>
  <c r="Q2627" i="1"/>
  <c r="T2620" i="1"/>
  <c r="S2620" i="1"/>
  <c r="R2620" i="1"/>
  <c r="Q2620" i="1"/>
  <c r="T2617" i="1"/>
  <c r="S2617" i="1"/>
  <c r="R2617" i="1"/>
  <c r="Q2617" i="1"/>
  <c r="T2612" i="1"/>
  <c r="S2612" i="1"/>
  <c r="R2612" i="1"/>
  <c r="Q2612" i="1"/>
  <c r="T2605" i="1"/>
  <c r="S2605" i="1"/>
  <c r="R2605" i="1"/>
  <c r="Q2605" i="1"/>
  <c r="T2600" i="1"/>
  <c r="S2600" i="1"/>
  <c r="R2600" i="1"/>
  <c r="Q2600" i="1"/>
  <c r="T2588" i="1"/>
  <c r="S2588" i="1"/>
  <c r="R2588" i="1"/>
  <c r="Q2588" i="1"/>
  <c r="T2586" i="1"/>
  <c r="S2586" i="1"/>
  <c r="R2586" i="1"/>
  <c r="Q2586" i="1"/>
  <c r="T2579" i="1"/>
  <c r="S2579" i="1"/>
  <c r="R2579" i="1"/>
  <c r="Q2579" i="1"/>
  <c r="T2578" i="1"/>
  <c r="S2578" i="1"/>
  <c r="R2578" i="1"/>
  <c r="Q2578" i="1"/>
  <c r="T2575" i="1"/>
  <c r="S2575" i="1"/>
  <c r="R2575" i="1"/>
  <c r="Q2575" i="1"/>
  <c r="T2570" i="1"/>
  <c r="T2576" i="1" s="1"/>
  <c r="S2570" i="1"/>
  <c r="S2576" i="1" s="1"/>
  <c r="R2570" i="1"/>
  <c r="R2576" i="1" s="1"/>
  <c r="Q2570" i="1"/>
  <c r="T2567" i="1"/>
  <c r="S2567" i="1"/>
  <c r="R2567" i="1"/>
  <c r="Q2567" i="1"/>
  <c r="T2562" i="1"/>
  <c r="T2568" i="1" s="1"/>
  <c r="S2562" i="1"/>
  <c r="S2568" i="1" s="1"/>
  <c r="R2562" i="1"/>
  <c r="R2568" i="1" s="1"/>
  <c r="Q2562" i="1"/>
  <c r="T2556" i="1"/>
  <c r="S2556" i="1"/>
  <c r="R2556" i="1"/>
  <c r="Q2556" i="1"/>
  <c r="T2553" i="1"/>
  <c r="S2553" i="1"/>
  <c r="R2553" i="1"/>
  <c r="Q2553" i="1"/>
  <c r="T2550" i="1"/>
  <c r="S2550" i="1"/>
  <c r="R2550" i="1"/>
  <c r="Q2550" i="1"/>
  <c r="T2546" i="1"/>
  <c r="S2546" i="1"/>
  <c r="R2546" i="1"/>
  <c r="Q2546" i="1"/>
  <c r="T2543" i="1"/>
  <c r="S2543" i="1"/>
  <c r="R2543" i="1"/>
  <c r="Q2543" i="1"/>
  <c r="T2540" i="1"/>
  <c r="S2540" i="1"/>
  <c r="R2540" i="1"/>
  <c r="Q2540" i="1"/>
  <c r="T2537" i="1"/>
  <c r="S2537" i="1"/>
  <c r="R2537" i="1"/>
  <c r="Q2537" i="1"/>
  <c r="T2532" i="1"/>
  <c r="S2532" i="1"/>
  <c r="R2532" i="1"/>
  <c r="Q2532" i="1"/>
  <c r="T2529" i="1"/>
  <c r="S2529" i="1"/>
  <c r="R2529" i="1"/>
  <c r="Q2529" i="1"/>
  <c r="T2520" i="1"/>
  <c r="S2520" i="1"/>
  <c r="R2520" i="1"/>
  <c r="Q2520" i="1"/>
  <c r="T2516" i="1"/>
  <c r="S2516" i="1"/>
  <c r="R2516" i="1"/>
  <c r="Q2516" i="1"/>
  <c r="T2513" i="1"/>
  <c r="S2513" i="1"/>
  <c r="R2513" i="1"/>
  <c r="Q2513" i="1"/>
  <c r="T2510" i="1"/>
  <c r="S2510" i="1"/>
  <c r="R2510" i="1"/>
  <c r="Q2510" i="1"/>
  <c r="T2507" i="1"/>
  <c r="S2507" i="1"/>
  <c r="R2507" i="1"/>
  <c r="Q2507" i="1"/>
  <c r="T2503" i="1"/>
  <c r="T2508" i="1" s="1"/>
  <c r="S2503" i="1"/>
  <c r="S2508" i="1" s="1"/>
  <c r="R2503" i="1"/>
  <c r="R2508" i="1" s="1"/>
  <c r="Q2503" i="1"/>
  <c r="T2499" i="1"/>
  <c r="S2499" i="1"/>
  <c r="R2499" i="1"/>
  <c r="Q2499" i="1"/>
  <c r="T2497" i="1"/>
  <c r="S2497" i="1"/>
  <c r="R2497" i="1"/>
  <c r="Q2497" i="1"/>
  <c r="T2493" i="1"/>
  <c r="S2493" i="1"/>
  <c r="R2493" i="1"/>
  <c r="Q2493" i="1"/>
  <c r="T2486" i="1"/>
  <c r="S2486" i="1"/>
  <c r="R2486" i="1"/>
  <c r="Q2486" i="1"/>
  <c r="T2482" i="1"/>
  <c r="S2482" i="1"/>
  <c r="R2482" i="1"/>
  <c r="Q2482" i="1"/>
  <c r="T2480" i="1"/>
  <c r="S2480" i="1"/>
  <c r="R2480" i="1"/>
  <c r="Q2480" i="1"/>
  <c r="T2478" i="1"/>
  <c r="S2478" i="1"/>
  <c r="R2478" i="1"/>
  <c r="Q2478" i="1"/>
  <c r="T2475" i="1"/>
  <c r="S2475" i="1"/>
  <c r="R2475" i="1"/>
  <c r="Q2475" i="1"/>
  <c r="T2472" i="1"/>
  <c r="S2472" i="1"/>
  <c r="R2472" i="1"/>
  <c r="Q2472" i="1"/>
  <c r="T2470" i="1"/>
  <c r="S2470" i="1"/>
  <c r="R2470" i="1"/>
  <c r="Q2470" i="1"/>
  <c r="T2467" i="1"/>
  <c r="S2467" i="1"/>
  <c r="R2467" i="1"/>
  <c r="Q2467" i="1"/>
  <c r="T2465" i="1"/>
  <c r="S2465" i="1"/>
  <c r="R2465" i="1"/>
  <c r="Q2465" i="1"/>
  <c r="T2462" i="1"/>
  <c r="S2462" i="1"/>
  <c r="R2462" i="1"/>
  <c r="Q2462" i="1"/>
  <c r="T2459" i="1"/>
  <c r="S2459" i="1"/>
  <c r="R2459" i="1"/>
  <c r="Q2459" i="1"/>
  <c r="T2456" i="1"/>
  <c r="S2456" i="1"/>
  <c r="R2456" i="1"/>
  <c r="Q2456" i="1"/>
  <c r="T2454" i="1"/>
  <c r="S2454" i="1"/>
  <c r="R2454" i="1"/>
  <c r="Q2454" i="1"/>
  <c r="T2451" i="1"/>
  <c r="S2451" i="1"/>
  <c r="R2451" i="1"/>
  <c r="Q2451" i="1"/>
  <c r="T2449" i="1"/>
  <c r="S2449" i="1"/>
  <c r="R2449" i="1"/>
  <c r="Q2449" i="1"/>
  <c r="T2447" i="1"/>
  <c r="S2447" i="1"/>
  <c r="R2447" i="1"/>
  <c r="Q2447" i="1"/>
  <c r="T2444" i="1"/>
  <c r="S2444" i="1"/>
  <c r="R2444" i="1"/>
  <c r="Q2444" i="1"/>
  <c r="T2442" i="1"/>
  <c r="S2442" i="1"/>
  <c r="R2442" i="1"/>
  <c r="Q2442" i="1"/>
  <c r="T2437" i="1"/>
  <c r="S2437" i="1"/>
  <c r="R2437" i="1"/>
  <c r="Q2437" i="1"/>
  <c r="T2420" i="1"/>
  <c r="S2420" i="1"/>
  <c r="R2420" i="1"/>
  <c r="Q2420" i="1"/>
  <c r="T2418" i="1"/>
  <c r="S2418" i="1"/>
  <c r="R2418" i="1"/>
  <c r="Q2418" i="1"/>
  <c r="T2392" i="1"/>
  <c r="S2392" i="1"/>
  <c r="R2392" i="1"/>
  <c r="Q2392" i="1"/>
  <c r="T2389" i="1"/>
  <c r="S2389" i="1"/>
  <c r="R2389" i="1"/>
  <c r="Q2389" i="1"/>
  <c r="T2384" i="1"/>
  <c r="S2384" i="1"/>
  <c r="R2384" i="1"/>
  <c r="Q2384" i="1"/>
  <c r="T2382" i="1"/>
  <c r="S2382" i="1"/>
  <c r="R2382" i="1"/>
  <c r="Q2382" i="1"/>
  <c r="T2379" i="1"/>
  <c r="S2379" i="1"/>
  <c r="R2379" i="1"/>
  <c r="Q2379" i="1"/>
  <c r="T2375" i="1"/>
  <c r="S2375" i="1"/>
  <c r="R2375" i="1"/>
  <c r="Q2375" i="1"/>
  <c r="T2368" i="1"/>
  <c r="S2368" i="1"/>
  <c r="R2368" i="1"/>
  <c r="Q2368" i="1"/>
  <c r="T2364" i="1"/>
  <c r="S2364" i="1"/>
  <c r="R2364" i="1"/>
  <c r="Q2364" i="1"/>
  <c r="T2360" i="1"/>
  <c r="S2360" i="1"/>
  <c r="R2360" i="1"/>
  <c r="Q2360" i="1"/>
  <c r="T2358" i="1"/>
  <c r="S2358" i="1"/>
  <c r="R2358" i="1"/>
  <c r="Q2358" i="1"/>
  <c r="T2355" i="1"/>
  <c r="S2355" i="1"/>
  <c r="R2355" i="1"/>
  <c r="Q2355" i="1"/>
  <c r="T2352" i="1"/>
  <c r="S2352" i="1"/>
  <c r="R2352" i="1"/>
  <c r="Q2352" i="1"/>
  <c r="T2350" i="1"/>
  <c r="S2350" i="1"/>
  <c r="R2350" i="1"/>
  <c r="Q2350" i="1"/>
  <c r="T2341" i="1"/>
  <c r="S2341" i="1"/>
  <c r="R2341" i="1"/>
  <c r="Q2341" i="1"/>
  <c r="T2336" i="1"/>
  <c r="S2336" i="1"/>
  <c r="R2336" i="1"/>
  <c r="Q2336" i="1"/>
  <c r="T2332" i="1"/>
  <c r="S2332" i="1"/>
  <c r="R2332" i="1"/>
  <c r="Q2332" i="1"/>
  <c r="T2330" i="1"/>
  <c r="S2330" i="1"/>
  <c r="R2330" i="1"/>
  <c r="Q2330" i="1"/>
  <c r="T2328" i="1"/>
  <c r="S2328" i="1"/>
  <c r="R2328" i="1"/>
  <c r="Q2328" i="1"/>
  <c r="T2326" i="1"/>
  <c r="S2326" i="1"/>
  <c r="R2326" i="1"/>
  <c r="Q2326" i="1"/>
  <c r="T2324" i="1"/>
  <c r="S2324" i="1"/>
  <c r="R2324" i="1"/>
  <c r="Q2324" i="1"/>
  <c r="T2322" i="1"/>
  <c r="S2322" i="1"/>
  <c r="R2322" i="1"/>
  <c r="Q2322" i="1"/>
  <c r="T2320" i="1"/>
  <c r="S2320" i="1"/>
  <c r="R2320" i="1"/>
  <c r="Q2320" i="1"/>
  <c r="T2317" i="1"/>
  <c r="S2317" i="1"/>
  <c r="R2317" i="1"/>
  <c r="Q2317" i="1"/>
  <c r="T2316" i="1"/>
  <c r="S2316" i="1"/>
  <c r="R2316" i="1"/>
  <c r="Q2316" i="1"/>
  <c r="T2312" i="1"/>
  <c r="S2312" i="1"/>
  <c r="R2312" i="1"/>
  <c r="Q2312" i="1"/>
  <c r="T2310" i="1"/>
  <c r="S2310" i="1"/>
  <c r="R2310" i="1"/>
  <c r="Q2310" i="1"/>
  <c r="T2306" i="1"/>
  <c r="S2306" i="1"/>
  <c r="R2306" i="1"/>
  <c r="Q2306" i="1"/>
  <c r="T2303" i="1"/>
  <c r="S2303" i="1"/>
  <c r="R2303" i="1"/>
  <c r="Q2303" i="1"/>
  <c r="T2302" i="1"/>
  <c r="S2302" i="1"/>
  <c r="R2302" i="1"/>
  <c r="Q2302" i="1"/>
  <c r="T2298" i="1"/>
  <c r="S2298" i="1"/>
  <c r="R2298" i="1"/>
  <c r="Q2298" i="1"/>
  <c r="T2290" i="1"/>
  <c r="T2299" i="1" s="1"/>
  <c r="S2290" i="1"/>
  <c r="S2299" i="1" s="1"/>
  <c r="R2290" i="1"/>
  <c r="R2299" i="1" s="1"/>
  <c r="Q2290" i="1"/>
  <c r="T2286" i="1"/>
  <c r="S2286" i="1"/>
  <c r="R2286" i="1"/>
  <c r="Q2286" i="1"/>
  <c r="T2284" i="1"/>
  <c r="S2284" i="1"/>
  <c r="R2284" i="1"/>
  <c r="Q2284" i="1"/>
  <c r="T2282" i="1"/>
  <c r="S2282" i="1"/>
  <c r="R2282" i="1"/>
  <c r="Q2282" i="1"/>
  <c r="T2280" i="1"/>
  <c r="S2280" i="1"/>
  <c r="R2280" i="1"/>
  <c r="Q2280" i="1"/>
  <c r="T2278" i="1"/>
  <c r="S2278" i="1"/>
  <c r="R2278" i="1"/>
  <c r="Q2278" i="1"/>
  <c r="T2274" i="1"/>
  <c r="S2274" i="1"/>
  <c r="R2274" i="1"/>
  <c r="Q2274" i="1"/>
  <c r="T2266" i="1"/>
  <c r="S2266" i="1"/>
  <c r="R2266" i="1"/>
  <c r="Q2266" i="1"/>
  <c r="T2262" i="1"/>
  <c r="S2262" i="1"/>
  <c r="R2262" i="1"/>
  <c r="Q2262" i="1"/>
  <c r="T2258" i="1"/>
  <c r="S2258" i="1"/>
  <c r="R2258" i="1"/>
  <c r="Q2258" i="1"/>
  <c r="T2256" i="1"/>
  <c r="S2256" i="1"/>
  <c r="R2256" i="1"/>
  <c r="Q2256" i="1"/>
  <c r="T2245" i="1"/>
  <c r="S2245" i="1"/>
  <c r="R2245" i="1"/>
  <c r="Q2245" i="1"/>
  <c r="T2241" i="1"/>
  <c r="S2241" i="1"/>
  <c r="R2241" i="1"/>
  <c r="Q2241" i="1"/>
  <c r="T2231" i="1"/>
  <c r="S2231" i="1"/>
  <c r="R2231" i="1"/>
  <c r="Q2231" i="1"/>
  <c r="T2229" i="1"/>
  <c r="S2229" i="1"/>
  <c r="R2229" i="1"/>
  <c r="Q2229" i="1"/>
  <c r="T2227" i="1"/>
  <c r="S2227" i="1"/>
  <c r="R2227" i="1"/>
  <c r="Q2227" i="1"/>
  <c r="T2224" i="1"/>
  <c r="S2224" i="1"/>
  <c r="R2224" i="1"/>
  <c r="Q2224" i="1"/>
  <c r="T2223" i="1"/>
  <c r="S2223" i="1"/>
  <c r="R2223" i="1"/>
  <c r="Q2223" i="1"/>
  <c r="T2219" i="1"/>
  <c r="S2219" i="1"/>
  <c r="R2219" i="1"/>
  <c r="Q2219" i="1"/>
  <c r="T2216" i="1"/>
  <c r="S2216" i="1"/>
  <c r="R2216" i="1"/>
  <c r="Q2216" i="1"/>
  <c r="T2214" i="1"/>
  <c r="S2214" i="1"/>
  <c r="R2214" i="1"/>
  <c r="Q2214" i="1"/>
  <c r="T2212" i="1"/>
  <c r="S2212" i="1"/>
  <c r="R2212" i="1"/>
  <c r="Q2212" i="1"/>
  <c r="T2210" i="1"/>
  <c r="S2210" i="1"/>
  <c r="R2210" i="1"/>
  <c r="Q2210" i="1"/>
  <c r="T2207" i="1"/>
  <c r="S2207" i="1"/>
  <c r="R2207" i="1"/>
  <c r="Q2207" i="1"/>
  <c r="T2206" i="1"/>
  <c r="S2206" i="1"/>
  <c r="R2206" i="1"/>
  <c r="Q2206" i="1"/>
  <c r="T2203" i="1"/>
  <c r="S2203" i="1"/>
  <c r="R2203" i="1"/>
  <c r="Q2203" i="1"/>
  <c r="T2202" i="1"/>
  <c r="S2202" i="1"/>
  <c r="R2202" i="1"/>
  <c r="Q2202" i="1"/>
  <c r="T2198" i="1"/>
  <c r="S2198" i="1"/>
  <c r="R2198" i="1"/>
  <c r="Q2198" i="1"/>
  <c r="T2196" i="1"/>
  <c r="S2196" i="1"/>
  <c r="R2196" i="1"/>
  <c r="Q2196" i="1"/>
  <c r="T2189" i="1"/>
  <c r="S2189" i="1"/>
  <c r="R2189" i="1"/>
  <c r="Q2189" i="1"/>
  <c r="T2183" i="1"/>
  <c r="S2183" i="1"/>
  <c r="R2183" i="1"/>
  <c r="Q2183" i="1"/>
  <c r="T2180" i="1"/>
  <c r="S2180" i="1"/>
  <c r="R2180" i="1"/>
  <c r="Q2180" i="1"/>
  <c r="T2179" i="1"/>
  <c r="S2179" i="1"/>
  <c r="R2179" i="1"/>
  <c r="Q2179" i="1"/>
  <c r="T2175" i="1"/>
  <c r="S2175" i="1"/>
  <c r="R2175" i="1"/>
  <c r="Q2175" i="1"/>
  <c r="T2171" i="1"/>
  <c r="S2171" i="1"/>
  <c r="R2171" i="1"/>
  <c r="Q2171" i="1"/>
  <c r="T2164" i="1"/>
  <c r="S2164" i="1"/>
  <c r="R2164" i="1"/>
  <c r="Q2164" i="1"/>
  <c r="T2160" i="1"/>
  <c r="S2160" i="1"/>
  <c r="R2160" i="1"/>
  <c r="Q2160" i="1"/>
  <c r="T2153" i="1"/>
  <c r="S2153" i="1"/>
  <c r="R2153" i="1"/>
  <c r="Q2153" i="1"/>
  <c r="T2150" i="1"/>
  <c r="S2150" i="1"/>
  <c r="R2150" i="1"/>
  <c r="Q2150" i="1"/>
  <c r="T2145" i="1"/>
  <c r="S2145" i="1"/>
  <c r="R2145" i="1"/>
  <c r="Q2145" i="1"/>
  <c r="T2143" i="1"/>
  <c r="S2143" i="1"/>
  <c r="R2143" i="1"/>
  <c r="Q2143" i="1"/>
  <c r="T2137" i="1"/>
  <c r="S2137" i="1"/>
  <c r="R2137" i="1"/>
  <c r="Q2137" i="1"/>
  <c r="T2135" i="1"/>
  <c r="S2135" i="1"/>
  <c r="R2135" i="1"/>
  <c r="Q2135" i="1"/>
  <c r="T2132" i="1"/>
  <c r="S2132" i="1"/>
  <c r="R2132" i="1"/>
  <c r="Q2132" i="1"/>
  <c r="T2128" i="1"/>
  <c r="S2128" i="1"/>
  <c r="R2128" i="1"/>
  <c r="Q2128" i="1"/>
  <c r="T2124" i="1"/>
  <c r="S2124" i="1"/>
  <c r="R2124" i="1"/>
  <c r="Q2124" i="1"/>
  <c r="T2122" i="1"/>
  <c r="T2125" i="1" s="1"/>
  <c r="S2122" i="1"/>
  <c r="S2125" i="1" s="1"/>
  <c r="R2122" i="1"/>
  <c r="R2125" i="1" s="1"/>
  <c r="Q2122" i="1"/>
  <c r="T2119" i="1"/>
  <c r="S2119" i="1"/>
  <c r="R2119" i="1"/>
  <c r="Q2119" i="1"/>
  <c r="T2118" i="1"/>
  <c r="S2118" i="1"/>
  <c r="R2118" i="1"/>
  <c r="Q2118" i="1"/>
  <c r="T2115" i="1"/>
  <c r="S2115" i="1"/>
  <c r="R2115" i="1"/>
  <c r="Q2115" i="1"/>
  <c r="T2114" i="1"/>
  <c r="S2114" i="1"/>
  <c r="R2114" i="1"/>
  <c r="Q2114" i="1"/>
  <c r="T2111" i="1"/>
  <c r="S2111" i="1"/>
  <c r="R2111" i="1"/>
  <c r="Q2111" i="1"/>
  <c r="T2110" i="1"/>
  <c r="S2110" i="1"/>
  <c r="R2110" i="1"/>
  <c r="Q2110" i="1"/>
  <c r="T2106" i="1"/>
  <c r="S2106" i="1"/>
  <c r="R2106" i="1"/>
  <c r="Q2106" i="1"/>
  <c r="T2104" i="1"/>
  <c r="S2104" i="1"/>
  <c r="R2104" i="1"/>
  <c r="Q2104" i="1"/>
  <c r="T2099" i="1"/>
  <c r="S2099" i="1"/>
  <c r="R2099" i="1"/>
  <c r="Q2099" i="1"/>
  <c r="T2096" i="1"/>
  <c r="S2096" i="1"/>
  <c r="R2096" i="1"/>
  <c r="Q2096" i="1"/>
  <c r="T2092" i="1"/>
  <c r="S2092" i="1"/>
  <c r="R2092" i="1"/>
  <c r="Q2092" i="1"/>
  <c r="T2089" i="1"/>
  <c r="S2089" i="1"/>
  <c r="R2089" i="1"/>
  <c r="Q2089" i="1"/>
  <c r="T2086" i="1"/>
  <c r="S2086" i="1"/>
  <c r="R2086" i="1"/>
  <c r="Q2086" i="1"/>
  <c r="T2084" i="1"/>
  <c r="S2084" i="1"/>
  <c r="R2084" i="1"/>
  <c r="Q2084" i="1"/>
  <c r="T2082" i="1"/>
  <c r="S2082" i="1"/>
  <c r="R2082" i="1"/>
  <c r="Q2082" i="1"/>
  <c r="T2079" i="1"/>
  <c r="S2079" i="1"/>
  <c r="R2079" i="1"/>
  <c r="Q2079" i="1"/>
  <c r="T2077" i="1"/>
  <c r="S2077" i="1"/>
  <c r="R2077" i="1"/>
  <c r="Q2077" i="1"/>
  <c r="T2075" i="1"/>
  <c r="S2075" i="1"/>
  <c r="R2075" i="1"/>
  <c r="Q2075" i="1"/>
  <c r="T2073" i="1"/>
  <c r="S2073" i="1"/>
  <c r="R2073" i="1"/>
  <c r="Q2073" i="1"/>
  <c r="T2064" i="1"/>
  <c r="S2064" i="1"/>
  <c r="R2064" i="1"/>
  <c r="Q2064" i="1"/>
  <c r="T2062" i="1"/>
  <c r="S2062" i="1"/>
  <c r="R2062" i="1"/>
  <c r="Q2062" i="1"/>
  <c r="T2059" i="1"/>
  <c r="S2059" i="1"/>
  <c r="R2059" i="1"/>
  <c r="Q2059" i="1"/>
  <c r="T2058" i="1"/>
  <c r="S2058" i="1"/>
  <c r="R2058" i="1"/>
  <c r="Q2058" i="1"/>
  <c r="T2055" i="1"/>
  <c r="S2055" i="1"/>
  <c r="R2055" i="1"/>
  <c r="Q2055" i="1"/>
  <c r="T2054" i="1"/>
  <c r="S2054" i="1"/>
  <c r="R2054" i="1"/>
  <c r="Q2054" i="1"/>
  <c r="T2050" i="1"/>
  <c r="S2050" i="1"/>
  <c r="R2050" i="1"/>
  <c r="Q2050" i="1"/>
  <c r="T2048" i="1"/>
  <c r="T2051" i="1" s="1"/>
  <c r="S2048" i="1"/>
  <c r="S2051" i="1" s="1"/>
  <c r="R2048" i="1"/>
  <c r="R2051" i="1" s="1"/>
  <c r="Q2048" i="1"/>
  <c r="T2044" i="1"/>
  <c r="S2044" i="1"/>
  <c r="R2044" i="1"/>
  <c r="Q2044" i="1"/>
  <c r="T2041" i="1"/>
  <c r="S2041" i="1"/>
  <c r="R2041" i="1"/>
  <c r="Q2041" i="1"/>
  <c r="T2034" i="1"/>
  <c r="S2034" i="1"/>
  <c r="R2034" i="1"/>
  <c r="Q2034" i="1"/>
  <c r="T2030" i="1"/>
  <c r="S2030" i="1"/>
  <c r="R2030" i="1"/>
  <c r="Q2030" i="1"/>
  <c r="T2027" i="1"/>
  <c r="S2027" i="1"/>
  <c r="R2027" i="1"/>
  <c r="Q2027" i="1"/>
  <c r="T2024" i="1"/>
  <c r="S2024" i="1"/>
  <c r="R2024" i="1"/>
  <c r="Q2024" i="1"/>
  <c r="T2021" i="1"/>
  <c r="S2021" i="1"/>
  <c r="R2021" i="1"/>
  <c r="Q2021" i="1"/>
  <c r="T2019" i="1"/>
  <c r="S2019" i="1"/>
  <c r="R2019" i="1"/>
  <c r="Q2019" i="1"/>
  <c r="T2016" i="1"/>
  <c r="S2016" i="1"/>
  <c r="R2016" i="1"/>
  <c r="Q2016" i="1"/>
  <c r="T2015" i="1"/>
  <c r="S2015" i="1"/>
  <c r="R2015" i="1"/>
  <c r="Q2015" i="1"/>
  <c r="T2013" i="1"/>
  <c r="S2013" i="1"/>
  <c r="R2013" i="1"/>
  <c r="Q2013" i="1"/>
  <c r="T2012" i="1"/>
  <c r="S2012" i="1"/>
  <c r="R2012" i="1"/>
  <c r="Q2012" i="1"/>
  <c r="T2008" i="1"/>
  <c r="S2008" i="1"/>
  <c r="R2008" i="1"/>
  <c r="Q2008" i="1"/>
  <c r="T2006" i="1"/>
  <c r="S2006" i="1"/>
  <c r="R2006" i="1"/>
  <c r="Q2006" i="1"/>
  <c r="T2004" i="1"/>
  <c r="S2004" i="1"/>
  <c r="R2004" i="1"/>
  <c r="Q2004" i="1"/>
  <c r="T2000" i="1"/>
  <c r="S2000" i="1"/>
  <c r="R2000" i="1"/>
  <c r="Q2000" i="1"/>
  <c r="T1997" i="1"/>
  <c r="S1997" i="1"/>
  <c r="R1997" i="1"/>
  <c r="Q1997" i="1"/>
  <c r="T1995" i="1"/>
  <c r="S1995" i="1"/>
  <c r="R1995" i="1"/>
  <c r="Q1995" i="1"/>
  <c r="T1991" i="1"/>
  <c r="S1991" i="1"/>
  <c r="R1991" i="1"/>
  <c r="Q1991" i="1"/>
  <c r="T1988" i="1"/>
  <c r="S1988" i="1"/>
  <c r="R1988" i="1"/>
  <c r="Q1988" i="1"/>
  <c r="T1987" i="1"/>
  <c r="S1987" i="1"/>
  <c r="R1987" i="1"/>
  <c r="Q1987" i="1"/>
  <c r="T1983" i="1"/>
  <c r="S1983" i="1"/>
  <c r="R1983" i="1"/>
  <c r="Q1983" i="1"/>
  <c r="T1981" i="1"/>
  <c r="S1981" i="1"/>
  <c r="R1981" i="1"/>
  <c r="Q1981" i="1"/>
  <c r="T1978" i="1"/>
  <c r="S1978" i="1"/>
  <c r="R1978" i="1"/>
  <c r="Q1978" i="1"/>
  <c r="T1974" i="1"/>
  <c r="S1974" i="1"/>
  <c r="R1974" i="1"/>
  <c r="Q1974" i="1"/>
  <c r="T1965" i="1"/>
  <c r="S1965" i="1"/>
  <c r="R1965" i="1"/>
  <c r="Q1965" i="1"/>
  <c r="T1959" i="1"/>
  <c r="S1959" i="1"/>
  <c r="R1959" i="1"/>
  <c r="Q1959" i="1"/>
  <c r="T1957" i="1"/>
  <c r="S1957" i="1"/>
  <c r="R1957" i="1"/>
  <c r="Q1957" i="1"/>
  <c r="T1954" i="1"/>
  <c r="S1954" i="1"/>
  <c r="R1954" i="1"/>
  <c r="Q1954" i="1"/>
  <c r="T1952" i="1"/>
  <c r="S1952" i="1"/>
  <c r="R1952" i="1"/>
  <c r="Q1952" i="1"/>
  <c r="T1945" i="1"/>
  <c r="S1945" i="1"/>
  <c r="R1945" i="1"/>
  <c r="Q1945" i="1"/>
  <c r="T1943" i="1"/>
  <c r="S1943" i="1"/>
  <c r="R1943" i="1"/>
  <c r="Q1943" i="1"/>
  <c r="T1940" i="1"/>
  <c r="S1940" i="1"/>
  <c r="R1940" i="1"/>
  <c r="Q1940" i="1"/>
  <c r="T1934" i="1"/>
  <c r="S1934" i="1"/>
  <c r="R1934" i="1"/>
  <c r="Q1934" i="1"/>
  <c r="T1931" i="1"/>
  <c r="S1931" i="1"/>
  <c r="R1931" i="1"/>
  <c r="Q1931" i="1"/>
  <c r="T1930" i="1"/>
  <c r="S1930" i="1"/>
  <c r="R1930" i="1"/>
  <c r="Q1930" i="1"/>
  <c r="T1927" i="1"/>
  <c r="S1927" i="1"/>
  <c r="R1927" i="1"/>
  <c r="Q1927" i="1"/>
  <c r="T1926" i="1"/>
  <c r="S1926" i="1"/>
  <c r="R1926" i="1"/>
  <c r="Q1926" i="1"/>
  <c r="T1923" i="1"/>
  <c r="S1923" i="1"/>
  <c r="R1923" i="1"/>
  <c r="Q1923" i="1"/>
  <c r="T1922" i="1"/>
  <c r="S1922" i="1"/>
  <c r="R1922" i="1"/>
  <c r="Q1922" i="1"/>
  <c r="T1919" i="1"/>
  <c r="S1919" i="1"/>
  <c r="R1919" i="1"/>
  <c r="Q1919" i="1"/>
  <c r="T1918" i="1"/>
  <c r="S1918" i="1"/>
  <c r="R1918" i="1"/>
  <c r="Q1918" i="1"/>
  <c r="T1915" i="1"/>
  <c r="S1915" i="1"/>
  <c r="R1915" i="1"/>
  <c r="Q1915" i="1"/>
  <c r="T1914" i="1"/>
  <c r="S1914" i="1"/>
  <c r="R1914" i="1"/>
  <c r="Q1914" i="1"/>
  <c r="T1910" i="1"/>
  <c r="S1910" i="1"/>
  <c r="R1910" i="1"/>
  <c r="Q1910" i="1"/>
  <c r="T1908" i="1"/>
  <c r="T1911" i="1" s="1"/>
  <c r="S1908" i="1"/>
  <c r="S1911" i="1" s="1"/>
  <c r="R1908" i="1"/>
  <c r="R1911" i="1" s="1"/>
  <c r="Q1908" i="1"/>
  <c r="Q1911" i="1" s="1"/>
  <c r="T1905" i="1"/>
  <c r="S1905" i="1"/>
  <c r="R1905" i="1"/>
  <c r="Q1905" i="1"/>
  <c r="T1904" i="1"/>
  <c r="S1904" i="1"/>
  <c r="R1904" i="1"/>
  <c r="Q1904" i="1"/>
  <c r="T1901" i="1"/>
  <c r="S1901" i="1"/>
  <c r="R1901" i="1"/>
  <c r="Q1901" i="1"/>
  <c r="T1900" i="1"/>
  <c r="S1900" i="1"/>
  <c r="R1900" i="1"/>
  <c r="Q1900" i="1"/>
  <c r="T1897" i="1"/>
  <c r="S1897" i="1"/>
  <c r="R1897" i="1"/>
  <c r="Q1897" i="1"/>
  <c r="T1896" i="1"/>
  <c r="S1896" i="1"/>
  <c r="R1896" i="1"/>
  <c r="Q1896" i="1"/>
  <c r="T1892" i="1"/>
  <c r="S1892" i="1"/>
  <c r="R1892" i="1"/>
  <c r="Q1892" i="1"/>
  <c r="T1889" i="1"/>
  <c r="T1893" i="1" s="1"/>
  <c r="S1889" i="1"/>
  <c r="S1893" i="1" s="1"/>
  <c r="R1889" i="1"/>
  <c r="R1893" i="1" s="1"/>
  <c r="Q1889" i="1"/>
  <c r="Q1893" i="1" s="1"/>
  <c r="T1885" i="1"/>
  <c r="S1885" i="1"/>
  <c r="R1885" i="1"/>
  <c r="Q1885" i="1"/>
  <c r="T1883" i="1"/>
  <c r="S1883" i="1"/>
  <c r="R1883" i="1"/>
  <c r="Q1883" i="1"/>
  <c r="T1880" i="1"/>
  <c r="S1880" i="1"/>
  <c r="R1880" i="1"/>
  <c r="Q1880" i="1"/>
  <c r="T1873" i="1"/>
  <c r="S1873" i="1"/>
  <c r="R1873" i="1"/>
  <c r="Q1873" i="1"/>
  <c r="T1869" i="1"/>
  <c r="S1869" i="1"/>
  <c r="R1869" i="1"/>
  <c r="Q1869" i="1"/>
  <c r="T1866" i="1"/>
  <c r="S1866" i="1"/>
  <c r="R1866" i="1"/>
  <c r="Q1866" i="1"/>
  <c r="T1863" i="1"/>
  <c r="S1863" i="1"/>
  <c r="R1863" i="1"/>
  <c r="Q1863" i="1"/>
  <c r="T1861" i="1"/>
  <c r="S1861" i="1"/>
  <c r="R1861" i="1"/>
  <c r="Q1861" i="1"/>
  <c r="T1859" i="1"/>
  <c r="S1859" i="1"/>
  <c r="R1859" i="1"/>
  <c r="Q1859" i="1"/>
  <c r="T1856" i="1"/>
  <c r="S1856" i="1"/>
  <c r="R1856" i="1"/>
  <c r="Q1856" i="1"/>
  <c r="T1855" i="1"/>
  <c r="S1855" i="1"/>
  <c r="R1855" i="1"/>
  <c r="Q1855" i="1"/>
  <c r="T1851" i="1"/>
  <c r="S1851" i="1"/>
  <c r="R1851" i="1"/>
  <c r="Q1851" i="1"/>
  <c r="T1849" i="1"/>
  <c r="S1849" i="1"/>
  <c r="R1849" i="1"/>
  <c r="Q1849" i="1"/>
  <c r="T1845" i="1"/>
  <c r="S1845" i="1"/>
  <c r="R1845" i="1"/>
  <c r="Q1845" i="1"/>
  <c r="T1843" i="1"/>
  <c r="S1843" i="1"/>
  <c r="R1843" i="1"/>
  <c r="Q1843" i="1"/>
  <c r="T1841" i="1"/>
  <c r="S1841" i="1"/>
  <c r="R1841" i="1"/>
  <c r="Q1841" i="1"/>
  <c r="T1837" i="1"/>
  <c r="S1837" i="1"/>
  <c r="R1837" i="1"/>
  <c r="Q1837" i="1"/>
  <c r="T1835" i="1"/>
  <c r="S1835" i="1"/>
  <c r="R1835" i="1"/>
  <c r="Q1835" i="1"/>
  <c r="T1833" i="1"/>
  <c r="S1833" i="1"/>
  <c r="R1833" i="1"/>
  <c r="Q1833" i="1"/>
  <c r="T1831" i="1"/>
  <c r="S1831" i="1"/>
  <c r="R1831" i="1"/>
  <c r="Q1831" i="1"/>
  <c r="T1828" i="1"/>
  <c r="S1828" i="1"/>
  <c r="R1828" i="1"/>
  <c r="Q1828" i="1"/>
  <c r="T1826" i="1"/>
  <c r="S1826" i="1"/>
  <c r="R1826" i="1"/>
  <c r="Q1826" i="1"/>
  <c r="T1824" i="1"/>
  <c r="S1824" i="1"/>
  <c r="R1824" i="1"/>
  <c r="Q1824" i="1"/>
  <c r="T1818" i="1"/>
  <c r="S1818" i="1"/>
  <c r="R1818" i="1"/>
  <c r="Q1818" i="1"/>
  <c r="T1816" i="1"/>
  <c r="S1816" i="1"/>
  <c r="R1816" i="1"/>
  <c r="Q1816" i="1"/>
  <c r="T1814" i="1"/>
  <c r="S1814" i="1"/>
  <c r="R1814" i="1"/>
  <c r="Q1814" i="1"/>
  <c r="T1811" i="1"/>
  <c r="S1811" i="1"/>
  <c r="R1811" i="1"/>
  <c r="Q1811" i="1"/>
  <c r="T1808" i="1"/>
  <c r="S1808" i="1"/>
  <c r="R1808" i="1"/>
  <c r="Q1808" i="1"/>
  <c r="T1806" i="1"/>
  <c r="S1806" i="1"/>
  <c r="R1806" i="1"/>
  <c r="Q1806" i="1"/>
  <c r="T1803" i="1"/>
  <c r="S1803" i="1"/>
  <c r="R1803" i="1"/>
  <c r="Q1803" i="1"/>
  <c r="T1801" i="1"/>
  <c r="S1801" i="1"/>
  <c r="R1801" i="1"/>
  <c r="Q1801" i="1"/>
  <c r="T1798" i="1"/>
  <c r="S1798" i="1"/>
  <c r="R1798" i="1"/>
  <c r="Q1798" i="1"/>
  <c r="T1791" i="1"/>
  <c r="S1791" i="1"/>
  <c r="R1791" i="1"/>
  <c r="Q1791" i="1"/>
  <c r="T1787" i="1"/>
  <c r="S1787" i="1"/>
  <c r="R1787" i="1"/>
  <c r="Q1787" i="1"/>
  <c r="T1783" i="1"/>
  <c r="T1788" i="1" s="1"/>
  <c r="S1783" i="1"/>
  <c r="S1788" i="1" s="1"/>
  <c r="R1783" i="1"/>
  <c r="R1788" i="1" s="1"/>
  <c r="Q1783" i="1"/>
  <c r="Q1788" i="1" s="1"/>
  <c r="T1780" i="1"/>
  <c r="S1780" i="1"/>
  <c r="R1780" i="1"/>
  <c r="Q1780" i="1"/>
  <c r="T1779" i="1"/>
  <c r="S1779" i="1"/>
  <c r="R1779" i="1"/>
  <c r="Q1779" i="1"/>
  <c r="T1776" i="1"/>
  <c r="S1776" i="1"/>
  <c r="R1776" i="1"/>
  <c r="Q1776" i="1"/>
  <c r="T1775" i="1"/>
  <c r="S1775" i="1"/>
  <c r="R1775" i="1"/>
  <c r="Q1775" i="1"/>
  <c r="T1772" i="1"/>
  <c r="S1772" i="1"/>
  <c r="R1772" i="1"/>
  <c r="Q1772" i="1"/>
  <c r="T1771" i="1"/>
  <c r="S1771" i="1"/>
  <c r="R1771" i="1"/>
  <c r="Q1771" i="1"/>
  <c r="T1767" i="1"/>
  <c r="S1767" i="1"/>
  <c r="R1767" i="1"/>
  <c r="Q1767" i="1"/>
  <c r="T1765" i="1"/>
  <c r="S1765" i="1"/>
  <c r="R1765" i="1"/>
  <c r="Q1765" i="1"/>
  <c r="T1763" i="1"/>
  <c r="S1763" i="1"/>
  <c r="R1763" i="1"/>
  <c r="Q1763" i="1"/>
  <c r="T1761" i="1"/>
  <c r="S1761" i="1"/>
  <c r="R1761" i="1"/>
  <c r="Q1761" i="1"/>
  <c r="T1757" i="1"/>
  <c r="S1757" i="1"/>
  <c r="R1757" i="1"/>
  <c r="Q1757" i="1"/>
  <c r="T1755" i="1"/>
  <c r="S1755" i="1"/>
  <c r="R1755" i="1"/>
  <c r="Q1755" i="1"/>
  <c r="T1746" i="1"/>
  <c r="S1746" i="1"/>
  <c r="R1746" i="1"/>
  <c r="Q1746" i="1"/>
  <c r="T1744" i="1"/>
  <c r="S1744" i="1"/>
  <c r="R1744" i="1"/>
  <c r="Q1744" i="1"/>
  <c r="T1742" i="1"/>
  <c r="S1742" i="1"/>
  <c r="R1742" i="1"/>
  <c r="Q1742" i="1"/>
  <c r="T1739" i="1"/>
  <c r="S1739" i="1"/>
  <c r="R1739" i="1"/>
  <c r="Q1739" i="1"/>
  <c r="T1732" i="1"/>
  <c r="S1732" i="1"/>
  <c r="R1732" i="1"/>
  <c r="Q1732" i="1"/>
  <c r="T1728" i="1"/>
  <c r="S1728" i="1"/>
  <c r="R1728" i="1"/>
  <c r="Q1728" i="1"/>
  <c r="T1725" i="1"/>
  <c r="S1725" i="1"/>
  <c r="R1725" i="1"/>
  <c r="Q1725" i="1"/>
  <c r="T1723" i="1"/>
  <c r="S1723" i="1"/>
  <c r="R1723" i="1"/>
  <c r="Q1723" i="1"/>
  <c r="T1718" i="1"/>
  <c r="S1718" i="1"/>
  <c r="R1718" i="1"/>
  <c r="Q1718" i="1"/>
  <c r="T1716" i="1"/>
  <c r="S1716" i="1"/>
  <c r="R1716" i="1"/>
  <c r="Q1716" i="1"/>
  <c r="T1714" i="1"/>
  <c r="S1714" i="1"/>
  <c r="R1714" i="1"/>
  <c r="Q1714" i="1"/>
  <c r="T1709" i="1"/>
  <c r="S1709" i="1"/>
  <c r="R1709" i="1"/>
  <c r="Q1709" i="1"/>
  <c r="T1705" i="1"/>
  <c r="S1705" i="1"/>
  <c r="R1705" i="1"/>
  <c r="Q1705" i="1"/>
  <c r="T1700" i="1"/>
  <c r="S1700" i="1"/>
  <c r="R1700" i="1"/>
  <c r="Q1700" i="1"/>
  <c r="T1688" i="1"/>
  <c r="S1688" i="1"/>
  <c r="R1688" i="1"/>
  <c r="Q1688" i="1"/>
  <c r="T1685" i="1"/>
  <c r="S1685" i="1"/>
  <c r="R1685" i="1"/>
  <c r="Q1685" i="1"/>
  <c r="T1683" i="1"/>
  <c r="S1683" i="1"/>
  <c r="R1683" i="1"/>
  <c r="Q1683" i="1"/>
  <c r="T1681" i="1"/>
  <c r="S1681" i="1"/>
  <c r="R1681" i="1"/>
  <c r="Q1681" i="1"/>
  <c r="T1679" i="1"/>
  <c r="S1679" i="1"/>
  <c r="R1679" i="1"/>
  <c r="Q1679" i="1"/>
  <c r="T1677" i="1"/>
  <c r="S1677" i="1"/>
  <c r="R1677" i="1"/>
  <c r="Q1677" i="1"/>
  <c r="T1675" i="1"/>
  <c r="S1675" i="1"/>
  <c r="R1675" i="1"/>
  <c r="Q1675" i="1"/>
  <c r="T1667" i="1"/>
  <c r="S1667" i="1"/>
  <c r="R1667" i="1"/>
  <c r="Q1667" i="1"/>
  <c r="T1662" i="1"/>
  <c r="S1662" i="1"/>
  <c r="R1662" i="1"/>
  <c r="Q1662" i="1"/>
  <c r="T1659" i="1"/>
  <c r="S1659" i="1"/>
  <c r="R1659" i="1"/>
  <c r="Q1659" i="1"/>
  <c r="T1655" i="1"/>
  <c r="S1655" i="1"/>
  <c r="R1655" i="1"/>
  <c r="Q1655" i="1"/>
  <c r="T1653" i="1"/>
  <c r="S1653" i="1"/>
  <c r="R1653" i="1"/>
  <c r="Q1653" i="1"/>
  <c r="T1647" i="1"/>
  <c r="S1647" i="1"/>
  <c r="R1647" i="1"/>
  <c r="Q1647" i="1"/>
  <c r="T1644" i="1"/>
  <c r="S1644" i="1"/>
  <c r="R1644" i="1"/>
  <c r="Q1644" i="1"/>
  <c r="T1643" i="1"/>
  <c r="S1643" i="1"/>
  <c r="R1643" i="1"/>
  <c r="Q1643" i="1"/>
  <c r="T1639" i="1"/>
  <c r="S1639" i="1"/>
  <c r="R1639" i="1"/>
  <c r="Q1639" i="1"/>
  <c r="T1634" i="1"/>
  <c r="S1634" i="1"/>
  <c r="R1634" i="1"/>
  <c r="Q1634" i="1"/>
  <c r="T1631" i="1"/>
  <c r="S1631" i="1"/>
  <c r="R1631" i="1"/>
  <c r="Q1631" i="1"/>
  <c r="T1628" i="1"/>
  <c r="S1628" i="1"/>
  <c r="R1628" i="1"/>
  <c r="Q1628" i="1"/>
  <c r="T1624" i="1"/>
  <c r="S1624" i="1"/>
  <c r="R1624" i="1"/>
  <c r="Q1624" i="1"/>
  <c r="T1620" i="1"/>
  <c r="S1620" i="1"/>
  <c r="R1620" i="1"/>
  <c r="Q1620" i="1"/>
  <c r="T1618" i="1"/>
  <c r="S1618" i="1"/>
  <c r="R1618" i="1"/>
  <c r="Q1618" i="1"/>
  <c r="T1616" i="1"/>
  <c r="S1616" i="1"/>
  <c r="R1616" i="1"/>
  <c r="Q1616" i="1"/>
  <c r="T1609" i="1"/>
  <c r="S1609" i="1"/>
  <c r="R1609" i="1"/>
  <c r="Q1609" i="1"/>
  <c r="T1605" i="1"/>
  <c r="S1605" i="1"/>
  <c r="R1605" i="1"/>
  <c r="Q1605" i="1"/>
  <c r="T1602" i="1"/>
  <c r="S1602" i="1"/>
  <c r="R1602" i="1"/>
  <c r="Q1602" i="1"/>
  <c r="T1598" i="1"/>
  <c r="S1598" i="1"/>
  <c r="R1598" i="1"/>
  <c r="Q1598" i="1"/>
  <c r="T1595" i="1"/>
  <c r="S1595" i="1"/>
  <c r="R1595" i="1"/>
  <c r="Q1595" i="1"/>
  <c r="T1592" i="1"/>
  <c r="S1592" i="1"/>
  <c r="R1592" i="1"/>
  <c r="Q1592" i="1"/>
  <c r="T1589" i="1"/>
  <c r="S1589" i="1"/>
  <c r="R1589" i="1"/>
  <c r="Q1589" i="1"/>
  <c r="T1584" i="1"/>
  <c r="S1584" i="1"/>
  <c r="R1584" i="1"/>
  <c r="Q1584" i="1"/>
  <c r="T1582" i="1"/>
  <c r="S1582" i="1"/>
  <c r="R1582" i="1"/>
  <c r="Q1582" i="1"/>
  <c r="T1578" i="1"/>
  <c r="S1578" i="1"/>
  <c r="R1578" i="1"/>
  <c r="Q1578" i="1"/>
  <c r="T1576" i="1"/>
  <c r="S1576" i="1"/>
  <c r="R1576" i="1"/>
  <c r="Q1576" i="1"/>
  <c r="T1571" i="1"/>
  <c r="S1571" i="1"/>
  <c r="R1571" i="1"/>
  <c r="Q1571" i="1"/>
  <c r="T1568" i="1"/>
  <c r="S1568" i="1"/>
  <c r="R1568" i="1"/>
  <c r="Q1568" i="1"/>
  <c r="T1564" i="1"/>
  <c r="S1564" i="1"/>
  <c r="R1564" i="1"/>
  <c r="Q1564" i="1"/>
  <c r="T1558" i="1"/>
  <c r="T1565" i="1" s="1"/>
  <c r="S1558" i="1"/>
  <c r="S1565" i="1" s="1"/>
  <c r="R1558" i="1"/>
  <c r="R1565" i="1" s="1"/>
  <c r="Q1558" i="1"/>
  <c r="T1556" i="1"/>
  <c r="S1556" i="1"/>
  <c r="R1556" i="1"/>
  <c r="Q1556" i="1"/>
  <c r="T1555" i="1"/>
  <c r="S1555" i="1"/>
  <c r="R1555" i="1"/>
  <c r="Q1555" i="1"/>
  <c r="T1551" i="1"/>
  <c r="S1551" i="1"/>
  <c r="R1551" i="1"/>
  <c r="Q1551" i="1"/>
  <c r="T1548" i="1"/>
  <c r="T1552" i="1" s="1"/>
  <c r="S1548" i="1"/>
  <c r="S1552" i="1" s="1"/>
  <c r="R1548" i="1"/>
  <c r="R1552" i="1" s="1"/>
  <c r="Q1548" i="1"/>
  <c r="Q1552" i="1" s="1"/>
  <c r="T1544" i="1"/>
  <c r="S1544" i="1"/>
  <c r="R1544" i="1"/>
  <c r="Q1544" i="1"/>
  <c r="T1542" i="1"/>
  <c r="S1542" i="1"/>
  <c r="R1542" i="1"/>
  <c r="Q1542" i="1"/>
  <c r="T1539" i="1"/>
  <c r="S1539" i="1"/>
  <c r="R1539" i="1"/>
  <c r="Q1539" i="1"/>
  <c r="T1537" i="1"/>
  <c r="S1537" i="1"/>
  <c r="R1537" i="1"/>
  <c r="Q1537" i="1"/>
  <c r="T1535" i="1"/>
  <c r="S1535" i="1"/>
  <c r="R1535" i="1"/>
  <c r="Q1535" i="1"/>
  <c r="T1533" i="1"/>
  <c r="S1533" i="1"/>
  <c r="R1533" i="1"/>
  <c r="Q1533" i="1"/>
  <c r="T1531" i="1"/>
  <c r="S1531" i="1"/>
  <c r="R1531" i="1"/>
  <c r="Q1531" i="1"/>
  <c r="T1529" i="1"/>
  <c r="S1529" i="1"/>
  <c r="R1529" i="1"/>
  <c r="Q1529" i="1"/>
  <c r="T1527" i="1"/>
  <c r="S1527" i="1"/>
  <c r="R1527" i="1"/>
  <c r="Q1527" i="1"/>
  <c r="T1525" i="1"/>
  <c r="S1525" i="1"/>
  <c r="R1525" i="1"/>
  <c r="Q1525" i="1"/>
  <c r="T1523" i="1"/>
  <c r="S1523" i="1"/>
  <c r="R1523" i="1"/>
  <c r="Q1523" i="1"/>
  <c r="T1520" i="1"/>
  <c r="S1520" i="1"/>
  <c r="R1520" i="1"/>
  <c r="Q1520" i="1"/>
  <c r="T1518" i="1"/>
  <c r="S1518" i="1"/>
  <c r="R1518" i="1"/>
  <c r="Q1518" i="1"/>
  <c r="T1516" i="1"/>
  <c r="S1516" i="1"/>
  <c r="R1516" i="1"/>
  <c r="Q1516" i="1"/>
  <c r="T1514" i="1"/>
  <c r="S1514" i="1"/>
  <c r="R1514" i="1"/>
  <c r="Q1514" i="1"/>
  <c r="T1511" i="1"/>
  <c r="S1511" i="1"/>
  <c r="R1511" i="1"/>
  <c r="Q1511" i="1"/>
  <c r="T1509" i="1"/>
  <c r="S1509" i="1"/>
  <c r="R1509" i="1"/>
  <c r="Q1509" i="1"/>
  <c r="T1507" i="1"/>
  <c r="S1507" i="1"/>
  <c r="R1507" i="1"/>
  <c r="Q1507" i="1"/>
  <c r="T1505" i="1"/>
  <c r="S1505" i="1"/>
  <c r="R1505" i="1"/>
  <c r="Q1505" i="1"/>
  <c r="T1498" i="1"/>
  <c r="S1498" i="1"/>
  <c r="R1498" i="1"/>
  <c r="Q1498" i="1"/>
  <c r="T1496" i="1"/>
  <c r="S1496" i="1"/>
  <c r="R1496" i="1"/>
  <c r="Q1496" i="1"/>
  <c r="T1493" i="1"/>
  <c r="S1493" i="1"/>
  <c r="R1493" i="1"/>
  <c r="Q1493" i="1"/>
  <c r="T1491" i="1"/>
  <c r="S1491" i="1"/>
  <c r="R1491" i="1"/>
  <c r="Q1491" i="1"/>
  <c r="T1487" i="1"/>
  <c r="S1487" i="1"/>
  <c r="R1487" i="1"/>
  <c r="Q1487" i="1"/>
  <c r="T1478" i="1"/>
  <c r="S1478" i="1"/>
  <c r="R1478" i="1"/>
  <c r="Q1478" i="1"/>
  <c r="T1472" i="1"/>
  <c r="S1472" i="1"/>
  <c r="R1472" i="1"/>
  <c r="Q1472" i="1"/>
  <c r="T1469" i="1"/>
  <c r="S1469" i="1"/>
  <c r="R1469" i="1"/>
  <c r="Q1469" i="1"/>
  <c r="T1468" i="1"/>
  <c r="S1468" i="1"/>
  <c r="R1468" i="1"/>
  <c r="Q1468" i="1"/>
  <c r="T1465" i="1"/>
  <c r="S1465" i="1"/>
  <c r="R1465" i="1"/>
  <c r="Q1465" i="1"/>
  <c r="T1464" i="1"/>
  <c r="S1464" i="1"/>
  <c r="R1464" i="1"/>
  <c r="Q1464" i="1"/>
  <c r="T1461" i="1"/>
  <c r="S1461" i="1"/>
  <c r="R1461" i="1"/>
  <c r="Q1461" i="1"/>
  <c r="T1460" i="1"/>
  <c r="S1460" i="1"/>
  <c r="R1460" i="1"/>
  <c r="Q1460" i="1"/>
  <c r="T1456" i="1"/>
  <c r="S1456" i="1"/>
  <c r="R1456" i="1"/>
  <c r="Q1456" i="1"/>
  <c r="T1454" i="1"/>
  <c r="S1454" i="1"/>
  <c r="R1454" i="1"/>
  <c r="Q1454" i="1"/>
  <c r="T1449" i="1"/>
  <c r="S1449" i="1"/>
  <c r="R1449" i="1"/>
  <c r="Q1449" i="1"/>
  <c r="T1440" i="1"/>
  <c r="S1440" i="1"/>
  <c r="R1440" i="1"/>
  <c r="Q1440" i="1"/>
  <c r="T1433" i="1"/>
  <c r="S1433" i="1"/>
  <c r="R1433" i="1"/>
  <c r="Q1433" i="1"/>
  <c r="T1429" i="1"/>
  <c r="S1429" i="1"/>
  <c r="R1429" i="1"/>
  <c r="Q1429" i="1"/>
  <c r="T1424" i="1"/>
  <c r="S1424" i="1"/>
  <c r="R1424" i="1"/>
  <c r="Q1424" i="1"/>
  <c r="T1421" i="1"/>
  <c r="S1421" i="1"/>
  <c r="R1421" i="1"/>
  <c r="Q1421" i="1"/>
  <c r="T1413" i="1"/>
  <c r="S1413" i="1"/>
  <c r="R1413" i="1"/>
  <c r="Q1413" i="1"/>
  <c r="T1411" i="1"/>
  <c r="S1411" i="1"/>
  <c r="R1411" i="1"/>
  <c r="Q1411" i="1"/>
  <c r="T1409" i="1"/>
  <c r="S1409" i="1"/>
  <c r="R1409" i="1"/>
  <c r="Q1409" i="1"/>
  <c r="T1405" i="1"/>
  <c r="S1405" i="1"/>
  <c r="R1405" i="1"/>
  <c r="Q1405" i="1"/>
  <c r="T1402" i="1"/>
  <c r="S1402" i="1"/>
  <c r="R1402" i="1"/>
  <c r="Q1402" i="1"/>
  <c r="T1401" i="1"/>
  <c r="S1401" i="1"/>
  <c r="R1401" i="1"/>
  <c r="Q1401" i="1"/>
  <c r="T1398" i="1"/>
  <c r="S1398" i="1"/>
  <c r="R1398" i="1"/>
  <c r="Q1398" i="1"/>
  <c r="T1397" i="1"/>
  <c r="S1397" i="1"/>
  <c r="R1397" i="1"/>
  <c r="Q1397" i="1"/>
  <c r="T1393" i="1"/>
  <c r="S1393" i="1"/>
  <c r="R1393" i="1"/>
  <c r="Q1393" i="1"/>
  <c r="T1391" i="1"/>
  <c r="S1391" i="1"/>
  <c r="R1391" i="1"/>
  <c r="Q1391" i="1"/>
  <c r="T1386" i="1"/>
  <c r="S1386" i="1"/>
  <c r="R1386" i="1"/>
  <c r="Q1386" i="1"/>
  <c r="T1377" i="1"/>
  <c r="S1377" i="1"/>
  <c r="R1377" i="1"/>
  <c r="Q1377" i="1"/>
  <c r="T1373" i="1"/>
  <c r="S1373" i="1"/>
  <c r="R1373" i="1"/>
  <c r="Q1373" i="1"/>
  <c r="T1368" i="1"/>
  <c r="S1368" i="1"/>
  <c r="R1368" i="1"/>
  <c r="Q1368" i="1"/>
  <c r="T1363" i="1"/>
  <c r="S1363" i="1"/>
  <c r="R1363" i="1"/>
  <c r="Q1363" i="1"/>
  <c r="T1361" i="1"/>
  <c r="S1361" i="1"/>
  <c r="R1361" i="1"/>
  <c r="Q1361" i="1"/>
  <c r="T1357" i="1"/>
  <c r="S1357" i="1"/>
  <c r="R1357" i="1"/>
  <c r="Q1357" i="1"/>
  <c r="T1353" i="1"/>
  <c r="S1353" i="1"/>
  <c r="R1353" i="1"/>
  <c r="Q1353" i="1"/>
  <c r="T1351" i="1"/>
  <c r="S1351" i="1"/>
  <c r="R1351" i="1"/>
  <c r="Q1351" i="1"/>
  <c r="T1349" i="1"/>
  <c r="S1349" i="1"/>
  <c r="R1349" i="1"/>
  <c r="Q1349" i="1"/>
  <c r="T1344" i="1"/>
  <c r="S1344" i="1"/>
  <c r="R1344" i="1"/>
  <c r="Q1344" i="1"/>
  <c r="T1341" i="1"/>
  <c r="S1341" i="1"/>
  <c r="R1341" i="1"/>
  <c r="Q1341" i="1"/>
  <c r="T1338" i="1"/>
  <c r="S1338" i="1"/>
  <c r="R1338" i="1"/>
  <c r="Q1338" i="1"/>
  <c r="T1333" i="1"/>
  <c r="S1333" i="1"/>
  <c r="R1333" i="1"/>
  <c r="Q1333" i="1"/>
  <c r="T1330" i="1"/>
  <c r="S1330" i="1"/>
  <c r="R1330" i="1"/>
  <c r="Q1330" i="1"/>
  <c r="T1327" i="1"/>
  <c r="S1327" i="1"/>
  <c r="R1327" i="1"/>
  <c r="Q1327" i="1"/>
  <c r="T1324" i="1"/>
  <c r="S1324" i="1"/>
  <c r="R1324" i="1"/>
  <c r="Q1324" i="1"/>
  <c r="T1317" i="1"/>
  <c r="S1317" i="1"/>
  <c r="R1317" i="1"/>
  <c r="Q1317" i="1"/>
  <c r="T1315" i="1"/>
  <c r="S1315" i="1"/>
  <c r="R1315" i="1"/>
  <c r="Q1315" i="1"/>
  <c r="T1313" i="1"/>
  <c r="S1313" i="1"/>
  <c r="R1313" i="1"/>
  <c r="Q1313" i="1"/>
  <c r="T1311" i="1"/>
  <c r="S1311" i="1"/>
  <c r="R1311" i="1"/>
  <c r="Q1311" i="1"/>
  <c r="T1308" i="1"/>
  <c r="S1308" i="1"/>
  <c r="R1308" i="1"/>
  <c r="Q1308" i="1"/>
  <c r="T1303" i="1"/>
  <c r="S1303" i="1"/>
  <c r="R1303" i="1"/>
  <c r="Q1303" i="1"/>
  <c r="T1301" i="1"/>
  <c r="S1301" i="1"/>
  <c r="R1301" i="1"/>
  <c r="Q1301" i="1"/>
  <c r="T1298" i="1"/>
  <c r="S1298" i="1"/>
  <c r="R1298" i="1"/>
  <c r="Q1298" i="1"/>
  <c r="T1296" i="1"/>
  <c r="S1296" i="1"/>
  <c r="R1296" i="1"/>
  <c r="Q1296" i="1"/>
  <c r="T1292" i="1"/>
  <c r="S1292" i="1"/>
  <c r="R1292" i="1"/>
  <c r="Q1292" i="1"/>
  <c r="T1290" i="1"/>
  <c r="S1290" i="1"/>
  <c r="R1290" i="1"/>
  <c r="Q1290" i="1"/>
  <c r="T1287" i="1"/>
  <c r="S1287" i="1"/>
  <c r="R1287" i="1"/>
  <c r="Q1287" i="1"/>
  <c r="T1284" i="1"/>
  <c r="S1284" i="1"/>
  <c r="R1284" i="1"/>
  <c r="Q1284" i="1"/>
  <c r="T1282" i="1"/>
  <c r="S1282" i="1"/>
  <c r="R1282" i="1"/>
  <c r="Q1282" i="1"/>
  <c r="T1273" i="1"/>
  <c r="S1273" i="1"/>
  <c r="R1273" i="1"/>
  <c r="Q1273" i="1"/>
  <c r="T1271" i="1"/>
  <c r="S1271" i="1"/>
  <c r="R1271" i="1"/>
  <c r="Q1271" i="1"/>
  <c r="T1268" i="1"/>
  <c r="S1268" i="1"/>
  <c r="R1268" i="1"/>
  <c r="Q1268" i="1"/>
  <c r="T1264" i="1"/>
  <c r="S1264" i="1"/>
  <c r="R1264" i="1"/>
  <c r="Q1264" i="1"/>
  <c r="T1262" i="1"/>
  <c r="S1262" i="1"/>
  <c r="R1262" i="1"/>
  <c r="Q1262" i="1"/>
  <c r="T1258" i="1"/>
  <c r="S1258" i="1"/>
  <c r="R1258" i="1"/>
  <c r="Q1258" i="1"/>
  <c r="T1255" i="1"/>
  <c r="S1255" i="1"/>
  <c r="R1255" i="1"/>
  <c r="Q1255" i="1"/>
  <c r="T1244" i="1"/>
  <c r="S1244" i="1"/>
  <c r="R1244" i="1"/>
  <c r="Q1244" i="1"/>
  <c r="T1241" i="1"/>
  <c r="S1241" i="1"/>
  <c r="R1241" i="1"/>
  <c r="Q1241" i="1"/>
  <c r="T1240" i="1"/>
  <c r="S1240" i="1"/>
  <c r="R1240" i="1"/>
  <c r="Q1240" i="1"/>
  <c r="T1237" i="1"/>
  <c r="S1237" i="1"/>
  <c r="R1237" i="1"/>
  <c r="Q1237" i="1"/>
  <c r="T1236" i="1"/>
  <c r="S1236" i="1"/>
  <c r="R1236" i="1"/>
  <c r="Q1236" i="1"/>
  <c r="T1232" i="1"/>
  <c r="S1232" i="1"/>
  <c r="R1232" i="1"/>
  <c r="Q1232" i="1"/>
  <c r="T1230" i="1"/>
  <c r="T1233" i="1" s="1"/>
  <c r="S1230" i="1"/>
  <c r="S1233" i="1" s="1"/>
  <c r="R1230" i="1"/>
  <c r="R1233" i="1" s="1"/>
  <c r="Q1230" i="1"/>
  <c r="T1227" i="1"/>
  <c r="S1227" i="1"/>
  <c r="R1227" i="1"/>
  <c r="Q1227" i="1"/>
  <c r="T1226" i="1"/>
  <c r="S1226" i="1"/>
  <c r="R1226" i="1"/>
  <c r="Q1226" i="1"/>
  <c r="T1222" i="1"/>
  <c r="S1222" i="1"/>
  <c r="R1222" i="1"/>
  <c r="Q1222" i="1"/>
  <c r="T1220" i="1"/>
  <c r="S1220" i="1"/>
  <c r="R1220" i="1"/>
  <c r="Q1220" i="1"/>
  <c r="T1215" i="1"/>
  <c r="S1215" i="1"/>
  <c r="R1215" i="1"/>
  <c r="Q1215" i="1"/>
  <c r="T1213" i="1"/>
  <c r="S1213" i="1"/>
  <c r="R1213" i="1"/>
  <c r="Q1213" i="1"/>
  <c r="T1208" i="1"/>
  <c r="S1208" i="1"/>
  <c r="R1208" i="1"/>
  <c r="Q1208" i="1"/>
  <c r="T1206" i="1"/>
  <c r="S1206" i="1"/>
  <c r="R1206" i="1"/>
  <c r="Q1206" i="1"/>
  <c r="T1202" i="1"/>
  <c r="S1202" i="1"/>
  <c r="R1202" i="1"/>
  <c r="Q1202" i="1"/>
  <c r="T1200" i="1"/>
  <c r="S1200" i="1"/>
  <c r="R1200" i="1"/>
  <c r="Q1200" i="1"/>
  <c r="T1195" i="1"/>
  <c r="S1195" i="1"/>
  <c r="R1195" i="1"/>
  <c r="Q1195" i="1"/>
  <c r="T1191" i="1"/>
  <c r="S1191" i="1"/>
  <c r="R1191" i="1"/>
  <c r="Q1191" i="1"/>
  <c r="T1188" i="1"/>
  <c r="S1188" i="1"/>
  <c r="R1188" i="1"/>
  <c r="Q1188" i="1"/>
  <c r="T1187" i="1"/>
  <c r="S1187" i="1"/>
  <c r="R1187" i="1"/>
  <c r="Q1187" i="1"/>
  <c r="T1184" i="1"/>
  <c r="S1184" i="1"/>
  <c r="R1184" i="1"/>
  <c r="Q1184" i="1"/>
  <c r="T1183" i="1"/>
  <c r="S1183" i="1"/>
  <c r="R1183" i="1"/>
  <c r="Q1183" i="1"/>
  <c r="T1179" i="1"/>
  <c r="S1179" i="1"/>
  <c r="R1179" i="1"/>
  <c r="Q1179" i="1"/>
  <c r="T1172" i="1"/>
  <c r="S1172" i="1"/>
  <c r="R1172" i="1"/>
  <c r="Q1172" i="1"/>
  <c r="T1166" i="1"/>
  <c r="S1166" i="1"/>
  <c r="R1166" i="1"/>
  <c r="Q1166" i="1"/>
  <c r="T1163" i="1"/>
  <c r="S1163" i="1"/>
  <c r="R1163" i="1"/>
  <c r="Q1163" i="1"/>
  <c r="T1156" i="1"/>
  <c r="S1156" i="1"/>
  <c r="R1156" i="1"/>
  <c r="Q1156" i="1"/>
  <c r="T1139" i="1"/>
  <c r="S1139" i="1"/>
  <c r="R1139" i="1"/>
  <c r="Q1139" i="1"/>
  <c r="T1136" i="1"/>
  <c r="S1136" i="1"/>
  <c r="R1136" i="1"/>
  <c r="Q1136" i="1"/>
  <c r="T1131" i="1"/>
  <c r="S1131" i="1"/>
  <c r="R1131" i="1"/>
  <c r="Q1131" i="1"/>
  <c r="T1118" i="1"/>
  <c r="S1118" i="1"/>
  <c r="R1118" i="1"/>
  <c r="Q1118" i="1"/>
  <c r="T1116" i="1"/>
  <c r="S1116" i="1"/>
  <c r="R1116" i="1"/>
  <c r="Q1116" i="1"/>
  <c r="T1113" i="1"/>
  <c r="S1113" i="1"/>
  <c r="R1113" i="1"/>
  <c r="Q1113" i="1"/>
  <c r="T1110" i="1"/>
  <c r="S1110" i="1"/>
  <c r="R1110" i="1"/>
  <c r="Q1110" i="1"/>
  <c r="T1107" i="1"/>
  <c r="S1107" i="1"/>
  <c r="R1107" i="1"/>
  <c r="Q1107" i="1"/>
  <c r="T1103" i="1"/>
  <c r="S1103" i="1"/>
  <c r="R1103" i="1"/>
  <c r="Q1103" i="1"/>
  <c r="T1100" i="1"/>
  <c r="S1100" i="1"/>
  <c r="R1100" i="1"/>
  <c r="Q1100" i="1"/>
  <c r="T1093" i="1"/>
  <c r="S1093" i="1"/>
  <c r="R1093" i="1"/>
  <c r="Q1093" i="1"/>
  <c r="T1088" i="1"/>
  <c r="S1088" i="1"/>
  <c r="R1088" i="1"/>
  <c r="Q1088" i="1"/>
  <c r="T1086" i="1"/>
  <c r="S1086" i="1"/>
  <c r="R1086" i="1"/>
  <c r="Q1086" i="1"/>
  <c r="T1083" i="1"/>
  <c r="S1083" i="1"/>
  <c r="R1083" i="1"/>
  <c r="Q1083" i="1"/>
  <c r="T1062" i="1"/>
  <c r="S1062" i="1"/>
  <c r="R1062" i="1"/>
  <c r="Q1062" i="1"/>
  <c r="T1052" i="1"/>
  <c r="S1052" i="1"/>
  <c r="R1052" i="1"/>
  <c r="Q1052" i="1"/>
  <c r="T1049" i="1"/>
  <c r="S1049" i="1"/>
  <c r="R1049" i="1"/>
  <c r="Q1049" i="1"/>
  <c r="T1044" i="1"/>
  <c r="S1044" i="1"/>
  <c r="R1044" i="1"/>
  <c r="Q1044" i="1"/>
  <c r="T1042" i="1"/>
  <c r="S1042" i="1"/>
  <c r="R1042" i="1"/>
  <c r="Q1042" i="1"/>
  <c r="T1038" i="1"/>
  <c r="S1038" i="1"/>
  <c r="R1038" i="1"/>
  <c r="Q1038" i="1"/>
  <c r="T1029" i="1"/>
  <c r="T1039" i="1" s="1"/>
  <c r="S1029" i="1"/>
  <c r="S1039" i="1" s="1"/>
  <c r="R1029" i="1"/>
  <c r="R1039" i="1" s="1"/>
  <c r="Q1029" i="1"/>
  <c r="T1023" i="1"/>
  <c r="S1023" i="1"/>
  <c r="R1023" i="1"/>
  <c r="Q1023" i="1"/>
  <c r="T1020" i="1"/>
  <c r="S1020" i="1"/>
  <c r="R1020" i="1"/>
  <c r="Q1020" i="1"/>
  <c r="T1017" i="1"/>
  <c r="S1017" i="1"/>
  <c r="R1017" i="1"/>
  <c r="Q1017" i="1"/>
  <c r="T1013" i="1"/>
  <c r="S1013" i="1"/>
  <c r="R1013" i="1"/>
  <c r="Q1013" i="1"/>
  <c r="T1011" i="1"/>
  <c r="T1014" i="1" s="1"/>
  <c r="S1011" i="1"/>
  <c r="S1014" i="1" s="1"/>
  <c r="R1011" i="1"/>
  <c r="R1014" i="1" s="1"/>
  <c r="Q1011" i="1"/>
  <c r="Q1014" i="1" s="1"/>
  <c r="T1009" i="1"/>
  <c r="S1009" i="1"/>
  <c r="R1009" i="1"/>
  <c r="Q1009" i="1"/>
  <c r="T1008" i="1"/>
  <c r="S1008" i="1"/>
  <c r="R1008" i="1"/>
  <c r="Q1008" i="1"/>
  <c r="T1005" i="1"/>
  <c r="S1005" i="1"/>
  <c r="R1005" i="1"/>
  <c r="Q1005" i="1"/>
  <c r="T1002" i="1"/>
  <c r="T1006" i="1" s="1"/>
  <c r="S1002" i="1"/>
  <c r="S1006" i="1" s="1"/>
  <c r="R1002" i="1"/>
  <c r="R1006" i="1" s="1"/>
  <c r="Q1002" i="1"/>
  <c r="T998" i="1"/>
  <c r="S998" i="1"/>
  <c r="R998" i="1"/>
  <c r="Q998" i="1"/>
  <c r="T991" i="1"/>
  <c r="T999" i="1" s="1"/>
  <c r="S991" i="1"/>
  <c r="S999" i="1" s="1"/>
  <c r="R991" i="1"/>
  <c r="R999" i="1" s="1"/>
  <c r="Q991" i="1"/>
  <c r="Q999" i="1" s="1"/>
  <c r="T983" i="1"/>
  <c r="S983" i="1"/>
  <c r="R983" i="1"/>
  <c r="Q983" i="1"/>
  <c r="T980" i="1"/>
  <c r="S980" i="1"/>
  <c r="R980" i="1"/>
  <c r="Q980" i="1"/>
  <c r="T977" i="1"/>
  <c r="S977" i="1"/>
  <c r="R977" i="1"/>
  <c r="Q977" i="1"/>
  <c r="T974" i="1"/>
  <c r="S974" i="1"/>
  <c r="R974" i="1"/>
  <c r="Q974" i="1"/>
  <c r="T970" i="1"/>
  <c r="S970" i="1"/>
  <c r="R970" i="1"/>
  <c r="Q970" i="1"/>
  <c r="T955" i="1"/>
  <c r="S955" i="1"/>
  <c r="R955" i="1"/>
  <c r="Q955" i="1"/>
  <c r="T942" i="1"/>
  <c r="S942" i="1"/>
  <c r="R942" i="1"/>
  <c r="Q942" i="1"/>
  <c r="T937" i="1"/>
  <c r="S937" i="1"/>
  <c r="R937" i="1"/>
  <c r="Q937" i="1"/>
  <c r="T934" i="1"/>
  <c r="S934" i="1"/>
  <c r="R934" i="1"/>
  <c r="Q934" i="1"/>
  <c r="T931" i="1"/>
  <c r="S931" i="1"/>
  <c r="R931" i="1"/>
  <c r="Q931" i="1"/>
  <c r="T929" i="1"/>
  <c r="S929" i="1"/>
  <c r="R929" i="1"/>
  <c r="Q929" i="1"/>
  <c r="T928" i="1"/>
  <c r="S928" i="1"/>
  <c r="R928" i="1"/>
  <c r="Q928" i="1"/>
  <c r="T924" i="1"/>
  <c r="S924" i="1"/>
  <c r="R924" i="1"/>
  <c r="Q924" i="1"/>
  <c r="T921" i="1"/>
  <c r="S921" i="1"/>
  <c r="R921" i="1"/>
  <c r="Q921" i="1"/>
  <c r="T919" i="1"/>
  <c r="S919" i="1"/>
  <c r="R919" i="1"/>
  <c r="Q919" i="1"/>
  <c r="T913" i="1"/>
  <c r="S913" i="1"/>
  <c r="R913" i="1"/>
  <c r="Q913" i="1"/>
  <c r="T911" i="1"/>
  <c r="S911" i="1"/>
  <c r="R911" i="1"/>
  <c r="Q911" i="1"/>
  <c r="T904" i="1"/>
  <c r="S904" i="1"/>
  <c r="R904" i="1"/>
  <c r="Q904" i="1"/>
  <c r="T902" i="1"/>
  <c r="S902" i="1"/>
  <c r="R902" i="1"/>
  <c r="Q902" i="1"/>
  <c r="T899" i="1"/>
  <c r="S899" i="1"/>
  <c r="R899" i="1"/>
  <c r="Q899" i="1"/>
  <c r="T896" i="1"/>
  <c r="S896" i="1"/>
  <c r="R896" i="1"/>
  <c r="Q896" i="1"/>
  <c r="T893" i="1"/>
  <c r="S893" i="1"/>
  <c r="R893" i="1"/>
  <c r="Q893" i="1"/>
  <c r="T890" i="1"/>
  <c r="S890" i="1"/>
  <c r="R890" i="1"/>
  <c r="Q890" i="1"/>
  <c r="T887" i="1"/>
  <c r="S887" i="1"/>
  <c r="R887" i="1"/>
  <c r="Q887" i="1"/>
  <c r="T880" i="1"/>
  <c r="S880" i="1"/>
  <c r="R880" i="1"/>
  <c r="Q880" i="1"/>
  <c r="T876" i="1"/>
  <c r="S876" i="1"/>
  <c r="R876" i="1"/>
  <c r="Q876" i="1"/>
  <c r="T874" i="1"/>
  <c r="S874" i="1"/>
  <c r="R874" i="1"/>
  <c r="Q874" i="1"/>
  <c r="T871" i="1"/>
  <c r="S871" i="1"/>
  <c r="R871" i="1"/>
  <c r="Q871" i="1"/>
  <c r="T868" i="1"/>
  <c r="S868" i="1"/>
  <c r="R868" i="1"/>
  <c r="Q868" i="1"/>
  <c r="T866" i="1"/>
  <c r="S866" i="1"/>
  <c r="R866" i="1"/>
  <c r="Q866" i="1"/>
  <c r="T862" i="1"/>
  <c r="S862" i="1"/>
  <c r="R862" i="1"/>
  <c r="Q862" i="1"/>
  <c r="T861" i="1"/>
  <c r="S861" i="1"/>
  <c r="R861" i="1"/>
  <c r="Q861" i="1"/>
  <c r="T856" i="1"/>
  <c r="S856" i="1"/>
  <c r="R856" i="1"/>
  <c r="Q856" i="1"/>
  <c r="T854" i="1"/>
  <c r="S854" i="1"/>
  <c r="R854" i="1"/>
  <c r="Q854" i="1"/>
  <c r="T852" i="1"/>
  <c r="S852" i="1"/>
  <c r="R852" i="1"/>
  <c r="Q852" i="1"/>
  <c r="T850" i="1"/>
  <c r="S850" i="1"/>
  <c r="R850" i="1"/>
  <c r="Q850" i="1"/>
  <c r="T848" i="1"/>
  <c r="S848" i="1"/>
  <c r="R848" i="1"/>
  <c r="Q848" i="1"/>
  <c r="T845" i="1"/>
  <c r="S845" i="1"/>
  <c r="R845" i="1"/>
  <c r="Q845" i="1"/>
  <c r="T838" i="1"/>
  <c r="S838" i="1"/>
  <c r="R838" i="1"/>
  <c r="Q838" i="1"/>
  <c r="T832" i="1"/>
  <c r="S832" i="1"/>
  <c r="R832" i="1"/>
  <c r="Q832" i="1"/>
  <c r="T830" i="1"/>
  <c r="S830" i="1"/>
  <c r="R830" i="1"/>
  <c r="Q830" i="1"/>
  <c r="T825" i="1"/>
  <c r="S825" i="1"/>
  <c r="R825" i="1"/>
  <c r="Q825" i="1"/>
  <c r="T819" i="1"/>
  <c r="S819" i="1"/>
  <c r="R819" i="1"/>
  <c r="Q819" i="1"/>
  <c r="T815" i="1"/>
  <c r="S815" i="1"/>
  <c r="R815" i="1"/>
  <c r="Q815" i="1"/>
  <c r="T801" i="1"/>
  <c r="S801" i="1"/>
  <c r="R801" i="1"/>
  <c r="Q801" i="1"/>
  <c r="T799" i="1"/>
  <c r="S799" i="1"/>
  <c r="R799" i="1"/>
  <c r="Q799" i="1"/>
  <c r="T798" i="1"/>
  <c r="S798" i="1"/>
  <c r="R798" i="1"/>
  <c r="Q798" i="1"/>
  <c r="T791" i="1"/>
  <c r="S791" i="1"/>
  <c r="R791" i="1"/>
  <c r="Q791" i="1"/>
  <c r="T789" i="1"/>
  <c r="T792" i="1" s="1"/>
  <c r="S789" i="1"/>
  <c r="S792" i="1" s="1"/>
  <c r="R789" i="1"/>
  <c r="R792" i="1" s="1"/>
  <c r="Q789" i="1"/>
  <c r="Q792" i="1" s="1"/>
  <c r="T785" i="1"/>
  <c r="S785" i="1"/>
  <c r="R785" i="1"/>
  <c r="Q785" i="1"/>
  <c r="T782" i="1"/>
  <c r="S782" i="1"/>
  <c r="R782" i="1"/>
  <c r="Q782" i="1"/>
  <c r="T780" i="1"/>
  <c r="S780" i="1"/>
  <c r="R780" i="1"/>
  <c r="Q780" i="1"/>
  <c r="T777" i="1"/>
  <c r="S777" i="1"/>
  <c r="R777" i="1"/>
  <c r="Q777" i="1"/>
  <c r="T768" i="1"/>
  <c r="S768" i="1"/>
  <c r="R768" i="1"/>
  <c r="Q768" i="1"/>
  <c r="T745" i="1"/>
  <c r="S745" i="1"/>
  <c r="R745" i="1"/>
  <c r="Q745" i="1"/>
  <c r="T743" i="1"/>
  <c r="S743" i="1"/>
  <c r="R743" i="1"/>
  <c r="Q743" i="1"/>
  <c r="T739" i="1"/>
  <c r="S739" i="1"/>
  <c r="R739" i="1"/>
  <c r="Q739" i="1"/>
  <c r="T736" i="1"/>
  <c r="S736" i="1"/>
  <c r="R736" i="1"/>
  <c r="Q736" i="1"/>
  <c r="T733" i="1"/>
  <c r="S733" i="1"/>
  <c r="R733" i="1"/>
  <c r="Q733" i="1"/>
  <c r="T727" i="1"/>
  <c r="S727" i="1"/>
  <c r="R727" i="1"/>
  <c r="Q727" i="1"/>
  <c r="T725" i="1"/>
  <c r="T728" i="1" s="1"/>
  <c r="S725" i="1"/>
  <c r="S728" i="1" s="1"/>
  <c r="R725" i="1"/>
  <c r="R728" i="1" s="1"/>
  <c r="Q725" i="1"/>
  <c r="Q728" i="1" s="1"/>
  <c r="T721" i="1"/>
  <c r="S721" i="1"/>
  <c r="R721" i="1"/>
  <c r="Q721" i="1"/>
  <c r="T720" i="1"/>
  <c r="S720" i="1"/>
  <c r="R720" i="1"/>
  <c r="Q720" i="1"/>
  <c r="T716" i="1"/>
  <c r="S716" i="1"/>
  <c r="R716" i="1"/>
  <c r="Q716" i="1"/>
  <c r="T713" i="1"/>
  <c r="S713" i="1"/>
  <c r="R713" i="1"/>
  <c r="Q713" i="1"/>
  <c r="T711" i="1"/>
  <c r="S711" i="1"/>
  <c r="R711" i="1"/>
  <c r="Q711" i="1"/>
  <c r="T708" i="1"/>
  <c r="S708" i="1"/>
  <c r="R708" i="1"/>
  <c r="Q708" i="1"/>
  <c r="T704" i="1"/>
  <c r="S704" i="1"/>
  <c r="R704" i="1"/>
  <c r="Q704" i="1"/>
  <c r="T701" i="1"/>
  <c r="S701" i="1"/>
  <c r="R701" i="1"/>
  <c r="Q701" i="1"/>
  <c r="T694" i="1"/>
  <c r="S694" i="1"/>
  <c r="R694" i="1"/>
  <c r="Q694" i="1"/>
  <c r="T690" i="1"/>
  <c r="S690" i="1"/>
  <c r="R690" i="1"/>
  <c r="Q690" i="1"/>
  <c r="T684" i="1"/>
  <c r="S684" i="1"/>
  <c r="R684" i="1"/>
  <c r="Q684" i="1"/>
  <c r="T681" i="1"/>
  <c r="S681" i="1"/>
  <c r="R681" i="1"/>
  <c r="Q681" i="1"/>
  <c r="T678" i="1"/>
  <c r="S678" i="1"/>
  <c r="R678" i="1"/>
  <c r="Q678" i="1"/>
  <c r="T675" i="1"/>
  <c r="S675" i="1"/>
  <c r="R675" i="1"/>
  <c r="Q675" i="1"/>
  <c r="T668" i="1"/>
  <c r="S668" i="1"/>
  <c r="R668" i="1"/>
  <c r="Q668" i="1"/>
  <c r="T665" i="1"/>
  <c r="S665" i="1"/>
  <c r="R665" i="1"/>
  <c r="Q665" i="1"/>
  <c r="T652" i="1"/>
  <c r="S652" i="1"/>
  <c r="R652" i="1"/>
  <c r="Q652" i="1"/>
  <c r="T649" i="1"/>
  <c r="S649" i="1"/>
  <c r="R649" i="1"/>
  <c r="Q649" i="1"/>
  <c r="T645" i="1"/>
  <c r="S645" i="1"/>
  <c r="R645" i="1"/>
  <c r="Q645" i="1"/>
  <c r="T642" i="1"/>
  <c r="S642" i="1"/>
  <c r="R642" i="1"/>
  <c r="Q642" i="1"/>
  <c r="T640" i="1"/>
  <c r="S640" i="1"/>
  <c r="R640" i="1"/>
  <c r="Q640" i="1"/>
  <c r="T637" i="1"/>
  <c r="S637" i="1"/>
  <c r="R637" i="1"/>
  <c r="Q637" i="1"/>
  <c r="T635" i="1"/>
  <c r="S635" i="1"/>
  <c r="R635" i="1"/>
  <c r="Q635" i="1"/>
  <c r="T630" i="1"/>
  <c r="S630" i="1"/>
  <c r="R630" i="1"/>
  <c r="Q630" i="1"/>
  <c r="T628" i="1"/>
  <c r="S628" i="1"/>
  <c r="R628" i="1"/>
  <c r="Q628" i="1"/>
  <c r="T622" i="1"/>
  <c r="S622" i="1"/>
  <c r="R622" i="1"/>
  <c r="Q622" i="1"/>
  <c r="T619" i="1"/>
  <c r="S619" i="1"/>
  <c r="R619" i="1"/>
  <c r="Q619" i="1"/>
  <c r="T616" i="1"/>
  <c r="S616" i="1"/>
  <c r="R616" i="1"/>
  <c r="Q616" i="1"/>
  <c r="T610" i="1"/>
  <c r="S610" i="1"/>
  <c r="R610" i="1"/>
  <c r="Q610" i="1"/>
  <c r="T605" i="1"/>
  <c r="S605" i="1"/>
  <c r="R605" i="1"/>
  <c r="Q605" i="1"/>
  <c r="T602" i="1"/>
  <c r="S602" i="1"/>
  <c r="R602" i="1"/>
  <c r="Q602" i="1"/>
  <c r="T599" i="1"/>
  <c r="S599" i="1"/>
  <c r="R599" i="1"/>
  <c r="Q599" i="1"/>
  <c r="T596" i="1"/>
  <c r="S596" i="1"/>
  <c r="R596" i="1"/>
  <c r="Q596" i="1"/>
  <c r="T589" i="1"/>
  <c r="S589" i="1"/>
  <c r="R589" i="1"/>
  <c r="Q589" i="1"/>
  <c r="T585" i="1"/>
  <c r="S585" i="1"/>
  <c r="R585" i="1"/>
  <c r="Q585" i="1"/>
  <c r="T575" i="1"/>
  <c r="T586" i="1" s="1"/>
  <c r="S575" i="1"/>
  <c r="S586" i="1" s="1"/>
  <c r="R575" i="1"/>
  <c r="R586" i="1" s="1"/>
  <c r="Q575" i="1"/>
  <c r="Q586" i="1" s="1"/>
  <c r="T570" i="1"/>
  <c r="S570" i="1"/>
  <c r="R570" i="1"/>
  <c r="Q570" i="1"/>
  <c r="T567" i="1"/>
  <c r="S567" i="1"/>
  <c r="R567" i="1"/>
  <c r="Q567" i="1"/>
  <c r="T564" i="1"/>
  <c r="S564" i="1"/>
  <c r="R564" i="1"/>
  <c r="Q564" i="1"/>
  <c r="T560" i="1"/>
  <c r="S560" i="1"/>
  <c r="R560" i="1"/>
  <c r="Q560" i="1"/>
  <c r="T557" i="1"/>
  <c r="T561" i="1" s="1"/>
  <c r="S557" i="1"/>
  <c r="S561" i="1" s="1"/>
  <c r="R557" i="1"/>
  <c r="R561" i="1" s="1"/>
  <c r="Q557" i="1"/>
  <c r="Q561" i="1" s="1"/>
  <c r="T548" i="1"/>
  <c r="S548" i="1"/>
  <c r="R548" i="1"/>
  <c r="Q548" i="1"/>
  <c r="T545" i="1"/>
  <c r="S545" i="1"/>
  <c r="R545" i="1"/>
  <c r="Q545" i="1"/>
  <c r="T541" i="1"/>
  <c r="S541" i="1"/>
  <c r="R541" i="1"/>
  <c r="Q541" i="1"/>
  <c r="T538" i="1"/>
  <c r="S538" i="1"/>
  <c r="R538" i="1"/>
  <c r="Q538" i="1"/>
  <c r="T535" i="1"/>
  <c r="S535" i="1"/>
  <c r="R535" i="1"/>
  <c r="Q535" i="1"/>
  <c r="T530" i="1"/>
  <c r="S530" i="1"/>
  <c r="R530" i="1"/>
  <c r="Q530" i="1"/>
  <c r="T527" i="1"/>
  <c r="S527" i="1"/>
  <c r="R527" i="1"/>
  <c r="Q527" i="1"/>
  <c r="T525" i="1"/>
  <c r="S525" i="1"/>
  <c r="R525" i="1"/>
  <c r="Q525" i="1"/>
  <c r="T522" i="1"/>
  <c r="S522" i="1"/>
  <c r="R522" i="1"/>
  <c r="Q522" i="1"/>
  <c r="T519" i="1"/>
  <c r="S519" i="1"/>
  <c r="R519" i="1"/>
  <c r="Q519" i="1"/>
  <c r="T516" i="1"/>
  <c r="S516" i="1"/>
  <c r="R516" i="1"/>
  <c r="Q516" i="1"/>
  <c r="T512" i="1"/>
  <c r="S512" i="1"/>
  <c r="R512" i="1"/>
  <c r="Q512" i="1"/>
  <c r="T508" i="1"/>
  <c r="T513" i="1" s="1"/>
  <c r="S508" i="1"/>
  <c r="S513" i="1" s="1"/>
  <c r="R508" i="1"/>
  <c r="R513" i="1" s="1"/>
  <c r="Q508" i="1"/>
  <c r="Q513" i="1" s="1"/>
  <c r="U1005" i="1" l="1"/>
  <c r="U513" i="1"/>
  <c r="U516" i="1"/>
  <c r="U525" i="1"/>
  <c r="U535" i="1"/>
  <c r="U545" i="1"/>
  <c r="U548" i="1"/>
  <c r="U560" i="1"/>
  <c r="U567" i="1"/>
  <c r="U585" i="1"/>
  <c r="U616" i="1"/>
  <c r="U640" i="1"/>
  <c r="U645" i="1"/>
  <c r="U652" i="1"/>
  <c r="U668" i="1"/>
  <c r="U681" i="1"/>
  <c r="U704" i="1"/>
  <c r="U711" i="1"/>
  <c r="U720" i="1"/>
  <c r="U727" i="1"/>
  <c r="U739" i="1"/>
  <c r="U743" i="1"/>
  <c r="U745" i="1"/>
  <c r="U780" i="1"/>
  <c r="U785" i="1"/>
  <c r="U791" i="1"/>
  <c r="U801" i="1"/>
  <c r="U819" i="1"/>
  <c r="U832" i="1"/>
  <c r="U845" i="1"/>
  <c r="U868" i="1"/>
  <c r="U899" i="1"/>
  <c r="U904" i="1"/>
  <c r="U919" i="1"/>
  <c r="U928" i="1"/>
  <c r="U937" i="1"/>
  <c r="U980" i="1"/>
  <c r="U1008" i="1"/>
  <c r="U512" i="1"/>
  <c r="U541" i="1"/>
  <c r="U564" i="1"/>
  <c r="U589" i="1"/>
  <c r="U635" i="1"/>
  <c r="U649" i="1"/>
  <c r="U665" i="1"/>
  <c r="U675" i="1"/>
  <c r="U708" i="1"/>
  <c r="U716" i="1"/>
  <c r="U728" i="1"/>
  <c r="U736" i="1"/>
  <c r="U768" i="1"/>
  <c r="U799" i="1"/>
  <c r="U815" i="1"/>
  <c r="U848" i="1"/>
  <c r="U911" i="1"/>
  <c r="U924" i="1"/>
  <c r="U931" i="1"/>
  <c r="U983" i="1"/>
  <c r="U1023" i="1"/>
  <c r="U1052" i="1"/>
  <c r="U1103" i="1"/>
  <c r="U1116" i="1"/>
  <c r="U1179" i="1"/>
  <c r="U1195" i="1"/>
  <c r="U1208" i="1"/>
  <c r="U1220" i="1"/>
  <c r="U1236" i="1"/>
  <c r="U1240" i="1"/>
  <c r="U1244" i="1"/>
  <c r="U1271" i="1"/>
  <c r="U1292" i="1"/>
  <c r="U1303" i="1"/>
  <c r="U1313" i="1"/>
  <c r="U1324" i="1"/>
  <c r="U1333" i="1"/>
  <c r="U1363" i="1"/>
  <c r="U1397" i="1"/>
  <c r="U1411" i="1"/>
  <c r="U1424" i="1"/>
  <c r="U1440" i="1"/>
  <c r="U1460" i="1"/>
  <c r="U1469" i="1"/>
  <c r="U1487" i="1"/>
  <c r="U1493" i="1"/>
  <c r="U1509" i="1"/>
  <c r="U1520" i="1"/>
  <c r="U1525" i="1"/>
  <c r="U1531" i="1"/>
  <c r="U1544" i="1"/>
  <c r="U1564" i="1"/>
  <c r="U1584" i="1"/>
  <c r="U1595" i="1"/>
  <c r="U1605" i="1"/>
  <c r="U1628" i="1"/>
  <c r="U1643" i="1"/>
  <c r="U1647" i="1"/>
  <c r="U1655" i="1"/>
  <c r="U1679" i="1"/>
  <c r="U1700" i="1"/>
  <c r="U1709" i="1"/>
  <c r="U1732" i="1"/>
  <c r="U1744" i="1"/>
  <c r="U1761" i="1"/>
  <c r="U1765" i="1"/>
  <c r="U1776" i="1"/>
  <c r="U1788" i="1"/>
  <c r="U1803" i="1"/>
  <c r="U1808" i="1"/>
  <c r="U1824" i="1"/>
  <c r="U1831" i="1"/>
  <c r="U1835" i="1"/>
  <c r="U1843" i="1"/>
  <c r="U1845" i="1"/>
  <c r="U1851" i="1"/>
  <c r="U1856" i="1"/>
  <c r="U1863" i="1"/>
  <c r="U1873" i="1"/>
  <c r="U1883" i="1"/>
  <c r="U1885" i="1"/>
  <c r="U1897" i="1"/>
  <c r="U1901" i="1"/>
  <c r="U1911" i="1"/>
  <c r="U1919" i="1"/>
  <c r="U1931" i="1"/>
  <c r="U1952" i="1"/>
  <c r="U1957" i="1"/>
  <c r="U1965" i="1"/>
  <c r="U1987" i="1"/>
  <c r="U1991" i="1"/>
  <c r="U2000" i="1"/>
  <c r="U2008" i="1"/>
  <c r="U2013" i="1"/>
  <c r="U2016" i="1"/>
  <c r="U1013" i="1"/>
  <c r="U1020" i="1"/>
  <c r="U1049" i="1"/>
  <c r="U1083" i="1"/>
  <c r="U1088" i="1"/>
  <c r="U1100" i="1"/>
  <c r="U1107" i="1"/>
  <c r="U1113" i="1"/>
  <c r="U1131" i="1"/>
  <c r="U1139" i="1"/>
  <c r="U1163" i="1"/>
  <c r="U1172" i="1"/>
  <c r="U1183" i="1"/>
  <c r="U1187" i="1"/>
  <c r="U1191" i="1"/>
  <c r="U1213" i="1"/>
  <c r="U1227" i="1"/>
  <c r="U1232" i="1"/>
  <c r="U1237" i="1"/>
  <c r="U1255" i="1"/>
  <c r="U1273" i="1"/>
  <c r="U1287" i="1"/>
  <c r="U1296" i="1"/>
  <c r="U1301" i="1"/>
  <c r="U1317" i="1"/>
  <c r="U1327" i="1"/>
  <c r="U1351" i="1"/>
  <c r="U1368" i="1"/>
  <c r="U1391" i="1"/>
  <c r="U1401" i="1"/>
  <c r="U1456" i="1"/>
  <c r="U1464" i="1"/>
  <c r="U1468" i="1"/>
  <c r="U1472" i="1"/>
  <c r="U1496" i="1"/>
  <c r="U1505" i="1"/>
  <c r="U1523" i="1"/>
  <c r="U1527" i="1"/>
  <c r="U1535" i="1"/>
  <c r="U1539" i="1"/>
  <c r="U1552" i="1"/>
  <c r="U1556" i="1"/>
  <c r="U1589" i="1"/>
  <c r="U1592" i="1"/>
  <c r="U1609" i="1"/>
  <c r="U1620" i="1"/>
  <c r="U1624" i="1"/>
  <c r="U1631" i="1"/>
  <c r="U1639" i="1"/>
  <c r="U1644" i="1"/>
  <c r="U1659" i="1"/>
  <c r="U1677" i="1"/>
  <c r="U1681" i="1"/>
  <c r="U1685" i="1"/>
  <c r="U1688" i="1"/>
  <c r="U1705" i="1"/>
  <c r="U1723" i="1"/>
  <c r="U1728" i="1"/>
  <c r="U1739" i="1"/>
  <c r="U1757" i="1"/>
  <c r="U1763" i="1"/>
  <c r="U1772" i="1"/>
  <c r="U1780" i="1"/>
  <c r="U1801" i="1"/>
  <c r="U1811" i="1"/>
  <c r="U1816" i="1"/>
  <c r="U1849" i="1"/>
  <c r="U1855" i="1"/>
  <c r="U1859" i="1"/>
  <c r="U1869" i="1"/>
  <c r="U1880" i="1"/>
  <c r="U1893" i="1"/>
  <c r="U1900" i="1"/>
  <c r="U1905" i="1"/>
  <c r="U1915" i="1"/>
  <c r="U1927" i="1"/>
  <c r="U1940" i="1"/>
  <c r="U1945" i="1"/>
  <c r="U1983" i="1"/>
  <c r="U1988" i="1"/>
  <c r="U1995" i="1"/>
  <c r="U2004" i="1"/>
  <c r="U2012" i="1"/>
  <c r="U2015" i="1"/>
  <c r="U2021" i="1"/>
  <c r="U2024" i="1"/>
  <c r="U2044" i="1"/>
  <c r="U2055" i="1"/>
  <c r="U2073" i="1"/>
  <c r="U2075" i="1"/>
  <c r="U2079" i="1"/>
  <c r="U2084" i="1"/>
  <c r="U2089" i="1"/>
  <c r="U2092" i="1"/>
  <c r="U2096" i="1"/>
  <c r="U2104" i="1"/>
  <c r="U2111" i="1"/>
  <c r="U2115" i="1"/>
  <c r="U2137" i="1"/>
  <c r="U2143" i="1"/>
  <c r="U2145" i="1"/>
  <c r="U2153" i="1"/>
  <c r="U2171" i="1"/>
  <c r="U2175" i="1"/>
  <c r="U2179" i="1"/>
  <c r="U2180" i="1"/>
  <c r="U2183" i="1"/>
  <c r="U2189" i="1"/>
  <c r="U2216" i="1"/>
  <c r="U2219" i="1"/>
  <c r="U2223" i="1"/>
  <c r="U2224" i="1"/>
  <c r="U2227" i="1"/>
  <c r="U2229" i="1"/>
  <c r="U2231" i="1"/>
  <c r="U2256" i="1"/>
  <c r="U2280" i="1"/>
  <c r="U2303" i="1"/>
  <c r="U2312" i="1"/>
  <c r="U2316" i="1"/>
  <c r="U2320" i="1"/>
  <c r="U2324" i="1"/>
  <c r="U2332" i="1"/>
  <c r="U2336" i="1"/>
  <c r="U2352" i="1"/>
  <c r="U2355" i="1"/>
  <c r="U2360" i="1"/>
  <c r="U2364" i="1"/>
  <c r="U2368" i="1"/>
  <c r="U2375" i="1"/>
  <c r="U2389" i="1"/>
  <c r="U2444" i="1"/>
  <c r="U2447" i="1"/>
  <c r="U2451" i="1"/>
  <c r="U2456" i="1"/>
  <c r="U2465" i="1"/>
  <c r="U2467" i="1"/>
  <c r="U2472" i="1"/>
  <c r="U2475" i="1"/>
  <c r="U2480" i="1"/>
  <c r="U2493" i="1"/>
  <c r="U2497" i="1"/>
  <c r="U2499" i="1"/>
  <c r="U2507" i="1"/>
  <c r="U2516" i="1"/>
  <c r="U2520" i="1"/>
  <c r="U2532" i="1"/>
  <c r="U2540" i="1"/>
  <c r="U2543" i="1"/>
  <c r="U2553" i="1"/>
  <c r="U2556" i="1"/>
  <c r="U2575" i="1"/>
  <c r="U2579" i="1"/>
  <c r="U2588" i="1"/>
  <c r="U2600" i="1"/>
  <c r="U2605" i="1"/>
  <c r="U2612" i="1"/>
  <c r="U2617" i="1"/>
  <c r="U2620" i="1"/>
  <c r="U2627" i="1"/>
  <c r="U2648" i="1"/>
  <c r="U2661" i="1"/>
  <c r="U2697" i="1"/>
  <c r="U2708" i="1"/>
  <c r="U2727" i="1"/>
  <c r="U2759" i="1"/>
  <c r="U2768" i="1"/>
  <c r="U2777" i="1"/>
  <c r="U2780" i="1"/>
  <c r="U2783" i="1"/>
  <c r="U2791" i="1"/>
  <c r="U2800" i="1"/>
  <c r="U2804" i="1"/>
  <c r="U2817" i="1"/>
  <c r="U2820" i="1"/>
  <c r="U2832" i="1"/>
  <c r="U2837" i="1"/>
  <c r="U2851" i="1"/>
  <c r="U2860" i="1"/>
  <c r="U2868" i="1"/>
  <c r="U2881" i="1"/>
  <c r="U2884" i="1"/>
  <c r="U2891" i="1"/>
  <c r="U2896" i="1"/>
  <c r="U2900" i="1"/>
  <c r="U2909" i="1"/>
  <c r="U2929" i="1"/>
  <c r="U2932" i="1"/>
  <c r="U2943" i="1"/>
  <c r="U2949" i="1"/>
  <c r="U2980" i="1"/>
  <c r="U2983" i="1"/>
  <c r="U2987" i="1"/>
  <c r="U2991" i="1"/>
  <c r="U3008" i="1"/>
  <c r="U3015" i="1"/>
  <c r="U3019" i="1"/>
  <c r="U3041" i="1"/>
  <c r="U3077" i="1"/>
  <c r="U3079" i="1"/>
  <c r="U3084" i="1"/>
  <c r="U3093" i="1"/>
  <c r="U3104" i="1"/>
  <c r="U3109" i="1"/>
  <c r="U3113" i="1"/>
  <c r="U3115" i="1"/>
  <c r="U3125" i="1"/>
  <c r="U3133" i="1"/>
  <c r="U3137" i="1"/>
  <c r="U3147" i="1"/>
  <c r="U3171" i="1"/>
  <c r="U3183" i="1"/>
  <c r="U3188" i="1"/>
  <c r="U3191" i="1"/>
  <c r="U3193" i="1"/>
  <c r="U3196" i="1"/>
  <c r="U3199" i="1"/>
  <c r="U3203" i="1"/>
  <c r="U3213" i="1"/>
  <c r="U3216" i="1"/>
  <c r="U3219" i="1"/>
  <c r="U3235" i="1"/>
  <c r="U3245" i="1"/>
  <c r="U3253" i="1"/>
  <c r="U3263" i="1"/>
  <c r="U3269" i="1"/>
  <c r="U3277" i="1"/>
  <c r="U3292" i="1"/>
  <c r="U3307" i="1"/>
  <c r="U3316" i="1"/>
  <c r="U3325" i="1"/>
  <c r="U3360" i="1"/>
  <c r="U3363" i="1"/>
  <c r="U3367" i="1"/>
  <c r="U3371" i="1"/>
  <c r="U3387" i="1"/>
  <c r="U3407" i="1"/>
  <c r="U3415" i="1"/>
  <c r="U3432" i="1"/>
  <c r="U3435" i="1"/>
  <c r="U3441" i="1"/>
  <c r="U3451" i="1"/>
  <c r="U3477" i="1"/>
  <c r="U3481" i="1"/>
  <c r="U3504" i="1"/>
  <c r="U3507" i="1"/>
  <c r="U3528" i="1"/>
  <c r="U3529" i="1"/>
  <c r="U3537" i="1"/>
  <c r="U3541" i="1"/>
  <c r="U3544" i="1"/>
  <c r="U3559" i="1"/>
  <c r="U3564" i="1"/>
  <c r="U3580" i="1"/>
  <c r="U3592" i="1"/>
  <c r="U3601" i="1"/>
  <c r="U3624" i="1"/>
  <c r="U3627" i="1"/>
  <c r="U3632" i="1"/>
  <c r="U3635" i="1"/>
  <c r="U3640" i="1"/>
  <c r="U3644" i="1"/>
  <c r="U3647" i="1"/>
  <c r="U3653" i="1"/>
  <c r="U3656" i="1"/>
  <c r="U3660" i="1"/>
  <c r="U3675" i="1"/>
  <c r="U3680" i="1"/>
  <c r="U3684" i="1"/>
  <c r="U3688" i="1"/>
  <c r="U3697" i="1"/>
  <c r="U3727" i="1"/>
  <c r="U3733" i="1"/>
  <c r="U3736" i="1"/>
  <c r="U3739" i="1"/>
  <c r="U3749" i="1"/>
  <c r="U3775" i="1"/>
  <c r="U3783" i="1"/>
  <c r="U3784" i="1"/>
  <c r="U3800" i="1"/>
  <c r="U3804" i="1"/>
  <c r="U3813" i="1"/>
  <c r="U3819" i="1"/>
  <c r="U3827" i="1"/>
  <c r="U3836" i="1"/>
  <c r="U3841" i="1"/>
  <c r="U3845" i="1"/>
  <c r="U3849" i="1"/>
  <c r="U3852" i="1"/>
  <c r="U3856" i="1"/>
  <c r="U3860" i="1"/>
  <c r="U3867" i="1"/>
  <c r="U3968" i="1"/>
  <c r="U4026" i="1"/>
  <c r="U4099" i="1"/>
  <c r="U4128" i="1"/>
  <c r="U4271" i="1"/>
  <c r="U4374" i="1"/>
  <c r="U4419" i="1"/>
  <c r="U4431" i="1"/>
  <c r="U4527" i="1"/>
  <c r="U4634" i="1"/>
  <c r="U1009" i="1"/>
  <c r="U1017" i="1"/>
  <c r="U1044" i="1"/>
  <c r="U1093" i="1"/>
  <c r="U1136" i="1"/>
  <c r="U1156" i="1"/>
  <c r="U1184" i="1"/>
  <c r="U1188" i="1"/>
  <c r="U1200" i="1"/>
  <c r="U1215" i="1"/>
  <c r="U1241" i="1"/>
  <c r="U1264" i="1"/>
  <c r="U1268" i="1"/>
  <c r="U1284" i="1"/>
  <c r="U1311" i="1"/>
  <c r="U1315" i="1"/>
  <c r="U1341" i="1"/>
  <c r="U1344" i="1"/>
  <c r="U1349" i="1"/>
  <c r="U1353" i="1"/>
  <c r="U1357" i="1"/>
  <c r="U1361" i="1"/>
  <c r="U1373" i="1"/>
  <c r="U1377" i="1"/>
  <c r="U1393" i="1"/>
  <c r="U1405" i="1"/>
  <c r="U1409" i="1"/>
  <c r="U1413" i="1"/>
  <c r="U1421" i="1"/>
  <c r="U1429" i="1"/>
  <c r="U1433" i="1"/>
  <c r="U1449" i="1"/>
  <c r="U1461" i="1"/>
  <c r="U1465" i="1"/>
  <c r="U1491" i="1"/>
  <c r="U1507" i="1"/>
  <c r="U1511" i="1"/>
  <c r="U1516" i="1"/>
  <c r="U1529" i="1"/>
  <c r="U1533" i="1"/>
  <c r="U1537" i="1"/>
  <c r="U1551" i="1"/>
  <c r="U1555" i="1"/>
  <c r="U1568" i="1"/>
  <c r="U1571" i="1"/>
  <c r="U1576" i="1"/>
  <c r="U1616" i="1"/>
  <c r="U1653" i="1"/>
  <c r="U1667" i="1"/>
  <c r="U1675" i="1"/>
  <c r="U1683" i="1"/>
  <c r="U1716" i="1"/>
  <c r="U1725" i="1"/>
  <c r="U1755" i="1"/>
  <c r="U1767" i="1"/>
  <c r="U1771" i="1"/>
  <c r="U1775" i="1"/>
  <c r="U1779" i="1"/>
  <c r="U1787" i="1"/>
  <c r="U1791" i="1"/>
  <c r="U1828" i="1"/>
  <c r="U1833" i="1"/>
  <c r="U1837" i="1"/>
  <c r="U1841" i="1"/>
  <c r="U1861" i="1"/>
  <c r="U1892" i="1"/>
  <c r="U1896" i="1"/>
  <c r="U1904" i="1"/>
  <c r="U1923" i="1"/>
  <c r="U1943" i="1"/>
  <c r="U1959" i="1"/>
  <c r="U1981" i="1"/>
  <c r="U1997" i="1"/>
  <c r="U2019" i="1"/>
  <c r="U2027" i="1"/>
  <c r="U2041" i="1"/>
  <c r="U2059" i="1"/>
  <c r="U2064" i="1"/>
  <c r="U2077" i="1"/>
  <c r="U2099" i="1"/>
  <c r="U2119" i="1"/>
  <c r="U2124" i="1"/>
  <c r="U2128" i="1"/>
  <c r="U2132" i="1"/>
  <c r="U2135" i="1"/>
  <c r="U2160" i="1"/>
  <c r="U2164" i="1"/>
  <c r="U2196" i="1"/>
  <c r="U2203" i="1"/>
  <c r="U2207" i="1"/>
  <c r="U2212" i="1"/>
  <c r="U2241" i="1"/>
  <c r="U2245" i="1"/>
  <c r="U2284" i="1"/>
  <c r="U2317" i="1"/>
  <c r="U2328" i="1"/>
  <c r="U2341" i="1"/>
  <c r="U2379" i="1"/>
  <c r="U2384" i="1"/>
  <c r="U2392" i="1"/>
  <c r="U2420" i="1"/>
  <c r="U2437" i="1"/>
  <c r="U2449" i="1"/>
  <c r="U2459" i="1"/>
  <c r="U2513" i="1"/>
  <c r="U2529" i="1"/>
  <c r="U2537" i="1"/>
  <c r="U2567" i="1"/>
  <c r="U2655" i="1"/>
  <c r="U2664" i="1"/>
  <c r="U2667" i="1"/>
  <c r="U2676" i="1"/>
  <c r="U2687" i="1"/>
  <c r="U2692" i="1"/>
  <c r="U2705" i="1"/>
  <c r="U2748" i="1"/>
  <c r="U2781" i="1"/>
  <c r="U2784" i="1"/>
  <c r="U2788" i="1"/>
  <c r="U2797" i="1"/>
  <c r="U2807" i="1"/>
  <c r="U2823" i="1"/>
  <c r="U2827" i="1"/>
  <c r="U2845" i="1"/>
  <c r="U2848" i="1"/>
  <c r="U2873" i="1"/>
  <c r="U2887" i="1"/>
  <c r="U2903" i="1"/>
  <c r="U2916" i="1"/>
  <c r="Q1039" i="1"/>
  <c r="U1039" i="1" s="1"/>
  <c r="U1029" i="1"/>
  <c r="U527" i="1"/>
  <c r="U596" i="1"/>
  <c r="U684" i="1"/>
  <c r="U701" i="1"/>
  <c r="U713" i="1"/>
  <c r="U721" i="1"/>
  <c r="U792" i="1"/>
  <c r="U852" i="1"/>
  <c r="U856" i="1"/>
  <c r="U871" i="1"/>
  <c r="U880" i="1"/>
  <c r="U896" i="1"/>
  <c r="U955" i="1"/>
  <c r="U999" i="1"/>
  <c r="Q2051" i="1"/>
  <c r="U2051" i="1" s="1"/>
  <c r="U2048" i="1"/>
  <c r="Q2508" i="1"/>
  <c r="U2508" i="1" s="1"/>
  <c r="U2503" i="1"/>
  <c r="U519" i="1"/>
  <c r="U561" i="1"/>
  <c r="U599" i="1"/>
  <c r="U605" i="1"/>
  <c r="U619" i="1"/>
  <c r="U628" i="1"/>
  <c r="U637" i="1"/>
  <c r="U733" i="1"/>
  <c r="U777" i="1"/>
  <c r="U825" i="1"/>
  <c r="U861" i="1"/>
  <c r="U876" i="1"/>
  <c r="U887" i="1"/>
  <c r="U893" i="1"/>
  <c r="U913" i="1"/>
  <c r="U921" i="1"/>
  <c r="U929" i="1"/>
  <c r="U977" i="1"/>
  <c r="U2920" i="1"/>
  <c r="U2956" i="1"/>
  <c r="U2959" i="1"/>
  <c r="U2963" i="1"/>
  <c r="U2969" i="1"/>
  <c r="U2972" i="1"/>
  <c r="U2985" i="1"/>
  <c r="U2989" i="1"/>
  <c r="U3012" i="1"/>
  <c r="U3032" i="1"/>
  <c r="U3043" i="1"/>
  <c r="U3101" i="1"/>
  <c r="U3135" i="1"/>
  <c r="U3152" i="1"/>
  <c r="U3157" i="1"/>
  <c r="U3224" i="1"/>
  <c r="U3229" i="1"/>
  <c r="U3237" i="1"/>
  <c r="U3319" i="1"/>
  <c r="U3329" i="1"/>
  <c r="U3332" i="1"/>
  <c r="U3337" i="1"/>
  <c r="U3341" i="1"/>
  <c r="U3357" i="1"/>
  <c r="U3364" i="1"/>
  <c r="U3368" i="1"/>
  <c r="U3373" i="1"/>
  <c r="U3376" i="1"/>
  <c r="U3381" i="1"/>
  <c r="U3384" i="1"/>
  <c r="U3400" i="1"/>
  <c r="U3409" i="1"/>
  <c r="U3412" i="1"/>
  <c r="U3421" i="1"/>
  <c r="U3429" i="1"/>
  <c r="U3447" i="1"/>
  <c r="U3448" i="1"/>
  <c r="U3452" i="1"/>
  <c r="U3455" i="1"/>
  <c r="U3459" i="1"/>
  <c r="U3463" i="1"/>
  <c r="U3467" i="1"/>
  <c r="U3471" i="1"/>
  <c r="U3479" i="1"/>
  <c r="U3484" i="1"/>
  <c r="U3487" i="1"/>
  <c r="U3488" i="1"/>
  <c r="U3496" i="1"/>
  <c r="U3508" i="1"/>
  <c r="U3525" i="1"/>
  <c r="U3533" i="1"/>
  <c r="U3539" i="1"/>
  <c r="U3552" i="1"/>
  <c r="U3557" i="1"/>
  <c r="U3561" i="1"/>
  <c r="U3587" i="1"/>
  <c r="U3595" i="1"/>
  <c r="U3608" i="1"/>
  <c r="U3617" i="1"/>
  <c r="U3629" i="1"/>
  <c r="U3637" i="1"/>
  <c r="U3659" i="1"/>
  <c r="U3667" i="1"/>
  <c r="U3673" i="1"/>
  <c r="U3691" i="1"/>
  <c r="U3752" i="1"/>
  <c r="U3755" i="1"/>
  <c r="U3768" i="1"/>
  <c r="U3769" i="1"/>
  <c r="U3772" i="1"/>
  <c r="U3777" i="1"/>
  <c r="U3791" i="1"/>
  <c r="U3807" i="1"/>
  <c r="U3817" i="1"/>
  <c r="U3832" i="1"/>
  <c r="U3887" i="1"/>
  <c r="U3897" i="1"/>
  <c r="U3900" i="1"/>
  <c r="U3954" i="1"/>
  <c r="U3871" i="1"/>
  <c r="U3875" i="1"/>
  <c r="U3881" i="1"/>
  <c r="U3884" i="1"/>
  <c r="U3903" i="1"/>
  <c r="U3911" i="1"/>
  <c r="U3920" i="1"/>
  <c r="U3926" i="1"/>
  <c r="U3931" i="1"/>
  <c r="U3944" i="1"/>
  <c r="U3947" i="1"/>
  <c r="U3990" i="1"/>
  <c r="U3999" i="1"/>
  <c r="U4020" i="1"/>
  <c r="U4028" i="1"/>
  <c r="U4039" i="1"/>
  <c r="U4042" i="1"/>
  <c r="U4050" i="1"/>
  <c r="U4051" i="1"/>
  <c r="U4056" i="1"/>
  <c r="U4094" i="1"/>
  <c r="U4106" i="1"/>
  <c r="U4110" i="1"/>
  <c r="U4116" i="1"/>
  <c r="U4150" i="1"/>
  <c r="U4155" i="1"/>
  <c r="U4159" i="1"/>
  <c r="U4162" i="1"/>
  <c r="U4167" i="1"/>
  <c r="U4182" i="1"/>
  <c r="U4187" i="1"/>
  <c r="U4190" i="1"/>
  <c r="U4204" i="1"/>
  <c r="U4231" i="1"/>
  <c r="U4234" i="1"/>
  <c r="U4239" i="1"/>
  <c r="U4243" i="1"/>
  <c r="U4247" i="1"/>
  <c r="U4258" i="1"/>
  <c r="U4290" i="1"/>
  <c r="U4311" i="1"/>
  <c r="U4335" i="1"/>
  <c r="U4339" i="1"/>
  <c r="U4347" i="1"/>
  <c r="U4378" i="1"/>
  <c r="U4383" i="1"/>
  <c r="U4394" i="1"/>
  <c r="U4403" i="1"/>
  <c r="U4439" i="1"/>
  <c r="U4475" i="1"/>
  <c r="U4566" i="1"/>
  <c r="U4575" i="1"/>
  <c r="U4587" i="1"/>
  <c r="U4595" i="1"/>
  <c r="U4599" i="1"/>
  <c r="U4670" i="1"/>
  <c r="U4687" i="1"/>
  <c r="U4694" i="1"/>
  <c r="U4710" i="1"/>
  <c r="U4748" i="1"/>
  <c r="U4747" i="1"/>
  <c r="U4930" i="1"/>
  <c r="U4939" i="1"/>
  <c r="U4951" i="1"/>
  <c r="U3959" i="1"/>
  <c r="U3975" i="1"/>
  <c r="U3978" i="1"/>
  <c r="U3984" i="1"/>
  <c r="U3987" i="1"/>
  <c r="U3992" i="1"/>
  <c r="U3996" i="1"/>
  <c r="U4054" i="1"/>
  <c r="U4058" i="1"/>
  <c r="U4063" i="1"/>
  <c r="U4076" i="1"/>
  <c r="U4082" i="1"/>
  <c r="U4138" i="1"/>
  <c r="U4152" i="1"/>
  <c r="U4207" i="1"/>
  <c r="U4223" i="1"/>
  <c r="U4227" i="1"/>
  <c r="U4262" i="1"/>
  <c r="U4283" i="1"/>
  <c r="U4342" i="1"/>
  <c r="U4354" i="1"/>
  <c r="U4359" i="1"/>
  <c r="U4387" i="1"/>
  <c r="U4398" i="1"/>
  <c r="U4406" i="1"/>
  <c r="U4466" i="1"/>
  <c r="U4482" i="1"/>
  <c r="U4503" i="1"/>
  <c r="U4518" i="1"/>
  <c r="U4546" i="1"/>
  <c r="U4563" i="1"/>
  <c r="U4631" i="1"/>
  <c r="U4707" i="1"/>
  <c r="U4763" i="1"/>
  <c r="U4775" i="1"/>
  <c r="U4807" i="1"/>
  <c r="U4894" i="1"/>
  <c r="U4915" i="1"/>
  <c r="U4646" i="1"/>
  <c r="U4760" i="1"/>
  <c r="U4782" i="1"/>
  <c r="U4788" i="1"/>
  <c r="U4797" i="1"/>
  <c r="U4817" i="1"/>
  <c r="U4831" i="1"/>
  <c r="U4845" i="1"/>
  <c r="U4855" i="1"/>
  <c r="U4861" i="1"/>
  <c r="U4864" i="1"/>
  <c r="U4875" i="1"/>
  <c r="U4879" i="1"/>
  <c r="U4887" i="1"/>
  <c r="U4900" i="1"/>
  <c r="Q4931" i="1"/>
  <c r="U4922" i="1"/>
  <c r="U4934" i="1"/>
  <c r="U4946" i="1"/>
  <c r="U4970" i="1"/>
  <c r="U1908" i="1"/>
  <c r="U1308" i="1"/>
  <c r="U4752" i="1"/>
  <c r="U4755" i="1"/>
  <c r="U4766" i="1"/>
  <c r="U4785" i="1"/>
  <c r="U4791" i="1"/>
  <c r="U4802" i="1"/>
  <c r="U4812" i="1"/>
  <c r="U4824" i="1"/>
  <c r="U4838" i="1"/>
  <c r="U4852" i="1"/>
  <c r="U4858" i="1"/>
  <c r="U4866" i="1"/>
  <c r="U4870" i="1"/>
  <c r="U4884" i="1"/>
  <c r="U4897" i="1"/>
  <c r="U4903" i="1"/>
  <c r="U4912" i="1"/>
  <c r="U4925" i="1"/>
  <c r="U575" i="1"/>
  <c r="U725" i="1"/>
  <c r="U4478" i="1"/>
  <c r="U557" i="1"/>
  <c r="U1783" i="1"/>
  <c r="U4743" i="1"/>
  <c r="U4919" i="1"/>
  <c r="T4549" i="1"/>
  <c r="U508" i="1"/>
  <c r="U789" i="1"/>
  <c r="U991" i="1"/>
  <c r="U1548" i="1"/>
  <c r="U1889" i="1"/>
  <c r="U3531" i="1"/>
  <c r="U522" i="1"/>
  <c r="U530" i="1"/>
  <c r="U538" i="1"/>
  <c r="U570" i="1"/>
  <c r="U586" i="1"/>
  <c r="U602" i="1"/>
  <c r="U610" i="1"/>
  <c r="U622" i="1"/>
  <c r="U630" i="1"/>
  <c r="U642" i="1"/>
  <c r="U678" i="1"/>
  <c r="U690" i="1"/>
  <c r="U694" i="1"/>
  <c r="U782" i="1"/>
  <c r="U798" i="1"/>
  <c r="U830" i="1"/>
  <c r="U838" i="1"/>
  <c r="U850" i="1"/>
  <c r="U854" i="1"/>
  <c r="U862" i="1"/>
  <c r="U866" i="1"/>
  <c r="U874" i="1"/>
  <c r="U890" i="1"/>
  <c r="U902" i="1"/>
  <c r="U934" i="1"/>
  <c r="U942" i="1"/>
  <c r="U970" i="1"/>
  <c r="U974" i="1"/>
  <c r="U998" i="1"/>
  <c r="Q1006" i="1"/>
  <c r="U1006" i="1" s="1"/>
  <c r="U1002" i="1"/>
  <c r="U1014" i="1"/>
  <c r="U1038" i="1"/>
  <c r="U1042" i="1"/>
  <c r="U1062" i="1"/>
  <c r="U1086" i="1"/>
  <c r="U1110" i="1"/>
  <c r="U1118" i="1"/>
  <c r="U1166" i="1"/>
  <c r="U1202" i="1"/>
  <c r="U1206" i="1"/>
  <c r="U1222" i="1"/>
  <c r="U1226" i="1"/>
  <c r="Q1233" i="1"/>
  <c r="U1233" i="1" s="1"/>
  <c r="U1230" i="1"/>
  <c r="U1258" i="1"/>
  <c r="U1262" i="1"/>
  <c r="U1282" i="1"/>
  <c r="U1290" i="1"/>
  <c r="U1298" i="1"/>
  <c r="U1330" i="1"/>
  <c r="U1338" i="1"/>
  <c r="U1386" i="1"/>
  <c r="U1398" i="1"/>
  <c r="U1402" i="1"/>
  <c r="U1454" i="1"/>
  <c r="U1478" i="1"/>
  <c r="U1498" i="1"/>
  <c r="U1514" i="1"/>
  <c r="U1518" i="1"/>
  <c r="U1542" i="1"/>
  <c r="Q1565" i="1"/>
  <c r="U1565" i="1" s="1"/>
  <c r="U1558" i="1"/>
  <c r="U1578" i="1"/>
  <c r="U1582" i="1"/>
  <c r="U1598" i="1"/>
  <c r="U1602" i="1"/>
  <c r="U1618" i="1"/>
  <c r="U1634" i="1"/>
  <c r="U1662" i="1"/>
  <c r="U1714" i="1"/>
  <c r="U1718" i="1"/>
  <c r="U1742" i="1"/>
  <c r="U1746" i="1"/>
  <c r="U1798" i="1"/>
  <c r="U1806" i="1"/>
  <c r="U1814" i="1"/>
  <c r="U1818" i="1"/>
  <c r="U1826" i="1"/>
  <c r="U1866" i="1"/>
  <c r="U1910" i="1"/>
  <c r="U1914" i="1"/>
  <c r="U1918" i="1"/>
  <c r="U1922" i="1"/>
  <c r="U1926" i="1"/>
  <c r="U1930" i="1"/>
  <c r="U1934" i="1"/>
  <c r="U1954" i="1"/>
  <c r="U1974" i="1"/>
  <c r="U1978" i="1"/>
  <c r="U2006" i="1"/>
  <c r="U2030" i="1"/>
  <c r="U2034" i="1"/>
  <c r="U2050" i="1"/>
  <c r="U2054" i="1"/>
  <c r="U2058" i="1"/>
  <c r="U2062" i="1"/>
  <c r="U2082" i="1"/>
  <c r="U2086" i="1"/>
  <c r="U2106" i="1"/>
  <c r="U2110" i="1"/>
  <c r="U2114" i="1"/>
  <c r="U2118" i="1"/>
  <c r="Q2125" i="1"/>
  <c r="U2125" i="1" s="1"/>
  <c r="U2122" i="1"/>
  <c r="U2150" i="1"/>
  <c r="U2198" i="1"/>
  <c r="U2202" i="1"/>
  <c r="U2206" i="1"/>
  <c r="U2210" i="1"/>
  <c r="U2214" i="1"/>
  <c r="U2258" i="1"/>
  <c r="U2262" i="1"/>
  <c r="U2266" i="1"/>
  <c r="U2274" i="1"/>
  <c r="U2278" i="1"/>
  <c r="U2282" i="1"/>
  <c r="U2286" i="1"/>
  <c r="Q2299" i="1"/>
  <c r="U2299" i="1" s="1"/>
  <c r="U2290" i="1"/>
  <c r="U2298" i="1"/>
  <c r="U2302" i="1"/>
  <c r="U2306" i="1"/>
  <c r="U2310" i="1"/>
  <c r="U2322" i="1"/>
  <c r="U2326" i="1"/>
  <c r="U2330" i="1"/>
  <c r="U2350" i="1"/>
  <c r="U2358" i="1"/>
  <c r="U2382" i="1"/>
  <c r="U2418" i="1"/>
  <c r="U2442" i="1"/>
  <c r="U2454" i="1"/>
  <c r="U2462" i="1"/>
  <c r="U2470" i="1"/>
  <c r="U2478" i="1"/>
  <c r="U2482" i="1"/>
  <c r="U2486" i="1"/>
  <c r="U2510" i="1"/>
  <c r="U2546" i="1"/>
  <c r="U2550" i="1"/>
  <c r="Q2568" i="1"/>
  <c r="U2568" i="1" s="1"/>
  <c r="U2562" i="1"/>
  <c r="Q2576" i="1"/>
  <c r="U2576" i="1" s="1"/>
  <c r="U2570" i="1"/>
  <c r="U2578" i="1"/>
  <c r="U2586" i="1"/>
  <c r="U2658" i="1"/>
  <c r="U2702" i="1"/>
  <c r="U2766" i="1"/>
  <c r="U2770" i="1"/>
  <c r="Q2778" i="1"/>
  <c r="U2778" i="1" s="1"/>
  <c r="U2774" i="1"/>
  <c r="U2794" i="1"/>
  <c r="U2802" i="1"/>
  <c r="U2814" i="1"/>
  <c r="U2842" i="1"/>
  <c r="U2854" i="1"/>
  <c r="U2878" i="1"/>
  <c r="U2906" i="1"/>
  <c r="U2922" i="1"/>
  <c r="U2926" i="1"/>
  <c r="U2934" i="1"/>
  <c r="U2946" i="1"/>
  <c r="U2966" i="1"/>
  <c r="U2974" i="1"/>
  <c r="U3006" i="1"/>
  <c r="U3010" i="1"/>
  <c r="U3062" i="1"/>
  <c r="U3082" i="1"/>
  <c r="U3086" i="1"/>
  <c r="U3090" i="1"/>
  <c r="U3098" i="1"/>
  <c r="U3106" i="1"/>
  <c r="U3122" i="1"/>
  <c r="U3130" i="1"/>
  <c r="U3154" i="1"/>
  <c r="U3178" i="1"/>
  <c r="U3210" i="1"/>
  <c r="U3222" i="1"/>
  <c r="U3226" i="1"/>
  <c r="U3242" i="1"/>
  <c r="U3250" i="1"/>
  <c r="U3258" i="1"/>
  <c r="U3266" i="1"/>
  <c r="U3322" i="1"/>
  <c r="U3334" i="1"/>
  <c r="U3346" i="1"/>
  <c r="U3350" i="1"/>
  <c r="U3354" i="1"/>
  <c r="U3418" i="1"/>
  <c r="U3438" i="1"/>
  <c r="U3442" i="1"/>
  <c r="U3502" i="1"/>
  <c r="U3526" i="1"/>
  <c r="U3534" i="1"/>
  <c r="U3546" i="1"/>
  <c r="U3554" i="1"/>
  <c r="U3570" i="1"/>
  <c r="U3598" i="1"/>
  <c r="U3614" i="1"/>
  <c r="U3650" i="1"/>
  <c r="U3662" i="1"/>
  <c r="U3670" i="1"/>
  <c r="U3678" i="1"/>
  <c r="U3682" i="1"/>
  <c r="U3694" i="1"/>
  <c r="U3706" i="1"/>
  <c r="U3730" i="1"/>
  <c r="U3742" i="1"/>
  <c r="U3746" i="1"/>
  <c r="U3758" i="1"/>
  <c r="U3786" i="1"/>
  <c r="U3810" i="1"/>
  <c r="U3834" i="1"/>
  <c r="U3878" i="1"/>
  <c r="U3890" i="1"/>
  <c r="U3894" i="1"/>
  <c r="U3906" i="1"/>
  <c r="U3913" i="1"/>
  <c r="U3928" i="1"/>
  <c r="U3941" i="1"/>
  <c r="U3957" i="1"/>
  <c r="U3962" i="1"/>
  <c r="U3965" i="1"/>
  <c r="U3972" i="1"/>
  <c r="U3981" i="1"/>
  <c r="U4002" i="1"/>
  <c r="Q4011" i="1"/>
  <c r="U4011" i="1" s="1"/>
  <c r="U4006" i="1"/>
  <c r="U4010" i="1"/>
  <c r="U4013" i="1"/>
  <c r="U4015" i="1"/>
  <c r="U4023" i="1"/>
  <c r="U4033" i="1"/>
  <c r="U4036" i="1"/>
  <c r="U4053" i="1"/>
  <c r="U4061" i="1"/>
  <c r="U4066" i="1"/>
  <c r="U4073" i="1"/>
  <c r="U4079" i="1"/>
  <c r="U4089" i="1"/>
  <c r="U4101" i="1"/>
  <c r="U4113" i="1"/>
  <c r="U4118" i="1"/>
  <c r="U4122" i="1"/>
  <c r="U4125" i="1"/>
  <c r="U4135" i="1"/>
  <c r="U4141" i="1"/>
  <c r="U4144" i="1"/>
  <c r="U4165" i="1"/>
  <c r="U4169" i="1"/>
  <c r="U4181" i="1"/>
  <c r="U4184" i="1"/>
  <c r="U4193" i="1"/>
  <c r="U4197" i="1"/>
  <c r="U4210" i="1"/>
  <c r="U4213" i="1"/>
  <c r="U4217" i="1"/>
  <c r="U4220" i="1"/>
  <c r="U4229" i="1"/>
  <c r="U4245" i="1"/>
  <c r="Q4259" i="1"/>
  <c r="U4259" i="1" s="1"/>
  <c r="U4251" i="1"/>
  <c r="U4261" i="1"/>
  <c r="U4265" i="1"/>
  <c r="U4268" i="1"/>
  <c r="U4275" i="1"/>
  <c r="U4280" i="1"/>
  <c r="U4285" i="1"/>
  <c r="U4293" i="1"/>
  <c r="U4296" i="1"/>
  <c r="U4304" i="1"/>
  <c r="U4309" i="1"/>
  <c r="U4318" i="1"/>
  <c r="U4343" i="1"/>
  <c r="U4345" i="1"/>
  <c r="U4352" i="1"/>
  <c r="U4357" i="1"/>
  <c r="U4362" i="1"/>
  <c r="U4365" i="1"/>
  <c r="U4367" i="1"/>
  <c r="U4371" i="1"/>
  <c r="U4377" i="1"/>
  <c r="U4380" i="1"/>
  <c r="U4385" i="1"/>
  <c r="U4391" i="1"/>
  <c r="U4396" i="1"/>
  <c r="U4409" i="1"/>
  <c r="U4416" i="1"/>
  <c r="U4422" i="1"/>
  <c r="U4425" i="1"/>
  <c r="U4428" i="1"/>
  <c r="U4436" i="1"/>
  <c r="U4460" i="1"/>
  <c r="U4463" i="1"/>
  <c r="U4469" i="1"/>
  <c r="U4472" i="1"/>
  <c r="U4473" i="1"/>
  <c r="U4476" i="1"/>
  <c r="U4483" i="1"/>
  <c r="U4489" i="1"/>
  <c r="U4493" i="1"/>
  <c r="U4496" i="1"/>
  <c r="U4498" i="1"/>
  <c r="U4508" i="1"/>
  <c r="U4513" i="1"/>
  <c r="U4521" i="1"/>
  <c r="U4524" i="1"/>
  <c r="U4530" i="1"/>
  <c r="U4533" i="1"/>
  <c r="U4540" i="1"/>
  <c r="U4548" i="1"/>
  <c r="U4552" i="1"/>
  <c r="U4555" i="1"/>
  <c r="U4560" i="1"/>
  <c r="U4569" i="1"/>
  <c r="U4577" i="1"/>
  <c r="U4580" i="1"/>
  <c r="U4583" i="1"/>
  <c r="U4585" i="1"/>
  <c r="U4592" i="1"/>
  <c r="U4601" i="1"/>
  <c r="U4610" i="1"/>
  <c r="U4613" i="1"/>
  <c r="U4624" i="1"/>
  <c r="U4628" i="1"/>
  <c r="U4637" i="1"/>
  <c r="U4640" i="1"/>
  <c r="U4641" i="1"/>
  <c r="U4669" i="1"/>
  <c r="U4676" i="1"/>
  <c r="U4677" i="1"/>
  <c r="U4679" i="1"/>
  <c r="U4681" i="1"/>
  <c r="U4684" i="1"/>
  <c r="U4697" i="1"/>
  <c r="U4700" i="1"/>
  <c r="U4705" i="1"/>
  <c r="U4713" i="1"/>
  <c r="U4716" i="1"/>
  <c r="U4718" i="1"/>
  <c r="U4722" i="1"/>
  <c r="U4724" i="1"/>
  <c r="U4727" i="1"/>
  <c r="U4729" i="1"/>
  <c r="U4732" i="1"/>
  <c r="Q4741" i="1"/>
  <c r="U4741" i="1" s="1"/>
  <c r="U4736" i="1"/>
  <c r="U4740" i="1"/>
  <c r="U1011" i="1"/>
  <c r="U4928" i="1"/>
  <c r="U4936" i="1"/>
  <c r="Q4965" i="1"/>
  <c r="U4965" i="1" s="1"/>
  <c r="U4957" i="1"/>
  <c r="U4964" i="1"/>
  <c r="U4973" i="1"/>
  <c r="U4977" i="1"/>
  <c r="U4984" i="1"/>
  <c r="R4160" i="1"/>
  <c r="R4170" i="1"/>
  <c r="S4224" i="1"/>
  <c r="S4549" i="1"/>
  <c r="Q4733" i="1"/>
  <c r="T4733" i="1"/>
  <c r="Q4952" i="1"/>
  <c r="R4985" i="1"/>
  <c r="S4867" i="1"/>
  <c r="R4867" i="1"/>
  <c r="Q3505" i="1"/>
  <c r="T3828" i="1"/>
  <c r="Q4549" i="1"/>
  <c r="T4224" i="1"/>
  <c r="Q4272" i="1"/>
  <c r="Q4534" i="1"/>
  <c r="T4534" i="1"/>
  <c r="T4638" i="1"/>
  <c r="S4638" i="1"/>
  <c r="S4719" i="1"/>
  <c r="R4719" i="1"/>
  <c r="R4733" i="1"/>
  <c r="R4853" i="1"/>
  <c r="Q4853" i="1"/>
  <c r="T4853" i="1"/>
  <c r="T4867" i="1"/>
  <c r="S4904" i="1"/>
  <c r="R4931" i="1"/>
  <c r="S4952" i="1"/>
  <c r="R4952" i="1"/>
  <c r="T3921" i="1"/>
  <c r="T4340" i="1"/>
  <c r="T4375" i="1"/>
  <c r="S4388" i="1"/>
  <c r="S4399" i="1"/>
  <c r="S4429" i="1"/>
  <c r="S4470" i="1"/>
  <c r="R4534" i="1"/>
  <c r="S4570" i="1"/>
  <c r="R4570" i="1"/>
  <c r="Q4570" i="1"/>
  <c r="Q4638" i="1"/>
  <c r="T4719" i="1"/>
  <c r="S4733" i="1"/>
  <c r="Q4792" i="1"/>
  <c r="T4792" i="1"/>
  <c r="S4792" i="1"/>
  <c r="S4853" i="1"/>
  <c r="Q4867" i="1"/>
  <c r="T4931" i="1"/>
  <c r="S4985" i="1"/>
  <c r="Q4003" i="1"/>
  <c r="T4388" i="1"/>
  <c r="T4399" i="1"/>
  <c r="S4534" i="1"/>
  <c r="R4549" i="1"/>
  <c r="T4570" i="1"/>
  <c r="R4638" i="1"/>
  <c r="Q4719" i="1"/>
  <c r="R4792" i="1"/>
  <c r="Q4904" i="1"/>
  <c r="T4904" i="1"/>
  <c r="T4985" i="1"/>
  <c r="R4904" i="1"/>
  <c r="R3562" i="1"/>
  <c r="T3602" i="1"/>
  <c r="T3633" i="1"/>
  <c r="R3633" i="1"/>
  <c r="S3814" i="1"/>
  <c r="T3969" i="1"/>
  <c r="T3979" i="1"/>
  <c r="S3979" i="1"/>
  <c r="T4003" i="1"/>
  <c r="Q4297" i="1"/>
  <c r="R4340" i="1"/>
  <c r="Q4340" i="1"/>
  <c r="Q4375" i="1"/>
  <c r="R4375" i="1"/>
  <c r="T4429" i="1"/>
  <c r="T4470" i="1"/>
  <c r="Q4470" i="1"/>
  <c r="Q3921" i="1"/>
  <c r="R4248" i="1"/>
  <c r="R4297" i="1"/>
  <c r="T4297" i="1"/>
  <c r="S4297" i="1"/>
  <c r="S4340" i="1"/>
  <c r="Q4388" i="1"/>
  <c r="Q4399" i="1"/>
  <c r="Q4429" i="1"/>
  <c r="S3993" i="1"/>
  <c r="R4003" i="1"/>
  <c r="R4083" i="1"/>
  <c r="Q4083" i="1"/>
  <c r="Q4111" i="1"/>
  <c r="Q4160" i="1"/>
  <c r="Q4170" i="1"/>
  <c r="S4214" i="1"/>
  <c r="R4224" i="1"/>
  <c r="R4272" i="1"/>
  <c r="S4375" i="1"/>
  <c r="R4388" i="1"/>
  <c r="R4399" i="1"/>
  <c r="R4429" i="1"/>
  <c r="R4470" i="1"/>
  <c r="R3904" i="1"/>
  <c r="Q3969" i="1"/>
  <c r="T3993" i="1"/>
  <c r="Q4043" i="1"/>
  <c r="S4043" i="1"/>
  <c r="S4083" i="1"/>
  <c r="T4145" i="1"/>
  <c r="R3828" i="1"/>
  <c r="S3904" i="1"/>
  <c r="R3921" i="1"/>
  <c r="R3969" i="1"/>
  <c r="R3979" i="1"/>
  <c r="Q3979" i="1"/>
  <c r="S4003" i="1"/>
  <c r="R4043" i="1"/>
  <c r="T4083" i="1"/>
  <c r="Q4145" i="1"/>
  <c r="S4145" i="1"/>
  <c r="S4160" i="1"/>
  <c r="S4170" i="1"/>
  <c r="Q4214" i="1"/>
  <c r="T4214" i="1"/>
  <c r="T4248" i="1"/>
  <c r="S4272" i="1"/>
  <c r="Q3904" i="1"/>
  <c r="T4043" i="1"/>
  <c r="S4248" i="1"/>
  <c r="T3904" i="1"/>
  <c r="S3921" i="1"/>
  <c r="S3969" i="1"/>
  <c r="R3993" i="1"/>
  <c r="Q3993" i="1"/>
  <c r="T4111" i="1"/>
  <c r="S4111" i="1"/>
  <c r="R4111" i="1"/>
  <c r="R4145" i="1"/>
  <c r="T4160" i="1"/>
  <c r="T4170" i="1"/>
  <c r="R4214" i="1"/>
  <c r="Q4224" i="1"/>
  <c r="Q4248" i="1"/>
  <c r="T4272" i="1"/>
  <c r="Q3888" i="1"/>
  <c r="S3505" i="1"/>
  <c r="Q3778" i="1"/>
  <c r="R3468" i="1"/>
  <c r="R3778" i="1"/>
  <c r="S3468" i="1"/>
  <c r="T3505" i="1"/>
  <c r="T3657" i="1"/>
  <c r="R3685" i="1"/>
  <c r="Q3685" i="1"/>
  <c r="R3759" i="1"/>
  <c r="S3759" i="1"/>
  <c r="S3778" i="1"/>
  <c r="R3814" i="1"/>
  <c r="T3814" i="1"/>
  <c r="S3828" i="1"/>
  <c r="S3485" i="1"/>
  <c r="R3485" i="1"/>
  <c r="Q3602" i="1"/>
  <c r="Q3633" i="1"/>
  <c r="S3633" i="1"/>
  <c r="Q3657" i="1"/>
  <c r="S3685" i="1"/>
  <c r="R3743" i="1"/>
  <c r="R3888" i="1"/>
  <c r="T3468" i="1"/>
  <c r="T3485" i="1"/>
  <c r="T3562" i="1"/>
  <c r="R3602" i="1"/>
  <c r="R3657" i="1"/>
  <c r="T3685" i="1"/>
  <c r="S3743" i="1"/>
  <c r="T3759" i="1"/>
  <c r="T3778" i="1"/>
  <c r="S3888" i="1"/>
  <c r="Q3468" i="1"/>
  <c r="Q3485" i="1"/>
  <c r="R3505" i="1"/>
  <c r="Q3562" i="1"/>
  <c r="S3562" i="1"/>
  <c r="S3602" i="1"/>
  <c r="S3657" i="1"/>
  <c r="T3743" i="1"/>
  <c r="Q3743" i="1"/>
  <c r="Q3759" i="1"/>
  <c r="Q3814" i="1"/>
  <c r="Q3828" i="1"/>
  <c r="T3888" i="1"/>
  <c r="Q820" i="1"/>
  <c r="R3361" i="1"/>
  <c r="S3361" i="1"/>
  <c r="Q1488" i="1"/>
  <c r="Q3361" i="1"/>
  <c r="Q3254" i="1"/>
  <c r="T3254" i="1"/>
  <c r="S3254" i="1"/>
  <c r="T3361" i="1"/>
  <c r="T1984" i="1"/>
  <c r="T3419" i="1"/>
  <c r="R3230" i="1"/>
  <c r="R3254" i="1"/>
  <c r="Q3351" i="1"/>
  <c r="Q3419" i="1"/>
  <c r="Q3439" i="1"/>
  <c r="T3439" i="1"/>
  <c r="S1488" i="1"/>
  <c r="Q3326" i="1"/>
  <c r="R3351" i="1"/>
  <c r="T3351" i="1"/>
  <c r="S3351" i="1"/>
  <c r="R3419" i="1"/>
  <c r="R3439" i="1"/>
  <c r="R571" i="1"/>
  <c r="S820" i="1"/>
  <c r="R3326" i="1"/>
  <c r="T3326" i="1"/>
  <c r="S3326" i="1"/>
  <c r="S3419" i="1"/>
  <c r="S3439" i="1"/>
  <c r="R523" i="1"/>
  <c r="R820" i="1"/>
  <c r="R1488" i="1"/>
  <c r="T1758" i="1"/>
  <c r="S1768" i="1"/>
  <c r="S1838" i="1"/>
  <c r="R1838" i="1"/>
  <c r="S1024" i="1"/>
  <c r="T2009" i="1"/>
  <c r="Q2557" i="1"/>
  <c r="R2668" i="1"/>
  <c r="T2824" i="1"/>
  <c r="T2975" i="1"/>
  <c r="R2975" i="1"/>
  <c r="Q3230" i="1"/>
  <c r="T925" i="1"/>
  <c r="Q786" i="1"/>
  <c r="Q2313" i="1"/>
  <c r="R925" i="1"/>
  <c r="Q1975" i="1"/>
  <c r="S1975" i="1"/>
  <c r="S1984" i="1"/>
  <c r="R2313" i="1"/>
  <c r="R2557" i="1"/>
  <c r="T1024" i="1"/>
  <c r="R1457" i="1"/>
  <c r="T1488" i="1"/>
  <c r="T1640" i="1"/>
  <c r="T2045" i="1"/>
  <c r="Q2771" i="1"/>
  <c r="T2771" i="1"/>
  <c r="R2935" i="1"/>
  <c r="Q2935" i="1"/>
  <c r="T549" i="1"/>
  <c r="S1180" i="1"/>
  <c r="S1203" i="1"/>
  <c r="Q1579" i="1"/>
  <c r="Q1621" i="1"/>
  <c r="T1621" i="1"/>
  <c r="R2220" i="1"/>
  <c r="Q2220" i="1"/>
  <c r="S2287" i="1"/>
  <c r="T2547" i="1"/>
  <c r="T2668" i="1"/>
  <c r="R2888" i="1"/>
  <c r="T523" i="1"/>
  <c r="T820" i="1"/>
  <c r="T984" i="1"/>
  <c r="S984" i="1"/>
  <c r="R1024" i="1"/>
  <c r="R1119" i="1"/>
  <c r="T1203" i="1"/>
  <c r="T1457" i="1"/>
  <c r="R1579" i="1"/>
  <c r="R1768" i="1"/>
  <c r="Q2001" i="1"/>
  <c r="T2001" i="1"/>
  <c r="Q2009" i="1"/>
  <c r="S2199" i="1"/>
  <c r="Q2445" i="1"/>
  <c r="S2445" i="1"/>
  <c r="S2500" i="1"/>
  <c r="S2888" i="1"/>
  <c r="S925" i="1"/>
  <c r="R984" i="1"/>
  <c r="R1265" i="1"/>
  <c r="R1758" i="1"/>
  <c r="S786" i="1"/>
  <c r="R1640" i="1"/>
  <c r="T786" i="1"/>
  <c r="R900" i="1"/>
  <c r="R1223" i="1"/>
  <c r="Q1265" i="1"/>
  <c r="S2935" i="1"/>
  <c r="R786" i="1"/>
  <c r="Q1223" i="1"/>
  <c r="S1394" i="1"/>
  <c r="R1621" i="1"/>
  <c r="Q1640" i="1"/>
  <c r="Q1758" i="1"/>
  <c r="S2376" i="1"/>
  <c r="T2500" i="1"/>
  <c r="T839" i="1"/>
  <c r="S1119" i="1"/>
  <c r="T1223" i="1"/>
  <c r="T1394" i="1"/>
  <c r="S1579" i="1"/>
  <c r="S1621" i="1"/>
  <c r="T1768" i="1"/>
  <c r="Q1886" i="1"/>
  <c r="T1886" i="1"/>
  <c r="R2176" i="1"/>
  <c r="T2199" i="1"/>
  <c r="Q2287" i="1"/>
  <c r="T2376" i="1"/>
  <c r="S2771" i="1"/>
  <c r="Q2824" i="1"/>
  <c r="T2855" i="1"/>
  <c r="T2888" i="1"/>
  <c r="T2935" i="1"/>
  <c r="T3220" i="1"/>
  <c r="S3220" i="1"/>
  <c r="S3230" i="1"/>
  <c r="Q857" i="1"/>
  <c r="T900" i="1"/>
  <c r="T1180" i="1"/>
  <c r="S1223" i="1"/>
  <c r="R1975" i="1"/>
  <c r="T2287" i="1"/>
  <c r="R2376" i="1"/>
  <c r="R2445" i="1"/>
  <c r="S2855" i="1"/>
  <c r="T857" i="1"/>
  <c r="R857" i="1"/>
  <c r="S900" i="1"/>
  <c r="T1119" i="1"/>
  <c r="Q1180" i="1"/>
  <c r="Q1203" i="1"/>
  <c r="T571" i="1"/>
  <c r="Q839" i="1"/>
  <c r="Q925" i="1"/>
  <c r="U925" i="1" s="1"/>
  <c r="Q1024" i="1"/>
  <c r="S1084" i="1"/>
  <c r="R1084" i="1"/>
  <c r="Q1084" i="1"/>
  <c r="R1203" i="1"/>
  <c r="S1265" i="1"/>
  <c r="Q1394" i="1"/>
  <c r="Q1457" i="1"/>
  <c r="Q1545" i="1"/>
  <c r="S1545" i="1"/>
  <c r="R1545" i="1"/>
  <c r="T1579" i="1"/>
  <c r="S1640" i="1"/>
  <c r="S1758" i="1"/>
  <c r="Q1768" i="1"/>
  <c r="Q1852" i="1"/>
  <c r="T1852" i="1"/>
  <c r="R1984" i="1"/>
  <c r="S2009" i="1"/>
  <c r="S2045" i="1"/>
  <c r="S2107" i="1"/>
  <c r="T2107" i="1"/>
  <c r="R2287" i="1"/>
  <c r="S2313" i="1"/>
  <c r="R2500" i="1"/>
  <c r="S2547" i="1"/>
  <c r="Q2547" i="1"/>
  <c r="T2557" i="1"/>
  <c r="S2668" i="1"/>
  <c r="Q3189" i="1"/>
  <c r="T1084" i="1"/>
  <c r="S1457" i="1"/>
  <c r="T1838" i="1"/>
  <c r="R2001" i="1"/>
  <c r="Q2045" i="1"/>
  <c r="S2176" i="1"/>
  <c r="S2220" i="1"/>
  <c r="Q2376" i="1"/>
  <c r="R2824" i="1"/>
  <c r="Q2855" i="1"/>
  <c r="Q2975" i="1"/>
  <c r="R3189" i="1"/>
  <c r="R839" i="1"/>
  <c r="S857" i="1"/>
  <c r="Q984" i="1"/>
  <c r="Q1119" i="1"/>
  <c r="R1180" i="1"/>
  <c r="T1265" i="1"/>
  <c r="R1394" i="1"/>
  <c r="T1545" i="1"/>
  <c r="Q1838" i="1"/>
  <c r="S1852" i="1"/>
  <c r="R1852" i="1"/>
  <c r="S1886" i="1"/>
  <c r="R1886" i="1"/>
  <c r="T1975" i="1"/>
  <c r="Q1984" i="1"/>
  <c r="S2001" i="1"/>
  <c r="R2009" i="1"/>
  <c r="R2045" i="1"/>
  <c r="Q2107" i="1"/>
  <c r="T2176" i="1"/>
  <c r="Q2199" i="1"/>
  <c r="T2220" i="1"/>
  <c r="T2313" i="1"/>
  <c r="T2445" i="1"/>
  <c r="Q2500" i="1"/>
  <c r="R2547" i="1"/>
  <c r="Q2668" i="1"/>
  <c r="R2771" i="1"/>
  <c r="S2824" i="1"/>
  <c r="R2855" i="1"/>
  <c r="Q2888" i="1"/>
  <c r="S3189" i="1"/>
  <c r="Q3220" i="1"/>
  <c r="S839" i="1"/>
  <c r="Q900" i="1"/>
  <c r="R2107" i="1"/>
  <c r="Q2176" i="1"/>
  <c r="R2199" i="1"/>
  <c r="S2557" i="1"/>
  <c r="S2975" i="1"/>
  <c r="T3189" i="1"/>
  <c r="R3220" i="1"/>
  <c r="T3230" i="1"/>
  <c r="S571" i="1"/>
  <c r="S523" i="1"/>
  <c r="Q523" i="1"/>
  <c r="S606" i="1"/>
  <c r="S669" i="1"/>
  <c r="S717" i="1"/>
  <c r="Q549" i="1"/>
  <c r="Q571" i="1"/>
  <c r="T606" i="1"/>
  <c r="S646" i="1"/>
  <c r="T669" i="1"/>
  <c r="T717" i="1"/>
  <c r="R549" i="1"/>
  <c r="T646" i="1"/>
  <c r="R646" i="1"/>
  <c r="Q646" i="1"/>
  <c r="Q669" i="1"/>
  <c r="Q717" i="1"/>
  <c r="S549" i="1"/>
  <c r="R606" i="1"/>
  <c r="Q606" i="1"/>
  <c r="R669" i="1"/>
  <c r="R717" i="1"/>
  <c r="U2668" i="1" l="1"/>
  <c r="U3743" i="1"/>
  <c r="U3468" i="1"/>
  <c r="U1984" i="1"/>
  <c r="U3904" i="1"/>
  <c r="U571" i="1"/>
  <c r="U2107" i="1"/>
  <c r="U4985" i="1"/>
  <c r="U1084" i="1"/>
  <c r="U1488" i="1"/>
  <c r="U4952" i="1"/>
  <c r="U1180" i="1"/>
  <c r="U2824" i="1"/>
  <c r="U2935" i="1"/>
  <c r="U786" i="1"/>
  <c r="U3633" i="1"/>
  <c r="U4719" i="1"/>
  <c r="U3505" i="1"/>
  <c r="U2500" i="1"/>
  <c r="U1758" i="1"/>
  <c r="U3602" i="1"/>
  <c r="U3778" i="1"/>
  <c r="U523" i="1"/>
  <c r="U2855" i="1"/>
  <c r="U1852" i="1"/>
  <c r="U2220" i="1"/>
  <c r="U3439" i="1"/>
  <c r="U4111" i="1"/>
  <c r="U2176" i="1"/>
  <c r="U2547" i="1"/>
  <c r="U1768" i="1"/>
  <c r="U839" i="1"/>
  <c r="U1223" i="1"/>
  <c r="U2445" i="1"/>
  <c r="U1975" i="1"/>
  <c r="U3326" i="1"/>
  <c r="U3828" i="1"/>
  <c r="U3562" i="1"/>
  <c r="U4214" i="1"/>
  <c r="U4083" i="1"/>
  <c r="U549" i="1"/>
  <c r="U1579" i="1"/>
  <c r="U717" i="1"/>
  <c r="U3220" i="1"/>
  <c r="U2199" i="1"/>
  <c r="U1838" i="1"/>
  <c r="U2045" i="1"/>
  <c r="U1394" i="1"/>
  <c r="U857" i="1"/>
  <c r="U2001" i="1"/>
  <c r="U3419" i="1"/>
  <c r="U4248" i="1"/>
  <c r="U4145" i="1"/>
  <c r="U3979" i="1"/>
  <c r="U4429" i="1"/>
  <c r="U3921" i="1"/>
  <c r="U4297" i="1"/>
  <c r="U4638" i="1"/>
  <c r="U4931" i="1"/>
  <c r="U606" i="1"/>
  <c r="U669" i="1"/>
  <c r="U1119" i="1"/>
  <c r="U2376" i="1"/>
  <c r="U3189" i="1"/>
  <c r="U1640" i="1"/>
  <c r="U3230" i="1"/>
  <c r="U3351" i="1"/>
  <c r="U3254" i="1"/>
  <c r="U3814" i="1"/>
  <c r="U3657" i="1"/>
  <c r="U3685" i="1"/>
  <c r="U4224" i="1"/>
  <c r="U3993" i="1"/>
  <c r="U4043" i="1"/>
  <c r="U4170" i="1"/>
  <c r="U4399" i="1"/>
  <c r="U4470" i="1"/>
  <c r="U4375" i="1"/>
  <c r="U4904" i="1"/>
  <c r="U4867" i="1"/>
  <c r="U4792" i="1"/>
  <c r="U4570" i="1"/>
  <c r="U4549" i="1"/>
  <c r="U4733" i="1"/>
  <c r="U1457" i="1"/>
  <c r="U1265" i="1"/>
  <c r="U3969" i="1"/>
  <c r="U4272" i="1"/>
  <c r="U646" i="1"/>
  <c r="U900" i="1"/>
  <c r="U2888" i="1"/>
  <c r="U984" i="1"/>
  <c r="U2975" i="1"/>
  <c r="U1545" i="1"/>
  <c r="U1024" i="1"/>
  <c r="U1203" i="1"/>
  <c r="U2287" i="1"/>
  <c r="U1886" i="1"/>
  <c r="U2009" i="1"/>
  <c r="U1621" i="1"/>
  <c r="U2771" i="1"/>
  <c r="U2313" i="1"/>
  <c r="U2557" i="1"/>
  <c r="U3361" i="1"/>
  <c r="U820" i="1"/>
  <c r="U3759" i="1"/>
  <c r="U3485" i="1"/>
  <c r="U3888" i="1"/>
  <c r="U4160" i="1"/>
  <c r="U4388" i="1"/>
  <c r="U4340" i="1"/>
  <c r="U4003" i="1"/>
  <c r="U4853" i="1"/>
  <c r="U4534" i="1"/>
  <c r="T505" i="1"/>
  <c r="S505" i="1"/>
  <c r="R505" i="1"/>
  <c r="Q505" i="1"/>
  <c r="T498" i="1"/>
  <c r="S498" i="1"/>
  <c r="R498" i="1"/>
  <c r="Q498" i="1"/>
  <c r="T495" i="1"/>
  <c r="S495" i="1"/>
  <c r="R495" i="1"/>
  <c r="Q495" i="1"/>
  <c r="T492" i="1"/>
  <c r="S492" i="1"/>
  <c r="R492" i="1"/>
  <c r="Q492" i="1"/>
  <c r="T489" i="1"/>
  <c r="S489" i="1"/>
  <c r="R489" i="1"/>
  <c r="Q489" i="1"/>
  <c r="T487" i="1"/>
  <c r="S487" i="1"/>
  <c r="R487" i="1"/>
  <c r="Q487" i="1"/>
  <c r="T483" i="1"/>
  <c r="S483" i="1"/>
  <c r="R483" i="1"/>
  <c r="Q483" i="1"/>
  <c r="T481" i="1"/>
  <c r="S481" i="1"/>
  <c r="R481" i="1"/>
  <c r="Q481" i="1"/>
  <c r="T477" i="1"/>
  <c r="S477" i="1"/>
  <c r="R477" i="1"/>
  <c r="Q477" i="1"/>
  <c r="T475" i="1"/>
  <c r="S475" i="1"/>
  <c r="R475" i="1"/>
  <c r="Q475" i="1"/>
  <c r="T473" i="1"/>
  <c r="S473" i="1"/>
  <c r="R473" i="1"/>
  <c r="Q473" i="1"/>
  <c r="T470" i="1"/>
  <c r="S470" i="1"/>
  <c r="R470" i="1"/>
  <c r="Q470" i="1"/>
  <c r="T467" i="1"/>
  <c r="S467" i="1"/>
  <c r="R467" i="1"/>
  <c r="Q467" i="1"/>
  <c r="T464" i="1"/>
  <c r="S464" i="1"/>
  <c r="R464" i="1"/>
  <c r="Q464" i="1"/>
  <c r="T460" i="1"/>
  <c r="S460" i="1"/>
  <c r="R460" i="1"/>
  <c r="Q460" i="1"/>
  <c r="T453" i="1"/>
  <c r="T461" i="1" s="1"/>
  <c r="S453" i="1"/>
  <c r="S461" i="1" s="1"/>
  <c r="R453" i="1"/>
  <c r="R461" i="1" s="1"/>
  <c r="Q453" i="1"/>
  <c r="T445" i="1"/>
  <c r="S445" i="1"/>
  <c r="R445" i="1"/>
  <c r="Q445" i="1"/>
  <c r="T443" i="1"/>
  <c r="T446" i="1" s="1"/>
  <c r="S443" i="1"/>
  <c r="S446" i="1" s="1"/>
  <c r="R443" i="1"/>
  <c r="R446" i="1" s="1"/>
  <c r="Q443" i="1"/>
  <c r="T436" i="1"/>
  <c r="S436" i="1"/>
  <c r="R436" i="1"/>
  <c r="Q436" i="1"/>
  <c r="T433" i="1"/>
  <c r="S433" i="1"/>
  <c r="R433" i="1"/>
  <c r="Q433" i="1"/>
  <c r="T428" i="1"/>
  <c r="S428" i="1"/>
  <c r="R428" i="1"/>
  <c r="Q428" i="1"/>
  <c r="T424" i="1"/>
  <c r="S424" i="1"/>
  <c r="R424" i="1"/>
  <c r="Q424" i="1"/>
  <c r="T421" i="1"/>
  <c r="S421" i="1"/>
  <c r="R421" i="1"/>
  <c r="Q421" i="1"/>
  <c r="T412" i="1"/>
  <c r="S412" i="1"/>
  <c r="R412" i="1"/>
  <c r="Q412" i="1"/>
  <c r="T407" i="1"/>
  <c r="S407" i="1"/>
  <c r="R407" i="1"/>
  <c r="Q407" i="1"/>
  <c r="T400" i="1"/>
  <c r="S400" i="1"/>
  <c r="R400" i="1"/>
  <c r="Q400" i="1"/>
  <c r="T397" i="1"/>
  <c r="S397" i="1"/>
  <c r="R397" i="1"/>
  <c r="Q397" i="1"/>
  <c r="T395" i="1"/>
  <c r="S395" i="1"/>
  <c r="R395" i="1"/>
  <c r="Q395" i="1"/>
  <c r="T391" i="1"/>
  <c r="S391" i="1"/>
  <c r="R391" i="1"/>
  <c r="Q391" i="1"/>
  <c r="T389" i="1"/>
  <c r="S389" i="1"/>
  <c r="R389" i="1"/>
  <c r="Q389" i="1"/>
  <c r="T387" i="1"/>
  <c r="S387" i="1"/>
  <c r="R387" i="1"/>
  <c r="Q387" i="1"/>
  <c r="T385" i="1"/>
  <c r="S385" i="1"/>
  <c r="R385" i="1"/>
  <c r="Q385" i="1"/>
  <c r="T382" i="1"/>
  <c r="S382" i="1"/>
  <c r="R382" i="1"/>
  <c r="Q382" i="1"/>
  <c r="T380" i="1"/>
  <c r="S380" i="1"/>
  <c r="R380" i="1"/>
  <c r="Q380" i="1"/>
  <c r="T377" i="1"/>
  <c r="S377" i="1"/>
  <c r="R377" i="1"/>
  <c r="Q377" i="1"/>
  <c r="T371" i="1"/>
  <c r="S371" i="1"/>
  <c r="R371" i="1"/>
  <c r="Q371" i="1"/>
  <c r="T367" i="1"/>
  <c r="S367" i="1"/>
  <c r="R367" i="1"/>
  <c r="Q367" i="1"/>
  <c r="T360" i="1"/>
  <c r="S360" i="1"/>
  <c r="R360" i="1"/>
  <c r="Q360" i="1"/>
  <c r="T356" i="1"/>
  <c r="S356" i="1"/>
  <c r="R356" i="1"/>
  <c r="Q356" i="1"/>
  <c r="T354" i="1"/>
  <c r="S354" i="1"/>
  <c r="R354" i="1"/>
  <c r="Q354" i="1"/>
  <c r="T352" i="1"/>
  <c r="S352" i="1"/>
  <c r="R352" i="1"/>
  <c r="Q352" i="1"/>
  <c r="T342" i="1"/>
  <c r="S342" i="1"/>
  <c r="R342" i="1"/>
  <c r="Q342" i="1"/>
  <c r="T339" i="1"/>
  <c r="S339" i="1"/>
  <c r="R339" i="1"/>
  <c r="Q339" i="1"/>
  <c r="T336" i="1"/>
  <c r="S336" i="1"/>
  <c r="R336" i="1"/>
  <c r="Q336" i="1"/>
  <c r="T325" i="1"/>
  <c r="S325" i="1"/>
  <c r="R325" i="1"/>
  <c r="Q325" i="1"/>
  <c r="T321" i="1"/>
  <c r="S321" i="1"/>
  <c r="R321" i="1"/>
  <c r="Q321" i="1"/>
  <c r="T312" i="1"/>
  <c r="S312" i="1"/>
  <c r="R312" i="1"/>
  <c r="Q312" i="1"/>
  <c r="T310" i="1"/>
  <c r="S310" i="1"/>
  <c r="R310" i="1"/>
  <c r="Q310" i="1"/>
  <c r="T307" i="1"/>
  <c r="S307" i="1"/>
  <c r="R307" i="1"/>
  <c r="Q307" i="1"/>
  <c r="T304" i="1"/>
  <c r="S304" i="1"/>
  <c r="R304" i="1"/>
  <c r="Q304" i="1"/>
  <c r="T301" i="1"/>
  <c r="S301" i="1"/>
  <c r="R301" i="1"/>
  <c r="Q301" i="1"/>
  <c r="T298" i="1"/>
  <c r="S298" i="1"/>
  <c r="R298" i="1"/>
  <c r="Q298" i="1"/>
  <c r="T295" i="1"/>
  <c r="S295" i="1"/>
  <c r="R295" i="1"/>
  <c r="Q295" i="1"/>
  <c r="T292" i="1"/>
  <c r="S292" i="1"/>
  <c r="R292" i="1"/>
  <c r="Q292" i="1"/>
  <c r="T289" i="1"/>
  <c r="S289" i="1"/>
  <c r="R289" i="1"/>
  <c r="Q289" i="1"/>
  <c r="T284" i="1"/>
  <c r="S284" i="1"/>
  <c r="R284" i="1"/>
  <c r="Q284" i="1"/>
  <c r="T279" i="1"/>
  <c r="S279" i="1"/>
  <c r="R279" i="1"/>
  <c r="Q279" i="1"/>
  <c r="T276" i="1"/>
  <c r="S276" i="1"/>
  <c r="R276" i="1"/>
  <c r="Q276" i="1"/>
  <c r="T271" i="1"/>
  <c r="S271" i="1"/>
  <c r="R271" i="1"/>
  <c r="Q271" i="1"/>
  <c r="T268" i="1"/>
  <c r="S268" i="1"/>
  <c r="R268" i="1"/>
  <c r="Q268" i="1"/>
  <c r="T265" i="1"/>
  <c r="S265" i="1"/>
  <c r="R265" i="1"/>
  <c r="Q265" i="1"/>
  <c r="T262" i="1"/>
  <c r="S262" i="1"/>
  <c r="R262" i="1"/>
  <c r="Q262" i="1"/>
  <c r="T259" i="1"/>
  <c r="S259" i="1"/>
  <c r="R259" i="1"/>
  <c r="Q259" i="1"/>
  <c r="T256" i="1"/>
  <c r="S256" i="1"/>
  <c r="R256" i="1"/>
  <c r="Q256" i="1"/>
  <c r="T253" i="1"/>
  <c r="S253" i="1"/>
  <c r="R253" i="1"/>
  <c r="Q253" i="1"/>
  <c r="T250" i="1"/>
  <c r="S250" i="1"/>
  <c r="R250" i="1"/>
  <c r="Q250" i="1"/>
  <c r="T243" i="1"/>
  <c r="S243" i="1"/>
  <c r="R243" i="1"/>
  <c r="Q243" i="1"/>
  <c r="T239" i="1"/>
  <c r="S239" i="1"/>
  <c r="R239" i="1"/>
  <c r="Q239" i="1"/>
  <c r="T236" i="1"/>
  <c r="S236" i="1"/>
  <c r="R236" i="1"/>
  <c r="Q236" i="1"/>
  <c r="T234" i="1"/>
  <c r="S234" i="1"/>
  <c r="R234" i="1"/>
  <c r="Q234" i="1"/>
  <c r="T232" i="1"/>
  <c r="S232" i="1"/>
  <c r="R232" i="1"/>
  <c r="Q232" i="1"/>
  <c r="T228" i="1"/>
  <c r="S228" i="1"/>
  <c r="R228" i="1"/>
  <c r="Q228" i="1"/>
  <c r="T226" i="1"/>
  <c r="S226" i="1"/>
  <c r="R226" i="1"/>
  <c r="Q226" i="1"/>
  <c r="T223" i="1"/>
  <c r="S223" i="1"/>
  <c r="R223" i="1"/>
  <c r="Q223" i="1"/>
  <c r="T221" i="1"/>
  <c r="S221" i="1"/>
  <c r="R221" i="1"/>
  <c r="Q221" i="1"/>
  <c r="T219" i="1"/>
  <c r="S219" i="1"/>
  <c r="R219" i="1"/>
  <c r="Q219" i="1"/>
  <c r="T216" i="1"/>
  <c r="S216" i="1"/>
  <c r="R216" i="1"/>
  <c r="Q216" i="1"/>
  <c r="T211" i="1"/>
  <c r="T217" i="1" s="1"/>
  <c r="S211" i="1"/>
  <c r="S217" i="1" s="1"/>
  <c r="R211" i="1"/>
  <c r="R217" i="1" s="1"/>
  <c r="Q211" i="1"/>
  <c r="T207" i="1"/>
  <c r="S207" i="1"/>
  <c r="R207" i="1"/>
  <c r="Q207" i="1"/>
  <c r="T196" i="1"/>
  <c r="S196" i="1"/>
  <c r="R196" i="1"/>
  <c r="Q196" i="1"/>
  <c r="T185" i="1"/>
  <c r="S185" i="1"/>
  <c r="R185" i="1"/>
  <c r="Q185" i="1"/>
  <c r="T174" i="1"/>
  <c r="S174" i="1"/>
  <c r="R174" i="1"/>
  <c r="Q174" i="1"/>
  <c r="T172" i="1"/>
  <c r="S172" i="1"/>
  <c r="R172" i="1"/>
  <c r="Q172" i="1"/>
  <c r="T165" i="1"/>
  <c r="S165" i="1"/>
  <c r="R165" i="1"/>
  <c r="Q165" i="1"/>
  <c r="T163" i="1"/>
  <c r="S163" i="1"/>
  <c r="R163" i="1"/>
  <c r="Q163" i="1"/>
  <c r="T160" i="1"/>
  <c r="S160" i="1"/>
  <c r="R160" i="1"/>
  <c r="Q160" i="1"/>
  <c r="T157" i="1"/>
  <c r="S157" i="1"/>
  <c r="R157" i="1"/>
  <c r="Q157" i="1"/>
  <c r="T154" i="1"/>
  <c r="S154" i="1"/>
  <c r="R154" i="1"/>
  <c r="Q154" i="1"/>
  <c r="T150" i="1"/>
  <c r="S150" i="1"/>
  <c r="R150" i="1"/>
  <c r="Q150" i="1"/>
  <c r="T146" i="1"/>
  <c r="S146" i="1"/>
  <c r="R146" i="1"/>
  <c r="Q146" i="1"/>
  <c r="T144" i="1"/>
  <c r="S144" i="1"/>
  <c r="R144" i="1"/>
  <c r="Q144" i="1"/>
  <c r="T140" i="1"/>
  <c r="S140" i="1"/>
  <c r="R140" i="1"/>
  <c r="Q140" i="1"/>
  <c r="T136" i="1"/>
  <c r="S136" i="1"/>
  <c r="R136" i="1"/>
  <c r="Q136" i="1"/>
  <c r="T129" i="1"/>
  <c r="S129" i="1"/>
  <c r="R129" i="1"/>
  <c r="Q129" i="1"/>
  <c r="T125" i="1"/>
  <c r="S125" i="1"/>
  <c r="R125" i="1"/>
  <c r="Q125" i="1"/>
  <c r="T122" i="1"/>
  <c r="S122" i="1"/>
  <c r="R122" i="1"/>
  <c r="Q122" i="1"/>
  <c r="T119" i="1"/>
  <c r="S119" i="1"/>
  <c r="R119" i="1"/>
  <c r="Q119" i="1"/>
  <c r="T116" i="1"/>
  <c r="S116" i="1"/>
  <c r="R116" i="1"/>
  <c r="Q116" i="1"/>
  <c r="T111" i="1"/>
  <c r="S111" i="1"/>
  <c r="R111" i="1"/>
  <c r="Q111" i="1"/>
  <c r="T106" i="1"/>
  <c r="S106" i="1"/>
  <c r="R106" i="1"/>
  <c r="Q106" i="1"/>
  <c r="T104" i="1"/>
  <c r="S104" i="1"/>
  <c r="R104" i="1"/>
  <c r="Q104" i="1"/>
  <c r="T99" i="1"/>
  <c r="S99" i="1"/>
  <c r="R99" i="1"/>
  <c r="Q99" i="1"/>
  <c r="T94" i="1"/>
  <c r="S94" i="1"/>
  <c r="R94" i="1"/>
  <c r="Q94" i="1"/>
  <c r="T91" i="1"/>
  <c r="S91" i="1"/>
  <c r="R91" i="1"/>
  <c r="Q91" i="1"/>
  <c r="T88" i="1"/>
  <c r="S88" i="1"/>
  <c r="R88" i="1"/>
  <c r="Q88" i="1"/>
  <c r="T84" i="1"/>
  <c r="S84" i="1"/>
  <c r="R84" i="1"/>
  <c r="Q84" i="1"/>
  <c r="T81" i="1"/>
  <c r="S81" i="1"/>
  <c r="R81" i="1"/>
  <c r="Q81" i="1"/>
  <c r="T79" i="1"/>
  <c r="S79" i="1"/>
  <c r="R79" i="1"/>
  <c r="Q79" i="1"/>
  <c r="T75" i="1"/>
  <c r="S75" i="1"/>
  <c r="R75" i="1"/>
  <c r="Q75" i="1"/>
  <c r="T68" i="1"/>
  <c r="S68" i="1"/>
  <c r="R68" i="1"/>
  <c r="Q68" i="1"/>
  <c r="T64" i="1"/>
  <c r="S64" i="1"/>
  <c r="R64" i="1"/>
  <c r="Q64" i="1"/>
  <c r="T61" i="1"/>
  <c r="S61" i="1"/>
  <c r="R61" i="1"/>
  <c r="Q61" i="1"/>
  <c r="T56" i="1"/>
  <c r="S56" i="1"/>
  <c r="R56" i="1"/>
  <c r="Q56" i="1"/>
  <c r="T54" i="1"/>
  <c r="S54" i="1"/>
  <c r="R54" i="1"/>
  <c r="Q54" i="1"/>
  <c r="T50" i="1"/>
  <c r="S50" i="1"/>
  <c r="R50" i="1"/>
  <c r="Q50" i="1"/>
  <c r="T48" i="1"/>
  <c r="S48" i="1"/>
  <c r="R48" i="1"/>
  <c r="Q48" i="1"/>
  <c r="T39" i="1"/>
  <c r="S39" i="1"/>
  <c r="R39" i="1"/>
  <c r="Q39" i="1"/>
  <c r="T35" i="1"/>
  <c r="S35" i="1"/>
  <c r="R35" i="1"/>
  <c r="Q35" i="1"/>
  <c r="T33" i="1"/>
  <c r="S33" i="1"/>
  <c r="R33" i="1"/>
  <c r="Q33" i="1"/>
  <c r="T30" i="1"/>
  <c r="S30" i="1"/>
  <c r="R30" i="1"/>
  <c r="Q30" i="1"/>
  <c r="T26" i="1"/>
  <c r="S26" i="1"/>
  <c r="R26" i="1"/>
  <c r="Q26" i="1"/>
  <c r="T22" i="1"/>
  <c r="S22" i="1"/>
  <c r="R22" i="1"/>
  <c r="Q22" i="1"/>
  <c r="T16" i="1"/>
  <c r="S16" i="1"/>
  <c r="R16" i="1"/>
  <c r="Q16" i="1"/>
  <c r="T13" i="1"/>
  <c r="S13" i="1"/>
  <c r="R13" i="1"/>
  <c r="Q13" i="1"/>
  <c r="T7" i="1"/>
  <c r="S7" i="1"/>
  <c r="R7" i="1"/>
  <c r="Q7" i="1"/>
  <c r="T4" i="1"/>
  <c r="T8" i="1" s="1"/>
  <c r="S4" i="1"/>
  <c r="S8" i="1" s="1"/>
  <c r="R4" i="1"/>
  <c r="R8" i="1" s="1"/>
  <c r="Q4" i="1"/>
  <c r="U5591" i="1"/>
  <c r="U9481" i="1"/>
  <c r="Q9604" i="1"/>
  <c r="R9604" i="1"/>
  <c r="R9324" i="1"/>
  <c r="Q9324" i="1"/>
  <c r="R9319" i="1"/>
  <c r="Q9319" i="1"/>
  <c r="U9319" i="1" s="1"/>
  <c r="R9314" i="1"/>
  <c r="Q9314" i="1"/>
  <c r="R9308" i="1"/>
  <c r="Q9308" i="1"/>
  <c r="U9308" i="1" s="1"/>
  <c r="R9305" i="1"/>
  <c r="Q9305" i="1"/>
  <c r="R9301" i="1"/>
  <c r="Q9301" i="1"/>
  <c r="U9301" i="1" s="1"/>
  <c r="R9296" i="1"/>
  <c r="Q9296" i="1"/>
  <c r="R9289" i="1"/>
  <c r="Q9289" i="1"/>
  <c r="U9289" i="1" s="1"/>
  <c r="R9278" i="1"/>
  <c r="Q9278" i="1"/>
  <c r="R7811" i="1"/>
  <c r="Q7811" i="1"/>
  <c r="U7811" i="1" s="1"/>
  <c r="R7569" i="1"/>
  <c r="Q7569" i="1"/>
  <c r="R6841" i="1"/>
  <c r="Q6841" i="1"/>
  <c r="U6841" i="1" s="1"/>
  <c r="Q8" i="1" l="1"/>
  <c r="U8" i="1" s="1"/>
  <c r="U4" i="1"/>
  <c r="U22" i="1"/>
  <c r="U33" i="1"/>
  <c r="U39" i="1"/>
  <c r="U54" i="1"/>
  <c r="U61" i="1"/>
  <c r="U68" i="1"/>
  <c r="U81" i="1"/>
  <c r="U88" i="1"/>
  <c r="U94" i="1"/>
  <c r="U104" i="1"/>
  <c r="U116" i="1"/>
  <c r="U122" i="1"/>
  <c r="U129" i="1"/>
  <c r="U140" i="1"/>
  <c r="U150" i="1"/>
  <c r="U154" i="1"/>
  <c r="U160" i="1"/>
  <c r="U163" i="1"/>
  <c r="U165" i="1"/>
  <c r="U172" i="1"/>
  <c r="U174" i="1"/>
  <c r="U185" i="1"/>
  <c r="U196" i="1"/>
  <c r="U207" i="1"/>
  <c r="Q217" i="1"/>
  <c r="U217" i="1" s="1"/>
  <c r="U211" i="1"/>
  <c r="U216" i="1"/>
  <c r="U219" i="1"/>
  <c r="U221" i="1"/>
  <c r="U223" i="1"/>
  <c r="U226" i="1"/>
  <c r="U228" i="1"/>
  <c r="U232" i="1"/>
  <c r="U234" i="1"/>
  <c r="U236" i="1"/>
  <c r="U239" i="1"/>
  <c r="U243" i="1"/>
  <c r="U250" i="1"/>
  <c r="U253" i="1"/>
  <c r="U256" i="1"/>
  <c r="U259" i="1"/>
  <c r="U262" i="1"/>
  <c r="U265" i="1"/>
  <c r="U268" i="1"/>
  <c r="U271" i="1"/>
  <c r="U276" i="1"/>
  <c r="U279" i="1"/>
  <c r="U284" i="1"/>
  <c r="U289" i="1"/>
  <c r="U292" i="1"/>
  <c r="U295" i="1"/>
  <c r="U298" i="1"/>
  <c r="U301" i="1"/>
  <c r="U304" i="1"/>
  <c r="U307" i="1"/>
  <c r="U310" i="1"/>
  <c r="U312" i="1"/>
  <c r="U321" i="1"/>
  <c r="U325" i="1"/>
  <c r="U336" i="1"/>
  <c r="U339" i="1"/>
  <c r="U342" i="1"/>
  <c r="U352" i="1"/>
  <c r="U354" i="1"/>
  <c r="U356" i="1"/>
  <c r="U360" i="1"/>
  <c r="U367" i="1"/>
  <c r="U371" i="1"/>
  <c r="U377" i="1"/>
  <c r="U380" i="1"/>
  <c r="U382" i="1"/>
  <c r="U385" i="1"/>
  <c r="U387" i="1"/>
  <c r="U389" i="1"/>
  <c r="U391" i="1"/>
  <c r="U395" i="1"/>
  <c r="U397" i="1"/>
  <c r="U400" i="1"/>
  <c r="U407" i="1"/>
  <c r="U412" i="1"/>
  <c r="U421" i="1"/>
  <c r="U424" i="1"/>
  <c r="U428" i="1"/>
  <c r="U433" i="1"/>
  <c r="U436" i="1"/>
  <c r="Q446" i="1"/>
  <c r="U446" i="1" s="1"/>
  <c r="U443" i="1"/>
  <c r="U445" i="1"/>
  <c r="Q461" i="1"/>
  <c r="U461" i="1" s="1"/>
  <c r="U453" i="1"/>
  <c r="U460" i="1"/>
  <c r="U464" i="1"/>
  <c r="U467" i="1"/>
  <c r="U470" i="1"/>
  <c r="U473" i="1"/>
  <c r="U475" i="1"/>
  <c r="U477" i="1"/>
  <c r="U481" i="1"/>
  <c r="U483" i="1"/>
  <c r="U487" i="1"/>
  <c r="U489" i="1"/>
  <c r="U492" i="1"/>
  <c r="U495" i="1"/>
  <c r="U498" i="1"/>
  <c r="U505" i="1"/>
  <c r="U7" i="1"/>
  <c r="U16" i="1"/>
  <c r="U30" i="1"/>
  <c r="U35" i="1"/>
  <c r="U50" i="1"/>
  <c r="U56" i="1"/>
  <c r="U64" i="1"/>
  <c r="U75" i="1"/>
  <c r="U79" i="1"/>
  <c r="U84" i="1"/>
  <c r="U91" i="1"/>
  <c r="U99" i="1"/>
  <c r="U106" i="1"/>
  <c r="U111" i="1"/>
  <c r="U119" i="1"/>
  <c r="U125" i="1"/>
  <c r="U136" i="1"/>
  <c r="U144" i="1"/>
  <c r="U146" i="1"/>
  <c r="U157" i="1"/>
  <c r="U7569" i="1"/>
  <c r="U9278" i="1"/>
  <c r="U9296" i="1"/>
  <c r="U9305" i="1"/>
  <c r="U9314" i="1"/>
  <c r="U9324" i="1"/>
  <c r="U9604" i="1"/>
  <c r="U13" i="1"/>
  <c r="U26" i="1"/>
  <c r="U48" i="1"/>
  <c r="T471" i="1"/>
  <c r="Q95" i="1"/>
  <c r="S151" i="1"/>
  <c r="Q437" i="1"/>
  <c r="R471" i="1"/>
  <c r="T506" i="1"/>
  <c r="S506" i="1"/>
  <c r="T95" i="1"/>
  <c r="S229" i="1"/>
  <c r="T299" i="1"/>
  <c r="S299" i="1"/>
  <c r="R357" i="1"/>
  <c r="T437" i="1"/>
  <c r="R299" i="1"/>
  <c r="R506" i="1"/>
  <c r="R95" i="1"/>
  <c r="R437" i="1"/>
  <c r="S425" i="1"/>
  <c r="R141" i="1"/>
  <c r="Q151" i="1"/>
  <c r="S57" i="1"/>
  <c r="S85" i="1"/>
  <c r="Q85" i="1"/>
  <c r="T85" i="1"/>
  <c r="T151" i="1"/>
  <c r="S471" i="1"/>
  <c r="T36" i="1"/>
  <c r="Q57" i="1"/>
  <c r="T57" i="1"/>
  <c r="S141" i="1"/>
  <c r="Q141" i="1"/>
  <c r="T141" i="1"/>
  <c r="S263" i="1"/>
  <c r="R263" i="1"/>
  <c r="Q263" i="1"/>
  <c r="Q299" i="1"/>
  <c r="S357" i="1"/>
  <c r="T425" i="1"/>
  <c r="R425" i="1"/>
  <c r="Q425" i="1"/>
  <c r="R484" i="1"/>
  <c r="Q484" i="1"/>
  <c r="Q506" i="1"/>
  <c r="U506" i="1" s="1"/>
  <c r="Q36" i="1"/>
  <c r="S36" i="1"/>
  <c r="R36" i="1"/>
  <c r="R57" i="1"/>
  <c r="S208" i="1"/>
  <c r="R208" i="1"/>
  <c r="Q208" i="1"/>
  <c r="Q229" i="1"/>
  <c r="T229" i="1"/>
  <c r="T263" i="1"/>
  <c r="S392" i="1"/>
  <c r="R392" i="1"/>
  <c r="Q392" i="1"/>
  <c r="S484" i="1"/>
  <c r="R85" i="1"/>
  <c r="S95" i="1"/>
  <c r="R151" i="1"/>
  <c r="T208" i="1"/>
  <c r="R229" i="1"/>
  <c r="Q357" i="1"/>
  <c r="T357" i="1"/>
  <c r="T392" i="1"/>
  <c r="S437" i="1"/>
  <c r="Q471" i="1"/>
  <c r="T484" i="1"/>
  <c r="R7846" i="1"/>
  <c r="Q7846" i="1"/>
  <c r="R6342" i="1"/>
  <c r="Q6342" i="1"/>
  <c r="R6317" i="1"/>
  <c r="Q6317" i="1"/>
  <c r="R6292" i="1"/>
  <c r="Q6292" i="1"/>
  <c r="R5647" i="1"/>
  <c r="Q5647" i="1"/>
  <c r="R5543" i="1"/>
  <c r="Q5543" i="1"/>
  <c r="R5532" i="1"/>
  <c r="Q5532" i="1"/>
  <c r="R5530" i="1"/>
  <c r="Q5530" i="1"/>
  <c r="R5485" i="1"/>
  <c r="Q5485" i="1"/>
  <c r="R5483" i="1"/>
  <c r="Q5483" i="1"/>
  <c r="R5245" i="1"/>
  <c r="Q5245" i="1"/>
  <c r="U471" i="1" l="1"/>
  <c r="U5245" i="1"/>
  <c r="U5485" i="1"/>
  <c r="U5532" i="1"/>
  <c r="U5647" i="1"/>
  <c r="U6317" i="1"/>
  <c r="U7846" i="1"/>
  <c r="U357" i="1"/>
  <c r="U229" i="1"/>
  <c r="U263" i="1"/>
  <c r="U141" i="1"/>
  <c r="U85" i="1"/>
  <c r="U208" i="1"/>
  <c r="U484" i="1"/>
  <c r="U95" i="1"/>
  <c r="U5483" i="1"/>
  <c r="U5530" i="1"/>
  <c r="U5543" i="1"/>
  <c r="U6292" i="1"/>
  <c r="U6342" i="1"/>
  <c r="U392" i="1"/>
  <c r="U36" i="1"/>
  <c r="U425" i="1"/>
  <c r="U299" i="1"/>
  <c r="U57" i="1"/>
  <c r="U151" i="1"/>
  <c r="U437" i="1"/>
  <c r="R5204" i="1"/>
  <c r="R5207" i="1" s="1"/>
  <c r="Q5204" i="1"/>
  <c r="R5193" i="1"/>
  <c r="R5194" i="1" s="1"/>
  <c r="Q5193" i="1"/>
  <c r="Q5196" i="1"/>
  <c r="R5196" i="1"/>
  <c r="R5198" i="1" s="1"/>
  <c r="T9890" i="1"/>
  <c r="S9890" i="1"/>
  <c r="R9890" i="1"/>
  <c r="Q9890" i="1"/>
  <c r="T9887" i="1"/>
  <c r="S9887" i="1"/>
  <c r="R9887" i="1"/>
  <c r="Q9887" i="1"/>
  <c r="T9883" i="1"/>
  <c r="S9883" i="1"/>
  <c r="R9883" i="1"/>
  <c r="Q9883" i="1"/>
  <c r="T9881" i="1"/>
  <c r="S9881" i="1"/>
  <c r="R9881" i="1"/>
  <c r="Q9881" i="1"/>
  <c r="T9874" i="1"/>
  <c r="S9874" i="1"/>
  <c r="R9874" i="1"/>
  <c r="Q9874" i="1"/>
  <c r="T9871" i="1"/>
  <c r="S9871" i="1"/>
  <c r="R9871" i="1"/>
  <c r="Q9871" i="1"/>
  <c r="T9868" i="1"/>
  <c r="S9868" i="1"/>
  <c r="R9868" i="1"/>
  <c r="Q9868" i="1"/>
  <c r="T9865" i="1"/>
  <c r="S9865" i="1"/>
  <c r="R9865" i="1"/>
  <c r="Q9865" i="1"/>
  <c r="T9862" i="1"/>
  <c r="S9862" i="1"/>
  <c r="R9862" i="1"/>
  <c r="Q9862" i="1"/>
  <c r="T9858" i="1"/>
  <c r="S9858" i="1"/>
  <c r="R9858" i="1"/>
  <c r="Q9858" i="1"/>
  <c r="T9853" i="1"/>
  <c r="S9853" i="1"/>
  <c r="R9853" i="1"/>
  <c r="Q9853" i="1"/>
  <c r="T9850" i="1"/>
  <c r="S9850" i="1"/>
  <c r="R9850" i="1"/>
  <c r="Q9850" i="1"/>
  <c r="T9846" i="1"/>
  <c r="S9846" i="1"/>
  <c r="R9846" i="1"/>
  <c r="Q9846" i="1"/>
  <c r="T9840" i="1"/>
  <c r="S9840" i="1"/>
  <c r="R9840" i="1"/>
  <c r="Q9840" i="1"/>
  <c r="T9833" i="1"/>
  <c r="S9833" i="1"/>
  <c r="R9833" i="1"/>
  <c r="Q9833" i="1"/>
  <c r="T9826" i="1"/>
  <c r="S9826" i="1"/>
  <c r="R9826" i="1"/>
  <c r="Q9826" i="1"/>
  <c r="T9822" i="1"/>
  <c r="S9822" i="1"/>
  <c r="R9822" i="1"/>
  <c r="Q9822" i="1"/>
  <c r="T9819" i="1"/>
  <c r="S9819" i="1"/>
  <c r="R9819" i="1"/>
  <c r="Q9819" i="1"/>
  <c r="T9816" i="1"/>
  <c r="S9816" i="1"/>
  <c r="R9816" i="1"/>
  <c r="Q9816" i="1"/>
  <c r="T9811" i="1"/>
  <c r="S9811" i="1"/>
  <c r="R9811" i="1"/>
  <c r="Q9811" i="1"/>
  <c r="T9808" i="1"/>
  <c r="S9808" i="1"/>
  <c r="R9808" i="1"/>
  <c r="Q9808" i="1"/>
  <c r="T9803" i="1"/>
  <c r="S9803" i="1"/>
  <c r="R9803" i="1"/>
  <c r="Q9803" i="1"/>
  <c r="T9800" i="1"/>
  <c r="S9800" i="1"/>
  <c r="R9800" i="1"/>
  <c r="Q9800" i="1"/>
  <c r="T9792" i="1"/>
  <c r="S9792" i="1"/>
  <c r="R9792" i="1"/>
  <c r="Q9792" i="1"/>
  <c r="T9789" i="1"/>
  <c r="S9789" i="1"/>
  <c r="R9789" i="1"/>
  <c r="Q9789" i="1"/>
  <c r="T9786" i="1"/>
  <c r="S9786" i="1"/>
  <c r="R9786" i="1"/>
  <c r="Q9786" i="1"/>
  <c r="T9782" i="1"/>
  <c r="S9782" i="1"/>
  <c r="R9782" i="1"/>
  <c r="Q9782" i="1"/>
  <c r="T9779" i="1"/>
  <c r="S9779" i="1"/>
  <c r="R9779" i="1"/>
  <c r="Q9779" i="1"/>
  <c r="T9772" i="1"/>
  <c r="S9772" i="1"/>
  <c r="R9772" i="1"/>
  <c r="Q9772" i="1"/>
  <c r="T9769" i="1"/>
  <c r="S9769" i="1"/>
  <c r="R9769" i="1"/>
  <c r="Q9769" i="1"/>
  <c r="T9767" i="1"/>
  <c r="S9767" i="1"/>
  <c r="R9767" i="1"/>
  <c r="Q9767" i="1"/>
  <c r="T9764" i="1"/>
  <c r="S9764" i="1"/>
  <c r="R9764" i="1"/>
  <c r="Q9764" i="1"/>
  <c r="T9760" i="1"/>
  <c r="S9760" i="1"/>
  <c r="R9760" i="1"/>
  <c r="Q9760" i="1"/>
  <c r="T9756" i="1"/>
  <c r="T9761" i="1" s="1"/>
  <c r="S9756" i="1"/>
  <c r="S9761" i="1" s="1"/>
  <c r="R9756" i="1"/>
  <c r="R9761" i="1" s="1"/>
  <c r="Q9756" i="1"/>
  <c r="T9751" i="1"/>
  <c r="S9751" i="1"/>
  <c r="R9751" i="1"/>
  <c r="Q9751" i="1"/>
  <c r="T9744" i="1"/>
  <c r="S9744" i="1"/>
  <c r="R9744" i="1"/>
  <c r="Q9744" i="1"/>
  <c r="T9741" i="1"/>
  <c r="S9741" i="1"/>
  <c r="R9741" i="1"/>
  <c r="Q9741" i="1"/>
  <c r="T9731" i="1"/>
  <c r="S9731" i="1"/>
  <c r="R9731" i="1"/>
  <c r="Q9731" i="1"/>
  <c r="T9728" i="1"/>
  <c r="S9728" i="1"/>
  <c r="R9728" i="1"/>
  <c r="Q9728" i="1"/>
  <c r="T9725" i="1"/>
  <c r="S9725" i="1"/>
  <c r="R9725" i="1"/>
  <c r="Q9725" i="1"/>
  <c r="T9722" i="1"/>
  <c r="S9722" i="1"/>
  <c r="R9722" i="1"/>
  <c r="Q9722" i="1"/>
  <c r="T9720" i="1"/>
  <c r="S9720" i="1"/>
  <c r="R9720" i="1"/>
  <c r="Q9720" i="1"/>
  <c r="T9717" i="1"/>
  <c r="S9717" i="1"/>
  <c r="R9717" i="1"/>
  <c r="Q9717" i="1"/>
  <c r="T9715" i="1"/>
  <c r="S9715" i="1"/>
  <c r="R9715" i="1"/>
  <c r="Q9715" i="1"/>
  <c r="T9708" i="1"/>
  <c r="S9708" i="1"/>
  <c r="R9708" i="1"/>
  <c r="Q9708" i="1"/>
  <c r="T9705" i="1"/>
  <c r="S9705" i="1"/>
  <c r="R9705" i="1"/>
  <c r="Q9705" i="1"/>
  <c r="T9703" i="1"/>
  <c r="S9703" i="1"/>
  <c r="R9703" i="1"/>
  <c r="Q9703" i="1"/>
  <c r="T9694" i="1"/>
  <c r="S9694" i="1"/>
  <c r="R9694" i="1"/>
  <c r="Q9694" i="1"/>
  <c r="T9685" i="1"/>
  <c r="S9685" i="1"/>
  <c r="R9685" i="1"/>
  <c r="Q9685" i="1"/>
  <c r="T9676" i="1"/>
  <c r="S9676" i="1"/>
  <c r="R9676" i="1"/>
  <c r="Q9676" i="1"/>
  <c r="T9673" i="1"/>
  <c r="S9673" i="1"/>
  <c r="R9673" i="1"/>
  <c r="Q9673" i="1"/>
  <c r="T9666" i="1"/>
  <c r="S9666" i="1"/>
  <c r="R9666" i="1"/>
  <c r="Q9666" i="1"/>
  <c r="T9662" i="1"/>
  <c r="S9662" i="1"/>
  <c r="R9662" i="1"/>
  <c r="Q9662" i="1"/>
  <c r="T9658" i="1"/>
  <c r="S9658" i="1"/>
  <c r="R9658" i="1"/>
  <c r="Q9658" i="1"/>
  <c r="T9653" i="1"/>
  <c r="S9653" i="1"/>
  <c r="R9653" i="1"/>
  <c r="Q9653" i="1"/>
  <c r="T9650" i="1"/>
  <c r="S9650" i="1"/>
  <c r="R9650" i="1"/>
  <c r="Q9650" i="1"/>
  <c r="T9647" i="1"/>
  <c r="S9647" i="1"/>
  <c r="R9647" i="1"/>
  <c r="Q9647" i="1"/>
  <c r="T9644" i="1"/>
  <c r="S9644" i="1"/>
  <c r="R9644" i="1"/>
  <c r="Q9644" i="1"/>
  <c r="T9640" i="1"/>
  <c r="S9640" i="1"/>
  <c r="R9640" i="1"/>
  <c r="Q9640" i="1"/>
  <c r="T9633" i="1"/>
  <c r="S9633" i="1"/>
  <c r="R9633" i="1"/>
  <c r="Q9633" i="1"/>
  <c r="T9630" i="1"/>
  <c r="S9630" i="1"/>
  <c r="R9630" i="1"/>
  <c r="Q9630" i="1"/>
  <c r="T9628" i="1"/>
  <c r="S9628" i="1"/>
  <c r="R9628" i="1"/>
  <c r="Q9628" i="1"/>
  <c r="T9620" i="1"/>
  <c r="S9620" i="1"/>
  <c r="R9620" i="1"/>
  <c r="Q9620" i="1"/>
  <c r="T9617" i="1"/>
  <c r="S9617" i="1"/>
  <c r="R9617" i="1"/>
  <c r="Q9617" i="1"/>
  <c r="T9614" i="1"/>
  <c r="S9614" i="1"/>
  <c r="R9614" i="1"/>
  <c r="Q9614" i="1"/>
  <c r="T9611" i="1"/>
  <c r="S9611" i="1"/>
  <c r="R9611" i="1"/>
  <c r="Q9611" i="1"/>
  <c r="T9607" i="1"/>
  <c r="S9607" i="1"/>
  <c r="R9607" i="1"/>
  <c r="Q9607" i="1"/>
  <c r="T9605" i="1"/>
  <c r="S9605" i="1"/>
  <c r="R9605" i="1"/>
  <c r="Q9605" i="1"/>
  <c r="T9603" i="1"/>
  <c r="S9603" i="1"/>
  <c r="R9603" i="1"/>
  <c r="Q9603" i="1"/>
  <c r="T9600" i="1"/>
  <c r="S9600" i="1"/>
  <c r="R9600" i="1"/>
  <c r="Q9600" i="1"/>
  <c r="T9595" i="1"/>
  <c r="S9595" i="1"/>
  <c r="R9595" i="1"/>
  <c r="Q9595" i="1"/>
  <c r="T9593" i="1"/>
  <c r="S9593" i="1"/>
  <c r="R9593" i="1"/>
  <c r="Q9593" i="1"/>
  <c r="T9591" i="1"/>
  <c r="S9591" i="1"/>
  <c r="R9591" i="1"/>
  <c r="Q9591" i="1"/>
  <c r="T9589" i="1"/>
  <c r="S9589" i="1"/>
  <c r="R9589" i="1"/>
  <c r="Q9589" i="1"/>
  <c r="T9586" i="1"/>
  <c r="S9586" i="1"/>
  <c r="R9586" i="1"/>
  <c r="Q9586" i="1"/>
  <c r="T9583" i="1"/>
  <c r="S9583" i="1"/>
  <c r="R9583" i="1"/>
  <c r="Q9583" i="1"/>
  <c r="T9580" i="1"/>
  <c r="S9580" i="1"/>
  <c r="R9580" i="1"/>
  <c r="Q9580" i="1"/>
  <c r="T9576" i="1"/>
  <c r="S9576" i="1"/>
  <c r="R9576" i="1"/>
  <c r="Q9576" i="1"/>
  <c r="T9573" i="1"/>
  <c r="S9573" i="1"/>
  <c r="R9573" i="1"/>
  <c r="Q9573" i="1"/>
  <c r="T9571" i="1"/>
  <c r="S9571" i="1"/>
  <c r="R9571" i="1"/>
  <c r="Q9571" i="1"/>
  <c r="T9568" i="1"/>
  <c r="S9568" i="1"/>
  <c r="R9568" i="1"/>
  <c r="Q9568" i="1"/>
  <c r="T9565" i="1"/>
  <c r="S9565" i="1"/>
  <c r="R9565" i="1"/>
  <c r="Q9565" i="1"/>
  <c r="T9562" i="1"/>
  <c r="S9562" i="1"/>
  <c r="R9562" i="1"/>
  <c r="Q9562" i="1"/>
  <c r="T9559" i="1"/>
  <c r="S9559" i="1"/>
  <c r="R9559" i="1"/>
  <c r="Q9559" i="1"/>
  <c r="T9542" i="1"/>
  <c r="S9542" i="1"/>
  <c r="R9542" i="1"/>
  <c r="Q9542" i="1"/>
  <c r="T9539" i="1"/>
  <c r="S9539" i="1"/>
  <c r="R9539" i="1"/>
  <c r="Q9539" i="1"/>
  <c r="T9536" i="1"/>
  <c r="S9536" i="1"/>
  <c r="R9536" i="1"/>
  <c r="Q9536" i="1"/>
  <c r="T9534" i="1"/>
  <c r="S9534" i="1"/>
  <c r="R9534" i="1"/>
  <c r="Q9534" i="1"/>
  <c r="T9530" i="1"/>
  <c r="S9530" i="1"/>
  <c r="R9530" i="1"/>
  <c r="Q9530" i="1"/>
  <c r="T9527" i="1"/>
  <c r="S9527" i="1"/>
  <c r="R9527" i="1"/>
  <c r="Q9527" i="1"/>
  <c r="T9524" i="1"/>
  <c r="S9524" i="1"/>
  <c r="R9524" i="1"/>
  <c r="Q9524" i="1"/>
  <c r="T9520" i="1"/>
  <c r="S9520" i="1"/>
  <c r="R9520" i="1"/>
  <c r="Q9520" i="1"/>
  <c r="T9517" i="1"/>
  <c r="S9517" i="1"/>
  <c r="R9517" i="1"/>
  <c r="Q9517" i="1"/>
  <c r="T9514" i="1"/>
  <c r="S9514" i="1"/>
  <c r="R9514" i="1"/>
  <c r="Q9514" i="1"/>
  <c r="T9511" i="1"/>
  <c r="S9511" i="1"/>
  <c r="R9511" i="1"/>
  <c r="Q9511" i="1"/>
  <c r="T9508" i="1"/>
  <c r="S9508" i="1"/>
  <c r="R9508" i="1"/>
  <c r="Q9508" i="1"/>
  <c r="T9499" i="1"/>
  <c r="S9499" i="1"/>
  <c r="R9499" i="1"/>
  <c r="Q9499" i="1"/>
  <c r="T9496" i="1"/>
  <c r="S9496" i="1"/>
  <c r="R9496" i="1"/>
  <c r="Q9496" i="1"/>
  <c r="T9491" i="1"/>
  <c r="S9491" i="1"/>
  <c r="R9491" i="1"/>
  <c r="Q9491" i="1"/>
  <c r="T9488" i="1"/>
  <c r="S9488" i="1"/>
  <c r="R9488" i="1"/>
  <c r="Q9488" i="1"/>
  <c r="T9482" i="1"/>
  <c r="S9482" i="1"/>
  <c r="R9482" i="1"/>
  <c r="Q9482" i="1"/>
  <c r="T9458" i="1"/>
  <c r="S9458" i="1"/>
  <c r="R9458" i="1"/>
  <c r="Q9458" i="1"/>
  <c r="T9451" i="1"/>
  <c r="S9451" i="1"/>
  <c r="R9451" i="1"/>
  <c r="Q9451" i="1"/>
  <c r="T9448" i="1"/>
  <c r="S9448" i="1"/>
  <c r="R9448" i="1"/>
  <c r="Q9448" i="1"/>
  <c r="T9445" i="1"/>
  <c r="S9445" i="1"/>
  <c r="R9445" i="1"/>
  <c r="Q9445" i="1"/>
  <c r="T9441" i="1"/>
  <c r="S9441" i="1"/>
  <c r="R9441" i="1"/>
  <c r="Q9441" i="1"/>
  <c r="T9437" i="1"/>
  <c r="S9437" i="1"/>
  <c r="R9437" i="1"/>
  <c r="Q9437" i="1"/>
  <c r="T9433" i="1"/>
  <c r="S9433" i="1"/>
  <c r="R9433" i="1"/>
  <c r="Q9433" i="1"/>
  <c r="T9429" i="1"/>
  <c r="S9429" i="1"/>
  <c r="R9429" i="1"/>
  <c r="Q9429" i="1"/>
  <c r="T9425" i="1"/>
  <c r="S9425" i="1"/>
  <c r="R9425" i="1"/>
  <c r="Q9425" i="1"/>
  <c r="T9421" i="1"/>
  <c r="S9421" i="1"/>
  <c r="R9421" i="1"/>
  <c r="Q9421" i="1"/>
  <c r="T9417" i="1"/>
  <c r="S9417" i="1"/>
  <c r="R9417" i="1"/>
  <c r="Q9417" i="1"/>
  <c r="T9413" i="1"/>
  <c r="S9413" i="1"/>
  <c r="R9413" i="1"/>
  <c r="Q9413" i="1"/>
  <c r="T9409" i="1"/>
  <c r="S9409" i="1"/>
  <c r="R9409" i="1"/>
  <c r="Q9409" i="1"/>
  <c r="T9405" i="1"/>
  <c r="S9405" i="1"/>
  <c r="R9405" i="1"/>
  <c r="Q9405" i="1"/>
  <c r="T9401" i="1"/>
  <c r="S9401" i="1"/>
  <c r="R9401" i="1"/>
  <c r="Q9401" i="1"/>
  <c r="T9397" i="1"/>
  <c r="S9397" i="1"/>
  <c r="R9397" i="1"/>
  <c r="Q9397" i="1"/>
  <c r="T9393" i="1"/>
  <c r="S9393" i="1"/>
  <c r="R9393" i="1"/>
  <c r="Q9393" i="1"/>
  <c r="T9389" i="1"/>
  <c r="S9389" i="1"/>
  <c r="R9389" i="1"/>
  <c r="Q9389" i="1"/>
  <c r="T9385" i="1"/>
  <c r="S9385" i="1"/>
  <c r="R9385" i="1"/>
  <c r="Q9385" i="1"/>
  <c r="T9381" i="1"/>
  <c r="S9381" i="1"/>
  <c r="R9381" i="1"/>
  <c r="Q9381" i="1"/>
  <c r="T9378" i="1"/>
  <c r="S9378" i="1"/>
  <c r="R9378" i="1"/>
  <c r="Q9378" i="1"/>
  <c r="T9375" i="1"/>
  <c r="S9375" i="1"/>
  <c r="R9375" i="1"/>
  <c r="Q9375" i="1"/>
  <c r="T9371" i="1"/>
  <c r="S9371" i="1"/>
  <c r="R9371" i="1"/>
  <c r="Q9371" i="1"/>
  <c r="T9368" i="1"/>
  <c r="S9368" i="1"/>
  <c r="R9368" i="1"/>
  <c r="Q9368" i="1"/>
  <c r="T9363" i="1"/>
  <c r="S9363" i="1"/>
  <c r="R9363" i="1"/>
  <c r="Q9363" i="1"/>
  <c r="T9357" i="1"/>
  <c r="S9357" i="1"/>
  <c r="R9357" i="1"/>
  <c r="Q9357" i="1"/>
  <c r="T9350" i="1"/>
  <c r="S9350" i="1"/>
  <c r="R9350" i="1"/>
  <c r="Q9350" i="1"/>
  <c r="T9347" i="1"/>
  <c r="S9347" i="1"/>
  <c r="R9347" i="1"/>
  <c r="Q9347" i="1"/>
  <c r="T9345" i="1"/>
  <c r="S9345" i="1"/>
  <c r="R9345" i="1"/>
  <c r="Q9345" i="1"/>
  <c r="T9342" i="1"/>
  <c r="S9342" i="1"/>
  <c r="R9342" i="1"/>
  <c r="Q9342" i="1"/>
  <c r="T9339" i="1"/>
  <c r="S9339" i="1"/>
  <c r="R9339" i="1"/>
  <c r="Q9339" i="1"/>
  <c r="T9336" i="1"/>
  <c r="S9336" i="1"/>
  <c r="R9336" i="1"/>
  <c r="Q9336" i="1"/>
  <c r="T9334" i="1"/>
  <c r="S9334" i="1"/>
  <c r="R9334" i="1"/>
  <c r="Q9334" i="1"/>
  <c r="T9331" i="1"/>
  <c r="S9331" i="1"/>
  <c r="R9331" i="1"/>
  <c r="Q9331" i="1"/>
  <c r="T9328" i="1"/>
  <c r="S9328" i="1"/>
  <c r="R9328" i="1"/>
  <c r="Q9328" i="1"/>
  <c r="T9325" i="1"/>
  <c r="S9325" i="1"/>
  <c r="R9325" i="1"/>
  <c r="Q9325" i="1"/>
  <c r="T9321" i="1"/>
  <c r="S9321" i="1"/>
  <c r="R9321" i="1"/>
  <c r="Q9321" i="1"/>
  <c r="T9318" i="1"/>
  <c r="S9318" i="1"/>
  <c r="R9318" i="1"/>
  <c r="Q9318" i="1"/>
  <c r="T9315" i="1"/>
  <c r="S9315" i="1"/>
  <c r="R9315" i="1"/>
  <c r="Q9315" i="1"/>
  <c r="T9312" i="1"/>
  <c r="S9312" i="1"/>
  <c r="R9312" i="1"/>
  <c r="Q9312" i="1"/>
  <c r="T9309" i="1"/>
  <c r="S9309" i="1"/>
  <c r="R9309" i="1"/>
  <c r="Q9309" i="1"/>
  <c r="T9306" i="1"/>
  <c r="S9306" i="1"/>
  <c r="R9306" i="1"/>
  <c r="Q9306" i="1"/>
  <c r="T9303" i="1"/>
  <c r="S9303" i="1"/>
  <c r="R9303" i="1"/>
  <c r="Q9303" i="1"/>
  <c r="T9300" i="1"/>
  <c r="S9300" i="1"/>
  <c r="R9300" i="1"/>
  <c r="Q9300" i="1"/>
  <c r="T9297" i="1"/>
  <c r="S9297" i="1"/>
  <c r="R9297" i="1"/>
  <c r="Q9297" i="1"/>
  <c r="T9294" i="1"/>
  <c r="S9294" i="1"/>
  <c r="R9294" i="1"/>
  <c r="Q9294" i="1"/>
  <c r="T9291" i="1"/>
  <c r="S9291" i="1"/>
  <c r="R9291" i="1"/>
  <c r="Q9291" i="1"/>
  <c r="T9288" i="1"/>
  <c r="S9288" i="1"/>
  <c r="R9288" i="1"/>
  <c r="Q9288" i="1"/>
  <c r="T9282" i="1"/>
  <c r="S9282" i="1"/>
  <c r="R9282" i="1"/>
  <c r="Q9282" i="1"/>
  <c r="T9279" i="1"/>
  <c r="T9283" i="1" s="1"/>
  <c r="S9279" i="1"/>
  <c r="S9283" i="1" s="1"/>
  <c r="R9279" i="1"/>
  <c r="R9283" i="1" s="1"/>
  <c r="Q9279" i="1"/>
  <c r="T9274" i="1"/>
  <c r="S9274" i="1"/>
  <c r="R9274" i="1"/>
  <c r="Q9274" i="1"/>
  <c r="T9271" i="1"/>
  <c r="S9271" i="1"/>
  <c r="R9271" i="1"/>
  <c r="Q9271" i="1"/>
  <c r="T9268" i="1"/>
  <c r="S9268" i="1"/>
  <c r="R9268" i="1"/>
  <c r="Q9268" i="1"/>
  <c r="T9265" i="1"/>
  <c r="S9265" i="1"/>
  <c r="R9265" i="1"/>
  <c r="Q9265" i="1"/>
  <c r="T9262" i="1"/>
  <c r="S9262" i="1"/>
  <c r="R9262" i="1"/>
  <c r="Q9262" i="1"/>
  <c r="T9260" i="1"/>
  <c r="S9260" i="1"/>
  <c r="R9260" i="1"/>
  <c r="Q9260" i="1"/>
  <c r="T9250" i="1"/>
  <c r="S9250" i="1"/>
  <c r="R9250" i="1"/>
  <c r="Q9250" i="1"/>
  <c r="T9247" i="1"/>
  <c r="S9247" i="1"/>
  <c r="R9247" i="1"/>
  <c r="Q9247" i="1"/>
  <c r="T9240" i="1"/>
  <c r="S9240" i="1"/>
  <c r="R9240" i="1"/>
  <c r="Q9240" i="1"/>
  <c r="T9238" i="1"/>
  <c r="S9238" i="1"/>
  <c r="R9238" i="1"/>
  <c r="Q9238" i="1"/>
  <c r="T9235" i="1"/>
  <c r="S9235" i="1"/>
  <c r="R9235" i="1"/>
  <c r="Q9235" i="1"/>
  <c r="T9230" i="1"/>
  <c r="S9230" i="1"/>
  <c r="R9230" i="1"/>
  <c r="Q9230" i="1"/>
  <c r="T9227" i="1"/>
  <c r="S9227" i="1"/>
  <c r="R9227" i="1"/>
  <c r="Q9227" i="1"/>
  <c r="T9222" i="1"/>
  <c r="S9222" i="1"/>
  <c r="R9222" i="1"/>
  <c r="Q9222" i="1"/>
  <c r="T9216" i="1"/>
  <c r="S9216" i="1"/>
  <c r="R9216" i="1"/>
  <c r="Q9216" i="1"/>
  <c r="T9213" i="1"/>
  <c r="S9213" i="1"/>
  <c r="R9213" i="1"/>
  <c r="Q9213" i="1"/>
  <c r="T9210" i="1"/>
  <c r="S9210" i="1"/>
  <c r="R9210" i="1"/>
  <c r="Q9210" i="1"/>
  <c r="T9206" i="1"/>
  <c r="S9206" i="1"/>
  <c r="R9206" i="1"/>
  <c r="Q9206" i="1"/>
  <c r="T9185" i="1"/>
  <c r="T9207" i="1" s="1"/>
  <c r="S9185" i="1"/>
  <c r="S9207" i="1" s="1"/>
  <c r="R9185" i="1"/>
  <c r="R9207" i="1" s="1"/>
  <c r="Q9185" i="1"/>
  <c r="T9179" i="1"/>
  <c r="S9179" i="1"/>
  <c r="R9179" i="1"/>
  <c r="Q9179" i="1"/>
  <c r="T9177" i="1"/>
  <c r="S9177" i="1"/>
  <c r="R9177" i="1"/>
  <c r="Q9177" i="1"/>
  <c r="T9173" i="1"/>
  <c r="S9173" i="1"/>
  <c r="R9173" i="1"/>
  <c r="Q9173" i="1"/>
  <c r="T9170" i="1"/>
  <c r="S9170" i="1"/>
  <c r="R9170" i="1"/>
  <c r="Q9170" i="1"/>
  <c r="T9167" i="1"/>
  <c r="S9167" i="1"/>
  <c r="R9167" i="1"/>
  <c r="Q9167" i="1"/>
  <c r="T9164" i="1"/>
  <c r="S9164" i="1"/>
  <c r="R9164" i="1"/>
  <c r="Q9164" i="1"/>
  <c r="T9161" i="1"/>
  <c r="S9161" i="1"/>
  <c r="R9161" i="1"/>
  <c r="Q9161" i="1"/>
  <c r="T9155" i="1"/>
  <c r="S9155" i="1"/>
  <c r="R9155" i="1"/>
  <c r="Q9155" i="1"/>
  <c r="T9148" i="1"/>
  <c r="S9148" i="1"/>
  <c r="R9148" i="1"/>
  <c r="Q9148" i="1"/>
  <c r="T9140" i="1"/>
  <c r="S9140" i="1"/>
  <c r="R9140" i="1"/>
  <c r="Q9140" i="1"/>
  <c r="T9134" i="1"/>
  <c r="S9134" i="1"/>
  <c r="R9134" i="1"/>
  <c r="Q9134" i="1"/>
  <c r="T9125" i="1"/>
  <c r="S9125" i="1"/>
  <c r="R9125" i="1"/>
  <c r="Q9125" i="1"/>
  <c r="T9122" i="1"/>
  <c r="S9122" i="1"/>
  <c r="R9122" i="1"/>
  <c r="Q9122" i="1"/>
  <c r="T9120" i="1"/>
  <c r="S9120" i="1"/>
  <c r="R9120" i="1"/>
  <c r="Q9120" i="1"/>
  <c r="T9110" i="1"/>
  <c r="S9110" i="1"/>
  <c r="R9110" i="1"/>
  <c r="Q9110" i="1"/>
  <c r="T9104" i="1"/>
  <c r="S9104" i="1"/>
  <c r="R9104" i="1"/>
  <c r="Q9104" i="1"/>
  <c r="T9101" i="1"/>
  <c r="S9101" i="1"/>
  <c r="R9101" i="1"/>
  <c r="Q9101" i="1"/>
  <c r="T9098" i="1"/>
  <c r="S9098" i="1"/>
  <c r="R9098" i="1"/>
  <c r="Q9098" i="1"/>
  <c r="T9095" i="1"/>
  <c r="S9095" i="1"/>
  <c r="R9095" i="1"/>
  <c r="Q9095" i="1"/>
  <c r="T9088" i="1"/>
  <c r="S9088" i="1"/>
  <c r="R9088" i="1"/>
  <c r="Q9088" i="1"/>
  <c r="T9084" i="1"/>
  <c r="S9084" i="1"/>
  <c r="R9084" i="1"/>
  <c r="Q9084" i="1"/>
  <c r="T9081" i="1"/>
  <c r="S9081" i="1"/>
  <c r="R9081" i="1"/>
  <c r="Q9081" i="1"/>
  <c r="T9077" i="1"/>
  <c r="S9077" i="1"/>
  <c r="R9077" i="1"/>
  <c r="Q9077" i="1"/>
  <c r="T9074" i="1"/>
  <c r="S9074" i="1"/>
  <c r="R9074" i="1"/>
  <c r="Q9074" i="1"/>
  <c r="T9067" i="1"/>
  <c r="S9067" i="1"/>
  <c r="R9067" i="1"/>
  <c r="Q9067" i="1"/>
  <c r="T9044" i="1"/>
  <c r="S9044" i="1"/>
  <c r="R9044" i="1"/>
  <c r="Q9044" i="1"/>
  <c r="T9041" i="1"/>
  <c r="S9041" i="1"/>
  <c r="R9041" i="1"/>
  <c r="Q9041" i="1"/>
  <c r="T9038" i="1"/>
  <c r="S9038" i="1"/>
  <c r="R9038" i="1"/>
  <c r="Q9038" i="1"/>
  <c r="T9033" i="1"/>
  <c r="S9033" i="1"/>
  <c r="R9033" i="1"/>
  <c r="Q9033" i="1"/>
  <c r="T9027" i="1"/>
  <c r="S9027" i="1"/>
  <c r="R9027" i="1"/>
  <c r="Q9027" i="1"/>
  <c r="T9024" i="1"/>
  <c r="S9024" i="1"/>
  <c r="R9024" i="1"/>
  <c r="Q9024" i="1"/>
  <c r="T9022" i="1"/>
  <c r="S9022" i="1"/>
  <c r="R9022" i="1"/>
  <c r="Q9022" i="1"/>
  <c r="T9018" i="1"/>
  <c r="S9018" i="1"/>
  <c r="R9018" i="1"/>
  <c r="Q9018" i="1"/>
  <c r="T9011" i="1"/>
  <c r="T9019" i="1" s="1"/>
  <c r="S9011" i="1"/>
  <c r="S9019" i="1" s="1"/>
  <c r="R9011" i="1"/>
  <c r="Q9011" i="1"/>
  <c r="T9007" i="1"/>
  <c r="S9007" i="1"/>
  <c r="R9007" i="1"/>
  <c r="Q9007" i="1"/>
  <c r="T9003" i="1"/>
  <c r="S9003" i="1"/>
  <c r="R9003" i="1"/>
  <c r="Q9003" i="1"/>
  <c r="T8999" i="1"/>
  <c r="S8999" i="1"/>
  <c r="R8999" i="1"/>
  <c r="Q8999" i="1"/>
  <c r="T8997" i="1"/>
  <c r="T9000" i="1" s="1"/>
  <c r="S8997" i="1"/>
  <c r="S9000" i="1" s="1"/>
  <c r="R8997" i="1"/>
  <c r="R9000" i="1" s="1"/>
  <c r="Q8997" i="1"/>
  <c r="T8993" i="1"/>
  <c r="S8993" i="1"/>
  <c r="R8993" i="1"/>
  <c r="Q8993" i="1"/>
  <c r="T8989" i="1"/>
  <c r="S8989" i="1"/>
  <c r="R8989" i="1"/>
  <c r="Q8989" i="1"/>
  <c r="T8985" i="1"/>
  <c r="S8985" i="1"/>
  <c r="R8985" i="1"/>
  <c r="Q8985" i="1"/>
  <c r="T8981" i="1"/>
  <c r="S8981" i="1"/>
  <c r="R8981" i="1"/>
  <c r="Q8981" i="1"/>
  <c r="T8977" i="1"/>
  <c r="S8977" i="1"/>
  <c r="R8977" i="1"/>
  <c r="Q8977" i="1"/>
  <c r="T8973" i="1"/>
  <c r="S8973" i="1"/>
  <c r="R8973" i="1"/>
  <c r="Q8973" i="1"/>
  <c r="T8969" i="1"/>
  <c r="S8969" i="1"/>
  <c r="R8969" i="1"/>
  <c r="Q8969" i="1"/>
  <c r="T8965" i="1"/>
  <c r="S8965" i="1"/>
  <c r="R8965" i="1"/>
  <c r="Q8965" i="1"/>
  <c r="T8963" i="1"/>
  <c r="T8966" i="1" s="1"/>
  <c r="S8963" i="1"/>
  <c r="S8966" i="1" s="1"/>
  <c r="R8963" i="1"/>
  <c r="R8966" i="1" s="1"/>
  <c r="Q8963" i="1"/>
  <c r="T8959" i="1"/>
  <c r="S8959" i="1"/>
  <c r="R8959" i="1"/>
  <c r="Q8959" i="1"/>
  <c r="T8955" i="1"/>
  <c r="S8955" i="1"/>
  <c r="R8955" i="1"/>
  <c r="Q8955" i="1"/>
  <c r="T8951" i="1"/>
  <c r="S8951" i="1"/>
  <c r="R8951" i="1"/>
  <c r="Q8951" i="1"/>
  <c r="T8947" i="1"/>
  <c r="S8947" i="1"/>
  <c r="R8947" i="1"/>
  <c r="Q8947" i="1"/>
  <c r="T8943" i="1"/>
  <c r="S8943" i="1"/>
  <c r="R8943" i="1"/>
  <c r="Q8943" i="1"/>
  <c r="T8939" i="1"/>
  <c r="S8939" i="1"/>
  <c r="R8939" i="1"/>
  <c r="Q8939" i="1"/>
  <c r="T8935" i="1"/>
  <c r="S8935" i="1"/>
  <c r="R8935" i="1"/>
  <c r="Q8935" i="1"/>
  <c r="T8931" i="1"/>
  <c r="S8931" i="1"/>
  <c r="R8931" i="1"/>
  <c r="Q8931" i="1"/>
  <c r="T8927" i="1"/>
  <c r="S8927" i="1"/>
  <c r="R8927" i="1"/>
  <c r="Q8927" i="1"/>
  <c r="T8923" i="1"/>
  <c r="S8923" i="1"/>
  <c r="R8923" i="1"/>
  <c r="Q8923" i="1"/>
  <c r="T8919" i="1"/>
  <c r="S8919" i="1"/>
  <c r="R8919" i="1"/>
  <c r="Q8919" i="1"/>
  <c r="T8915" i="1"/>
  <c r="S8915" i="1"/>
  <c r="R8915" i="1"/>
  <c r="Q8915" i="1"/>
  <c r="T8911" i="1"/>
  <c r="S8911" i="1"/>
  <c r="R8911" i="1"/>
  <c r="Q8911" i="1"/>
  <c r="T8907" i="1"/>
  <c r="S8907" i="1"/>
  <c r="R8907" i="1"/>
  <c r="Q8907" i="1"/>
  <c r="T8903" i="1"/>
  <c r="S8903" i="1"/>
  <c r="R8903" i="1"/>
  <c r="Q8903" i="1"/>
  <c r="T8899" i="1"/>
  <c r="S8899" i="1"/>
  <c r="R8899" i="1"/>
  <c r="Q8899" i="1"/>
  <c r="T8895" i="1"/>
  <c r="S8895" i="1"/>
  <c r="R8895" i="1"/>
  <c r="Q8895" i="1"/>
  <c r="T8891" i="1"/>
  <c r="S8891" i="1"/>
  <c r="R8891" i="1"/>
  <c r="Q8891" i="1"/>
  <c r="T8888" i="1"/>
  <c r="S8888" i="1"/>
  <c r="R8888" i="1"/>
  <c r="Q8888" i="1"/>
  <c r="T8884" i="1"/>
  <c r="S8884" i="1"/>
  <c r="R8884" i="1"/>
  <c r="Q8884" i="1"/>
  <c r="T8882" i="1"/>
  <c r="S8882" i="1"/>
  <c r="R8882" i="1"/>
  <c r="Q8882" i="1"/>
  <c r="T8875" i="1"/>
  <c r="S8875" i="1"/>
  <c r="R8875" i="1"/>
  <c r="Q8875" i="1"/>
  <c r="T8869" i="1"/>
  <c r="S8869" i="1"/>
  <c r="R8869" i="1"/>
  <c r="Q8869" i="1"/>
  <c r="T8865" i="1"/>
  <c r="S8865" i="1"/>
  <c r="R8865" i="1"/>
  <c r="Q8865" i="1"/>
  <c r="T8861" i="1"/>
  <c r="S8861" i="1"/>
  <c r="R8861" i="1"/>
  <c r="Q8861" i="1"/>
  <c r="T8857" i="1"/>
  <c r="S8857" i="1"/>
  <c r="R8857" i="1"/>
  <c r="Q8857" i="1"/>
  <c r="T8855" i="1"/>
  <c r="S8855" i="1"/>
  <c r="R8855" i="1"/>
  <c r="Q8855" i="1"/>
  <c r="T8852" i="1"/>
  <c r="S8852" i="1"/>
  <c r="R8852" i="1"/>
  <c r="Q8852" i="1"/>
  <c r="T8848" i="1"/>
  <c r="S8848" i="1"/>
  <c r="R8848" i="1"/>
  <c r="Q8848" i="1"/>
  <c r="T8844" i="1"/>
  <c r="S8844" i="1"/>
  <c r="R8844" i="1"/>
  <c r="Q8844" i="1"/>
  <c r="T8842" i="1"/>
  <c r="S8842" i="1"/>
  <c r="R8842" i="1"/>
  <c r="Q8842" i="1"/>
  <c r="T8838" i="1"/>
  <c r="S8838" i="1"/>
  <c r="R8838" i="1"/>
  <c r="Q8838" i="1"/>
  <c r="T8834" i="1"/>
  <c r="S8834" i="1"/>
  <c r="R8834" i="1"/>
  <c r="Q8834" i="1"/>
  <c r="T8830" i="1"/>
  <c r="S8830" i="1"/>
  <c r="R8830" i="1"/>
  <c r="Q8830" i="1"/>
  <c r="T8826" i="1"/>
  <c r="S8826" i="1"/>
  <c r="R8826" i="1"/>
  <c r="Q8826" i="1"/>
  <c r="T8822" i="1"/>
  <c r="S8822" i="1"/>
  <c r="R8822" i="1"/>
  <c r="Q8822" i="1"/>
  <c r="T8818" i="1"/>
  <c r="S8818" i="1"/>
  <c r="R8818" i="1"/>
  <c r="Q8818" i="1"/>
  <c r="T8814" i="1"/>
  <c r="S8814" i="1"/>
  <c r="R8814" i="1"/>
  <c r="Q8814" i="1"/>
  <c r="T8810" i="1"/>
  <c r="S8810" i="1"/>
  <c r="R8810" i="1"/>
  <c r="Q8810" i="1"/>
  <c r="T8806" i="1"/>
  <c r="S8806" i="1"/>
  <c r="R8806" i="1"/>
  <c r="Q8806" i="1"/>
  <c r="T8802" i="1"/>
  <c r="S8802" i="1"/>
  <c r="R8802" i="1"/>
  <c r="Q8802" i="1"/>
  <c r="T8798" i="1"/>
  <c r="S8798" i="1"/>
  <c r="R8798" i="1"/>
  <c r="Q8798" i="1"/>
  <c r="T8795" i="1"/>
  <c r="T8799" i="1" s="1"/>
  <c r="S8795" i="1"/>
  <c r="S8799" i="1" s="1"/>
  <c r="R8795" i="1"/>
  <c r="R8799" i="1" s="1"/>
  <c r="Q8795" i="1"/>
  <c r="T8791" i="1"/>
  <c r="S8791" i="1"/>
  <c r="R8791" i="1"/>
  <c r="Q8791" i="1"/>
  <c r="T8787" i="1"/>
  <c r="S8787" i="1"/>
  <c r="R8787" i="1"/>
  <c r="Q8787" i="1"/>
  <c r="T8783" i="1"/>
  <c r="S8783" i="1"/>
  <c r="R8783" i="1"/>
  <c r="Q8783" i="1"/>
  <c r="T8779" i="1"/>
  <c r="S8779" i="1"/>
  <c r="R8779" i="1"/>
  <c r="Q8779" i="1"/>
  <c r="T8775" i="1"/>
  <c r="S8775" i="1"/>
  <c r="R8775" i="1"/>
  <c r="Q8775" i="1"/>
  <c r="T8771" i="1"/>
  <c r="S8771" i="1"/>
  <c r="R8771" i="1"/>
  <c r="Q8771" i="1"/>
  <c r="T8767" i="1"/>
  <c r="S8767" i="1"/>
  <c r="R8767" i="1"/>
  <c r="Q8767" i="1"/>
  <c r="T8765" i="1"/>
  <c r="S8765" i="1"/>
  <c r="R8765" i="1"/>
  <c r="Q8765" i="1"/>
  <c r="T8762" i="1"/>
  <c r="S8762" i="1"/>
  <c r="R8762" i="1"/>
  <c r="Q8762" i="1"/>
  <c r="T8758" i="1"/>
  <c r="S8758" i="1"/>
  <c r="R8758" i="1"/>
  <c r="Q8758" i="1"/>
  <c r="T8754" i="1"/>
  <c r="S8754" i="1"/>
  <c r="R8754" i="1"/>
  <c r="Q8754" i="1"/>
  <c r="T8752" i="1"/>
  <c r="S8752" i="1"/>
  <c r="R8752" i="1"/>
  <c r="Q8752" i="1"/>
  <c r="T8746" i="1"/>
  <c r="S8746" i="1"/>
  <c r="R8746" i="1"/>
  <c r="Q8746" i="1"/>
  <c r="T8742" i="1"/>
  <c r="S8742" i="1"/>
  <c r="R8742" i="1"/>
  <c r="Q8742" i="1"/>
  <c r="T8738" i="1"/>
  <c r="S8738" i="1"/>
  <c r="R8738" i="1"/>
  <c r="Q8738" i="1"/>
  <c r="T8734" i="1"/>
  <c r="S8734" i="1"/>
  <c r="R8734" i="1"/>
  <c r="Q8734" i="1"/>
  <c r="T8732" i="1"/>
  <c r="T8735" i="1" s="1"/>
  <c r="S8732" i="1"/>
  <c r="S8735" i="1" s="1"/>
  <c r="R8732" i="1"/>
  <c r="R8735" i="1" s="1"/>
  <c r="Q8732" i="1"/>
  <c r="T8728" i="1"/>
  <c r="S8728" i="1"/>
  <c r="R8728" i="1"/>
  <c r="Q8728" i="1"/>
  <c r="T8724" i="1"/>
  <c r="S8724" i="1"/>
  <c r="R8724" i="1"/>
  <c r="Q8724" i="1"/>
  <c r="T8720" i="1"/>
  <c r="S8720" i="1"/>
  <c r="R8720" i="1"/>
  <c r="Q8720" i="1"/>
  <c r="T8716" i="1"/>
  <c r="S8716" i="1"/>
  <c r="R8716" i="1"/>
  <c r="Q8716" i="1"/>
  <c r="T8712" i="1"/>
  <c r="S8712" i="1"/>
  <c r="R8712" i="1"/>
  <c r="Q8712" i="1"/>
  <c r="T8708" i="1"/>
  <c r="S8708" i="1"/>
  <c r="R8708" i="1"/>
  <c r="Q8708" i="1"/>
  <c r="T8704" i="1"/>
  <c r="S8704" i="1"/>
  <c r="R8704" i="1"/>
  <c r="Q8704" i="1"/>
  <c r="T8700" i="1"/>
  <c r="S8700" i="1"/>
  <c r="R8700" i="1"/>
  <c r="Q8700" i="1"/>
  <c r="T8696" i="1"/>
  <c r="S8696" i="1"/>
  <c r="R8696" i="1"/>
  <c r="Q8696" i="1"/>
  <c r="T8692" i="1"/>
  <c r="S8692" i="1"/>
  <c r="R8692" i="1"/>
  <c r="Q8692" i="1"/>
  <c r="T8688" i="1"/>
  <c r="S8688" i="1"/>
  <c r="R8688" i="1"/>
  <c r="Q8688" i="1"/>
  <c r="T8685" i="1"/>
  <c r="T8689" i="1" s="1"/>
  <c r="S8685" i="1"/>
  <c r="S8689" i="1" s="1"/>
  <c r="R8685" i="1"/>
  <c r="R8689" i="1" s="1"/>
  <c r="Q8685" i="1"/>
  <c r="T8681" i="1"/>
  <c r="S8681" i="1"/>
  <c r="R8681" i="1"/>
  <c r="Q8681" i="1"/>
  <c r="T8677" i="1"/>
  <c r="S8677" i="1"/>
  <c r="R8677" i="1"/>
  <c r="Q8677" i="1"/>
  <c r="T8673" i="1"/>
  <c r="S8673" i="1"/>
  <c r="R8673" i="1"/>
  <c r="Q8673" i="1"/>
  <c r="T8669" i="1"/>
  <c r="S8669" i="1"/>
  <c r="R8669" i="1"/>
  <c r="Q8669" i="1"/>
  <c r="T8665" i="1"/>
  <c r="S8665" i="1"/>
  <c r="R8665" i="1"/>
  <c r="Q8665" i="1"/>
  <c r="T8661" i="1"/>
  <c r="T8666" i="1" s="1"/>
  <c r="S8661" i="1"/>
  <c r="S8666" i="1" s="1"/>
  <c r="R8661" i="1"/>
  <c r="R8666" i="1" s="1"/>
  <c r="Q8661" i="1"/>
  <c r="T8657" i="1"/>
  <c r="S8657" i="1"/>
  <c r="R8657" i="1"/>
  <c r="Q8657" i="1"/>
  <c r="T8653" i="1"/>
  <c r="S8653" i="1"/>
  <c r="R8653" i="1"/>
  <c r="Q8653" i="1"/>
  <c r="T8649" i="1"/>
  <c r="S8649" i="1"/>
  <c r="R8649" i="1"/>
  <c r="Q8649" i="1"/>
  <c r="T8645" i="1"/>
  <c r="S8645" i="1"/>
  <c r="R8645" i="1"/>
  <c r="Q8645" i="1"/>
  <c r="T8641" i="1"/>
  <c r="S8641" i="1"/>
  <c r="R8641" i="1"/>
  <c r="Q8641" i="1"/>
  <c r="T8637" i="1"/>
  <c r="S8637" i="1"/>
  <c r="R8637" i="1"/>
  <c r="Q8637" i="1"/>
  <c r="T8633" i="1"/>
  <c r="S8633" i="1"/>
  <c r="R8633" i="1"/>
  <c r="Q8633" i="1"/>
  <c r="T8629" i="1"/>
  <c r="S8629" i="1"/>
  <c r="R8629" i="1"/>
  <c r="Q8629" i="1"/>
  <c r="T8624" i="1"/>
  <c r="S8624" i="1"/>
  <c r="R8624" i="1"/>
  <c r="Q8624" i="1"/>
  <c r="T8622" i="1"/>
  <c r="S8622" i="1"/>
  <c r="R8622" i="1"/>
  <c r="Q8622" i="1"/>
  <c r="T8618" i="1"/>
  <c r="S8618" i="1"/>
  <c r="R8618" i="1"/>
  <c r="Q8618" i="1"/>
  <c r="T8614" i="1"/>
  <c r="S8614" i="1"/>
  <c r="R8614" i="1"/>
  <c r="Q8614" i="1"/>
  <c r="T8612" i="1"/>
  <c r="S8612" i="1"/>
  <c r="R8612" i="1"/>
  <c r="Q8612" i="1"/>
  <c r="T8610" i="1"/>
  <c r="S8610" i="1"/>
  <c r="R8610" i="1"/>
  <c r="Q8610" i="1"/>
  <c r="T8608" i="1"/>
  <c r="S8608" i="1"/>
  <c r="R8608" i="1"/>
  <c r="Q8608" i="1"/>
  <c r="T8605" i="1"/>
  <c r="S8605" i="1"/>
  <c r="R8605" i="1"/>
  <c r="Q8605" i="1"/>
  <c r="T8602" i="1"/>
  <c r="S8602" i="1"/>
  <c r="R8602" i="1"/>
  <c r="Q8602" i="1"/>
  <c r="T8598" i="1"/>
  <c r="S8598" i="1"/>
  <c r="R8598" i="1"/>
  <c r="Q8598" i="1"/>
  <c r="T8594" i="1"/>
  <c r="S8594" i="1"/>
  <c r="R8594" i="1"/>
  <c r="Q8594" i="1"/>
  <c r="T8590" i="1"/>
  <c r="S8590" i="1"/>
  <c r="R8590" i="1"/>
  <c r="Q8590" i="1"/>
  <c r="T8586" i="1"/>
  <c r="S8586" i="1"/>
  <c r="R8586" i="1"/>
  <c r="Q8586" i="1"/>
  <c r="T8582" i="1"/>
  <c r="S8582" i="1"/>
  <c r="R8582" i="1"/>
  <c r="Q8582" i="1"/>
  <c r="T8578" i="1"/>
  <c r="S8578" i="1"/>
  <c r="R8578" i="1"/>
  <c r="Q8578" i="1"/>
  <c r="T8575" i="1"/>
  <c r="T8579" i="1" s="1"/>
  <c r="S8575" i="1"/>
  <c r="S8579" i="1" s="1"/>
  <c r="R8575" i="1"/>
  <c r="R8579" i="1" s="1"/>
  <c r="Q8575" i="1"/>
  <c r="T8571" i="1"/>
  <c r="S8571" i="1"/>
  <c r="R8571" i="1"/>
  <c r="Q8571" i="1"/>
  <c r="T8567" i="1"/>
  <c r="S8567" i="1"/>
  <c r="R8567" i="1"/>
  <c r="Q8567" i="1"/>
  <c r="T8563" i="1"/>
  <c r="S8563" i="1"/>
  <c r="R8563" i="1"/>
  <c r="Q8563" i="1"/>
  <c r="T8559" i="1"/>
  <c r="S8559" i="1"/>
  <c r="R8559" i="1"/>
  <c r="Q8559" i="1"/>
  <c r="T8555" i="1"/>
  <c r="S8555" i="1"/>
  <c r="R8555" i="1"/>
  <c r="Q8555" i="1"/>
  <c r="T8551" i="1"/>
  <c r="S8551" i="1"/>
  <c r="R8551" i="1"/>
  <c r="Q8551" i="1"/>
  <c r="T8547" i="1"/>
  <c r="S8547" i="1"/>
  <c r="R8547" i="1"/>
  <c r="Q8547" i="1"/>
  <c r="T8543" i="1"/>
  <c r="S8543" i="1"/>
  <c r="R8543" i="1"/>
  <c r="Q8543" i="1"/>
  <c r="T8539" i="1"/>
  <c r="S8539" i="1"/>
  <c r="R8539" i="1"/>
  <c r="Q8539" i="1"/>
  <c r="T8535" i="1"/>
  <c r="S8535" i="1"/>
  <c r="R8535" i="1"/>
  <c r="Q8535" i="1"/>
  <c r="T8531" i="1"/>
  <c r="S8531" i="1"/>
  <c r="R8531" i="1"/>
  <c r="Q8531" i="1"/>
  <c r="T8527" i="1"/>
  <c r="S8527" i="1"/>
  <c r="R8527" i="1"/>
  <c r="Q8527" i="1"/>
  <c r="T8523" i="1"/>
  <c r="S8523" i="1"/>
  <c r="R8523" i="1"/>
  <c r="Q8523" i="1"/>
  <c r="T8519" i="1"/>
  <c r="S8519" i="1"/>
  <c r="R8519" i="1"/>
  <c r="Q8519" i="1"/>
  <c r="T8515" i="1"/>
  <c r="S8515" i="1"/>
  <c r="R8515" i="1"/>
  <c r="Q8515" i="1"/>
  <c r="T8511" i="1"/>
  <c r="S8511" i="1"/>
  <c r="R8511" i="1"/>
  <c r="Q8511" i="1"/>
  <c r="T8507" i="1"/>
  <c r="S8507" i="1"/>
  <c r="R8507" i="1"/>
  <c r="Q8507" i="1"/>
  <c r="T8503" i="1"/>
  <c r="S8503" i="1"/>
  <c r="R8503" i="1"/>
  <c r="Q8503" i="1"/>
  <c r="T8499" i="1"/>
  <c r="S8499" i="1"/>
  <c r="R8499" i="1"/>
  <c r="Q8499" i="1"/>
  <c r="T8495" i="1"/>
  <c r="S8495" i="1"/>
  <c r="R8495" i="1"/>
  <c r="Q8495" i="1"/>
  <c r="T8491" i="1"/>
  <c r="S8491" i="1"/>
  <c r="R8491" i="1"/>
  <c r="Q8491" i="1"/>
  <c r="T8489" i="1"/>
  <c r="S8489" i="1"/>
  <c r="R8489" i="1"/>
  <c r="Q8489" i="1"/>
  <c r="T8485" i="1"/>
  <c r="S8485" i="1"/>
  <c r="R8485" i="1"/>
  <c r="Q8485" i="1"/>
  <c r="T8481" i="1"/>
  <c r="S8481" i="1"/>
  <c r="R8481" i="1"/>
  <c r="Q8481" i="1"/>
  <c r="T8477" i="1"/>
  <c r="S8477" i="1"/>
  <c r="R8477" i="1"/>
  <c r="Q8477" i="1"/>
  <c r="T8473" i="1"/>
  <c r="S8473" i="1"/>
  <c r="R8473" i="1"/>
  <c r="Q8473" i="1"/>
  <c r="T8469" i="1"/>
  <c r="S8469" i="1"/>
  <c r="R8469" i="1"/>
  <c r="Q8469" i="1"/>
  <c r="T8465" i="1"/>
  <c r="S8465" i="1"/>
  <c r="R8465" i="1"/>
  <c r="Q8465" i="1"/>
  <c r="T8461" i="1"/>
  <c r="S8461" i="1"/>
  <c r="R8461" i="1"/>
  <c r="Q8461" i="1"/>
  <c r="T8457" i="1"/>
  <c r="S8457" i="1"/>
  <c r="R8457" i="1"/>
  <c r="Q8457" i="1"/>
  <c r="T8453" i="1"/>
  <c r="S8453" i="1"/>
  <c r="R8453" i="1"/>
  <c r="Q8453" i="1"/>
  <c r="T8449" i="1"/>
  <c r="S8449" i="1"/>
  <c r="R8449" i="1"/>
  <c r="Q8449" i="1"/>
  <c r="T8445" i="1"/>
  <c r="S8445" i="1"/>
  <c r="R8445" i="1"/>
  <c r="Q8445" i="1"/>
  <c r="T8441" i="1"/>
  <c r="S8441" i="1"/>
  <c r="R8441" i="1"/>
  <c r="Q8441" i="1"/>
  <c r="T8437" i="1"/>
  <c r="S8437" i="1"/>
  <c r="R8437" i="1"/>
  <c r="Q8437" i="1"/>
  <c r="T8433" i="1"/>
  <c r="S8433" i="1"/>
  <c r="R8433" i="1"/>
  <c r="Q8433" i="1"/>
  <c r="T8429" i="1"/>
  <c r="S8429" i="1"/>
  <c r="R8429" i="1"/>
  <c r="Q8429" i="1"/>
  <c r="T8425" i="1"/>
  <c r="S8425" i="1"/>
  <c r="R8425" i="1"/>
  <c r="Q8425" i="1"/>
  <c r="T8421" i="1"/>
  <c r="S8421" i="1"/>
  <c r="R8421" i="1"/>
  <c r="Q8421" i="1"/>
  <c r="T8417" i="1"/>
  <c r="S8417" i="1"/>
  <c r="R8417" i="1"/>
  <c r="Q8417" i="1"/>
  <c r="T8413" i="1"/>
  <c r="S8413" i="1"/>
  <c r="R8413" i="1"/>
  <c r="Q8413" i="1"/>
  <c r="T8409" i="1"/>
  <c r="S8409" i="1"/>
  <c r="R8409" i="1"/>
  <c r="Q8409" i="1"/>
  <c r="T8405" i="1"/>
  <c r="S8405" i="1"/>
  <c r="R8405" i="1"/>
  <c r="Q8405" i="1"/>
  <c r="T8401" i="1"/>
  <c r="S8401" i="1"/>
  <c r="R8401" i="1"/>
  <c r="Q8401" i="1"/>
  <c r="T8397" i="1"/>
  <c r="S8397" i="1"/>
  <c r="R8397" i="1"/>
  <c r="Q8397" i="1"/>
  <c r="T8393" i="1"/>
  <c r="S8393" i="1"/>
  <c r="R8393" i="1"/>
  <c r="Q8393" i="1"/>
  <c r="T8389" i="1"/>
  <c r="S8389" i="1"/>
  <c r="R8389" i="1"/>
  <c r="Q8389" i="1"/>
  <c r="T8385" i="1"/>
  <c r="S8385" i="1"/>
  <c r="R8385" i="1"/>
  <c r="Q8385" i="1"/>
  <c r="T8381" i="1"/>
  <c r="S8381" i="1"/>
  <c r="R8381" i="1"/>
  <c r="Q8381" i="1"/>
  <c r="T8377" i="1"/>
  <c r="S8377" i="1"/>
  <c r="R8377" i="1"/>
  <c r="Q8377" i="1"/>
  <c r="T8373" i="1"/>
  <c r="S8373" i="1"/>
  <c r="R8373" i="1"/>
  <c r="Q8373" i="1"/>
  <c r="T8369" i="1"/>
  <c r="S8369" i="1"/>
  <c r="R8369" i="1"/>
  <c r="Q8369" i="1"/>
  <c r="T8365" i="1"/>
  <c r="S8365" i="1"/>
  <c r="R8365" i="1"/>
  <c r="Q8365" i="1"/>
  <c r="T8361" i="1"/>
  <c r="S8361" i="1"/>
  <c r="R8361" i="1"/>
  <c r="Q8361" i="1"/>
  <c r="T8357" i="1"/>
  <c r="S8357" i="1"/>
  <c r="R8357" i="1"/>
  <c r="Q8357" i="1"/>
  <c r="T8353" i="1"/>
  <c r="S8353" i="1"/>
  <c r="R8353" i="1"/>
  <c r="Q8353" i="1"/>
  <c r="T8350" i="1"/>
  <c r="S8350" i="1"/>
  <c r="R8350" i="1"/>
  <c r="Q8350" i="1"/>
  <c r="T8348" i="1"/>
  <c r="S8348" i="1"/>
  <c r="R8348" i="1"/>
  <c r="Q8348" i="1"/>
  <c r="T8343" i="1"/>
  <c r="S8343" i="1"/>
  <c r="R8343" i="1"/>
  <c r="Q8343" i="1"/>
  <c r="T8339" i="1"/>
  <c r="S8339" i="1"/>
  <c r="R8339" i="1"/>
  <c r="Q8339" i="1"/>
  <c r="T8335" i="1"/>
  <c r="S8335" i="1"/>
  <c r="R8335" i="1"/>
  <c r="Q8335" i="1"/>
  <c r="T8331" i="1"/>
  <c r="S8331" i="1"/>
  <c r="R8331" i="1"/>
  <c r="Q8331" i="1"/>
  <c r="T8327" i="1"/>
  <c r="S8327" i="1"/>
  <c r="R8327" i="1"/>
  <c r="Q8327" i="1"/>
  <c r="T8323" i="1"/>
  <c r="S8323" i="1"/>
  <c r="R8323" i="1"/>
  <c r="Q8323" i="1"/>
  <c r="T8319" i="1"/>
  <c r="S8319" i="1"/>
  <c r="R8319" i="1"/>
  <c r="Q8319" i="1"/>
  <c r="T8315" i="1"/>
  <c r="S8315" i="1"/>
  <c r="R8315" i="1"/>
  <c r="Q8315" i="1"/>
  <c r="T8311" i="1"/>
  <c r="S8311" i="1"/>
  <c r="R8311" i="1"/>
  <c r="Q8311" i="1"/>
  <c r="T8300" i="1"/>
  <c r="S8300" i="1"/>
  <c r="R8300" i="1"/>
  <c r="Q8300" i="1"/>
  <c r="T8297" i="1"/>
  <c r="S8297" i="1"/>
  <c r="R8297" i="1"/>
  <c r="Q8297" i="1"/>
  <c r="T8292" i="1"/>
  <c r="S8292" i="1"/>
  <c r="R8292" i="1"/>
  <c r="Q8292" i="1"/>
  <c r="T8289" i="1"/>
  <c r="S8289" i="1"/>
  <c r="R8289" i="1"/>
  <c r="Q8289" i="1"/>
  <c r="T8285" i="1"/>
  <c r="S8285" i="1"/>
  <c r="R8285" i="1"/>
  <c r="Q8285" i="1"/>
  <c r="T8281" i="1"/>
  <c r="S8281" i="1"/>
  <c r="R8281" i="1"/>
  <c r="Q8281" i="1"/>
  <c r="T8277" i="1"/>
  <c r="S8277" i="1"/>
  <c r="R8277" i="1"/>
  <c r="Q8277" i="1"/>
  <c r="T8273" i="1"/>
  <c r="S8273" i="1"/>
  <c r="R8273" i="1"/>
  <c r="Q8273" i="1"/>
  <c r="T8269" i="1"/>
  <c r="S8269" i="1"/>
  <c r="R8269" i="1"/>
  <c r="Q8269" i="1"/>
  <c r="T8265" i="1"/>
  <c r="S8265" i="1"/>
  <c r="R8265" i="1"/>
  <c r="Q8265" i="1"/>
  <c r="T8252" i="1"/>
  <c r="T8266" i="1" s="1"/>
  <c r="S8252" i="1"/>
  <c r="S8266" i="1" s="1"/>
  <c r="R8252" i="1"/>
  <c r="R8266" i="1" s="1"/>
  <c r="Q8252" i="1"/>
  <c r="T8248" i="1"/>
  <c r="S8248" i="1"/>
  <c r="R8248" i="1"/>
  <c r="Q8248" i="1"/>
  <c r="T8244" i="1"/>
  <c r="S8244" i="1"/>
  <c r="R8244" i="1"/>
  <c r="Q8244" i="1"/>
  <c r="T8240" i="1"/>
  <c r="S8240" i="1"/>
  <c r="R8240" i="1"/>
  <c r="Q8240" i="1"/>
  <c r="T8236" i="1"/>
  <c r="S8236" i="1"/>
  <c r="R8236" i="1"/>
  <c r="Q8236" i="1"/>
  <c r="T8232" i="1"/>
  <c r="S8232" i="1"/>
  <c r="R8232" i="1"/>
  <c r="Q8232" i="1"/>
  <c r="T8228" i="1"/>
  <c r="S8228" i="1"/>
  <c r="R8228" i="1"/>
  <c r="Q8228" i="1"/>
  <c r="T8224" i="1"/>
  <c r="S8224" i="1"/>
  <c r="R8224" i="1"/>
  <c r="Q8224" i="1"/>
  <c r="T8220" i="1"/>
  <c r="S8220" i="1"/>
  <c r="R8220" i="1"/>
  <c r="Q8220" i="1"/>
  <c r="T8218" i="1"/>
  <c r="T8221" i="1" s="1"/>
  <c r="S8218" i="1"/>
  <c r="S8221" i="1" s="1"/>
  <c r="R8218" i="1"/>
  <c r="R8221" i="1" s="1"/>
  <c r="Q8218" i="1"/>
  <c r="T8215" i="1"/>
  <c r="S8215" i="1"/>
  <c r="R8215" i="1"/>
  <c r="Q8215" i="1"/>
  <c r="T8211" i="1"/>
  <c r="S8211" i="1"/>
  <c r="R8211" i="1"/>
  <c r="Q8211" i="1"/>
  <c r="T8207" i="1"/>
  <c r="S8207" i="1"/>
  <c r="R8207" i="1"/>
  <c r="Q8207" i="1"/>
  <c r="T8203" i="1"/>
  <c r="S8203" i="1"/>
  <c r="R8203" i="1"/>
  <c r="Q8203" i="1"/>
  <c r="T8199" i="1"/>
  <c r="S8199" i="1"/>
  <c r="R8199" i="1"/>
  <c r="Q8199" i="1"/>
  <c r="T8195" i="1"/>
  <c r="S8195" i="1"/>
  <c r="R8195" i="1"/>
  <c r="Q8195" i="1"/>
  <c r="T8190" i="1"/>
  <c r="S8190" i="1"/>
  <c r="R8190" i="1"/>
  <c r="Q8190" i="1"/>
  <c r="T8184" i="1"/>
  <c r="S8184" i="1"/>
  <c r="R8184" i="1"/>
  <c r="Q8184" i="1"/>
  <c r="T8179" i="1"/>
  <c r="S8179" i="1"/>
  <c r="R8179" i="1"/>
  <c r="Q8179" i="1"/>
  <c r="T8176" i="1"/>
  <c r="S8176" i="1"/>
  <c r="R8176" i="1"/>
  <c r="Q8176" i="1"/>
  <c r="T8174" i="1"/>
  <c r="S8174" i="1"/>
  <c r="R8174" i="1"/>
  <c r="Q8174" i="1"/>
  <c r="T8170" i="1"/>
  <c r="S8170" i="1"/>
  <c r="R8170" i="1"/>
  <c r="Q8170" i="1"/>
  <c r="T8166" i="1"/>
  <c r="S8166" i="1"/>
  <c r="R8166" i="1"/>
  <c r="Q8166" i="1"/>
  <c r="T8164" i="1"/>
  <c r="T8167" i="1" s="1"/>
  <c r="S8164" i="1"/>
  <c r="S8167" i="1" s="1"/>
  <c r="R8164" i="1"/>
  <c r="R8167" i="1" s="1"/>
  <c r="Q8164" i="1"/>
  <c r="T8160" i="1"/>
  <c r="S8160" i="1"/>
  <c r="R8160" i="1"/>
  <c r="Q8160" i="1"/>
  <c r="T8156" i="1"/>
  <c r="S8156" i="1"/>
  <c r="R8156" i="1"/>
  <c r="Q8156" i="1"/>
  <c r="T8151" i="1"/>
  <c r="S8151" i="1"/>
  <c r="R8151" i="1"/>
  <c r="Q8151" i="1"/>
  <c r="T8147" i="1"/>
  <c r="S8147" i="1"/>
  <c r="R8147" i="1"/>
  <c r="Q8147" i="1"/>
  <c r="T8145" i="1"/>
  <c r="S8145" i="1"/>
  <c r="R8145" i="1"/>
  <c r="Q8145" i="1"/>
  <c r="T8141" i="1"/>
  <c r="S8141" i="1"/>
  <c r="R8141" i="1"/>
  <c r="Q8141" i="1"/>
  <c r="T8137" i="1"/>
  <c r="S8137" i="1"/>
  <c r="R8137" i="1"/>
  <c r="Q8137" i="1"/>
  <c r="T8128" i="1"/>
  <c r="S8128" i="1"/>
  <c r="R8128" i="1"/>
  <c r="Q8128" i="1"/>
  <c r="T8124" i="1"/>
  <c r="S8124" i="1"/>
  <c r="R8124" i="1"/>
  <c r="Q8124" i="1"/>
  <c r="T8122" i="1"/>
  <c r="S8122" i="1"/>
  <c r="R8122" i="1"/>
  <c r="Q8122" i="1"/>
  <c r="T8118" i="1"/>
  <c r="S8118" i="1"/>
  <c r="R8118" i="1"/>
  <c r="Q8118" i="1"/>
  <c r="T8116" i="1"/>
  <c r="S8116" i="1"/>
  <c r="R8116" i="1"/>
  <c r="Q8116" i="1"/>
  <c r="T8112" i="1"/>
  <c r="S8112" i="1"/>
  <c r="R8112" i="1"/>
  <c r="Q8112" i="1"/>
  <c r="T8110" i="1"/>
  <c r="S8110" i="1"/>
  <c r="R8110" i="1"/>
  <c r="Q8110" i="1"/>
  <c r="T8108" i="1"/>
  <c r="S8108" i="1"/>
  <c r="R8108" i="1"/>
  <c r="Q8108" i="1"/>
  <c r="T8106" i="1"/>
  <c r="S8106" i="1"/>
  <c r="R8106" i="1"/>
  <c r="Q8106" i="1"/>
  <c r="T8103" i="1"/>
  <c r="S8103" i="1"/>
  <c r="R8103" i="1"/>
  <c r="Q8103" i="1"/>
  <c r="T8099" i="1"/>
  <c r="S8099" i="1"/>
  <c r="R8099" i="1"/>
  <c r="Q8099" i="1"/>
  <c r="T8095" i="1"/>
  <c r="S8095" i="1"/>
  <c r="R8095" i="1"/>
  <c r="Q8095" i="1"/>
  <c r="T8091" i="1"/>
  <c r="S8091" i="1"/>
  <c r="R8091" i="1"/>
  <c r="Q8091" i="1"/>
  <c r="T8087" i="1"/>
  <c r="S8087" i="1"/>
  <c r="R8087" i="1"/>
  <c r="Q8087" i="1"/>
  <c r="T8083" i="1"/>
  <c r="S8083" i="1"/>
  <c r="R8083" i="1"/>
  <c r="Q8083" i="1"/>
  <c r="T8079" i="1"/>
  <c r="S8079" i="1"/>
  <c r="R8079" i="1"/>
  <c r="Q8079" i="1"/>
  <c r="T8076" i="1"/>
  <c r="T8080" i="1" s="1"/>
  <c r="S8076" i="1"/>
  <c r="S8080" i="1" s="1"/>
  <c r="R8076" i="1"/>
  <c r="R8080" i="1" s="1"/>
  <c r="Q8076" i="1"/>
  <c r="T8072" i="1"/>
  <c r="S8072" i="1"/>
  <c r="R8072" i="1"/>
  <c r="Q8072" i="1"/>
  <c r="T8068" i="1"/>
  <c r="S8068" i="1"/>
  <c r="R8068" i="1"/>
  <c r="Q8068" i="1"/>
  <c r="T8064" i="1"/>
  <c r="S8064" i="1"/>
  <c r="R8064" i="1"/>
  <c r="Q8064" i="1"/>
  <c r="T8060" i="1"/>
  <c r="S8060" i="1"/>
  <c r="R8060" i="1"/>
  <c r="Q8060" i="1"/>
  <c r="T8056" i="1"/>
  <c r="S8056" i="1"/>
  <c r="R8056" i="1"/>
  <c r="Q8056" i="1"/>
  <c r="T8052" i="1"/>
  <c r="S8052" i="1"/>
  <c r="R8052" i="1"/>
  <c r="Q8052" i="1"/>
  <c r="T8048" i="1"/>
  <c r="S8048" i="1"/>
  <c r="R8048" i="1"/>
  <c r="Q8048" i="1"/>
  <c r="T8044" i="1"/>
  <c r="S8044" i="1"/>
  <c r="R8044" i="1"/>
  <c r="Q8044" i="1"/>
  <c r="T8040" i="1"/>
  <c r="S8040" i="1"/>
  <c r="R8040" i="1"/>
  <c r="Q8040" i="1"/>
  <c r="T8036" i="1"/>
  <c r="S8036" i="1"/>
  <c r="R8036" i="1"/>
  <c r="Q8036" i="1"/>
  <c r="T8032" i="1"/>
  <c r="S8032" i="1"/>
  <c r="R8032" i="1"/>
  <c r="Q8032" i="1"/>
  <c r="T8023" i="1"/>
  <c r="S8023" i="1"/>
  <c r="R8023" i="1"/>
  <c r="Q8023" i="1"/>
  <c r="T8020" i="1"/>
  <c r="S8020" i="1"/>
  <c r="R8020" i="1"/>
  <c r="Q8020" i="1"/>
  <c r="T8017" i="1"/>
  <c r="S8017" i="1"/>
  <c r="R8017" i="1"/>
  <c r="Q8017" i="1"/>
  <c r="T8014" i="1"/>
  <c r="S8014" i="1"/>
  <c r="R8014" i="1"/>
  <c r="Q8014" i="1"/>
  <c r="T8010" i="1"/>
  <c r="S8010" i="1"/>
  <c r="R8010" i="1"/>
  <c r="Q8010" i="1"/>
  <c r="T8006" i="1"/>
  <c r="S8006" i="1"/>
  <c r="R8006" i="1"/>
  <c r="Q8006" i="1"/>
  <c r="T8002" i="1"/>
  <c r="S8002" i="1"/>
  <c r="R8002" i="1"/>
  <c r="Q8002" i="1"/>
  <c r="T7998" i="1"/>
  <c r="S7998" i="1"/>
  <c r="R7998" i="1"/>
  <c r="Q7998" i="1"/>
  <c r="T7994" i="1"/>
  <c r="S7994" i="1"/>
  <c r="R7994" i="1"/>
  <c r="Q7994" i="1"/>
  <c r="T7990" i="1"/>
  <c r="S7990" i="1"/>
  <c r="R7990" i="1"/>
  <c r="Q7990" i="1"/>
  <c r="T7986" i="1"/>
  <c r="S7986" i="1"/>
  <c r="R7986" i="1"/>
  <c r="Q7986" i="1"/>
  <c r="T7982" i="1"/>
  <c r="S7982" i="1"/>
  <c r="R7982" i="1"/>
  <c r="Q7982" i="1"/>
  <c r="T7978" i="1"/>
  <c r="S7978" i="1"/>
  <c r="R7978" i="1"/>
  <c r="Q7978" i="1"/>
  <c r="T7974" i="1"/>
  <c r="S7974" i="1"/>
  <c r="R7974" i="1"/>
  <c r="Q7974" i="1"/>
  <c r="T7970" i="1"/>
  <c r="S7970" i="1"/>
  <c r="R7970" i="1"/>
  <c r="Q7970" i="1"/>
  <c r="T7966" i="1"/>
  <c r="S7966" i="1"/>
  <c r="R7966" i="1"/>
  <c r="Q7966" i="1"/>
  <c r="T7962" i="1"/>
  <c r="S7962" i="1"/>
  <c r="R7962" i="1"/>
  <c r="Q7962" i="1"/>
  <c r="T7958" i="1"/>
  <c r="S7958" i="1"/>
  <c r="R7958" i="1"/>
  <c r="Q7958" i="1"/>
  <c r="T7954" i="1"/>
  <c r="S7954" i="1"/>
  <c r="R7954" i="1"/>
  <c r="Q7954" i="1"/>
  <c r="T7950" i="1"/>
  <c r="S7950" i="1"/>
  <c r="R7950" i="1"/>
  <c r="Q7950" i="1"/>
  <c r="T7946" i="1"/>
  <c r="S7946" i="1"/>
  <c r="R7946" i="1"/>
  <c r="Q7946" i="1"/>
  <c r="T7942" i="1"/>
  <c r="S7942" i="1"/>
  <c r="R7942" i="1"/>
  <c r="Q7942" i="1"/>
  <c r="T7938" i="1"/>
  <c r="S7938" i="1"/>
  <c r="R7938" i="1"/>
  <c r="Q7938" i="1"/>
  <c r="T7934" i="1"/>
  <c r="S7934" i="1"/>
  <c r="R7934" i="1"/>
  <c r="Q7934" i="1"/>
  <c r="T7930" i="1"/>
  <c r="S7930" i="1"/>
  <c r="R7930" i="1"/>
  <c r="Q7930" i="1"/>
  <c r="T7928" i="1"/>
  <c r="S7928" i="1"/>
  <c r="R7928" i="1"/>
  <c r="Q7928" i="1"/>
  <c r="T7924" i="1"/>
  <c r="S7924" i="1"/>
  <c r="R7924" i="1"/>
  <c r="Q7924" i="1"/>
  <c r="T7920" i="1"/>
  <c r="S7920" i="1"/>
  <c r="R7920" i="1"/>
  <c r="Q7920" i="1"/>
  <c r="T7918" i="1"/>
  <c r="S7918" i="1"/>
  <c r="R7918" i="1"/>
  <c r="Q7918" i="1"/>
  <c r="T7914" i="1"/>
  <c r="S7914" i="1"/>
  <c r="R7914" i="1"/>
  <c r="Q7914" i="1"/>
  <c r="T7910" i="1"/>
  <c r="S7910" i="1"/>
  <c r="R7910" i="1"/>
  <c r="Q7910" i="1"/>
  <c r="T7908" i="1"/>
  <c r="S7908" i="1"/>
  <c r="R7908" i="1"/>
  <c r="Q7908" i="1"/>
  <c r="T7906" i="1"/>
  <c r="S7906" i="1"/>
  <c r="R7906" i="1"/>
  <c r="Q7906" i="1"/>
  <c r="T7904" i="1"/>
  <c r="S7904" i="1"/>
  <c r="R7904" i="1"/>
  <c r="Q7904" i="1"/>
  <c r="T7901" i="1"/>
  <c r="S7901" i="1"/>
  <c r="R7901" i="1"/>
  <c r="Q7901" i="1"/>
  <c r="T7898" i="1"/>
  <c r="S7898" i="1"/>
  <c r="R7898" i="1"/>
  <c r="Q7898" i="1"/>
  <c r="T7896" i="1"/>
  <c r="S7896" i="1"/>
  <c r="R7896" i="1"/>
  <c r="Q7896" i="1"/>
  <c r="T7892" i="1"/>
  <c r="S7892" i="1"/>
  <c r="R7892" i="1"/>
  <c r="Q7892" i="1"/>
  <c r="T7888" i="1"/>
  <c r="S7888" i="1"/>
  <c r="R7888" i="1"/>
  <c r="Q7888" i="1"/>
  <c r="T7884" i="1"/>
  <c r="S7884" i="1"/>
  <c r="R7884" i="1"/>
  <c r="Q7884" i="1"/>
  <c r="T7879" i="1"/>
  <c r="S7879" i="1"/>
  <c r="R7879" i="1"/>
  <c r="Q7879" i="1"/>
  <c r="T7875" i="1"/>
  <c r="S7875" i="1"/>
  <c r="R7875" i="1"/>
  <c r="Q7875" i="1"/>
  <c r="T7871" i="1"/>
  <c r="S7871" i="1"/>
  <c r="R7871" i="1"/>
  <c r="Q7871" i="1"/>
  <c r="T7867" i="1"/>
  <c r="S7867" i="1"/>
  <c r="R7867" i="1"/>
  <c r="Q7867" i="1"/>
  <c r="T7863" i="1"/>
  <c r="S7863" i="1"/>
  <c r="R7863" i="1"/>
  <c r="Q7863" i="1"/>
  <c r="T7859" i="1"/>
  <c r="S7859" i="1"/>
  <c r="R7859" i="1"/>
  <c r="Q7859" i="1"/>
  <c r="T7855" i="1"/>
  <c r="S7855" i="1"/>
  <c r="R7855" i="1"/>
  <c r="Q7855" i="1"/>
  <c r="T7851" i="1"/>
  <c r="S7851" i="1"/>
  <c r="R7851" i="1"/>
  <c r="Q7851" i="1"/>
  <c r="T7847" i="1"/>
  <c r="S7847" i="1"/>
  <c r="R7847" i="1"/>
  <c r="Q7847" i="1"/>
  <c r="T7844" i="1"/>
  <c r="S7844" i="1"/>
  <c r="R7844" i="1"/>
  <c r="Q7844" i="1"/>
  <c r="T7842" i="1"/>
  <c r="S7842" i="1"/>
  <c r="R7842" i="1"/>
  <c r="Q7842" i="1"/>
  <c r="T7838" i="1"/>
  <c r="S7838" i="1"/>
  <c r="R7838" i="1"/>
  <c r="Q7838" i="1"/>
  <c r="T7834" i="1"/>
  <c r="S7834" i="1"/>
  <c r="R7834" i="1"/>
  <c r="Q7834" i="1"/>
  <c r="T7830" i="1"/>
  <c r="S7830" i="1"/>
  <c r="R7830" i="1"/>
  <c r="Q7830" i="1"/>
  <c r="T7826" i="1"/>
  <c r="S7826" i="1"/>
  <c r="R7826" i="1"/>
  <c r="Q7826" i="1"/>
  <c r="T7822" i="1"/>
  <c r="S7822" i="1"/>
  <c r="R7822" i="1"/>
  <c r="Q7822" i="1"/>
  <c r="T7812" i="1"/>
  <c r="S7812" i="1"/>
  <c r="R7812" i="1"/>
  <c r="Q7812" i="1"/>
  <c r="T7809" i="1"/>
  <c r="S7809" i="1"/>
  <c r="R7809" i="1"/>
  <c r="Q7809" i="1"/>
  <c r="T7807" i="1"/>
  <c r="S7807" i="1"/>
  <c r="R7807" i="1"/>
  <c r="Q7807" i="1"/>
  <c r="T7803" i="1"/>
  <c r="S7803" i="1"/>
  <c r="R7803" i="1"/>
  <c r="Q7803" i="1"/>
  <c r="T7799" i="1"/>
  <c r="S7799" i="1"/>
  <c r="R7799" i="1"/>
  <c r="Q7799" i="1"/>
  <c r="T7795" i="1"/>
  <c r="S7795" i="1"/>
  <c r="R7795" i="1"/>
  <c r="Q7795" i="1"/>
  <c r="T7791" i="1"/>
  <c r="S7791" i="1"/>
  <c r="R7791" i="1"/>
  <c r="Q7791" i="1"/>
  <c r="T7787" i="1"/>
  <c r="S7787" i="1"/>
  <c r="R7787" i="1"/>
  <c r="Q7787" i="1"/>
  <c r="T7783" i="1"/>
  <c r="S7783" i="1"/>
  <c r="R7783" i="1"/>
  <c r="Q7783" i="1"/>
  <c r="T7779" i="1"/>
  <c r="S7779" i="1"/>
  <c r="R7779" i="1"/>
  <c r="Q7779" i="1"/>
  <c r="T7769" i="1"/>
  <c r="S7769" i="1"/>
  <c r="R7769" i="1"/>
  <c r="Q7769" i="1"/>
  <c r="T7766" i="1"/>
  <c r="S7766" i="1"/>
  <c r="R7766" i="1"/>
  <c r="Q7766" i="1"/>
  <c r="T7762" i="1"/>
  <c r="S7762" i="1"/>
  <c r="R7762" i="1"/>
  <c r="Q7762" i="1"/>
  <c r="T7758" i="1"/>
  <c r="S7758" i="1"/>
  <c r="R7758" i="1"/>
  <c r="Q7758" i="1"/>
  <c r="T7756" i="1"/>
  <c r="T7759" i="1" s="1"/>
  <c r="S7756" i="1"/>
  <c r="S7759" i="1" s="1"/>
  <c r="R7756" i="1"/>
  <c r="R7759" i="1" s="1"/>
  <c r="Q7756" i="1"/>
  <c r="T7752" i="1"/>
  <c r="S7752" i="1"/>
  <c r="R7752" i="1"/>
  <c r="Q7752" i="1"/>
  <c r="T7749" i="1"/>
  <c r="S7749" i="1"/>
  <c r="R7749" i="1"/>
  <c r="Q7749" i="1"/>
  <c r="T7746" i="1"/>
  <c r="S7746" i="1"/>
  <c r="R7746" i="1"/>
  <c r="Q7746" i="1"/>
  <c r="T7743" i="1"/>
  <c r="S7743" i="1"/>
  <c r="R7743" i="1"/>
  <c r="Q7743" i="1"/>
  <c r="T7739" i="1"/>
  <c r="S7739" i="1"/>
  <c r="R7739" i="1"/>
  <c r="Q7739" i="1"/>
  <c r="T7735" i="1"/>
  <c r="S7735" i="1"/>
  <c r="R7735" i="1"/>
  <c r="Q7735" i="1"/>
  <c r="T7731" i="1"/>
  <c r="S7731" i="1"/>
  <c r="R7731" i="1"/>
  <c r="Q7731" i="1"/>
  <c r="T7727" i="1"/>
  <c r="S7727" i="1"/>
  <c r="R7727" i="1"/>
  <c r="Q7727" i="1"/>
  <c r="T7723" i="1"/>
  <c r="S7723" i="1"/>
  <c r="R7723" i="1"/>
  <c r="Q7723" i="1"/>
  <c r="T7719" i="1"/>
  <c r="S7719" i="1"/>
  <c r="R7719" i="1"/>
  <c r="Q7719" i="1"/>
  <c r="T7717" i="1"/>
  <c r="S7717" i="1"/>
  <c r="R7717" i="1"/>
  <c r="Q7717" i="1"/>
  <c r="T7713" i="1"/>
  <c r="S7713" i="1"/>
  <c r="R7713" i="1"/>
  <c r="Q7713" i="1"/>
  <c r="T7711" i="1"/>
  <c r="S7711" i="1"/>
  <c r="R7711" i="1"/>
  <c r="Q7711" i="1"/>
  <c r="T7708" i="1"/>
  <c r="S7708" i="1"/>
  <c r="R7708" i="1"/>
  <c r="Q7708" i="1"/>
  <c r="T7706" i="1"/>
  <c r="S7706" i="1"/>
  <c r="R7706" i="1"/>
  <c r="Q7706" i="1"/>
  <c r="T7702" i="1"/>
  <c r="S7702" i="1"/>
  <c r="R7702" i="1"/>
  <c r="Q7702" i="1"/>
  <c r="T7698" i="1"/>
  <c r="S7698" i="1"/>
  <c r="R7698" i="1"/>
  <c r="Q7698" i="1"/>
  <c r="T7694" i="1"/>
  <c r="S7694" i="1"/>
  <c r="R7694" i="1"/>
  <c r="Q7694" i="1"/>
  <c r="T7690" i="1"/>
  <c r="S7690" i="1"/>
  <c r="R7690" i="1"/>
  <c r="Q7690" i="1"/>
  <c r="T7686" i="1"/>
  <c r="S7686" i="1"/>
  <c r="R7686" i="1"/>
  <c r="Q7686" i="1"/>
  <c r="T7682" i="1"/>
  <c r="S7682" i="1"/>
  <c r="R7682" i="1"/>
  <c r="Q7682" i="1"/>
  <c r="T7678" i="1"/>
  <c r="S7678" i="1"/>
  <c r="R7678" i="1"/>
  <c r="Q7678" i="1"/>
  <c r="T7674" i="1"/>
  <c r="S7674" i="1"/>
  <c r="R7674" i="1"/>
  <c r="Q7674" i="1"/>
  <c r="T7670" i="1"/>
  <c r="S7670" i="1"/>
  <c r="R7670" i="1"/>
  <c r="Q7670" i="1"/>
  <c r="T7666" i="1"/>
  <c r="S7666" i="1"/>
  <c r="R7666" i="1"/>
  <c r="Q7666" i="1"/>
  <c r="T7662" i="1"/>
  <c r="S7662" i="1"/>
  <c r="R7662" i="1"/>
  <c r="Q7662" i="1"/>
  <c r="T7658" i="1"/>
  <c r="S7658" i="1"/>
  <c r="R7658" i="1"/>
  <c r="Q7658" i="1"/>
  <c r="T7654" i="1"/>
  <c r="S7654" i="1"/>
  <c r="R7654" i="1"/>
  <c r="Q7654" i="1"/>
  <c r="T7650" i="1"/>
  <c r="S7650" i="1"/>
  <c r="R7650" i="1"/>
  <c r="Q7650" i="1"/>
  <c r="T7646" i="1"/>
  <c r="S7646" i="1"/>
  <c r="R7646" i="1"/>
  <c r="Q7646" i="1"/>
  <c r="T7642" i="1"/>
  <c r="S7642" i="1"/>
  <c r="R7642" i="1"/>
  <c r="Q7642" i="1"/>
  <c r="T7638" i="1"/>
  <c r="S7638" i="1"/>
  <c r="R7638" i="1"/>
  <c r="Q7638" i="1"/>
  <c r="T7634" i="1"/>
  <c r="S7634" i="1"/>
  <c r="R7634" i="1"/>
  <c r="Q7634" i="1"/>
  <c r="T7630" i="1"/>
  <c r="S7630" i="1"/>
  <c r="R7630" i="1"/>
  <c r="Q7630" i="1"/>
  <c r="T7626" i="1"/>
  <c r="S7626" i="1"/>
  <c r="R7626" i="1"/>
  <c r="Q7626" i="1"/>
  <c r="T7622" i="1"/>
  <c r="S7622" i="1"/>
  <c r="R7622" i="1"/>
  <c r="Q7622" i="1"/>
  <c r="T7618" i="1"/>
  <c r="S7618" i="1"/>
  <c r="R7618" i="1"/>
  <c r="Q7618" i="1"/>
  <c r="T7614" i="1"/>
  <c r="S7614" i="1"/>
  <c r="R7614" i="1"/>
  <c r="Q7614" i="1"/>
  <c r="T7610" i="1"/>
  <c r="S7610" i="1"/>
  <c r="R7610" i="1"/>
  <c r="Q7610" i="1"/>
  <c r="T7606" i="1"/>
  <c r="S7606" i="1"/>
  <c r="R7606" i="1"/>
  <c r="Q7606" i="1"/>
  <c r="T7602" i="1"/>
  <c r="S7602" i="1"/>
  <c r="R7602" i="1"/>
  <c r="Q7602" i="1"/>
  <c r="T7598" i="1"/>
  <c r="S7598" i="1"/>
  <c r="R7598" i="1"/>
  <c r="Q7598" i="1"/>
  <c r="T7594" i="1"/>
  <c r="S7594" i="1"/>
  <c r="R7594" i="1"/>
  <c r="Q7594" i="1"/>
  <c r="T7590" i="1"/>
  <c r="S7590" i="1"/>
  <c r="R7590" i="1"/>
  <c r="Q7590" i="1"/>
  <c r="T7586" i="1"/>
  <c r="S7586" i="1"/>
  <c r="R7586" i="1"/>
  <c r="Q7586" i="1"/>
  <c r="T7582" i="1"/>
  <c r="S7582" i="1"/>
  <c r="R7582" i="1"/>
  <c r="Q7582" i="1"/>
  <c r="T7578" i="1"/>
  <c r="S7578" i="1"/>
  <c r="R7578" i="1"/>
  <c r="Q7578" i="1"/>
  <c r="T7574" i="1"/>
  <c r="S7574" i="1"/>
  <c r="R7574" i="1"/>
  <c r="Q7574" i="1"/>
  <c r="T7570" i="1"/>
  <c r="S7570" i="1"/>
  <c r="R7570" i="1"/>
  <c r="Q7570" i="1"/>
  <c r="T7567" i="1"/>
  <c r="S7567" i="1"/>
  <c r="R7567" i="1"/>
  <c r="Q7567" i="1"/>
  <c r="T7565" i="1"/>
  <c r="S7565" i="1"/>
  <c r="R7565" i="1"/>
  <c r="Q7565" i="1"/>
  <c r="T7563" i="1"/>
  <c r="S7563" i="1"/>
  <c r="R7563" i="1"/>
  <c r="Q7563" i="1"/>
  <c r="T7559" i="1"/>
  <c r="S7559" i="1"/>
  <c r="R7559" i="1"/>
  <c r="Q7559" i="1"/>
  <c r="T7555" i="1"/>
  <c r="S7555" i="1"/>
  <c r="R7555" i="1"/>
  <c r="Q7555" i="1"/>
  <c r="T7551" i="1"/>
  <c r="S7551" i="1"/>
  <c r="R7551" i="1"/>
  <c r="Q7551" i="1"/>
  <c r="T7547" i="1"/>
  <c r="S7547" i="1"/>
  <c r="R7547" i="1"/>
  <c r="Q7547" i="1"/>
  <c r="T7545" i="1"/>
  <c r="S7545" i="1"/>
  <c r="R7545" i="1"/>
  <c r="Q7545" i="1"/>
  <c r="T7542" i="1"/>
  <c r="S7542" i="1"/>
  <c r="R7542" i="1"/>
  <c r="Q7542" i="1"/>
  <c r="T7540" i="1"/>
  <c r="S7540" i="1"/>
  <c r="R7540" i="1"/>
  <c r="Q7540" i="1"/>
  <c r="T7538" i="1"/>
  <c r="S7538" i="1"/>
  <c r="R7538" i="1"/>
  <c r="Q7538" i="1"/>
  <c r="T7534" i="1"/>
  <c r="S7534" i="1"/>
  <c r="R7534" i="1"/>
  <c r="Q7534" i="1"/>
  <c r="T7530" i="1"/>
  <c r="S7530" i="1"/>
  <c r="R7530" i="1"/>
  <c r="Q7530" i="1"/>
  <c r="T7526" i="1"/>
  <c r="S7526" i="1"/>
  <c r="R7526" i="1"/>
  <c r="Q7526" i="1"/>
  <c r="T7522" i="1"/>
  <c r="S7522" i="1"/>
  <c r="R7522" i="1"/>
  <c r="Q7522" i="1"/>
  <c r="T7517" i="1"/>
  <c r="S7517" i="1"/>
  <c r="R7517" i="1"/>
  <c r="Q7517" i="1"/>
  <c r="T7513" i="1"/>
  <c r="S7513" i="1"/>
  <c r="R7513" i="1"/>
  <c r="Q7513" i="1"/>
  <c r="T7509" i="1"/>
  <c r="S7509" i="1"/>
  <c r="R7509" i="1"/>
  <c r="Q7509" i="1"/>
  <c r="T7505" i="1"/>
  <c r="S7505" i="1"/>
  <c r="R7505" i="1"/>
  <c r="Q7505" i="1"/>
  <c r="T7501" i="1"/>
  <c r="S7501" i="1"/>
  <c r="R7501" i="1"/>
  <c r="Q7501" i="1"/>
  <c r="T7497" i="1"/>
  <c r="S7497" i="1"/>
  <c r="R7497" i="1"/>
  <c r="Q7497" i="1"/>
  <c r="T7493" i="1"/>
  <c r="S7493" i="1"/>
  <c r="R7493" i="1"/>
  <c r="Q7493" i="1"/>
  <c r="T7489" i="1"/>
  <c r="S7489" i="1"/>
  <c r="R7489" i="1"/>
  <c r="Q7489" i="1"/>
  <c r="T7485" i="1"/>
  <c r="S7485" i="1"/>
  <c r="R7485" i="1"/>
  <c r="Q7485" i="1"/>
  <c r="T7481" i="1"/>
  <c r="S7481" i="1"/>
  <c r="R7481" i="1"/>
  <c r="Q7481" i="1"/>
  <c r="T7477" i="1"/>
  <c r="S7477" i="1"/>
  <c r="R7477" i="1"/>
  <c r="Q7477" i="1"/>
  <c r="T7473" i="1"/>
  <c r="S7473" i="1"/>
  <c r="R7473" i="1"/>
  <c r="Q7473" i="1"/>
  <c r="T7469" i="1"/>
  <c r="S7469" i="1"/>
  <c r="R7469" i="1"/>
  <c r="Q7469" i="1"/>
  <c r="T7465" i="1"/>
  <c r="S7465" i="1"/>
  <c r="R7465" i="1"/>
  <c r="Q7465" i="1"/>
  <c r="T7461" i="1"/>
  <c r="S7461" i="1"/>
  <c r="R7461" i="1"/>
  <c r="Q7461" i="1"/>
  <c r="T7457" i="1"/>
  <c r="S7457" i="1"/>
  <c r="R7457" i="1"/>
  <c r="Q7457" i="1"/>
  <c r="T7452" i="1"/>
  <c r="T7458" i="1" s="1"/>
  <c r="S7452" i="1"/>
  <c r="S7458" i="1" s="1"/>
  <c r="R7452" i="1"/>
  <c r="R7458" i="1" s="1"/>
  <c r="Q7452" i="1"/>
  <c r="T7448" i="1"/>
  <c r="S7448" i="1"/>
  <c r="R7448" i="1"/>
  <c r="Q7448" i="1"/>
  <c r="T7444" i="1"/>
  <c r="S7444" i="1"/>
  <c r="R7444" i="1"/>
  <c r="Q7444" i="1"/>
  <c r="T7440" i="1"/>
  <c r="S7440" i="1"/>
  <c r="R7440" i="1"/>
  <c r="Q7440" i="1"/>
  <c r="T7436" i="1"/>
  <c r="S7436" i="1"/>
  <c r="R7436" i="1"/>
  <c r="Q7436" i="1"/>
  <c r="T7432" i="1"/>
  <c r="S7432" i="1"/>
  <c r="R7432" i="1"/>
  <c r="Q7432" i="1"/>
  <c r="T7428" i="1"/>
  <c r="S7428" i="1"/>
  <c r="R7428" i="1"/>
  <c r="Q7428" i="1"/>
  <c r="T7424" i="1"/>
  <c r="S7424" i="1"/>
  <c r="R7424" i="1"/>
  <c r="Q7424" i="1"/>
  <c r="T7420" i="1"/>
  <c r="S7420" i="1"/>
  <c r="R7420" i="1"/>
  <c r="Q7420" i="1"/>
  <c r="T7416" i="1"/>
  <c r="S7416" i="1"/>
  <c r="R7416" i="1"/>
  <c r="Q7416" i="1"/>
  <c r="T7412" i="1"/>
  <c r="S7412" i="1"/>
  <c r="R7412" i="1"/>
  <c r="Q7412" i="1"/>
  <c r="T7409" i="1"/>
  <c r="S7409" i="1"/>
  <c r="R7409" i="1"/>
  <c r="Q7409" i="1"/>
  <c r="T7406" i="1"/>
  <c r="S7406" i="1"/>
  <c r="R7406" i="1"/>
  <c r="Q7406" i="1"/>
  <c r="T7403" i="1"/>
  <c r="S7403" i="1"/>
  <c r="R7403" i="1"/>
  <c r="Q7403" i="1"/>
  <c r="T7401" i="1"/>
  <c r="S7401" i="1"/>
  <c r="R7401" i="1"/>
  <c r="Q7401" i="1"/>
  <c r="T7397" i="1"/>
  <c r="S7397" i="1"/>
  <c r="R7397" i="1"/>
  <c r="Q7397" i="1"/>
  <c r="T7393" i="1"/>
  <c r="S7393" i="1"/>
  <c r="R7393" i="1"/>
  <c r="Q7393" i="1"/>
  <c r="T7383" i="1"/>
  <c r="S7383" i="1"/>
  <c r="R7383" i="1"/>
  <c r="Q7383" i="1"/>
  <c r="T7373" i="1"/>
  <c r="S7373" i="1"/>
  <c r="R7373" i="1"/>
  <c r="Q7373" i="1"/>
  <c r="T7370" i="1"/>
  <c r="S7370" i="1"/>
  <c r="R7370" i="1"/>
  <c r="Q7370" i="1"/>
  <c r="T7368" i="1"/>
  <c r="S7368" i="1"/>
  <c r="R7368" i="1"/>
  <c r="Q7368" i="1"/>
  <c r="T7364" i="1"/>
  <c r="S7364" i="1"/>
  <c r="R7364" i="1"/>
  <c r="Q7364" i="1"/>
  <c r="T7362" i="1"/>
  <c r="S7362" i="1"/>
  <c r="R7362" i="1"/>
  <c r="Q7362" i="1"/>
  <c r="T7353" i="1"/>
  <c r="S7353" i="1"/>
  <c r="R7353" i="1"/>
  <c r="Q7353" i="1"/>
  <c r="T7349" i="1"/>
  <c r="S7349" i="1"/>
  <c r="R7349" i="1"/>
  <c r="Q7349" i="1"/>
  <c r="T7346" i="1"/>
  <c r="S7346" i="1"/>
  <c r="R7346" i="1"/>
  <c r="Q7346" i="1"/>
  <c r="T7342" i="1"/>
  <c r="S7342" i="1"/>
  <c r="R7342" i="1"/>
  <c r="Q7342" i="1"/>
  <c r="T7338" i="1"/>
  <c r="S7338" i="1"/>
  <c r="R7338" i="1"/>
  <c r="Q7338" i="1"/>
  <c r="T7335" i="1"/>
  <c r="S7335" i="1"/>
  <c r="R7335" i="1"/>
  <c r="Q7335" i="1"/>
  <c r="T7331" i="1"/>
  <c r="S7331" i="1"/>
  <c r="R7331" i="1"/>
  <c r="Q7331" i="1"/>
  <c r="T7327" i="1"/>
  <c r="S7327" i="1"/>
  <c r="R7327" i="1"/>
  <c r="Q7327" i="1"/>
  <c r="T7323" i="1"/>
  <c r="S7323" i="1"/>
  <c r="R7323" i="1"/>
  <c r="Q7323" i="1"/>
  <c r="T7319" i="1"/>
  <c r="S7319" i="1"/>
  <c r="R7319" i="1"/>
  <c r="Q7319" i="1"/>
  <c r="T7315" i="1"/>
  <c r="S7315" i="1"/>
  <c r="R7315" i="1"/>
  <c r="Q7315" i="1"/>
  <c r="T7311" i="1"/>
  <c r="S7311" i="1"/>
  <c r="R7311" i="1"/>
  <c r="Q7311" i="1"/>
  <c r="T7307" i="1"/>
  <c r="S7307" i="1"/>
  <c r="R7307" i="1"/>
  <c r="Q7307" i="1"/>
  <c r="T7303" i="1"/>
  <c r="S7303" i="1"/>
  <c r="R7303" i="1"/>
  <c r="Q7303" i="1"/>
  <c r="T7299" i="1"/>
  <c r="S7299" i="1"/>
  <c r="R7299" i="1"/>
  <c r="Q7299" i="1"/>
  <c r="T7290" i="1"/>
  <c r="S7290" i="1"/>
  <c r="R7290" i="1"/>
  <c r="Q7290" i="1"/>
  <c r="T7288" i="1"/>
  <c r="S7288" i="1"/>
  <c r="R7288" i="1"/>
  <c r="Q7288" i="1"/>
  <c r="T7284" i="1"/>
  <c r="S7284" i="1"/>
  <c r="R7284" i="1"/>
  <c r="Q7284" i="1"/>
  <c r="T7282" i="1"/>
  <c r="T7285" i="1" s="1"/>
  <c r="S7282" i="1"/>
  <c r="S7285" i="1" s="1"/>
  <c r="R7282" i="1"/>
  <c r="R7285" i="1" s="1"/>
  <c r="Q7282" i="1"/>
  <c r="T7278" i="1"/>
  <c r="S7278" i="1"/>
  <c r="R7278" i="1"/>
  <c r="Q7278" i="1"/>
  <c r="T7274" i="1"/>
  <c r="S7274" i="1"/>
  <c r="R7274" i="1"/>
  <c r="Q7274" i="1"/>
  <c r="T7270" i="1"/>
  <c r="S7270" i="1"/>
  <c r="R7270" i="1"/>
  <c r="Q7270" i="1"/>
  <c r="T7266" i="1"/>
  <c r="S7266" i="1"/>
  <c r="R7266" i="1"/>
  <c r="Q7266" i="1"/>
  <c r="T7262" i="1"/>
  <c r="S7262" i="1"/>
  <c r="R7262" i="1"/>
  <c r="Q7262" i="1"/>
  <c r="T7258" i="1"/>
  <c r="S7258" i="1"/>
  <c r="R7258" i="1"/>
  <c r="Q7258" i="1"/>
  <c r="T7255" i="1"/>
  <c r="T7259" i="1" s="1"/>
  <c r="S7255" i="1"/>
  <c r="S7259" i="1" s="1"/>
  <c r="R7255" i="1"/>
  <c r="R7259" i="1" s="1"/>
  <c r="Q7255" i="1"/>
  <c r="T7251" i="1"/>
  <c r="S7251" i="1"/>
  <c r="R7251" i="1"/>
  <c r="Q7251" i="1"/>
  <c r="T7247" i="1"/>
  <c r="S7247" i="1"/>
  <c r="R7247" i="1"/>
  <c r="Q7247" i="1"/>
  <c r="T7243" i="1"/>
  <c r="S7243" i="1"/>
  <c r="R7243" i="1"/>
  <c r="Q7243" i="1"/>
  <c r="T7239" i="1"/>
  <c r="S7239" i="1"/>
  <c r="R7239" i="1"/>
  <c r="Q7239" i="1"/>
  <c r="T7235" i="1"/>
  <c r="S7235" i="1"/>
  <c r="R7235" i="1"/>
  <c r="Q7235" i="1"/>
  <c r="T7232" i="1"/>
  <c r="S7232" i="1"/>
  <c r="R7232" i="1"/>
  <c r="Q7232" i="1"/>
  <c r="T7230" i="1"/>
  <c r="S7230" i="1"/>
  <c r="R7230" i="1"/>
  <c r="Q7230" i="1"/>
  <c r="T7226" i="1"/>
  <c r="S7226" i="1"/>
  <c r="R7226" i="1"/>
  <c r="Q7226" i="1"/>
  <c r="T7222" i="1"/>
  <c r="S7222" i="1"/>
  <c r="R7222" i="1"/>
  <c r="Q7222" i="1"/>
  <c r="T7218" i="1"/>
  <c r="S7218" i="1"/>
  <c r="R7218" i="1"/>
  <c r="Q7218" i="1"/>
  <c r="T7214" i="1"/>
  <c r="S7214" i="1"/>
  <c r="R7214" i="1"/>
  <c r="Q7214" i="1"/>
  <c r="T7210" i="1"/>
  <c r="S7210" i="1"/>
  <c r="R7210" i="1"/>
  <c r="Q7210" i="1"/>
  <c r="T7206" i="1"/>
  <c r="S7206" i="1"/>
  <c r="R7206" i="1"/>
  <c r="Q7206" i="1"/>
  <c r="T7202" i="1"/>
  <c r="S7202" i="1"/>
  <c r="R7202" i="1"/>
  <c r="Q7202" i="1"/>
  <c r="T7199" i="1"/>
  <c r="T7203" i="1" s="1"/>
  <c r="S7199" i="1"/>
  <c r="S7203" i="1" s="1"/>
  <c r="R7199" i="1"/>
  <c r="R7203" i="1" s="1"/>
  <c r="Q7199" i="1"/>
  <c r="T7195" i="1"/>
  <c r="S7195" i="1"/>
  <c r="R7195" i="1"/>
  <c r="Q7195" i="1"/>
  <c r="T7191" i="1"/>
  <c r="S7191" i="1"/>
  <c r="R7191" i="1"/>
  <c r="Q7191" i="1"/>
  <c r="T7187" i="1"/>
  <c r="S7187" i="1"/>
  <c r="R7187" i="1"/>
  <c r="Q7187" i="1"/>
  <c r="T7183" i="1"/>
  <c r="S7183" i="1"/>
  <c r="R7183" i="1"/>
  <c r="Q7183" i="1"/>
  <c r="T7179" i="1"/>
  <c r="S7179" i="1"/>
  <c r="R7179" i="1"/>
  <c r="Q7179" i="1"/>
  <c r="T7177" i="1"/>
  <c r="S7177" i="1"/>
  <c r="R7177" i="1"/>
  <c r="Q7177" i="1"/>
  <c r="T7169" i="1"/>
  <c r="S7169" i="1"/>
  <c r="R7169" i="1"/>
  <c r="Q7169" i="1"/>
  <c r="T7165" i="1"/>
  <c r="S7165" i="1"/>
  <c r="R7165" i="1"/>
  <c r="Q7165" i="1"/>
  <c r="T7161" i="1"/>
  <c r="S7161" i="1"/>
  <c r="R7161" i="1"/>
  <c r="Q7161" i="1"/>
  <c r="T7158" i="1"/>
  <c r="S7158" i="1"/>
  <c r="R7158" i="1"/>
  <c r="Q7158" i="1"/>
  <c r="T7155" i="1"/>
  <c r="S7155" i="1"/>
  <c r="R7155" i="1"/>
  <c r="Q7155" i="1"/>
  <c r="T7152" i="1"/>
  <c r="S7152" i="1"/>
  <c r="R7152" i="1"/>
  <c r="Q7152" i="1"/>
  <c r="T7149" i="1"/>
  <c r="S7149" i="1"/>
  <c r="R7149" i="1"/>
  <c r="Q7149" i="1"/>
  <c r="T7146" i="1"/>
  <c r="S7146" i="1"/>
  <c r="R7146" i="1"/>
  <c r="Q7146" i="1"/>
  <c r="T7143" i="1"/>
  <c r="S7143" i="1"/>
  <c r="R7143" i="1"/>
  <c r="Q7143" i="1"/>
  <c r="T7139" i="1"/>
  <c r="S7139" i="1"/>
  <c r="R7139" i="1"/>
  <c r="Q7139" i="1"/>
  <c r="T7135" i="1"/>
  <c r="S7135" i="1"/>
  <c r="R7135" i="1"/>
  <c r="Q7135" i="1"/>
  <c r="T7131" i="1"/>
  <c r="S7131" i="1"/>
  <c r="R7131" i="1"/>
  <c r="Q7131" i="1"/>
  <c r="T7127" i="1"/>
  <c r="S7127" i="1"/>
  <c r="R7127" i="1"/>
  <c r="Q7127" i="1"/>
  <c r="T7123" i="1"/>
  <c r="S7123" i="1"/>
  <c r="R7123" i="1"/>
  <c r="Q7123" i="1"/>
  <c r="T7119" i="1"/>
  <c r="S7119" i="1"/>
  <c r="R7119" i="1"/>
  <c r="Q7119" i="1"/>
  <c r="T7115" i="1"/>
  <c r="S7115" i="1"/>
  <c r="R7115" i="1"/>
  <c r="Q7115" i="1"/>
  <c r="T7113" i="1"/>
  <c r="S7113" i="1"/>
  <c r="R7113" i="1"/>
  <c r="Q7113" i="1"/>
  <c r="T7111" i="1"/>
  <c r="S7111" i="1"/>
  <c r="R7111" i="1"/>
  <c r="Q7111" i="1"/>
  <c r="T7109" i="1"/>
  <c r="S7109" i="1"/>
  <c r="R7109" i="1"/>
  <c r="Q7109" i="1"/>
  <c r="T7107" i="1"/>
  <c r="S7107" i="1"/>
  <c r="R7107" i="1"/>
  <c r="Q7107" i="1"/>
  <c r="T7105" i="1"/>
  <c r="S7105" i="1"/>
  <c r="R7105" i="1"/>
  <c r="Q7105" i="1"/>
  <c r="T7100" i="1"/>
  <c r="S7100" i="1"/>
  <c r="R7100" i="1"/>
  <c r="Q7100" i="1"/>
  <c r="T7096" i="1"/>
  <c r="S7096" i="1"/>
  <c r="R7096" i="1"/>
  <c r="Q7096" i="1"/>
  <c r="T7092" i="1"/>
  <c r="S7092" i="1"/>
  <c r="R7092" i="1"/>
  <c r="Q7092" i="1"/>
  <c r="T7090" i="1"/>
  <c r="S7090" i="1"/>
  <c r="R7090" i="1"/>
  <c r="Q7090" i="1"/>
  <c r="T7088" i="1"/>
  <c r="S7088" i="1"/>
  <c r="R7088" i="1"/>
  <c r="Q7088" i="1"/>
  <c r="T7084" i="1"/>
  <c r="S7084" i="1"/>
  <c r="R7084" i="1"/>
  <c r="Q7084" i="1"/>
  <c r="T7080" i="1"/>
  <c r="S7080" i="1"/>
  <c r="R7080" i="1"/>
  <c r="Q7080" i="1"/>
  <c r="T7076" i="1"/>
  <c r="S7076" i="1"/>
  <c r="R7076" i="1"/>
  <c r="Q7076" i="1"/>
  <c r="T7072" i="1"/>
  <c r="S7072" i="1"/>
  <c r="R7072" i="1"/>
  <c r="Q7072" i="1"/>
  <c r="T7068" i="1"/>
  <c r="S7068" i="1"/>
  <c r="R7068" i="1"/>
  <c r="Q7068" i="1"/>
  <c r="T7064" i="1"/>
  <c r="S7064" i="1"/>
  <c r="R7064" i="1"/>
  <c r="Q7064" i="1"/>
  <c r="T7060" i="1"/>
  <c r="S7060" i="1"/>
  <c r="R7060" i="1"/>
  <c r="Q7060" i="1"/>
  <c r="T7056" i="1"/>
  <c r="S7056" i="1"/>
  <c r="R7056" i="1"/>
  <c r="Q7056" i="1"/>
  <c r="T7052" i="1"/>
  <c r="S7052" i="1"/>
  <c r="R7052" i="1"/>
  <c r="Q7052" i="1"/>
  <c r="T7048" i="1"/>
  <c r="S7048" i="1"/>
  <c r="R7048" i="1"/>
  <c r="Q7048" i="1"/>
  <c r="T7044" i="1"/>
  <c r="S7044" i="1"/>
  <c r="R7044" i="1"/>
  <c r="Q7044" i="1"/>
  <c r="T7042" i="1"/>
  <c r="T7045" i="1" s="1"/>
  <c r="S7042" i="1"/>
  <c r="S7045" i="1" s="1"/>
  <c r="R7042" i="1"/>
  <c r="R7045" i="1" s="1"/>
  <c r="Q7042" i="1"/>
  <c r="T7038" i="1"/>
  <c r="S7038" i="1"/>
  <c r="R7038" i="1"/>
  <c r="Q7038" i="1"/>
  <c r="T7034" i="1"/>
  <c r="S7034" i="1"/>
  <c r="R7034" i="1"/>
  <c r="Q7034" i="1"/>
  <c r="T7030" i="1"/>
  <c r="S7030" i="1"/>
  <c r="R7030" i="1"/>
  <c r="Q7030" i="1"/>
  <c r="T7026" i="1"/>
  <c r="S7026" i="1"/>
  <c r="R7026" i="1"/>
  <c r="Q7026" i="1"/>
  <c r="T7022" i="1"/>
  <c r="S7022" i="1"/>
  <c r="R7022" i="1"/>
  <c r="Q7022" i="1"/>
  <c r="T7018" i="1"/>
  <c r="S7018" i="1"/>
  <c r="R7018" i="1"/>
  <c r="Q7018" i="1"/>
  <c r="T7014" i="1"/>
  <c r="S7014" i="1"/>
  <c r="R7014" i="1"/>
  <c r="Q7014" i="1"/>
  <c r="T7010" i="1"/>
  <c r="S7010" i="1"/>
  <c r="R7010" i="1"/>
  <c r="Q7010" i="1"/>
  <c r="T7006" i="1"/>
  <c r="S7006" i="1"/>
  <c r="R7006" i="1"/>
  <c r="Q7006" i="1"/>
  <c r="T7002" i="1"/>
  <c r="S7002" i="1"/>
  <c r="R7002" i="1"/>
  <c r="Q7002" i="1"/>
  <c r="T6998" i="1"/>
  <c r="S6998" i="1"/>
  <c r="R6998" i="1"/>
  <c r="Q6998" i="1"/>
  <c r="T6994" i="1"/>
  <c r="S6994" i="1"/>
  <c r="R6994" i="1"/>
  <c r="Q6994" i="1"/>
  <c r="T6990" i="1"/>
  <c r="S6990" i="1"/>
  <c r="R6990" i="1"/>
  <c r="Q6990" i="1"/>
  <c r="T6986" i="1"/>
  <c r="S6986" i="1"/>
  <c r="R6986" i="1"/>
  <c r="Q6986" i="1"/>
  <c r="T6982" i="1"/>
  <c r="S6982" i="1"/>
  <c r="R6982" i="1"/>
  <c r="Q6982" i="1"/>
  <c r="T6980" i="1"/>
  <c r="T6983" i="1" s="1"/>
  <c r="S6980" i="1"/>
  <c r="S6983" i="1" s="1"/>
  <c r="R6980" i="1"/>
  <c r="R6983" i="1" s="1"/>
  <c r="Q6980" i="1"/>
  <c r="T6976" i="1"/>
  <c r="S6976" i="1"/>
  <c r="R6976" i="1"/>
  <c r="Q6976" i="1"/>
  <c r="T6972" i="1"/>
  <c r="S6972" i="1"/>
  <c r="R6972" i="1"/>
  <c r="Q6972" i="1"/>
  <c r="T6970" i="1"/>
  <c r="T6973" i="1" s="1"/>
  <c r="S6970" i="1"/>
  <c r="S6973" i="1" s="1"/>
  <c r="R6970" i="1"/>
  <c r="R6973" i="1" s="1"/>
  <c r="Q6970" i="1"/>
  <c r="T6966" i="1"/>
  <c r="S6966" i="1"/>
  <c r="R6966" i="1"/>
  <c r="Q6966" i="1"/>
  <c r="T6962" i="1"/>
  <c r="S6962" i="1"/>
  <c r="R6962" i="1"/>
  <c r="Q6962" i="1"/>
  <c r="T6958" i="1"/>
  <c r="S6958" i="1"/>
  <c r="R6958" i="1"/>
  <c r="Q6958" i="1"/>
  <c r="T6954" i="1"/>
  <c r="S6954" i="1"/>
  <c r="R6954" i="1"/>
  <c r="Q6954" i="1"/>
  <c r="T6950" i="1"/>
  <c r="S6950" i="1"/>
  <c r="R6950" i="1"/>
  <c r="Q6950" i="1"/>
  <c r="T6946" i="1"/>
  <c r="S6946" i="1"/>
  <c r="R6946" i="1"/>
  <c r="Q6946" i="1"/>
  <c r="T6942" i="1"/>
  <c r="S6942" i="1"/>
  <c r="R6942" i="1"/>
  <c r="Q6942" i="1"/>
  <c r="T6933" i="1"/>
  <c r="T6943" i="1" s="1"/>
  <c r="S6933" i="1"/>
  <c r="S6943" i="1" s="1"/>
  <c r="R6933" i="1"/>
  <c r="R6943" i="1" s="1"/>
  <c r="Q6933" i="1"/>
  <c r="T6929" i="1"/>
  <c r="S6929" i="1"/>
  <c r="R6929" i="1"/>
  <c r="Q6929" i="1"/>
  <c r="T6925" i="1"/>
  <c r="S6925" i="1"/>
  <c r="R6925" i="1"/>
  <c r="Q6925" i="1"/>
  <c r="T6923" i="1"/>
  <c r="T6926" i="1" s="1"/>
  <c r="S6923" i="1"/>
  <c r="S6926" i="1" s="1"/>
  <c r="R6923" i="1"/>
  <c r="R6926" i="1" s="1"/>
  <c r="Q6923" i="1"/>
  <c r="T6919" i="1"/>
  <c r="S6919" i="1"/>
  <c r="R6919" i="1"/>
  <c r="Q6919" i="1"/>
  <c r="T6915" i="1"/>
  <c r="S6915" i="1"/>
  <c r="R6915" i="1"/>
  <c r="Q6915" i="1"/>
  <c r="T6911" i="1"/>
  <c r="S6911" i="1"/>
  <c r="R6911" i="1"/>
  <c r="Q6911" i="1"/>
  <c r="T6907" i="1"/>
  <c r="S6907" i="1"/>
  <c r="R6907" i="1"/>
  <c r="Q6907" i="1"/>
  <c r="T6903" i="1"/>
  <c r="S6903" i="1"/>
  <c r="R6903" i="1"/>
  <c r="Q6903" i="1"/>
  <c r="T6899" i="1"/>
  <c r="S6899" i="1"/>
  <c r="R6899" i="1"/>
  <c r="Q6899" i="1"/>
  <c r="T6895" i="1"/>
  <c r="S6895" i="1"/>
  <c r="R6895" i="1"/>
  <c r="Q6895" i="1"/>
  <c r="T6891" i="1"/>
  <c r="S6891" i="1"/>
  <c r="R6891" i="1"/>
  <c r="Q6891" i="1"/>
  <c r="T6887" i="1"/>
  <c r="S6887" i="1"/>
  <c r="R6887" i="1"/>
  <c r="Q6887" i="1"/>
  <c r="T6883" i="1"/>
  <c r="S6883" i="1"/>
  <c r="R6883" i="1"/>
  <c r="Q6883" i="1"/>
  <c r="T6879" i="1"/>
  <c r="S6879" i="1"/>
  <c r="R6879" i="1"/>
  <c r="Q6879" i="1"/>
  <c r="T6875" i="1"/>
  <c r="S6875" i="1"/>
  <c r="R6875" i="1"/>
  <c r="Q6875" i="1"/>
  <c r="T6871" i="1"/>
  <c r="S6871" i="1"/>
  <c r="R6871" i="1"/>
  <c r="Q6871" i="1"/>
  <c r="T6867" i="1"/>
  <c r="S6867" i="1"/>
  <c r="R6867" i="1"/>
  <c r="Q6867" i="1"/>
  <c r="T6863" i="1"/>
  <c r="S6863" i="1"/>
  <c r="R6863" i="1"/>
  <c r="Q6863" i="1"/>
  <c r="T6859" i="1"/>
  <c r="S6859" i="1"/>
  <c r="R6859" i="1"/>
  <c r="Q6859" i="1"/>
  <c r="T6855" i="1"/>
  <c r="S6855" i="1"/>
  <c r="R6855" i="1"/>
  <c r="Q6855" i="1"/>
  <c r="T6851" i="1"/>
  <c r="S6851" i="1"/>
  <c r="R6851" i="1"/>
  <c r="Q6851" i="1"/>
  <c r="T6843" i="1"/>
  <c r="S6843" i="1"/>
  <c r="R6843" i="1"/>
  <c r="Q6843" i="1"/>
  <c r="T6839" i="1"/>
  <c r="S6839" i="1"/>
  <c r="R6839" i="1"/>
  <c r="Q6839" i="1"/>
  <c r="T6837" i="1"/>
  <c r="S6837" i="1"/>
  <c r="R6837" i="1"/>
  <c r="Q6837" i="1"/>
  <c r="T6835" i="1"/>
  <c r="S6835" i="1"/>
  <c r="R6835" i="1"/>
  <c r="Q6835" i="1"/>
  <c r="T6833" i="1"/>
  <c r="S6833" i="1"/>
  <c r="R6833" i="1"/>
  <c r="Q6833" i="1"/>
  <c r="T6830" i="1"/>
  <c r="S6830" i="1"/>
  <c r="R6830" i="1"/>
  <c r="Q6830" i="1"/>
  <c r="T6827" i="1"/>
  <c r="S6827" i="1"/>
  <c r="R6827" i="1"/>
  <c r="Q6827" i="1"/>
  <c r="T6824" i="1"/>
  <c r="S6824" i="1"/>
  <c r="R6824" i="1"/>
  <c r="Q6824" i="1"/>
  <c r="T6820" i="1"/>
  <c r="S6820" i="1"/>
  <c r="R6820" i="1"/>
  <c r="Q6820" i="1"/>
  <c r="T6816" i="1"/>
  <c r="S6816" i="1"/>
  <c r="R6816" i="1"/>
  <c r="Q6816" i="1"/>
  <c r="T6807" i="1"/>
  <c r="S6807" i="1"/>
  <c r="R6807" i="1"/>
  <c r="Q6807" i="1"/>
  <c r="T6799" i="1"/>
  <c r="S6799" i="1"/>
  <c r="R6799" i="1"/>
  <c r="Q6799" i="1"/>
  <c r="T6795" i="1"/>
  <c r="S6795" i="1"/>
  <c r="R6795" i="1"/>
  <c r="Q6795" i="1"/>
  <c r="T6791" i="1"/>
  <c r="S6791" i="1"/>
  <c r="R6791" i="1"/>
  <c r="Q6791" i="1"/>
  <c r="T6787" i="1"/>
  <c r="S6787" i="1"/>
  <c r="R6787" i="1"/>
  <c r="Q6787" i="1"/>
  <c r="T6783" i="1"/>
  <c r="S6783" i="1"/>
  <c r="R6783" i="1"/>
  <c r="Q6783" i="1"/>
  <c r="T6779" i="1"/>
  <c r="S6779" i="1"/>
  <c r="R6779" i="1"/>
  <c r="Q6779" i="1"/>
  <c r="T6764" i="1"/>
  <c r="T6780" i="1" s="1"/>
  <c r="S6764" i="1"/>
  <c r="S6780" i="1" s="1"/>
  <c r="R6764" i="1"/>
  <c r="R6780" i="1" s="1"/>
  <c r="Q6764" i="1"/>
  <c r="T6760" i="1"/>
  <c r="S6760" i="1"/>
  <c r="R6760" i="1"/>
  <c r="Q6760" i="1"/>
  <c r="T6737" i="1"/>
  <c r="T6761" i="1" s="1"/>
  <c r="S6737" i="1"/>
  <c r="S6761" i="1" s="1"/>
  <c r="R6737" i="1"/>
  <c r="R6761" i="1" s="1"/>
  <c r="Q6737" i="1"/>
  <c r="T6733" i="1"/>
  <c r="S6733" i="1"/>
  <c r="R6733" i="1"/>
  <c r="Q6733" i="1"/>
  <c r="T6730" i="1"/>
  <c r="S6730" i="1"/>
  <c r="R6730" i="1"/>
  <c r="Q6730" i="1"/>
  <c r="T6728" i="1"/>
  <c r="S6728" i="1"/>
  <c r="R6728" i="1"/>
  <c r="Q6728" i="1"/>
  <c r="T6726" i="1"/>
  <c r="S6726" i="1"/>
  <c r="R6726" i="1"/>
  <c r="Q6726" i="1"/>
  <c r="T6723" i="1"/>
  <c r="S6723" i="1"/>
  <c r="R6723" i="1"/>
  <c r="Q6723" i="1"/>
  <c r="T6720" i="1"/>
  <c r="S6720" i="1"/>
  <c r="R6720" i="1"/>
  <c r="Q6720" i="1"/>
  <c r="T6716" i="1"/>
  <c r="S6716" i="1"/>
  <c r="R6716" i="1"/>
  <c r="Q6716" i="1"/>
  <c r="T6707" i="1"/>
  <c r="S6707" i="1"/>
  <c r="R6707" i="1"/>
  <c r="Q6707" i="1"/>
  <c r="T6700" i="1"/>
  <c r="S6700" i="1"/>
  <c r="R6700" i="1"/>
  <c r="Q6700" i="1"/>
  <c r="T6695" i="1"/>
  <c r="S6695" i="1"/>
  <c r="R6695" i="1"/>
  <c r="Q6695" i="1"/>
  <c r="T6691" i="1"/>
  <c r="S6691" i="1"/>
  <c r="R6691" i="1"/>
  <c r="Q6691" i="1"/>
  <c r="T6688" i="1"/>
  <c r="S6688" i="1"/>
  <c r="R6688" i="1"/>
  <c r="Q6688" i="1"/>
  <c r="T6685" i="1"/>
  <c r="S6685" i="1"/>
  <c r="R6685" i="1"/>
  <c r="Q6685" i="1"/>
  <c r="T6681" i="1"/>
  <c r="S6681" i="1"/>
  <c r="R6681" i="1"/>
  <c r="Q6681" i="1"/>
  <c r="T6677" i="1"/>
  <c r="S6677" i="1"/>
  <c r="R6677" i="1"/>
  <c r="Q6677" i="1"/>
  <c r="T6674" i="1"/>
  <c r="S6674" i="1"/>
  <c r="R6674" i="1"/>
  <c r="Q6674" i="1"/>
  <c r="T6671" i="1"/>
  <c r="S6671" i="1"/>
  <c r="R6671" i="1"/>
  <c r="Q6671" i="1"/>
  <c r="T6667" i="1"/>
  <c r="S6667" i="1"/>
  <c r="R6667" i="1"/>
  <c r="Q6667" i="1"/>
  <c r="T6664" i="1"/>
  <c r="S6664" i="1"/>
  <c r="R6664" i="1"/>
  <c r="Q6664" i="1"/>
  <c r="T6661" i="1"/>
  <c r="S6661" i="1"/>
  <c r="R6661" i="1"/>
  <c r="Q6661" i="1"/>
  <c r="T6657" i="1"/>
  <c r="S6657" i="1"/>
  <c r="R6657" i="1"/>
  <c r="Q6657" i="1"/>
  <c r="T6650" i="1"/>
  <c r="T6658" i="1" s="1"/>
  <c r="S6650" i="1"/>
  <c r="S6658" i="1" s="1"/>
  <c r="R6650" i="1"/>
  <c r="R6658" i="1" s="1"/>
  <c r="Q6650" i="1"/>
  <c r="T6644" i="1"/>
  <c r="S6644" i="1"/>
  <c r="R6644" i="1"/>
  <c r="Q6644" i="1"/>
  <c r="T6639" i="1"/>
  <c r="T6645" i="1" s="1"/>
  <c r="S6639" i="1"/>
  <c r="S6645" i="1" s="1"/>
  <c r="R6639" i="1"/>
  <c r="R6645" i="1" s="1"/>
  <c r="Q6639" i="1"/>
  <c r="T6635" i="1"/>
  <c r="S6635" i="1"/>
  <c r="R6635" i="1"/>
  <c r="Q6635" i="1"/>
  <c r="T6632" i="1"/>
  <c r="S6632" i="1"/>
  <c r="R6632" i="1"/>
  <c r="Q6632" i="1"/>
  <c r="T6630" i="1"/>
  <c r="S6630" i="1"/>
  <c r="R6630" i="1"/>
  <c r="Q6630" i="1"/>
  <c r="T6623" i="1"/>
  <c r="S6623" i="1"/>
  <c r="R6623" i="1"/>
  <c r="Q6623" i="1"/>
  <c r="T6619" i="1"/>
  <c r="S6619" i="1"/>
  <c r="R6619" i="1"/>
  <c r="Q6619" i="1"/>
  <c r="T6616" i="1"/>
  <c r="S6616" i="1"/>
  <c r="R6616" i="1"/>
  <c r="Q6616" i="1"/>
  <c r="T6613" i="1"/>
  <c r="S6613" i="1"/>
  <c r="R6613" i="1"/>
  <c r="Q6613" i="1"/>
  <c r="T6611" i="1"/>
  <c r="S6611" i="1"/>
  <c r="R6611" i="1"/>
  <c r="Q6611" i="1"/>
  <c r="T6607" i="1"/>
  <c r="S6607" i="1"/>
  <c r="R6607" i="1"/>
  <c r="Q6607" i="1"/>
  <c r="T6598" i="1"/>
  <c r="S6598" i="1"/>
  <c r="R6598" i="1"/>
  <c r="Q6598" i="1"/>
  <c r="T6595" i="1"/>
  <c r="S6595" i="1"/>
  <c r="R6595" i="1"/>
  <c r="Q6595" i="1"/>
  <c r="T6592" i="1"/>
  <c r="S6592" i="1"/>
  <c r="R6592" i="1"/>
  <c r="Q6592" i="1"/>
  <c r="T6589" i="1"/>
  <c r="S6589" i="1"/>
  <c r="R6589" i="1"/>
  <c r="Q6589" i="1"/>
  <c r="T6585" i="1"/>
  <c r="T6590" i="1" s="1"/>
  <c r="S6585" i="1"/>
  <c r="S6590" i="1" s="1"/>
  <c r="R6585" i="1"/>
  <c r="R6590" i="1" s="1"/>
  <c r="Q6585" i="1"/>
  <c r="T6582" i="1"/>
  <c r="S6582" i="1"/>
  <c r="R6582" i="1"/>
  <c r="Q6582" i="1"/>
  <c r="T6575" i="1"/>
  <c r="S6575" i="1"/>
  <c r="R6575" i="1"/>
  <c r="Q6575" i="1"/>
  <c r="T6571" i="1"/>
  <c r="T6576" i="1" s="1"/>
  <c r="S6571" i="1"/>
  <c r="S6576" i="1" s="1"/>
  <c r="R6571" i="1"/>
  <c r="R6576" i="1" s="1"/>
  <c r="Q6571" i="1"/>
  <c r="T6567" i="1"/>
  <c r="S6567" i="1"/>
  <c r="R6567" i="1"/>
  <c r="Q6567" i="1"/>
  <c r="T6560" i="1"/>
  <c r="S6560" i="1"/>
  <c r="R6560" i="1"/>
  <c r="Q6560" i="1"/>
  <c r="T6557" i="1"/>
  <c r="S6557" i="1"/>
  <c r="R6557" i="1"/>
  <c r="Q6557" i="1"/>
  <c r="T6554" i="1"/>
  <c r="S6554" i="1"/>
  <c r="R6554" i="1"/>
  <c r="Q6554" i="1"/>
  <c r="T6551" i="1"/>
  <c r="S6551" i="1"/>
  <c r="R6551" i="1"/>
  <c r="Q6551" i="1"/>
  <c r="T6548" i="1"/>
  <c r="S6548" i="1"/>
  <c r="R6548" i="1"/>
  <c r="Q6548" i="1"/>
  <c r="T6545" i="1"/>
  <c r="S6545" i="1"/>
  <c r="R6545" i="1"/>
  <c r="Q6545" i="1"/>
  <c r="T6528" i="1"/>
  <c r="S6528" i="1"/>
  <c r="R6528" i="1"/>
  <c r="Q6528" i="1"/>
  <c r="T6523" i="1"/>
  <c r="S6523" i="1"/>
  <c r="R6523" i="1"/>
  <c r="Q6523" i="1"/>
  <c r="T6517" i="1"/>
  <c r="S6517" i="1"/>
  <c r="R6517" i="1"/>
  <c r="Q6517" i="1"/>
  <c r="T6515" i="1"/>
  <c r="S6515" i="1"/>
  <c r="R6515" i="1"/>
  <c r="Q6515" i="1"/>
  <c r="T6505" i="1"/>
  <c r="S6505" i="1"/>
  <c r="R6505" i="1"/>
  <c r="Q6505" i="1"/>
  <c r="T6503" i="1"/>
  <c r="S6503" i="1"/>
  <c r="R6503" i="1"/>
  <c r="Q6503" i="1"/>
  <c r="T6499" i="1"/>
  <c r="S6499" i="1"/>
  <c r="R6499" i="1"/>
  <c r="Q6499" i="1"/>
  <c r="T6497" i="1"/>
  <c r="S6497" i="1"/>
  <c r="R6497" i="1"/>
  <c r="Q6497" i="1"/>
  <c r="T6494" i="1"/>
  <c r="S6494" i="1"/>
  <c r="R6494" i="1"/>
  <c r="Q6494" i="1"/>
  <c r="T6491" i="1"/>
  <c r="S6491" i="1"/>
  <c r="R6491" i="1"/>
  <c r="Q6491" i="1"/>
  <c r="T6488" i="1"/>
  <c r="S6488" i="1"/>
  <c r="R6488" i="1"/>
  <c r="Q6488" i="1"/>
  <c r="T6486" i="1"/>
  <c r="S6486" i="1"/>
  <c r="R6486" i="1"/>
  <c r="Q6486" i="1"/>
  <c r="T6475" i="1"/>
  <c r="S6475" i="1"/>
  <c r="R6475" i="1"/>
  <c r="Q6475" i="1"/>
  <c r="T6473" i="1"/>
  <c r="S6473" i="1"/>
  <c r="R6473" i="1"/>
  <c r="Q6473" i="1"/>
  <c r="T6456" i="1"/>
  <c r="S6456" i="1"/>
  <c r="R6456" i="1"/>
  <c r="Q6456" i="1"/>
  <c r="T6449" i="1"/>
  <c r="S6449" i="1"/>
  <c r="R6449" i="1"/>
  <c r="Q6449" i="1"/>
  <c r="T6444" i="1"/>
  <c r="S6444" i="1"/>
  <c r="R6444" i="1"/>
  <c r="Q6444" i="1"/>
  <c r="T6439" i="1"/>
  <c r="S6439" i="1"/>
  <c r="R6439" i="1"/>
  <c r="Q6439" i="1"/>
  <c r="T6437" i="1"/>
  <c r="S6437" i="1"/>
  <c r="R6437" i="1"/>
  <c r="Q6437" i="1"/>
  <c r="T6434" i="1"/>
  <c r="S6434" i="1"/>
  <c r="R6434" i="1"/>
  <c r="Q6434" i="1"/>
  <c r="T6432" i="1"/>
  <c r="S6432" i="1"/>
  <c r="R6432" i="1"/>
  <c r="Q6432" i="1"/>
  <c r="T6430" i="1"/>
  <c r="S6430" i="1"/>
  <c r="R6430" i="1"/>
  <c r="Q6430" i="1"/>
  <c r="T6427" i="1"/>
  <c r="S6427" i="1"/>
  <c r="R6427" i="1"/>
  <c r="Q6427" i="1"/>
  <c r="T6423" i="1"/>
  <c r="T6428" i="1" s="1"/>
  <c r="S6423" i="1"/>
  <c r="S6428" i="1" s="1"/>
  <c r="R6423" i="1"/>
  <c r="R6428" i="1" s="1"/>
  <c r="Q6423" i="1"/>
  <c r="T6417" i="1"/>
  <c r="S6417" i="1"/>
  <c r="R6417" i="1"/>
  <c r="Q6417" i="1"/>
  <c r="T6414" i="1"/>
  <c r="T6418" i="1" s="1"/>
  <c r="S6414" i="1"/>
  <c r="S6418" i="1" s="1"/>
  <c r="R6414" i="1"/>
  <c r="R6418" i="1" s="1"/>
  <c r="Q6414" i="1"/>
  <c r="T6408" i="1"/>
  <c r="S6408" i="1"/>
  <c r="R6408" i="1"/>
  <c r="Q6408" i="1"/>
  <c r="T6401" i="1"/>
  <c r="T6409" i="1" s="1"/>
  <c r="S6401" i="1"/>
  <c r="S6409" i="1" s="1"/>
  <c r="R6401" i="1"/>
  <c r="R6409" i="1" s="1"/>
  <c r="Q6401" i="1"/>
  <c r="T6397" i="1"/>
  <c r="S6397" i="1"/>
  <c r="R6397" i="1"/>
  <c r="Q6397" i="1"/>
  <c r="T6395" i="1"/>
  <c r="S6395" i="1"/>
  <c r="R6395" i="1"/>
  <c r="Q6395" i="1"/>
  <c r="T6392" i="1"/>
  <c r="S6392" i="1"/>
  <c r="R6392" i="1"/>
  <c r="Q6392" i="1"/>
  <c r="T6390" i="1"/>
  <c r="S6390" i="1"/>
  <c r="R6390" i="1"/>
  <c r="Q6390" i="1"/>
  <c r="T6386" i="1"/>
  <c r="S6386" i="1"/>
  <c r="R6386" i="1"/>
  <c r="Q6386" i="1"/>
  <c r="T6383" i="1"/>
  <c r="S6383" i="1"/>
  <c r="R6383" i="1"/>
  <c r="Q6383" i="1"/>
  <c r="T6380" i="1"/>
  <c r="S6380" i="1"/>
  <c r="R6380" i="1"/>
  <c r="Q6380" i="1"/>
  <c r="T6377" i="1"/>
  <c r="S6377" i="1"/>
  <c r="R6377" i="1"/>
  <c r="Q6377" i="1"/>
  <c r="T6372" i="1"/>
  <c r="S6372" i="1"/>
  <c r="R6372" i="1"/>
  <c r="Q6372" i="1"/>
  <c r="T6368" i="1"/>
  <c r="S6368" i="1"/>
  <c r="R6368" i="1"/>
  <c r="Q6368" i="1"/>
  <c r="T6363" i="1"/>
  <c r="S6363" i="1"/>
  <c r="R6363" i="1"/>
  <c r="Q6363" i="1"/>
  <c r="T6360" i="1"/>
  <c r="S6360" i="1"/>
  <c r="R6360" i="1"/>
  <c r="Q6360" i="1"/>
  <c r="T6355" i="1"/>
  <c r="S6355" i="1"/>
  <c r="R6355" i="1"/>
  <c r="Q6355" i="1"/>
  <c r="T6352" i="1"/>
  <c r="S6352" i="1"/>
  <c r="R6352" i="1"/>
  <c r="Q6352" i="1"/>
  <c r="T6350" i="1"/>
  <c r="S6350" i="1"/>
  <c r="R6350" i="1"/>
  <c r="Q6350" i="1"/>
  <c r="T6345" i="1"/>
  <c r="S6345" i="1"/>
  <c r="R6345" i="1"/>
  <c r="Q6345" i="1"/>
  <c r="T6341" i="1"/>
  <c r="S6341" i="1"/>
  <c r="R6341" i="1"/>
  <c r="Q6341" i="1"/>
  <c r="T6338" i="1"/>
  <c r="S6338" i="1"/>
  <c r="R6338" i="1"/>
  <c r="Q6338" i="1"/>
  <c r="T6336" i="1"/>
  <c r="T6339" i="1" s="1"/>
  <c r="S6336" i="1"/>
  <c r="S6339" i="1" s="1"/>
  <c r="R6336" i="1"/>
  <c r="R6339" i="1" s="1"/>
  <c r="Q6336" i="1"/>
  <c r="T6333" i="1"/>
  <c r="S6333" i="1"/>
  <c r="R6333" i="1"/>
  <c r="Q6333" i="1"/>
  <c r="T6330" i="1"/>
  <c r="S6330" i="1"/>
  <c r="R6330" i="1"/>
  <c r="Q6330" i="1"/>
  <c r="T6327" i="1"/>
  <c r="S6327" i="1"/>
  <c r="R6327" i="1"/>
  <c r="Q6327" i="1"/>
  <c r="T6323" i="1"/>
  <c r="S6323" i="1"/>
  <c r="R6323" i="1"/>
  <c r="Q6323" i="1"/>
  <c r="T6319" i="1"/>
  <c r="T6324" i="1" s="1"/>
  <c r="S6319" i="1"/>
  <c r="S6324" i="1" s="1"/>
  <c r="R6319" i="1"/>
  <c r="R6324" i="1" s="1"/>
  <c r="Q6319" i="1"/>
  <c r="T6315" i="1"/>
  <c r="S6315" i="1"/>
  <c r="R6315" i="1"/>
  <c r="Q6315" i="1"/>
  <c r="T6312" i="1"/>
  <c r="S6312" i="1"/>
  <c r="R6312" i="1"/>
  <c r="Q6312" i="1"/>
  <c r="T6309" i="1"/>
  <c r="S6309" i="1"/>
  <c r="R6309" i="1"/>
  <c r="Q6309" i="1"/>
  <c r="T6306" i="1"/>
  <c r="S6306" i="1"/>
  <c r="R6306" i="1"/>
  <c r="Q6306" i="1"/>
  <c r="T6297" i="1"/>
  <c r="S6297" i="1"/>
  <c r="R6297" i="1"/>
  <c r="Q6297" i="1"/>
  <c r="T6291" i="1"/>
  <c r="S6291" i="1"/>
  <c r="R6291" i="1"/>
  <c r="Q6291" i="1"/>
  <c r="T6288" i="1"/>
  <c r="S6288" i="1"/>
  <c r="R6288" i="1"/>
  <c r="Q6288" i="1"/>
  <c r="T6285" i="1"/>
  <c r="S6285" i="1"/>
  <c r="R6285" i="1"/>
  <c r="Q6285" i="1"/>
  <c r="T6282" i="1"/>
  <c r="S6282" i="1"/>
  <c r="R6282" i="1"/>
  <c r="Q6282" i="1"/>
  <c r="T6278" i="1"/>
  <c r="S6278" i="1"/>
  <c r="R6278" i="1"/>
  <c r="Q6278" i="1"/>
  <c r="T6259" i="1"/>
  <c r="S6259" i="1"/>
  <c r="R6259" i="1"/>
  <c r="Q6259" i="1"/>
  <c r="T6256" i="1"/>
  <c r="S6256" i="1"/>
  <c r="R6256" i="1"/>
  <c r="Q6256" i="1"/>
  <c r="T6252" i="1"/>
  <c r="S6252" i="1"/>
  <c r="R6252" i="1"/>
  <c r="Q6252" i="1"/>
  <c r="T6249" i="1"/>
  <c r="S6249" i="1"/>
  <c r="R6249" i="1"/>
  <c r="Q6249" i="1"/>
  <c r="T6247" i="1"/>
  <c r="S6247" i="1"/>
  <c r="R6247" i="1"/>
  <c r="Q6247" i="1"/>
  <c r="T6244" i="1"/>
  <c r="S6244" i="1"/>
  <c r="R6244" i="1"/>
  <c r="Q6244" i="1"/>
  <c r="T6239" i="1"/>
  <c r="S6239" i="1"/>
  <c r="R6239" i="1"/>
  <c r="Q6239" i="1"/>
  <c r="T6237" i="1"/>
  <c r="T6240" i="1" s="1"/>
  <c r="S6237" i="1"/>
  <c r="S6240" i="1" s="1"/>
  <c r="R6237" i="1"/>
  <c r="R6240" i="1" s="1"/>
  <c r="Q6237" i="1"/>
  <c r="T6231" i="1"/>
  <c r="S6231" i="1"/>
  <c r="R6231" i="1"/>
  <c r="Q6231" i="1"/>
  <c r="T6228" i="1"/>
  <c r="S6228" i="1"/>
  <c r="R6228" i="1"/>
  <c r="Q6228" i="1"/>
  <c r="T6225" i="1"/>
  <c r="S6225" i="1"/>
  <c r="R6225" i="1"/>
  <c r="Q6225" i="1"/>
  <c r="T6222" i="1"/>
  <c r="S6222" i="1"/>
  <c r="R6222" i="1"/>
  <c r="Q6222" i="1"/>
  <c r="T6219" i="1"/>
  <c r="S6219" i="1"/>
  <c r="R6219" i="1"/>
  <c r="Q6219" i="1"/>
  <c r="T6216" i="1"/>
  <c r="S6216" i="1"/>
  <c r="R6216" i="1"/>
  <c r="Q6216" i="1"/>
  <c r="T6213" i="1"/>
  <c r="S6213" i="1"/>
  <c r="R6213" i="1"/>
  <c r="Q6213" i="1"/>
  <c r="T6210" i="1"/>
  <c r="S6210" i="1"/>
  <c r="R6210" i="1"/>
  <c r="Q6210" i="1"/>
  <c r="T6203" i="1"/>
  <c r="S6203" i="1"/>
  <c r="R6203" i="1"/>
  <c r="Q6203" i="1"/>
  <c r="T6198" i="1"/>
  <c r="T6204" i="1" s="1"/>
  <c r="S6198" i="1"/>
  <c r="S6204" i="1" s="1"/>
  <c r="R6198" i="1"/>
  <c r="R6204" i="1" s="1"/>
  <c r="Q6198" i="1"/>
  <c r="T6195" i="1"/>
  <c r="S6195" i="1"/>
  <c r="R6195" i="1"/>
  <c r="Q6195" i="1"/>
  <c r="T6193" i="1"/>
  <c r="S6193" i="1"/>
  <c r="R6193" i="1"/>
  <c r="Q6193" i="1"/>
  <c r="T6188" i="1"/>
  <c r="S6188" i="1"/>
  <c r="R6188" i="1"/>
  <c r="Q6188" i="1"/>
  <c r="T6186" i="1"/>
  <c r="S6186" i="1"/>
  <c r="R6186" i="1"/>
  <c r="Q6186" i="1"/>
  <c r="T6183" i="1"/>
  <c r="S6183" i="1"/>
  <c r="R6183" i="1"/>
  <c r="Q6183" i="1"/>
  <c r="T6180" i="1"/>
  <c r="S6180" i="1"/>
  <c r="R6180" i="1"/>
  <c r="Q6180" i="1"/>
  <c r="T6175" i="1"/>
  <c r="S6175" i="1"/>
  <c r="R6175" i="1"/>
  <c r="Q6175" i="1"/>
  <c r="T6172" i="1"/>
  <c r="S6172" i="1"/>
  <c r="R6172" i="1"/>
  <c r="Q6172" i="1"/>
  <c r="T6170" i="1"/>
  <c r="S6170" i="1"/>
  <c r="R6170" i="1"/>
  <c r="Q6170" i="1"/>
  <c r="T6166" i="1"/>
  <c r="S6166" i="1"/>
  <c r="R6166" i="1"/>
  <c r="Q6166" i="1"/>
  <c r="T6164" i="1"/>
  <c r="S6164" i="1"/>
  <c r="R6164" i="1"/>
  <c r="Q6164" i="1"/>
  <c r="T6161" i="1"/>
  <c r="S6161" i="1"/>
  <c r="R6161" i="1"/>
  <c r="Q6161" i="1"/>
  <c r="T6157" i="1"/>
  <c r="S6157" i="1"/>
  <c r="R6157" i="1"/>
  <c r="Q6157" i="1"/>
  <c r="T6151" i="1"/>
  <c r="S6151" i="1"/>
  <c r="R6151" i="1"/>
  <c r="Q6151" i="1"/>
  <c r="T6130" i="1"/>
  <c r="T6152" i="1" s="1"/>
  <c r="S6130" i="1"/>
  <c r="S6152" i="1" s="1"/>
  <c r="R6130" i="1"/>
  <c r="R6152" i="1" s="1"/>
  <c r="Q6130" i="1"/>
  <c r="T6124" i="1"/>
  <c r="S6124" i="1"/>
  <c r="R6124" i="1"/>
  <c r="Q6124" i="1"/>
  <c r="T6121" i="1"/>
  <c r="S6121" i="1"/>
  <c r="R6121" i="1"/>
  <c r="Q6121" i="1"/>
  <c r="T6118" i="1"/>
  <c r="S6118" i="1"/>
  <c r="R6118" i="1"/>
  <c r="Q6118" i="1"/>
  <c r="T6115" i="1"/>
  <c r="S6115" i="1"/>
  <c r="R6115" i="1"/>
  <c r="Q6115" i="1"/>
  <c r="T6112" i="1"/>
  <c r="S6112" i="1"/>
  <c r="R6112" i="1"/>
  <c r="Q6112" i="1"/>
  <c r="T6105" i="1"/>
  <c r="S6105" i="1"/>
  <c r="R6105" i="1"/>
  <c r="Q6105" i="1"/>
  <c r="T6102" i="1"/>
  <c r="S6102" i="1"/>
  <c r="R6102" i="1"/>
  <c r="Q6102" i="1"/>
  <c r="T6099" i="1"/>
  <c r="S6099" i="1"/>
  <c r="R6099" i="1"/>
  <c r="Q6099" i="1"/>
  <c r="T6096" i="1"/>
  <c r="S6096" i="1"/>
  <c r="R6096" i="1"/>
  <c r="Q6096" i="1"/>
  <c r="T6092" i="1"/>
  <c r="S6092" i="1"/>
  <c r="R6092" i="1"/>
  <c r="Q6092" i="1"/>
  <c r="T6085" i="1"/>
  <c r="S6085" i="1"/>
  <c r="R6085" i="1"/>
  <c r="Q6085" i="1"/>
  <c r="T6081" i="1"/>
  <c r="S6081" i="1"/>
  <c r="R6081" i="1"/>
  <c r="Q6081" i="1"/>
  <c r="T6077" i="1"/>
  <c r="S6077" i="1"/>
  <c r="R6077" i="1"/>
  <c r="Q6077" i="1"/>
  <c r="T6073" i="1"/>
  <c r="S6073" i="1"/>
  <c r="R6073" i="1"/>
  <c r="Q6073" i="1"/>
  <c r="T6070" i="1"/>
  <c r="S6070" i="1"/>
  <c r="R6070" i="1"/>
  <c r="Q6070" i="1"/>
  <c r="T6066" i="1"/>
  <c r="S6066" i="1"/>
  <c r="R6066" i="1"/>
  <c r="Q6066" i="1"/>
  <c r="T6063" i="1"/>
  <c r="S6063" i="1"/>
  <c r="R6063" i="1"/>
  <c r="Q6063" i="1"/>
  <c r="T6058" i="1"/>
  <c r="S6058" i="1"/>
  <c r="R6058" i="1"/>
  <c r="Q6058" i="1"/>
  <c r="T6055" i="1"/>
  <c r="S6055" i="1"/>
  <c r="R6055" i="1"/>
  <c r="Q6055" i="1"/>
  <c r="T6052" i="1"/>
  <c r="S6052" i="1"/>
  <c r="R6052" i="1"/>
  <c r="Q6052" i="1"/>
  <c r="T6050" i="1"/>
  <c r="S6050" i="1"/>
  <c r="R6050" i="1"/>
  <c r="Q6050" i="1"/>
  <c r="T6041" i="1"/>
  <c r="S6041" i="1"/>
  <c r="R6041" i="1"/>
  <c r="Q6041" i="1"/>
  <c r="T6037" i="1"/>
  <c r="S6037" i="1"/>
  <c r="R6037" i="1"/>
  <c r="Q6037" i="1"/>
  <c r="T6030" i="1"/>
  <c r="S6030" i="1"/>
  <c r="R6030" i="1"/>
  <c r="Q6030" i="1"/>
  <c r="T6028" i="1"/>
  <c r="S6028" i="1"/>
  <c r="R6028" i="1"/>
  <c r="Q6028" i="1"/>
  <c r="T6024" i="1"/>
  <c r="S6024" i="1"/>
  <c r="R6024" i="1"/>
  <c r="Q6024" i="1"/>
  <c r="T6020" i="1"/>
  <c r="S6020" i="1"/>
  <c r="R6020" i="1"/>
  <c r="Q6020" i="1"/>
  <c r="T6018" i="1"/>
  <c r="S6018" i="1"/>
  <c r="R6018" i="1"/>
  <c r="Q6018" i="1"/>
  <c r="T6016" i="1"/>
  <c r="S6016" i="1"/>
  <c r="R6016" i="1"/>
  <c r="Q6016" i="1"/>
  <c r="T6013" i="1"/>
  <c r="S6013" i="1"/>
  <c r="R6013" i="1"/>
  <c r="Q6013" i="1"/>
  <c r="T6010" i="1"/>
  <c r="S6010" i="1"/>
  <c r="R6010" i="1"/>
  <c r="Q6010" i="1"/>
  <c r="T6007" i="1"/>
  <c r="S6007" i="1"/>
  <c r="R6007" i="1"/>
  <c r="Q6007" i="1"/>
  <c r="T6004" i="1"/>
  <c r="S6004" i="1"/>
  <c r="R6004" i="1"/>
  <c r="Q6004" i="1"/>
  <c r="T6002" i="1"/>
  <c r="S6002" i="1"/>
  <c r="R6002" i="1"/>
  <c r="Q6002" i="1"/>
  <c r="T5995" i="1"/>
  <c r="S5995" i="1"/>
  <c r="R5995" i="1"/>
  <c r="Q5995" i="1"/>
  <c r="T5993" i="1"/>
  <c r="S5993" i="1"/>
  <c r="R5993" i="1"/>
  <c r="Q5993" i="1"/>
  <c r="T5988" i="1"/>
  <c r="S5988" i="1"/>
  <c r="R5988" i="1"/>
  <c r="Q5988" i="1"/>
  <c r="T5986" i="1"/>
  <c r="S5986" i="1"/>
  <c r="R5986" i="1"/>
  <c r="Q5986" i="1"/>
  <c r="T5984" i="1"/>
  <c r="S5984" i="1"/>
  <c r="R5984" i="1"/>
  <c r="Q5984" i="1"/>
  <c r="T5981" i="1"/>
  <c r="S5981" i="1"/>
  <c r="R5981" i="1"/>
  <c r="Q5981" i="1"/>
  <c r="T5979" i="1"/>
  <c r="S5979" i="1"/>
  <c r="R5979" i="1"/>
  <c r="Q5979" i="1"/>
  <c r="T5977" i="1"/>
  <c r="S5977" i="1"/>
  <c r="R5977" i="1"/>
  <c r="Q5977" i="1"/>
  <c r="T5973" i="1"/>
  <c r="S5973" i="1"/>
  <c r="R5973" i="1"/>
  <c r="Q5973" i="1"/>
  <c r="T5970" i="1"/>
  <c r="S5970" i="1"/>
  <c r="R5970" i="1"/>
  <c r="Q5970" i="1"/>
  <c r="T5967" i="1"/>
  <c r="S5967" i="1"/>
  <c r="R5967" i="1"/>
  <c r="Q5967" i="1"/>
  <c r="T5964" i="1"/>
  <c r="S5964" i="1"/>
  <c r="R5964" i="1"/>
  <c r="Q5964" i="1"/>
  <c r="T5955" i="1"/>
  <c r="S5955" i="1"/>
  <c r="R5955" i="1"/>
  <c r="Q5955" i="1"/>
  <c r="T5951" i="1"/>
  <c r="S5951" i="1"/>
  <c r="R5951" i="1"/>
  <c r="Q5951" i="1"/>
  <c r="T5948" i="1"/>
  <c r="S5948" i="1"/>
  <c r="R5948" i="1"/>
  <c r="Q5948" i="1"/>
  <c r="T5941" i="1"/>
  <c r="S5941" i="1"/>
  <c r="R5941" i="1"/>
  <c r="Q5941" i="1"/>
  <c r="T5937" i="1"/>
  <c r="S5937" i="1"/>
  <c r="R5937" i="1"/>
  <c r="Q5937" i="1"/>
  <c r="T5934" i="1"/>
  <c r="S5934" i="1"/>
  <c r="R5934" i="1"/>
  <c r="Q5934" i="1"/>
  <c r="T5932" i="1"/>
  <c r="S5932" i="1"/>
  <c r="R5932" i="1"/>
  <c r="Q5932" i="1"/>
  <c r="T5928" i="1"/>
  <c r="S5928" i="1"/>
  <c r="R5928" i="1"/>
  <c r="Q5928" i="1"/>
  <c r="T5921" i="1"/>
  <c r="S5921" i="1"/>
  <c r="R5921" i="1"/>
  <c r="Q5921" i="1"/>
  <c r="T5918" i="1"/>
  <c r="S5918" i="1"/>
  <c r="R5918" i="1"/>
  <c r="Q5918" i="1"/>
  <c r="T5915" i="1"/>
  <c r="S5915" i="1"/>
  <c r="R5915" i="1"/>
  <c r="Q5915" i="1"/>
  <c r="T5911" i="1"/>
  <c r="S5911" i="1"/>
  <c r="R5911" i="1"/>
  <c r="Q5911" i="1"/>
  <c r="T5908" i="1"/>
  <c r="S5908" i="1"/>
  <c r="R5908" i="1"/>
  <c r="Q5908" i="1"/>
  <c r="T5905" i="1"/>
  <c r="S5905" i="1"/>
  <c r="R5905" i="1"/>
  <c r="Q5905" i="1"/>
  <c r="T5902" i="1"/>
  <c r="S5902" i="1"/>
  <c r="R5902" i="1"/>
  <c r="Q5902" i="1"/>
  <c r="T5900" i="1"/>
  <c r="S5900" i="1"/>
  <c r="R5900" i="1"/>
  <c r="Q5900" i="1"/>
  <c r="T5895" i="1"/>
  <c r="S5895" i="1"/>
  <c r="R5895" i="1"/>
  <c r="Q5895" i="1"/>
  <c r="T5893" i="1"/>
  <c r="S5893" i="1"/>
  <c r="R5893" i="1"/>
  <c r="Q5893" i="1"/>
  <c r="T5891" i="1"/>
  <c r="S5891" i="1"/>
  <c r="R5891" i="1"/>
  <c r="Q5891" i="1"/>
  <c r="T5888" i="1"/>
  <c r="S5888" i="1"/>
  <c r="R5888" i="1"/>
  <c r="Q5888" i="1"/>
  <c r="T5886" i="1"/>
  <c r="S5886" i="1"/>
  <c r="R5886" i="1"/>
  <c r="Q5886" i="1"/>
  <c r="T5884" i="1"/>
  <c r="S5884" i="1"/>
  <c r="R5884" i="1"/>
  <c r="Q5884" i="1"/>
  <c r="T5882" i="1"/>
  <c r="S5882" i="1"/>
  <c r="R5882" i="1"/>
  <c r="Q5882" i="1"/>
  <c r="T5879" i="1"/>
  <c r="S5879" i="1"/>
  <c r="R5879" i="1"/>
  <c r="Q5879" i="1"/>
  <c r="T5872" i="1"/>
  <c r="S5872" i="1"/>
  <c r="R5872" i="1"/>
  <c r="Q5872" i="1"/>
  <c r="T5868" i="1"/>
  <c r="S5868" i="1"/>
  <c r="R5868" i="1"/>
  <c r="Q5868" i="1"/>
  <c r="T5855" i="1"/>
  <c r="S5855" i="1"/>
  <c r="R5855" i="1"/>
  <c r="Q5855" i="1"/>
  <c r="T5848" i="1"/>
  <c r="S5848" i="1"/>
  <c r="R5848" i="1"/>
  <c r="Q5848" i="1"/>
  <c r="T5846" i="1"/>
  <c r="S5846" i="1"/>
  <c r="R5846" i="1"/>
  <c r="Q5846" i="1"/>
  <c r="T5841" i="1"/>
  <c r="S5841" i="1"/>
  <c r="R5841" i="1"/>
  <c r="Q5841" i="1"/>
  <c r="T5839" i="1"/>
  <c r="S5839" i="1"/>
  <c r="R5839" i="1"/>
  <c r="Q5839" i="1"/>
  <c r="T5830" i="1"/>
  <c r="S5830" i="1"/>
  <c r="R5830" i="1"/>
  <c r="Q5830" i="1"/>
  <c r="T5825" i="1"/>
  <c r="S5825" i="1"/>
  <c r="R5825" i="1"/>
  <c r="Q5825" i="1"/>
  <c r="T5822" i="1"/>
  <c r="S5822" i="1"/>
  <c r="R5822" i="1"/>
  <c r="Q5822" i="1"/>
  <c r="T5819" i="1"/>
  <c r="S5819" i="1"/>
  <c r="R5819" i="1"/>
  <c r="Q5819" i="1"/>
  <c r="T5815" i="1"/>
  <c r="S5815" i="1"/>
  <c r="R5815" i="1"/>
  <c r="Q5815" i="1"/>
  <c r="T5813" i="1"/>
  <c r="S5813" i="1"/>
  <c r="R5813" i="1"/>
  <c r="Q5813" i="1"/>
  <c r="T5808" i="1"/>
  <c r="S5808" i="1"/>
  <c r="R5808" i="1"/>
  <c r="Q5808" i="1"/>
  <c r="T5804" i="1"/>
  <c r="S5804" i="1"/>
  <c r="R5804" i="1"/>
  <c r="Q5804" i="1"/>
  <c r="T5795" i="1"/>
  <c r="S5795" i="1"/>
  <c r="R5795" i="1"/>
  <c r="Q5795" i="1"/>
  <c r="T5792" i="1"/>
  <c r="S5792" i="1"/>
  <c r="R5792" i="1"/>
  <c r="Q5792" i="1"/>
  <c r="T5789" i="1"/>
  <c r="S5789" i="1"/>
  <c r="R5789" i="1"/>
  <c r="Q5789" i="1"/>
  <c r="T5786" i="1"/>
  <c r="S5786" i="1"/>
  <c r="R5786" i="1"/>
  <c r="Q5786" i="1"/>
  <c r="T5784" i="1"/>
  <c r="S5784" i="1"/>
  <c r="R5784" i="1"/>
  <c r="Q5784" i="1"/>
  <c r="T5780" i="1"/>
  <c r="S5780" i="1"/>
  <c r="R5780" i="1"/>
  <c r="Q5780" i="1"/>
  <c r="T5778" i="1"/>
  <c r="S5778" i="1"/>
  <c r="R5778" i="1"/>
  <c r="Q5778" i="1"/>
  <c r="T5773" i="1"/>
  <c r="S5773" i="1"/>
  <c r="R5773" i="1"/>
  <c r="Q5773" i="1"/>
  <c r="T5771" i="1"/>
  <c r="S5771" i="1"/>
  <c r="R5771" i="1"/>
  <c r="Q5771" i="1"/>
  <c r="T5766" i="1"/>
  <c r="S5766" i="1"/>
  <c r="R5766" i="1"/>
  <c r="Q5766" i="1"/>
  <c r="T5763" i="1"/>
  <c r="S5763" i="1"/>
  <c r="R5763" i="1"/>
  <c r="Q5763" i="1"/>
  <c r="T5761" i="1"/>
  <c r="S5761" i="1"/>
  <c r="R5761" i="1"/>
  <c r="Q5761" i="1"/>
  <c r="T5759" i="1"/>
  <c r="S5759" i="1"/>
  <c r="R5759" i="1"/>
  <c r="Q5759" i="1"/>
  <c r="T5757" i="1"/>
  <c r="S5757" i="1"/>
  <c r="R5757" i="1"/>
  <c r="Q5757" i="1"/>
  <c r="T5754" i="1"/>
  <c r="S5754" i="1"/>
  <c r="R5754" i="1"/>
  <c r="Q5754" i="1"/>
  <c r="T5750" i="1"/>
  <c r="S5750" i="1"/>
  <c r="R5750" i="1"/>
  <c r="Q5750" i="1"/>
  <c r="T5745" i="1"/>
  <c r="S5745" i="1"/>
  <c r="R5745" i="1"/>
  <c r="Q5745" i="1"/>
  <c r="T5735" i="1"/>
  <c r="S5735" i="1"/>
  <c r="R5735" i="1"/>
  <c r="Q5735" i="1"/>
  <c r="T5731" i="1"/>
  <c r="S5731" i="1"/>
  <c r="R5731" i="1"/>
  <c r="Q5731" i="1"/>
  <c r="T5729" i="1"/>
  <c r="S5729" i="1"/>
  <c r="R5729" i="1"/>
  <c r="Q5729" i="1"/>
  <c r="T5726" i="1"/>
  <c r="S5726" i="1"/>
  <c r="R5726" i="1"/>
  <c r="Q5726" i="1"/>
  <c r="T5724" i="1"/>
  <c r="S5724" i="1"/>
  <c r="R5724" i="1"/>
  <c r="Q5724" i="1"/>
  <c r="T5722" i="1"/>
  <c r="S5722" i="1"/>
  <c r="R5722" i="1"/>
  <c r="Q5722" i="1"/>
  <c r="T5717" i="1"/>
  <c r="S5717" i="1"/>
  <c r="R5717" i="1"/>
  <c r="Q5717" i="1"/>
  <c r="T5712" i="1"/>
  <c r="S5712" i="1"/>
  <c r="R5712" i="1"/>
  <c r="Q5712" i="1"/>
  <c r="T5707" i="1"/>
  <c r="S5707" i="1"/>
  <c r="R5707" i="1"/>
  <c r="Q5707" i="1"/>
  <c r="T5704" i="1"/>
  <c r="S5704" i="1"/>
  <c r="R5704" i="1"/>
  <c r="Q5704" i="1"/>
  <c r="T5702" i="1"/>
  <c r="S5702" i="1"/>
  <c r="R5702" i="1"/>
  <c r="Q5702" i="1"/>
  <c r="T5697" i="1"/>
  <c r="S5697" i="1"/>
  <c r="R5697" i="1"/>
  <c r="Q5697" i="1"/>
  <c r="T5688" i="1"/>
  <c r="S5688" i="1"/>
  <c r="R5688" i="1"/>
  <c r="Q5688" i="1"/>
  <c r="T5686" i="1"/>
  <c r="S5686" i="1"/>
  <c r="R5686" i="1"/>
  <c r="Q5686" i="1"/>
  <c r="T5683" i="1"/>
  <c r="S5683" i="1"/>
  <c r="R5683" i="1"/>
  <c r="Q5683" i="1"/>
  <c r="T5677" i="1"/>
  <c r="S5677" i="1"/>
  <c r="R5677" i="1"/>
  <c r="Q5677" i="1"/>
  <c r="T5672" i="1"/>
  <c r="S5672" i="1"/>
  <c r="R5672" i="1"/>
  <c r="Q5672" i="1"/>
  <c r="T5668" i="1"/>
  <c r="S5668" i="1"/>
  <c r="R5668" i="1"/>
  <c r="Q5668" i="1"/>
  <c r="T5665" i="1"/>
  <c r="S5665" i="1"/>
  <c r="R5665" i="1"/>
  <c r="Q5665" i="1"/>
  <c r="T5662" i="1"/>
  <c r="S5662" i="1"/>
  <c r="R5662" i="1"/>
  <c r="Q5662" i="1"/>
  <c r="T5659" i="1"/>
  <c r="S5659" i="1"/>
  <c r="R5659" i="1"/>
  <c r="Q5659" i="1"/>
  <c r="T5650" i="1"/>
  <c r="S5650" i="1"/>
  <c r="R5650" i="1"/>
  <c r="Q5650" i="1"/>
  <c r="T5645" i="1"/>
  <c r="S5645" i="1"/>
  <c r="R5645" i="1"/>
  <c r="Q5645" i="1"/>
  <c r="T5641" i="1"/>
  <c r="S5641" i="1"/>
  <c r="R5641" i="1"/>
  <c r="Q5641" i="1"/>
  <c r="T5635" i="1"/>
  <c r="S5635" i="1"/>
  <c r="R5635" i="1"/>
  <c r="Q5635" i="1"/>
  <c r="T5628" i="1"/>
  <c r="S5628" i="1"/>
  <c r="R5628" i="1"/>
  <c r="Q5628" i="1"/>
  <c r="T5619" i="1"/>
  <c r="S5619" i="1"/>
  <c r="R5619" i="1"/>
  <c r="Q5619" i="1"/>
  <c r="T5610" i="1"/>
  <c r="S5610" i="1"/>
  <c r="R5610" i="1"/>
  <c r="Q5610" i="1"/>
  <c r="T5605" i="1"/>
  <c r="S5605" i="1"/>
  <c r="R5605" i="1"/>
  <c r="Q5605" i="1"/>
  <c r="T5601" i="1"/>
  <c r="S5601" i="1"/>
  <c r="R5601" i="1"/>
  <c r="Q5601" i="1"/>
  <c r="T5597" i="1"/>
  <c r="S5597" i="1"/>
  <c r="R5597" i="1"/>
  <c r="Q5597" i="1"/>
  <c r="T5595" i="1"/>
  <c r="S5595" i="1"/>
  <c r="R5595" i="1"/>
  <c r="Q5595" i="1"/>
  <c r="T5589" i="1"/>
  <c r="S5589" i="1"/>
  <c r="R5589" i="1"/>
  <c r="Q5589" i="1"/>
  <c r="T5583" i="1"/>
  <c r="S5583" i="1"/>
  <c r="R5583" i="1"/>
  <c r="Q5583" i="1"/>
  <c r="T5580" i="1"/>
  <c r="S5580" i="1"/>
  <c r="R5580" i="1"/>
  <c r="Q5580" i="1"/>
  <c r="T5578" i="1"/>
  <c r="S5578" i="1"/>
  <c r="R5578" i="1"/>
  <c r="Q5578" i="1"/>
  <c r="T5565" i="1"/>
  <c r="S5565" i="1"/>
  <c r="R5565" i="1"/>
  <c r="Q5565" i="1"/>
  <c r="T5558" i="1"/>
  <c r="S5558" i="1"/>
  <c r="R5558" i="1"/>
  <c r="Q5558" i="1"/>
  <c r="T5551" i="1"/>
  <c r="S5551" i="1"/>
  <c r="R5551" i="1"/>
  <c r="Q5551" i="1"/>
  <c r="T5545" i="1"/>
  <c r="S5545" i="1"/>
  <c r="R5545" i="1"/>
  <c r="Q5545" i="1"/>
  <c r="T5542" i="1"/>
  <c r="S5542" i="1"/>
  <c r="R5542" i="1"/>
  <c r="Q5542" i="1"/>
  <c r="T5537" i="1"/>
  <c r="S5537" i="1"/>
  <c r="R5537" i="1"/>
  <c r="Q5537" i="1"/>
  <c r="T5534" i="1"/>
  <c r="S5534" i="1"/>
  <c r="R5534" i="1"/>
  <c r="Q5534" i="1"/>
  <c r="T5531" i="1"/>
  <c r="S5531" i="1"/>
  <c r="R5531" i="1"/>
  <c r="Q5531" i="1"/>
  <c r="T5528" i="1"/>
  <c r="S5528" i="1"/>
  <c r="R5528" i="1"/>
  <c r="Q5528" i="1"/>
  <c r="T5521" i="1"/>
  <c r="S5521" i="1"/>
  <c r="R5521" i="1"/>
  <c r="Q5521" i="1"/>
  <c r="T5516" i="1"/>
  <c r="S5516" i="1"/>
  <c r="R5516" i="1"/>
  <c r="Q5516" i="1"/>
  <c r="T5512" i="1"/>
  <c r="S5512" i="1"/>
  <c r="R5512" i="1"/>
  <c r="Q5512" i="1"/>
  <c r="T5510" i="1"/>
  <c r="S5510" i="1"/>
  <c r="R5510" i="1"/>
  <c r="Q5510" i="1"/>
  <c r="T5506" i="1"/>
  <c r="S5506" i="1"/>
  <c r="R5506" i="1"/>
  <c r="Q5506" i="1"/>
  <c r="T5504" i="1"/>
  <c r="S5504" i="1"/>
  <c r="R5504" i="1"/>
  <c r="Q5504" i="1"/>
  <c r="T5499" i="1"/>
  <c r="S5499" i="1"/>
  <c r="R5499" i="1"/>
  <c r="Q5499" i="1"/>
  <c r="T5497" i="1"/>
  <c r="S5497" i="1"/>
  <c r="R5497" i="1"/>
  <c r="Q5497" i="1"/>
  <c r="T5494" i="1"/>
  <c r="S5494" i="1"/>
  <c r="R5494" i="1"/>
  <c r="Q5494" i="1"/>
  <c r="T5492" i="1"/>
  <c r="S5492" i="1"/>
  <c r="R5492" i="1"/>
  <c r="Q5492" i="1"/>
  <c r="T5489" i="1"/>
  <c r="S5489" i="1"/>
  <c r="R5489" i="1"/>
  <c r="Q5489" i="1"/>
  <c r="T5486" i="1"/>
  <c r="S5486" i="1"/>
  <c r="R5486" i="1"/>
  <c r="Q5486" i="1"/>
  <c r="T5484" i="1"/>
  <c r="S5484" i="1"/>
  <c r="R5484" i="1"/>
  <c r="Q5484" i="1"/>
  <c r="T5480" i="1"/>
  <c r="S5480" i="1"/>
  <c r="R5480" i="1"/>
  <c r="Q5480" i="1"/>
  <c r="T5478" i="1"/>
  <c r="S5478" i="1"/>
  <c r="R5478" i="1"/>
  <c r="Q5478" i="1"/>
  <c r="T5476" i="1"/>
  <c r="S5476" i="1"/>
  <c r="R5476" i="1"/>
  <c r="Q5476" i="1"/>
  <c r="T5473" i="1"/>
  <c r="S5473" i="1"/>
  <c r="R5473" i="1"/>
  <c r="Q5473" i="1"/>
  <c r="T5471" i="1"/>
  <c r="S5471" i="1"/>
  <c r="R5471" i="1"/>
  <c r="Q5471" i="1"/>
  <c r="T5469" i="1"/>
  <c r="S5469" i="1"/>
  <c r="R5469" i="1"/>
  <c r="Q5469" i="1"/>
  <c r="T5467" i="1"/>
  <c r="S5467" i="1"/>
  <c r="R5467" i="1"/>
  <c r="Q5467" i="1"/>
  <c r="T5465" i="1"/>
  <c r="S5465" i="1"/>
  <c r="R5465" i="1"/>
  <c r="Q5465" i="1"/>
  <c r="T5462" i="1"/>
  <c r="S5462" i="1"/>
  <c r="R5462" i="1"/>
  <c r="Q5462" i="1"/>
  <c r="T5458" i="1"/>
  <c r="S5458" i="1"/>
  <c r="R5458" i="1"/>
  <c r="Q5458" i="1"/>
  <c r="T5454" i="1"/>
  <c r="S5454" i="1"/>
  <c r="R5454" i="1"/>
  <c r="Q5454" i="1"/>
  <c r="T5449" i="1"/>
  <c r="S5449" i="1"/>
  <c r="R5449" i="1"/>
  <c r="Q5449" i="1"/>
  <c r="T5444" i="1"/>
  <c r="S5444" i="1"/>
  <c r="R5444" i="1"/>
  <c r="Q5444" i="1"/>
  <c r="T5439" i="1"/>
  <c r="S5439" i="1"/>
  <c r="R5439" i="1"/>
  <c r="Q5439" i="1"/>
  <c r="T5435" i="1"/>
  <c r="S5435" i="1"/>
  <c r="R5435" i="1"/>
  <c r="Q5435" i="1"/>
  <c r="T5386" i="1"/>
  <c r="S5386" i="1"/>
  <c r="R5386" i="1"/>
  <c r="Q5386" i="1"/>
  <c r="T5288" i="1"/>
  <c r="S5288" i="1"/>
  <c r="R5288" i="1"/>
  <c r="Q5288" i="1"/>
  <c r="T5286" i="1"/>
  <c r="S5286" i="1"/>
  <c r="R5286" i="1"/>
  <c r="Q5286" i="1"/>
  <c r="T5284" i="1"/>
  <c r="S5284" i="1"/>
  <c r="R5284" i="1"/>
  <c r="Q5284" i="1"/>
  <c r="T5282" i="1"/>
  <c r="S5282" i="1"/>
  <c r="R5282" i="1"/>
  <c r="Q5282" i="1"/>
  <c r="T5280" i="1"/>
  <c r="S5280" i="1"/>
  <c r="R5280" i="1"/>
  <c r="Q5280" i="1"/>
  <c r="T5278" i="1"/>
  <c r="S5278" i="1"/>
  <c r="R5278" i="1"/>
  <c r="Q5278" i="1"/>
  <c r="T5276" i="1"/>
  <c r="S5276" i="1"/>
  <c r="R5276" i="1"/>
  <c r="Q5276" i="1"/>
  <c r="T5274" i="1"/>
  <c r="S5274" i="1"/>
  <c r="R5274" i="1"/>
  <c r="Q5274" i="1"/>
  <c r="T5272" i="1"/>
  <c r="S5272" i="1"/>
  <c r="R5272" i="1"/>
  <c r="Q5272" i="1"/>
  <c r="T5270" i="1"/>
  <c r="S5270" i="1"/>
  <c r="R5270" i="1"/>
  <c r="Q5270" i="1"/>
  <c r="T5268" i="1"/>
  <c r="S5268" i="1"/>
  <c r="R5268" i="1"/>
  <c r="Q5268" i="1"/>
  <c r="T5266" i="1"/>
  <c r="S5266" i="1"/>
  <c r="R5266" i="1"/>
  <c r="Q5266" i="1"/>
  <c r="T5264" i="1"/>
  <c r="S5264" i="1"/>
  <c r="R5264" i="1"/>
  <c r="Q5264" i="1"/>
  <c r="T5262" i="1"/>
  <c r="S5262" i="1"/>
  <c r="R5262" i="1"/>
  <c r="Q5262" i="1"/>
  <c r="T5260" i="1"/>
  <c r="S5260" i="1"/>
  <c r="R5260" i="1"/>
  <c r="Q5260" i="1"/>
  <c r="T5258" i="1"/>
  <c r="S5258" i="1"/>
  <c r="R5258" i="1"/>
  <c r="Q5258" i="1"/>
  <c r="T5256" i="1"/>
  <c r="S5256" i="1"/>
  <c r="R5256" i="1"/>
  <c r="Q5256" i="1"/>
  <c r="T5254" i="1"/>
  <c r="S5254" i="1"/>
  <c r="R5254" i="1"/>
  <c r="Q5254" i="1"/>
  <c r="T5251" i="1"/>
  <c r="S5251" i="1"/>
  <c r="R5251" i="1"/>
  <c r="Q5251" i="1"/>
  <c r="T5249" i="1"/>
  <c r="S5249" i="1"/>
  <c r="R5249" i="1"/>
  <c r="Q5249" i="1"/>
  <c r="T5246" i="1"/>
  <c r="S5246" i="1"/>
  <c r="R5246" i="1"/>
  <c r="Q5246" i="1"/>
  <c r="T5244" i="1"/>
  <c r="S5244" i="1"/>
  <c r="R5244" i="1"/>
  <c r="Q5244" i="1"/>
  <c r="T5240" i="1"/>
  <c r="S5240" i="1"/>
  <c r="R5240" i="1"/>
  <c r="Q5240" i="1"/>
  <c r="T5237" i="1"/>
  <c r="T5241" i="1" s="1"/>
  <c r="S5237" i="1"/>
  <c r="S5241" i="1" s="1"/>
  <c r="R5237" i="1"/>
  <c r="R5241" i="1" s="1"/>
  <c r="Q5237" i="1"/>
  <c r="T5231" i="1"/>
  <c r="S5231" i="1"/>
  <c r="R5231" i="1"/>
  <c r="Q5231" i="1"/>
  <c r="T5224" i="1"/>
  <c r="S5224" i="1"/>
  <c r="R5224" i="1"/>
  <c r="Q5224" i="1"/>
  <c r="T5219" i="1"/>
  <c r="S5219" i="1"/>
  <c r="R5219" i="1"/>
  <c r="Q5219" i="1"/>
  <c r="T5212" i="1"/>
  <c r="S5212" i="1"/>
  <c r="R5212" i="1"/>
  <c r="Q5212" i="1"/>
  <c r="T5207" i="1"/>
  <c r="S5207" i="1"/>
  <c r="T5202" i="1"/>
  <c r="S5202" i="1"/>
  <c r="R5202" i="1"/>
  <c r="Q5202" i="1"/>
  <c r="T5198" i="1"/>
  <c r="S5198" i="1"/>
  <c r="T5194" i="1"/>
  <c r="S5194" i="1"/>
  <c r="T5189" i="1"/>
  <c r="S5189" i="1"/>
  <c r="R5189" i="1"/>
  <c r="Q5189" i="1"/>
  <c r="T5187" i="1"/>
  <c r="T5190" i="1" s="1"/>
  <c r="S5187" i="1"/>
  <c r="S5190" i="1" s="1"/>
  <c r="R5187" i="1"/>
  <c r="R5190" i="1" s="1"/>
  <c r="Q5187" i="1"/>
  <c r="T5183" i="1"/>
  <c r="S5183" i="1"/>
  <c r="R5183" i="1"/>
  <c r="Q5183" i="1"/>
  <c r="T5180" i="1"/>
  <c r="S5180" i="1"/>
  <c r="R5180" i="1"/>
  <c r="Q5180" i="1"/>
  <c r="T5166" i="1"/>
  <c r="S5166" i="1"/>
  <c r="R5166" i="1"/>
  <c r="Q5166" i="1"/>
  <c r="T5163" i="1"/>
  <c r="S5163" i="1"/>
  <c r="R5163" i="1"/>
  <c r="Q5163" i="1"/>
  <c r="T5158" i="1"/>
  <c r="S5158" i="1"/>
  <c r="R5158" i="1"/>
  <c r="Q5158" i="1"/>
  <c r="T5156" i="1"/>
  <c r="S5156" i="1"/>
  <c r="R5156" i="1"/>
  <c r="Q5156" i="1"/>
  <c r="T5154" i="1"/>
  <c r="S5154" i="1"/>
  <c r="R5154" i="1"/>
  <c r="Q5154" i="1"/>
  <c r="T5151" i="1"/>
  <c r="S5151" i="1"/>
  <c r="R5151" i="1"/>
  <c r="Q5151" i="1"/>
  <c r="T5148" i="1"/>
  <c r="S5148" i="1"/>
  <c r="R5148" i="1"/>
  <c r="Q5148" i="1"/>
  <c r="T5144" i="1"/>
  <c r="S5144" i="1"/>
  <c r="R5144" i="1"/>
  <c r="Q5144" i="1"/>
  <c r="T5142" i="1"/>
  <c r="S5142" i="1"/>
  <c r="R5142" i="1"/>
  <c r="Q5142" i="1"/>
  <c r="T5139" i="1"/>
  <c r="S5139" i="1"/>
  <c r="R5139" i="1"/>
  <c r="Q5139" i="1"/>
  <c r="T5137" i="1"/>
  <c r="S5137" i="1"/>
  <c r="R5137" i="1"/>
  <c r="Q5137" i="1"/>
  <c r="T5133" i="1"/>
  <c r="S5133" i="1"/>
  <c r="R5133" i="1"/>
  <c r="Q5133" i="1"/>
  <c r="T5129" i="1"/>
  <c r="S5129" i="1"/>
  <c r="R5129" i="1"/>
  <c r="Q5129" i="1"/>
  <c r="T5125" i="1"/>
  <c r="S5125" i="1"/>
  <c r="R5125" i="1"/>
  <c r="Q5125" i="1"/>
  <c r="T5121" i="1"/>
  <c r="S5121" i="1"/>
  <c r="R5121" i="1"/>
  <c r="Q5121" i="1"/>
  <c r="T5117" i="1"/>
  <c r="S5117" i="1"/>
  <c r="R5117" i="1"/>
  <c r="Q5117" i="1"/>
  <c r="T5112" i="1"/>
  <c r="S5112" i="1"/>
  <c r="R5112" i="1"/>
  <c r="Q5112" i="1"/>
  <c r="T5109" i="1"/>
  <c r="S5109" i="1"/>
  <c r="R5109" i="1"/>
  <c r="Q5109" i="1"/>
  <c r="T5104" i="1"/>
  <c r="S5104" i="1"/>
  <c r="R5104" i="1"/>
  <c r="Q5104" i="1"/>
  <c r="T5100" i="1"/>
  <c r="S5100" i="1"/>
  <c r="R5100" i="1"/>
  <c r="Q5100" i="1"/>
  <c r="T5098" i="1"/>
  <c r="S5098" i="1"/>
  <c r="R5098" i="1"/>
  <c r="Q5098" i="1"/>
  <c r="T5033" i="1"/>
  <c r="S5033" i="1"/>
  <c r="R5033" i="1"/>
  <c r="Q5033" i="1"/>
  <c r="T5009" i="1"/>
  <c r="S5009" i="1"/>
  <c r="R5009" i="1"/>
  <c r="Q5009" i="1"/>
  <c r="T5006" i="1"/>
  <c r="S5006" i="1"/>
  <c r="R5006" i="1"/>
  <c r="Q5006" i="1"/>
  <c r="T5004" i="1"/>
  <c r="S5004" i="1"/>
  <c r="R5004" i="1"/>
  <c r="Q5004" i="1"/>
  <c r="T5001" i="1"/>
  <c r="S5001" i="1"/>
  <c r="R5001" i="1"/>
  <c r="Q5001" i="1"/>
  <c r="T4996" i="1"/>
  <c r="S4996" i="1"/>
  <c r="R4996" i="1"/>
  <c r="Q4996" i="1"/>
  <c r="T4992" i="1"/>
  <c r="S4992" i="1"/>
  <c r="R4992" i="1"/>
  <c r="Q4992" i="1"/>
  <c r="T4987" i="1"/>
  <c r="S4987" i="1"/>
  <c r="R4987" i="1"/>
  <c r="Q4987" i="1"/>
  <c r="T9783" i="1"/>
  <c r="S9783" i="1"/>
  <c r="R9783" i="1"/>
  <c r="Q9783" i="1"/>
  <c r="T9709" i="1"/>
  <c r="S9709" i="1"/>
  <c r="R9709" i="1"/>
  <c r="Q9709" i="1"/>
  <c r="T9521" i="1"/>
  <c r="S9521" i="1"/>
  <c r="R9521" i="1"/>
  <c r="Q9521" i="1"/>
  <c r="T9442" i="1"/>
  <c r="S9442" i="1"/>
  <c r="R9442" i="1"/>
  <c r="Q9442" i="1"/>
  <c r="T9438" i="1"/>
  <c r="S9438" i="1"/>
  <c r="R9438" i="1"/>
  <c r="Q9438" i="1"/>
  <c r="T9434" i="1"/>
  <c r="S9434" i="1"/>
  <c r="R9434" i="1"/>
  <c r="Q9434" i="1"/>
  <c r="T9430" i="1"/>
  <c r="S9430" i="1"/>
  <c r="R9430" i="1"/>
  <c r="Q9430" i="1"/>
  <c r="T9426" i="1"/>
  <c r="S9426" i="1"/>
  <c r="R9426" i="1"/>
  <c r="Q9426" i="1"/>
  <c r="T9422" i="1"/>
  <c r="S9422" i="1"/>
  <c r="R9422" i="1"/>
  <c r="Q9422" i="1"/>
  <c r="T9418" i="1"/>
  <c r="S9418" i="1"/>
  <c r="R9418" i="1"/>
  <c r="Q9418" i="1"/>
  <c r="T9414" i="1"/>
  <c r="S9414" i="1"/>
  <c r="R9414" i="1"/>
  <c r="Q9414" i="1"/>
  <c r="T9410" i="1"/>
  <c r="S9410" i="1"/>
  <c r="R9410" i="1"/>
  <c r="Q9410" i="1"/>
  <c r="T9406" i="1"/>
  <c r="S9406" i="1"/>
  <c r="R9406" i="1"/>
  <c r="Q9406" i="1"/>
  <c r="T9402" i="1"/>
  <c r="S9402" i="1"/>
  <c r="R9402" i="1"/>
  <c r="Q9402" i="1"/>
  <c r="T9398" i="1"/>
  <c r="S9398" i="1"/>
  <c r="R9398" i="1"/>
  <c r="Q9398" i="1"/>
  <c r="T9394" i="1"/>
  <c r="S9394" i="1"/>
  <c r="R9394" i="1"/>
  <c r="Q9394" i="1"/>
  <c r="T9390" i="1"/>
  <c r="S9390" i="1"/>
  <c r="R9390" i="1"/>
  <c r="Q9390" i="1"/>
  <c r="T9386" i="1"/>
  <c r="S9386" i="1"/>
  <c r="R9386" i="1"/>
  <c r="Q9386" i="1"/>
  <c r="T9372" i="1"/>
  <c r="S9372" i="1"/>
  <c r="R9372" i="1"/>
  <c r="Q9372" i="1"/>
  <c r="T9275" i="1"/>
  <c r="S9275" i="1"/>
  <c r="R9275" i="1"/>
  <c r="Q9275" i="1"/>
  <c r="R9019" i="1"/>
  <c r="T9008" i="1"/>
  <c r="S9008" i="1"/>
  <c r="R9008" i="1"/>
  <c r="Q9008" i="1"/>
  <c r="T9004" i="1"/>
  <c r="S9004" i="1"/>
  <c r="R9004" i="1"/>
  <c r="Q9004" i="1"/>
  <c r="T8994" i="1"/>
  <c r="S8994" i="1"/>
  <c r="R8994" i="1"/>
  <c r="Q8994" i="1"/>
  <c r="T8990" i="1"/>
  <c r="S8990" i="1"/>
  <c r="R8990" i="1"/>
  <c r="Q8990" i="1"/>
  <c r="T8986" i="1"/>
  <c r="S8986" i="1"/>
  <c r="R8986" i="1"/>
  <c r="Q8986" i="1"/>
  <c r="T8982" i="1"/>
  <c r="S8982" i="1"/>
  <c r="R8982" i="1"/>
  <c r="Q8982" i="1"/>
  <c r="T8978" i="1"/>
  <c r="S8978" i="1"/>
  <c r="R8978" i="1"/>
  <c r="Q8978" i="1"/>
  <c r="T8974" i="1"/>
  <c r="S8974" i="1"/>
  <c r="R8974" i="1"/>
  <c r="Q8974" i="1"/>
  <c r="T8970" i="1"/>
  <c r="S8970" i="1"/>
  <c r="R8970" i="1"/>
  <c r="Q8970" i="1"/>
  <c r="T8960" i="1"/>
  <c r="S8960" i="1"/>
  <c r="R8960" i="1"/>
  <c r="Q8960" i="1"/>
  <c r="T8956" i="1"/>
  <c r="S8956" i="1"/>
  <c r="R8956" i="1"/>
  <c r="Q8956" i="1"/>
  <c r="T8952" i="1"/>
  <c r="S8952" i="1"/>
  <c r="R8952" i="1"/>
  <c r="Q8952" i="1"/>
  <c r="T8948" i="1"/>
  <c r="S8948" i="1"/>
  <c r="R8948" i="1"/>
  <c r="Q8948" i="1"/>
  <c r="T8944" i="1"/>
  <c r="S8944" i="1"/>
  <c r="R8944" i="1"/>
  <c r="Q8944" i="1"/>
  <c r="T8940" i="1"/>
  <c r="S8940" i="1"/>
  <c r="R8940" i="1"/>
  <c r="Q8940" i="1"/>
  <c r="T8936" i="1"/>
  <c r="S8936" i="1"/>
  <c r="R8936" i="1"/>
  <c r="Q8936" i="1"/>
  <c r="T8932" i="1"/>
  <c r="S8932" i="1"/>
  <c r="R8932" i="1"/>
  <c r="Q8932" i="1"/>
  <c r="T8928" i="1"/>
  <c r="S8928" i="1"/>
  <c r="R8928" i="1"/>
  <c r="Q8928" i="1"/>
  <c r="T8924" i="1"/>
  <c r="S8924" i="1"/>
  <c r="R8924" i="1"/>
  <c r="Q8924" i="1"/>
  <c r="T8920" i="1"/>
  <c r="S8920" i="1"/>
  <c r="R8920" i="1"/>
  <c r="Q8920" i="1"/>
  <c r="T8916" i="1"/>
  <c r="S8916" i="1"/>
  <c r="R8916" i="1"/>
  <c r="Q8916" i="1"/>
  <c r="T8912" i="1"/>
  <c r="S8912" i="1"/>
  <c r="R8912" i="1"/>
  <c r="Q8912" i="1"/>
  <c r="T8908" i="1"/>
  <c r="S8908" i="1"/>
  <c r="R8908" i="1"/>
  <c r="Q8908" i="1"/>
  <c r="T8904" i="1"/>
  <c r="S8904" i="1"/>
  <c r="R8904" i="1"/>
  <c r="Q8904" i="1"/>
  <c r="T8900" i="1"/>
  <c r="S8900" i="1"/>
  <c r="R8900" i="1"/>
  <c r="Q8900" i="1"/>
  <c r="T8862" i="1"/>
  <c r="S8862" i="1"/>
  <c r="R8862" i="1"/>
  <c r="Q8862" i="1"/>
  <c r="T8849" i="1"/>
  <c r="S8849" i="1"/>
  <c r="R8849" i="1"/>
  <c r="Q8849" i="1"/>
  <c r="T8835" i="1"/>
  <c r="S8835" i="1"/>
  <c r="R8835" i="1"/>
  <c r="Q8835" i="1"/>
  <c r="T8831" i="1"/>
  <c r="S8831" i="1"/>
  <c r="R8831" i="1"/>
  <c r="Q8831" i="1"/>
  <c r="T8827" i="1"/>
  <c r="S8827" i="1"/>
  <c r="R8827" i="1"/>
  <c r="Q8827" i="1"/>
  <c r="T8823" i="1"/>
  <c r="S8823" i="1"/>
  <c r="R8823" i="1"/>
  <c r="Q8823" i="1"/>
  <c r="T8819" i="1"/>
  <c r="S8819" i="1"/>
  <c r="R8819" i="1"/>
  <c r="Q8819" i="1"/>
  <c r="T8815" i="1"/>
  <c r="S8815" i="1"/>
  <c r="R8815" i="1"/>
  <c r="Q8815" i="1"/>
  <c r="T8811" i="1"/>
  <c r="S8811" i="1"/>
  <c r="R8811" i="1"/>
  <c r="Q8811" i="1"/>
  <c r="T8807" i="1"/>
  <c r="S8807" i="1"/>
  <c r="R8807" i="1"/>
  <c r="Q8807" i="1"/>
  <c r="T8803" i="1"/>
  <c r="S8803" i="1"/>
  <c r="R8803" i="1"/>
  <c r="Q8803" i="1"/>
  <c r="T8792" i="1"/>
  <c r="S8792" i="1"/>
  <c r="R8792" i="1"/>
  <c r="Q8792" i="1"/>
  <c r="T8788" i="1"/>
  <c r="S8788" i="1"/>
  <c r="R8788" i="1"/>
  <c r="Q8788" i="1"/>
  <c r="T8784" i="1"/>
  <c r="S8784" i="1"/>
  <c r="R8784" i="1"/>
  <c r="Q8784" i="1"/>
  <c r="T8780" i="1"/>
  <c r="S8780" i="1"/>
  <c r="R8780" i="1"/>
  <c r="Q8780" i="1"/>
  <c r="T8776" i="1"/>
  <c r="S8776" i="1"/>
  <c r="R8776" i="1"/>
  <c r="Q8776" i="1"/>
  <c r="T8772" i="1"/>
  <c r="S8772" i="1"/>
  <c r="R8772" i="1"/>
  <c r="Q8772" i="1"/>
  <c r="T8759" i="1"/>
  <c r="S8759" i="1"/>
  <c r="R8759" i="1"/>
  <c r="Q8759" i="1"/>
  <c r="T8743" i="1"/>
  <c r="S8743" i="1"/>
  <c r="R8743" i="1"/>
  <c r="Q8743" i="1"/>
  <c r="T8739" i="1"/>
  <c r="S8739" i="1"/>
  <c r="R8739" i="1"/>
  <c r="Q8739" i="1"/>
  <c r="T8729" i="1"/>
  <c r="S8729" i="1"/>
  <c r="R8729" i="1"/>
  <c r="Q8729" i="1"/>
  <c r="T8725" i="1"/>
  <c r="S8725" i="1"/>
  <c r="R8725" i="1"/>
  <c r="Q8725" i="1"/>
  <c r="T8721" i="1"/>
  <c r="S8721" i="1"/>
  <c r="R8721" i="1"/>
  <c r="Q8721" i="1"/>
  <c r="T8717" i="1"/>
  <c r="S8717" i="1"/>
  <c r="R8717" i="1"/>
  <c r="Q8717" i="1"/>
  <c r="T8713" i="1"/>
  <c r="S8713" i="1"/>
  <c r="R8713" i="1"/>
  <c r="Q8713" i="1"/>
  <c r="T8709" i="1"/>
  <c r="S8709" i="1"/>
  <c r="R8709" i="1"/>
  <c r="Q8709" i="1"/>
  <c r="T8705" i="1"/>
  <c r="S8705" i="1"/>
  <c r="R8705" i="1"/>
  <c r="Q8705" i="1"/>
  <c r="T8701" i="1"/>
  <c r="S8701" i="1"/>
  <c r="R8701" i="1"/>
  <c r="Q8701" i="1"/>
  <c r="T8697" i="1"/>
  <c r="S8697" i="1"/>
  <c r="R8697" i="1"/>
  <c r="Q8697" i="1"/>
  <c r="T8693" i="1"/>
  <c r="S8693" i="1"/>
  <c r="R8693" i="1"/>
  <c r="Q8693" i="1"/>
  <c r="T8682" i="1"/>
  <c r="S8682" i="1"/>
  <c r="R8682" i="1"/>
  <c r="Q8682" i="1"/>
  <c r="T8678" i="1"/>
  <c r="S8678" i="1"/>
  <c r="R8678" i="1"/>
  <c r="Q8678" i="1"/>
  <c r="T8674" i="1"/>
  <c r="S8674" i="1"/>
  <c r="R8674" i="1"/>
  <c r="Q8674" i="1"/>
  <c r="T8670" i="1"/>
  <c r="S8670" i="1"/>
  <c r="R8670" i="1"/>
  <c r="Q8670" i="1"/>
  <c r="T8658" i="1"/>
  <c r="S8658" i="1"/>
  <c r="R8658" i="1"/>
  <c r="Q8658" i="1"/>
  <c r="T8654" i="1"/>
  <c r="S8654" i="1"/>
  <c r="R8654" i="1"/>
  <c r="Q8654" i="1"/>
  <c r="T8650" i="1"/>
  <c r="S8650" i="1"/>
  <c r="R8650" i="1"/>
  <c r="Q8650" i="1"/>
  <c r="T8646" i="1"/>
  <c r="S8646" i="1"/>
  <c r="R8646" i="1"/>
  <c r="Q8646" i="1"/>
  <c r="T8642" i="1"/>
  <c r="S8642" i="1"/>
  <c r="R8642" i="1"/>
  <c r="Q8642" i="1"/>
  <c r="T8638" i="1"/>
  <c r="S8638" i="1"/>
  <c r="R8638" i="1"/>
  <c r="Q8638" i="1"/>
  <c r="T8634" i="1"/>
  <c r="S8634" i="1"/>
  <c r="R8634" i="1"/>
  <c r="Q8634" i="1"/>
  <c r="T8619" i="1"/>
  <c r="S8619" i="1"/>
  <c r="R8619" i="1"/>
  <c r="Q8619" i="1"/>
  <c r="T8599" i="1"/>
  <c r="S8599" i="1"/>
  <c r="R8599" i="1"/>
  <c r="Q8599" i="1"/>
  <c r="T8595" i="1"/>
  <c r="S8595" i="1"/>
  <c r="R8595" i="1"/>
  <c r="Q8595" i="1"/>
  <c r="T8591" i="1"/>
  <c r="S8591" i="1"/>
  <c r="R8591" i="1"/>
  <c r="Q8591" i="1"/>
  <c r="T8587" i="1"/>
  <c r="S8587" i="1"/>
  <c r="R8587" i="1"/>
  <c r="Q8587" i="1"/>
  <c r="T8583" i="1"/>
  <c r="S8583" i="1"/>
  <c r="R8583" i="1"/>
  <c r="Q8583" i="1"/>
  <c r="T8572" i="1"/>
  <c r="S8572" i="1"/>
  <c r="R8572" i="1"/>
  <c r="Q8572" i="1"/>
  <c r="T8568" i="1"/>
  <c r="S8568" i="1"/>
  <c r="R8568" i="1"/>
  <c r="Q8568" i="1"/>
  <c r="T8564" i="1"/>
  <c r="S8564" i="1"/>
  <c r="R8564" i="1"/>
  <c r="Q8564" i="1"/>
  <c r="T8560" i="1"/>
  <c r="S8560" i="1"/>
  <c r="R8560" i="1"/>
  <c r="Q8560" i="1"/>
  <c r="T8556" i="1"/>
  <c r="S8556" i="1"/>
  <c r="R8556" i="1"/>
  <c r="Q8556" i="1"/>
  <c r="T8552" i="1"/>
  <c r="S8552" i="1"/>
  <c r="R8552" i="1"/>
  <c r="Q8552" i="1"/>
  <c r="T8548" i="1"/>
  <c r="S8548" i="1"/>
  <c r="R8548" i="1"/>
  <c r="Q8548" i="1"/>
  <c r="T8544" i="1"/>
  <c r="S8544" i="1"/>
  <c r="R8544" i="1"/>
  <c r="Q8544" i="1"/>
  <c r="T8540" i="1"/>
  <c r="S8540" i="1"/>
  <c r="R8540" i="1"/>
  <c r="Q8540" i="1"/>
  <c r="T8536" i="1"/>
  <c r="S8536" i="1"/>
  <c r="R8536" i="1"/>
  <c r="Q8536" i="1"/>
  <c r="T8532" i="1"/>
  <c r="S8532" i="1"/>
  <c r="R8532" i="1"/>
  <c r="Q8532" i="1"/>
  <c r="T8528" i="1"/>
  <c r="S8528" i="1"/>
  <c r="R8528" i="1"/>
  <c r="Q8528" i="1"/>
  <c r="T8524" i="1"/>
  <c r="S8524" i="1"/>
  <c r="R8524" i="1"/>
  <c r="Q8524" i="1"/>
  <c r="T8520" i="1"/>
  <c r="S8520" i="1"/>
  <c r="R8520" i="1"/>
  <c r="Q8520" i="1"/>
  <c r="T8516" i="1"/>
  <c r="S8516" i="1"/>
  <c r="R8516" i="1"/>
  <c r="Q8516" i="1"/>
  <c r="T8512" i="1"/>
  <c r="S8512" i="1"/>
  <c r="R8512" i="1"/>
  <c r="Q8512" i="1"/>
  <c r="T8508" i="1"/>
  <c r="S8508" i="1"/>
  <c r="R8508" i="1"/>
  <c r="Q8508" i="1"/>
  <c r="T8504" i="1"/>
  <c r="S8504" i="1"/>
  <c r="R8504" i="1"/>
  <c r="Q8504" i="1"/>
  <c r="T8500" i="1"/>
  <c r="S8500" i="1"/>
  <c r="R8500" i="1"/>
  <c r="Q8500" i="1"/>
  <c r="T8496" i="1"/>
  <c r="S8496" i="1"/>
  <c r="R8496" i="1"/>
  <c r="Q8496" i="1"/>
  <c r="T8482" i="1"/>
  <c r="S8482" i="1"/>
  <c r="R8482" i="1"/>
  <c r="Q8482" i="1"/>
  <c r="T8478" i="1"/>
  <c r="S8478" i="1"/>
  <c r="R8478" i="1"/>
  <c r="Q8478" i="1"/>
  <c r="T8474" i="1"/>
  <c r="S8474" i="1"/>
  <c r="R8474" i="1"/>
  <c r="Q8474" i="1"/>
  <c r="T8470" i="1"/>
  <c r="S8470" i="1"/>
  <c r="R8470" i="1"/>
  <c r="Q8470" i="1"/>
  <c r="T8466" i="1"/>
  <c r="S8466" i="1"/>
  <c r="R8466" i="1"/>
  <c r="Q8466" i="1"/>
  <c r="T8462" i="1"/>
  <c r="S8462" i="1"/>
  <c r="R8462" i="1"/>
  <c r="Q8462" i="1"/>
  <c r="T8458" i="1"/>
  <c r="S8458" i="1"/>
  <c r="R8458" i="1"/>
  <c r="Q8458" i="1"/>
  <c r="T8454" i="1"/>
  <c r="S8454" i="1"/>
  <c r="R8454" i="1"/>
  <c r="Q8454" i="1"/>
  <c r="T8450" i="1"/>
  <c r="S8450" i="1"/>
  <c r="R8450" i="1"/>
  <c r="Q8450" i="1"/>
  <c r="T8446" i="1"/>
  <c r="S8446" i="1"/>
  <c r="R8446" i="1"/>
  <c r="Q8446" i="1"/>
  <c r="T8442" i="1"/>
  <c r="S8442" i="1"/>
  <c r="R8442" i="1"/>
  <c r="Q8442" i="1"/>
  <c r="T8438" i="1"/>
  <c r="S8438" i="1"/>
  <c r="R8438" i="1"/>
  <c r="Q8438" i="1"/>
  <c r="T8434" i="1"/>
  <c r="S8434" i="1"/>
  <c r="R8434" i="1"/>
  <c r="Q8434" i="1"/>
  <c r="T8430" i="1"/>
  <c r="S8430" i="1"/>
  <c r="R8430" i="1"/>
  <c r="Q8430" i="1"/>
  <c r="T8426" i="1"/>
  <c r="S8426" i="1"/>
  <c r="R8426" i="1"/>
  <c r="Q8426" i="1"/>
  <c r="T8422" i="1"/>
  <c r="S8422" i="1"/>
  <c r="R8422" i="1"/>
  <c r="Q8422" i="1"/>
  <c r="T8418" i="1"/>
  <c r="S8418" i="1"/>
  <c r="R8418" i="1"/>
  <c r="Q8418" i="1"/>
  <c r="T8414" i="1"/>
  <c r="S8414" i="1"/>
  <c r="R8414" i="1"/>
  <c r="Q8414" i="1"/>
  <c r="T8410" i="1"/>
  <c r="S8410" i="1"/>
  <c r="R8410" i="1"/>
  <c r="Q8410" i="1"/>
  <c r="T8406" i="1"/>
  <c r="S8406" i="1"/>
  <c r="R8406" i="1"/>
  <c r="Q8406" i="1"/>
  <c r="T8402" i="1"/>
  <c r="S8402" i="1"/>
  <c r="R8402" i="1"/>
  <c r="Q8402" i="1"/>
  <c r="T8398" i="1"/>
  <c r="S8398" i="1"/>
  <c r="R8398" i="1"/>
  <c r="Q8398" i="1"/>
  <c r="T8394" i="1"/>
  <c r="S8394" i="1"/>
  <c r="R8394" i="1"/>
  <c r="Q8394" i="1"/>
  <c r="T8390" i="1"/>
  <c r="S8390" i="1"/>
  <c r="R8390" i="1"/>
  <c r="Q8390" i="1"/>
  <c r="T8386" i="1"/>
  <c r="S8386" i="1"/>
  <c r="R8386" i="1"/>
  <c r="Q8386" i="1"/>
  <c r="T8382" i="1"/>
  <c r="S8382" i="1"/>
  <c r="R8382" i="1"/>
  <c r="Q8382" i="1"/>
  <c r="T8378" i="1"/>
  <c r="S8378" i="1"/>
  <c r="R8378" i="1"/>
  <c r="Q8378" i="1"/>
  <c r="T8374" i="1"/>
  <c r="S8374" i="1"/>
  <c r="R8374" i="1"/>
  <c r="Q8374" i="1"/>
  <c r="T8370" i="1"/>
  <c r="S8370" i="1"/>
  <c r="R8370" i="1"/>
  <c r="Q8370" i="1"/>
  <c r="T8366" i="1"/>
  <c r="S8366" i="1"/>
  <c r="R8366" i="1"/>
  <c r="Q8366" i="1"/>
  <c r="T8362" i="1"/>
  <c r="S8362" i="1"/>
  <c r="R8362" i="1"/>
  <c r="Q8362" i="1"/>
  <c r="T8358" i="1"/>
  <c r="S8358" i="1"/>
  <c r="R8358" i="1"/>
  <c r="Q8358" i="1"/>
  <c r="T8340" i="1"/>
  <c r="S8340" i="1"/>
  <c r="R8340" i="1"/>
  <c r="Q8340" i="1"/>
  <c r="T8336" i="1"/>
  <c r="S8336" i="1"/>
  <c r="R8336" i="1"/>
  <c r="Q8336" i="1"/>
  <c r="T8332" i="1"/>
  <c r="S8332" i="1"/>
  <c r="R8332" i="1"/>
  <c r="Q8332" i="1"/>
  <c r="T8328" i="1"/>
  <c r="S8328" i="1"/>
  <c r="R8328" i="1"/>
  <c r="Q8328" i="1"/>
  <c r="T8324" i="1"/>
  <c r="S8324" i="1"/>
  <c r="R8324" i="1"/>
  <c r="Q8324" i="1"/>
  <c r="T8320" i="1"/>
  <c r="S8320" i="1"/>
  <c r="R8320" i="1"/>
  <c r="Q8320" i="1"/>
  <c r="T8316" i="1"/>
  <c r="S8316" i="1"/>
  <c r="R8316" i="1"/>
  <c r="Q8316" i="1"/>
  <c r="T8286" i="1"/>
  <c r="S8286" i="1"/>
  <c r="R8286" i="1"/>
  <c r="Q8286" i="1"/>
  <c r="T8282" i="1"/>
  <c r="S8282" i="1"/>
  <c r="R8282" i="1"/>
  <c r="Q8282" i="1"/>
  <c r="T8278" i="1"/>
  <c r="S8278" i="1"/>
  <c r="R8278" i="1"/>
  <c r="Q8278" i="1"/>
  <c r="T8274" i="1"/>
  <c r="S8274" i="1"/>
  <c r="R8274" i="1"/>
  <c r="Q8274" i="1"/>
  <c r="T8270" i="1"/>
  <c r="S8270" i="1"/>
  <c r="R8270" i="1"/>
  <c r="Q8270" i="1"/>
  <c r="T8249" i="1"/>
  <c r="S8249" i="1"/>
  <c r="R8249" i="1"/>
  <c r="Q8249" i="1"/>
  <c r="T8245" i="1"/>
  <c r="S8245" i="1"/>
  <c r="R8245" i="1"/>
  <c r="Q8245" i="1"/>
  <c r="T8241" i="1"/>
  <c r="S8241" i="1"/>
  <c r="R8241" i="1"/>
  <c r="Q8241" i="1"/>
  <c r="T8237" i="1"/>
  <c r="S8237" i="1"/>
  <c r="R8237" i="1"/>
  <c r="Q8237" i="1"/>
  <c r="T8233" i="1"/>
  <c r="S8233" i="1"/>
  <c r="R8233" i="1"/>
  <c r="Q8233" i="1"/>
  <c r="T8229" i="1"/>
  <c r="S8229" i="1"/>
  <c r="R8229" i="1"/>
  <c r="Q8229" i="1"/>
  <c r="T8225" i="1"/>
  <c r="S8225" i="1"/>
  <c r="R8225" i="1"/>
  <c r="Q8225" i="1"/>
  <c r="T8216" i="1"/>
  <c r="S8216" i="1"/>
  <c r="R8216" i="1"/>
  <c r="Q8216" i="1"/>
  <c r="T8212" i="1"/>
  <c r="S8212" i="1"/>
  <c r="R8212" i="1"/>
  <c r="Q8212" i="1"/>
  <c r="T8208" i="1"/>
  <c r="S8208" i="1"/>
  <c r="R8208" i="1"/>
  <c r="Q8208" i="1"/>
  <c r="T8204" i="1"/>
  <c r="S8204" i="1"/>
  <c r="R8204" i="1"/>
  <c r="Q8204" i="1"/>
  <c r="T8200" i="1"/>
  <c r="S8200" i="1"/>
  <c r="R8200" i="1"/>
  <c r="Q8200" i="1"/>
  <c r="T8171" i="1"/>
  <c r="S8171" i="1"/>
  <c r="R8171" i="1"/>
  <c r="Q8171" i="1"/>
  <c r="T8161" i="1"/>
  <c r="S8161" i="1"/>
  <c r="R8161" i="1"/>
  <c r="Q8161" i="1"/>
  <c r="T8142" i="1"/>
  <c r="S8142" i="1"/>
  <c r="R8142" i="1"/>
  <c r="Q8142" i="1"/>
  <c r="T8100" i="1"/>
  <c r="S8100" i="1"/>
  <c r="R8100" i="1"/>
  <c r="Q8100" i="1"/>
  <c r="T8096" i="1"/>
  <c r="S8096" i="1"/>
  <c r="R8096" i="1"/>
  <c r="Q8096" i="1"/>
  <c r="T8092" i="1"/>
  <c r="S8092" i="1"/>
  <c r="R8092" i="1"/>
  <c r="Q8092" i="1"/>
  <c r="T8088" i="1"/>
  <c r="S8088" i="1"/>
  <c r="R8088" i="1"/>
  <c r="Q8088" i="1"/>
  <c r="T8084" i="1"/>
  <c r="S8084" i="1"/>
  <c r="R8084" i="1"/>
  <c r="Q8084" i="1"/>
  <c r="T8073" i="1"/>
  <c r="S8073" i="1"/>
  <c r="R8073" i="1"/>
  <c r="Q8073" i="1"/>
  <c r="T8069" i="1"/>
  <c r="S8069" i="1"/>
  <c r="R8069" i="1"/>
  <c r="Q8069" i="1"/>
  <c r="T8065" i="1"/>
  <c r="S8065" i="1"/>
  <c r="R8065" i="1"/>
  <c r="Q8065" i="1"/>
  <c r="T8061" i="1"/>
  <c r="S8061" i="1"/>
  <c r="R8061" i="1"/>
  <c r="Q8061" i="1"/>
  <c r="T8057" i="1"/>
  <c r="S8057" i="1"/>
  <c r="R8057" i="1"/>
  <c r="Q8057" i="1"/>
  <c r="T8053" i="1"/>
  <c r="S8053" i="1"/>
  <c r="R8053" i="1"/>
  <c r="Q8053" i="1"/>
  <c r="T8049" i="1"/>
  <c r="S8049" i="1"/>
  <c r="R8049" i="1"/>
  <c r="Q8049" i="1"/>
  <c r="T8045" i="1"/>
  <c r="S8045" i="1"/>
  <c r="R8045" i="1"/>
  <c r="Q8045" i="1"/>
  <c r="T8041" i="1"/>
  <c r="S8041" i="1"/>
  <c r="R8041" i="1"/>
  <c r="Q8041" i="1"/>
  <c r="T8037" i="1"/>
  <c r="S8037" i="1"/>
  <c r="R8037" i="1"/>
  <c r="Q8037" i="1"/>
  <c r="T8011" i="1"/>
  <c r="S8011" i="1"/>
  <c r="R8011" i="1"/>
  <c r="Q8011" i="1"/>
  <c r="T8007" i="1"/>
  <c r="S8007" i="1"/>
  <c r="R8007" i="1"/>
  <c r="Q8007" i="1"/>
  <c r="T8003" i="1"/>
  <c r="S8003" i="1"/>
  <c r="R8003" i="1"/>
  <c r="Q8003" i="1"/>
  <c r="T7999" i="1"/>
  <c r="S7999" i="1"/>
  <c r="R7999" i="1"/>
  <c r="Q7999" i="1"/>
  <c r="T7995" i="1"/>
  <c r="S7995" i="1"/>
  <c r="R7995" i="1"/>
  <c r="Q7995" i="1"/>
  <c r="T7991" i="1"/>
  <c r="S7991" i="1"/>
  <c r="R7991" i="1"/>
  <c r="Q7991" i="1"/>
  <c r="T7987" i="1"/>
  <c r="S7987" i="1"/>
  <c r="R7987" i="1"/>
  <c r="Q7987" i="1"/>
  <c r="T7983" i="1"/>
  <c r="S7983" i="1"/>
  <c r="R7983" i="1"/>
  <c r="Q7983" i="1"/>
  <c r="T7979" i="1"/>
  <c r="S7979" i="1"/>
  <c r="R7979" i="1"/>
  <c r="Q7979" i="1"/>
  <c r="T7975" i="1"/>
  <c r="S7975" i="1"/>
  <c r="R7975" i="1"/>
  <c r="Q7975" i="1"/>
  <c r="T7971" i="1"/>
  <c r="S7971" i="1"/>
  <c r="R7971" i="1"/>
  <c r="Q7971" i="1"/>
  <c r="T7967" i="1"/>
  <c r="S7967" i="1"/>
  <c r="R7967" i="1"/>
  <c r="Q7967" i="1"/>
  <c r="T7963" i="1"/>
  <c r="S7963" i="1"/>
  <c r="R7963" i="1"/>
  <c r="Q7963" i="1"/>
  <c r="T7959" i="1"/>
  <c r="S7959" i="1"/>
  <c r="R7959" i="1"/>
  <c r="Q7959" i="1"/>
  <c r="T7955" i="1"/>
  <c r="S7955" i="1"/>
  <c r="R7955" i="1"/>
  <c r="Q7955" i="1"/>
  <c r="T7951" i="1"/>
  <c r="S7951" i="1"/>
  <c r="R7951" i="1"/>
  <c r="Q7951" i="1"/>
  <c r="T7947" i="1"/>
  <c r="S7947" i="1"/>
  <c r="R7947" i="1"/>
  <c r="Q7947" i="1"/>
  <c r="T7943" i="1"/>
  <c r="S7943" i="1"/>
  <c r="R7943" i="1"/>
  <c r="Q7943" i="1"/>
  <c r="T7939" i="1"/>
  <c r="S7939" i="1"/>
  <c r="R7939" i="1"/>
  <c r="Q7939" i="1"/>
  <c r="T7935" i="1"/>
  <c r="S7935" i="1"/>
  <c r="R7935" i="1"/>
  <c r="Q7935" i="1"/>
  <c r="T7915" i="1"/>
  <c r="S7915" i="1"/>
  <c r="R7915" i="1"/>
  <c r="Q7915" i="1"/>
  <c r="T7893" i="1"/>
  <c r="S7893" i="1"/>
  <c r="R7893" i="1"/>
  <c r="Q7893" i="1"/>
  <c r="T7889" i="1"/>
  <c r="S7889" i="1"/>
  <c r="R7889" i="1"/>
  <c r="Q7889" i="1"/>
  <c r="T7885" i="1"/>
  <c r="S7885" i="1"/>
  <c r="R7885" i="1"/>
  <c r="Q7885" i="1"/>
  <c r="T7880" i="1"/>
  <c r="S7880" i="1"/>
  <c r="R7880" i="1"/>
  <c r="Q7880" i="1"/>
  <c r="T7876" i="1"/>
  <c r="S7876" i="1"/>
  <c r="R7876" i="1"/>
  <c r="Q7876" i="1"/>
  <c r="T7872" i="1"/>
  <c r="S7872" i="1"/>
  <c r="R7872" i="1"/>
  <c r="Q7872" i="1"/>
  <c r="T7868" i="1"/>
  <c r="S7868" i="1"/>
  <c r="R7868" i="1"/>
  <c r="Q7868" i="1"/>
  <c r="T7864" i="1"/>
  <c r="S7864" i="1"/>
  <c r="R7864" i="1"/>
  <c r="Q7864" i="1"/>
  <c r="T7860" i="1"/>
  <c r="S7860" i="1"/>
  <c r="R7860" i="1"/>
  <c r="Q7860" i="1"/>
  <c r="T7856" i="1"/>
  <c r="S7856" i="1"/>
  <c r="R7856" i="1"/>
  <c r="Q7856" i="1"/>
  <c r="T7852" i="1"/>
  <c r="S7852" i="1"/>
  <c r="R7852" i="1"/>
  <c r="Q7852" i="1"/>
  <c r="T7839" i="1"/>
  <c r="S7839" i="1"/>
  <c r="R7839" i="1"/>
  <c r="Q7839" i="1"/>
  <c r="T7835" i="1"/>
  <c r="S7835" i="1"/>
  <c r="R7835" i="1"/>
  <c r="Q7835" i="1"/>
  <c r="T7831" i="1"/>
  <c r="S7831" i="1"/>
  <c r="R7831" i="1"/>
  <c r="Q7831" i="1"/>
  <c r="T7827" i="1"/>
  <c r="S7827" i="1"/>
  <c r="R7827" i="1"/>
  <c r="Q7827" i="1"/>
  <c r="T7804" i="1"/>
  <c r="S7804" i="1"/>
  <c r="R7804" i="1"/>
  <c r="Q7804" i="1"/>
  <c r="T7800" i="1"/>
  <c r="S7800" i="1"/>
  <c r="R7800" i="1"/>
  <c r="Q7800" i="1"/>
  <c r="T7796" i="1"/>
  <c r="S7796" i="1"/>
  <c r="R7796" i="1"/>
  <c r="Q7796" i="1"/>
  <c r="T7792" i="1"/>
  <c r="S7792" i="1"/>
  <c r="R7792" i="1"/>
  <c r="Q7792" i="1"/>
  <c r="T7788" i="1"/>
  <c r="S7788" i="1"/>
  <c r="R7788" i="1"/>
  <c r="Q7788" i="1"/>
  <c r="T7784" i="1"/>
  <c r="S7784" i="1"/>
  <c r="R7784" i="1"/>
  <c r="Q7784" i="1"/>
  <c r="T7763" i="1"/>
  <c r="S7763" i="1"/>
  <c r="R7763" i="1"/>
  <c r="Q7763" i="1"/>
  <c r="T7740" i="1"/>
  <c r="S7740" i="1"/>
  <c r="R7740" i="1"/>
  <c r="Q7740" i="1"/>
  <c r="T7736" i="1"/>
  <c r="S7736" i="1"/>
  <c r="R7736" i="1"/>
  <c r="Q7736" i="1"/>
  <c r="T7732" i="1"/>
  <c r="S7732" i="1"/>
  <c r="R7732" i="1"/>
  <c r="Q7732" i="1"/>
  <c r="T7728" i="1"/>
  <c r="S7728" i="1"/>
  <c r="R7728" i="1"/>
  <c r="Q7728" i="1"/>
  <c r="T7703" i="1"/>
  <c r="S7703" i="1"/>
  <c r="R7703" i="1"/>
  <c r="Q7703" i="1"/>
  <c r="T7699" i="1"/>
  <c r="S7699" i="1"/>
  <c r="R7699" i="1"/>
  <c r="Q7699" i="1"/>
  <c r="T7695" i="1"/>
  <c r="S7695" i="1"/>
  <c r="R7695" i="1"/>
  <c r="Q7695" i="1"/>
  <c r="T7691" i="1"/>
  <c r="S7691" i="1"/>
  <c r="R7691" i="1"/>
  <c r="Q7691" i="1"/>
  <c r="T7687" i="1"/>
  <c r="S7687" i="1"/>
  <c r="R7687" i="1"/>
  <c r="Q7687" i="1"/>
  <c r="T7683" i="1"/>
  <c r="S7683" i="1"/>
  <c r="R7683" i="1"/>
  <c r="Q7683" i="1"/>
  <c r="T7679" i="1"/>
  <c r="S7679" i="1"/>
  <c r="R7679" i="1"/>
  <c r="Q7679" i="1"/>
  <c r="T7675" i="1"/>
  <c r="S7675" i="1"/>
  <c r="R7675" i="1"/>
  <c r="Q7675" i="1"/>
  <c r="T7671" i="1"/>
  <c r="S7671" i="1"/>
  <c r="R7671" i="1"/>
  <c r="Q7671" i="1"/>
  <c r="T7667" i="1"/>
  <c r="S7667" i="1"/>
  <c r="R7667" i="1"/>
  <c r="Q7667" i="1"/>
  <c r="T7663" i="1"/>
  <c r="S7663" i="1"/>
  <c r="R7663" i="1"/>
  <c r="Q7663" i="1"/>
  <c r="T7659" i="1"/>
  <c r="S7659" i="1"/>
  <c r="R7659" i="1"/>
  <c r="Q7659" i="1"/>
  <c r="T7655" i="1"/>
  <c r="S7655" i="1"/>
  <c r="R7655" i="1"/>
  <c r="Q7655" i="1"/>
  <c r="T7651" i="1"/>
  <c r="S7651" i="1"/>
  <c r="R7651" i="1"/>
  <c r="Q7651" i="1"/>
  <c r="T7647" i="1"/>
  <c r="S7647" i="1"/>
  <c r="R7647" i="1"/>
  <c r="Q7647" i="1"/>
  <c r="T7643" i="1"/>
  <c r="S7643" i="1"/>
  <c r="R7643" i="1"/>
  <c r="Q7643" i="1"/>
  <c r="T7639" i="1"/>
  <c r="S7639" i="1"/>
  <c r="R7639" i="1"/>
  <c r="Q7639" i="1"/>
  <c r="T7635" i="1"/>
  <c r="S7635" i="1"/>
  <c r="R7635" i="1"/>
  <c r="Q7635" i="1"/>
  <c r="T7631" i="1"/>
  <c r="S7631" i="1"/>
  <c r="R7631" i="1"/>
  <c r="Q7631" i="1"/>
  <c r="T7627" i="1"/>
  <c r="S7627" i="1"/>
  <c r="R7627" i="1"/>
  <c r="Q7627" i="1"/>
  <c r="T7623" i="1"/>
  <c r="S7623" i="1"/>
  <c r="R7623" i="1"/>
  <c r="Q7623" i="1"/>
  <c r="T7619" i="1"/>
  <c r="S7619" i="1"/>
  <c r="R7619" i="1"/>
  <c r="Q7619" i="1"/>
  <c r="T7615" i="1"/>
  <c r="S7615" i="1"/>
  <c r="R7615" i="1"/>
  <c r="Q7615" i="1"/>
  <c r="T7611" i="1"/>
  <c r="S7611" i="1"/>
  <c r="R7611" i="1"/>
  <c r="Q7611" i="1"/>
  <c r="T7607" i="1"/>
  <c r="S7607" i="1"/>
  <c r="R7607" i="1"/>
  <c r="Q7607" i="1"/>
  <c r="T7603" i="1"/>
  <c r="S7603" i="1"/>
  <c r="R7603" i="1"/>
  <c r="Q7603" i="1"/>
  <c r="T7599" i="1"/>
  <c r="S7599" i="1"/>
  <c r="R7599" i="1"/>
  <c r="Q7599" i="1"/>
  <c r="T7595" i="1"/>
  <c r="S7595" i="1"/>
  <c r="R7595" i="1"/>
  <c r="Q7595" i="1"/>
  <c r="T7591" i="1"/>
  <c r="S7591" i="1"/>
  <c r="R7591" i="1"/>
  <c r="Q7591" i="1"/>
  <c r="T7587" i="1"/>
  <c r="S7587" i="1"/>
  <c r="R7587" i="1"/>
  <c r="Q7587" i="1"/>
  <c r="T7583" i="1"/>
  <c r="S7583" i="1"/>
  <c r="R7583" i="1"/>
  <c r="Q7583" i="1"/>
  <c r="T7579" i="1"/>
  <c r="S7579" i="1"/>
  <c r="R7579" i="1"/>
  <c r="Q7579" i="1"/>
  <c r="T7560" i="1"/>
  <c r="S7560" i="1"/>
  <c r="R7560" i="1"/>
  <c r="Q7560" i="1"/>
  <c r="T7556" i="1"/>
  <c r="S7556" i="1"/>
  <c r="R7556" i="1"/>
  <c r="Q7556" i="1"/>
  <c r="T7531" i="1"/>
  <c r="S7531" i="1"/>
  <c r="R7531" i="1"/>
  <c r="Q7531" i="1"/>
  <c r="T7527" i="1"/>
  <c r="S7527" i="1"/>
  <c r="R7527" i="1"/>
  <c r="Q7527" i="1"/>
  <c r="T7523" i="1"/>
  <c r="S7523" i="1"/>
  <c r="R7523" i="1"/>
  <c r="Q7523" i="1"/>
  <c r="T7518" i="1"/>
  <c r="S7518" i="1"/>
  <c r="R7518" i="1"/>
  <c r="Q7518" i="1"/>
  <c r="T7514" i="1"/>
  <c r="S7514" i="1"/>
  <c r="R7514" i="1"/>
  <c r="Q7514" i="1"/>
  <c r="T7510" i="1"/>
  <c r="S7510" i="1"/>
  <c r="R7510" i="1"/>
  <c r="Q7510" i="1"/>
  <c r="T7506" i="1"/>
  <c r="S7506" i="1"/>
  <c r="R7506" i="1"/>
  <c r="Q7506" i="1"/>
  <c r="T7502" i="1"/>
  <c r="S7502" i="1"/>
  <c r="R7502" i="1"/>
  <c r="Q7502" i="1"/>
  <c r="T7498" i="1"/>
  <c r="S7498" i="1"/>
  <c r="R7498" i="1"/>
  <c r="Q7498" i="1"/>
  <c r="T7494" i="1"/>
  <c r="S7494" i="1"/>
  <c r="R7494" i="1"/>
  <c r="Q7494" i="1"/>
  <c r="T7490" i="1"/>
  <c r="S7490" i="1"/>
  <c r="R7490" i="1"/>
  <c r="Q7490" i="1"/>
  <c r="T7486" i="1"/>
  <c r="S7486" i="1"/>
  <c r="R7486" i="1"/>
  <c r="Q7486" i="1"/>
  <c r="T7482" i="1"/>
  <c r="S7482" i="1"/>
  <c r="R7482" i="1"/>
  <c r="Q7482" i="1"/>
  <c r="T7478" i="1"/>
  <c r="S7478" i="1"/>
  <c r="R7478" i="1"/>
  <c r="Q7478" i="1"/>
  <c r="T7474" i="1"/>
  <c r="S7474" i="1"/>
  <c r="R7474" i="1"/>
  <c r="Q7474" i="1"/>
  <c r="T7470" i="1"/>
  <c r="S7470" i="1"/>
  <c r="R7470" i="1"/>
  <c r="Q7470" i="1"/>
  <c r="T7466" i="1"/>
  <c r="S7466" i="1"/>
  <c r="R7466" i="1"/>
  <c r="Q7466" i="1"/>
  <c r="T7462" i="1"/>
  <c r="S7462" i="1"/>
  <c r="R7462" i="1"/>
  <c r="Q7462" i="1"/>
  <c r="T7449" i="1"/>
  <c r="S7449" i="1"/>
  <c r="R7449" i="1"/>
  <c r="Q7449" i="1"/>
  <c r="T7445" i="1"/>
  <c r="S7445" i="1"/>
  <c r="R7445" i="1"/>
  <c r="Q7445" i="1"/>
  <c r="T7441" i="1"/>
  <c r="S7441" i="1"/>
  <c r="R7441" i="1"/>
  <c r="Q7441" i="1"/>
  <c r="T7437" i="1"/>
  <c r="S7437" i="1"/>
  <c r="R7437" i="1"/>
  <c r="Q7437" i="1"/>
  <c r="T7433" i="1"/>
  <c r="S7433" i="1"/>
  <c r="R7433" i="1"/>
  <c r="Q7433" i="1"/>
  <c r="T7429" i="1"/>
  <c r="S7429" i="1"/>
  <c r="R7429" i="1"/>
  <c r="Q7429" i="1"/>
  <c r="T7425" i="1"/>
  <c r="S7425" i="1"/>
  <c r="R7425" i="1"/>
  <c r="Q7425" i="1"/>
  <c r="T7421" i="1"/>
  <c r="S7421" i="1"/>
  <c r="R7421" i="1"/>
  <c r="Q7421" i="1"/>
  <c r="T7417" i="1"/>
  <c r="S7417" i="1"/>
  <c r="R7417" i="1"/>
  <c r="Q7417" i="1"/>
  <c r="T7398" i="1"/>
  <c r="S7398" i="1"/>
  <c r="R7398" i="1"/>
  <c r="Q7398" i="1"/>
  <c r="T7343" i="1"/>
  <c r="S7343" i="1"/>
  <c r="R7343" i="1"/>
  <c r="Q7343" i="1"/>
  <c r="T7339" i="1"/>
  <c r="S7339" i="1"/>
  <c r="R7339" i="1"/>
  <c r="Q7339" i="1"/>
  <c r="T7336" i="1"/>
  <c r="S7336" i="1"/>
  <c r="R7336" i="1"/>
  <c r="Q7336" i="1"/>
  <c r="T7332" i="1"/>
  <c r="S7332" i="1"/>
  <c r="R7332" i="1"/>
  <c r="Q7332" i="1"/>
  <c r="T7328" i="1"/>
  <c r="S7328" i="1"/>
  <c r="R7328" i="1"/>
  <c r="Q7328" i="1"/>
  <c r="T7324" i="1"/>
  <c r="S7324" i="1"/>
  <c r="R7324" i="1"/>
  <c r="Q7324" i="1"/>
  <c r="T7320" i="1"/>
  <c r="S7320" i="1"/>
  <c r="R7320" i="1"/>
  <c r="Q7320" i="1"/>
  <c r="T7316" i="1"/>
  <c r="S7316" i="1"/>
  <c r="R7316" i="1"/>
  <c r="Q7316" i="1"/>
  <c r="T7312" i="1"/>
  <c r="S7312" i="1"/>
  <c r="R7312" i="1"/>
  <c r="Q7312" i="1"/>
  <c r="T7308" i="1"/>
  <c r="S7308" i="1"/>
  <c r="R7308" i="1"/>
  <c r="Q7308" i="1"/>
  <c r="T7304" i="1"/>
  <c r="S7304" i="1"/>
  <c r="R7304" i="1"/>
  <c r="Q7304" i="1"/>
  <c r="T7279" i="1"/>
  <c r="S7279" i="1"/>
  <c r="R7279" i="1"/>
  <c r="Q7279" i="1"/>
  <c r="T7275" i="1"/>
  <c r="S7275" i="1"/>
  <c r="R7275" i="1"/>
  <c r="Q7275" i="1"/>
  <c r="T7271" i="1"/>
  <c r="S7271" i="1"/>
  <c r="R7271" i="1"/>
  <c r="Q7271" i="1"/>
  <c r="T7267" i="1"/>
  <c r="S7267" i="1"/>
  <c r="R7267" i="1"/>
  <c r="Q7267" i="1"/>
  <c r="T7263" i="1"/>
  <c r="S7263" i="1"/>
  <c r="R7263" i="1"/>
  <c r="Q7263" i="1"/>
  <c r="T7252" i="1"/>
  <c r="S7252" i="1"/>
  <c r="R7252" i="1"/>
  <c r="Q7252" i="1"/>
  <c r="T7248" i="1"/>
  <c r="S7248" i="1"/>
  <c r="R7248" i="1"/>
  <c r="Q7248" i="1"/>
  <c r="T7244" i="1"/>
  <c r="S7244" i="1"/>
  <c r="R7244" i="1"/>
  <c r="Q7244" i="1"/>
  <c r="T7240" i="1"/>
  <c r="S7240" i="1"/>
  <c r="R7240" i="1"/>
  <c r="Q7240" i="1"/>
  <c r="T7227" i="1"/>
  <c r="S7227" i="1"/>
  <c r="R7227" i="1"/>
  <c r="Q7227" i="1"/>
  <c r="T7223" i="1"/>
  <c r="S7223" i="1"/>
  <c r="R7223" i="1"/>
  <c r="Q7223" i="1"/>
  <c r="T7219" i="1"/>
  <c r="S7219" i="1"/>
  <c r="R7219" i="1"/>
  <c r="Q7219" i="1"/>
  <c r="T7215" i="1"/>
  <c r="S7215" i="1"/>
  <c r="R7215" i="1"/>
  <c r="Q7215" i="1"/>
  <c r="T7211" i="1"/>
  <c r="S7211" i="1"/>
  <c r="R7211" i="1"/>
  <c r="Q7211" i="1"/>
  <c r="T7207" i="1"/>
  <c r="S7207" i="1"/>
  <c r="R7207" i="1"/>
  <c r="Q7207" i="1"/>
  <c r="T7196" i="1"/>
  <c r="S7196" i="1"/>
  <c r="R7196" i="1"/>
  <c r="Q7196" i="1"/>
  <c r="T7192" i="1"/>
  <c r="S7192" i="1"/>
  <c r="R7192" i="1"/>
  <c r="Q7192" i="1"/>
  <c r="T7188" i="1"/>
  <c r="S7188" i="1"/>
  <c r="R7188" i="1"/>
  <c r="Q7188" i="1"/>
  <c r="T7184" i="1"/>
  <c r="S7184" i="1"/>
  <c r="R7184" i="1"/>
  <c r="Q7184" i="1"/>
  <c r="T7140" i="1"/>
  <c r="S7140" i="1"/>
  <c r="R7140" i="1"/>
  <c r="Q7140" i="1"/>
  <c r="T7136" i="1"/>
  <c r="S7136" i="1"/>
  <c r="R7136" i="1"/>
  <c r="Q7136" i="1"/>
  <c r="T7132" i="1"/>
  <c r="S7132" i="1"/>
  <c r="R7132" i="1"/>
  <c r="Q7132" i="1"/>
  <c r="T7128" i="1"/>
  <c r="S7128" i="1"/>
  <c r="R7128" i="1"/>
  <c r="Q7128" i="1"/>
  <c r="T7124" i="1"/>
  <c r="S7124" i="1"/>
  <c r="R7124" i="1"/>
  <c r="Q7124" i="1"/>
  <c r="T7120" i="1"/>
  <c r="S7120" i="1"/>
  <c r="R7120" i="1"/>
  <c r="Q7120" i="1"/>
  <c r="T7097" i="1"/>
  <c r="S7097" i="1"/>
  <c r="R7097" i="1"/>
  <c r="Q7097" i="1"/>
  <c r="T7085" i="1"/>
  <c r="S7085" i="1"/>
  <c r="R7085" i="1"/>
  <c r="Q7085" i="1"/>
  <c r="T7081" i="1"/>
  <c r="S7081" i="1"/>
  <c r="R7081" i="1"/>
  <c r="Q7081" i="1"/>
  <c r="T7077" i="1"/>
  <c r="S7077" i="1"/>
  <c r="R7077" i="1"/>
  <c r="Q7077" i="1"/>
  <c r="T7073" i="1"/>
  <c r="S7073" i="1"/>
  <c r="R7073" i="1"/>
  <c r="Q7073" i="1"/>
  <c r="T7069" i="1"/>
  <c r="S7069" i="1"/>
  <c r="R7069" i="1"/>
  <c r="Q7069" i="1"/>
  <c r="T7065" i="1"/>
  <c r="S7065" i="1"/>
  <c r="R7065" i="1"/>
  <c r="Q7065" i="1"/>
  <c r="T7061" i="1"/>
  <c r="S7061" i="1"/>
  <c r="R7061" i="1"/>
  <c r="Q7061" i="1"/>
  <c r="T7057" i="1"/>
  <c r="S7057" i="1"/>
  <c r="R7057" i="1"/>
  <c r="Q7057" i="1"/>
  <c r="T7053" i="1"/>
  <c r="S7053" i="1"/>
  <c r="R7053" i="1"/>
  <c r="Q7053" i="1"/>
  <c r="T7049" i="1"/>
  <c r="S7049" i="1"/>
  <c r="R7049" i="1"/>
  <c r="Q7049" i="1"/>
  <c r="T7039" i="1"/>
  <c r="S7039" i="1"/>
  <c r="R7039" i="1"/>
  <c r="Q7039" i="1"/>
  <c r="T7035" i="1"/>
  <c r="S7035" i="1"/>
  <c r="R7035" i="1"/>
  <c r="Q7035" i="1"/>
  <c r="T7031" i="1"/>
  <c r="S7031" i="1"/>
  <c r="R7031" i="1"/>
  <c r="Q7031" i="1"/>
  <c r="T7027" i="1"/>
  <c r="S7027" i="1"/>
  <c r="R7027" i="1"/>
  <c r="Q7027" i="1"/>
  <c r="T7023" i="1"/>
  <c r="S7023" i="1"/>
  <c r="R7023" i="1"/>
  <c r="Q7023" i="1"/>
  <c r="T7019" i="1"/>
  <c r="S7019" i="1"/>
  <c r="R7019" i="1"/>
  <c r="Q7019" i="1"/>
  <c r="T7015" i="1"/>
  <c r="S7015" i="1"/>
  <c r="R7015" i="1"/>
  <c r="Q7015" i="1"/>
  <c r="T7011" i="1"/>
  <c r="S7011" i="1"/>
  <c r="R7011" i="1"/>
  <c r="Q7011" i="1"/>
  <c r="T7007" i="1"/>
  <c r="S7007" i="1"/>
  <c r="R7007" i="1"/>
  <c r="Q7007" i="1"/>
  <c r="T7003" i="1"/>
  <c r="S7003" i="1"/>
  <c r="R7003" i="1"/>
  <c r="Q7003" i="1"/>
  <c r="T6999" i="1"/>
  <c r="S6999" i="1"/>
  <c r="R6999" i="1"/>
  <c r="Q6999" i="1"/>
  <c r="T6995" i="1"/>
  <c r="S6995" i="1"/>
  <c r="R6995" i="1"/>
  <c r="Q6995" i="1"/>
  <c r="T6991" i="1"/>
  <c r="S6991" i="1"/>
  <c r="R6991" i="1"/>
  <c r="Q6991" i="1"/>
  <c r="T6987" i="1"/>
  <c r="S6987" i="1"/>
  <c r="R6987" i="1"/>
  <c r="Q6987" i="1"/>
  <c r="T6977" i="1"/>
  <c r="S6977" i="1"/>
  <c r="R6977" i="1"/>
  <c r="Q6977" i="1"/>
  <c r="T6967" i="1"/>
  <c r="S6967" i="1"/>
  <c r="R6967" i="1"/>
  <c r="Q6967" i="1"/>
  <c r="T6963" i="1"/>
  <c r="S6963" i="1"/>
  <c r="R6963" i="1"/>
  <c r="Q6963" i="1"/>
  <c r="T6959" i="1"/>
  <c r="S6959" i="1"/>
  <c r="R6959" i="1"/>
  <c r="Q6959" i="1"/>
  <c r="T6955" i="1"/>
  <c r="S6955" i="1"/>
  <c r="R6955" i="1"/>
  <c r="Q6955" i="1"/>
  <c r="T6951" i="1"/>
  <c r="S6951" i="1"/>
  <c r="R6951" i="1"/>
  <c r="Q6951" i="1"/>
  <c r="T6947" i="1"/>
  <c r="S6947" i="1"/>
  <c r="R6947" i="1"/>
  <c r="Q6947" i="1"/>
  <c r="T6930" i="1"/>
  <c r="S6930" i="1"/>
  <c r="R6930" i="1"/>
  <c r="Q6930" i="1"/>
  <c r="T6920" i="1"/>
  <c r="S6920" i="1"/>
  <c r="R6920" i="1"/>
  <c r="Q6920" i="1"/>
  <c r="T6916" i="1"/>
  <c r="S6916" i="1"/>
  <c r="R6916" i="1"/>
  <c r="Q6916" i="1"/>
  <c r="T6912" i="1"/>
  <c r="S6912" i="1"/>
  <c r="R6912" i="1"/>
  <c r="Q6912" i="1"/>
  <c r="T6908" i="1"/>
  <c r="S6908" i="1"/>
  <c r="R6908" i="1"/>
  <c r="Q6908" i="1"/>
  <c r="T6904" i="1"/>
  <c r="S6904" i="1"/>
  <c r="R6904" i="1"/>
  <c r="Q6904" i="1"/>
  <c r="T6900" i="1"/>
  <c r="S6900" i="1"/>
  <c r="R6900" i="1"/>
  <c r="Q6900" i="1"/>
  <c r="T6896" i="1"/>
  <c r="S6896" i="1"/>
  <c r="R6896" i="1"/>
  <c r="Q6896" i="1"/>
  <c r="T6892" i="1"/>
  <c r="S6892" i="1"/>
  <c r="R6892" i="1"/>
  <c r="Q6892" i="1"/>
  <c r="T6888" i="1"/>
  <c r="S6888" i="1"/>
  <c r="R6888" i="1"/>
  <c r="Q6888" i="1"/>
  <c r="T6884" i="1"/>
  <c r="S6884" i="1"/>
  <c r="R6884" i="1"/>
  <c r="Q6884" i="1"/>
  <c r="T6880" i="1"/>
  <c r="S6880" i="1"/>
  <c r="R6880" i="1"/>
  <c r="Q6880" i="1"/>
  <c r="T6876" i="1"/>
  <c r="S6876" i="1"/>
  <c r="R6876" i="1"/>
  <c r="Q6876" i="1"/>
  <c r="T6872" i="1"/>
  <c r="S6872" i="1"/>
  <c r="R6872" i="1"/>
  <c r="Q6872" i="1"/>
  <c r="T6868" i="1"/>
  <c r="S6868" i="1"/>
  <c r="R6868" i="1"/>
  <c r="Q6868" i="1"/>
  <c r="T6864" i="1"/>
  <c r="S6864" i="1"/>
  <c r="R6864" i="1"/>
  <c r="Q6864" i="1"/>
  <c r="T6860" i="1"/>
  <c r="S6860" i="1"/>
  <c r="R6860" i="1"/>
  <c r="Q6860" i="1"/>
  <c r="T6856" i="1"/>
  <c r="S6856" i="1"/>
  <c r="R6856" i="1"/>
  <c r="Q6856" i="1"/>
  <c r="T6821" i="1"/>
  <c r="S6821" i="1"/>
  <c r="R6821" i="1"/>
  <c r="Q6821" i="1"/>
  <c r="T6796" i="1"/>
  <c r="S6796" i="1"/>
  <c r="R6796" i="1"/>
  <c r="Q6796" i="1"/>
  <c r="T6792" i="1"/>
  <c r="S6792" i="1"/>
  <c r="R6792" i="1"/>
  <c r="Q6792" i="1"/>
  <c r="T6788" i="1"/>
  <c r="S6788" i="1"/>
  <c r="R6788" i="1"/>
  <c r="Q6788" i="1"/>
  <c r="T6784" i="1"/>
  <c r="S6784" i="1"/>
  <c r="R6784" i="1"/>
  <c r="Q6784" i="1"/>
  <c r="T6734" i="1"/>
  <c r="S6734" i="1"/>
  <c r="R6734" i="1"/>
  <c r="Q6734" i="1"/>
  <c r="T6682" i="1"/>
  <c r="S6682" i="1"/>
  <c r="R6682" i="1"/>
  <c r="Q6682" i="1"/>
  <c r="T6583" i="1"/>
  <c r="S6583" i="1"/>
  <c r="R6583" i="1"/>
  <c r="Q6583" i="1"/>
  <c r="T6568" i="1"/>
  <c r="S6568" i="1"/>
  <c r="R6568" i="1"/>
  <c r="Q6568" i="1"/>
  <c r="T6561" i="1"/>
  <c r="S6561" i="1"/>
  <c r="R6561" i="1"/>
  <c r="Q6561" i="1"/>
  <c r="T6184" i="1"/>
  <c r="S6184" i="1"/>
  <c r="R6184" i="1"/>
  <c r="Q6184" i="1"/>
  <c r="T6158" i="1"/>
  <c r="S6158" i="1"/>
  <c r="R6158" i="1"/>
  <c r="Q6158" i="1"/>
  <c r="T6093" i="1"/>
  <c r="S6093" i="1"/>
  <c r="R6093" i="1"/>
  <c r="Q6093" i="1"/>
  <c r="T5929" i="1"/>
  <c r="S5929" i="1"/>
  <c r="R5929" i="1"/>
  <c r="Q5929" i="1"/>
  <c r="T5831" i="1"/>
  <c r="S5831" i="1"/>
  <c r="R5831" i="1"/>
  <c r="Q5831" i="1"/>
  <c r="T5796" i="1"/>
  <c r="S5796" i="1"/>
  <c r="R5796" i="1"/>
  <c r="Q5796" i="1"/>
  <c r="T5793" i="1"/>
  <c r="S5793" i="1"/>
  <c r="R5793" i="1"/>
  <c r="Q5793" i="1"/>
  <c r="T5790" i="1"/>
  <c r="S5790" i="1"/>
  <c r="R5790" i="1"/>
  <c r="Q5790" i="1"/>
  <c r="T5642" i="1"/>
  <c r="S5642" i="1"/>
  <c r="R5642" i="1"/>
  <c r="Q5642" i="1"/>
  <c r="T5529" i="1"/>
  <c r="S5529" i="1"/>
  <c r="R5529" i="1"/>
  <c r="Q5529" i="1"/>
  <c r="T5184" i="1"/>
  <c r="S5184" i="1"/>
  <c r="R5184" i="1"/>
  <c r="Q5184" i="1"/>
  <c r="T5181" i="1"/>
  <c r="S5181" i="1"/>
  <c r="R5181" i="1"/>
  <c r="Q5181" i="1"/>
  <c r="T5167" i="1"/>
  <c r="S5167" i="1"/>
  <c r="R5167" i="1"/>
  <c r="Q5167" i="1"/>
  <c r="T5164" i="1"/>
  <c r="S5164" i="1"/>
  <c r="R5164" i="1"/>
  <c r="Q5164" i="1"/>
  <c r="T5113" i="1"/>
  <c r="S5113" i="1"/>
  <c r="R5113" i="1"/>
  <c r="Q5113" i="1"/>
  <c r="T5110" i="1"/>
  <c r="S5110" i="1"/>
  <c r="R5110" i="1"/>
  <c r="Q5110" i="1"/>
  <c r="U9363" i="1" l="1"/>
  <c r="U9368" i="1"/>
  <c r="U9371" i="1"/>
  <c r="U9375" i="1"/>
  <c r="U9378" i="1"/>
  <c r="U9381" i="1"/>
  <c r="U9385" i="1"/>
  <c r="U9389" i="1"/>
  <c r="U9393" i="1"/>
  <c r="U9397" i="1"/>
  <c r="U9401" i="1"/>
  <c r="U9405" i="1"/>
  <c r="U9409" i="1"/>
  <c r="U9413" i="1"/>
  <c r="U9417" i="1"/>
  <c r="U9421" i="1"/>
  <c r="U9425" i="1"/>
  <c r="U9429" i="1"/>
  <c r="U9433" i="1"/>
  <c r="U9437" i="1"/>
  <c r="U9441" i="1"/>
  <c r="U9445" i="1"/>
  <c r="U9448" i="1"/>
  <c r="U9451" i="1"/>
  <c r="U9458" i="1"/>
  <c r="U9488" i="1"/>
  <c r="U9491" i="1"/>
  <c r="U9496" i="1"/>
  <c r="U9499" i="1"/>
  <c r="U9508" i="1"/>
  <c r="U9511" i="1"/>
  <c r="U9514" i="1"/>
  <c r="U9517" i="1"/>
  <c r="U9520" i="1"/>
  <c r="U9524" i="1"/>
  <c r="U9527" i="1"/>
  <c r="U9530" i="1"/>
  <c r="U9534" i="1"/>
  <c r="U9536" i="1"/>
  <c r="U9539" i="1"/>
  <c r="U9542" i="1"/>
  <c r="U9562" i="1"/>
  <c r="U9565" i="1"/>
  <c r="U9568" i="1"/>
  <c r="U9571" i="1"/>
  <c r="U9573" i="1"/>
  <c r="U9576" i="1"/>
  <c r="U9580" i="1"/>
  <c r="U9583" i="1"/>
  <c r="U9586" i="1"/>
  <c r="U9589" i="1"/>
  <c r="U9591" i="1"/>
  <c r="U9593" i="1"/>
  <c r="U9595" i="1"/>
  <c r="U9600" i="1"/>
  <c r="U9603" i="1"/>
  <c r="U9605" i="1"/>
  <c r="U9607" i="1"/>
  <c r="U9611" i="1"/>
  <c r="U9614" i="1"/>
  <c r="U9617" i="1"/>
  <c r="U9620" i="1"/>
  <c r="U9628" i="1"/>
  <c r="U9630" i="1"/>
  <c r="U9633" i="1"/>
  <c r="U9640" i="1"/>
  <c r="U9644" i="1"/>
  <c r="U9647" i="1"/>
  <c r="U9650" i="1"/>
  <c r="U9653" i="1"/>
  <c r="U9658" i="1"/>
  <c r="U9662" i="1"/>
  <c r="U9666" i="1"/>
  <c r="U9673" i="1"/>
  <c r="U9676" i="1"/>
  <c r="U9685" i="1"/>
  <c r="U9694" i="1"/>
  <c r="U9703" i="1"/>
  <c r="U9705" i="1"/>
  <c r="U9708" i="1"/>
  <c r="U9715" i="1"/>
  <c r="U9717" i="1"/>
  <c r="U9720" i="1"/>
  <c r="U9722" i="1"/>
  <c r="U9725" i="1"/>
  <c r="U9728" i="1"/>
  <c r="U9731" i="1"/>
  <c r="U9741" i="1"/>
  <c r="U9744" i="1"/>
  <c r="U9751" i="1"/>
  <c r="U9760" i="1"/>
  <c r="U9764" i="1"/>
  <c r="U9767" i="1"/>
  <c r="U9769" i="1"/>
  <c r="U9772" i="1"/>
  <c r="U9779" i="1"/>
  <c r="U9782" i="1"/>
  <c r="U9786" i="1"/>
  <c r="U9789" i="1"/>
  <c r="U9792" i="1"/>
  <c r="U9800" i="1"/>
  <c r="U9803" i="1"/>
  <c r="U9808" i="1"/>
  <c r="U9811" i="1"/>
  <c r="U9819" i="1"/>
  <c r="U9822" i="1"/>
  <c r="U9826" i="1"/>
  <c r="U9833" i="1"/>
  <c r="U9846" i="1"/>
  <c r="U9482" i="1"/>
  <c r="U9816" i="1"/>
  <c r="U7763" i="1"/>
  <c r="U7788" i="1"/>
  <c r="U7792" i="1"/>
  <c r="U7800" i="1"/>
  <c r="U7827" i="1"/>
  <c r="U7835" i="1"/>
  <c r="U7852" i="1"/>
  <c r="U7860" i="1"/>
  <c r="U7864" i="1"/>
  <c r="U7872" i="1"/>
  <c r="U7880" i="1"/>
  <c r="U7885" i="1"/>
  <c r="U7893" i="1"/>
  <c r="U7935" i="1"/>
  <c r="U7943" i="1"/>
  <c r="U7955" i="1"/>
  <c r="U7784" i="1"/>
  <c r="U7796" i="1"/>
  <c r="U7804" i="1"/>
  <c r="U7831" i="1"/>
  <c r="U7839" i="1"/>
  <c r="U7856" i="1"/>
  <c r="U7868" i="1"/>
  <c r="U7876" i="1"/>
  <c r="U7889" i="1"/>
  <c r="U7915" i="1"/>
  <c r="U7939" i="1"/>
  <c r="U7947" i="1"/>
  <c r="U7951" i="1"/>
  <c r="U5212" i="1"/>
  <c r="U5219" i="1"/>
  <c r="U5224" i="1"/>
  <c r="U5231" i="1"/>
  <c r="U5240" i="1"/>
  <c r="U5244" i="1"/>
  <c r="U5246" i="1"/>
  <c r="U5249" i="1"/>
  <c r="U5251" i="1"/>
  <c r="U5254" i="1"/>
  <c r="U5256" i="1"/>
  <c r="U5258" i="1"/>
  <c r="U5260" i="1"/>
  <c r="U5262" i="1"/>
  <c r="U5264" i="1"/>
  <c r="U5266" i="1"/>
  <c r="U5268" i="1"/>
  <c r="U5270" i="1"/>
  <c r="U5272" i="1"/>
  <c r="U5274" i="1"/>
  <c r="U5276" i="1"/>
  <c r="U5278" i="1"/>
  <c r="U5280" i="1"/>
  <c r="U5282" i="1"/>
  <c r="U5284" i="1"/>
  <c r="U5286" i="1"/>
  <c r="U5288" i="1"/>
  <c r="U5386" i="1"/>
  <c r="U5435" i="1"/>
  <c r="U5439" i="1"/>
  <c r="U5444" i="1"/>
  <c r="U5449" i="1"/>
  <c r="U5454" i="1"/>
  <c r="U5458" i="1"/>
  <c r="U5462" i="1"/>
  <c r="U5465" i="1"/>
  <c r="U5467" i="1"/>
  <c r="U5469" i="1"/>
  <c r="U5471" i="1"/>
  <c r="U5473" i="1"/>
  <c r="U5476" i="1"/>
  <c r="U5478" i="1"/>
  <c r="U5480" i="1"/>
  <c r="U5484" i="1"/>
  <c r="U5486" i="1"/>
  <c r="U5489" i="1"/>
  <c r="U5492" i="1"/>
  <c r="U5494" i="1"/>
  <c r="U5497" i="1"/>
  <c r="U5499" i="1"/>
  <c r="U5504" i="1"/>
  <c r="U5506" i="1"/>
  <c r="U5510" i="1"/>
  <c r="U5512" i="1"/>
  <c r="U5516" i="1"/>
  <c r="U5521" i="1"/>
  <c r="U5528" i="1"/>
  <c r="U5531" i="1"/>
  <c r="U5534" i="1"/>
  <c r="U5537" i="1"/>
  <c r="U5542" i="1"/>
  <c r="U5545" i="1"/>
  <c r="U5551" i="1"/>
  <c r="U5558" i="1"/>
  <c r="U5565" i="1"/>
  <c r="U5578" i="1"/>
  <c r="U5580" i="1"/>
  <c r="U5583" i="1"/>
  <c r="U5589" i="1"/>
  <c r="U5593" i="1"/>
  <c r="U5595" i="1"/>
  <c r="U5597" i="1"/>
  <c r="U5601" i="1"/>
  <c r="U5605" i="1"/>
  <c r="U5610" i="1"/>
  <c r="U5619" i="1"/>
  <c r="U5628" i="1"/>
  <c r="U5635" i="1"/>
  <c r="U5641" i="1"/>
  <c r="U5645" i="1"/>
  <c r="U5650" i="1"/>
  <c r="U5659" i="1"/>
  <c r="U5662" i="1"/>
  <c r="U5665" i="1"/>
  <c r="U5668" i="1"/>
  <c r="U5672" i="1"/>
  <c r="U5677" i="1"/>
  <c r="U5683" i="1"/>
  <c r="U5686" i="1"/>
  <c r="U5688" i="1"/>
  <c r="U5697" i="1"/>
  <c r="U5702" i="1"/>
  <c r="U5704" i="1"/>
  <c r="U5707" i="1"/>
  <c r="U5712" i="1"/>
  <c r="U5717" i="1"/>
  <c r="U5722" i="1"/>
  <c r="U5724" i="1"/>
  <c r="U5726" i="1"/>
  <c r="U5729" i="1"/>
  <c r="U5731" i="1"/>
  <c r="U5735" i="1"/>
  <c r="U5745" i="1"/>
  <c r="U5750" i="1"/>
  <c r="U5754" i="1"/>
  <c r="U5757" i="1"/>
  <c r="U5759" i="1"/>
  <c r="U5761" i="1"/>
  <c r="U5763" i="1"/>
  <c r="U5766" i="1"/>
  <c r="U5771" i="1"/>
  <c r="U5773" i="1"/>
  <c r="U5778" i="1"/>
  <c r="U5780" i="1"/>
  <c r="U5784" i="1"/>
  <c r="U5786" i="1"/>
  <c r="U5789" i="1"/>
  <c r="U5792" i="1"/>
  <c r="U5795" i="1"/>
  <c r="U5804" i="1"/>
  <c r="U5808" i="1"/>
  <c r="U5813" i="1"/>
  <c r="U5815" i="1"/>
  <c r="U5819" i="1"/>
  <c r="U5822" i="1"/>
  <c r="U5825" i="1"/>
  <c r="U5830" i="1"/>
  <c r="U5839" i="1"/>
  <c r="U5841" i="1"/>
  <c r="U5846" i="1"/>
  <c r="U5848" i="1"/>
  <c r="U5855" i="1"/>
  <c r="U5868" i="1"/>
  <c r="U5872" i="1"/>
  <c r="U5879" i="1"/>
  <c r="U5882" i="1"/>
  <c r="U5884" i="1"/>
  <c r="U5886" i="1"/>
  <c r="U5888" i="1"/>
  <c r="U5891" i="1"/>
  <c r="U5893" i="1"/>
  <c r="U5895" i="1"/>
  <c r="U5900" i="1"/>
  <c r="U5902" i="1"/>
  <c r="U5905" i="1"/>
  <c r="U5908" i="1"/>
  <c r="U5911" i="1"/>
  <c r="U5915" i="1"/>
  <c r="U5918" i="1"/>
  <c r="U5921" i="1"/>
  <c r="U5928" i="1"/>
  <c r="U5932" i="1"/>
  <c r="U5934" i="1"/>
  <c r="U5937" i="1"/>
  <c r="U5941" i="1"/>
  <c r="U5948" i="1"/>
  <c r="U5951" i="1"/>
  <c r="U5955" i="1"/>
  <c r="U5964" i="1"/>
  <c r="U5967" i="1"/>
  <c r="U5970" i="1"/>
  <c r="U5973" i="1"/>
  <c r="U5977" i="1"/>
  <c r="U5979" i="1"/>
  <c r="U5981" i="1"/>
  <c r="U5984" i="1"/>
  <c r="U5986" i="1"/>
  <c r="U5988" i="1"/>
  <c r="U5993" i="1"/>
  <c r="U5995" i="1"/>
  <c r="U6002" i="1"/>
  <c r="U6004" i="1"/>
  <c r="U6007" i="1"/>
  <c r="U6010" i="1"/>
  <c r="U6013" i="1"/>
  <c r="U6016" i="1"/>
  <c r="U6018" i="1"/>
  <c r="U6020" i="1"/>
  <c r="U6024" i="1"/>
  <c r="U6028" i="1"/>
  <c r="U6030" i="1"/>
  <c r="U6037" i="1"/>
  <c r="U6041" i="1"/>
  <c r="U6050" i="1"/>
  <c r="U6052" i="1"/>
  <c r="U6055" i="1"/>
  <c r="U6058" i="1"/>
  <c r="U6063" i="1"/>
  <c r="U6066" i="1"/>
  <c r="U6070" i="1"/>
  <c r="U6073" i="1"/>
  <c r="U6077" i="1"/>
  <c r="U6081" i="1"/>
  <c r="U6085" i="1"/>
  <c r="U6092" i="1"/>
  <c r="U6096" i="1"/>
  <c r="U6099" i="1"/>
  <c r="U6102" i="1"/>
  <c r="U6105" i="1"/>
  <c r="U6115" i="1"/>
  <c r="U6118" i="1"/>
  <c r="U6121" i="1"/>
  <c r="U6124" i="1"/>
  <c r="U6151" i="1"/>
  <c r="U6157" i="1"/>
  <c r="U6161" i="1"/>
  <c r="U6164" i="1"/>
  <c r="U6166" i="1"/>
  <c r="U6170" i="1"/>
  <c r="U6172" i="1"/>
  <c r="U6175" i="1"/>
  <c r="U6180" i="1"/>
  <c r="U6183" i="1"/>
  <c r="U6186" i="1"/>
  <c r="U6188" i="1"/>
  <c r="U6193" i="1"/>
  <c r="U6195" i="1"/>
  <c r="U6203" i="1"/>
  <c r="U6210" i="1"/>
  <c r="U6213" i="1"/>
  <c r="U6216" i="1"/>
  <c r="U6219" i="1"/>
  <c r="U6222" i="1"/>
  <c r="U6225" i="1"/>
  <c r="U6228" i="1"/>
  <c r="U6231" i="1"/>
  <c r="U6239" i="1"/>
  <c r="U6244" i="1"/>
  <c r="U6247" i="1"/>
  <c r="U6249" i="1"/>
  <c r="U6252" i="1"/>
  <c r="U6256" i="1"/>
  <c r="U6259" i="1"/>
  <c r="U6278" i="1"/>
  <c r="U6282" i="1"/>
  <c r="U6285" i="1"/>
  <c r="U6288" i="1"/>
  <c r="U6291" i="1"/>
  <c r="U6297" i="1"/>
  <c r="U6306" i="1"/>
  <c r="U6309" i="1"/>
  <c r="U6312" i="1"/>
  <c r="U6315" i="1"/>
  <c r="U6323" i="1"/>
  <c r="U6327" i="1"/>
  <c r="U6330" i="1"/>
  <c r="U6333" i="1"/>
  <c r="U6338" i="1"/>
  <c r="U6341" i="1"/>
  <c r="U6345" i="1"/>
  <c r="U6350" i="1"/>
  <c r="U6352" i="1"/>
  <c r="U6355" i="1"/>
  <c r="U6360" i="1"/>
  <c r="U6363" i="1"/>
  <c r="U6368" i="1"/>
  <c r="U6372" i="1"/>
  <c r="U6377" i="1"/>
  <c r="U6380" i="1"/>
  <c r="U6383" i="1"/>
  <c r="U6386" i="1"/>
  <c r="U6390" i="1"/>
  <c r="U6392" i="1"/>
  <c r="U6395" i="1"/>
  <c r="U6397" i="1"/>
  <c r="U6408" i="1"/>
  <c r="U6417" i="1"/>
  <c r="U6427" i="1"/>
  <c r="U6430" i="1"/>
  <c r="U6432" i="1"/>
  <c r="U6434" i="1"/>
  <c r="U6437" i="1"/>
  <c r="U6439" i="1"/>
  <c r="U6444" i="1"/>
  <c r="U6449" i="1"/>
  <c r="U6456" i="1"/>
  <c r="U6473" i="1"/>
  <c r="U6475" i="1"/>
  <c r="U6486" i="1"/>
  <c r="U6488" i="1"/>
  <c r="U6491" i="1"/>
  <c r="U6494" i="1"/>
  <c r="U6497" i="1"/>
  <c r="U6499" i="1"/>
  <c r="U6503" i="1"/>
  <c r="U6505" i="1"/>
  <c r="U6515" i="1"/>
  <c r="U6517" i="1"/>
  <c r="U6523" i="1"/>
  <c r="U6528" i="1"/>
  <c r="U6545" i="1"/>
  <c r="U6548" i="1"/>
  <c r="U6551" i="1"/>
  <c r="U6554" i="1"/>
  <c r="U6557" i="1"/>
  <c r="U6560" i="1"/>
  <c r="U6567" i="1"/>
  <c r="U6575" i="1"/>
  <c r="U6582" i="1"/>
  <c r="U6589" i="1"/>
  <c r="U6592" i="1"/>
  <c r="U6595" i="1"/>
  <c r="U6598" i="1"/>
  <c r="U6607" i="1"/>
  <c r="U6611" i="1"/>
  <c r="U6613" i="1"/>
  <c r="U6616" i="1"/>
  <c r="U6619" i="1"/>
  <c r="U6623" i="1"/>
  <c r="U6630" i="1"/>
  <c r="U6632" i="1"/>
  <c r="U6635" i="1"/>
  <c r="U6644" i="1"/>
  <c r="U6657" i="1"/>
  <c r="U6661" i="1"/>
  <c r="U6664" i="1"/>
  <c r="U6667" i="1"/>
  <c r="U6671" i="1"/>
  <c r="U6674" i="1"/>
  <c r="U6677" i="1"/>
  <c r="U6681" i="1"/>
  <c r="U6685" i="1"/>
  <c r="U6688" i="1"/>
  <c r="U6691" i="1"/>
  <c r="U6695" i="1"/>
  <c r="U6700" i="1"/>
  <c r="U6707" i="1"/>
  <c r="U6716" i="1"/>
  <c r="U6720" i="1"/>
  <c r="U6723" i="1"/>
  <c r="U6726" i="1"/>
  <c r="U6728" i="1"/>
  <c r="U6730" i="1"/>
  <c r="U6733" i="1"/>
  <c r="U6760" i="1"/>
  <c r="U6779" i="1"/>
  <c r="U6783" i="1"/>
  <c r="U6787" i="1"/>
  <c r="U6791" i="1"/>
  <c r="U6795" i="1"/>
  <c r="U6799" i="1"/>
  <c r="U6807" i="1"/>
  <c r="U6816" i="1"/>
  <c r="U6820" i="1"/>
  <c r="U6824" i="1"/>
  <c r="U6827" i="1"/>
  <c r="U6830" i="1"/>
  <c r="U6833" i="1"/>
  <c r="U6835" i="1"/>
  <c r="U6837" i="1"/>
  <c r="U6839" i="1"/>
  <c r="U6843" i="1"/>
  <c r="U6851" i="1"/>
  <c r="U6855" i="1"/>
  <c r="U6859" i="1"/>
  <c r="U6863" i="1"/>
  <c r="U6867" i="1"/>
  <c r="U6871" i="1"/>
  <c r="U6875" i="1"/>
  <c r="U6879" i="1"/>
  <c r="U6883" i="1"/>
  <c r="U6887" i="1"/>
  <c r="U6891" i="1"/>
  <c r="U6895" i="1"/>
  <c r="U6899" i="1"/>
  <c r="U6903" i="1"/>
  <c r="U6907" i="1"/>
  <c r="U6911" i="1"/>
  <c r="U6915" i="1"/>
  <c r="U6919" i="1"/>
  <c r="U6925" i="1"/>
  <c r="U6929" i="1"/>
  <c r="U6942" i="1"/>
  <c r="U6946" i="1"/>
  <c r="U6950" i="1"/>
  <c r="U6954" i="1"/>
  <c r="U6958" i="1"/>
  <c r="U6962" i="1"/>
  <c r="U6966" i="1"/>
  <c r="U6972" i="1"/>
  <c r="U6976" i="1"/>
  <c r="U6982" i="1"/>
  <c r="U6986" i="1"/>
  <c r="U6990" i="1"/>
  <c r="U6994" i="1"/>
  <c r="U6998" i="1"/>
  <c r="U7002" i="1"/>
  <c r="U7006" i="1"/>
  <c r="U7010" i="1"/>
  <c r="U7014" i="1"/>
  <c r="U7018" i="1"/>
  <c r="U7022" i="1"/>
  <c r="U7026" i="1"/>
  <c r="U7030" i="1"/>
  <c r="U7034" i="1"/>
  <c r="U7038" i="1"/>
  <c r="U7044" i="1"/>
  <c r="U7048" i="1"/>
  <c r="U7052" i="1"/>
  <c r="U7056" i="1"/>
  <c r="U7060" i="1"/>
  <c r="U7064" i="1"/>
  <c r="U7068" i="1"/>
  <c r="U7072" i="1"/>
  <c r="U7076" i="1"/>
  <c r="U7080" i="1"/>
  <c r="U7084" i="1"/>
  <c r="U7088" i="1"/>
  <c r="U7090" i="1"/>
  <c r="U7092" i="1"/>
  <c r="U7096" i="1"/>
  <c r="U7100" i="1"/>
  <c r="U7105" i="1"/>
  <c r="U7107" i="1"/>
  <c r="U7109" i="1"/>
  <c r="U7111" i="1"/>
  <c r="U7113" i="1"/>
  <c r="U7115" i="1"/>
  <c r="U7119" i="1"/>
  <c r="U7123" i="1"/>
  <c r="U7127" i="1"/>
  <c r="U7131" i="1"/>
  <c r="U7135" i="1"/>
  <c r="U7139" i="1"/>
  <c r="U7143" i="1"/>
  <c r="U7146" i="1"/>
  <c r="U7149" i="1"/>
  <c r="U7152" i="1"/>
  <c r="U7155" i="1"/>
  <c r="U7158" i="1"/>
  <c r="U7161" i="1"/>
  <c r="U7165" i="1"/>
  <c r="U7169" i="1"/>
  <c r="U7177" i="1"/>
  <c r="U7179" i="1"/>
  <c r="U7183" i="1"/>
  <c r="U7187" i="1"/>
  <c r="U7191" i="1"/>
  <c r="U7195" i="1"/>
  <c r="U7202" i="1"/>
  <c r="U7206" i="1"/>
  <c r="U7210" i="1"/>
  <c r="U7214" i="1"/>
  <c r="U7218" i="1"/>
  <c r="U7222" i="1"/>
  <c r="U7226" i="1"/>
  <c r="U7230" i="1"/>
  <c r="U7232" i="1"/>
  <c r="U7235" i="1"/>
  <c r="U7239" i="1"/>
  <c r="U7243" i="1"/>
  <c r="U7247" i="1"/>
  <c r="U7251" i="1"/>
  <c r="U7258" i="1"/>
  <c r="U7262" i="1"/>
  <c r="U7266" i="1"/>
  <c r="U7270" i="1"/>
  <c r="U7274" i="1"/>
  <c r="U7278" i="1"/>
  <c r="U7284" i="1"/>
  <c r="U7288" i="1"/>
  <c r="U7290" i="1"/>
  <c r="U7299" i="1"/>
  <c r="U7303" i="1"/>
  <c r="U7307" i="1"/>
  <c r="U7963" i="1"/>
  <c r="U7971" i="1"/>
  <c r="U7979" i="1"/>
  <c r="U7987" i="1"/>
  <c r="U7995" i="1"/>
  <c r="U7999" i="1"/>
  <c r="U8007" i="1"/>
  <c r="U8037" i="1"/>
  <c r="U8045" i="1"/>
  <c r="U8053" i="1"/>
  <c r="U8057" i="1"/>
  <c r="U8061" i="1"/>
  <c r="U8065" i="1"/>
  <c r="U8069" i="1"/>
  <c r="U8073" i="1"/>
  <c r="U8084" i="1"/>
  <c r="U8088" i="1"/>
  <c r="U8092" i="1"/>
  <c r="U8100" i="1"/>
  <c r="U8142" i="1"/>
  <c r="U8161" i="1"/>
  <c r="U8171" i="1"/>
  <c r="U8200" i="1"/>
  <c r="U8204" i="1"/>
  <c r="U8208" i="1"/>
  <c r="U8212" i="1"/>
  <c r="U8216" i="1"/>
  <c r="U8225" i="1"/>
  <c r="U8229" i="1"/>
  <c r="U8233" i="1"/>
  <c r="U8237" i="1"/>
  <c r="U8241" i="1"/>
  <c r="U8245" i="1"/>
  <c r="U8249" i="1"/>
  <c r="U8270" i="1"/>
  <c r="U8274" i="1"/>
  <c r="U8278" i="1"/>
  <c r="U8282" i="1"/>
  <c r="U8286" i="1"/>
  <c r="U8316" i="1"/>
  <c r="U8320" i="1"/>
  <c r="U8324" i="1"/>
  <c r="U8328" i="1"/>
  <c r="U8332" i="1"/>
  <c r="U8336" i="1"/>
  <c r="U8340" i="1"/>
  <c r="U8358" i="1"/>
  <c r="U8362" i="1"/>
  <c r="U8366" i="1"/>
  <c r="U8370" i="1"/>
  <c r="U8374" i="1"/>
  <c r="U8378" i="1"/>
  <c r="U8382" i="1"/>
  <c r="U8386" i="1"/>
  <c r="U8390" i="1"/>
  <c r="U8394" i="1"/>
  <c r="U8398" i="1"/>
  <c r="U8402" i="1"/>
  <c r="U8406" i="1"/>
  <c r="U8410" i="1"/>
  <c r="U8414" i="1"/>
  <c r="U8418" i="1"/>
  <c r="U8422" i="1"/>
  <c r="U8426" i="1"/>
  <c r="U8430" i="1"/>
  <c r="U8434" i="1"/>
  <c r="U8438" i="1"/>
  <c r="U8442" i="1"/>
  <c r="U8446" i="1"/>
  <c r="U8450" i="1"/>
  <c r="U8454" i="1"/>
  <c r="U8458" i="1"/>
  <c r="U8462" i="1"/>
  <c r="U8466" i="1"/>
  <c r="U8470" i="1"/>
  <c r="U8474" i="1"/>
  <c r="U8478" i="1"/>
  <c r="U8482" i="1"/>
  <c r="U8496" i="1"/>
  <c r="U8500" i="1"/>
  <c r="U8504" i="1"/>
  <c r="U8508" i="1"/>
  <c r="U8512" i="1"/>
  <c r="U8516" i="1"/>
  <c r="U8520" i="1"/>
  <c r="U8524" i="1"/>
  <c r="U8528" i="1"/>
  <c r="U8532" i="1"/>
  <c r="U8536" i="1"/>
  <c r="U8540" i="1"/>
  <c r="U8544" i="1"/>
  <c r="U8548" i="1"/>
  <c r="U8552" i="1"/>
  <c r="U8556" i="1"/>
  <c r="U8560" i="1"/>
  <c r="U8564" i="1"/>
  <c r="U8568" i="1"/>
  <c r="U8572" i="1"/>
  <c r="U8583" i="1"/>
  <c r="U8587" i="1"/>
  <c r="U8591" i="1"/>
  <c r="U8595" i="1"/>
  <c r="U8599" i="1"/>
  <c r="U8619" i="1"/>
  <c r="U8634" i="1"/>
  <c r="U8638" i="1"/>
  <c r="U8642" i="1"/>
  <c r="U8646" i="1"/>
  <c r="U8650" i="1"/>
  <c r="U8654" i="1"/>
  <c r="U8658" i="1"/>
  <c r="U8670" i="1"/>
  <c r="U8674" i="1"/>
  <c r="U8678" i="1"/>
  <c r="U8682" i="1"/>
  <c r="U8693" i="1"/>
  <c r="U8697" i="1"/>
  <c r="U8701" i="1"/>
  <c r="U8705" i="1"/>
  <c r="U8709" i="1"/>
  <c r="U8713" i="1"/>
  <c r="U8717" i="1"/>
  <c r="U8721" i="1"/>
  <c r="U8725" i="1"/>
  <c r="U8729" i="1"/>
  <c r="U8739" i="1"/>
  <c r="U8743" i="1"/>
  <c r="U8759" i="1"/>
  <c r="U8772" i="1"/>
  <c r="U8776" i="1"/>
  <c r="U8780" i="1"/>
  <c r="U8784" i="1"/>
  <c r="U8788" i="1"/>
  <c r="U8792" i="1"/>
  <c r="U8803" i="1"/>
  <c r="U8807" i="1"/>
  <c r="U8811" i="1"/>
  <c r="U8815" i="1"/>
  <c r="U8819" i="1"/>
  <c r="U8823" i="1"/>
  <c r="U8827" i="1"/>
  <c r="U8831" i="1"/>
  <c r="U8835" i="1"/>
  <c r="U8849" i="1"/>
  <c r="U8862" i="1"/>
  <c r="U8900" i="1"/>
  <c r="U8904" i="1"/>
  <c r="U8908" i="1"/>
  <c r="U8912" i="1"/>
  <c r="U8916" i="1"/>
  <c r="U8920" i="1"/>
  <c r="U8924" i="1"/>
  <c r="U8928" i="1"/>
  <c r="U8932" i="1"/>
  <c r="U8936" i="1"/>
  <c r="U8940" i="1"/>
  <c r="U8944" i="1"/>
  <c r="U8948" i="1"/>
  <c r="U8952" i="1"/>
  <c r="U8956" i="1"/>
  <c r="U8960" i="1"/>
  <c r="U8970" i="1"/>
  <c r="U8974" i="1"/>
  <c r="U8978" i="1"/>
  <c r="U8982" i="1"/>
  <c r="U8986" i="1"/>
  <c r="U8990" i="1"/>
  <c r="U8994" i="1"/>
  <c r="U9004" i="1"/>
  <c r="U9008" i="1"/>
  <c r="U7959" i="1"/>
  <c r="U7967" i="1"/>
  <c r="U7975" i="1"/>
  <c r="U7983" i="1"/>
  <c r="U7991" i="1"/>
  <c r="U8003" i="1"/>
  <c r="U8011" i="1"/>
  <c r="U8041" i="1"/>
  <c r="U8049" i="1"/>
  <c r="U8096" i="1"/>
  <c r="U7311" i="1"/>
  <c r="U7315" i="1"/>
  <c r="U7319" i="1"/>
  <c r="U7323" i="1"/>
  <c r="U7327" i="1"/>
  <c r="U7331" i="1"/>
  <c r="U7335" i="1"/>
  <c r="U7338" i="1"/>
  <c r="U7342" i="1"/>
  <c r="U7346" i="1"/>
  <c r="U7349" i="1"/>
  <c r="U7353" i="1"/>
  <c r="U7362" i="1"/>
  <c r="U7364" i="1"/>
  <c r="U7368" i="1"/>
  <c r="U7370" i="1"/>
  <c r="U7373" i="1"/>
  <c r="U7383" i="1"/>
  <c r="U7393" i="1"/>
  <c r="U7397" i="1"/>
  <c r="U7401" i="1"/>
  <c r="U7403" i="1"/>
  <c r="U7406" i="1"/>
  <c r="U7409" i="1"/>
  <c r="U7412" i="1"/>
  <c r="U7416" i="1"/>
  <c r="U7420" i="1"/>
  <c r="U7424" i="1"/>
  <c r="U7428" i="1"/>
  <c r="U7432" i="1"/>
  <c r="U7436" i="1"/>
  <c r="U7440" i="1"/>
  <c r="U7444" i="1"/>
  <c r="U7448" i="1"/>
  <c r="U7457" i="1"/>
  <c r="U7461" i="1"/>
  <c r="U7465" i="1"/>
  <c r="U7469" i="1"/>
  <c r="U7473" i="1"/>
  <c r="U7477" i="1"/>
  <c r="U7481" i="1"/>
  <c r="U7485" i="1"/>
  <c r="U7489" i="1"/>
  <c r="U7493" i="1"/>
  <c r="U7497" i="1"/>
  <c r="U7501" i="1"/>
  <c r="U7505" i="1"/>
  <c r="U7509" i="1"/>
  <c r="U7513" i="1"/>
  <c r="U7517" i="1"/>
  <c r="U7522" i="1"/>
  <c r="U7526" i="1"/>
  <c r="U7530" i="1"/>
  <c r="U7534" i="1"/>
  <c r="U7538" i="1"/>
  <c r="U7540" i="1"/>
  <c r="U7542" i="1"/>
  <c r="U7545" i="1"/>
  <c r="U7547" i="1"/>
  <c r="U7551" i="1"/>
  <c r="U7555" i="1"/>
  <c r="U7559" i="1"/>
  <c r="U7563" i="1"/>
  <c r="U7565" i="1"/>
  <c r="U7567" i="1"/>
  <c r="U7570" i="1"/>
  <c r="U7574" i="1"/>
  <c r="U7578" i="1"/>
  <c r="U7582" i="1"/>
  <c r="U7586" i="1"/>
  <c r="U7590" i="1"/>
  <c r="U7594" i="1"/>
  <c r="U7598" i="1"/>
  <c r="U7602" i="1"/>
  <c r="U7606" i="1"/>
  <c r="U7610" i="1"/>
  <c r="U7614" i="1"/>
  <c r="U7618" i="1"/>
  <c r="U7622" i="1"/>
  <c r="U7626" i="1"/>
  <c r="U7630" i="1"/>
  <c r="U7634" i="1"/>
  <c r="U7638" i="1"/>
  <c r="U7642" i="1"/>
  <c r="U7646" i="1"/>
  <c r="U7650" i="1"/>
  <c r="U7654" i="1"/>
  <c r="U7658" i="1"/>
  <c r="U7662" i="1"/>
  <c r="U7666" i="1"/>
  <c r="U7670" i="1"/>
  <c r="U7674" i="1"/>
  <c r="U7678" i="1"/>
  <c r="U7682" i="1"/>
  <c r="U7686" i="1"/>
  <c r="U7690" i="1"/>
  <c r="U7694" i="1"/>
  <c r="U7698" i="1"/>
  <c r="U7702" i="1"/>
  <c r="U7706" i="1"/>
  <c r="U7708" i="1"/>
  <c r="U7711" i="1"/>
  <c r="U7713" i="1"/>
  <c r="U7717" i="1"/>
  <c r="U7719" i="1"/>
  <c r="U7723" i="1"/>
  <c r="U7727" i="1"/>
  <c r="U7731" i="1"/>
  <c r="U7735" i="1"/>
  <c r="U7739" i="1"/>
  <c r="U7743" i="1"/>
  <c r="U7746" i="1"/>
  <c r="U7749" i="1"/>
  <c r="U7752" i="1"/>
  <c r="U7758" i="1"/>
  <c r="U7762" i="1"/>
  <c r="U7766" i="1"/>
  <c r="U7769" i="1"/>
  <c r="U7779" i="1"/>
  <c r="U7783" i="1"/>
  <c r="U7787" i="1"/>
  <c r="U7791" i="1"/>
  <c r="U7795" i="1"/>
  <c r="U7799" i="1"/>
  <c r="U7803" i="1"/>
  <c r="U7807" i="1"/>
  <c r="U7809" i="1"/>
  <c r="U7812" i="1"/>
  <c r="U7822" i="1"/>
  <c r="U7826" i="1"/>
  <c r="U7830" i="1"/>
  <c r="U7834" i="1"/>
  <c r="U7838" i="1"/>
  <c r="U7842" i="1"/>
  <c r="U7844" i="1"/>
  <c r="U7847" i="1"/>
  <c r="U7851" i="1"/>
  <c r="U7855" i="1"/>
  <c r="U7859" i="1"/>
  <c r="U7863" i="1"/>
  <c r="U7867" i="1"/>
  <c r="U7871" i="1"/>
  <c r="U7875" i="1"/>
  <c r="U7879" i="1"/>
  <c r="U7884" i="1"/>
  <c r="U7888" i="1"/>
  <c r="U7892" i="1"/>
  <c r="U7896" i="1"/>
  <c r="U7898" i="1"/>
  <c r="U7901" i="1"/>
  <c r="U7904" i="1"/>
  <c r="U7906" i="1"/>
  <c r="U7908" i="1"/>
  <c r="U7910" i="1"/>
  <c r="U7914" i="1"/>
  <c r="U7918" i="1"/>
  <c r="U7920" i="1"/>
  <c r="U7924" i="1"/>
  <c r="U7928" i="1"/>
  <c r="U7930" i="1"/>
  <c r="U7934" i="1"/>
  <c r="U7938" i="1"/>
  <c r="U7942" i="1"/>
  <c r="U7946" i="1"/>
  <c r="U7950" i="1"/>
  <c r="U7954" i="1"/>
  <c r="U7958" i="1"/>
  <c r="U7962" i="1"/>
  <c r="U7966" i="1"/>
  <c r="U7970" i="1"/>
  <c r="U7974" i="1"/>
  <c r="U7978" i="1"/>
  <c r="U7982" i="1"/>
  <c r="U7986" i="1"/>
  <c r="U7990" i="1"/>
  <c r="U7994" i="1"/>
  <c r="U7998" i="1"/>
  <c r="U8002" i="1"/>
  <c r="U8006" i="1"/>
  <c r="U8010" i="1"/>
  <c r="U8014" i="1"/>
  <c r="U8017" i="1"/>
  <c r="U8020" i="1"/>
  <c r="U8023" i="1"/>
  <c r="U8032" i="1"/>
  <c r="U8036" i="1"/>
  <c r="U8040" i="1"/>
  <c r="U8044" i="1"/>
  <c r="U8048" i="1"/>
  <c r="U8052" i="1"/>
  <c r="U8056" i="1"/>
  <c r="U8060" i="1"/>
  <c r="U8064" i="1"/>
  <c r="U8068" i="1"/>
  <c r="U8072" i="1"/>
  <c r="U8079" i="1"/>
  <c r="U8083" i="1"/>
  <c r="U8087" i="1"/>
  <c r="U8091" i="1"/>
  <c r="U8095" i="1"/>
  <c r="U8099" i="1"/>
  <c r="U8103" i="1"/>
  <c r="U8106" i="1"/>
  <c r="U8108" i="1"/>
  <c r="U8110" i="1"/>
  <c r="U8112" i="1"/>
  <c r="U8116" i="1"/>
  <c r="U8118" i="1"/>
  <c r="U8122" i="1"/>
  <c r="U8124" i="1"/>
  <c r="U8128" i="1"/>
  <c r="U8137" i="1"/>
  <c r="U8141" i="1"/>
  <c r="U8145" i="1"/>
  <c r="U8147" i="1"/>
  <c r="U8151" i="1"/>
  <c r="U8156" i="1"/>
  <c r="U8160" i="1"/>
  <c r="U8166" i="1"/>
  <c r="U8170" i="1"/>
  <c r="U8174" i="1"/>
  <c r="U8176" i="1"/>
  <c r="U8179" i="1"/>
  <c r="U8184" i="1"/>
  <c r="U8190" i="1"/>
  <c r="U8195" i="1"/>
  <c r="U8199" i="1"/>
  <c r="U8203" i="1"/>
  <c r="U8207" i="1"/>
  <c r="U8211" i="1"/>
  <c r="U8215" i="1"/>
  <c r="U8220" i="1"/>
  <c r="U8224" i="1"/>
  <c r="U8228" i="1"/>
  <c r="U8232" i="1"/>
  <c r="U8236" i="1"/>
  <c r="U8240" i="1"/>
  <c r="U8244" i="1"/>
  <c r="U8248" i="1"/>
  <c r="U8265" i="1"/>
  <c r="U8269" i="1"/>
  <c r="U8273" i="1"/>
  <c r="U8277" i="1"/>
  <c r="U8281" i="1"/>
  <c r="U8285" i="1"/>
  <c r="U8289" i="1"/>
  <c r="U8292" i="1"/>
  <c r="U8297" i="1"/>
  <c r="U8300" i="1"/>
  <c r="U8311" i="1"/>
  <c r="U8315" i="1"/>
  <c r="U8319" i="1"/>
  <c r="U8323" i="1"/>
  <c r="U8327" i="1"/>
  <c r="U8331" i="1"/>
  <c r="U8335" i="1"/>
  <c r="U8339" i="1"/>
  <c r="U8343" i="1"/>
  <c r="U8348" i="1"/>
  <c r="U8350" i="1"/>
  <c r="U8353" i="1"/>
  <c r="U8357" i="1"/>
  <c r="U8361" i="1"/>
  <c r="U8365" i="1"/>
  <c r="U8369" i="1"/>
  <c r="U8373" i="1"/>
  <c r="U8377" i="1"/>
  <c r="U8381" i="1"/>
  <c r="U8385" i="1"/>
  <c r="U8389" i="1"/>
  <c r="U8393" i="1"/>
  <c r="U8397" i="1"/>
  <c r="U8401" i="1"/>
  <c r="U8405" i="1"/>
  <c r="U8409" i="1"/>
  <c r="U8413" i="1"/>
  <c r="U8417" i="1"/>
  <c r="U8421" i="1"/>
  <c r="U8425" i="1"/>
  <c r="U8429" i="1"/>
  <c r="U8433" i="1"/>
  <c r="U8437" i="1"/>
  <c r="U8441" i="1"/>
  <c r="U8445" i="1"/>
  <c r="U8449" i="1"/>
  <c r="U8453" i="1"/>
  <c r="U8457" i="1"/>
  <c r="U8461" i="1"/>
  <c r="U8465" i="1"/>
  <c r="U8469" i="1"/>
  <c r="U8473" i="1"/>
  <c r="U8477" i="1"/>
  <c r="U8481" i="1"/>
  <c r="U8485" i="1"/>
  <c r="U8489" i="1"/>
  <c r="U8491" i="1"/>
  <c r="U8495" i="1"/>
  <c r="U8499" i="1"/>
  <c r="U8503" i="1"/>
  <c r="U8507" i="1"/>
  <c r="U8511" i="1"/>
  <c r="U8515" i="1"/>
  <c r="U8519" i="1"/>
  <c r="U8523" i="1"/>
  <c r="U8527" i="1"/>
  <c r="U8531" i="1"/>
  <c r="U8535" i="1"/>
  <c r="U8539" i="1"/>
  <c r="U8543" i="1"/>
  <c r="U8547" i="1"/>
  <c r="U8551" i="1"/>
  <c r="U8555" i="1"/>
  <c r="U8559" i="1"/>
  <c r="U8563" i="1"/>
  <c r="U8567" i="1"/>
  <c r="U8571" i="1"/>
  <c r="U8578" i="1"/>
  <c r="U8582" i="1"/>
  <c r="U8586" i="1"/>
  <c r="U8590" i="1"/>
  <c r="U8594" i="1"/>
  <c r="U8598" i="1"/>
  <c r="U8602" i="1"/>
  <c r="U8605" i="1"/>
  <c r="U8608" i="1"/>
  <c r="U8610" i="1"/>
  <c r="U8612" i="1"/>
  <c r="U8614" i="1"/>
  <c r="U8618" i="1"/>
  <c r="U8622" i="1"/>
  <c r="U8624" i="1"/>
  <c r="U8629" i="1"/>
  <c r="U8633" i="1"/>
  <c r="U8637" i="1"/>
  <c r="U8641" i="1"/>
  <c r="U8645" i="1"/>
  <c r="U8649" i="1"/>
  <c r="U8653" i="1"/>
  <c r="U8657" i="1"/>
  <c r="U8665" i="1"/>
  <c r="U8669" i="1"/>
  <c r="U8673" i="1"/>
  <c r="U8677" i="1"/>
  <c r="U8681" i="1"/>
  <c r="U8688" i="1"/>
  <c r="U8692" i="1"/>
  <c r="U8696" i="1"/>
  <c r="U8700" i="1"/>
  <c r="U8704" i="1"/>
  <c r="U8708" i="1"/>
  <c r="U8712" i="1"/>
  <c r="U8716" i="1"/>
  <c r="U8720" i="1"/>
  <c r="U8724" i="1"/>
  <c r="U8728" i="1"/>
  <c r="U8734" i="1"/>
  <c r="U8738" i="1"/>
  <c r="U8742" i="1"/>
  <c r="U8746" i="1"/>
  <c r="U8752" i="1"/>
  <c r="U8754" i="1"/>
  <c r="U8758" i="1"/>
  <c r="U8762" i="1"/>
  <c r="U8765" i="1"/>
  <c r="U8767" i="1"/>
  <c r="U8771" i="1"/>
  <c r="U8775" i="1"/>
  <c r="U8779" i="1"/>
  <c r="U8783" i="1"/>
  <c r="U8787" i="1"/>
  <c r="U8791" i="1"/>
  <c r="U8798" i="1"/>
  <c r="U8802" i="1"/>
  <c r="U8806" i="1"/>
  <c r="U8810" i="1"/>
  <c r="U8814" i="1"/>
  <c r="U8818" i="1"/>
  <c r="U8822" i="1"/>
  <c r="U8826" i="1"/>
  <c r="U8830" i="1"/>
  <c r="U8834" i="1"/>
  <c r="U8838" i="1"/>
  <c r="U8842" i="1"/>
  <c r="U8844" i="1"/>
  <c r="U8848" i="1"/>
  <c r="U8852" i="1"/>
  <c r="U8855" i="1"/>
  <c r="U8857" i="1"/>
  <c r="U8861" i="1"/>
  <c r="U8865" i="1"/>
  <c r="U8869" i="1"/>
  <c r="U8875" i="1"/>
  <c r="U8882" i="1"/>
  <c r="U8884" i="1"/>
  <c r="U8888" i="1"/>
  <c r="U8891" i="1"/>
  <c r="U8895" i="1"/>
  <c r="U8899" i="1"/>
  <c r="U8903" i="1"/>
  <c r="U8907" i="1"/>
  <c r="U8911" i="1"/>
  <c r="U8915" i="1"/>
  <c r="U8919" i="1"/>
  <c r="U8923" i="1"/>
  <c r="U8927" i="1"/>
  <c r="U8931" i="1"/>
  <c r="U8935" i="1"/>
  <c r="U8939" i="1"/>
  <c r="U8943" i="1"/>
  <c r="U8947" i="1"/>
  <c r="U8951" i="1"/>
  <c r="U8955" i="1"/>
  <c r="U8959" i="1"/>
  <c r="U8965" i="1"/>
  <c r="U8969" i="1"/>
  <c r="U8973" i="1"/>
  <c r="U8977" i="1"/>
  <c r="U8981" i="1"/>
  <c r="U8985" i="1"/>
  <c r="U8989" i="1"/>
  <c r="U8993" i="1"/>
  <c r="U8999" i="1"/>
  <c r="U9003" i="1"/>
  <c r="U9007" i="1"/>
  <c r="U9018" i="1"/>
  <c r="U9022" i="1"/>
  <c r="U9024" i="1"/>
  <c r="U9027" i="1"/>
  <c r="U9033" i="1"/>
  <c r="U9038" i="1"/>
  <c r="U9044" i="1"/>
  <c r="U9067" i="1"/>
  <c r="U9074" i="1"/>
  <c r="U9077" i="1"/>
  <c r="U9081" i="1"/>
  <c r="U9084" i="1"/>
  <c r="U9088" i="1"/>
  <c r="U9095" i="1"/>
  <c r="U9098" i="1"/>
  <c r="U9101" i="1"/>
  <c r="U9104" i="1"/>
  <c r="U9110" i="1"/>
  <c r="U9120" i="1"/>
  <c r="U9122" i="1"/>
  <c r="U9125" i="1"/>
  <c r="U9134" i="1"/>
  <c r="U9140" i="1"/>
  <c r="U9148" i="1"/>
  <c r="U9155" i="1"/>
  <c r="U9161" i="1"/>
  <c r="U9164" i="1"/>
  <c r="U9167" i="1"/>
  <c r="U9170" i="1"/>
  <c r="U9173" i="1"/>
  <c r="U9177" i="1"/>
  <c r="U9179" i="1"/>
  <c r="U9206" i="1"/>
  <c r="U9210" i="1"/>
  <c r="U9213" i="1"/>
  <c r="U9216" i="1"/>
  <c r="U9222" i="1"/>
  <c r="U9227" i="1"/>
  <c r="U9230" i="1"/>
  <c r="U9235" i="1"/>
  <c r="U9238" i="1"/>
  <c r="U9240" i="1"/>
  <c r="U9247" i="1"/>
  <c r="U9250" i="1"/>
  <c r="U9260" i="1"/>
  <c r="U9262" i="1"/>
  <c r="U9265" i="1"/>
  <c r="U9268" i="1"/>
  <c r="U9271" i="1"/>
  <c r="U9274" i="1"/>
  <c r="U9282" i="1"/>
  <c r="U9288" i="1"/>
  <c r="U9291" i="1"/>
  <c r="U9294" i="1"/>
  <c r="U9297" i="1"/>
  <c r="U9300" i="1"/>
  <c r="U9303" i="1"/>
  <c r="U9306" i="1"/>
  <c r="U9309" i="1"/>
  <c r="U9312" i="1"/>
  <c r="U9315" i="1"/>
  <c r="U9318" i="1"/>
  <c r="U9321" i="1"/>
  <c r="U9325" i="1"/>
  <c r="U9328" i="1"/>
  <c r="U9331" i="1"/>
  <c r="U9334" i="1"/>
  <c r="U9336" i="1"/>
  <c r="U9339" i="1"/>
  <c r="U9342" i="1"/>
  <c r="U9345" i="1"/>
  <c r="U9347" i="1"/>
  <c r="U9350" i="1"/>
  <c r="U9357" i="1"/>
  <c r="U9850" i="1"/>
  <c r="U9853" i="1"/>
  <c r="U9858" i="1"/>
  <c r="U9862" i="1"/>
  <c r="U9865" i="1"/>
  <c r="U9868" i="1"/>
  <c r="U9871" i="1"/>
  <c r="U9874" i="1"/>
  <c r="U9881" i="1"/>
  <c r="U9883" i="1"/>
  <c r="U9887" i="1"/>
  <c r="U9890" i="1"/>
  <c r="U5204" i="1"/>
  <c r="U9840" i="1"/>
  <c r="U9559" i="1"/>
  <c r="U9041" i="1"/>
  <c r="U6112" i="1"/>
  <c r="Q5241" i="1"/>
  <c r="U5241" i="1" s="1"/>
  <c r="U5237" i="1"/>
  <c r="Q6204" i="1"/>
  <c r="U6204" i="1" s="1"/>
  <c r="U6198" i="1"/>
  <c r="Q6240" i="1"/>
  <c r="U6240" i="1" s="1"/>
  <c r="U6237" i="1"/>
  <c r="Q6324" i="1"/>
  <c r="U6324" i="1" s="1"/>
  <c r="U6319" i="1"/>
  <c r="Q6926" i="1"/>
  <c r="U6926" i="1" s="1"/>
  <c r="U6923" i="1"/>
  <c r="Q6943" i="1"/>
  <c r="U6943" i="1" s="1"/>
  <c r="U6933" i="1"/>
  <c r="Q6973" i="1"/>
  <c r="U6973" i="1" s="1"/>
  <c r="U6970" i="1"/>
  <c r="Q6983" i="1"/>
  <c r="U6983" i="1" s="1"/>
  <c r="U6980" i="1"/>
  <c r="Q7259" i="1"/>
  <c r="U7259" i="1" s="1"/>
  <c r="U7255" i="1"/>
  <c r="Q8080" i="1"/>
  <c r="U8080" i="1" s="1"/>
  <c r="U8076" i="1"/>
  <c r="Q8221" i="1"/>
  <c r="U8221" i="1" s="1"/>
  <c r="U8218" i="1"/>
  <c r="Q8735" i="1"/>
  <c r="U8735" i="1" s="1"/>
  <c r="U8732" i="1"/>
  <c r="Q8799" i="1"/>
  <c r="U8799" i="1" s="1"/>
  <c r="U8795" i="1"/>
  <c r="Q9283" i="1"/>
  <c r="U9283" i="1" s="1"/>
  <c r="U9279" i="1"/>
  <c r="U9275" i="1"/>
  <c r="U9372" i="1"/>
  <c r="U9386" i="1"/>
  <c r="U9390" i="1"/>
  <c r="U9394" i="1"/>
  <c r="U9398" i="1"/>
  <c r="U9402" i="1"/>
  <c r="U9406" i="1"/>
  <c r="U9410" i="1"/>
  <c r="U9414" i="1"/>
  <c r="U9418" i="1"/>
  <c r="U9422" i="1"/>
  <c r="U9426" i="1"/>
  <c r="U9430" i="1"/>
  <c r="U9434" i="1"/>
  <c r="U9438" i="1"/>
  <c r="U9442" i="1"/>
  <c r="U9521" i="1"/>
  <c r="U9709" i="1"/>
  <c r="U9783" i="1"/>
  <c r="U4987" i="1"/>
  <c r="U4992" i="1"/>
  <c r="U4996" i="1"/>
  <c r="U5001" i="1"/>
  <c r="U5004" i="1"/>
  <c r="U5006" i="1"/>
  <c r="U5009" i="1"/>
  <c r="U5033" i="1"/>
  <c r="U5098" i="1"/>
  <c r="U5100" i="1"/>
  <c r="U5104" i="1"/>
  <c r="U5109" i="1"/>
  <c r="U5112" i="1"/>
  <c r="U5117" i="1"/>
  <c r="U5121" i="1"/>
  <c r="U5125" i="1"/>
  <c r="U5129" i="1"/>
  <c r="U5133" i="1"/>
  <c r="U5137" i="1"/>
  <c r="U5139" i="1"/>
  <c r="U5142" i="1"/>
  <c r="U5144" i="1"/>
  <c r="U5148" i="1"/>
  <c r="U5151" i="1"/>
  <c r="U5154" i="1"/>
  <c r="U5156" i="1"/>
  <c r="U5158" i="1"/>
  <c r="U5163" i="1"/>
  <c r="U5166" i="1"/>
  <c r="U5180" i="1"/>
  <c r="U5183" i="1"/>
  <c r="Q5190" i="1"/>
  <c r="U5190" i="1" s="1"/>
  <c r="U5187" i="1"/>
  <c r="U5189" i="1"/>
  <c r="U5202" i="1"/>
  <c r="Q5207" i="1"/>
  <c r="U5207" i="1" s="1"/>
  <c r="Q5198" i="1"/>
  <c r="U5198" i="1" s="1"/>
  <c r="U5196" i="1"/>
  <c r="Q6152" i="1"/>
  <c r="U6152" i="1" s="1"/>
  <c r="U6130" i="1"/>
  <c r="Q6409" i="1"/>
  <c r="U6409" i="1" s="1"/>
  <c r="U6401" i="1"/>
  <c r="Q6418" i="1"/>
  <c r="U6418" i="1" s="1"/>
  <c r="U6414" i="1"/>
  <c r="Q6428" i="1"/>
  <c r="U6428" i="1" s="1"/>
  <c r="U6423" i="1"/>
  <c r="Q6576" i="1"/>
  <c r="U6576" i="1" s="1"/>
  <c r="U6571" i="1"/>
  <c r="Q6590" i="1"/>
  <c r="U6590" i="1" s="1"/>
  <c r="U6585" i="1"/>
  <c r="Q6761" i="1"/>
  <c r="U6761" i="1" s="1"/>
  <c r="U6737" i="1"/>
  <c r="Q7045" i="1"/>
  <c r="U7045" i="1" s="1"/>
  <c r="U7042" i="1"/>
  <c r="Q7203" i="1"/>
  <c r="U7203" i="1" s="1"/>
  <c r="U7199" i="1"/>
  <c r="Q7285" i="1"/>
  <c r="U7285" i="1" s="1"/>
  <c r="U7282" i="1"/>
  <c r="Q7458" i="1"/>
  <c r="U7458" i="1" s="1"/>
  <c r="U7452" i="1"/>
  <c r="Q8167" i="1"/>
  <c r="U8167" i="1" s="1"/>
  <c r="U8164" i="1"/>
  <c r="Q8266" i="1"/>
  <c r="U8266" i="1" s="1"/>
  <c r="U8252" i="1"/>
  <c r="Q9000" i="1"/>
  <c r="U9000" i="1" s="1"/>
  <c r="U8997" i="1"/>
  <c r="Q9207" i="1"/>
  <c r="U9207" i="1" s="1"/>
  <c r="U9185" i="1"/>
  <c r="Q9761" i="1"/>
  <c r="U9761" i="1" s="1"/>
  <c r="U9756" i="1"/>
  <c r="Q5194" i="1"/>
  <c r="U5194" i="1" s="1"/>
  <c r="U5193" i="1"/>
  <c r="Q6339" i="1"/>
  <c r="U6339" i="1" s="1"/>
  <c r="U6336" i="1"/>
  <c r="Q6645" i="1"/>
  <c r="U6645" i="1" s="1"/>
  <c r="U6639" i="1"/>
  <c r="Q6658" i="1"/>
  <c r="U6658" i="1" s="1"/>
  <c r="U6650" i="1"/>
  <c r="Q6780" i="1"/>
  <c r="U6780" i="1" s="1"/>
  <c r="U6764" i="1"/>
  <c r="Q7759" i="1"/>
  <c r="U7759" i="1" s="1"/>
  <c r="U7756" i="1"/>
  <c r="Q8579" i="1"/>
  <c r="U8579" i="1" s="1"/>
  <c r="U8575" i="1"/>
  <c r="Q8666" i="1"/>
  <c r="U8666" i="1" s="1"/>
  <c r="U8661" i="1"/>
  <c r="Q8689" i="1"/>
  <c r="U8689" i="1" s="1"/>
  <c r="U8685" i="1"/>
  <c r="Q8966" i="1"/>
  <c r="U8966" i="1" s="1"/>
  <c r="U8963" i="1"/>
  <c r="Q9019" i="1"/>
  <c r="U9019" i="1" s="1"/>
  <c r="U9011" i="1"/>
  <c r="U5110" i="1"/>
  <c r="U5113" i="1"/>
  <c r="U5164" i="1"/>
  <c r="U5167" i="1"/>
  <c r="U5181" i="1"/>
  <c r="U5184" i="1"/>
  <c r="U5529" i="1"/>
  <c r="U5642" i="1"/>
  <c r="U5790" i="1"/>
  <c r="U5793" i="1"/>
  <c r="U5796" i="1"/>
  <c r="U5831" i="1"/>
  <c r="U5929" i="1"/>
  <c r="U6093" i="1"/>
  <c r="U6158" i="1"/>
  <c r="U6184" i="1"/>
  <c r="U6561" i="1"/>
  <c r="U6568" i="1"/>
  <c r="U6583" i="1"/>
  <c r="U6682" i="1"/>
  <c r="U6734" i="1"/>
  <c r="U6784" i="1"/>
  <c r="U6788" i="1"/>
  <c r="U6792" i="1"/>
  <c r="U6796" i="1"/>
  <c r="U6821" i="1"/>
  <c r="U6856" i="1"/>
  <c r="U6860" i="1"/>
  <c r="U6864" i="1"/>
  <c r="U6868" i="1"/>
  <c r="U6872" i="1"/>
  <c r="U6876" i="1"/>
  <c r="U6880" i="1"/>
  <c r="U6884" i="1"/>
  <c r="U6888" i="1"/>
  <c r="U6892" i="1"/>
  <c r="U6896" i="1"/>
  <c r="U6900" i="1"/>
  <c r="U6904" i="1"/>
  <c r="U6908" i="1"/>
  <c r="U6912" i="1"/>
  <c r="U6916" i="1"/>
  <c r="U6920" i="1"/>
  <c r="U6930" i="1"/>
  <c r="U6947" i="1"/>
  <c r="U6951" i="1"/>
  <c r="U6955" i="1"/>
  <c r="U6959" i="1"/>
  <c r="U6963" i="1"/>
  <c r="U6967" i="1"/>
  <c r="U6977" i="1"/>
  <c r="U6987" i="1"/>
  <c r="U6991" i="1"/>
  <c r="U6995" i="1"/>
  <c r="U6999" i="1"/>
  <c r="U7003" i="1"/>
  <c r="U7007" i="1"/>
  <c r="U7011" i="1"/>
  <c r="U7015" i="1"/>
  <c r="U7019" i="1"/>
  <c r="U7023" i="1"/>
  <c r="U7027" i="1"/>
  <c r="U7031" i="1"/>
  <c r="U7035" i="1"/>
  <c r="U7039" i="1"/>
  <c r="U7049" i="1"/>
  <c r="U7053" i="1"/>
  <c r="U7057" i="1"/>
  <c r="U7061" i="1"/>
  <c r="U7065" i="1"/>
  <c r="U7069" i="1"/>
  <c r="U7073" i="1"/>
  <c r="U7077" i="1"/>
  <c r="U7081" i="1"/>
  <c r="U7085" i="1"/>
  <c r="U7097" i="1"/>
  <c r="U7120" i="1"/>
  <c r="U7124" i="1"/>
  <c r="U7128" i="1"/>
  <c r="U7132" i="1"/>
  <c r="U7136" i="1"/>
  <c r="U7140" i="1"/>
  <c r="U7184" i="1"/>
  <c r="U7188" i="1"/>
  <c r="U7192" i="1"/>
  <c r="U7196" i="1"/>
  <c r="U7207" i="1"/>
  <c r="U7211" i="1"/>
  <c r="U7215" i="1"/>
  <c r="U7219" i="1"/>
  <c r="U7223" i="1"/>
  <c r="U7227" i="1"/>
  <c r="U7240" i="1"/>
  <c r="U7244" i="1"/>
  <c r="U7248" i="1"/>
  <c r="U7252" i="1"/>
  <c r="U7263" i="1"/>
  <c r="U7267" i="1"/>
  <c r="U7271" i="1"/>
  <c r="U7275" i="1"/>
  <c r="U7279" i="1"/>
  <c r="U7304" i="1"/>
  <c r="U7308" i="1"/>
  <c r="U7312" i="1"/>
  <c r="U7316" i="1"/>
  <c r="U7320" i="1"/>
  <c r="U7324" i="1"/>
  <c r="U7328" i="1"/>
  <c r="U7332" i="1"/>
  <c r="U7336" i="1"/>
  <c r="U7339" i="1"/>
  <c r="U7343" i="1"/>
  <c r="U7398" i="1"/>
  <c r="U7417" i="1"/>
  <c r="U7421" i="1"/>
  <c r="U7425" i="1"/>
  <c r="U7429" i="1"/>
  <c r="U7433" i="1"/>
  <c r="U7437" i="1"/>
  <c r="U7441" i="1"/>
  <c r="U7445" i="1"/>
  <c r="U7449" i="1"/>
  <c r="U7462" i="1"/>
  <c r="U7466" i="1"/>
  <c r="U7470" i="1"/>
  <c r="U7474" i="1"/>
  <c r="U7478" i="1"/>
  <c r="U7482" i="1"/>
  <c r="U7486" i="1"/>
  <c r="U7490" i="1"/>
  <c r="U7494" i="1"/>
  <c r="U7498" i="1"/>
  <c r="U7502" i="1"/>
  <c r="U7506" i="1"/>
  <c r="U7510" i="1"/>
  <c r="U7514" i="1"/>
  <c r="U7518" i="1"/>
  <c r="U7523" i="1"/>
  <c r="U7527" i="1"/>
  <c r="U7531" i="1"/>
  <c r="U7556" i="1"/>
  <c r="U7560" i="1"/>
  <c r="U7579" i="1"/>
  <c r="U7583" i="1"/>
  <c r="U7587" i="1"/>
  <c r="U7591" i="1"/>
  <c r="U7595" i="1"/>
  <c r="U7599" i="1"/>
  <c r="U7603" i="1"/>
  <c r="U7607" i="1"/>
  <c r="U7611" i="1"/>
  <c r="U7615" i="1"/>
  <c r="U7619" i="1"/>
  <c r="U7623" i="1"/>
  <c r="U7627" i="1"/>
  <c r="U7631" i="1"/>
  <c r="U7635" i="1"/>
  <c r="U7639" i="1"/>
  <c r="U7643" i="1"/>
  <c r="U7647" i="1"/>
  <c r="U7651" i="1"/>
  <c r="U7655" i="1"/>
  <c r="U7659" i="1"/>
  <c r="U7663" i="1"/>
  <c r="U7667" i="1"/>
  <c r="U7671" i="1"/>
  <c r="U7675" i="1"/>
  <c r="U7679" i="1"/>
  <c r="U7683" i="1"/>
  <c r="U7687" i="1"/>
  <c r="U7691" i="1"/>
  <c r="U7695" i="1"/>
  <c r="U7699" i="1"/>
  <c r="U7703" i="1"/>
  <c r="U7728" i="1"/>
  <c r="U7732" i="1"/>
  <c r="U7736" i="1"/>
  <c r="U7740" i="1"/>
  <c r="R5584" i="1"/>
  <c r="R6064" i="1"/>
  <c r="T6167" i="1"/>
  <c r="Q6289" i="1"/>
  <c r="R6334" i="1"/>
  <c r="Q7780" i="1"/>
  <c r="T7848" i="1"/>
  <c r="S8768" i="1"/>
  <c r="S8858" i="1"/>
  <c r="T9028" i="1"/>
  <c r="R9217" i="1"/>
  <c r="Q9382" i="1"/>
  <c r="Q9531" i="1"/>
  <c r="S9587" i="1"/>
  <c r="S9752" i="1"/>
  <c r="T9793" i="1"/>
  <c r="Q6668" i="1"/>
  <c r="T8630" i="1"/>
  <c r="T8755" i="1"/>
  <c r="T8845" i="1"/>
  <c r="R9369" i="1"/>
  <c r="Q9793" i="1"/>
  <c r="T9869" i="1"/>
  <c r="Q6167" i="1"/>
  <c r="R6678" i="1"/>
  <c r="Q9028" i="1"/>
  <c r="Q7848" i="1"/>
  <c r="Q9891" i="1"/>
  <c r="S6064" i="1"/>
  <c r="R6289" i="1"/>
  <c r="Q8492" i="1"/>
  <c r="T8768" i="1"/>
  <c r="R9531" i="1"/>
  <c r="T9752" i="1"/>
  <c r="T5816" i="1"/>
  <c r="T6025" i="1"/>
  <c r="T6196" i="1"/>
  <c r="R6232" i="1"/>
  <c r="T6253" i="1"/>
  <c r="Q6731" i="1"/>
  <c r="T7753" i="1"/>
  <c r="T7823" i="1"/>
  <c r="T8354" i="1"/>
  <c r="S9891" i="1"/>
  <c r="T9587" i="1"/>
  <c r="Q7236" i="1"/>
  <c r="R7780" i="1"/>
  <c r="R9382" i="1"/>
  <c r="R6692" i="1"/>
  <c r="Q6817" i="1"/>
  <c r="Q7093" i="1"/>
  <c r="Q7300" i="1"/>
  <c r="T8858" i="1"/>
  <c r="S9217" i="1"/>
  <c r="Q6678" i="1"/>
  <c r="T7093" i="1"/>
  <c r="T7236" i="1"/>
  <c r="T7300" i="1"/>
  <c r="T8492" i="1"/>
  <c r="S8630" i="1"/>
  <c r="S8845" i="1"/>
  <c r="Q9369" i="1"/>
  <c r="S9459" i="1"/>
  <c r="S9869" i="1"/>
  <c r="T9891" i="1"/>
  <c r="S6167" i="1"/>
  <c r="Q6334" i="1"/>
  <c r="S6636" i="1"/>
  <c r="S6668" i="1"/>
  <c r="T6678" i="1"/>
  <c r="Q6721" i="1"/>
  <c r="Q7365" i="1"/>
  <c r="R7413" i="1"/>
  <c r="S7575" i="1"/>
  <c r="S7848" i="1"/>
  <c r="R8768" i="1"/>
  <c r="R8858" i="1"/>
  <c r="S9028" i="1"/>
  <c r="Q9217" i="1"/>
  <c r="T9369" i="1"/>
  <c r="R9587" i="1"/>
  <c r="R9752" i="1"/>
  <c r="S9793" i="1"/>
  <c r="R5949" i="1"/>
  <c r="T6636" i="1"/>
  <c r="T6668" i="1"/>
  <c r="Q6692" i="1"/>
  <c r="R9674" i="1"/>
  <c r="R9859" i="1"/>
  <c r="S5584" i="1"/>
  <c r="Q5826" i="1"/>
  <c r="T5826" i="1"/>
  <c r="Q5922" i="1"/>
  <c r="T5922" i="1"/>
  <c r="Q6181" i="1"/>
  <c r="R6220" i="1"/>
  <c r="Q6279" i="1"/>
  <c r="T6279" i="1"/>
  <c r="S6334" i="1"/>
  <c r="R6518" i="1"/>
  <c r="R5105" i="1"/>
  <c r="S5159" i="1"/>
  <c r="R6167" i="1"/>
  <c r="R6668" i="1"/>
  <c r="S6678" i="1"/>
  <c r="R6731" i="1"/>
  <c r="R7848" i="1"/>
  <c r="R7931" i="1"/>
  <c r="Q8768" i="1"/>
  <c r="U8768" i="1" s="1"/>
  <c r="Q8858" i="1"/>
  <c r="R9028" i="1"/>
  <c r="S9369" i="1"/>
  <c r="Q9587" i="1"/>
  <c r="Q9752" i="1"/>
  <c r="R9793" i="1"/>
  <c r="S5010" i="1"/>
  <c r="Q5010" i="1"/>
  <c r="S5105" i="1"/>
  <c r="R5159" i="1"/>
  <c r="S5232" i="1"/>
  <c r="Q5252" i="1"/>
  <c r="T5252" i="1"/>
  <c r="S5289" i="1"/>
  <c r="S5481" i="1"/>
  <c r="Q5481" i="1"/>
  <c r="S5500" i="1"/>
  <c r="Q5500" i="1"/>
  <c r="T5500" i="1"/>
  <c r="S5522" i="1"/>
  <c r="S5566" i="1"/>
  <c r="Q5636" i="1"/>
  <c r="T5636" i="1"/>
  <c r="R5669" i="1"/>
  <c r="Q5787" i="1"/>
  <c r="T5787" i="1"/>
  <c r="R5816" i="1"/>
  <c r="S5826" i="1"/>
  <c r="R5880" i="1"/>
  <c r="R5912" i="1"/>
  <c r="S5922" i="1"/>
  <c r="Q5974" i="1"/>
  <c r="T5974" i="1"/>
  <c r="S6014" i="1"/>
  <c r="Q6014" i="1"/>
  <c r="R5252" i="1"/>
  <c r="R6025" i="1"/>
  <c r="S6053" i="1"/>
  <c r="Q6053" i="1"/>
  <c r="Q6086" i="1"/>
  <c r="T6086" i="1"/>
  <c r="S6125" i="1"/>
  <c r="Q6125" i="1"/>
  <c r="S6181" i="1"/>
  <c r="R6196" i="1"/>
  <c r="Q6220" i="1"/>
  <c r="T6220" i="1"/>
  <c r="S6232" i="1"/>
  <c r="R6253" i="1"/>
  <c r="S6279" i="1"/>
  <c r="T6289" i="1"/>
  <c r="S6316" i="1"/>
  <c r="T6361" i="1"/>
  <c r="R6361" i="1"/>
  <c r="Q6398" i="1"/>
  <c r="T6398" i="1"/>
  <c r="Q6500" i="1"/>
  <c r="T6500" i="1"/>
  <c r="R6500" i="1"/>
  <c r="Q6518" i="1"/>
  <c r="T6518" i="1"/>
  <c r="S6558" i="1"/>
  <c r="R6620" i="1"/>
  <c r="R6636" i="1"/>
  <c r="T6692" i="1"/>
  <c r="S6721" i="1"/>
  <c r="T6731" i="1"/>
  <c r="S6817" i="1"/>
  <c r="R6852" i="1"/>
  <c r="S7093" i="1"/>
  <c r="R7116" i="1"/>
  <c r="Q7180" i="1"/>
  <c r="S7236" i="1"/>
  <c r="S7300" i="1"/>
  <c r="S7365" i="1"/>
  <c r="T7394" i="1"/>
  <c r="R7394" i="1"/>
  <c r="Q7413" i="1"/>
  <c r="T7413" i="1"/>
  <c r="T7552" i="1"/>
  <c r="R7552" i="1"/>
  <c r="R7575" i="1"/>
  <c r="Q7724" i="1"/>
  <c r="T7724" i="1"/>
  <c r="R7753" i="1"/>
  <c r="T7780" i="1"/>
  <c r="R7823" i="1"/>
  <c r="Q7911" i="1"/>
  <c r="T7911" i="1"/>
  <c r="Q7931" i="1"/>
  <c r="T7931" i="1"/>
  <c r="T8033" i="1"/>
  <c r="R8033" i="1"/>
  <c r="Q8138" i="1"/>
  <c r="T8138" i="1"/>
  <c r="R8157" i="1"/>
  <c r="R8196" i="1"/>
  <c r="S8312" i="1"/>
  <c r="Q8312" i="1"/>
  <c r="R8354" i="1"/>
  <c r="S8492" i="1"/>
  <c r="S8615" i="1"/>
  <c r="R8630" i="1"/>
  <c r="T6817" i="1"/>
  <c r="T5010" i="1"/>
  <c r="R5010" i="1"/>
  <c r="Q5105" i="1"/>
  <c r="T5105" i="1"/>
  <c r="Q5159" i="1"/>
  <c r="T5159" i="1"/>
  <c r="R5232" i="1"/>
  <c r="S5252" i="1"/>
  <c r="Q5289" i="1"/>
  <c r="T5289" i="1"/>
  <c r="R5289" i="1"/>
  <c r="R5481" i="1"/>
  <c r="R5500" i="1"/>
  <c r="T5522" i="1"/>
  <c r="R5522" i="1"/>
  <c r="Q5566" i="1"/>
  <c r="T5566" i="1"/>
  <c r="R5566" i="1"/>
  <c r="Q5584" i="1"/>
  <c r="T5584" i="1"/>
  <c r="R5636" i="1"/>
  <c r="S5636" i="1"/>
  <c r="S5669" i="1"/>
  <c r="Q5669" i="1"/>
  <c r="S5787" i="1"/>
  <c r="S5816" i="1"/>
  <c r="Q5816" i="1"/>
  <c r="R5826" i="1"/>
  <c r="S5880" i="1"/>
  <c r="Q5880" i="1"/>
  <c r="S5912" i="1"/>
  <c r="Q5912" i="1"/>
  <c r="T5912" i="1"/>
  <c r="R5922" i="1"/>
  <c r="S5949" i="1"/>
  <c r="Q5949" i="1"/>
  <c r="R5974" i="1"/>
  <c r="T6014" i="1"/>
  <c r="R6014" i="1"/>
  <c r="S6025" i="1"/>
  <c r="Q6025" i="1"/>
  <c r="R6053" i="1"/>
  <c r="Q6064" i="1"/>
  <c r="T6064" i="1"/>
  <c r="R6086" i="1"/>
  <c r="S6086" i="1"/>
  <c r="R6125" i="1"/>
  <c r="T6181" i="1"/>
  <c r="R6181" i="1"/>
  <c r="S6196" i="1"/>
  <c r="Q6196" i="1"/>
  <c r="S6220" i="1"/>
  <c r="Q6232" i="1"/>
  <c r="T6232" i="1"/>
  <c r="S6253" i="1"/>
  <c r="Q6253" i="1"/>
  <c r="R6279" i="1"/>
  <c r="S6289" i="1"/>
  <c r="Q6316" i="1"/>
  <c r="T6316" i="1"/>
  <c r="R6316" i="1"/>
  <c r="T6334" i="1"/>
  <c r="S6361" i="1"/>
  <c r="Q6361" i="1"/>
  <c r="R6398" i="1"/>
  <c r="S6398" i="1"/>
  <c r="S6500" i="1"/>
  <c r="S6518" i="1"/>
  <c r="Q6558" i="1"/>
  <c r="T6558" i="1"/>
  <c r="R6558" i="1"/>
  <c r="S6620" i="1"/>
  <c r="Q6620" i="1"/>
  <c r="T6620" i="1"/>
  <c r="Q6636" i="1"/>
  <c r="S6692" i="1"/>
  <c r="T6721" i="1"/>
  <c r="R6721" i="1"/>
  <c r="S6731" i="1"/>
  <c r="R6817" i="1"/>
  <c r="S6852" i="1"/>
  <c r="Q6852" i="1"/>
  <c r="T6852" i="1"/>
  <c r="R7093" i="1"/>
  <c r="S7116" i="1"/>
  <c r="Q7116" i="1"/>
  <c r="R7180" i="1"/>
  <c r="S7180" i="1"/>
  <c r="R7236" i="1"/>
  <c r="R7300" i="1"/>
  <c r="T7365" i="1"/>
  <c r="S7394" i="1"/>
  <c r="S7552" i="1"/>
  <c r="Q7575" i="1"/>
  <c r="T7575" i="1"/>
  <c r="R7724" i="1"/>
  <c r="R8755" i="1"/>
  <c r="R8845" i="1"/>
  <c r="R8896" i="1"/>
  <c r="S8896" i="1"/>
  <c r="S9078" i="1"/>
  <c r="Q9078" i="1"/>
  <c r="S9105" i="1"/>
  <c r="R9141" i="1"/>
  <c r="S9141" i="1"/>
  <c r="T9180" i="1"/>
  <c r="R9180" i="1"/>
  <c r="Q9272" i="1"/>
  <c r="T9272" i="1"/>
  <c r="Q9351" i="1"/>
  <c r="T9351" i="1"/>
  <c r="T9382" i="1"/>
  <c r="R9459" i="1"/>
  <c r="Q9518" i="1"/>
  <c r="T9518" i="1"/>
  <c r="T9531" i="1"/>
  <c r="S9577" i="1"/>
  <c r="R9601" i="1"/>
  <c r="Q9621" i="1"/>
  <c r="T9621" i="1"/>
  <c r="S9645" i="1"/>
  <c r="Q9645" i="1"/>
  <c r="T9645" i="1"/>
  <c r="S9674" i="1"/>
  <c r="R9706" i="1"/>
  <c r="Q9732" i="1"/>
  <c r="T9732" i="1"/>
  <c r="R9732" i="1"/>
  <c r="S9780" i="1"/>
  <c r="S9859" i="1"/>
  <c r="Q9859" i="1"/>
  <c r="R9869" i="1"/>
  <c r="S8157" i="1"/>
  <c r="S8755" i="1"/>
  <c r="S7724" i="1"/>
  <c r="S7753" i="1"/>
  <c r="Q7753" i="1"/>
  <c r="S7780" i="1"/>
  <c r="S7823" i="1"/>
  <c r="Q7823" i="1"/>
  <c r="S7911" i="1"/>
  <c r="S7931" i="1"/>
  <c r="S8033" i="1"/>
  <c r="Q8033" i="1"/>
  <c r="R8138" i="1"/>
  <c r="S8138" i="1"/>
  <c r="Q8157" i="1"/>
  <c r="T8157" i="1"/>
  <c r="Q8196" i="1"/>
  <c r="T8196" i="1"/>
  <c r="R8312" i="1"/>
  <c r="S8354" i="1"/>
  <c r="Q8354" i="1"/>
  <c r="R8492" i="1"/>
  <c r="Q8615" i="1"/>
  <c r="T8615" i="1"/>
  <c r="R8615" i="1"/>
  <c r="Q8630" i="1"/>
  <c r="Q8755" i="1"/>
  <c r="Q8845" i="1"/>
  <c r="Q8896" i="1"/>
  <c r="T8896" i="1"/>
  <c r="T9078" i="1"/>
  <c r="R9078" i="1"/>
  <c r="Q9105" i="1"/>
  <c r="T9105" i="1"/>
  <c r="R9105" i="1"/>
  <c r="Q9141" i="1"/>
  <c r="T9141" i="1"/>
  <c r="S9180" i="1"/>
  <c r="Q9180" i="1"/>
  <c r="T9217" i="1"/>
  <c r="R9272" i="1"/>
  <c r="S9272" i="1"/>
  <c r="R9351" i="1"/>
  <c r="S9351" i="1"/>
  <c r="S9382" i="1"/>
  <c r="Q9459" i="1"/>
  <c r="T9459" i="1"/>
  <c r="R9518" i="1"/>
  <c r="S9518" i="1"/>
  <c r="S9531" i="1"/>
  <c r="Q9577" i="1"/>
  <c r="T9577" i="1"/>
  <c r="R9577" i="1"/>
  <c r="S9601" i="1"/>
  <c r="Q9601" i="1"/>
  <c r="T9601" i="1"/>
  <c r="R9621" i="1"/>
  <c r="S9621" i="1"/>
  <c r="R9645" i="1"/>
  <c r="Q9674" i="1"/>
  <c r="T9674" i="1"/>
  <c r="S9706" i="1"/>
  <c r="Q9706" i="1"/>
  <c r="T9706" i="1"/>
  <c r="S9732" i="1"/>
  <c r="Q9780" i="1"/>
  <c r="T9780" i="1"/>
  <c r="R9780" i="1"/>
  <c r="T9859" i="1"/>
  <c r="Q9869" i="1"/>
  <c r="R9891" i="1"/>
  <c r="T7180" i="1"/>
  <c r="T5232" i="1"/>
  <c r="T5481" i="1"/>
  <c r="Q5522" i="1"/>
  <c r="T5669" i="1"/>
  <c r="R5787" i="1"/>
  <c r="T5880" i="1"/>
  <c r="T5949" i="1"/>
  <c r="S5974" i="1"/>
  <c r="T6053" i="1"/>
  <c r="T6125" i="1"/>
  <c r="T7116" i="1"/>
  <c r="R7365" i="1"/>
  <c r="Q7394" i="1"/>
  <c r="S7413" i="1"/>
  <c r="Q7552" i="1"/>
  <c r="R7911" i="1"/>
  <c r="S8196" i="1"/>
  <c r="T8312" i="1"/>
  <c r="U8845" i="1" l="1"/>
  <c r="U9180" i="1"/>
  <c r="U5816" i="1"/>
  <c r="U5522" i="1"/>
  <c r="U8896" i="1"/>
  <c r="U8354" i="1"/>
  <c r="U8196" i="1"/>
  <c r="U7753" i="1"/>
  <c r="U6025" i="1"/>
  <c r="U5289" i="1"/>
  <c r="U5159" i="1"/>
  <c r="U8858" i="1"/>
  <c r="U9369" i="1"/>
  <c r="U6817" i="1"/>
  <c r="U9793" i="1"/>
  <c r="U7780" i="1"/>
  <c r="U9752" i="1"/>
  <c r="U9105" i="1"/>
  <c r="U6620" i="1"/>
  <c r="U6558" i="1"/>
  <c r="U6500" i="1"/>
  <c r="U6232" i="1"/>
  <c r="U5787" i="1"/>
  <c r="U9028" i="1"/>
  <c r="U6361" i="1"/>
  <c r="U6253" i="1"/>
  <c r="U5949" i="1"/>
  <c r="U5912" i="1"/>
  <c r="U5669" i="1"/>
  <c r="U5566" i="1"/>
  <c r="U7911" i="1"/>
  <c r="U7180" i="1"/>
  <c r="U6518" i="1"/>
  <c r="U6086" i="1"/>
  <c r="U5974" i="1"/>
  <c r="U5481" i="1"/>
  <c r="U5252" i="1"/>
  <c r="U5010" i="1"/>
  <c r="U9587" i="1"/>
  <c r="U6279" i="1"/>
  <c r="U5922" i="1"/>
  <c r="U6668" i="1"/>
  <c r="U9531" i="1"/>
  <c r="U7552" i="1"/>
  <c r="U8033" i="1"/>
  <c r="U9272" i="1"/>
  <c r="U9706" i="1"/>
  <c r="U9601" i="1"/>
  <c r="U9577" i="1"/>
  <c r="U8755" i="1"/>
  <c r="U8615" i="1"/>
  <c r="U8157" i="1"/>
  <c r="U9859" i="1"/>
  <c r="U9621" i="1"/>
  <c r="U6636" i="1"/>
  <c r="U6316" i="1"/>
  <c r="U6196" i="1"/>
  <c r="U6064" i="1"/>
  <c r="U5584" i="1"/>
  <c r="U5105" i="1"/>
  <c r="U8312" i="1"/>
  <c r="U7724" i="1"/>
  <c r="U6398" i="1"/>
  <c r="U6125" i="1"/>
  <c r="U6053" i="1"/>
  <c r="U6014" i="1"/>
  <c r="U7365" i="1"/>
  <c r="U7300" i="1"/>
  <c r="U6731" i="1"/>
  <c r="U9891" i="1"/>
  <c r="U6167" i="1"/>
  <c r="U9382" i="1"/>
  <c r="U6289" i="1"/>
  <c r="U7236" i="1"/>
  <c r="Q5232" i="1"/>
  <c r="U5232" i="1" s="1"/>
  <c r="U9674" i="1"/>
  <c r="U9141" i="1"/>
  <c r="U7823" i="1"/>
  <c r="U7394" i="1"/>
  <c r="U9869" i="1"/>
  <c r="U9780" i="1"/>
  <c r="U9459" i="1"/>
  <c r="U8630" i="1"/>
  <c r="U9732" i="1"/>
  <c r="U9645" i="1"/>
  <c r="U9518" i="1"/>
  <c r="U9351" i="1"/>
  <c r="U9078" i="1"/>
  <c r="U7575" i="1"/>
  <c r="U7116" i="1"/>
  <c r="U6852" i="1"/>
  <c r="U5880" i="1"/>
  <c r="U8138" i="1"/>
  <c r="U7931" i="1"/>
  <c r="U7413" i="1"/>
  <c r="U6220" i="1"/>
  <c r="U5636" i="1"/>
  <c r="U5500" i="1"/>
  <c r="U6181" i="1"/>
  <c r="U5826" i="1"/>
  <c r="U6692" i="1"/>
  <c r="U9217" i="1"/>
  <c r="U6721" i="1"/>
  <c r="U6334" i="1"/>
  <c r="U6678" i="1"/>
  <c r="U7093" i="1"/>
  <c r="U8492" i="1"/>
  <c r="U7848" i="1"/>
  <c r="S9895" i="1"/>
  <c r="S9897" i="1" s="1"/>
  <c r="T9895" i="1"/>
  <c r="T9897" i="1" s="1"/>
  <c r="R9895" i="1"/>
  <c r="R9897" i="1" l="1"/>
  <c r="Q9895" i="1"/>
  <c r="Q9897" i="1" s="1"/>
  <c r="U9897" i="1" l="1"/>
  <c r="U9895" i="1"/>
</calcChain>
</file>

<file path=xl/sharedStrings.xml><?xml version="1.0" encoding="utf-8"?>
<sst xmlns="http://schemas.openxmlformats.org/spreadsheetml/2006/main" count="103822" uniqueCount="13154">
  <si>
    <t>54431007</t>
  </si>
  <si>
    <t>Pymnts Contractors Rail Division Agreement</t>
  </si>
  <si>
    <t>ABERDEEN AND ROCKFISH RAILROAD</t>
  </si>
  <si>
    <t>8346</t>
  </si>
  <si>
    <t/>
  </si>
  <si>
    <t>0</t>
  </si>
  <si>
    <t>1907500486</t>
  </si>
  <si>
    <t>ACH</t>
  </si>
  <si>
    <t>80000.1.4.87</t>
  </si>
  <si>
    <t>AR-Rail,Crosstie Replace FRRCSI:F20109</t>
  </si>
  <si>
    <t>1907670476</t>
  </si>
  <si>
    <t>6400010002</t>
  </si>
  <si>
    <t>5202325074</t>
  </si>
  <si>
    <t>80000.2.3.110</t>
  </si>
  <si>
    <t>AR-Ivey &amp; Old Wire Rd Xing FRRCSI:F22201</t>
  </si>
  <si>
    <t>5202333243</t>
  </si>
  <si>
    <t>26417</t>
  </si>
  <si>
    <t>6400008207</t>
  </si>
  <si>
    <t>5202355038</t>
  </si>
  <si>
    <t>80000.2.3.69</t>
  </si>
  <si>
    <t>ACWR Xing Imp - FRRCSI ID: F18230</t>
  </si>
  <si>
    <t>5202355039</t>
  </si>
  <si>
    <t>5202355040</t>
  </si>
  <si>
    <t>5202361133</t>
  </si>
  <si>
    <t>6400008404</t>
  </si>
  <si>
    <t>5202348081</t>
  </si>
  <si>
    <t>80000.2.3.92</t>
  </si>
  <si>
    <t>5202372289</t>
  </si>
  <si>
    <t>6400008553</t>
  </si>
  <si>
    <t>5202281326</t>
  </si>
  <si>
    <t>80000.2.3.97</t>
  </si>
  <si>
    <t>5202281329</t>
  </si>
  <si>
    <t>5202341387</t>
  </si>
  <si>
    <t>5202355041</t>
  </si>
  <si>
    <t>5202355042</t>
  </si>
  <si>
    <t>1907500492</t>
  </si>
  <si>
    <t>80000.1.4.86</t>
  </si>
  <si>
    <t>ACWR-Star Wye Ext  FRRCSI: F20108</t>
  </si>
  <si>
    <t>1907725951</t>
  </si>
  <si>
    <t>1907762300</t>
  </si>
  <si>
    <t>1907504674</t>
  </si>
  <si>
    <t>80000.1.4.91</t>
  </si>
  <si>
    <t>ACWR-Rail Storage Yard FRRCSI:F20113</t>
  </si>
  <si>
    <t>1907725950</t>
  </si>
  <si>
    <t>1907762299</t>
  </si>
  <si>
    <t>1907500494</t>
  </si>
  <si>
    <t>80000.1.4.92</t>
  </si>
  <si>
    <t>ACWR-Industrial Rail Yard FRRCSI:F20114</t>
  </si>
  <si>
    <t>1907760346</t>
  </si>
  <si>
    <t>1907500495</t>
  </si>
  <si>
    <t>80000.3.4.1</t>
  </si>
  <si>
    <t>ACWR-Transload Facility FRRCSI: F22301</t>
  </si>
  <si>
    <t>56900007</t>
  </si>
  <si>
    <t>Pymnts To Airport Grantees By Aviation Division</t>
  </si>
  <si>
    <t>22465</t>
  </si>
  <si>
    <t>20.106</t>
  </si>
  <si>
    <t>1907422248</t>
  </si>
  <si>
    <t>36237.24.13.1</t>
  </si>
  <si>
    <t>HENDERSON-OXFORD AIRPORT</t>
  </si>
  <si>
    <t>1907755955</t>
  </si>
  <si>
    <t>1907557471</t>
  </si>
  <si>
    <t>36237.24.14.1</t>
  </si>
  <si>
    <t>1907623604</t>
  </si>
  <si>
    <t>1907654832</t>
  </si>
  <si>
    <t>1907688182</t>
  </si>
  <si>
    <t>1907516688</t>
  </si>
  <si>
    <t>36237.24.15.2</t>
  </si>
  <si>
    <t>1907436853</t>
  </si>
  <si>
    <t>36237.24.16.1</t>
  </si>
  <si>
    <t>1907557465</t>
  </si>
  <si>
    <t>1907691672</t>
  </si>
  <si>
    <t>1907755952</t>
  </si>
  <si>
    <t>36237.24.17.1</t>
  </si>
  <si>
    <t>56900009</t>
  </si>
  <si>
    <t>Payments To Non-Governmental Entities</t>
  </si>
  <si>
    <t>29309</t>
  </si>
  <si>
    <t>20.509</t>
  </si>
  <si>
    <t>1907438960</t>
  </si>
  <si>
    <t>49233.1.1.2</t>
  </si>
  <si>
    <t>20-CA-058 AGING, DISABILITY &amp; TRANSIT</t>
  </si>
  <si>
    <t>1907503081</t>
  </si>
  <si>
    <t>1907599044</t>
  </si>
  <si>
    <t>DOT-11</t>
  </si>
  <si>
    <t>1907438981</t>
  </si>
  <si>
    <t>36233.86.24.1</t>
  </si>
  <si>
    <t>22-CT-058 AGING, DISABILITY, ADMIN</t>
  </si>
  <si>
    <t>20.513</t>
  </si>
  <si>
    <t>1907503076</t>
  </si>
  <si>
    <t>51001.37.11.2</t>
  </si>
  <si>
    <t>23-ED-058 AGING, DISABILITIES, OPERATING</t>
  </si>
  <si>
    <t>1907596549</t>
  </si>
  <si>
    <t>1907762201</t>
  </si>
  <si>
    <t>1907503077</t>
  </si>
  <si>
    <t>36233.86.25.1</t>
  </si>
  <si>
    <t>23-CT-058 AGING, DISABILITY, ADMIN</t>
  </si>
  <si>
    <t>1907600395</t>
  </si>
  <si>
    <t>1907698453</t>
  </si>
  <si>
    <t>DOT-14</t>
  </si>
  <si>
    <t>1907438959</t>
  </si>
  <si>
    <t>36226.85.3.3</t>
  </si>
  <si>
    <t>22-RC-058 ADTS OF ROCKINGHAM CO, CAPITAL</t>
  </si>
  <si>
    <t>1907503075</t>
  </si>
  <si>
    <t>1907596550</t>
  </si>
  <si>
    <t>1907438980</t>
  </si>
  <si>
    <t>50371.5.1.2</t>
  </si>
  <si>
    <t>22-AP-058 AGING, DISABILITY (5310)</t>
  </si>
  <si>
    <t>1907596547</t>
  </si>
  <si>
    <t>50371.9.1.2</t>
  </si>
  <si>
    <t>22-AP-058 AGING, DISABILITY (5311)</t>
  </si>
  <si>
    <t>1907720080</t>
  </si>
  <si>
    <t>56900002</t>
  </si>
  <si>
    <t>Payment To Grant Recipients</t>
  </si>
  <si>
    <t>ALAMANCE COUNTY</t>
  </si>
  <si>
    <t>36821</t>
  </si>
  <si>
    <t>DOT-16CL</t>
  </si>
  <si>
    <t>1907500433</t>
  </si>
  <si>
    <t>36220.10.11.1</t>
  </si>
  <si>
    <t>2023 EDTAP</t>
  </si>
  <si>
    <t>1907589534</t>
  </si>
  <si>
    <t>36236.11.10.1</t>
  </si>
  <si>
    <t>2023 EMPLOYMENT TRANSPORTATION</t>
  </si>
  <si>
    <t>36228.22.11.1</t>
  </si>
  <si>
    <t>2023 RURAL GENERAL PUBLIC</t>
  </si>
  <si>
    <t>ALAMANCE COUNTY TRANSPORTATION</t>
  </si>
  <si>
    <t>24321</t>
  </si>
  <si>
    <t>1907505241</t>
  </si>
  <si>
    <t>49233.2.1.2</t>
  </si>
  <si>
    <t>20-CA-041 ALAMANCE COUNTY TRANSP., OPER</t>
  </si>
  <si>
    <t>1907720076</t>
  </si>
  <si>
    <t>1907753995</t>
  </si>
  <si>
    <t>20.507</t>
  </si>
  <si>
    <t>1907439153</t>
  </si>
  <si>
    <t>49358.1.1.2</t>
  </si>
  <si>
    <t>21-CS-041 ALAMANCE COUNTY, OPERATING</t>
  </si>
  <si>
    <t>1907504666</t>
  </si>
  <si>
    <t>1907683719</t>
  </si>
  <si>
    <t>1907755944</t>
  </si>
  <si>
    <t>1907434253</t>
  </si>
  <si>
    <t>51001.56.9.2</t>
  </si>
  <si>
    <t>22-ED-041 ALAMANCE COUNTY, OPERATING</t>
  </si>
  <si>
    <t>1907435481</t>
  </si>
  <si>
    <t>36233.1.17.1</t>
  </si>
  <si>
    <t>22-CT-041 ALAMANCE COUNTY, ADMIN</t>
  </si>
  <si>
    <t>1907443873</t>
  </si>
  <si>
    <t>1907409295</t>
  </si>
  <si>
    <t>44637.10.5.3</t>
  </si>
  <si>
    <t>22-39-041U ALAMANCE COUNTY, CAPITAL</t>
  </si>
  <si>
    <t>1907472870</t>
  </si>
  <si>
    <t>20.526</t>
  </si>
  <si>
    <t>1907440940</t>
  </si>
  <si>
    <t>44637.10.5.4</t>
  </si>
  <si>
    <t>22-39-041U ALAMANCE COUNTY, CAPITAL II</t>
  </si>
  <si>
    <t>1907508443</t>
  </si>
  <si>
    <t>36231.26.6.2</t>
  </si>
  <si>
    <t>22-SU-041 ALAMANCE COUNTY, OPERATING</t>
  </si>
  <si>
    <t>1907603608</t>
  </si>
  <si>
    <t>1907435486</t>
  </si>
  <si>
    <t>36231.26.6.4</t>
  </si>
  <si>
    <t>21-SU-041 ALAMANCE COUNTY, CAPITAL</t>
  </si>
  <si>
    <t>1907439152</t>
  </si>
  <si>
    <t>1907504668</t>
  </si>
  <si>
    <t>51001.56.10.2</t>
  </si>
  <si>
    <t>23-ED-041 ALAMANCE COUNTY, OPERATING</t>
  </si>
  <si>
    <t>1907683706</t>
  </si>
  <si>
    <t>1907753999</t>
  </si>
  <si>
    <t>1907508431</t>
  </si>
  <si>
    <t>36233.1.18.1</t>
  </si>
  <si>
    <t>23-CT-041 ALAMANCE COUNTY, ADMIN</t>
  </si>
  <si>
    <t>1907723051</t>
  </si>
  <si>
    <t>1907768475</t>
  </si>
  <si>
    <t>1907504669</t>
  </si>
  <si>
    <t>50371.6.1.2</t>
  </si>
  <si>
    <t>22-AP-041 ALAMANCE COUNTY, OPER</t>
  </si>
  <si>
    <t>1907683720</t>
  </si>
  <si>
    <t>1907753994</t>
  </si>
  <si>
    <t>52199016</t>
  </si>
  <si>
    <t>Bikeway Payments By Contract</t>
  </si>
  <si>
    <t>ALBEMARLE COMMISSION</t>
  </si>
  <si>
    <t>117155</t>
  </si>
  <si>
    <t>7400006250</t>
  </si>
  <si>
    <t>5202300196</t>
  </si>
  <si>
    <t>48778.4.8</t>
  </si>
  <si>
    <t>5202332430</t>
  </si>
  <si>
    <t>56200013</t>
  </si>
  <si>
    <t>Rural Planning Organization Expenses</t>
  </si>
  <si>
    <t>7500024852</t>
  </si>
  <si>
    <t>5202294974</t>
  </si>
  <si>
    <t>49600.4.1</t>
  </si>
  <si>
    <t>7500025551</t>
  </si>
  <si>
    <t>5202332682</t>
  </si>
  <si>
    <t>50343.4.1</t>
  </si>
  <si>
    <t>5202359960</t>
  </si>
  <si>
    <t>5202388854</t>
  </si>
  <si>
    <t>ALBEMARLE REGIONAL HEALTH SERVICES</t>
  </si>
  <si>
    <t>13514</t>
  </si>
  <si>
    <t>1907498048</t>
  </si>
  <si>
    <t>49233.71.1.2</t>
  </si>
  <si>
    <t>20-CA-005 ALBEMARLE REG'L HEALTH, OPER</t>
  </si>
  <si>
    <t>1907589482</t>
  </si>
  <si>
    <t>1907456913</t>
  </si>
  <si>
    <t>36233.53.23.1</t>
  </si>
  <si>
    <t>22-CT-005 ALBEMARLE REG'L HEALTH, ADMIN</t>
  </si>
  <si>
    <t>1907406793</t>
  </si>
  <si>
    <t>36233.53.23.3</t>
  </si>
  <si>
    <t>22-CT-005 ALBEMARLE REG'L HEALTH, CAP</t>
  </si>
  <si>
    <t>1907439117</t>
  </si>
  <si>
    <t>36233.53.23.4</t>
  </si>
  <si>
    <t>1907749957</t>
  </si>
  <si>
    <t>51001.33.9.2</t>
  </si>
  <si>
    <t>23-ED-005 ALBEMARLE REG'L HEALTH, OPER</t>
  </si>
  <si>
    <t>1907503079</t>
  </si>
  <si>
    <t>36233.53.24.1</t>
  </si>
  <si>
    <t>23-CT-005 ALBEMARLE REG'L HEALTH, ADMIN</t>
  </si>
  <si>
    <t>1907596548</t>
  </si>
  <si>
    <t>1907745188</t>
  </si>
  <si>
    <t>1907762212</t>
  </si>
  <si>
    <t>36223.104.6.2</t>
  </si>
  <si>
    <t>23-RO-005 ALBEMARLE REG'L HEALTH, OPER</t>
  </si>
  <si>
    <t>1907500598</t>
  </si>
  <si>
    <t>1907500611</t>
  </si>
  <si>
    <t>1907501026</t>
  </si>
  <si>
    <t>1907501027</t>
  </si>
  <si>
    <t>1907501038</t>
  </si>
  <si>
    <t>1907589646</t>
  </si>
  <si>
    <t>1907589652</t>
  </si>
  <si>
    <t>1907589680</t>
  </si>
  <si>
    <t>1907589704</t>
  </si>
  <si>
    <t>1907589721</t>
  </si>
  <si>
    <t>48482</t>
  </si>
  <si>
    <t>1907508442</t>
  </si>
  <si>
    <t>51001.92.7.3</t>
  </si>
  <si>
    <t>1907603611</t>
  </si>
  <si>
    <t>51001.92.8.3</t>
  </si>
  <si>
    <t>1907664826</t>
  </si>
  <si>
    <t>ALEXANDER RAILROAD CO</t>
  </si>
  <si>
    <t>18881</t>
  </si>
  <si>
    <t>6400008200</t>
  </si>
  <si>
    <t>5202339710</t>
  </si>
  <si>
    <t>80000.2.3.71</t>
  </si>
  <si>
    <t>ARC Surface Imp-FRRCSI ID: F18232</t>
  </si>
  <si>
    <t>1907546637</t>
  </si>
  <si>
    <t>80000.1.4.95</t>
  </si>
  <si>
    <t>ARC-Track, Turnout Imp  FRRCSI: F20117</t>
  </si>
  <si>
    <t>1907634290</t>
  </si>
  <si>
    <t>80000.1.4.109</t>
  </si>
  <si>
    <t>ARC-Crosstie, Track Imp FRRCSI ID:F21108</t>
  </si>
  <si>
    <t>1907393693</t>
  </si>
  <si>
    <t>80000.1.4.108</t>
  </si>
  <si>
    <t>ARC-2 Grade Xings Imp-FRRCSI: F21107</t>
  </si>
  <si>
    <t>1907546638</t>
  </si>
  <si>
    <t>1907732916</t>
  </si>
  <si>
    <t>80000.1.4.131</t>
  </si>
  <si>
    <t>ARC-Crosstie &amp; Surface Imp FRRCSI:F22110</t>
  </si>
  <si>
    <t>ALLEGHANY COUNTY</t>
  </si>
  <si>
    <t>18629</t>
  </si>
  <si>
    <t>1907457773</t>
  </si>
  <si>
    <t>51081.23.2.3</t>
  </si>
  <si>
    <t>21-AD-086 ALLEGHANY COUNTY, CAPITAL</t>
  </si>
  <si>
    <t>1907443840</t>
  </si>
  <si>
    <t>49233.3.1.2</t>
  </si>
  <si>
    <t>20-CA-086 ALLEGHANY COUNTY, OPERATING</t>
  </si>
  <si>
    <t>1907409305</t>
  </si>
  <si>
    <t>51001.13.10.2</t>
  </si>
  <si>
    <t>22-ED-086 ALLEGHANY COUNTY, OPERATING</t>
  </si>
  <si>
    <t>1907443844</t>
  </si>
  <si>
    <t>36233.4.22.1</t>
  </si>
  <si>
    <t>22-CT-086 ALLEGHANY COUNTY, ADMIN</t>
  </si>
  <si>
    <t>1907542997</t>
  </si>
  <si>
    <t>51001.13.11.2</t>
  </si>
  <si>
    <t>23-ED-086 ALLEGHANY COUNTY, OPERATING</t>
  </si>
  <si>
    <t>1907635955</t>
  </si>
  <si>
    <t>1907704364</t>
  </si>
  <si>
    <t>1907525718</t>
  </si>
  <si>
    <t>36233.4.23.1</t>
  </si>
  <si>
    <t>23-CT-086 ALLEGHANY COUNTY, ADMIN</t>
  </si>
  <si>
    <t>1907653239</t>
  </si>
  <si>
    <t>1907741176</t>
  </si>
  <si>
    <t>1907747005</t>
  </si>
  <si>
    <t>36233.4.23.4</t>
  </si>
  <si>
    <t>23-CT-086 ALLEGHANY COUNTY, CAPITAL</t>
  </si>
  <si>
    <t>1907500489</t>
  </si>
  <si>
    <t>1907589565</t>
  </si>
  <si>
    <t>ANSON COUNTY</t>
  </si>
  <si>
    <t>24775</t>
  </si>
  <si>
    <t>1907470765</t>
  </si>
  <si>
    <t>36244.12.11.1</t>
  </si>
  <si>
    <t>ANSON COUNTY AIRPORT 04/15/19 PAPI System Installation</t>
  </si>
  <si>
    <t>18724</t>
  </si>
  <si>
    <t>1907456916</t>
  </si>
  <si>
    <t>36233.5.22.3</t>
  </si>
  <si>
    <t>21-CT-011 ANSON COUNTY, CAPITAL</t>
  </si>
  <si>
    <t>1907456915</t>
  </si>
  <si>
    <t>44637.32.2.3</t>
  </si>
  <si>
    <t>21-39-011S ANSON COUNTY, CAPITAL</t>
  </si>
  <si>
    <t>1907456914</t>
  </si>
  <si>
    <t>36233.5.23.1</t>
  </si>
  <si>
    <t>22-CT-011 ANSON COUNTY, ADMINISTRATION</t>
  </si>
  <si>
    <t>1907557460</t>
  </si>
  <si>
    <t>1907456917</t>
  </si>
  <si>
    <t>36233.5.23.4</t>
  </si>
  <si>
    <t>22-CT-011 ANSON COUNTY, CAPITAL</t>
  </si>
  <si>
    <t>1907424833</t>
  </si>
  <si>
    <t>36237.9.16.2</t>
  </si>
  <si>
    <t>ANSON COUNTY-JEFF CLOUD FIELD</t>
  </si>
  <si>
    <t>1907525867</t>
  </si>
  <si>
    <t>1907596501</t>
  </si>
  <si>
    <t>1907755954</t>
  </si>
  <si>
    <t>1907655732</t>
  </si>
  <si>
    <t>36233.5.24.1</t>
  </si>
  <si>
    <t>23-CT-011 ANSON COUNTY, ADMINISTRATION</t>
  </si>
  <si>
    <t>1907716065</t>
  </si>
  <si>
    <t>1907500491</t>
  </si>
  <si>
    <t>1907589571</t>
  </si>
  <si>
    <t>APPALCART</t>
  </si>
  <si>
    <t>22487</t>
  </si>
  <si>
    <t>1907513950</t>
  </si>
  <si>
    <t>49233.5.1.2</t>
  </si>
  <si>
    <t>20-CA-007 APPALCART</t>
  </si>
  <si>
    <t>1907556946</t>
  </si>
  <si>
    <t>36233.6.23.1</t>
  </si>
  <si>
    <t>22-CT-007 APPALCART, ADMIN</t>
  </si>
  <si>
    <t>1907449754</t>
  </si>
  <si>
    <t>36233.6.23.3</t>
  </si>
  <si>
    <t>22-CT-007 APPLACART, CAPITAL</t>
  </si>
  <si>
    <t>1907400941</t>
  </si>
  <si>
    <t>36233.6.23.4</t>
  </si>
  <si>
    <t>22-CT-007 APPLACART, CAPITAL II</t>
  </si>
  <si>
    <t>1907402603</t>
  </si>
  <si>
    <t>36223.136.4.2</t>
  </si>
  <si>
    <t>22-RO-007 APPALCART, OPERATING</t>
  </si>
  <si>
    <t>1907503078</t>
  </si>
  <si>
    <t>36233.6.24.1</t>
  </si>
  <si>
    <t>23-CT-007 APPALCART, ADMIN</t>
  </si>
  <si>
    <t>1907538171</t>
  </si>
  <si>
    <t>1907647526</t>
  </si>
  <si>
    <t>1907729508</t>
  </si>
  <si>
    <t>1907525868</t>
  </si>
  <si>
    <t>36233.6.24.2</t>
  </si>
  <si>
    <t>23-CT-007 APPLACART, OPERATING</t>
  </si>
  <si>
    <t>1907658442</t>
  </si>
  <si>
    <t>1907739102</t>
  </si>
  <si>
    <t>1907525737</t>
  </si>
  <si>
    <t>36233.6.24.4</t>
  </si>
  <si>
    <t>23-CT-007 APPLACART, CAPITAL II</t>
  </si>
  <si>
    <t>1907553669</t>
  </si>
  <si>
    <t>1907581909</t>
  </si>
  <si>
    <t>1907649075</t>
  </si>
  <si>
    <t>1907663110</t>
  </si>
  <si>
    <t>1907577555</t>
  </si>
  <si>
    <t>36223.136.5.2</t>
  </si>
  <si>
    <t>23-RO-007 APPALCART, OPERATING</t>
  </si>
  <si>
    <t>1907654818</t>
  </si>
  <si>
    <t>1907699584</t>
  </si>
  <si>
    <t>36233.6.24.5</t>
  </si>
  <si>
    <t>1907412773</t>
  </si>
  <si>
    <t>36223.136.4.1</t>
  </si>
  <si>
    <t>22-DG-007 APPALCART, ADMINISTRATIVE</t>
  </si>
  <si>
    <t>1907525738</t>
  </si>
  <si>
    <t>1907557462</t>
  </si>
  <si>
    <t>1907581871</t>
  </si>
  <si>
    <t>1907644918</t>
  </si>
  <si>
    <t>1907677872</t>
  </si>
  <si>
    <t>1907682126</t>
  </si>
  <si>
    <t>1907699586</t>
  </si>
  <si>
    <t>1907738423</t>
  </si>
  <si>
    <t>1907553673</t>
  </si>
  <si>
    <t>50371.10.1.2</t>
  </si>
  <si>
    <t>22-AP-007 APPALCART, OPERATING</t>
  </si>
  <si>
    <t>DOT-9</t>
  </si>
  <si>
    <t>1907501939</t>
  </si>
  <si>
    <t>36234.1.20.2</t>
  </si>
  <si>
    <t>23-SM-010 APPALCART, SMAP</t>
  </si>
  <si>
    <t>ASHE COUNTY</t>
  </si>
  <si>
    <t>24801</t>
  </si>
  <si>
    <t>1907509228</t>
  </si>
  <si>
    <t>4371520</t>
  </si>
  <si>
    <t>36244.29.7.1</t>
  </si>
  <si>
    <t>ASHE COUNTY WATERLINE TO TERMINAL (Design only)</t>
  </si>
  <si>
    <t>1907734753</t>
  </si>
  <si>
    <t>4412199</t>
  </si>
  <si>
    <t>1907392741</t>
  </si>
  <si>
    <t>4348374</t>
  </si>
  <si>
    <t>47201.3.1</t>
  </si>
  <si>
    <t>1907460164</t>
  </si>
  <si>
    <t>4363536</t>
  </si>
  <si>
    <t>1907508810</t>
  </si>
  <si>
    <t>1907619511</t>
  </si>
  <si>
    <t>4388444</t>
  </si>
  <si>
    <t>1907659971</t>
  </si>
  <si>
    <t>4397920</t>
  </si>
  <si>
    <t>1907720078</t>
  </si>
  <si>
    <t>4407523</t>
  </si>
  <si>
    <t>1907392744</t>
  </si>
  <si>
    <t>36244.29.9.1</t>
  </si>
  <si>
    <t>1907448667</t>
  </si>
  <si>
    <t>4360708</t>
  </si>
  <si>
    <t>1907704357</t>
  </si>
  <si>
    <t>4403369</t>
  </si>
  <si>
    <t>1907448664</t>
  </si>
  <si>
    <t>36237.21.19.1</t>
  </si>
  <si>
    <t>ASHE CO AIRPORT</t>
  </si>
  <si>
    <t>1907514587</t>
  </si>
  <si>
    <t>1907623613</t>
  </si>
  <si>
    <t>1907670430</t>
  </si>
  <si>
    <t>1907711961</t>
  </si>
  <si>
    <t>24367</t>
  </si>
  <si>
    <t>1907500503</t>
  </si>
  <si>
    <t>1907589580</t>
  </si>
  <si>
    <t>1907722684</t>
  </si>
  <si>
    <t>36237.21.21.1</t>
  </si>
  <si>
    <t>1907711974</t>
  </si>
  <si>
    <t>36237.21.21.2</t>
  </si>
  <si>
    <t>1907746722</t>
  </si>
  <si>
    <t>36237.21.21.3</t>
  </si>
  <si>
    <t>23213</t>
  </si>
  <si>
    <t>1907386469</t>
  </si>
  <si>
    <t>49233.6.1.2</t>
  </si>
  <si>
    <t>20-CA-014 ASHE COUNTY, OPERATING</t>
  </si>
  <si>
    <t>1907443867</t>
  </si>
  <si>
    <t>1907412774</t>
  </si>
  <si>
    <t>51001.42.10.2</t>
  </si>
  <si>
    <t>22-ED-014 ASHE COUNTY, OPERATING</t>
  </si>
  <si>
    <t>1907448644</t>
  </si>
  <si>
    <t>36233.8.23.1</t>
  </si>
  <si>
    <t>22-CT-014 ASHE COUNTY, ADMINISTRATION</t>
  </si>
  <si>
    <t>1907560927</t>
  </si>
  <si>
    <t>44637.66.1.3</t>
  </si>
  <si>
    <t>22-39-014 ASHE COUNTY TRANSP. AUTH. CAP</t>
  </si>
  <si>
    <t>1907634282</t>
  </si>
  <si>
    <t>1907660131</t>
  </si>
  <si>
    <t>1907557879</t>
  </si>
  <si>
    <t>51001.42.11.2</t>
  </si>
  <si>
    <t>23-ED-014 ASHE COUNTY, OPERATING</t>
  </si>
  <si>
    <t>1907653229</t>
  </si>
  <si>
    <t>1907672397</t>
  </si>
  <si>
    <t>1907733813</t>
  </si>
  <si>
    <t>1907513823</t>
  </si>
  <si>
    <t>36233.8.24.1</t>
  </si>
  <si>
    <t>23-CT-014 ASHE COUNTY, ADMINISTRATION</t>
  </si>
  <si>
    <t>1907616320</t>
  </si>
  <si>
    <t>1907626192</t>
  </si>
  <si>
    <t>1907670428</t>
  </si>
  <si>
    <t>1907540372</t>
  </si>
  <si>
    <t>36233.8.24.4</t>
  </si>
  <si>
    <t>23-CT-014 ASHE COUNTY, CAPITAL</t>
  </si>
  <si>
    <t>ATLANTIC &amp; WESTERN RAILWAY LP</t>
  </si>
  <si>
    <t>39312</t>
  </si>
  <si>
    <t>1907414712</t>
  </si>
  <si>
    <t>80000.1.4.88</t>
  </si>
  <si>
    <t>ATW-Replace Rail,Crosstie FRRCSI:F20110</t>
  </si>
  <si>
    <t>1907500493</t>
  </si>
  <si>
    <t>15780</t>
  </si>
  <si>
    <t>6400010250</t>
  </si>
  <si>
    <t>5202288461</t>
  </si>
  <si>
    <t>38887.3.4</t>
  </si>
  <si>
    <t>5202303111</t>
  </si>
  <si>
    <t>5202326308</t>
  </si>
  <si>
    <t>5202365171</t>
  </si>
  <si>
    <t>1907472886</t>
  </si>
  <si>
    <t>80000.1.4.118</t>
  </si>
  <si>
    <t>1907660132</t>
  </si>
  <si>
    <t>ATLANTIC RAILWAYS CO LLC</t>
  </si>
  <si>
    <t>117690</t>
  </si>
  <si>
    <t>1907504673</t>
  </si>
  <si>
    <t>80000.1.4.93</t>
  </si>
  <si>
    <t>ATL-Replace Crossties FRRCSI: F20115</t>
  </si>
  <si>
    <t>1907516720</t>
  </si>
  <si>
    <t>1907609768</t>
  </si>
  <si>
    <t>1907634289</t>
  </si>
  <si>
    <t>1907709060</t>
  </si>
  <si>
    <t>6400010003</t>
  </si>
  <si>
    <t>5202313347</t>
  </si>
  <si>
    <t>80000.2.3.111</t>
  </si>
  <si>
    <t>ATLR-NC-740 Grade Xing Imp FRRCSI:F22202</t>
  </si>
  <si>
    <t>94468</t>
  </si>
  <si>
    <t>1907406795</t>
  </si>
  <si>
    <t>51001.88.7.3</t>
  </si>
  <si>
    <t>22-ED-935 AVERY ASSOCIATION EXCEP., CAP</t>
  </si>
  <si>
    <t>1907488633</t>
  </si>
  <si>
    <t>1907516634</t>
  </si>
  <si>
    <t>1907516635</t>
  </si>
  <si>
    <t>51001.88.8.3</t>
  </si>
  <si>
    <t>23-ED-935 AVERY ASSOCIATION EXCEP., CAP</t>
  </si>
  <si>
    <t>1907638883</t>
  </si>
  <si>
    <t>1907731538</t>
  </si>
  <si>
    <t>AVERY COUNTY</t>
  </si>
  <si>
    <t>27847</t>
  </si>
  <si>
    <t>1907500506</t>
  </si>
  <si>
    <t>1907589585</t>
  </si>
  <si>
    <t>AVERY COUNTY AIRPORT AUTHORITY</t>
  </si>
  <si>
    <t>4530</t>
  </si>
  <si>
    <t>1907530110</t>
  </si>
  <si>
    <t>36244.8.7.1</t>
  </si>
  <si>
    <t>AVERY COUNTY AIRPORT Project will complete the construction pahse to expand the apron to meet system plan</t>
  </si>
  <si>
    <t>1907589484</t>
  </si>
  <si>
    <t>36237.7.16.1</t>
  </si>
  <si>
    <t>AVERY COUNTY/MORRISON FIELD</t>
  </si>
  <si>
    <t>1907560934</t>
  </si>
  <si>
    <t>36237.7.17.1</t>
  </si>
  <si>
    <t>1907392740</t>
  </si>
  <si>
    <t>36237.7.18.1</t>
  </si>
  <si>
    <t>1907485311</t>
  </si>
  <si>
    <t>1907604185</t>
  </si>
  <si>
    <t>1907720072</t>
  </si>
  <si>
    <t>36237.7.19.1</t>
  </si>
  <si>
    <t>20382</t>
  </si>
  <si>
    <t>1907626932</t>
  </si>
  <si>
    <t>49233.7.1.2</t>
  </si>
  <si>
    <t>20-CA-016 AVERY COUNTY, OPERATING</t>
  </si>
  <si>
    <t>1907649069</t>
  </si>
  <si>
    <t>1907425842</t>
  </si>
  <si>
    <t>49233.7.2.2</t>
  </si>
  <si>
    <t>20-CR-016 AVERY COUNTY, OPERATING</t>
  </si>
  <si>
    <t>1907427942</t>
  </si>
  <si>
    <t>36233.9.23.1</t>
  </si>
  <si>
    <t>22-CT-016 AVERY COUNTY, ADMIN</t>
  </si>
  <si>
    <t>1907725639</t>
  </si>
  <si>
    <t>36233.9.23.3</t>
  </si>
  <si>
    <t>22-CT-016 AVERY COUNTY, CAPITAL</t>
  </si>
  <si>
    <t>1907406800</t>
  </si>
  <si>
    <t>36233.9.23.4</t>
  </si>
  <si>
    <t>1907528690</t>
  </si>
  <si>
    <t>36233.9.24.1</t>
  </si>
  <si>
    <t>23-CT-016 AVERY COUNTY, ADMIN</t>
  </si>
  <si>
    <t>1907647519</t>
  </si>
  <si>
    <t>1907724688</t>
  </si>
  <si>
    <t>BARONS BUS INC</t>
  </si>
  <si>
    <t>119134</t>
  </si>
  <si>
    <t>1907525735</t>
  </si>
  <si>
    <t>49233.90.1.2</t>
  </si>
  <si>
    <t>21-CA-856 BARON'S BUS</t>
  </si>
  <si>
    <t>1907525734</t>
  </si>
  <si>
    <t>50371.3.1.2</t>
  </si>
  <si>
    <t>22-AP-856 BARONS BUS, INC., OPERATING</t>
  </si>
  <si>
    <t>1907683704</t>
  </si>
  <si>
    <t>1907734110</t>
  </si>
  <si>
    <t>BEAUFORT COUNTY</t>
  </si>
  <si>
    <t>24313</t>
  </si>
  <si>
    <t>1907500510</t>
  </si>
  <si>
    <t>1907589593</t>
  </si>
  <si>
    <t>23873</t>
  </si>
  <si>
    <t>1907557476</t>
  </si>
  <si>
    <t>49233.8.1.2</t>
  </si>
  <si>
    <t>20-CA-017 BEAUFORT COUNTY DEVELOP, OPER</t>
  </si>
  <si>
    <t>1907485651</t>
  </si>
  <si>
    <t>51001.100.6.2</t>
  </si>
  <si>
    <t>22-ED-017 BEAUFORT COUNTY, OPERATING</t>
  </si>
  <si>
    <t>1907543006</t>
  </si>
  <si>
    <t>36233.10.23.1</t>
  </si>
  <si>
    <t>22-CT-017 BEAUFORT COUNTY DEV., ADMIN</t>
  </si>
  <si>
    <t>1907560931</t>
  </si>
  <si>
    <t>36233.10.23.3</t>
  </si>
  <si>
    <t>22-CT-017 BEAUFORT COUNTY DEV., CAPITAL</t>
  </si>
  <si>
    <t>1907684105</t>
  </si>
  <si>
    <t>1907717821</t>
  </si>
  <si>
    <t>36233.10.23.4</t>
  </si>
  <si>
    <t>1907729005</t>
  </si>
  <si>
    <t>36233.10.23.5</t>
  </si>
  <si>
    <t>1907581874</t>
  </si>
  <si>
    <t>51001.100.7.2</t>
  </si>
  <si>
    <t>23-ED-017 BEAUFORT COUNTY, OPERATING</t>
  </si>
  <si>
    <t>1907645508</t>
  </si>
  <si>
    <t>1907729002</t>
  </si>
  <si>
    <t>1907716060</t>
  </si>
  <si>
    <t>36233.10.24.1</t>
  </si>
  <si>
    <t>23-CT-017 BEAUFORT COUNTY DEV., ADMIN</t>
  </si>
  <si>
    <t>56900001</t>
  </si>
  <si>
    <t>Payments To GHSP Grantees</t>
  </si>
  <si>
    <t>25432</t>
  </si>
  <si>
    <t>1907479868</t>
  </si>
  <si>
    <t>4365813</t>
  </si>
  <si>
    <t>22022.2.9</t>
  </si>
  <si>
    <t>AL-2022-02-09 Belmont PD - DWI</t>
  </si>
  <si>
    <t>20.600</t>
  </si>
  <si>
    <t>1907385749</t>
  </si>
  <si>
    <t>4347158</t>
  </si>
  <si>
    <t>1907395739</t>
  </si>
  <si>
    <t>4349664</t>
  </si>
  <si>
    <t>1907406451</t>
  </si>
  <si>
    <t>4352519</t>
  </si>
  <si>
    <t>1907434084</t>
  </si>
  <si>
    <t>4357951</t>
  </si>
  <si>
    <t>1907447896</t>
  </si>
  <si>
    <t>4360594</t>
  </si>
  <si>
    <t>1907497404</t>
  </si>
  <si>
    <t>4368562</t>
  </si>
  <si>
    <t>1907617151</t>
  </si>
  <si>
    <t>4388319</t>
  </si>
  <si>
    <t>22023.2.8</t>
  </si>
  <si>
    <t>AL-23-02-08 Belmont PD</t>
  </si>
  <si>
    <t>1907732921</t>
  </si>
  <si>
    <t>4411751</t>
  </si>
  <si>
    <t>BERTIE COUNTY</t>
  </si>
  <si>
    <t>28200</t>
  </si>
  <si>
    <t>1907500512</t>
  </si>
  <si>
    <t>1907589601</t>
  </si>
  <si>
    <t>BIKEWALK NORTH CAROLINA</t>
  </si>
  <si>
    <t>97723</t>
  </si>
  <si>
    <t>20.616</t>
  </si>
  <si>
    <t>1907468071</t>
  </si>
  <si>
    <t>22022.5.4</t>
  </si>
  <si>
    <t>FHPE-2022-17-04 BikeWalk North Carolina</t>
  </si>
  <si>
    <t>1907497437</t>
  </si>
  <si>
    <t>1907555244</t>
  </si>
  <si>
    <t>1907577622</t>
  </si>
  <si>
    <t>22023.11.2</t>
  </si>
  <si>
    <t>FHPE-23-17-02 Bikewalk North Carolina</t>
  </si>
  <si>
    <t>1907587562</t>
  </si>
  <si>
    <t>1907596716</t>
  </si>
  <si>
    <t>1907636795</t>
  </si>
  <si>
    <t>1907672746</t>
  </si>
  <si>
    <t>1907720519</t>
  </si>
  <si>
    <t>1907724750</t>
  </si>
  <si>
    <t>1907762211</t>
  </si>
  <si>
    <t>BLADEN COUNTY</t>
  </si>
  <si>
    <t>14722</t>
  </si>
  <si>
    <t>1907498035</t>
  </si>
  <si>
    <t>36233.11.24.1</t>
  </si>
  <si>
    <t>22-CT-053 BLADEN COUNTY, ADMINISTRATION</t>
  </si>
  <si>
    <t>1907532555</t>
  </si>
  <si>
    <t>36233.11.25.1</t>
  </si>
  <si>
    <t>23-CT-053 BLADEN COUNTY, ADMINISTRATION</t>
  </si>
  <si>
    <t>1907604189</t>
  </si>
  <si>
    <t>1907714671</t>
  </si>
  <si>
    <t>1907500585</t>
  </si>
  <si>
    <t>1907589607</t>
  </si>
  <si>
    <t>BRUNSWICK COUNTY</t>
  </si>
  <si>
    <t>22390</t>
  </si>
  <si>
    <t>1907373154</t>
  </si>
  <si>
    <t>4345569</t>
  </si>
  <si>
    <t>36244.58.8.2</t>
  </si>
  <si>
    <t>CAPE FEAR REGIONAL UPDATE MASTER PLAN, ALP AND EXHIBIT A</t>
  </si>
  <si>
    <t>1907492815</t>
  </si>
  <si>
    <t>1907745235</t>
  </si>
  <si>
    <t>1907443905</t>
  </si>
  <si>
    <t>36244.58.13.1</t>
  </si>
  <si>
    <t>CAPE FEAR REGIONAL</t>
  </si>
  <si>
    <t>1907508811</t>
  </si>
  <si>
    <t>1907635962</t>
  </si>
  <si>
    <t>1907688180</t>
  </si>
  <si>
    <t>1907764023</t>
  </si>
  <si>
    <t>12160</t>
  </si>
  <si>
    <t>1907405486</t>
  </si>
  <si>
    <t>4352540</t>
  </si>
  <si>
    <t>22022.6.35</t>
  </si>
  <si>
    <t>PT-2022-06-35 Brunswick County SO--LEL</t>
  </si>
  <si>
    <t>1907508423</t>
  </si>
  <si>
    <t>4371442</t>
  </si>
  <si>
    <t>1907597812</t>
  </si>
  <si>
    <t>22023.6.3</t>
  </si>
  <si>
    <t>PT-23-06-03 Brunswick CoSo-LEL</t>
  </si>
  <si>
    <t>1907699411</t>
  </si>
  <si>
    <t>1907596705</t>
  </si>
  <si>
    <t>22023.6.35</t>
  </si>
  <si>
    <t>PT-23-06-35 Brunswick CoSo</t>
  </si>
  <si>
    <t>1907670313</t>
  </si>
  <si>
    <t>1907694457</t>
  </si>
  <si>
    <t>1907722565</t>
  </si>
  <si>
    <t>1907749617</t>
  </si>
  <si>
    <t>1907548093</t>
  </si>
  <si>
    <t>36237.45.19.1</t>
  </si>
  <si>
    <t>Cape Fear Regional Jetport</t>
  </si>
  <si>
    <t>1907591889</t>
  </si>
  <si>
    <t>36237.45.19.2</t>
  </si>
  <si>
    <t>1907641284</t>
  </si>
  <si>
    <t>1907745236</t>
  </si>
  <si>
    <t>1907764033</t>
  </si>
  <si>
    <t>1907543106</t>
  </si>
  <si>
    <t>36244.58.15.1</t>
  </si>
  <si>
    <t>17718</t>
  </si>
  <si>
    <t>1907500587</t>
  </si>
  <si>
    <t>1907589614</t>
  </si>
  <si>
    <t>BRUNSWICK TRANSIT SYSTEM INC</t>
  </si>
  <si>
    <t>4507</t>
  </si>
  <si>
    <t>1907562743</t>
  </si>
  <si>
    <t>49233.10.1.2</t>
  </si>
  <si>
    <t>20-CA-085 BRUNSWICK TRANSIT SYSTEM  OPER</t>
  </si>
  <si>
    <t>1907596546</t>
  </si>
  <si>
    <t>1907454809</t>
  </si>
  <si>
    <t>36233.16.19.1</t>
  </si>
  <si>
    <t>1907510607</t>
  </si>
  <si>
    <t>36233.16.20.1</t>
  </si>
  <si>
    <t>1907589483</t>
  </si>
  <si>
    <t>1907599037</t>
  </si>
  <si>
    <t>1907620927</t>
  </si>
  <si>
    <t>1907634279</t>
  </si>
  <si>
    <t>1907704347</t>
  </si>
  <si>
    <t>1907508788</t>
  </si>
  <si>
    <t>36233.16.20.4</t>
  </si>
  <si>
    <t>23-CT-085 BRUNSWICK TRANSIT SYSTEM CAPII</t>
  </si>
  <si>
    <t>BUNCOMBE COUNTY</t>
  </si>
  <si>
    <t>17668</t>
  </si>
  <si>
    <t>1907424826</t>
  </si>
  <si>
    <t>49233.11.1.2</t>
  </si>
  <si>
    <t>20-CA-002 BUNCOMBE COUNTY, OPERATING</t>
  </si>
  <si>
    <t>1907479518</t>
  </si>
  <si>
    <t>1907626933</t>
  </si>
  <si>
    <t>1907714684</t>
  </si>
  <si>
    <t>1907768486</t>
  </si>
  <si>
    <t>1907470786</t>
  </si>
  <si>
    <t>36233.13.16.1</t>
  </si>
  <si>
    <t>22-CT-002 BUNCOMBE COUNTY, ADMIN</t>
  </si>
  <si>
    <t>1907544574</t>
  </si>
  <si>
    <t>36233.13.16.3</t>
  </si>
  <si>
    <t>22-CT-002 BUNCOMBE COUNTY, CAPITAL</t>
  </si>
  <si>
    <t>1907424825</t>
  </si>
  <si>
    <t>36233.13.16.5</t>
  </si>
  <si>
    <t>22-CT-002 BUNCOMBE COUNTY, CAPITAL III</t>
  </si>
  <si>
    <t>4256</t>
  </si>
  <si>
    <t>1907532562</t>
  </si>
  <si>
    <t>4374928</t>
  </si>
  <si>
    <t>22022.2.10</t>
  </si>
  <si>
    <t>AL-2022-02-10 Buncombe County Sheriff's</t>
  </si>
  <si>
    <t>1907405488</t>
  </si>
  <si>
    <t>4352571</t>
  </si>
  <si>
    <t>1907449824</t>
  </si>
  <si>
    <t>4360629</t>
  </si>
  <si>
    <t>1907468069</t>
  </si>
  <si>
    <t>4363482</t>
  </si>
  <si>
    <t>1907495517</t>
  </si>
  <si>
    <t>4368600</t>
  </si>
  <si>
    <t>14781</t>
  </si>
  <si>
    <t>1907486596</t>
  </si>
  <si>
    <t>22022.14.5</t>
  </si>
  <si>
    <t>M5CS-2022-15-02 Buncombe County - DWI</t>
  </si>
  <si>
    <t>1907470713</t>
  </si>
  <si>
    <t>1907503044</t>
  </si>
  <si>
    <t>1907553670</t>
  </si>
  <si>
    <t>36233.13.17.1</t>
  </si>
  <si>
    <t>23-CT-002 BUNCOMBE COUNTY, ADMIN</t>
  </si>
  <si>
    <t>1907654827</t>
  </si>
  <si>
    <t>1907749962</t>
  </si>
  <si>
    <t>1907749963</t>
  </si>
  <si>
    <t>51081.1.4.4</t>
  </si>
  <si>
    <t>23-AD-002 BUNCOMBE COUNTY -CAPITAL</t>
  </si>
  <si>
    <t>1907575209</t>
  </si>
  <si>
    <t>4379762</t>
  </si>
  <si>
    <t>22023.14.15</t>
  </si>
  <si>
    <t>M5HVE-23-15-08 Buncombe CoSo</t>
  </si>
  <si>
    <t>1907694456</t>
  </si>
  <si>
    <t>1907746676</t>
  </si>
  <si>
    <t>1907500590</t>
  </si>
  <si>
    <t>1907589623</t>
  </si>
  <si>
    <t>56200010</t>
  </si>
  <si>
    <t>Payments To Municipalities - Construction</t>
  </si>
  <si>
    <t>BUNCOMBE COUNTY RECREATION SERVICES</t>
  </si>
  <si>
    <t>98076</t>
  </si>
  <si>
    <t>1907447859</t>
  </si>
  <si>
    <t>4360713</t>
  </si>
  <si>
    <t>44986.1.1</t>
  </si>
  <si>
    <t>EB-5824 - PE - HOMINY CREEK GREENWAY</t>
  </si>
  <si>
    <t>1907752131</t>
  </si>
  <si>
    <t>4412202</t>
  </si>
  <si>
    <t>17181</t>
  </si>
  <si>
    <t>1907568906</t>
  </si>
  <si>
    <t>36244.16.16.1</t>
  </si>
  <si>
    <t>BURLINGTON-ALAMANCE REGIONAL AIRPORT</t>
  </si>
  <si>
    <t>1907670468</t>
  </si>
  <si>
    <t>1907720039</t>
  </si>
  <si>
    <t>1907709063</t>
  </si>
  <si>
    <t>36237.11.16.1</t>
  </si>
  <si>
    <t>BURLINGTON-ALAMANCE REGIONAL AIRPORT AUTHORITY</t>
  </si>
  <si>
    <t>CABARRUS COUNTY</t>
  </si>
  <si>
    <t>13950</t>
  </si>
  <si>
    <t>1907403119</t>
  </si>
  <si>
    <t>36233.15.16.1</t>
  </si>
  <si>
    <t>1907409300</t>
  </si>
  <si>
    <t>1907768522</t>
  </si>
  <si>
    <t>36233.15.16.3</t>
  </si>
  <si>
    <t>22-CT-042 CABARRUS COUNTY, CAPITAL</t>
  </si>
  <si>
    <t>7412</t>
  </si>
  <si>
    <t>1907406439</t>
  </si>
  <si>
    <t>4352521</t>
  </si>
  <si>
    <t>22022.15.4</t>
  </si>
  <si>
    <t>1907470719</t>
  </si>
  <si>
    <t>4363454</t>
  </si>
  <si>
    <t>1907499237</t>
  </si>
  <si>
    <t>4368564</t>
  </si>
  <si>
    <t>22022.6.20</t>
  </si>
  <si>
    <t>PT-2022-06-20 Cabarrus County</t>
  </si>
  <si>
    <t>1907414742</t>
  </si>
  <si>
    <t>4352522</t>
  </si>
  <si>
    <t>1907486598</t>
  </si>
  <si>
    <t>4365814</t>
  </si>
  <si>
    <t>1907763958</t>
  </si>
  <si>
    <t>36231.35.4.3</t>
  </si>
  <si>
    <t>21-LU-042 CABARRUS COUNTY, CAPITAL</t>
  </si>
  <si>
    <t>1907468149</t>
  </si>
  <si>
    <t>36233.15.17.1</t>
  </si>
  <si>
    <t>1907472882</t>
  </si>
  <si>
    <t>1907500477</t>
  </si>
  <si>
    <t>1907525826</t>
  </si>
  <si>
    <t>1907548101</t>
  </si>
  <si>
    <t>1907593316</t>
  </si>
  <si>
    <t>1907609590</t>
  </si>
  <si>
    <t>1907694447</t>
  </si>
  <si>
    <t>1907714672</t>
  </si>
  <si>
    <t>1907717812</t>
  </si>
  <si>
    <t>1907768443</t>
  </si>
  <si>
    <t>1907544545</t>
  </si>
  <si>
    <t>4374873</t>
  </si>
  <si>
    <t>22023.6.39</t>
  </si>
  <si>
    <t>PT-23-06-39 Cabarrus CoSo</t>
  </si>
  <si>
    <t>1907553728</t>
  </si>
  <si>
    <t>4377817</t>
  </si>
  <si>
    <t>1907596706</t>
  </si>
  <si>
    <t>4384285</t>
  </si>
  <si>
    <t>1907634174</t>
  </si>
  <si>
    <t>4393107</t>
  </si>
  <si>
    <t>1907664194</t>
  </si>
  <si>
    <t>4397579</t>
  </si>
  <si>
    <t>1907688222</t>
  </si>
  <si>
    <t>4403466</t>
  </si>
  <si>
    <t>1907733809</t>
  </si>
  <si>
    <t>4411752</t>
  </si>
  <si>
    <t>1907749616</t>
  </si>
  <si>
    <t>4411753</t>
  </si>
  <si>
    <t>1907500593</t>
  </si>
  <si>
    <t>1907589645</t>
  </si>
  <si>
    <t>CALDWELL COUNTY RAILROAD CO.</t>
  </si>
  <si>
    <t>9971</t>
  </si>
  <si>
    <t>6400010551</t>
  </si>
  <si>
    <t>5202341972</t>
  </si>
  <si>
    <t>35993.1.7</t>
  </si>
  <si>
    <t>U-4700A - PE DESIGN - US  321</t>
  </si>
  <si>
    <t>1907638931</t>
  </si>
  <si>
    <t>80000.1.4.94</t>
  </si>
  <si>
    <t>CWCY-Hickory Runaround Imp FRRCSI:F20116</t>
  </si>
  <si>
    <t>14719</t>
  </si>
  <si>
    <t>7500024804</t>
  </si>
  <si>
    <t>5202343190</t>
  </si>
  <si>
    <t>42931</t>
  </si>
  <si>
    <t>Special Registration Plate-Visitor's Ctr</t>
  </si>
  <si>
    <t>5202353029</t>
  </si>
  <si>
    <t>5202376679</t>
  </si>
  <si>
    <t>DOT-13</t>
  </si>
  <si>
    <t>5202285544</t>
  </si>
  <si>
    <t>4349747</t>
  </si>
  <si>
    <t>5202313021</t>
  </si>
  <si>
    <t>CAPE FEAR COUNCIL OF GOVERNMENTS</t>
  </si>
  <si>
    <t>4692</t>
  </si>
  <si>
    <t>7500024853</t>
  </si>
  <si>
    <t>5202296961</t>
  </si>
  <si>
    <t>49600.4.2</t>
  </si>
  <si>
    <t>5202294382</t>
  </si>
  <si>
    <t>49600.4.21</t>
  </si>
  <si>
    <t>CFRPO NC210  Greenway Feasibility Study</t>
  </si>
  <si>
    <t>5202299766</t>
  </si>
  <si>
    <t>5202336746</t>
  </si>
  <si>
    <t>5202350334</t>
  </si>
  <si>
    <t>5202357713</t>
  </si>
  <si>
    <t>5202403422</t>
  </si>
  <si>
    <t>5202285011</t>
  </si>
  <si>
    <t>7500025352</t>
  </si>
  <si>
    <t>5202332869</t>
  </si>
  <si>
    <t>50343.4.2</t>
  </si>
  <si>
    <t>5202356737</t>
  </si>
  <si>
    <t>5202388166</t>
  </si>
  <si>
    <t>CAPE FEAR PUBLIC TRANSPORTATION</t>
  </si>
  <si>
    <t>51997</t>
  </si>
  <si>
    <t>1907409287</t>
  </si>
  <si>
    <t>49233.74.1.2</t>
  </si>
  <si>
    <t>20-CA-052 CAPE FEAR PUBLIC TRANSIT, OPER</t>
  </si>
  <si>
    <t>1907482134</t>
  </si>
  <si>
    <t>1907570584</t>
  </si>
  <si>
    <t>1907581875</t>
  </si>
  <si>
    <t>1907409286</t>
  </si>
  <si>
    <t>36223.72.6.2</t>
  </si>
  <si>
    <t>22-CO-052 CAPE FEAR PUBLIC TRANS. OPER</t>
  </si>
  <si>
    <t>1907482135</t>
  </si>
  <si>
    <t>1907575155</t>
  </si>
  <si>
    <t>1907581873</t>
  </si>
  <si>
    <t>1907501911</t>
  </si>
  <si>
    <t>36234.84.16.2</t>
  </si>
  <si>
    <t>23-SM-017 CITY OF WILMINGTON, SMAP</t>
  </si>
  <si>
    <t>1907631338</t>
  </si>
  <si>
    <t>36223.72.7.2</t>
  </si>
  <si>
    <t>23-CO-052 CAPE FEAR PUBLIC TRANS. OPER</t>
  </si>
  <si>
    <t>1907672398</t>
  </si>
  <si>
    <t>1907701490</t>
  </si>
  <si>
    <t>1907753993</t>
  </si>
  <si>
    <t>1907762202</t>
  </si>
  <si>
    <t>CAROLINA COASTAL RAILWAY LLC</t>
  </si>
  <si>
    <t>31953</t>
  </si>
  <si>
    <t>6400008650</t>
  </si>
  <si>
    <t>5202290411</t>
  </si>
  <si>
    <t>80000.2.3.101</t>
  </si>
  <si>
    <t>CLNA Thirteen Crossings(Seven Counties)</t>
  </si>
  <si>
    <t>5202298526</t>
  </si>
  <si>
    <t>5202318448</t>
  </si>
  <si>
    <t>5202333304</t>
  </si>
  <si>
    <t>5202341342</t>
  </si>
  <si>
    <t>6400010252</t>
  </si>
  <si>
    <t>5202387097</t>
  </si>
  <si>
    <t>47994.3.1</t>
  </si>
  <si>
    <t>I-6045A - CON - US 64 (FUTURE I-87)</t>
  </si>
  <si>
    <t>1907429147</t>
  </si>
  <si>
    <t>80000.1.4.82</t>
  </si>
  <si>
    <t>CLNA-Bridge, Crosstie Imp FRRCSI:F20104</t>
  </si>
  <si>
    <t>1907732913</t>
  </si>
  <si>
    <t>80000.1.4.114</t>
  </si>
  <si>
    <t>CLNA-Bridge Upgrades FRRCSI ID: F21113</t>
  </si>
  <si>
    <t>1907734112</t>
  </si>
  <si>
    <t>80000.1.4.122</t>
  </si>
  <si>
    <t>CLNA-Bridge &amp; Crosstie Imp FRRCSI:F22102</t>
  </si>
  <si>
    <t>1907734113</t>
  </si>
  <si>
    <t>80000.1.4.136</t>
  </si>
  <si>
    <t>CLNA-Upgrades Bridges FRRCSI: F23101</t>
  </si>
  <si>
    <t>CAROLINAS MEDICAL CENTER</t>
  </si>
  <si>
    <t>29157</t>
  </si>
  <si>
    <t>1907497422</t>
  </si>
  <si>
    <t>4368571</t>
  </si>
  <si>
    <t>22022.2.14</t>
  </si>
  <si>
    <t>AL-2022-02-14 Carolinas Medical Center</t>
  </si>
  <si>
    <t>1907419574</t>
  </si>
  <si>
    <t>4354821</t>
  </si>
  <si>
    <t>1907467799</t>
  </si>
  <si>
    <t>4363460</t>
  </si>
  <si>
    <t>CARTERET COUNTY</t>
  </si>
  <si>
    <t>21468</t>
  </si>
  <si>
    <t>1907443871</t>
  </si>
  <si>
    <t>49233.13.1.2</t>
  </si>
  <si>
    <t>20-CA-054 CARTERET COUNTY, OPERATING</t>
  </si>
  <si>
    <t>1907548528</t>
  </si>
  <si>
    <t>1907685941</t>
  </si>
  <si>
    <t>1907402587</t>
  </si>
  <si>
    <t>51001.34.10.2</t>
  </si>
  <si>
    <t>22-ED-054 CARTERET COUNTY, OPERATING</t>
  </si>
  <si>
    <t>1907429148</t>
  </si>
  <si>
    <t>36233.17.22.1</t>
  </si>
  <si>
    <t>22-CT-054 CARTERET COUNTY, ADMIN</t>
  </si>
  <si>
    <t>1907400945</t>
  </si>
  <si>
    <t>44637.56.2.4</t>
  </si>
  <si>
    <t>22-39-054S CARTERET COUNTY, CAPITAL II</t>
  </si>
  <si>
    <t>1907403120</t>
  </si>
  <si>
    <t>36223.130.6.2</t>
  </si>
  <si>
    <t>22-CO-054 CARTERET COUNTY, OPERATING</t>
  </si>
  <si>
    <t>1907503084</t>
  </si>
  <si>
    <t>51001.34.11.2</t>
  </si>
  <si>
    <t>23-ED-054 CARTERET COUNTY, OPERATING</t>
  </si>
  <si>
    <t>1907609771</t>
  </si>
  <si>
    <t>1907734111</t>
  </si>
  <si>
    <t>1907503083</t>
  </si>
  <si>
    <t>36233.17.23.1</t>
  </si>
  <si>
    <t>23-CT-054 CARTERET COUNTY, ADMIN</t>
  </si>
  <si>
    <t>1907609769</t>
  </si>
  <si>
    <t>1907704372</t>
  </si>
  <si>
    <t>1907500599</t>
  </si>
  <si>
    <t>1907589656</t>
  </si>
  <si>
    <t>1907620925</t>
  </si>
  <si>
    <t>36223.130.7.2</t>
  </si>
  <si>
    <t>23-CO-054 CARTERET COUNTY, OPERATING</t>
  </si>
  <si>
    <t>1907704346</t>
  </si>
  <si>
    <t>CARTERET COUNTY BEAUFORT AIRPORT</t>
  </si>
  <si>
    <t>116845</t>
  </si>
  <si>
    <t>1907746716</t>
  </si>
  <si>
    <t>36237.36.17.2</t>
  </si>
  <si>
    <t>MICHAEL J SMITH FIELD</t>
  </si>
  <si>
    <t>1907670429</t>
  </si>
  <si>
    <t>36237.36.18.1</t>
  </si>
  <si>
    <t>1907400957</t>
  </si>
  <si>
    <t>36244.47.8.1</t>
  </si>
  <si>
    <t>MICHAEL J. SMITH FIELD</t>
  </si>
  <si>
    <t>1907435560</t>
  </si>
  <si>
    <t>1907641275</t>
  </si>
  <si>
    <t>1907660026</t>
  </si>
  <si>
    <t>1907711938</t>
  </si>
  <si>
    <t>1907738402</t>
  </si>
  <si>
    <t>1907495500</t>
  </si>
  <si>
    <t>36244.47.8.2</t>
  </si>
  <si>
    <t>1907438968</t>
  </si>
  <si>
    <t>36244.47.8.3</t>
  </si>
  <si>
    <t>1907596502</t>
  </si>
  <si>
    <t>1907649049</t>
  </si>
  <si>
    <t>1907664830</t>
  </si>
  <si>
    <t>1907769894</t>
  </si>
  <si>
    <t>1907513808</t>
  </si>
  <si>
    <t>36244.47.9.1</t>
  </si>
  <si>
    <t>1907691674</t>
  </si>
  <si>
    <t>36237.36.19.1</t>
  </si>
  <si>
    <t>1907733808</t>
  </si>
  <si>
    <t>21851</t>
  </si>
  <si>
    <t>7500025600</t>
  </si>
  <si>
    <t>5202376680</t>
  </si>
  <si>
    <t>4403366</t>
  </si>
  <si>
    <t>5202333418</t>
  </si>
  <si>
    <t>4377907</t>
  </si>
  <si>
    <t>CASWELL COUNTY</t>
  </si>
  <si>
    <t>15340</t>
  </si>
  <si>
    <t>1907435117</t>
  </si>
  <si>
    <t>49233.14.1.2</t>
  </si>
  <si>
    <t>20-CA-088 CASWELL COUNTY, OPERATING</t>
  </si>
  <si>
    <t>1907665585</t>
  </si>
  <si>
    <t>51001.57.9.3</t>
  </si>
  <si>
    <t>22-ED-088 CASWELL COUNTY, CAPITAL</t>
  </si>
  <si>
    <t>1907435533</t>
  </si>
  <si>
    <t>36233.19.20.1</t>
  </si>
  <si>
    <t>22-CT-088 CASWELL AREA TRANSIT, ADMIN</t>
  </si>
  <si>
    <t>1907431822</t>
  </si>
  <si>
    <t>36233.19.20.3</t>
  </si>
  <si>
    <t>22-CT-088 CASWELL AREA TRANSIT, CAPITAL</t>
  </si>
  <si>
    <t>1907631325</t>
  </si>
  <si>
    <t>1907460154</t>
  </si>
  <si>
    <t>51001.57.10.3</t>
  </si>
  <si>
    <t>23-ED-088 CASWELL COUNTY, CAPITAL</t>
  </si>
  <si>
    <t>1907479515</t>
  </si>
  <si>
    <t>1907516612</t>
  </si>
  <si>
    <t>1907551044</t>
  </si>
  <si>
    <t>1907616332</t>
  </si>
  <si>
    <t>1907655741</t>
  </si>
  <si>
    <t>1907479516</t>
  </si>
  <si>
    <t>36233.19.21.1</t>
  </si>
  <si>
    <t>23-CT-088 CASWELL AREA TRANSIT, ADMIN</t>
  </si>
  <si>
    <t>1907520547</t>
  </si>
  <si>
    <t>1907553732</t>
  </si>
  <si>
    <t>1907638902</t>
  </si>
  <si>
    <t>1907670417</t>
  </si>
  <si>
    <t>1907699647</t>
  </si>
  <si>
    <t>1907711921</t>
  </si>
  <si>
    <t>1907520548</t>
  </si>
  <si>
    <t>50371.11.1.2</t>
  </si>
  <si>
    <t>22-AP-088 CASWELL COUNTY, OPERATING</t>
  </si>
  <si>
    <t>1907551465</t>
  </si>
  <si>
    <t>1907748263</t>
  </si>
  <si>
    <t>1907500602</t>
  </si>
  <si>
    <t>1907589660</t>
  </si>
  <si>
    <t>CATAWBA COUNTY</t>
  </si>
  <si>
    <t>10955</t>
  </si>
  <si>
    <t>1907386464</t>
  </si>
  <si>
    <t>4348370</t>
  </si>
  <si>
    <t>51001.68.8.3</t>
  </si>
  <si>
    <t>22-ED-004 CATAWBA COUNTY, CAPITAL</t>
  </si>
  <si>
    <t>1907400943</t>
  </si>
  <si>
    <t>4350745</t>
  </si>
  <si>
    <t>1907443837</t>
  </si>
  <si>
    <t>1907570578</t>
  </si>
  <si>
    <t>51001.68.9.3</t>
  </si>
  <si>
    <t>23-ED-004 CATAWBA COUNTY, CAPITAL</t>
  </si>
  <si>
    <t>1907660130</t>
  </si>
  <si>
    <t>1907738420</t>
  </si>
  <si>
    <t>81283</t>
  </si>
  <si>
    <t>1907498055</t>
  </si>
  <si>
    <t>4368676</t>
  </si>
  <si>
    <t>51001.86.5.3</t>
  </si>
  <si>
    <t>22-ED-928 CENTRAL CAROLINA CC, CAPITAL</t>
  </si>
  <si>
    <t>1907721173</t>
  </si>
  <si>
    <t>4407513</t>
  </si>
  <si>
    <t>51001.86.6.3</t>
  </si>
  <si>
    <t>23-ED-928 CENTRAL CAROLINA CC, CAPITAL</t>
  </si>
  <si>
    <t>CENTRALINA COUNCIL OF GOVERNMENTS</t>
  </si>
  <si>
    <t>18176</t>
  </si>
  <si>
    <t>1907738408</t>
  </si>
  <si>
    <t>36225.13.1.1</t>
  </si>
  <si>
    <t>23-RS-912 CENTRALINA COUNCIL OF GOV</t>
  </si>
  <si>
    <t>16512</t>
  </si>
  <si>
    <t>1907541182</t>
  </si>
  <si>
    <t>4374883</t>
  </si>
  <si>
    <t>72.2037</t>
  </si>
  <si>
    <t>1907541185</t>
  </si>
  <si>
    <t>4374884</t>
  </si>
  <si>
    <t>72.2038</t>
  </si>
  <si>
    <t>CHATHAM COUNTY</t>
  </si>
  <si>
    <t>37112</t>
  </si>
  <si>
    <t>1907501693</t>
  </si>
  <si>
    <t>1907589668</t>
  </si>
  <si>
    <t>77259</t>
  </si>
  <si>
    <t>1907406838</t>
  </si>
  <si>
    <t>51001.78.8.3</t>
  </si>
  <si>
    <t>22-ED-923 CHATHAM COUNTY COA, CAPITAL</t>
  </si>
  <si>
    <t>1907440904</t>
  </si>
  <si>
    <t>1907538164</t>
  </si>
  <si>
    <t>51001.78.9.3</t>
  </si>
  <si>
    <t>23-ED-923 CHATHAM COUNTY COA, CAPITAL</t>
  </si>
  <si>
    <t>1907729012</t>
  </si>
  <si>
    <t>1907732829</t>
  </si>
  <si>
    <t>1907757076</t>
  </si>
  <si>
    <t>CHATHAM TRANSIT NETWORK</t>
  </si>
  <si>
    <t>19203</t>
  </si>
  <si>
    <t>1907386465</t>
  </si>
  <si>
    <t>49233.15.1.2</t>
  </si>
  <si>
    <t>20-CA-050 CHATHAM TRANSIT NETWORK, OPER</t>
  </si>
  <si>
    <t>1907424808</t>
  </si>
  <si>
    <t>1907409307</t>
  </si>
  <si>
    <t>51001.10.15.2</t>
  </si>
  <si>
    <t>22-ED-050 CHATHAM TRANSIT NETWORK, OPER</t>
  </si>
  <si>
    <t>1907397342</t>
  </si>
  <si>
    <t>36233.21.24.1</t>
  </si>
  <si>
    <t>22-CT-050 CHATHAM TRANSIT NETWORK, ADMIN</t>
  </si>
  <si>
    <t>1907424837</t>
  </si>
  <si>
    <t>1907439116</t>
  </si>
  <si>
    <t>36233.21.24.3</t>
  </si>
  <si>
    <t>22-CT-050 CHATHAM TRANSIT NETWORK, CAP</t>
  </si>
  <si>
    <t>1907500481</t>
  </si>
  <si>
    <t>51001.10.16.2</t>
  </si>
  <si>
    <t>23-ED-050 CHATHAM TRANSIT NETWORK, OPER</t>
  </si>
  <si>
    <t>1907530702</t>
  </si>
  <si>
    <t>1907548343</t>
  </si>
  <si>
    <t>1907577614</t>
  </si>
  <si>
    <t>1907626179</t>
  </si>
  <si>
    <t>1907660129</t>
  </si>
  <si>
    <t>1907699583</t>
  </si>
  <si>
    <t>1907732831</t>
  </si>
  <si>
    <t>1907750711</t>
  </si>
  <si>
    <t>1907488617</t>
  </si>
  <si>
    <t>36233.21.25.1</t>
  </si>
  <si>
    <t>23-CT-050 CHATHAM TRANSIT NETWORK, ADMIN</t>
  </si>
  <si>
    <t>1907513814</t>
  </si>
  <si>
    <t>1907540375</t>
  </si>
  <si>
    <t>1907557876</t>
  </si>
  <si>
    <t>1907584692</t>
  </si>
  <si>
    <t>1907626178</t>
  </si>
  <si>
    <t>1907663097</t>
  </si>
  <si>
    <t>1907699581</t>
  </si>
  <si>
    <t>1907732828</t>
  </si>
  <si>
    <t>1907750713</t>
  </si>
  <si>
    <t>CHEROKEE COUNTY</t>
  </si>
  <si>
    <t>47371</t>
  </si>
  <si>
    <t>1907490633</t>
  </si>
  <si>
    <t>49233.16.1.2</t>
  </si>
  <si>
    <t>20-CA-019 CHEROKEE COUNTY, OPERATING</t>
  </si>
  <si>
    <t>1907406835</t>
  </si>
  <si>
    <t>51001.30.10.2</t>
  </si>
  <si>
    <t>22-ED-019  CHEROKEE COUNTY, OPERATING</t>
  </si>
  <si>
    <t>1907443839</t>
  </si>
  <si>
    <t>36233.22.23.1</t>
  </si>
  <si>
    <t>22-CT-019 CHEROKEE COUNTY, ADMIN</t>
  </si>
  <si>
    <t>1907504503</t>
  </si>
  <si>
    <t>1907679987</t>
  </si>
  <si>
    <t>36233.22.24.1</t>
  </si>
  <si>
    <t>23-CT-019 CHEROKEE COUNTY, ADMIN</t>
  </si>
  <si>
    <t>1907729004</t>
  </si>
  <si>
    <t>1907745215</t>
  </si>
  <si>
    <t>1907755943</t>
  </si>
  <si>
    <t>50371.12.1.2</t>
  </si>
  <si>
    <t>22-AP-019 CHEROKEE COUNTY, OPERATING</t>
  </si>
  <si>
    <t>1907644919</t>
  </si>
  <si>
    <t>51001.30.11.2</t>
  </si>
  <si>
    <t>23-ED-019  CHEROKEE COUNTY, OPERATING</t>
  </si>
  <si>
    <t>1907720083</t>
  </si>
  <si>
    <t>1907739103</t>
  </si>
  <si>
    <t>1907500608</t>
  </si>
  <si>
    <t>1907589675</t>
  </si>
  <si>
    <t>9966</t>
  </si>
  <si>
    <t>1907762183</t>
  </si>
  <si>
    <t>36237.41.17.1</t>
  </si>
  <si>
    <t>WESTERN CAROLINA REGIONAL</t>
  </si>
  <si>
    <t>18783</t>
  </si>
  <si>
    <t>1907393771</t>
  </si>
  <si>
    <t>49233.72.1.2</t>
  </si>
  <si>
    <t>20-CA-023 CHOANOKE PUBLIC TRANSIT, OPER</t>
  </si>
  <si>
    <t>1907468150</t>
  </si>
  <si>
    <t>1907479532</t>
  </si>
  <si>
    <t>1907495511</t>
  </si>
  <si>
    <t>1907538167</t>
  </si>
  <si>
    <t>1907546673</t>
  </si>
  <si>
    <t>1907547264</t>
  </si>
  <si>
    <t>1907557871</t>
  </si>
  <si>
    <t>1907584693</t>
  </si>
  <si>
    <t>1907603612</t>
  </si>
  <si>
    <t>1907626165</t>
  </si>
  <si>
    <t>1907392737</t>
  </si>
  <si>
    <t>36233.23.23.1</t>
  </si>
  <si>
    <t>22-CT-023 CHOANOKE PUBLIC TRANS., ADMIN</t>
  </si>
  <si>
    <t>1907451757</t>
  </si>
  <si>
    <t>1907435535</t>
  </si>
  <si>
    <t>36233.23.23.4</t>
  </si>
  <si>
    <t>22-CT-023 CHOANOKE PUBLIC TRANS., CAPII</t>
  </si>
  <si>
    <t>1907498036</t>
  </si>
  <si>
    <t>36233.23.24.1</t>
  </si>
  <si>
    <t>23-CT-023 CHOANOKE PUBLIC TRANS., ADMIN</t>
  </si>
  <si>
    <t>1907530113</t>
  </si>
  <si>
    <t>1907562744</t>
  </si>
  <si>
    <t>1907584694</t>
  </si>
  <si>
    <t>1907603273</t>
  </si>
  <si>
    <t>1907620923</t>
  </si>
  <si>
    <t>1907649071</t>
  </si>
  <si>
    <t>1907709058</t>
  </si>
  <si>
    <t>1907488635</t>
  </si>
  <si>
    <t>36233.23.24.4</t>
  </si>
  <si>
    <t>23-CT-023 CHOANOKE PUBLIC TRANS., CAPII</t>
  </si>
  <si>
    <t>1907575154</t>
  </si>
  <si>
    <t>1907749946</t>
  </si>
  <si>
    <t>1907604168</t>
  </si>
  <si>
    <t>36226.25.2.3</t>
  </si>
  <si>
    <t>22-RC-023 CHOANOKE PUBLIC, CAPITAL</t>
  </si>
  <si>
    <t>1907762189</t>
  </si>
  <si>
    <t>1907644921</t>
  </si>
  <si>
    <t>50371.37.1.2</t>
  </si>
  <si>
    <t>22-AP-023 CHOANOKE PUBLIC TRANS., OPER</t>
  </si>
  <si>
    <t>1907682127</t>
  </si>
  <si>
    <t>1907714682</t>
  </si>
  <si>
    <t>1907738421</t>
  </si>
  <si>
    <t>1907768479</t>
  </si>
  <si>
    <t>1907482142</t>
  </si>
  <si>
    <t>50371.37.1.3</t>
  </si>
  <si>
    <t>1907525723</t>
  </si>
  <si>
    <t>1907551016</t>
  </si>
  <si>
    <t>1907717822</t>
  </si>
  <si>
    <t>1907731522</t>
  </si>
  <si>
    <t>1907768474</t>
  </si>
  <si>
    <t>56500001</t>
  </si>
  <si>
    <t>Powell Bill Payments To Municipalities</t>
  </si>
  <si>
    <t>CITY OF ALBEMARLE</t>
  </si>
  <si>
    <t>3394</t>
  </si>
  <si>
    <t>DOT-4</t>
  </si>
  <si>
    <t>1907465664</t>
  </si>
  <si>
    <t>32570</t>
  </si>
  <si>
    <t>Powell Bill Funds</t>
  </si>
  <si>
    <t>1907562017</t>
  </si>
  <si>
    <t>CITY OF ARCHDALE</t>
  </si>
  <si>
    <t>37438</t>
  </si>
  <si>
    <t>1907466055</t>
  </si>
  <si>
    <t>1907562408</t>
  </si>
  <si>
    <t>CITY OF ASHEBORO</t>
  </si>
  <si>
    <t>8960</t>
  </si>
  <si>
    <t>1907465784</t>
  </si>
  <si>
    <t>1907562136</t>
  </si>
  <si>
    <t>24802</t>
  </si>
  <si>
    <t>1907414713</t>
  </si>
  <si>
    <t>4352448</t>
  </si>
  <si>
    <t>36244.32.7.1</t>
  </si>
  <si>
    <t>1907479867</t>
  </si>
  <si>
    <t>4366165</t>
  </si>
  <si>
    <t>1907589486</t>
  </si>
  <si>
    <t>4384379</t>
  </si>
  <si>
    <t>1907406832</t>
  </si>
  <si>
    <t>4350734</t>
  </si>
  <si>
    <t>36237.23.19.1</t>
  </si>
  <si>
    <t>ASHEBORO MUNICIPAL AIRPORT</t>
  </si>
  <si>
    <t>1907544562</t>
  </si>
  <si>
    <t>4374989</t>
  </si>
  <si>
    <t>1907739803</t>
  </si>
  <si>
    <t>4412175</t>
  </si>
  <si>
    <t>1907748304</t>
  </si>
  <si>
    <t>1907746723</t>
  </si>
  <si>
    <t>36237.23.20.1</t>
  </si>
  <si>
    <t>CITY OF ASHEVILLE</t>
  </si>
  <si>
    <t>9105</t>
  </si>
  <si>
    <t>1907465781</t>
  </si>
  <si>
    <t>1907562135</t>
  </si>
  <si>
    <t>101376</t>
  </si>
  <si>
    <t>1907443876</t>
  </si>
  <si>
    <t>4358011</t>
  </si>
  <si>
    <t>41503.3.2</t>
  </si>
  <si>
    <t>U-5019B - CON - RIVERWAY MULTI-MODAL NET</t>
  </si>
  <si>
    <t>31991</t>
  </si>
  <si>
    <t>1907440937</t>
  </si>
  <si>
    <t>36230.1.21.6</t>
  </si>
  <si>
    <t>22-08-100 CITY OF ASHEVILLE, PLANNING</t>
  </si>
  <si>
    <t>1907525720</t>
  </si>
  <si>
    <t>20.505</t>
  </si>
  <si>
    <t>14215</t>
  </si>
  <si>
    <t>1907460111</t>
  </si>
  <si>
    <t>4363484</t>
  </si>
  <si>
    <t>22022.15.3</t>
  </si>
  <si>
    <t>M11MT-2022-16-03 Asheville PD -BikeSafe</t>
  </si>
  <si>
    <t>1907638907</t>
  </si>
  <si>
    <t>36230.1.22.6</t>
  </si>
  <si>
    <t>23-08-100 CITY OF ASHEVILLE, PLANNING</t>
  </si>
  <si>
    <t>1907722682</t>
  </si>
  <si>
    <t>1907501942</t>
  </si>
  <si>
    <t>36234.2.17.2</t>
  </si>
  <si>
    <t>23-SM-002 CITY OF ASHEVILLE, SMAP</t>
  </si>
  <si>
    <t>CITY OF BELMONT</t>
  </si>
  <si>
    <t>4210</t>
  </si>
  <si>
    <t>1907465818</t>
  </si>
  <si>
    <t>1907562170</t>
  </si>
  <si>
    <t>CITY OF BESSEMER CITY</t>
  </si>
  <si>
    <t>10309</t>
  </si>
  <si>
    <t>1907465766</t>
  </si>
  <si>
    <t>1907562119</t>
  </si>
  <si>
    <t>52505</t>
  </si>
  <si>
    <t>1907698463</t>
  </si>
  <si>
    <t>4403336</t>
  </si>
  <si>
    <t>43728.1.3</t>
  </si>
  <si>
    <t>CITY OF BOILING SPRING LAKES</t>
  </si>
  <si>
    <t>37465</t>
  </si>
  <si>
    <t>1907465656</t>
  </si>
  <si>
    <t>1907562009</t>
  </si>
  <si>
    <t>CITY OF BREVARD</t>
  </si>
  <si>
    <t>37621</t>
  </si>
  <si>
    <t>1907465969</t>
  </si>
  <si>
    <t>1907562319</t>
  </si>
  <si>
    <t>CITY OF BURLINGTON</t>
  </si>
  <si>
    <t>9978</t>
  </si>
  <si>
    <t>1907465770</t>
  </si>
  <si>
    <t>1907562125</t>
  </si>
  <si>
    <t>56200008</t>
  </si>
  <si>
    <t>Comp Signal System Constr By Municipal Agree</t>
  </si>
  <si>
    <t>18057</t>
  </si>
  <si>
    <t>7500025469</t>
  </si>
  <si>
    <t>5202284979</t>
  </si>
  <si>
    <t>47160.3.1</t>
  </si>
  <si>
    <t>U-6015 - CON - VARIOUS</t>
  </si>
  <si>
    <t>5202293850</t>
  </si>
  <si>
    <t>5202320390</t>
  </si>
  <si>
    <t>5202365945</t>
  </si>
  <si>
    <t>Local</t>
  </si>
  <si>
    <t>56200009</t>
  </si>
  <si>
    <t>Payments To Urban Areas</t>
  </si>
  <si>
    <t>7500024871</t>
  </si>
  <si>
    <t>5202292422</t>
  </si>
  <si>
    <t>49599.1.2</t>
  </si>
  <si>
    <t>5202379764</t>
  </si>
  <si>
    <t>7500025451</t>
  </si>
  <si>
    <t>5202336803</t>
  </si>
  <si>
    <t>50341.1.2</t>
  </si>
  <si>
    <t>5202360057</t>
  </si>
  <si>
    <t>5202397804</t>
  </si>
  <si>
    <t>1907501950</t>
  </si>
  <si>
    <t>36234.87.4.2</t>
  </si>
  <si>
    <t>23-SM-107 CITY OF BURLINGTON, SMAP</t>
  </si>
  <si>
    <t>CITY OF CHARLOTTE</t>
  </si>
  <si>
    <t>37622</t>
  </si>
  <si>
    <t>1907465967</t>
  </si>
  <si>
    <t>1907562322</t>
  </si>
  <si>
    <t>56200007</t>
  </si>
  <si>
    <t>Signal Construction By Municipal Agreement</t>
  </si>
  <si>
    <t>10391</t>
  </si>
  <si>
    <t>7500018004</t>
  </si>
  <si>
    <t>5202368149</t>
  </si>
  <si>
    <t>34811.3.FD5</t>
  </si>
  <si>
    <t>1907406807</t>
  </si>
  <si>
    <t>51008.3.1</t>
  </si>
  <si>
    <t>C-5538 - CON - CHARLOTTE</t>
  </si>
  <si>
    <t>7500024551</t>
  </si>
  <si>
    <t>5202281893</t>
  </si>
  <si>
    <t>10.2060SM</t>
  </si>
  <si>
    <t>Mecklenburg Sec Paved - R4701 Signal Sys</t>
  </si>
  <si>
    <t>7500024550</t>
  </si>
  <si>
    <t>5202281924</t>
  </si>
  <si>
    <t>5202323314</t>
  </si>
  <si>
    <t>5202323320</t>
  </si>
  <si>
    <t>5202362090</t>
  </si>
  <si>
    <t>5202362092</t>
  </si>
  <si>
    <t>5202383717</t>
  </si>
  <si>
    <t>5202383718</t>
  </si>
  <si>
    <t>7500020553</t>
  </si>
  <si>
    <t>5202384166</t>
  </si>
  <si>
    <t>50151.3.1</t>
  </si>
  <si>
    <t>7500020203</t>
  </si>
  <si>
    <t>5202277142</t>
  </si>
  <si>
    <t>50152.1.1</t>
  </si>
  <si>
    <t>B-5931 - PE - CHARLOTTE</t>
  </si>
  <si>
    <t>5202392121</t>
  </si>
  <si>
    <t>5202378438</t>
  </si>
  <si>
    <t>50152.2.1</t>
  </si>
  <si>
    <t>B-5931 - R/W - CHARLOTTE</t>
  </si>
  <si>
    <t>5202392907</t>
  </si>
  <si>
    <t>7500024306</t>
  </si>
  <si>
    <t>5202370647</t>
  </si>
  <si>
    <t>50175.3.1</t>
  </si>
  <si>
    <t>1907603664</t>
  </si>
  <si>
    <t>43735.3.3</t>
  </si>
  <si>
    <t>C-5613A - CON - CHARLOTTE BIKE SHARE</t>
  </si>
  <si>
    <t>1907701447</t>
  </si>
  <si>
    <t>1907585976</t>
  </si>
  <si>
    <t>43735.2.12</t>
  </si>
  <si>
    <t>1907468145</t>
  </si>
  <si>
    <t>43735.3.13</t>
  </si>
  <si>
    <t>24523</t>
  </si>
  <si>
    <t>1907746706</t>
  </si>
  <si>
    <t>48139.3.1</t>
  </si>
  <si>
    <t>7500023065</t>
  </si>
  <si>
    <t>5202286419</t>
  </si>
  <si>
    <t>48232.3.2</t>
  </si>
  <si>
    <t>CLOSED I-77 STUDY</t>
  </si>
  <si>
    <t>5202286470</t>
  </si>
  <si>
    <t>7500025651</t>
  </si>
  <si>
    <t>5202335668</t>
  </si>
  <si>
    <t>48257.1.1</t>
  </si>
  <si>
    <t>CLOSED SS-4910DJ - PE - US 29 (Wilkinson</t>
  </si>
  <si>
    <t>DOT-18</t>
  </si>
  <si>
    <t>48257.3.1</t>
  </si>
  <si>
    <t>CLOSED SS-4910DJ - CON - US 29 (Wilkinso</t>
  </si>
  <si>
    <t>1907582776</t>
  </si>
  <si>
    <t>43735.3.17</t>
  </si>
  <si>
    <t>DOT-19</t>
  </si>
  <si>
    <t>1907560930</t>
  </si>
  <si>
    <t>36231.14.14.4</t>
  </si>
  <si>
    <t>20-UM-102B CITY OF CHARLOTTE, CAPITAL</t>
  </si>
  <si>
    <t>7500024209</t>
  </si>
  <si>
    <t>5202285400</t>
  </si>
  <si>
    <t>50246.1.2</t>
  </si>
  <si>
    <t>U-4950 - BGDA - CRTPO (FY 21)</t>
  </si>
  <si>
    <t>5202285615</t>
  </si>
  <si>
    <t>5202286774</t>
  </si>
  <si>
    <t>5202309139</t>
  </si>
  <si>
    <t>5202367109</t>
  </si>
  <si>
    <t>5202388133</t>
  </si>
  <si>
    <t>40435.1.5</t>
  </si>
  <si>
    <t>M-0543E -CRTPO (CHARLOTTE) FY21</t>
  </si>
  <si>
    <t>7500024874</t>
  </si>
  <si>
    <t>5202309452</t>
  </si>
  <si>
    <t>50246.1.3</t>
  </si>
  <si>
    <t>U-4950 -BGDA-CRTPO(CHARLOTTE)(FY22)</t>
  </si>
  <si>
    <t>5202316466</t>
  </si>
  <si>
    <t>5202309449</t>
  </si>
  <si>
    <t>49599.1.5</t>
  </si>
  <si>
    <t>M-0550E -CRTPO (CHARLOTTE) FY22</t>
  </si>
  <si>
    <t>5202316425</t>
  </si>
  <si>
    <t>7500024904</t>
  </si>
  <si>
    <t>5202291599</t>
  </si>
  <si>
    <t>49600.5.4</t>
  </si>
  <si>
    <t>FY22 METROLINA REGIONAL MODEL -YEARLY MA</t>
  </si>
  <si>
    <t>5202314099</t>
  </si>
  <si>
    <t>1907439115</t>
  </si>
  <si>
    <t>36230.5.21.6</t>
  </si>
  <si>
    <t>22-08-102 CITY OF CHARLOTTE, PLANNING</t>
  </si>
  <si>
    <t>1907436862</t>
  </si>
  <si>
    <t>36225.1.20.1</t>
  </si>
  <si>
    <t>22-RS-102 CITY OF CHARLOTTE, ADMIN</t>
  </si>
  <si>
    <t>1907447893</t>
  </si>
  <si>
    <t>23690</t>
  </si>
  <si>
    <t>1907468161</t>
  </si>
  <si>
    <t>22022.2.5</t>
  </si>
  <si>
    <t>AL-2022-02-05 Charlotte-Meck DWI - TF</t>
  </si>
  <si>
    <t>1907401589</t>
  </si>
  <si>
    <t>4352528</t>
  </si>
  <si>
    <t>1907434010</t>
  </si>
  <si>
    <t>4357961</t>
  </si>
  <si>
    <t>1907497423</t>
  </si>
  <si>
    <t>1907488646</t>
  </si>
  <si>
    <t>22022.6.8</t>
  </si>
  <si>
    <t>PT-2022-06-08 Charlotte-Meck PD - LEL</t>
  </si>
  <si>
    <t>1907460153</t>
  </si>
  <si>
    <t>36231.14.15.5</t>
  </si>
  <si>
    <t>22-UM-102C CITY OF CHARLOTTE, CAPITAL</t>
  </si>
  <si>
    <t>7500025454</t>
  </si>
  <si>
    <t>5202329740</t>
  </si>
  <si>
    <t>50246.1.4</t>
  </si>
  <si>
    <t>U-4950 -BGDA-CRTPO(CHARLOTTE)(FY23)</t>
  </si>
  <si>
    <t>5202360228</t>
  </si>
  <si>
    <t>5202389485</t>
  </si>
  <si>
    <t>5202328735</t>
  </si>
  <si>
    <t>50341.1.5</t>
  </si>
  <si>
    <t>M-0557E -CRTPO(CHARLOTTE)(MPO-FY23)</t>
  </si>
  <si>
    <t>5202360224</t>
  </si>
  <si>
    <t>5202389442</t>
  </si>
  <si>
    <t>1907768485</t>
  </si>
  <si>
    <t>36235.2.16.8</t>
  </si>
  <si>
    <t>22-AT-102 CITY OF CHARLOTTE, TECHNOLOGY</t>
  </si>
  <si>
    <t>7500025402</t>
  </si>
  <si>
    <t>5202353205</t>
  </si>
  <si>
    <t>50343.5.4</t>
  </si>
  <si>
    <t>FY23 METROLINA REGIONAL MODEL-YEARLY MAI</t>
  </si>
  <si>
    <t>5202404387</t>
  </si>
  <si>
    <t>1907626177</t>
  </si>
  <si>
    <t>36230.5.22.6</t>
  </si>
  <si>
    <t>23-08-102 CITY OF CHARLOTTE, PLANNING</t>
  </si>
  <si>
    <t>1907723872</t>
  </si>
  <si>
    <t>1907570588</t>
  </si>
  <si>
    <t>36225.1.21.1</t>
  </si>
  <si>
    <t>23-RS-102 CITY OF CHARLOTTE, ADMIN</t>
  </si>
  <si>
    <t>1907626167</t>
  </si>
  <si>
    <t>1907745187</t>
  </si>
  <si>
    <t>1907561353</t>
  </si>
  <si>
    <t>22023.2.9</t>
  </si>
  <si>
    <t>AL-23-02-09 Charlotte-Meck PD</t>
  </si>
  <si>
    <t>1907605297</t>
  </si>
  <si>
    <t>1907647244</t>
  </si>
  <si>
    <t>1907681428</t>
  </si>
  <si>
    <t>1907694452</t>
  </si>
  <si>
    <t>1907708671</t>
  </si>
  <si>
    <t>1907724734</t>
  </si>
  <si>
    <t>1907732918</t>
  </si>
  <si>
    <t>1907504845</t>
  </si>
  <si>
    <t>36244.17.19.1</t>
  </si>
  <si>
    <t>CHARLOTTE DOUGLAS INTERNATIONAL:</t>
  </si>
  <si>
    <t>1907562736</t>
  </si>
  <si>
    <t>1907670469</t>
  </si>
  <si>
    <t>1907760729</t>
  </si>
  <si>
    <t>1907501989</t>
  </si>
  <si>
    <t>36234.6.18.2</t>
  </si>
  <si>
    <t>23-SM-004 CITY OF CHARLOTTE, SMAP</t>
  </si>
  <si>
    <t>CITY OF CLAREMONT</t>
  </si>
  <si>
    <t>37624</t>
  </si>
  <si>
    <t>1907465970</t>
  </si>
  <si>
    <t>1907562320</t>
  </si>
  <si>
    <t>CITY OF CLINTON</t>
  </si>
  <si>
    <t>37625</t>
  </si>
  <si>
    <t>1907465971</t>
  </si>
  <si>
    <t>1907562323</t>
  </si>
  <si>
    <t>CITY OF CONCORD</t>
  </si>
  <si>
    <t>10185</t>
  </si>
  <si>
    <t>1907465769</t>
  </si>
  <si>
    <t>1907562122</t>
  </si>
  <si>
    <t>9638</t>
  </si>
  <si>
    <t>1907468143</t>
  </si>
  <si>
    <t>47346.3.1</t>
  </si>
  <si>
    <t>CLOSED EB-5902 - CON - CONCORD</t>
  </si>
  <si>
    <t>1907397328</t>
  </si>
  <si>
    <t>1907383931</t>
  </si>
  <si>
    <t>47347.3.1</t>
  </si>
  <si>
    <t>CLOSED EB-5903 - CON - CONCORD</t>
  </si>
  <si>
    <t>1907771495</t>
  </si>
  <si>
    <t>43713.1.9</t>
  </si>
  <si>
    <t>C-5603I - PE - US 601 CONGESTION MANAGEM</t>
  </si>
  <si>
    <t>7500024872</t>
  </si>
  <si>
    <t>5202305284</t>
  </si>
  <si>
    <t>49599.1.3</t>
  </si>
  <si>
    <t>M-0550C -CABARRUS-ROWAN MPO FY22</t>
  </si>
  <si>
    <t>5202321352</t>
  </si>
  <si>
    <t>5202336325</t>
  </si>
  <si>
    <t>5202363687</t>
  </si>
  <si>
    <t>5202363691</t>
  </si>
  <si>
    <t>5202385880</t>
  </si>
  <si>
    <t>5202385882</t>
  </si>
  <si>
    <t>1907472871</t>
  </si>
  <si>
    <t>36230.7.21.6</t>
  </si>
  <si>
    <t>22-08-108 CITY OF CONCORD, PLANNING</t>
  </si>
  <si>
    <t>17577</t>
  </si>
  <si>
    <t>1907375137</t>
  </si>
  <si>
    <t>4345532</t>
  </si>
  <si>
    <t>22022.6.27</t>
  </si>
  <si>
    <t>PT-2022-06-27 Concord Police Dept</t>
  </si>
  <si>
    <t>1907405484</t>
  </si>
  <si>
    <t>1907440654</t>
  </si>
  <si>
    <t>1907488645</t>
  </si>
  <si>
    <t>7500025452</t>
  </si>
  <si>
    <t>5202336623</t>
  </si>
  <si>
    <t>50341.1.3</t>
  </si>
  <si>
    <t>M-0557C -CABARRUS/ROWAN (MPO-FY23)</t>
  </si>
  <si>
    <t>5202363684</t>
  </si>
  <si>
    <t>5202386329</t>
  </si>
  <si>
    <t>1907557874</t>
  </si>
  <si>
    <t>36230.7.22.6</t>
  </si>
  <si>
    <t>23-08-108 CITY OF CONCORD, PLANNING</t>
  </si>
  <si>
    <t>1907645501</t>
  </si>
  <si>
    <t>1907772248</t>
  </si>
  <si>
    <t>1907551461</t>
  </si>
  <si>
    <t>22023.6.24</t>
  </si>
  <si>
    <t>PT-23-06-24 Concord PD</t>
  </si>
  <si>
    <t>1907555245</t>
  </si>
  <si>
    <t>1907618436</t>
  </si>
  <si>
    <t>1907641124</t>
  </si>
  <si>
    <t>1907678190</t>
  </si>
  <si>
    <t>1907722517</t>
  </si>
  <si>
    <t>1907732925</t>
  </si>
  <si>
    <t>1907769326</t>
  </si>
  <si>
    <t>24805</t>
  </si>
  <si>
    <t>1907525736</t>
  </si>
  <si>
    <t>36244.41.9.1</t>
  </si>
  <si>
    <t>CONCORD REGIONAL:</t>
  </si>
  <si>
    <t>1907557463</t>
  </si>
  <si>
    <t>1907653252</t>
  </si>
  <si>
    <t>1907748301</t>
  </si>
  <si>
    <t>1907501991</t>
  </si>
  <si>
    <t>36234.82.18.2</t>
  </si>
  <si>
    <t>23-SM-024 CITY OF CONCORD, SMAP</t>
  </si>
  <si>
    <t>CITY OF CONOVER</t>
  </si>
  <si>
    <t>13149</t>
  </si>
  <si>
    <t>1907465705</t>
  </si>
  <si>
    <t>1907562058</t>
  </si>
  <si>
    <t>CITY OF CREEDMOOR</t>
  </si>
  <si>
    <t>10471</t>
  </si>
  <si>
    <t>1907465756</t>
  </si>
  <si>
    <t>1907562107</t>
  </si>
  <si>
    <t>CITY OF DREXEL</t>
  </si>
  <si>
    <t>37631</t>
  </si>
  <si>
    <t>1907465972</t>
  </si>
  <si>
    <t>1907562325</t>
  </si>
  <si>
    <t>CITY OF DUNN</t>
  </si>
  <si>
    <t>8859</t>
  </si>
  <si>
    <t>1907465783</t>
  </si>
  <si>
    <t>1907562140</t>
  </si>
  <si>
    <t>22937</t>
  </si>
  <si>
    <t>1907373177</t>
  </si>
  <si>
    <t>4345557</t>
  </si>
  <si>
    <t>22022.6.13</t>
  </si>
  <si>
    <t>PT-2022-06-13 Dunn Police Dept</t>
  </si>
  <si>
    <t>1907409284</t>
  </si>
  <si>
    <t>1907470717</t>
  </si>
  <si>
    <t>1907486488</t>
  </si>
  <si>
    <t>1907508421</t>
  </si>
  <si>
    <t>1907540388</t>
  </si>
  <si>
    <t>22023.6.29</t>
  </si>
  <si>
    <t>PT-23-06-29 Dunn PD</t>
  </si>
  <si>
    <t>1907566852</t>
  </si>
  <si>
    <t>1907605296</t>
  </si>
  <si>
    <t>1907638115</t>
  </si>
  <si>
    <t>1907700640</t>
  </si>
  <si>
    <t>1907702638</t>
  </si>
  <si>
    <t>1907732923</t>
  </si>
  <si>
    <t>1907769857</t>
  </si>
  <si>
    <t>CITY OF DURHAM</t>
  </si>
  <si>
    <t>37360</t>
  </si>
  <si>
    <t>1907465981</t>
  </si>
  <si>
    <t>1907562334</t>
  </si>
  <si>
    <t>10540</t>
  </si>
  <si>
    <t>7500023751</t>
  </si>
  <si>
    <t>5202403110</t>
  </si>
  <si>
    <t>37705.1.2</t>
  </si>
  <si>
    <t>U-4727 - BGDA  - DCHC MPO (FY 20)</t>
  </si>
  <si>
    <t>3344</t>
  </si>
  <si>
    <t>1907593315</t>
  </si>
  <si>
    <t>39083.1.F1</t>
  </si>
  <si>
    <t>U-4724 - PE - DURHAM - CORNWALLIS RD (SR</t>
  </si>
  <si>
    <t>1907739021</t>
  </si>
  <si>
    <t>1907745189</t>
  </si>
  <si>
    <t>44028.1.F1</t>
  </si>
  <si>
    <t>C-4928 - PE - DURHAM - SR 1317 (MORREENE</t>
  </si>
  <si>
    <t>1907400952</t>
  </si>
  <si>
    <t>50030.3.1</t>
  </si>
  <si>
    <t>CLOSED EB-5514 - CON - UNIVERSITY DRIVE</t>
  </si>
  <si>
    <t>1907579675</t>
  </si>
  <si>
    <t>1907688138</t>
  </si>
  <si>
    <t>1907754002</t>
  </si>
  <si>
    <t>50404.1.1</t>
  </si>
  <si>
    <t>1907739030</t>
  </si>
  <si>
    <t>51049.1.1</t>
  </si>
  <si>
    <t>EB-5703 - PE - LASALLE STREET</t>
  </si>
  <si>
    <t>1907745199</t>
  </si>
  <si>
    <t>50411.1.1</t>
  </si>
  <si>
    <t>1907424827</t>
  </si>
  <si>
    <t>44394.1.1</t>
  </si>
  <si>
    <t>1907739027</t>
  </si>
  <si>
    <t>1907704375</t>
  </si>
  <si>
    <t>36268.1.31</t>
  </si>
  <si>
    <t>U-4726HN - PE - DURHAM - HILLANDALE ROAD</t>
  </si>
  <si>
    <t>36268.2.31</t>
  </si>
  <si>
    <t>U-4726HN - R/W - DURHAM - HILLANDALE ROA</t>
  </si>
  <si>
    <t>1907745227</t>
  </si>
  <si>
    <t>36268.1.32</t>
  </si>
  <si>
    <t>U-4726HO - PE -DURHAM - CARPENTER - FLET</t>
  </si>
  <si>
    <t>1907468158</t>
  </si>
  <si>
    <t>47267.1.1</t>
  </si>
  <si>
    <t>EB-5837 - PE - THIRD FORK CREEK TRAIL</t>
  </si>
  <si>
    <t>1907739028</t>
  </si>
  <si>
    <t>1907745226</t>
  </si>
  <si>
    <t>47469.1.1</t>
  </si>
  <si>
    <t>EB-5904 - PE - DUKE BELT LINE TRAIL</t>
  </si>
  <si>
    <t>1907739029</t>
  </si>
  <si>
    <t>43725.1.8</t>
  </si>
  <si>
    <t>C-5605I - PE - DURHAM</t>
  </si>
  <si>
    <t>1907490637</t>
  </si>
  <si>
    <t>50416.1.2</t>
  </si>
  <si>
    <t>EB-5720 - PE - DURHAM</t>
  </si>
  <si>
    <t>7500024210</t>
  </si>
  <si>
    <t>5202279007</t>
  </si>
  <si>
    <t>37705.1.4</t>
  </si>
  <si>
    <t>U-4727 - BGDA  - DCHC MPO (FY 21)</t>
  </si>
  <si>
    <t>7500024154</t>
  </si>
  <si>
    <t>5202332755</t>
  </si>
  <si>
    <t>48778.4.6</t>
  </si>
  <si>
    <t>EB-6033E -CITY OF DURHAM</t>
  </si>
  <si>
    <t>40435.1.6</t>
  </si>
  <si>
    <t>M-0543F -DCHC (DURHAM) FY21</t>
  </si>
  <si>
    <t>7500024875</t>
  </si>
  <si>
    <t>5202301893</t>
  </si>
  <si>
    <t>37705.1.5</t>
  </si>
  <si>
    <t>U-4727 -BGDA-DCHC MPO(DURHAM)(FY22)</t>
  </si>
  <si>
    <t>5202301891</t>
  </si>
  <si>
    <t>49599.1.6</t>
  </si>
  <si>
    <t>M-0550F -DCHC (DURHAM) FY22</t>
  </si>
  <si>
    <t>1907439154</t>
  </si>
  <si>
    <t>36230.10.20.6</t>
  </si>
  <si>
    <t>22-08-103 CITY OF DURHAM, PLANNING</t>
  </si>
  <si>
    <t>1907501992</t>
  </si>
  <si>
    <t>36234.7.16.2</t>
  </si>
  <si>
    <t>23-SM-005 CITY OF DURHAM, SMAP</t>
  </si>
  <si>
    <t>CITY OF EDEN</t>
  </si>
  <si>
    <t>2408</t>
  </si>
  <si>
    <t>1907466072</t>
  </si>
  <si>
    <t>1907562425</t>
  </si>
  <si>
    <t>7836</t>
  </si>
  <si>
    <t>1907393785</t>
  </si>
  <si>
    <t>4349637</t>
  </si>
  <si>
    <t>47284.1.1</t>
  </si>
  <si>
    <t>EB-5888 - PE - SR 1747 (EAST STADIUM DRI</t>
  </si>
  <si>
    <t>CITY OF ELIZABETH CITY</t>
  </si>
  <si>
    <t>37615</t>
  </si>
  <si>
    <t>1907465986</t>
  </si>
  <si>
    <t>1907562338</t>
  </si>
  <si>
    <t>CITY OF ELIZABETH CITY A MUNICIPAL</t>
  </si>
  <si>
    <t>8427</t>
  </si>
  <si>
    <t>7500024702</t>
  </si>
  <si>
    <t>5202275617</t>
  </si>
  <si>
    <t>4345677</t>
  </si>
  <si>
    <t>48754.1.1</t>
  </si>
  <si>
    <t>CLOSED B-6053 - PE - PROVIDENCE ROAD</t>
  </si>
  <si>
    <t>5202308030</t>
  </si>
  <si>
    <t>4363531</t>
  </si>
  <si>
    <t>48754.3.1</t>
  </si>
  <si>
    <t>B-6053 - CON - PROVIDENCE ROAD</t>
  </si>
  <si>
    <t>5202315282</t>
  </si>
  <si>
    <t>4368683</t>
  </si>
  <si>
    <t>5202325415</t>
  </si>
  <si>
    <t>4371509</t>
  </si>
  <si>
    <t>5202348848</t>
  </si>
  <si>
    <t>4384388</t>
  </si>
  <si>
    <t>5202359989</t>
  </si>
  <si>
    <t>4393217</t>
  </si>
  <si>
    <t>CITY OF FAYETTEVILLE</t>
  </si>
  <si>
    <t>37655</t>
  </si>
  <si>
    <t>1907465665</t>
  </si>
  <si>
    <t>1907562016</t>
  </si>
  <si>
    <t>18370</t>
  </si>
  <si>
    <t>1907454876</t>
  </si>
  <si>
    <t>48752.3.1</t>
  </si>
  <si>
    <t>EB-6031 - CON - US 401 (RAMSEY STREET)</t>
  </si>
  <si>
    <t>25012</t>
  </si>
  <si>
    <t>1907504652</t>
  </si>
  <si>
    <t>36244.27.17.1</t>
  </si>
  <si>
    <t>FAYETTEVILLE REGIONAL/GRANNIS FIELD</t>
  </si>
  <si>
    <t>1907564322</t>
  </si>
  <si>
    <t>1907671433</t>
  </si>
  <si>
    <t>1907760728</t>
  </si>
  <si>
    <t>22850</t>
  </si>
  <si>
    <t>1907501994</t>
  </si>
  <si>
    <t>36234.8.18.2</t>
  </si>
  <si>
    <t>23-SM-006 CITY OF FAYETTVILLE, SMAP</t>
  </si>
  <si>
    <t>CITY OF GASTONIA</t>
  </si>
  <si>
    <t>26317</t>
  </si>
  <si>
    <t>1907466068</t>
  </si>
  <si>
    <t>1907562422</t>
  </si>
  <si>
    <t>8373</t>
  </si>
  <si>
    <t>1907383933</t>
  </si>
  <si>
    <t>4347159</t>
  </si>
  <si>
    <t>51047.1.1</t>
  </si>
  <si>
    <t>11577</t>
  </si>
  <si>
    <t>7500023753</t>
  </si>
  <si>
    <t>5202309120</t>
  </si>
  <si>
    <t>48478.3.4</t>
  </si>
  <si>
    <t>CATAWBA CROSSING FEASIBILITY STUDY</t>
  </si>
  <si>
    <t>5202360371</t>
  </si>
  <si>
    <t>7500024877</t>
  </si>
  <si>
    <t>5202305961</t>
  </si>
  <si>
    <t>49599.1.8</t>
  </si>
  <si>
    <t>M-0550H -GASTONIA MPO FY22</t>
  </si>
  <si>
    <t>5202321379</t>
  </si>
  <si>
    <t>5202305776</t>
  </si>
  <si>
    <t>49600.3.1</t>
  </si>
  <si>
    <t>GASTONIA MPO SUPPLEMENT FY22</t>
  </si>
  <si>
    <t>1907439114</t>
  </si>
  <si>
    <t>36230.11.21.6</t>
  </si>
  <si>
    <t>22-08-109 CITY OF GASTONIA, PLANNING</t>
  </si>
  <si>
    <t>1907406441</t>
  </si>
  <si>
    <t>4352524</t>
  </si>
  <si>
    <t>22022.6.21</t>
  </si>
  <si>
    <t>PT-2022-06-21 Gastonia PD - Traffic Safe</t>
  </si>
  <si>
    <t>1907488647</t>
  </si>
  <si>
    <t>4365816</t>
  </si>
  <si>
    <t>1907515554</t>
  </si>
  <si>
    <t>4371426</t>
  </si>
  <si>
    <t>7500025457</t>
  </si>
  <si>
    <t>5202329796</t>
  </si>
  <si>
    <t>50341.1.8</t>
  </si>
  <si>
    <t>M-0557H -GASTONIA (MPO-FY23)</t>
  </si>
  <si>
    <t>5202367428</t>
  </si>
  <si>
    <t>5202329981</t>
  </si>
  <si>
    <t>50343.3.1</t>
  </si>
  <si>
    <t>GASTONIA MPO SUPPLEMENT FY23</t>
  </si>
  <si>
    <t>5202379221</t>
  </si>
  <si>
    <t>5202388400</t>
  </si>
  <si>
    <t>1907516626</t>
  </si>
  <si>
    <t>36230.11.22.6</t>
  </si>
  <si>
    <t>23-08-109 CITY OF GASTONIA, PLANNING</t>
  </si>
  <si>
    <t>1907626936</t>
  </si>
  <si>
    <t>1907724698</t>
  </si>
  <si>
    <t>1907501996</t>
  </si>
  <si>
    <t>36234.9.19.2</t>
  </si>
  <si>
    <t>23-SM-007 CITY OF GASTONIA, SMAP</t>
  </si>
  <si>
    <t>25014</t>
  </si>
  <si>
    <t>1907750715</t>
  </si>
  <si>
    <t>36237.55.14.1</t>
  </si>
  <si>
    <t>GASTONIA MUNICIPAL AIRPORT</t>
  </si>
  <si>
    <t>CITY OF GOLDSBORO</t>
  </si>
  <si>
    <t>8566</t>
  </si>
  <si>
    <t>1907465789</t>
  </si>
  <si>
    <t>1907562142</t>
  </si>
  <si>
    <t>28849</t>
  </si>
  <si>
    <t>7500024878</t>
  </si>
  <si>
    <t>5202294921</t>
  </si>
  <si>
    <t>49599.1.9</t>
  </si>
  <si>
    <t>M-0550I -GOLDSBORO MPO FY22</t>
  </si>
  <si>
    <t>5202327883</t>
  </si>
  <si>
    <t>5202362903</t>
  </si>
  <si>
    <t>1907440895</t>
  </si>
  <si>
    <t>36230.13.21.6</t>
  </si>
  <si>
    <t>22-08-110 CITY OF GOLDSBORO, PLANNING</t>
  </si>
  <si>
    <t>7500025458</t>
  </si>
  <si>
    <t>5202327779</t>
  </si>
  <si>
    <t>50341.1.9</t>
  </si>
  <si>
    <t>M-0557I -GOLDSBORO (MPO-FY23)</t>
  </si>
  <si>
    <t>5202355373</t>
  </si>
  <si>
    <t>1907593320</t>
  </si>
  <si>
    <t>36230.13.22.6</t>
  </si>
  <si>
    <t>23-08-110 CITY OF GOLDSBORO, PLANNING</t>
  </si>
  <si>
    <t>1907724686</t>
  </si>
  <si>
    <t>CITY OF GRAHAM</t>
  </si>
  <si>
    <t>10763</t>
  </si>
  <si>
    <t>1907465730</t>
  </si>
  <si>
    <t>1907562083</t>
  </si>
  <si>
    <t>CITY OF GREENSBORO</t>
  </si>
  <si>
    <t>37797</t>
  </si>
  <si>
    <t>1907465941</t>
  </si>
  <si>
    <t>1907562295</t>
  </si>
  <si>
    <t>28690</t>
  </si>
  <si>
    <t>7500008300</t>
  </si>
  <si>
    <t>5202313654</t>
  </si>
  <si>
    <t>4366166</t>
  </si>
  <si>
    <t>40907</t>
  </si>
  <si>
    <t>GREENSBORO STATION LEASE</t>
  </si>
  <si>
    <t>5202314023</t>
  </si>
  <si>
    <t>5202315295</t>
  </si>
  <si>
    <t>4368678</t>
  </si>
  <si>
    <t>5202379029</t>
  </si>
  <si>
    <t>4403322</t>
  </si>
  <si>
    <t>5202388953</t>
  </si>
  <si>
    <t>4410117</t>
  </si>
  <si>
    <t>56200012</t>
  </si>
  <si>
    <t>Payments Of Transportation Enhancement Funds</t>
  </si>
  <si>
    <t>7500013805</t>
  </si>
  <si>
    <t>5202299869</t>
  </si>
  <si>
    <t>4358078</t>
  </si>
  <si>
    <t>41823.3.13</t>
  </si>
  <si>
    <t>EL-5101DJ - CON (TAP ELIGIBLE)</t>
  </si>
  <si>
    <t>7500017406</t>
  </si>
  <si>
    <t>5202287522</t>
  </si>
  <si>
    <t>4350784</t>
  </si>
  <si>
    <t>41823.1.3</t>
  </si>
  <si>
    <t>EL-5101DL - PE - GREENSBORO</t>
  </si>
  <si>
    <t>5202326330</t>
  </si>
  <si>
    <t>4374991</t>
  </si>
  <si>
    <t>5202326331</t>
  </si>
  <si>
    <t>7500021401</t>
  </si>
  <si>
    <t>5202309032</t>
  </si>
  <si>
    <t>4363526</t>
  </si>
  <si>
    <t>47026.2.3</t>
  </si>
  <si>
    <t>U-5306B - R/W - GREENSBORO</t>
  </si>
  <si>
    <t>5202299871</t>
  </si>
  <si>
    <t>47026.3.3</t>
  </si>
  <si>
    <t>U-5306B - CON - GREENSBORO</t>
  </si>
  <si>
    <t>5202316511</t>
  </si>
  <si>
    <t>7500017950</t>
  </si>
  <si>
    <t>5202284685</t>
  </si>
  <si>
    <t>4349744</t>
  </si>
  <si>
    <t>45484.3.1</t>
  </si>
  <si>
    <t>U-5326 - CON - SR 1008</t>
  </si>
  <si>
    <t>5202284686</t>
  </si>
  <si>
    <t>5202284687</t>
  </si>
  <si>
    <t>5202299868</t>
  </si>
  <si>
    <t>5202338166</t>
  </si>
  <si>
    <t>4380419</t>
  </si>
  <si>
    <t>5202357693</t>
  </si>
  <si>
    <t>4388425</t>
  </si>
  <si>
    <t>5202357724</t>
  </si>
  <si>
    <t>7500019758</t>
  </si>
  <si>
    <t>5202299867</t>
  </si>
  <si>
    <t>46297.1.F2</t>
  </si>
  <si>
    <t>U-5532A - PE - GREENSBORO</t>
  </si>
  <si>
    <t>5202358644</t>
  </si>
  <si>
    <t>4393207</t>
  </si>
  <si>
    <t>46297.2.2</t>
  </si>
  <si>
    <t>U-5532A - R/W - GREENSBORO</t>
  </si>
  <si>
    <t>5202358645</t>
  </si>
  <si>
    <t>46297.3.2</t>
  </si>
  <si>
    <t>U-5532A - CON - GREENSBORO</t>
  </si>
  <si>
    <t>7500017583</t>
  </si>
  <si>
    <t>5202383687</t>
  </si>
  <si>
    <t>41823.2.F20</t>
  </si>
  <si>
    <t>EL-5101DM - R/W - GREENSBORO</t>
  </si>
  <si>
    <t>5202299870</t>
  </si>
  <si>
    <t>41823.3.20</t>
  </si>
  <si>
    <t>EL-5101DM - CON - GREENSBORO</t>
  </si>
  <si>
    <t>7500019953</t>
  </si>
  <si>
    <t>5202300660</t>
  </si>
  <si>
    <t>4360691</t>
  </si>
  <si>
    <t>46311.1.F1</t>
  </si>
  <si>
    <t>B-5553 -PE- BALLENGER RD REPLACE BRIDGE</t>
  </si>
  <si>
    <t>5202326327</t>
  </si>
  <si>
    <t>5202300599</t>
  </si>
  <si>
    <t>46311.3.1</t>
  </si>
  <si>
    <t>B-5553 -CON- BALLENGER RD</t>
  </si>
  <si>
    <t>5202300662</t>
  </si>
  <si>
    <t>5202309030</t>
  </si>
  <si>
    <t>5202309031</t>
  </si>
  <si>
    <t>5202326328</t>
  </si>
  <si>
    <t>5202326329</t>
  </si>
  <si>
    <t>5202338167</t>
  </si>
  <si>
    <t>5202358630</t>
  </si>
  <si>
    <t>5202358633</t>
  </si>
  <si>
    <t>5202378665</t>
  </si>
  <si>
    <t>5202378666</t>
  </si>
  <si>
    <t>1907682129</t>
  </si>
  <si>
    <t>45540.3.6</t>
  </si>
  <si>
    <t>C-5555E - CON - GREENSBORO</t>
  </si>
  <si>
    <t>1907435545</t>
  </si>
  <si>
    <t>4357912</t>
  </si>
  <si>
    <t>1907492834</t>
  </si>
  <si>
    <t>1907532548</t>
  </si>
  <si>
    <t>5202326332</t>
  </si>
  <si>
    <t>41823.3.21</t>
  </si>
  <si>
    <t>EL-5101DL - CON (BGDA) GREENSBORO</t>
  </si>
  <si>
    <t>5202338168</t>
  </si>
  <si>
    <t>5202378624</t>
  </si>
  <si>
    <t>1907393775</t>
  </si>
  <si>
    <t>4349639</t>
  </si>
  <si>
    <t>47279.1.1</t>
  </si>
  <si>
    <t>EB-5883 - PE PLANNING - US 220 (WENDOVER</t>
  </si>
  <si>
    <t>1907520540</t>
  </si>
  <si>
    <t>1907579689</t>
  </si>
  <si>
    <t>1907621604</t>
  </si>
  <si>
    <t>8545</t>
  </si>
  <si>
    <t>1907443875</t>
  </si>
  <si>
    <t>47401.3.1</t>
  </si>
  <si>
    <t>TD-5279 - CON - GREENSBORO TRANSIT AUTHO</t>
  </si>
  <si>
    <t>7500024155</t>
  </si>
  <si>
    <t>5202303960</t>
  </si>
  <si>
    <t>48778.4.7</t>
  </si>
  <si>
    <t>1907460147</t>
  </si>
  <si>
    <t>46297.3.12</t>
  </si>
  <si>
    <t>U-5532K-CON-ADA SIDEWALK-NORTH ELM STREE</t>
  </si>
  <si>
    <t>1907532545</t>
  </si>
  <si>
    <t>1907579676</t>
  </si>
  <si>
    <t>1907744831</t>
  </si>
  <si>
    <t>7500025103</t>
  </si>
  <si>
    <t>5202329478</t>
  </si>
  <si>
    <t>49227</t>
  </si>
  <si>
    <t>Rail Station Improvement-Statewide</t>
  </si>
  <si>
    <t>11212</t>
  </si>
  <si>
    <t>7500024880</t>
  </si>
  <si>
    <t>5202285172</t>
  </si>
  <si>
    <t>4349743</t>
  </si>
  <si>
    <t>47848.1.3</t>
  </si>
  <si>
    <t>U-6085 -BGDA-GUAMPO(GREENSBORO)(FY22)</t>
  </si>
  <si>
    <t>5202306695</t>
  </si>
  <si>
    <t>4363525</t>
  </si>
  <si>
    <t>5202285064</t>
  </si>
  <si>
    <t>4348435</t>
  </si>
  <si>
    <t>49599.1.11</t>
  </si>
  <si>
    <t>M-0550K -GREENSBORO MPO FY22</t>
  </si>
  <si>
    <t>5202388265</t>
  </si>
  <si>
    <t>4407506</t>
  </si>
  <si>
    <t>49600.3.3</t>
  </si>
  <si>
    <t>TRIAD HH TRAVEL SURVEY</t>
  </si>
  <si>
    <t>5202279975</t>
  </si>
  <si>
    <t>4345670</t>
  </si>
  <si>
    <t>5202320773</t>
  </si>
  <si>
    <t>4371504</t>
  </si>
  <si>
    <t>5202328500</t>
  </si>
  <si>
    <t>4374990</t>
  </si>
  <si>
    <t>5202364650</t>
  </si>
  <si>
    <t>4397907</t>
  </si>
  <si>
    <t>1907448681</t>
  </si>
  <si>
    <t>36230.15.21.6</t>
  </si>
  <si>
    <t>22-08-105 CITY OF GREENSBORO, PLANNING</t>
  </si>
  <si>
    <t>7500025460</t>
  </si>
  <si>
    <t>5202376453</t>
  </si>
  <si>
    <t>4403321</t>
  </si>
  <si>
    <t>47848.1.4</t>
  </si>
  <si>
    <t>U-6085 -BGDA-GUAMPO(GREENSBORO)(FY23)</t>
  </si>
  <si>
    <t>50341.1.11</t>
  </si>
  <si>
    <t>M-0557K -GREENSBORO (MPO-FY23)</t>
  </si>
  <si>
    <t>1907508800</t>
  </si>
  <si>
    <t>36230.15.22.6</t>
  </si>
  <si>
    <t>23-08-105 CITY OF GREENSBORO, PLANNING</t>
  </si>
  <si>
    <t>1907600792</t>
  </si>
  <si>
    <t>1907626935</t>
  </si>
  <si>
    <t>1907724748</t>
  </si>
  <si>
    <t>1907502000</t>
  </si>
  <si>
    <t>36234.11.20.2</t>
  </si>
  <si>
    <t>23-SM-007 CITY OF GREENSBORO, SMAP</t>
  </si>
  <si>
    <t>CITY OF GREENVILLE</t>
  </si>
  <si>
    <t>37798</t>
  </si>
  <si>
    <t>1907465945</t>
  </si>
  <si>
    <t>1907562296</t>
  </si>
  <si>
    <t>21580</t>
  </si>
  <si>
    <t>7500024200</t>
  </si>
  <si>
    <t>5202371772</t>
  </si>
  <si>
    <t>40924.3.77</t>
  </si>
  <si>
    <t>7500024216</t>
  </si>
  <si>
    <t>5202370847</t>
  </si>
  <si>
    <t>40435.1.12</t>
  </si>
  <si>
    <t>M-0543L -GREENVILLE MPO FY21</t>
  </si>
  <si>
    <t>1907501901</t>
  </si>
  <si>
    <t>36234.12.20.2</t>
  </si>
  <si>
    <t>23-SM-010 CITY OF GREENVILLE, SMAP</t>
  </si>
  <si>
    <t>CITY OF HAMLET</t>
  </si>
  <si>
    <t>27415</t>
  </si>
  <si>
    <t>1907466066</t>
  </si>
  <si>
    <t>1907562418</t>
  </si>
  <si>
    <t>CITY OF HAVELOCK</t>
  </si>
  <si>
    <t>37549</t>
  </si>
  <si>
    <t>1907465989</t>
  </si>
  <si>
    <t>1907562342</t>
  </si>
  <si>
    <t>CITY OF HENDERSON</t>
  </si>
  <si>
    <t>37550</t>
  </si>
  <si>
    <t>1907465991</t>
  </si>
  <si>
    <t>1907562343</t>
  </si>
  <si>
    <t>CITY OF HENDERSONVILLE</t>
  </si>
  <si>
    <t>37556</t>
  </si>
  <si>
    <t>1907465990</t>
  </si>
  <si>
    <t>1907562341</t>
  </si>
  <si>
    <t>4875</t>
  </si>
  <si>
    <t>10086</t>
  </si>
  <si>
    <t>1907672747</t>
  </si>
  <si>
    <t>22023.6.32</t>
  </si>
  <si>
    <t>PT-23-06-32 Hendersonville PD</t>
  </si>
  <si>
    <t>1907722588</t>
  </si>
  <si>
    <t>1907769868</t>
  </si>
  <si>
    <t>CITY OF HICKORY</t>
  </si>
  <si>
    <t>37557</t>
  </si>
  <si>
    <t>1907465992</t>
  </si>
  <si>
    <t>1907562345</t>
  </si>
  <si>
    <t>4899</t>
  </si>
  <si>
    <t>1907460146</t>
  </si>
  <si>
    <t>50427.3.1</t>
  </si>
  <si>
    <t>EB-5750 - CON - HICKORY</t>
  </si>
  <si>
    <t>1907479513</t>
  </si>
  <si>
    <t>1907525727</t>
  </si>
  <si>
    <t>1907570596</t>
  </si>
  <si>
    <t>1907635966</t>
  </si>
  <si>
    <t>1907771701</t>
  </si>
  <si>
    <t>1907460142</t>
  </si>
  <si>
    <t>47577.1.1</t>
  </si>
  <si>
    <t>EB-5911 - PE - OLD LENOIR ROAD</t>
  </si>
  <si>
    <t>1907603665</t>
  </si>
  <si>
    <t>47577.2.1</t>
  </si>
  <si>
    <t>EB-5911 - ROW - OLD LENIOR ROAD</t>
  </si>
  <si>
    <t>1907447880</t>
  </si>
  <si>
    <t>4360706</t>
  </si>
  <si>
    <t>48178.1.1</t>
  </si>
  <si>
    <t>EB-5937 - PE - HICKORY BOOK WALK</t>
  </si>
  <si>
    <t>1907717813</t>
  </si>
  <si>
    <t>48178.2.1</t>
  </si>
  <si>
    <t>EB-5937 - ROW - HICKORY BOOK WALK</t>
  </si>
  <si>
    <t>1907447858</t>
  </si>
  <si>
    <t>48179.1.1</t>
  </si>
  <si>
    <t>EB-5938 - PE - HICKORY BOOK WALK SOUTH</t>
  </si>
  <si>
    <t>1907698465</t>
  </si>
  <si>
    <t>25044</t>
  </si>
  <si>
    <t>1907734106</t>
  </si>
  <si>
    <t>36237.66.6.2</t>
  </si>
  <si>
    <t>HICKORY REGIONAL AIRPORT</t>
  </si>
  <si>
    <t>1907490636</t>
  </si>
  <si>
    <t>48473.1.1</t>
  </si>
  <si>
    <t>EB-5977 - PE - 9TH STREET NW CONNECTOR</t>
  </si>
  <si>
    <t>48473.2.1</t>
  </si>
  <si>
    <t>EB-5977 - ROW - 9TH STREET NW CONNECTOR</t>
  </si>
  <si>
    <t>20.933</t>
  </si>
  <si>
    <t>1907435538</t>
  </si>
  <si>
    <t>4357989</t>
  </si>
  <si>
    <t>48927.3.1</t>
  </si>
  <si>
    <t>EB-6038 - CON - HICKORY RECONNECTED</t>
  </si>
  <si>
    <t>1907460143</t>
  </si>
  <si>
    <t>1907570591</t>
  </si>
  <si>
    <t>1907635965</t>
  </si>
  <si>
    <t>1907717810</t>
  </si>
  <si>
    <t>1907485298</t>
  </si>
  <si>
    <t>36237.66.7.3</t>
  </si>
  <si>
    <t>1907447884</t>
  </si>
  <si>
    <t>49346.1.1</t>
  </si>
  <si>
    <t>HL-0004 - PE - 17TH STREET NW</t>
  </si>
  <si>
    <t>1907373161</t>
  </si>
  <si>
    <t>4345578</t>
  </si>
  <si>
    <t>36237.66.8.1</t>
  </si>
  <si>
    <t>1907734104</t>
  </si>
  <si>
    <t>1907530697</t>
  </si>
  <si>
    <t>36244.33.16.1</t>
  </si>
  <si>
    <t>1907734105</t>
  </si>
  <si>
    <t>36237.66.9.1</t>
  </si>
  <si>
    <t>1907738399</t>
  </si>
  <si>
    <t>36237.66.9.2</t>
  </si>
  <si>
    <t>CITY OF HIGH POINT</t>
  </si>
  <si>
    <t>3346</t>
  </si>
  <si>
    <t>1907466078</t>
  </si>
  <si>
    <t>1907562431</t>
  </si>
  <si>
    <t>4900</t>
  </si>
  <si>
    <t>7500024883</t>
  </si>
  <si>
    <t>5202300172</t>
  </si>
  <si>
    <t>49599.1.14</t>
  </si>
  <si>
    <t>M-0550N -HIGH POINT MPO FY22</t>
  </si>
  <si>
    <t>22892</t>
  </si>
  <si>
    <t>1907604188</t>
  </si>
  <si>
    <t>36223.13.15.2</t>
  </si>
  <si>
    <t>23-DG-113 CITY OF HIGH POINT, OPERATING</t>
  </si>
  <si>
    <t>7500025463</t>
  </si>
  <si>
    <t>5202328719</t>
  </si>
  <si>
    <t>50341.1.14</t>
  </si>
  <si>
    <t>5202360297</t>
  </si>
  <si>
    <t>5202388769</t>
  </si>
  <si>
    <t>1907501906</t>
  </si>
  <si>
    <t>36234.14.15.2</t>
  </si>
  <si>
    <t>23-SM-012 CITY OF HIGH POINT, SMAP</t>
  </si>
  <si>
    <t>CITY OF HIGH SHOALS</t>
  </si>
  <si>
    <t>10442</t>
  </si>
  <si>
    <t>1907465761</t>
  </si>
  <si>
    <t>1907562118</t>
  </si>
  <si>
    <t>CITY OF JACKSONVILLE</t>
  </si>
  <si>
    <t>8426</t>
  </si>
  <si>
    <t>37564</t>
  </si>
  <si>
    <t>1907466001</t>
  </si>
  <si>
    <t>1907562351</t>
  </si>
  <si>
    <t>6100</t>
  </si>
  <si>
    <t>7500025552</t>
  </si>
  <si>
    <t>5202324566</t>
  </si>
  <si>
    <t>4375008</t>
  </si>
  <si>
    <t>35801.3.3</t>
  </si>
  <si>
    <t>44813</t>
  </si>
  <si>
    <t>7500024884</t>
  </si>
  <si>
    <t>5202292363</t>
  </si>
  <si>
    <t>4354938</t>
  </si>
  <si>
    <t>49599.1.15</t>
  </si>
  <si>
    <t>1907409299</t>
  </si>
  <si>
    <t>36230.22.20.6</t>
  </si>
  <si>
    <t>22-08-014 CITY OF JACKSONVILLE, PLANNING</t>
  </si>
  <si>
    <t>25976</t>
  </si>
  <si>
    <t>1907405487</t>
  </si>
  <si>
    <t>4352544</t>
  </si>
  <si>
    <t>22022.15.2</t>
  </si>
  <si>
    <t>1907515999</t>
  </si>
  <si>
    <t>7500025464</t>
  </si>
  <si>
    <t>5202327544</t>
  </si>
  <si>
    <t>4375009</t>
  </si>
  <si>
    <t>50341.1.15</t>
  </si>
  <si>
    <t>5202355282</t>
  </si>
  <si>
    <t>5202397932</t>
  </si>
  <si>
    <t>1907540362</t>
  </si>
  <si>
    <t>36230.22.21.6</t>
  </si>
  <si>
    <t>23-08-014 CITY OF JACKSONVILLE, PLANNING</t>
  </si>
  <si>
    <t>1907679991</t>
  </si>
  <si>
    <t>1907739022</t>
  </si>
  <si>
    <t>1907616804</t>
  </si>
  <si>
    <t>22023.15.2</t>
  </si>
  <si>
    <t>M11MT-23-16-02 Jacksonville PD</t>
  </si>
  <si>
    <t>1907769869</t>
  </si>
  <si>
    <t>1907501908</t>
  </si>
  <si>
    <t>36234.15.18.2</t>
  </si>
  <si>
    <t>23-SM-021 CITY OF JACKSONVILLE, SMAP</t>
  </si>
  <si>
    <t>CITY OF KANNAPOLIS</t>
  </si>
  <si>
    <t>37791</t>
  </si>
  <si>
    <t>1907465936</t>
  </si>
  <si>
    <t>1907562289</t>
  </si>
  <si>
    <t>21630</t>
  </si>
  <si>
    <t>7500021301</t>
  </si>
  <si>
    <t>5202315892</t>
  </si>
  <si>
    <t>4368686</t>
  </si>
  <si>
    <t>46226.3.3</t>
  </si>
  <si>
    <t>CLOSED C-5161 - CON - KANNAPOLIS</t>
  </si>
  <si>
    <t>CITY OF KING</t>
  </si>
  <si>
    <t>33371</t>
  </si>
  <si>
    <t>1907465689</t>
  </si>
  <si>
    <t>1907562042</t>
  </si>
  <si>
    <t>CITY OF KINGS MOUNTAIN</t>
  </si>
  <si>
    <t>37795</t>
  </si>
  <si>
    <t>1907465944</t>
  </si>
  <si>
    <t>1907562297</t>
  </si>
  <si>
    <t>CITY OF KINSTON</t>
  </si>
  <si>
    <t>12020</t>
  </si>
  <si>
    <t>1907465653</t>
  </si>
  <si>
    <t>1907562006</t>
  </si>
  <si>
    <t>CITY OF LAURINBURG</t>
  </si>
  <si>
    <t>3396</t>
  </si>
  <si>
    <t>1907465819</t>
  </si>
  <si>
    <t>1907562172</t>
  </si>
  <si>
    <t>25553</t>
  </si>
  <si>
    <t>7500013217</t>
  </si>
  <si>
    <t>5202379487</t>
  </si>
  <si>
    <t>4403357</t>
  </si>
  <si>
    <t>41106.1.1</t>
  </si>
  <si>
    <t>B-5003 - PE - BRIDGE 81</t>
  </si>
  <si>
    <t>CITY OF LENOIR</t>
  </si>
  <si>
    <t>37814</t>
  </si>
  <si>
    <t>1907465952</t>
  </si>
  <si>
    <t>1907562302</t>
  </si>
  <si>
    <t>CITY OF LEXINGTON</t>
  </si>
  <si>
    <t>37821</t>
  </si>
  <si>
    <t>1907465956</t>
  </si>
  <si>
    <t>1907562308</t>
  </si>
  <si>
    <t>CITY OF LINCOLNTON</t>
  </si>
  <si>
    <t>37825</t>
  </si>
  <si>
    <t>1907465913</t>
  </si>
  <si>
    <t>1907562261</t>
  </si>
  <si>
    <t>CITY OF LOCUST</t>
  </si>
  <si>
    <t>10648</t>
  </si>
  <si>
    <t>1907465744</t>
  </si>
  <si>
    <t>1907562098</t>
  </si>
  <si>
    <t>CITY OF LOWELL</t>
  </si>
  <si>
    <t>10650</t>
  </si>
  <si>
    <t>1907465737</t>
  </si>
  <si>
    <t>1907562090</t>
  </si>
  <si>
    <t>CITY OF LUMBERTON</t>
  </si>
  <si>
    <t>37829</t>
  </si>
  <si>
    <t>1907465917</t>
  </si>
  <si>
    <t>1907562266</t>
  </si>
  <si>
    <t>25069</t>
  </si>
  <si>
    <t>1907504852</t>
  </si>
  <si>
    <t>46341.3.1</t>
  </si>
  <si>
    <t>AV-5747 - CON - LUMBERTON REGIONAL AIRPO</t>
  </si>
  <si>
    <t>1907548099</t>
  </si>
  <si>
    <t>1907603607</t>
  </si>
  <si>
    <t>1907670434</t>
  </si>
  <si>
    <t>1907739802</t>
  </si>
  <si>
    <t>DOT-8</t>
  </si>
  <si>
    <t>1907464974</t>
  </si>
  <si>
    <t>36244.42.12.1</t>
  </si>
  <si>
    <t>LUMBERTON REGIONAL AIRPORT: FY 2016:    RUNWAY 23 LPV APPROACH CLEARING</t>
  </si>
  <si>
    <t>1907538160</t>
  </si>
  <si>
    <t>1907764029</t>
  </si>
  <si>
    <t>36244.42.12.3</t>
  </si>
  <si>
    <t>LUMBERTON REGIONAL AIRPORT ALP UPDATE AND AC 150/5300-18B SURVEY</t>
  </si>
  <si>
    <t>1907488627</t>
  </si>
  <si>
    <t>36244.42.14.1</t>
  </si>
  <si>
    <t>LUMBERTON REGIONAL AIRPORT:</t>
  </si>
  <si>
    <t>1907538150</t>
  </si>
  <si>
    <t>1907577583</t>
  </si>
  <si>
    <t>1907623601</t>
  </si>
  <si>
    <t>1907688178</t>
  </si>
  <si>
    <t>1907745207</t>
  </si>
  <si>
    <t>1907746707</t>
  </si>
  <si>
    <t>36237.30.14.1</t>
  </si>
  <si>
    <t>LUMBERTON REGIONAL AIRPORT</t>
  </si>
  <si>
    <t>1907538159</t>
  </si>
  <si>
    <t>36244.42.15.1</t>
  </si>
  <si>
    <t>1907764032</t>
  </si>
  <si>
    <t>1907414734</t>
  </si>
  <si>
    <t>36237.30.16.1</t>
  </si>
  <si>
    <t>13254</t>
  </si>
  <si>
    <t>1907375138</t>
  </si>
  <si>
    <t>4345561</t>
  </si>
  <si>
    <t>22022.14.11</t>
  </si>
  <si>
    <t>M5HVE-2022-15-05 Lumberton Police Depart</t>
  </si>
  <si>
    <t>1907416701</t>
  </si>
  <si>
    <t>1907459093</t>
  </si>
  <si>
    <t>1907468068</t>
  </si>
  <si>
    <t>1907522796</t>
  </si>
  <si>
    <t>1907548342</t>
  </si>
  <si>
    <t>22023.2.2</t>
  </si>
  <si>
    <t>AL-23-02-02 Lumberton PD</t>
  </si>
  <si>
    <t>1907557948</t>
  </si>
  <si>
    <t>1907591856</t>
  </si>
  <si>
    <t>1907641110</t>
  </si>
  <si>
    <t>1907664196</t>
  </si>
  <si>
    <t>1907695477</t>
  </si>
  <si>
    <t>1907724737</t>
  </si>
  <si>
    <t>1907748447</t>
  </si>
  <si>
    <t>CITY OF MARION</t>
  </si>
  <si>
    <t>20547</t>
  </si>
  <si>
    <t>1907466062</t>
  </si>
  <si>
    <t>1907562416</t>
  </si>
  <si>
    <t>22468</t>
  </si>
  <si>
    <t>1907456865</t>
  </si>
  <si>
    <t>4360624</t>
  </si>
  <si>
    <t>22022.6.9</t>
  </si>
  <si>
    <t>PT-2022-06-09 Marion Police Dept - LEL</t>
  </si>
  <si>
    <t>1907495515</t>
  </si>
  <si>
    <t>1907701501</t>
  </si>
  <si>
    <t>22023.6.9</t>
  </si>
  <si>
    <t>PT-23-06-09 Marion PD-LEL</t>
  </si>
  <si>
    <t>CITY OF MEBANE</t>
  </si>
  <si>
    <t>37831</t>
  </si>
  <si>
    <t>1907465916</t>
  </si>
  <si>
    <t>1907562269</t>
  </si>
  <si>
    <t>CITY OF MONROE</t>
  </si>
  <si>
    <t>37863</t>
  </si>
  <si>
    <t>1907465908</t>
  </si>
  <si>
    <t>1907562262</t>
  </si>
  <si>
    <t>25093</t>
  </si>
  <si>
    <t>1907435559</t>
  </si>
  <si>
    <t>36237.17.17.1</t>
  </si>
  <si>
    <t>CHARLOTTE - MONROE EXECUTIVE</t>
  </si>
  <si>
    <t>1907464975</t>
  </si>
  <si>
    <t>1907540367</t>
  </si>
  <si>
    <t>1907393833</t>
  </si>
  <si>
    <t>36237.17.18.1</t>
  </si>
  <si>
    <t>1907463883</t>
  </si>
  <si>
    <t>36244.24.8.1</t>
  </si>
  <si>
    <t>CHARLOTTE-MONROE EXECUTIVE</t>
  </si>
  <si>
    <t>1907741177</t>
  </si>
  <si>
    <t>CITY OF MORGANTON</t>
  </si>
  <si>
    <t>37144</t>
  </si>
  <si>
    <t>1907465899</t>
  </si>
  <si>
    <t>1907562251</t>
  </si>
  <si>
    <t>25038</t>
  </si>
  <si>
    <t>1907400948</t>
  </si>
  <si>
    <t>4350746</t>
  </si>
  <si>
    <t>46464.3.1</t>
  </si>
  <si>
    <t>EB-5807 - CON - MORGANTON</t>
  </si>
  <si>
    <t>1907568856</t>
  </si>
  <si>
    <t>4380430</t>
  </si>
  <si>
    <t>48474.1.1</t>
  </si>
  <si>
    <t>EB-5978 - PE - COLLEGE STREET MULTIMODAL</t>
  </si>
  <si>
    <t>CITY OF MOUNT AIRY</t>
  </si>
  <si>
    <t>37669</t>
  </si>
  <si>
    <t>1907465888</t>
  </si>
  <si>
    <t>1907562240</t>
  </si>
  <si>
    <t>CITY OF MOUNT HOLLY</t>
  </si>
  <si>
    <t>8375</t>
  </si>
  <si>
    <t>1907393824</t>
  </si>
  <si>
    <t>4349667</t>
  </si>
  <si>
    <t>72.1105</t>
  </si>
  <si>
    <t>Div 12 Gaston - Mount Holly Fire Dept</t>
  </si>
  <si>
    <t>CITY OF NEW BERN</t>
  </si>
  <si>
    <t>37545</t>
  </si>
  <si>
    <t>1907465883</t>
  </si>
  <si>
    <t>1907562239</t>
  </si>
  <si>
    <t>10616</t>
  </si>
  <si>
    <t>7500025700</t>
  </si>
  <si>
    <t>5202344100</t>
  </si>
  <si>
    <t>2019CPT.02.31.20251</t>
  </si>
  <si>
    <t>Resurface Trent Road from Red Robin Lane</t>
  </si>
  <si>
    <t>7500024885</t>
  </si>
  <si>
    <t>5202291600</t>
  </si>
  <si>
    <t>49599.1.16</t>
  </si>
  <si>
    <t>M-0550P -NEW BERN MPO FY22</t>
  </si>
  <si>
    <t>5202292359</t>
  </si>
  <si>
    <t>22979</t>
  </si>
  <si>
    <t>1907419620</t>
  </si>
  <si>
    <t>4354837</t>
  </si>
  <si>
    <t>36230.42.8.6</t>
  </si>
  <si>
    <t>22-08-117 CITY OF NEW BERN, PLANNING</t>
  </si>
  <si>
    <t>31595</t>
  </si>
  <si>
    <t>1907406440</t>
  </si>
  <si>
    <t>4352546</t>
  </si>
  <si>
    <t>22022.6.2</t>
  </si>
  <si>
    <t>PT-2022-06-02 New Bern PD - LEL</t>
  </si>
  <si>
    <t>1907511607</t>
  </si>
  <si>
    <t>4371447</t>
  </si>
  <si>
    <t>7500025465</t>
  </si>
  <si>
    <t>5202321376</t>
  </si>
  <si>
    <t>50341.1.16</t>
  </si>
  <si>
    <t>M-0557P -NEW BERN (MPO-FY23)</t>
  </si>
  <si>
    <t>5202356042</t>
  </si>
  <si>
    <t>5202384368</t>
  </si>
  <si>
    <t>1907538168</t>
  </si>
  <si>
    <t>4375010</t>
  </si>
  <si>
    <t>36230.42.9.6</t>
  </si>
  <si>
    <t>23-08-117 CITY OF NEW BERN, PLANNING</t>
  </si>
  <si>
    <t>1907649051</t>
  </si>
  <si>
    <t>4393223</t>
  </si>
  <si>
    <t>1907731535</t>
  </si>
  <si>
    <t>4412196</t>
  </si>
  <si>
    <t>1907620936</t>
  </si>
  <si>
    <t>4388348</t>
  </si>
  <si>
    <t>22023.6.2</t>
  </si>
  <si>
    <t>PT-23-06-02 New Bern PD</t>
  </si>
  <si>
    <t>1907732929</t>
  </si>
  <si>
    <t>4411778</t>
  </si>
  <si>
    <t>CITY OF NEWTON</t>
  </si>
  <si>
    <t>37948</t>
  </si>
  <si>
    <t>1907465881</t>
  </si>
  <si>
    <t>1907562233</t>
  </si>
  <si>
    <t>28302</t>
  </si>
  <si>
    <t>1907599033</t>
  </si>
  <si>
    <t>4384393</t>
  </si>
  <si>
    <t>41794.19</t>
  </si>
  <si>
    <t>Newton Pedestrian Plan</t>
  </si>
  <si>
    <t>CITY OF OXFORD</t>
  </si>
  <si>
    <t>15887</t>
  </si>
  <si>
    <t>1907465700</t>
  </si>
  <si>
    <t>1907562052</t>
  </si>
  <si>
    <t>CITY OF RAEFORD</t>
  </si>
  <si>
    <t>37920</t>
  </si>
  <si>
    <t>1907465907</t>
  </si>
  <si>
    <t>1907562255</t>
  </si>
  <si>
    <t>CITY OF RALEIGH</t>
  </si>
  <si>
    <t>3347</t>
  </si>
  <si>
    <t>1907465820</t>
  </si>
  <si>
    <t>1907562173</t>
  </si>
  <si>
    <t>6608</t>
  </si>
  <si>
    <t>1907676564</t>
  </si>
  <si>
    <t>4397911</t>
  </si>
  <si>
    <t>43714.3.8</t>
  </si>
  <si>
    <t>C-5604OD -CON - CRABTREE CRK W. GREENWAY</t>
  </si>
  <si>
    <t>7500023120</t>
  </si>
  <si>
    <t>5202289588</t>
  </si>
  <si>
    <t>4351954</t>
  </si>
  <si>
    <t>44092.5.1</t>
  </si>
  <si>
    <t>5202318741</t>
  </si>
  <si>
    <t>4368682</t>
  </si>
  <si>
    <t>5202339442</t>
  </si>
  <si>
    <t>4380422</t>
  </si>
  <si>
    <t>5202374659</t>
  </si>
  <si>
    <t>4403327</t>
  </si>
  <si>
    <t>1907386124</t>
  </si>
  <si>
    <t>4347137</t>
  </si>
  <si>
    <t>43714.2.17</t>
  </si>
  <si>
    <t>C-5604OF - ROW - BLUE RIDGE RD BIKE PED</t>
  </si>
  <si>
    <t>1907568859</t>
  </si>
  <si>
    <t>43714.3.17</t>
  </si>
  <si>
    <t>C-5604OF - CON - BLUE RIDGE RD BIKE PED</t>
  </si>
  <si>
    <t>7500024873</t>
  </si>
  <si>
    <t>5202337251</t>
  </si>
  <si>
    <t>50245.1.3</t>
  </si>
  <si>
    <t>U-4850 -BGDA-CAMPO(RALEIGH)(FY22)</t>
  </si>
  <si>
    <t>49599.1.4</t>
  </si>
  <si>
    <t>M-0550D -CAMPO (RALEIGH) FY22</t>
  </si>
  <si>
    <t>17787</t>
  </si>
  <si>
    <t>1907486612</t>
  </si>
  <si>
    <t>4365796</t>
  </si>
  <si>
    <t>22022.15.1</t>
  </si>
  <si>
    <t>M11MT-2022-16-01 Raleigh PD - BikeSafe</t>
  </si>
  <si>
    <t>43714.2.19</t>
  </si>
  <si>
    <t>C-5604OF -UTIL-BLUE RIDGE RD BIKE/PED</t>
  </si>
  <si>
    <t>7500025453</t>
  </si>
  <si>
    <t>5202333948</t>
  </si>
  <si>
    <t>50245.1.4</t>
  </si>
  <si>
    <t>U-4850 -BGDA-CAMPO (RALEIGH)(FY23)</t>
  </si>
  <si>
    <t>5202382587</t>
  </si>
  <si>
    <t>4407515</t>
  </si>
  <si>
    <t>50341.1.4</t>
  </si>
  <si>
    <t>M-0557D -CAMPO(RALEIGH)(MPO-FY23)</t>
  </si>
  <si>
    <t>1907488641</t>
  </si>
  <si>
    <t>22022.6.36</t>
  </si>
  <si>
    <t>PT-2022-06-36 City of Raleigh PD</t>
  </si>
  <si>
    <t>1907406436</t>
  </si>
  <si>
    <t>4352488</t>
  </si>
  <si>
    <t>1907443536</t>
  </si>
  <si>
    <t>4357928</t>
  </si>
  <si>
    <t>1907723053</t>
  </si>
  <si>
    <t>36230.23.22.6</t>
  </si>
  <si>
    <t>23-08-101 CITY OF RALEIGH, PLANNING</t>
  </si>
  <si>
    <t>1907596759</t>
  </si>
  <si>
    <t>22023.6.34</t>
  </si>
  <si>
    <t>PT-23-06-34 Raleigh PD</t>
  </si>
  <si>
    <t>1907634171</t>
  </si>
  <si>
    <t>1907667485</t>
  </si>
  <si>
    <t>1907722541</t>
  </si>
  <si>
    <t>1907501909</t>
  </si>
  <si>
    <t>4369492</t>
  </si>
  <si>
    <t>36234.16.9.2</t>
  </si>
  <si>
    <t>23-SM-013 CITY OF RALEIGH, SMAP</t>
  </si>
  <si>
    <t>CITY OF RANDLEMAN</t>
  </si>
  <si>
    <t>37921</t>
  </si>
  <si>
    <t>1907465673</t>
  </si>
  <si>
    <t>1907562027</t>
  </si>
  <si>
    <t>CITY OF REIDSVILLE</t>
  </si>
  <si>
    <t>37924</t>
  </si>
  <si>
    <t>1907465889</t>
  </si>
  <si>
    <t>1907562237</t>
  </si>
  <si>
    <t>CITY OF ROANOKE RAPIDS</t>
  </si>
  <si>
    <t>8398</t>
  </si>
  <si>
    <t>1907465794</t>
  </si>
  <si>
    <t>1907562147</t>
  </si>
  <si>
    <t>CITY OF ROCKINGHAM</t>
  </si>
  <si>
    <t>5724</t>
  </si>
  <si>
    <t>1907465810</t>
  </si>
  <si>
    <t>1907562166</t>
  </si>
  <si>
    <t>26370</t>
  </si>
  <si>
    <t>1907508412</t>
  </si>
  <si>
    <t>4371440</t>
  </si>
  <si>
    <t>22022.6.6</t>
  </si>
  <si>
    <t>PT-2022-06-06 Rockingham PD - LEL</t>
  </si>
  <si>
    <t>CITY OF ROCKY MOUNT</t>
  </si>
  <si>
    <t>37941</t>
  </si>
  <si>
    <t>1907465895</t>
  </si>
  <si>
    <t>1907562250</t>
  </si>
  <si>
    <t>6824</t>
  </si>
  <si>
    <t>1907409294</t>
  </si>
  <si>
    <t>51019.1.1</t>
  </si>
  <si>
    <t>C-5549 - PE - ROCKY MOUNT SIDEWALKS</t>
  </si>
  <si>
    <t>1907490640</t>
  </si>
  <si>
    <t>1907527641</t>
  </si>
  <si>
    <t>1907443870</t>
  </si>
  <si>
    <t>44637.6.6.3</t>
  </si>
  <si>
    <t>21-39-043S CITY OF ROCKY MOUNT, CAPITAL</t>
  </si>
  <si>
    <t>25206</t>
  </si>
  <si>
    <t>7500025105</t>
  </si>
  <si>
    <t>5202285631</t>
  </si>
  <si>
    <t>4350787</t>
  </si>
  <si>
    <t>1907406736</t>
  </si>
  <si>
    <t>49233.75.1.2</t>
  </si>
  <si>
    <t>20-CA-043 CITY OF ROCKY MOUNT, OPERATING</t>
  </si>
  <si>
    <t>1907495508</t>
  </si>
  <si>
    <t>1907530700</t>
  </si>
  <si>
    <t>1907599042</t>
  </si>
  <si>
    <t>1907711926</t>
  </si>
  <si>
    <t>7500024886</t>
  </si>
  <si>
    <t>5202291625</t>
  </si>
  <si>
    <t>4354933</t>
  </si>
  <si>
    <t>49599.1.17</t>
  </si>
  <si>
    <t>M-0550Q -ROCKY MOUNT MPO FY22</t>
  </si>
  <si>
    <t>1907403118</t>
  </si>
  <si>
    <t>36233.24.20.1</t>
  </si>
  <si>
    <t>22-CT-043 CITY OF ROCKY MOUNT, ADMIN</t>
  </si>
  <si>
    <t>1907488616</t>
  </si>
  <si>
    <t>1907463872</t>
  </si>
  <si>
    <t>36230.25.21.6</t>
  </si>
  <si>
    <t>22-08-115 CITY OF ROCKY MOUNT, PLANNING</t>
  </si>
  <si>
    <t>1907546670</t>
  </si>
  <si>
    <t>36233.24.21.1</t>
  </si>
  <si>
    <t>23-CT-043 CITY OF ROCKY MOUNT, ADMIN</t>
  </si>
  <si>
    <t>1907599040</t>
  </si>
  <si>
    <t>1907764543</t>
  </si>
  <si>
    <t>7500025466</t>
  </si>
  <si>
    <t>5202320769</t>
  </si>
  <si>
    <t>4371505</t>
  </si>
  <si>
    <t>50341.1.17</t>
  </si>
  <si>
    <t>M-0557Q -ROCKY MOUNT (MPO-FY23)</t>
  </si>
  <si>
    <t>5202357381</t>
  </si>
  <si>
    <t>4388433</t>
  </si>
  <si>
    <t>5202380173</t>
  </si>
  <si>
    <t>4407516</t>
  </si>
  <si>
    <t>1907503073</t>
  </si>
  <si>
    <t>36230.25.22.6</t>
  </si>
  <si>
    <t>23-08-115 CITY OF ROCKY MOUNT, PLANNING</t>
  </si>
  <si>
    <t>1907584690</t>
  </si>
  <si>
    <t>1907711931</t>
  </si>
  <si>
    <t>1907546671</t>
  </si>
  <si>
    <t>50371.39.1.2</t>
  </si>
  <si>
    <t>22-AP-043 CITY OF ROCKY MOUNT, OPERATING</t>
  </si>
  <si>
    <t>1907599041</t>
  </si>
  <si>
    <t>1907763952</t>
  </si>
  <si>
    <t>CITY OF ROXBORO</t>
  </si>
  <si>
    <t>37981</t>
  </si>
  <si>
    <t>1907466094</t>
  </si>
  <si>
    <t>1907562446</t>
  </si>
  <si>
    <t>CITY OF SALISBURY</t>
  </si>
  <si>
    <t>37988</t>
  </si>
  <si>
    <t>1907466095</t>
  </si>
  <si>
    <t>1907562445</t>
  </si>
  <si>
    <t>30549</t>
  </si>
  <si>
    <t>1907508358</t>
  </si>
  <si>
    <t>22022.6.33</t>
  </si>
  <si>
    <t>PT-2022-06-33 Salisbury Police Dept</t>
  </si>
  <si>
    <t>1907395742</t>
  </si>
  <si>
    <t>4349670</t>
  </si>
  <si>
    <t>1907447898</t>
  </si>
  <si>
    <t>1907488643</t>
  </si>
  <si>
    <t>1907495516</t>
  </si>
  <si>
    <t>1907522793</t>
  </si>
  <si>
    <t>22023.6.17</t>
  </si>
  <si>
    <t>PT-23-06-17 Salisbury PD</t>
  </si>
  <si>
    <t>1907597813</t>
  </si>
  <si>
    <t>1907616806</t>
  </si>
  <si>
    <t>1907672744</t>
  </si>
  <si>
    <t>1907694454</t>
  </si>
  <si>
    <t>1907769325</t>
  </si>
  <si>
    <t>5776</t>
  </si>
  <si>
    <t>1907501910</t>
  </si>
  <si>
    <t>36234.18.16.2</t>
  </si>
  <si>
    <t>23-SM-015 CITY OF SALISBURY, SMAP</t>
  </si>
  <si>
    <t>CITY OF SALUDA</t>
  </si>
  <si>
    <t>37989</t>
  </si>
  <si>
    <t>1907465862</t>
  </si>
  <si>
    <t>1907562215</t>
  </si>
  <si>
    <t>CITY OF SANFORD</t>
  </si>
  <si>
    <t>37991</t>
  </si>
  <si>
    <t>1907465864</t>
  </si>
  <si>
    <t>1907562216</t>
  </si>
  <si>
    <t>CITY OF SHELBY</t>
  </si>
  <si>
    <t>38006</t>
  </si>
  <si>
    <t>1907466097</t>
  </si>
  <si>
    <t>1907562450</t>
  </si>
  <si>
    <t>25145</t>
  </si>
  <si>
    <t>1907454828</t>
  </si>
  <si>
    <t>36244.23.14.1</t>
  </si>
  <si>
    <t>SHELBY-CLEVELAND COUNTY REGIONAL 06/17/19 LLR Update Airport Layout Plan PR 2332</t>
  </si>
  <si>
    <t>1907704361</t>
  </si>
  <si>
    <t>36237.16.16.1</t>
  </si>
  <si>
    <t>SHELBY MUNICIPAL</t>
  </si>
  <si>
    <t>1907454829</t>
  </si>
  <si>
    <t>36237.16.17.1</t>
  </si>
  <si>
    <t>1907436487</t>
  </si>
  <si>
    <t>36237.16.17.2</t>
  </si>
  <si>
    <t>1907744330</t>
  </si>
  <si>
    <t>CITY OF SOUTHPORT</t>
  </si>
  <si>
    <t>7284</t>
  </si>
  <si>
    <t>1907465803</t>
  </si>
  <si>
    <t>1907562156</t>
  </si>
  <si>
    <t>CITY OF STATESVILLE</t>
  </si>
  <si>
    <t>38016</t>
  </si>
  <si>
    <t>1907465878</t>
  </si>
  <si>
    <t>1907562230</t>
  </si>
  <si>
    <t>25172</t>
  </si>
  <si>
    <t>1907393832</t>
  </si>
  <si>
    <t>36244.59.7.1</t>
  </si>
  <si>
    <t>STATESVILLE MUNICIPAL ARPT Construct a partial parallel taxiway on the southeast side of Runway 10-28 in order to</t>
  </si>
  <si>
    <t>1907674283</t>
  </si>
  <si>
    <t>36244.59.8.1</t>
  </si>
  <si>
    <t>STATESVILLE MUNICIPAL ARPT</t>
  </si>
  <si>
    <t>1907414721</t>
  </si>
  <si>
    <t>36244.59.8.2</t>
  </si>
  <si>
    <t>1907470766</t>
  </si>
  <si>
    <t>1907568909</t>
  </si>
  <si>
    <t>1907619505</t>
  </si>
  <si>
    <t>1907641283</t>
  </si>
  <si>
    <t>1907670471</t>
  </si>
  <si>
    <t>1907711965</t>
  </si>
  <si>
    <t>1907738184</t>
  </si>
  <si>
    <t>1907771498</t>
  </si>
  <si>
    <t>1907386476</t>
  </si>
  <si>
    <t>36244.59.8.3</t>
  </si>
  <si>
    <t>1907422247</t>
  </si>
  <si>
    <t>1907551464</t>
  </si>
  <si>
    <t>1907414726</t>
  </si>
  <si>
    <t>36237.46.18.1</t>
  </si>
  <si>
    <t>STATESVILLE REGIONAL AIRPORT</t>
  </si>
  <si>
    <t>1907436850</t>
  </si>
  <si>
    <t>1907448670</t>
  </si>
  <si>
    <t>1907470767</t>
  </si>
  <si>
    <t>1907557488</t>
  </si>
  <si>
    <t>1907568912</t>
  </si>
  <si>
    <t>1907623588</t>
  </si>
  <si>
    <t>1907670435</t>
  </si>
  <si>
    <t>1907711973</t>
  </si>
  <si>
    <t>1907732863</t>
  </si>
  <si>
    <t>1907623571</t>
  </si>
  <si>
    <t>36237.46.18.2</t>
  </si>
  <si>
    <t>26789</t>
  </si>
  <si>
    <t>9622</t>
  </si>
  <si>
    <t>1907528702</t>
  </si>
  <si>
    <t>22022.2.8</t>
  </si>
  <si>
    <t>AL-2022-02-08 Statesville PD - DWI</t>
  </si>
  <si>
    <t>1907419573</t>
  </si>
  <si>
    <t>1907464922</t>
  </si>
  <si>
    <t>1907448669</t>
  </si>
  <si>
    <t>36244.59.10.1</t>
  </si>
  <si>
    <t>1907470768</t>
  </si>
  <si>
    <t>1907641277</t>
  </si>
  <si>
    <t>1907414723</t>
  </si>
  <si>
    <t>36244.59.10.2</t>
  </si>
  <si>
    <t>1907548100</t>
  </si>
  <si>
    <t>1907635961</t>
  </si>
  <si>
    <t>1907682132</t>
  </si>
  <si>
    <t>1907704360</t>
  </si>
  <si>
    <t>1907738182</t>
  </si>
  <si>
    <t>1907771494</t>
  </si>
  <si>
    <t>1907424838</t>
  </si>
  <si>
    <t>36237.46.19.1</t>
  </si>
  <si>
    <t>1907732867</t>
  </si>
  <si>
    <t>1907769898</t>
  </si>
  <si>
    <t>1907699410</t>
  </si>
  <si>
    <t>22023.2.10</t>
  </si>
  <si>
    <t>AL-23-02-10 Statesville PD</t>
  </si>
  <si>
    <t>1907520546</t>
  </si>
  <si>
    <t>36244.59.11.1</t>
  </si>
  <si>
    <t>1907738195</t>
  </si>
  <si>
    <t>36237.46.20.1</t>
  </si>
  <si>
    <t>1907772534</t>
  </si>
  <si>
    <t>36237.46.20.2</t>
  </si>
  <si>
    <t>CITY OF THOMASVILLE</t>
  </si>
  <si>
    <t>38019</t>
  </si>
  <si>
    <t>1907465850</t>
  </si>
  <si>
    <t>1907562202</t>
  </si>
  <si>
    <t>9174</t>
  </si>
  <si>
    <t>1907569632</t>
  </si>
  <si>
    <t>4379699</t>
  </si>
  <si>
    <t>22023.2.3</t>
  </si>
  <si>
    <t>AL-23-02-03 Thomasville PD</t>
  </si>
  <si>
    <t>1907605292</t>
  </si>
  <si>
    <t>1907648355</t>
  </si>
  <si>
    <t>1907664197</t>
  </si>
  <si>
    <t>1907694451</t>
  </si>
  <si>
    <t>1907732906</t>
  </si>
  <si>
    <t>1907744279</t>
  </si>
  <si>
    <t>CITY OF TRINITY</t>
  </si>
  <si>
    <t>13156</t>
  </si>
  <si>
    <t>1907465707</t>
  </si>
  <si>
    <t>1907562059</t>
  </si>
  <si>
    <t>CITY OF WASHINGTON</t>
  </si>
  <si>
    <t>38025</t>
  </si>
  <si>
    <t>1907466091</t>
  </si>
  <si>
    <t>1907562443</t>
  </si>
  <si>
    <t>16209</t>
  </si>
  <si>
    <t>1907403124</t>
  </si>
  <si>
    <t>4350738</t>
  </si>
  <si>
    <t>36237.38.18.1</t>
  </si>
  <si>
    <t>WARREN FIELD AIRPORT-</t>
  </si>
  <si>
    <t>1907504675</t>
  </si>
  <si>
    <t>4371507</t>
  </si>
  <si>
    <t>1907732869</t>
  </si>
  <si>
    <t>4412184</t>
  </si>
  <si>
    <t>1907738194</t>
  </si>
  <si>
    <t>36237.38.19.1</t>
  </si>
  <si>
    <t>WARREN FIELD AIRPORT</t>
  </si>
  <si>
    <t>CITY OF WHITEVILLE</t>
  </si>
  <si>
    <t>28604</t>
  </si>
  <si>
    <t>1907466060</t>
  </si>
  <si>
    <t>1907562415</t>
  </si>
  <si>
    <t>CITY OF WILMINGTON</t>
  </si>
  <si>
    <t>30009</t>
  </si>
  <si>
    <t>1907465697</t>
  </si>
  <si>
    <t>1907562051</t>
  </si>
  <si>
    <t>10846</t>
  </si>
  <si>
    <t>7500018913</t>
  </si>
  <si>
    <t>5202361936</t>
  </si>
  <si>
    <t>44096.3.7</t>
  </si>
  <si>
    <t>U-5534F - CON - WILMINGTON</t>
  </si>
  <si>
    <t>10569</t>
  </si>
  <si>
    <t>1907763964</t>
  </si>
  <si>
    <t>44096.2.8</t>
  </si>
  <si>
    <t>U-5534G - R/W - WILMINGTON</t>
  </si>
  <si>
    <t>7500020004</t>
  </si>
  <si>
    <t>5202394689</t>
  </si>
  <si>
    <t>44096.1.F9</t>
  </si>
  <si>
    <t>U-5534H - PE - WILMINGTON</t>
  </si>
  <si>
    <t>1907748535</t>
  </si>
  <si>
    <t>44096.1.18</t>
  </si>
  <si>
    <t>U-5534Q - PE - WILMINGTON - PEDESTRIAN C</t>
  </si>
  <si>
    <t>1907746696</t>
  </si>
  <si>
    <t>48749.1.1</t>
  </si>
  <si>
    <t>EB-6028 - PE - US 17 BUSINESS</t>
  </si>
  <si>
    <t>1907435544</t>
  </si>
  <si>
    <t>48930.1.1</t>
  </si>
  <si>
    <t>U-6234 - PE - WILMINGTON MULTIMODAL CNTR</t>
  </si>
  <si>
    <t>48930.3.1</t>
  </si>
  <si>
    <t>U-6234 -CON-WILMINGTON MULTIMODAL CNTR</t>
  </si>
  <si>
    <t>1907544563</t>
  </si>
  <si>
    <t>1907628536</t>
  </si>
  <si>
    <t>1907424828</t>
  </si>
  <si>
    <t>48931.1.1</t>
  </si>
  <si>
    <t>U-6235 - PE - WILMINGTON</t>
  </si>
  <si>
    <t>1907527640</t>
  </si>
  <si>
    <t>1907644917</t>
  </si>
  <si>
    <t>1907746701</t>
  </si>
  <si>
    <t>7500024552</t>
  </si>
  <si>
    <t>5202286769</t>
  </si>
  <si>
    <t>48935</t>
  </si>
  <si>
    <t>Wilmington Rail Realignment Project - En</t>
  </si>
  <si>
    <t>5202321029</t>
  </si>
  <si>
    <t>5202336566</t>
  </si>
  <si>
    <t>5202339484</t>
  </si>
  <si>
    <t>5202349428</t>
  </si>
  <si>
    <t>5202355814</t>
  </si>
  <si>
    <t>5202371499</t>
  </si>
  <si>
    <t>5202391082</t>
  </si>
  <si>
    <t>7500024887</t>
  </si>
  <si>
    <t>5202303328</t>
  </si>
  <si>
    <t>4360700</t>
  </si>
  <si>
    <t>44094.1.3</t>
  </si>
  <si>
    <t>U-5525 -BGDA-WMPO(WILMINGTON)(FY22)</t>
  </si>
  <si>
    <t>49599.1.18</t>
  </si>
  <si>
    <t>M-0550R -WILMINGTON MPO FY22</t>
  </si>
  <si>
    <t>1907447860</t>
  </si>
  <si>
    <t>36230.27.21.6</t>
  </si>
  <si>
    <t>22-08-016 CITY OF WILMINGTON, PLANNING</t>
  </si>
  <si>
    <t>1907758375</t>
  </si>
  <si>
    <t>49921.1.1</t>
  </si>
  <si>
    <t>BL-0045 - PE - WILMINGTON RAIL TRAIL</t>
  </si>
  <si>
    <t>7500025467</t>
  </si>
  <si>
    <t>5202328403</t>
  </si>
  <si>
    <t>44094.1.4</t>
  </si>
  <si>
    <t>U-5525 -BGDA-WMPO(WILMINGTON)(FY23)</t>
  </si>
  <si>
    <t>5202359872</t>
  </si>
  <si>
    <t>5202386588</t>
  </si>
  <si>
    <t>50341.1.18</t>
  </si>
  <si>
    <t>M-0557R -WILMINGTON (MPO-FY23)</t>
  </si>
  <si>
    <t>1907540373</t>
  </si>
  <si>
    <t>36230.27.22.6</t>
  </si>
  <si>
    <t>23-08-016 CITY OF WILMINGTON, PLANNING</t>
  </si>
  <si>
    <t>1907634278</t>
  </si>
  <si>
    <t>1907725015</t>
  </si>
  <si>
    <t>CITY OF WILSON</t>
  </si>
  <si>
    <t>38068</t>
  </si>
  <si>
    <t>1907466083</t>
  </si>
  <si>
    <t>1907562435</t>
  </si>
  <si>
    <t>28491</t>
  </si>
  <si>
    <t>1907400947</t>
  </si>
  <si>
    <t>36223.83.5.2</t>
  </si>
  <si>
    <t>21-CN-001 WILSON COUNTY, OPERATING</t>
  </si>
  <si>
    <t>1907438983</t>
  </si>
  <si>
    <t>1907741190</t>
  </si>
  <si>
    <t>49233.67.1.2</t>
  </si>
  <si>
    <t>20-CA-001 CITY OF WILSON, OPERATING</t>
  </si>
  <si>
    <t>1907417592</t>
  </si>
  <si>
    <t>36233.26.23.1</t>
  </si>
  <si>
    <t>22-CT-001 CITY OF WILSON, ADMIN</t>
  </si>
  <si>
    <t>1907464960</t>
  </si>
  <si>
    <t>1907438982</t>
  </si>
  <si>
    <t>36233.26.23.4</t>
  </si>
  <si>
    <t>22-CT-001 CTIY OF WILSON, CAPITAL II</t>
  </si>
  <si>
    <t>1907624674</t>
  </si>
  <si>
    <t>49619.3.1.2</t>
  </si>
  <si>
    <t>21-AI-001 CITY OF WILSON, OPERATING</t>
  </si>
  <si>
    <t>1907683723</t>
  </si>
  <si>
    <t>1907683783</t>
  </si>
  <si>
    <t>1907683803</t>
  </si>
  <si>
    <t>1907687443</t>
  </si>
  <si>
    <t>1907687449</t>
  </si>
  <si>
    <t>1907687451</t>
  </si>
  <si>
    <t>1907687456</t>
  </si>
  <si>
    <t>20.530</t>
  </si>
  <si>
    <t>1907405957</t>
  </si>
  <si>
    <t>1907438979</t>
  </si>
  <si>
    <t>1907498000</t>
  </si>
  <si>
    <t>1907544989</t>
  </si>
  <si>
    <t>1907546254</t>
  </si>
  <si>
    <t>1907579768</t>
  </si>
  <si>
    <t>1907579773</t>
  </si>
  <si>
    <t>1907588775</t>
  </si>
  <si>
    <t>1907683774</t>
  </si>
  <si>
    <t>23624</t>
  </si>
  <si>
    <t>1907486613</t>
  </si>
  <si>
    <t>22022.15.5</t>
  </si>
  <si>
    <t>M11MT-2022-16-05 Wilson PD -BikeSafe</t>
  </si>
  <si>
    <t>1907525873</t>
  </si>
  <si>
    <t>36233.26.24.1</t>
  </si>
  <si>
    <t>23-CT-001 CITY OF WILSON, ADMIN</t>
  </si>
  <si>
    <t>1907570580</t>
  </si>
  <si>
    <t>1907575153</t>
  </si>
  <si>
    <t>1907584687</t>
  </si>
  <si>
    <t>1907628524</t>
  </si>
  <si>
    <t>1907653233</t>
  </si>
  <si>
    <t>1907729003</t>
  </si>
  <si>
    <t>1907745184</t>
  </si>
  <si>
    <t>1907525872</t>
  </si>
  <si>
    <t>50371.34.1.2</t>
  </si>
  <si>
    <t>22-AP-001 CITY OF WILSON, OPERATING</t>
  </si>
  <si>
    <t>1907560926</t>
  </si>
  <si>
    <t>1907604191</t>
  </si>
  <si>
    <t>1907638906</t>
  </si>
  <si>
    <t>1907501912</t>
  </si>
  <si>
    <t>36234.50.12.2</t>
  </si>
  <si>
    <t>23-SM-018 CITY OF WILSON, SMAP</t>
  </si>
  <si>
    <t>CITY OF WINSTON SALEM</t>
  </si>
  <si>
    <t>12753</t>
  </si>
  <si>
    <t>7500017500</t>
  </si>
  <si>
    <t>5202299990</t>
  </si>
  <si>
    <t>33974.3.3</t>
  </si>
  <si>
    <t>EB-4020C - PE - WINSTON-SALEM</t>
  </si>
  <si>
    <t>7500018959</t>
  </si>
  <si>
    <t>5202299988</t>
  </si>
  <si>
    <t>39745.1.F28</t>
  </si>
  <si>
    <t>U-4741OK -  PE - PIEDMONT REGIONAL GREEN</t>
  </si>
  <si>
    <t>1907644929</t>
  </si>
  <si>
    <t>50418.1.1</t>
  </si>
  <si>
    <t>14158</t>
  </si>
  <si>
    <t>7500023764</t>
  </si>
  <si>
    <t>5202299657</t>
  </si>
  <si>
    <t>4358075</t>
  </si>
  <si>
    <t>50247.1.1</t>
  </si>
  <si>
    <t>U-4951 - BGDA  - WSUAMPO (FY 20)</t>
  </si>
  <si>
    <t>5202362885</t>
  </si>
  <si>
    <t>4393204</t>
  </si>
  <si>
    <t>1907743746</t>
  </si>
  <si>
    <t>48428.1.1</t>
  </si>
  <si>
    <t>EB-5952 - PE - NC 67 - FORSYTH COUNTY</t>
  </si>
  <si>
    <t>1907562737</t>
  </si>
  <si>
    <t>48429.1.1</t>
  </si>
  <si>
    <t>EB-5953 - PE - SR 4000 (UNIVERSITY PKWY)</t>
  </si>
  <si>
    <t>1907754026</t>
  </si>
  <si>
    <t>1907504504</t>
  </si>
  <si>
    <t>48430.1.1</t>
  </si>
  <si>
    <t>EB-5954 - PE - GRIFFITH ROAD - FORSYTH C</t>
  </si>
  <si>
    <t>1907743747</t>
  </si>
  <si>
    <t>1907460141</t>
  </si>
  <si>
    <t>48431.1.1</t>
  </si>
  <si>
    <t>EB-5955 - PE - SR 1348 (ROBINHOOD ROAD)</t>
  </si>
  <si>
    <t>1907605603</t>
  </si>
  <si>
    <t>1907647527</t>
  </si>
  <si>
    <t>43740.3.7</t>
  </si>
  <si>
    <t>C-5620H -CON-MEADOWLARK DRIVE</t>
  </si>
  <si>
    <t>7500024888</t>
  </si>
  <si>
    <t>5202299659</t>
  </si>
  <si>
    <t>50247.1.3</t>
  </si>
  <si>
    <t>U-4951 -BGDA-WSUAMPO(W-SALEM)(FY22)</t>
  </si>
  <si>
    <t>5202385987</t>
  </si>
  <si>
    <t>4407512</t>
  </si>
  <si>
    <t>5202290407</t>
  </si>
  <si>
    <t>4351951</t>
  </si>
  <si>
    <t>49599.1.19</t>
  </si>
  <si>
    <t>M-0550S -WINSTON-SALEM MPO FY22</t>
  </si>
  <si>
    <t>1907479533</t>
  </si>
  <si>
    <t>36230.29.21.6</t>
  </si>
  <si>
    <t>22-08-106 CITY OF WINSTON-SALEM, PLANNIN</t>
  </si>
  <si>
    <t>18070</t>
  </si>
  <si>
    <t>1907477396</t>
  </si>
  <si>
    <t>4365768</t>
  </si>
  <si>
    <t>22022.14.9</t>
  </si>
  <si>
    <t>M5HVE-2022-15-03 Winston-Salem DWI Task</t>
  </si>
  <si>
    <t>1907543177</t>
  </si>
  <si>
    <t>4374817</t>
  </si>
  <si>
    <t>1907508434</t>
  </si>
  <si>
    <t>4371393</t>
  </si>
  <si>
    <t>22022.15.6</t>
  </si>
  <si>
    <t>M11MT-2022-16-06 Winston-Salem PD - Bike</t>
  </si>
  <si>
    <t>7500025468</t>
  </si>
  <si>
    <t>5202360160</t>
  </si>
  <si>
    <t>50247.1.4</t>
  </si>
  <si>
    <t>U-4951 -BGDA-WSUAMPO(W-SALEM)(FY23)</t>
  </si>
  <si>
    <t>5202320935</t>
  </si>
  <si>
    <t>4371502</t>
  </si>
  <si>
    <t>50341.1.19</t>
  </si>
  <si>
    <t>K-0557S -WINSTON-SALEM (MPO-FY23)</t>
  </si>
  <si>
    <t>5202355599</t>
  </si>
  <si>
    <t>4388421</t>
  </si>
  <si>
    <t>5202380481</t>
  </si>
  <si>
    <t>1907500484</t>
  </si>
  <si>
    <t>36230.29.22.6</t>
  </si>
  <si>
    <t>23-08-106 CITY OF WINSTON-SALEM, PLANNIN</t>
  </si>
  <si>
    <t>1907623589</t>
  </si>
  <si>
    <t>1907739019</t>
  </si>
  <si>
    <t>1907617162</t>
  </si>
  <si>
    <t>22023.14.14</t>
  </si>
  <si>
    <t>M5HVE-23-15-07 Winston-Salem PD</t>
  </si>
  <si>
    <t>1907664217</t>
  </si>
  <si>
    <t>1907762210</t>
  </si>
  <si>
    <t>1907501913</t>
  </si>
  <si>
    <t>36234.51.11.2</t>
  </si>
  <si>
    <t>23-SM-019 WINSTON-SALEM, SMAP</t>
  </si>
  <si>
    <t>CITY OF WINSTON-SALEM</t>
  </si>
  <si>
    <t>8455</t>
  </si>
  <si>
    <t>1907465792</t>
  </si>
  <si>
    <t>1907562146</t>
  </si>
  <si>
    <t>52731</t>
  </si>
  <si>
    <t>7500024153</t>
  </si>
  <si>
    <t>5202281863</t>
  </si>
  <si>
    <t>4348433</t>
  </si>
  <si>
    <t>48778.4.5</t>
  </si>
  <si>
    <t>EB-6033D -CITY OF WINSTON-SALEM</t>
  </si>
  <si>
    <t>5202316365</t>
  </si>
  <si>
    <t>4368673</t>
  </si>
  <si>
    <t>5202354904</t>
  </si>
  <si>
    <t>4388420</t>
  </si>
  <si>
    <t>CLAY COUNTY</t>
  </si>
  <si>
    <t>14893</t>
  </si>
  <si>
    <t>1907412772</t>
  </si>
  <si>
    <t>49233.17.1.2</t>
  </si>
  <si>
    <t>20-CA-020 CLAY COUNTY, OPERATING</t>
  </si>
  <si>
    <t>1907436847</t>
  </si>
  <si>
    <t>36233.27.23.1</t>
  </si>
  <si>
    <t>22-CT-020 CLAY COUNTY, ADMINISTRATION</t>
  </si>
  <si>
    <t>1907626931</t>
  </si>
  <si>
    <t>36233.27.23.3</t>
  </si>
  <si>
    <t>22-CT-020 CLAY COUNTY, CAPITAL</t>
  </si>
  <si>
    <t>1907577554</t>
  </si>
  <si>
    <t>51001.29.11.2</t>
  </si>
  <si>
    <t>23-ED-020 CLAY COUNTY, OPERATING</t>
  </si>
  <si>
    <t>1907699590</t>
  </si>
  <si>
    <t>1907757075</t>
  </si>
  <si>
    <t>1907532550</t>
  </si>
  <si>
    <t>36233.27.24.1</t>
  </si>
  <si>
    <t>23-CT-020 CLAY COUNTY, ADMINISTRATION</t>
  </si>
  <si>
    <t>1907638904</t>
  </si>
  <si>
    <t>1907714673</t>
  </si>
  <si>
    <t>1907738192</t>
  </si>
  <si>
    <t>1907671829</t>
  </si>
  <si>
    <t>51081.6.5.4</t>
  </si>
  <si>
    <t>23-AD-020 CLAY COUNTY, CAPITAL</t>
  </si>
  <si>
    <t>1907520539</t>
  </si>
  <si>
    <t>50371.13.1.2</t>
  </si>
  <si>
    <t>22-AP-020 CLAY COUNTY, OPERATING</t>
  </si>
  <si>
    <t>1907600402</t>
  </si>
  <si>
    <t>1907720082</t>
  </si>
  <si>
    <t>1907760243</t>
  </si>
  <si>
    <t>1907500950</t>
  </si>
  <si>
    <t>1907589687</t>
  </si>
  <si>
    <t>CLEVELAND COUNTY</t>
  </si>
  <si>
    <t>18505</t>
  </si>
  <si>
    <t>1907500953</t>
  </si>
  <si>
    <t>1907589694</t>
  </si>
  <si>
    <t>CLEVELAND COUNTY WATER</t>
  </si>
  <si>
    <t>11731</t>
  </si>
  <si>
    <t>7500023054</t>
  </si>
  <si>
    <t>5202362678</t>
  </si>
  <si>
    <t>4393219</t>
  </si>
  <si>
    <t>34497.1.FS6</t>
  </si>
  <si>
    <t>R-2707D - PE - US 74</t>
  </si>
  <si>
    <t>123759</t>
  </si>
  <si>
    <t>5202390024</t>
  </si>
  <si>
    <t>7500023055</t>
  </si>
  <si>
    <t>5202362679</t>
  </si>
  <si>
    <t>34497.1.FS7</t>
  </si>
  <si>
    <t>R-2707E - PE - US 74</t>
  </si>
  <si>
    <t>5202390025</t>
  </si>
  <si>
    <t>COASTAL CAROLINA REGIONAL AIRPORT</t>
  </si>
  <si>
    <t>6546</t>
  </si>
  <si>
    <t>1907530109</t>
  </si>
  <si>
    <t>36244.26.15.1</t>
  </si>
  <si>
    <t>CRAVEN COUNTY REGIONAL AIRPORT AUTHORITY:</t>
  </si>
  <si>
    <t>1907504648</t>
  </si>
  <si>
    <t>36244.26.15.2</t>
  </si>
  <si>
    <t>1907564323</t>
  </si>
  <si>
    <t>1907653248</t>
  </si>
  <si>
    <t>1907741202</t>
  </si>
  <si>
    <t>COLLETTSVILLE VOLUNTEER FIRE AND</t>
  </si>
  <si>
    <t>120756</t>
  </si>
  <si>
    <t>1907545972</t>
  </si>
  <si>
    <t>72.1088</t>
  </si>
  <si>
    <t>Div 11 Caldwell - Collettsville VFD</t>
  </si>
  <si>
    <t>COLUMBUS COUNTY</t>
  </si>
  <si>
    <t>24804</t>
  </si>
  <si>
    <t>1907591890</t>
  </si>
  <si>
    <t>46342.1.1</t>
  </si>
  <si>
    <t>AV-5748 - PE - COLUMBUS COUNTY AIRPORT (</t>
  </si>
  <si>
    <t>1907620932</t>
  </si>
  <si>
    <t>1907641279</t>
  </si>
  <si>
    <t>1907682130</t>
  </si>
  <si>
    <t>1907725021</t>
  </si>
  <si>
    <t>1907746713</t>
  </si>
  <si>
    <t>1907397337</t>
  </si>
  <si>
    <t>36237.53.14.1</t>
  </si>
  <si>
    <t>COLUMBUS COUNTY AIRPORT</t>
  </si>
  <si>
    <t>27525</t>
  </si>
  <si>
    <t>1907406739</t>
  </si>
  <si>
    <t>49233.18.1.2</t>
  </si>
  <si>
    <t>20-CA-076 COLUMBUS COUNTY, OPERATING</t>
  </si>
  <si>
    <t>1907469358</t>
  </si>
  <si>
    <t>1907498017</t>
  </si>
  <si>
    <t>1907513948</t>
  </si>
  <si>
    <t>1907532566</t>
  </si>
  <si>
    <t>1907568902</t>
  </si>
  <si>
    <t>1907591871</t>
  </si>
  <si>
    <t>1907658443</t>
  </si>
  <si>
    <t>1907704370</t>
  </si>
  <si>
    <t>1907732832</t>
  </si>
  <si>
    <t>1907762204</t>
  </si>
  <si>
    <t>1907641278</t>
  </si>
  <si>
    <t>36237.53.16.2</t>
  </si>
  <si>
    <t>1907732865</t>
  </si>
  <si>
    <t>1907397340</t>
  </si>
  <si>
    <t>36233.28.21.1</t>
  </si>
  <si>
    <t>22-CT-076 COLUMBUS COUNTY, ADMIN</t>
  </si>
  <si>
    <t>1907468147</t>
  </si>
  <si>
    <t>1907479512</t>
  </si>
  <si>
    <t>1907628526</t>
  </si>
  <si>
    <t>36233.28.21.3</t>
  </si>
  <si>
    <t>22-CT-076 COLUMBUS COUNTY, CAPITAL</t>
  </si>
  <si>
    <t>1907701449</t>
  </si>
  <si>
    <t>11215</t>
  </si>
  <si>
    <t>1907468070</t>
  </si>
  <si>
    <t>4363466</t>
  </si>
  <si>
    <t>22022.6.24</t>
  </si>
  <si>
    <t>PT-2022-06-24 Columbus County</t>
  </si>
  <si>
    <t>1907575210</t>
  </si>
  <si>
    <t>4379744</t>
  </si>
  <si>
    <t>1907400954</t>
  </si>
  <si>
    <t>36237.53.17.1</t>
  </si>
  <si>
    <t>1907488625</t>
  </si>
  <si>
    <t>1907509226</t>
  </si>
  <si>
    <t>1907591888</t>
  </si>
  <si>
    <t>1907620934</t>
  </si>
  <si>
    <t>1907739610</t>
  </si>
  <si>
    <t>1907498049</t>
  </si>
  <si>
    <t>36233.28.22.1</t>
  </si>
  <si>
    <t>23-CT-076 COLUMBUS COUNTY, ADMIN</t>
  </si>
  <si>
    <t>1907513813</t>
  </si>
  <si>
    <t>1907532567</t>
  </si>
  <si>
    <t>1907570589</t>
  </si>
  <si>
    <t>1907591873</t>
  </si>
  <si>
    <t>1907626930</t>
  </si>
  <si>
    <t>1907655740</t>
  </si>
  <si>
    <t>1907709043</t>
  </si>
  <si>
    <t>1907729509</t>
  </si>
  <si>
    <t>1907768444</t>
  </si>
  <si>
    <t>1907626934</t>
  </si>
  <si>
    <t>36233.28.22.4</t>
  </si>
  <si>
    <t>23-CT-076 COLUMBUS COUNTY, CAPITAL</t>
  </si>
  <si>
    <t>1907663114</t>
  </si>
  <si>
    <t>1907711923</t>
  </si>
  <si>
    <t>1907500957</t>
  </si>
  <si>
    <t>1907589702</t>
  </si>
  <si>
    <t>1907746717</t>
  </si>
  <si>
    <t>36237.53.18.1</t>
  </si>
  <si>
    <t>1907764031</t>
  </si>
  <si>
    <t>21664</t>
  </si>
  <si>
    <t>1907439148</t>
  </si>
  <si>
    <t>49233.19.1.2</t>
  </si>
  <si>
    <t>20-CA-039 COMMUNITY &amp; SENIOR SVCS, OPER</t>
  </si>
  <si>
    <t>1907495509</t>
  </si>
  <si>
    <t>1907505257</t>
  </si>
  <si>
    <t>1907568855</t>
  </si>
  <si>
    <t>1907584723</t>
  </si>
  <si>
    <t>1907621605</t>
  </si>
  <si>
    <t>1907749959</t>
  </si>
  <si>
    <t>1907386468</t>
  </si>
  <si>
    <t>44637.61.1.4</t>
  </si>
  <si>
    <t>21-FC-039 COMMUNITY &amp; SR. SVCS, CAPITAL</t>
  </si>
  <si>
    <t>1907436846</t>
  </si>
  <si>
    <t>1907479519</t>
  </si>
  <si>
    <t>1907562740</t>
  </si>
  <si>
    <t>1907581868</t>
  </si>
  <si>
    <t>1907623592</t>
  </si>
  <si>
    <t>1907671828</t>
  </si>
  <si>
    <t>1907701493</t>
  </si>
  <si>
    <t>1907723873</t>
  </si>
  <si>
    <t>1907749964</t>
  </si>
  <si>
    <t>1907412790</t>
  </si>
  <si>
    <t>51001.75.8.3</t>
  </si>
  <si>
    <t>22-ED-039 COMMUNITY &amp; SENIOR SVCS., CAP</t>
  </si>
  <si>
    <t>1907440907</t>
  </si>
  <si>
    <t>1907393769</t>
  </si>
  <si>
    <t>36233.63.22.1</t>
  </si>
  <si>
    <t>22-CT-039 COMMUNITY &amp; SR. SVCS., ADMIN.</t>
  </si>
  <si>
    <t>1907472878</t>
  </si>
  <si>
    <t>1907647520</t>
  </si>
  <si>
    <t>36233.63.22.3</t>
  </si>
  <si>
    <t>22-CT-039 COMMUNITY &amp; SR. SVCS., CAPITAL</t>
  </si>
  <si>
    <t>1907731531</t>
  </si>
  <si>
    <t>1907460152</t>
  </si>
  <si>
    <t>36233.63.22.4</t>
  </si>
  <si>
    <t>22-CT-039 COMMUNITY &amp; SR. SVCS., CAP II</t>
  </si>
  <si>
    <t>1907439149</t>
  </si>
  <si>
    <t>36233.63.22.5</t>
  </si>
  <si>
    <t>1907508804</t>
  </si>
  <si>
    <t>51001.75.9.3</t>
  </si>
  <si>
    <t>23-ED-039 COMMUNITY &amp; SENIOR SVCS., CAP</t>
  </si>
  <si>
    <t>1907557875</t>
  </si>
  <si>
    <t>1907579673</t>
  </si>
  <si>
    <t>1907634277</t>
  </si>
  <si>
    <t>1907653230</t>
  </si>
  <si>
    <t>1907683705</t>
  </si>
  <si>
    <t>1907709045</t>
  </si>
  <si>
    <t>1907731452</t>
  </si>
  <si>
    <t>1907762213</t>
  </si>
  <si>
    <t>1907508801</t>
  </si>
  <si>
    <t>36233.63.23.1</t>
  </si>
  <si>
    <t>23-CT-039 COMMUNITY &amp; SR. SVCS., ADMIN.</t>
  </si>
  <si>
    <t>1907538163</t>
  </si>
  <si>
    <t>1907544577</t>
  </si>
  <si>
    <t>1907577551</t>
  </si>
  <si>
    <t>1907609775</t>
  </si>
  <si>
    <t>1907638905</t>
  </si>
  <si>
    <t>1907672396</t>
  </si>
  <si>
    <t>1907708701</t>
  </si>
  <si>
    <t>1907749955</t>
  </si>
  <si>
    <t>1907763945</t>
  </si>
  <si>
    <t>1907509196</t>
  </si>
  <si>
    <t>36233.63.23.4</t>
  </si>
  <si>
    <t>23-CT-039 COMMUNITY &amp; SR. SVCS., CAP II</t>
  </si>
  <si>
    <t>1907551009</t>
  </si>
  <si>
    <t>1907575133</t>
  </si>
  <si>
    <t>1907658441</t>
  </si>
  <si>
    <t>1907683703</t>
  </si>
  <si>
    <t>1907509195</t>
  </si>
  <si>
    <t>36233.63.23.5</t>
  </si>
  <si>
    <t>1907570587</t>
  </si>
  <si>
    <t>1907664829</t>
  </si>
  <si>
    <t>1907503070</t>
  </si>
  <si>
    <t>36226.2.3.3</t>
  </si>
  <si>
    <t>22-RC-039 COMMUNITY &amp; SR SVCS, CAPITAL</t>
  </si>
  <si>
    <t>1907723874</t>
  </si>
  <si>
    <t>50371.14.1.2</t>
  </si>
  <si>
    <t>22-AP-039 COMMUNITY &amp; SENIOR SVCS OF JOH</t>
  </si>
  <si>
    <t>19838</t>
  </si>
  <si>
    <t>1907427941</t>
  </si>
  <si>
    <t>36224.2.19.2</t>
  </si>
  <si>
    <t>22-TA-037 COMMUNITY LINK, OPERATING</t>
  </si>
  <si>
    <t>1907492814</t>
  </si>
  <si>
    <t>1907516633</t>
  </si>
  <si>
    <t>36224.2.20.2</t>
  </si>
  <si>
    <t>23-TA-037 COMMUNITY LINK, OPERATING</t>
  </si>
  <si>
    <t>1907768473</t>
  </si>
  <si>
    <t>56200011</t>
  </si>
  <si>
    <t>Pymnts To Municipalities or Counties -Constr</t>
  </si>
  <si>
    <t>COMMUNITY SCHOOL OF DAVIDSON</t>
  </si>
  <si>
    <t>125239</t>
  </si>
  <si>
    <t>1907488942</t>
  </si>
  <si>
    <t>48717.3.1</t>
  </si>
  <si>
    <t>CONETOE VOLUNTEER FIRE COMPANY</t>
  </si>
  <si>
    <t>126487</t>
  </si>
  <si>
    <t>1907606091</t>
  </si>
  <si>
    <t>4388308</t>
  </si>
  <si>
    <t>72.1104</t>
  </si>
  <si>
    <t>Div 4 Edgecombe - Conetoe Fire Dept</t>
  </si>
  <si>
    <t>COUNTY OF DARE</t>
  </si>
  <si>
    <t>12437</t>
  </si>
  <si>
    <t>1907384432</t>
  </si>
  <si>
    <t>49233.21.1.2</t>
  </si>
  <si>
    <t>20-CA-048 DARE COUNTY, OPERATING</t>
  </si>
  <si>
    <t>1907504502</t>
  </si>
  <si>
    <t>1907532569</t>
  </si>
  <si>
    <t>1907417593</t>
  </si>
  <si>
    <t>51001.48.9.2</t>
  </si>
  <si>
    <t>21-ED-048 COUNTY OF DARE, OPERATING</t>
  </si>
  <si>
    <t>1907422224</t>
  </si>
  <si>
    <t>36233.33.23.1</t>
  </si>
  <si>
    <t>22-CT-048 COUNTY OF DARE, ADMIN</t>
  </si>
  <si>
    <t>1907711925</t>
  </si>
  <si>
    <t>36233.33.23.3</t>
  </si>
  <si>
    <t>22-CT-048 COUNTY OF DARE, CAPITAL I</t>
  </si>
  <si>
    <t>1907456911</t>
  </si>
  <si>
    <t>36233.33.23.4</t>
  </si>
  <si>
    <t>22-CT-048 COUNTY OF DARE, CAPITAL II</t>
  </si>
  <si>
    <t>13603</t>
  </si>
  <si>
    <t>1907488924</t>
  </si>
  <si>
    <t>4365812</t>
  </si>
  <si>
    <t>22022.6.12</t>
  </si>
  <si>
    <t>PT-2022-06-12 Dare County SO - LEL</t>
  </si>
  <si>
    <t>1907532559</t>
  </si>
  <si>
    <t>4374871</t>
  </si>
  <si>
    <t>22022.6.28</t>
  </si>
  <si>
    <t>PT-2022-06-28 Dare County</t>
  </si>
  <si>
    <t>1907616331</t>
  </si>
  <si>
    <t>51001.48.10.2</t>
  </si>
  <si>
    <t>23-ED-048 COUNTY OF DARE, OPERATING</t>
  </si>
  <si>
    <t>1907711932</t>
  </si>
  <si>
    <t>1907546668</t>
  </si>
  <si>
    <t>36233.33.24.1</t>
  </si>
  <si>
    <t>23-CT-048 COUNTY OF DARE, ADMIN</t>
  </si>
  <si>
    <t>1907616330</t>
  </si>
  <si>
    <t>1907711922</t>
  </si>
  <si>
    <t>1907501029</t>
  </si>
  <si>
    <t>1907589731</t>
  </si>
  <si>
    <t>COUNTY OF LEE</t>
  </si>
  <si>
    <t>17636</t>
  </si>
  <si>
    <t>1907438961</t>
  </si>
  <si>
    <t>49233.35.1.2</t>
  </si>
  <si>
    <t>20-CA-061 LEE COUNTY, OPERATING</t>
  </si>
  <si>
    <t>1907579672</t>
  </si>
  <si>
    <t>1907443842</t>
  </si>
  <si>
    <t>36233.65.23.1</t>
  </si>
  <si>
    <t>22-CT-061 LEE COUNTY, ADMINISTRATION</t>
  </si>
  <si>
    <t>1907472881</t>
  </si>
  <si>
    <t>1907440910</t>
  </si>
  <si>
    <t>36233.65.23.3</t>
  </si>
  <si>
    <t>22-CT-061 LEE COUNTY, CAPITAL</t>
  </si>
  <si>
    <t>1907488620</t>
  </si>
  <si>
    <t>1907623548</t>
  </si>
  <si>
    <t>36233.65.24.1</t>
  </si>
  <si>
    <t>23-CT-061 LEE COUNTY, ADMINISTRATION</t>
  </si>
  <si>
    <t>1907768478</t>
  </si>
  <si>
    <t>1907732830</t>
  </si>
  <si>
    <t>50371.20.1.2</t>
  </si>
  <si>
    <t>22-AP-061 LEE COUNTY, OPERATING</t>
  </si>
  <si>
    <t>1907768477</t>
  </si>
  <si>
    <t>1907500505</t>
  </si>
  <si>
    <t>1907589734</t>
  </si>
  <si>
    <t>COUNTY OF ONSLOW</t>
  </si>
  <si>
    <t>24774</t>
  </si>
  <si>
    <t>5504</t>
  </si>
  <si>
    <t>1907385750</t>
  </si>
  <si>
    <t>4347179</t>
  </si>
  <si>
    <t>22022.14.10</t>
  </si>
  <si>
    <t>M5HVE-2022-15-04 Onslow County</t>
  </si>
  <si>
    <t>1907443535</t>
  </si>
  <si>
    <t>4357988</t>
  </si>
  <si>
    <t>1907470763</t>
  </si>
  <si>
    <t>1907508414</t>
  </si>
  <si>
    <t>1907551008</t>
  </si>
  <si>
    <t>22023.14.9</t>
  </si>
  <si>
    <t>M5HVE-23-15-02 Onslow CoSo</t>
  </si>
  <si>
    <t>1907575208</t>
  </si>
  <si>
    <t>1907617145</t>
  </si>
  <si>
    <t>1907634173</t>
  </si>
  <si>
    <t>1907699412</t>
  </si>
  <si>
    <t>1907720522</t>
  </si>
  <si>
    <t>1907734754</t>
  </si>
  <si>
    <t>1907617164</t>
  </si>
  <si>
    <t>22023.6.15</t>
  </si>
  <si>
    <t>PT-23-06-15 Onslow CoSo</t>
  </si>
  <si>
    <t>1907634106</t>
  </si>
  <si>
    <t>1907724751</t>
  </si>
  <si>
    <t>1907771712</t>
  </si>
  <si>
    <t>1907540002</t>
  </si>
  <si>
    <t>36244.50.19.1</t>
  </si>
  <si>
    <t>ALBERT J ELLIS</t>
  </si>
  <si>
    <t>1907560941</t>
  </si>
  <si>
    <t>1907623137</t>
  </si>
  <si>
    <t>1907741193</t>
  </si>
  <si>
    <t>9997</t>
  </si>
  <si>
    <t>1907500955</t>
  </si>
  <si>
    <t>1907589551</t>
  </si>
  <si>
    <t>COUNTY OF ROWAN</t>
  </si>
  <si>
    <t>5144</t>
  </si>
  <si>
    <t>25142</t>
  </si>
  <si>
    <t>1907393695</t>
  </si>
  <si>
    <t>4349671</t>
  </si>
  <si>
    <t>36244.56.10.1</t>
  </si>
  <si>
    <t>ROWAN COUNTY</t>
  </si>
  <si>
    <t>1907525880</t>
  </si>
  <si>
    <t>4375004</t>
  </si>
  <si>
    <t>26416</t>
  </si>
  <si>
    <t>1907438984</t>
  </si>
  <si>
    <t>49233.55.1.2</t>
  </si>
  <si>
    <t>20-CA-037 ROWAN COUNTY, OPERATING</t>
  </si>
  <si>
    <t>1907503074</t>
  </si>
  <si>
    <t>1907616279</t>
  </si>
  <si>
    <t>1907721169</t>
  </si>
  <si>
    <t>1907373169</t>
  </si>
  <si>
    <t>4345540</t>
  </si>
  <si>
    <t>36237.42.16.1</t>
  </si>
  <si>
    <t>ROWAN COUNTY AIRPORT</t>
  </si>
  <si>
    <t>1907400956</t>
  </si>
  <si>
    <t>4350744</t>
  </si>
  <si>
    <t>1907732833</t>
  </si>
  <si>
    <t>4412189</t>
  </si>
  <si>
    <t>1907397338</t>
  </si>
  <si>
    <t>36244.56.11.1</t>
  </si>
  <si>
    <t>1907660028</t>
  </si>
  <si>
    <t>4397915</t>
  </si>
  <si>
    <t>1907439113</t>
  </si>
  <si>
    <t>36233.88.22.1</t>
  </si>
  <si>
    <t>22-CT-037 ROWAN COUNTY, ADMIN</t>
  </si>
  <si>
    <t>1907763956</t>
  </si>
  <si>
    <t>44637.21.2.3</t>
  </si>
  <si>
    <t>22-39-037 ROWAN COUNTY, CAPITAL</t>
  </si>
  <si>
    <t>1907498020</t>
  </si>
  <si>
    <t>36233.88.23.1</t>
  </si>
  <si>
    <t>23-CT-037 ROWAN COUNTY, ADMIN</t>
  </si>
  <si>
    <t>1907609776</t>
  </si>
  <si>
    <t>1907722440</t>
  </si>
  <si>
    <t>1907414735</t>
  </si>
  <si>
    <t>4352527</t>
  </si>
  <si>
    <t>36237.42.17.1</t>
  </si>
  <si>
    <t>1907514578</t>
  </si>
  <si>
    <t>4371515</t>
  </si>
  <si>
    <t>1907660126</t>
  </si>
  <si>
    <t>1907704371</t>
  </si>
  <si>
    <t>50371.8.1.2</t>
  </si>
  <si>
    <t>22-AP-037 ROWAN COUNTY, OPERATING</t>
  </si>
  <si>
    <t>1907498046</t>
  </si>
  <si>
    <t>50371.30.1.2</t>
  </si>
  <si>
    <t>1907623559</t>
  </si>
  <si>
    <t>1907722441</t>
  </si>
  <si>
    <t>14381</t>
  </si>
  <si>
    <t>1907501106</t>
  </si>
  <si>
    <t>1907589751</t>
  </si>
  <si>
    <t>CRAVEN COUNTY</t>
  </si>
  <si>
    <t>16506</t>
  </si>
  <si>
    <t>1907438921</t>
  </si>
  <si>
    <t>49233.69.1.2</t>
  </si>
  <si>
    <t>20-CA-029 CRAVEN COUNTY, OPERATING</t>
  </si>
  <si>
    <t>1907490631</t>
  </si>
  <si>
    <t>1907575160</t>
  </si>
  <si>
    <t>1907577587</t>
  </si>
  <si>
    <t>1907596214</t>
  </si>
  <si>
    <t>1907720075</t>
  </si>
  <si>
    <t>1907731448</t>
  </si>
  <si>
    <t>1907460159</t>
  </si>
  <si>
    <t>36233.31.23.1</t>
  </si>
  <si>
    <t>22-CT-029-CRAVEN COUNTY, ADMINISTRATION</t>
  </si>
  <si>
    <t>1907479514</t>
  </si>
  <si>
    <t>36233.31.23.2</t>
  </si>
  <si>
    <t>22-CT-029-CRAVEN COUNTY, OPERATING</t>
  </si>
  <si>
    <t>1907454804</t>
  </si>
  <si>
    <t>36233.31.24.1</t>
  </si>
  <si>
    <t>23-CT-029-CRAVEN COUNTY, ADMINISTRATION</t>
  </si>
  <si>
    <t>1907575159</t>
  </si>
  <si>
    <t>1907616323</t>
  </si>
  <si>
    <t>1907670424</t>
  </si>
  <si>
    <t>50371.15.1.3</t>
  </si>
  <si>
    <t>22-AP-029 CRAVEN COUNTY, CAPITAL</t>
  </si>
  <si>
    <t>1907763953</t>
  </si>
  <si>
    <t>4453</t>
  </si>
  <si>
    <t>1907620937</t>
  </si>
  <si>
    <t>4388347</t>
  </si>
  <si>
    <t>22023.6.30</t>
  </si>
  <si>
    <t>PT-23-06-30 Craven CoSo</t>
  </si>
  <si>
    <t>1907641112</t>
  </si>
  <si>
    <t>4393131</t>
  </si>
  <si>
    <t>1907732930</t>
  </si>
  <si>
    <t>4411777</t>
  </si>
  <si>
    <t>8264</t>
  </si>
  <si>
    <t>1907501019</t>
  </si>
  <si>
    <t>1907589708</t>
  </si>
  <si>
    <t>1907501951</t>
  </si>
  <si>
    <t>36234.88.2.2</t>
  </si>
  <si>
    <t>CRAVEN AREA RURALTRANSIT SYSTEM, SMAP</t>
  </si>
  <si>
    <t>CSX TRANSPORTATION INC</t>
  </si>
  <si>
    <t>7281</t>
  </si>
  <si>
    <t>6400010256</t>
  </si>
  <si>
    <t>5202283092</t>
  </si>
  <si>
    <t>40160.1.1</t>
  </si>
  <si>
    <t>B-4937 -PE- BRIDGES 118 &amp; 119</t>
  </si>
  <si>
    <t>5202283093</t>
  </si>
  <si>
    <t>5202319567</t>
  </si>
  <si>
    <t>5202348897</t>
  </si>
  <si>
    <t>6400010254</t>
  </si>
  <si>
    <t>5202287787</t>
  </si>
  <si>
    <t>45729.1.1</t>
  </si>
  <si>
    <t>B-5773 - PE - BRIDGE 25</t>
  </si>
  <si>
    <t>5202376061</t>
  </si>
  <si>
    <t>6400008504</t>
  </si>
  <si>
    <t>5202345527</t>
  </si>
  <si>
    <t>44643.1.1</t>
  </si>
  <si>
    <t>P-5707 - SR 2052 (ROGERS ROAD)</t>
  </si>
  <si>
    <t>6400008505</t>
  </si>
  <si>
    <t>5202300071</t>
  </si>
  <si>
    <t>46927.1.1</t>
  </si>
  <si>
    <t>P-5715 - PE - CSX</t>
  </si>
  <si>
    <t>6400008406</t>
  </si>
  <si>
    <t>5202326603</t>
  </si>
  <si>
    <t>46932.1.1</t>
  </si>
  <si>
    <t>P-5720 - PE - CSX</t>
  </si>
  <si>
    <t>6400008605</t>
  </si>
  <si>
    <t>5202370821</t>
  </si>
  <si>
    <t>48153.1.1</t>
  </si>
  <si>
    <t>P-5737 - PE - CSX S LINE WAKE COUNTY</t>
  </si>
  <si>
    <t>6400009250</t>
  </si>
  <si>
    <t>5202281222</t>
  </si>
  <si>
    <t>48156.1.1</t>
  </si>
  <si>
    <t>P-5740 - PE - CSX SE LINE NEW HANOVER CO</t>
  </si>
  <si>
    <t>5202290453</t>
  </si>
  <si>
    <t>6400010302</t>
  </si>
  <si>
    <t>5202299844</t>
  </si>
  <si>
    <t>5202305172</t>
  </si>
  <si>
    <t>5202330453</t>
  </si>
  <si>
    <t>5202340650</t>
  </si>
  <si>
    <t>5202340711</t>
  </si>
  <si>
    <t>5202355758</t>
  </si>
  <si>
    <t>5202357933</t>
  </si>
  <si>
    <t>5202365984</t>
  </si>
  <si>
    <t>5202376006</t>
  </si>
  <si>
    <t>5202376263</t>
  </si>
  <si>
    <t>5202386621</t>
  </si>
  <si>
    <t>5202396201</t>
  </si>
  <si>
    <t>6400010700</t>
  </si>
  <si>
    <t>5202367513</t>
  </si>
  <si>
    <t>48159.1.1</t>
  </si>
  <si>
    <t>P-5744 - PE - CSX SF LINE UNION COUNTY</t>
  </si>
  <si>
    <t>6400009750</t>
  </si>
  <si>
    <t>5202316791</t>
  </si>
  <si>
    <t>17BP.13.R.194</t>
  </si>
  <si>
    <t>Division 13 DB Bridges Year 8 Set B</t>
  </si>
  <si>
    <t>6400009700</t>
  </si>
  <si>
    <t>5202292158</t>
  </si>
  <si>
    <t>2020CPT.05.13.10911.1</t>
  </si>
  <si>
    <t>2020 Vance Primary Resurfacing</t>
  </si>
  <si>
    <t>6400009800</t>
  </si>
  <si>
    <t>5202284104</t>
  </si>
  <si>
    <t>2021CPT.05.02.20921.1</t>
  </si>
  <si>
    <t>2021 West Wake Secondary Resurfacing</t>
  </si>
  <si>
    <t>5202347495</t>
  </si>
  <si>
    <t>6400009651</t>
  </si>
  <si>
    <t>5202286563</t>
  </si>
  <si>
    <t>2021CPT.05.06.20911.1</t>
  </si>
  <si>
    <t>2021 Vance/Warren Secondary Resurfacing</t>
  </si>
  <si>
    <t>5202347166</t>
  </si>
  <si>
    <t>6400009650</t>
  </si>
  <si>
    <t>5202347498</t>
  </si>
  <si>
    <t>6400009300</t>
  </si>
  <si>
    <t>5202281245</t>
  </si>
  <si>
    <t>48335.1.1</t>
  </si>
  <si>
    <t>P-5750 - PE - CSX SF LINE CONSTRUCT SIDI</t>
  </si>
  <si>
    <t>5202290452</t>
  </si>
  <si>
    <t>5202302628</t>
  </si>
  <si>
    <t>5202312617</t>
  </si>
  <si>
    <t>5202321713</t>
  </si>
  <si>
    <t>5202331587</t>
  </si>
  <si>
    <t>5202341576</t>
  </si>
  <si>
    <t>5202354212</t>
  </si>
  <si>
    <t>5202370903</t>
  </si>
  <si>
    <t>5202377773</t>
  </si>
  <si>
    <t>5202388111</t>
  </si>
  <si>
    <t>5202399120</t>
  </si>
  <si>
    <t>6400009350</t>
  </si>
  <si>
    <t>5202300069</t>
  </si>
  <si>
    <t>48336.1.1</t>
  </si>
  <si>
    <t>P-5748 - PE - CSX SG LINE</t>
  </si>
  <si>
    <t>5202310951</t>
  </si>
  <si>
    <t>5202321110</t>
  </si>
  <si>
    <t>5202330709</t>
  </si>
  <si>
    <t>5202341578</t>
  </si>
  <si>
    <t>5202355760</t>
  </si>
  <si>
    <t>5202365973</t>
  </si>
  <si>
    <t>5202392178</t>
  </si>
  <si>
    <t>6400009654</t>
  </si>
  <si>
    <t>5202365764</t>
  </si>
  <si>
    <t>2019CPT.08.07.10771</t>
  </si>
  <si>
    <t>2020 Richmond Co Primary Contract Resurf</t>
  </si>
  <si>
    <t>6400010251</t>
  </si>
  <si>
    <t>5202282670</t>
  </si>
  <si>
    <t>47990.3.2</t>
  </si>
  <si>
    <t>I-6041A - CON - US 64 (FUTURE I-87)</t>
  </si>
  <si>
    <t>5202288586</t>
  </si>
  <si>
    <t>5202299792</t>
  </si>
  <si>
    <t>5202316835</t>
  </si>
  <si>
    <t>5202337242</t>
  </si>
  <si>
    <t>5202358045</t>
  </si>
  <si>
    <t>5202368452</t>
  </si>
  <si>
    <t>5202377687</t>
  </si>
  <si>
    <t>5202398949</t>
  </si>
  <si>
    <t>6400010400</t>
  </si>
  <si>
    <t>5202288588</t>
  </si>
  <si>
    <t>47991.3.2</t>
  </si>
  <si>
    <t>I-6042A - CON - US 64 (FUTURE I-87)</t>
  </si>
  <si>
    <t>5202299816</t>
  </si>
  <si>
    <t>5202316842</t>
  </si>
  <si>
    <t>5202336648</t>
  </si>
  <si>
    <t>5202378478</t>
  </si>
  <si>
    <t>5202388334</t>
  </si>
  <si>
    <t>5202402448</t>
  </si>
  <si>
    <t>6400009652</t>
  </si>
  <si>
    <t>5202281281</t>
  </si>
  <si>
    <t>47991.1.2</t>
  </si>
  <si>
    <t>CLOSED I-6042A - PE - US 64 (FUTURE I-87</t>
  </si>
  <si>
    <t>6400010306</t>
  </si>
  <si>
    <t>5202313278</t>
  </si>
  <si>
    <t>2021CPT.04.06.20961</t>
  </si>
  <si>
    <t>Secondary Wayne Resurfacing</t>
  </si>
  <si>
    <t>5202381127</t>
  </si>
  <si>
    <t>6400009900</t>
  </si>
  <si>
    <t>5202302309</t>
  </si>
  <si>
    <t>2021CPT.10.07.20901</t>
  </si>
  <si>
    <t>Union Co 2021 Secondary Resurfacing</t>
  </si>
  <si>
    <t>6400009702</t>
  </si>
  <si>
    <t>5202350262</t>
  </si>
  <si>
    <t>2021CPT.08.03.20831</t>
  </si>
  <si>
    <t>2021 Scotland Co Secondary Resurf</t>
  </si>
  <si>
    <t>6400010305</t>
  </si>
  <si>
    <t>5202313281</t>
  </si>
  <si>
    <t>2021CPT.05.14.20911.1</t>
  </si>
  <si>
    <t>2022 Vance Secondary Resurfacing</t>
  </si>
  <si>
    <t>5202341821</t>
  </si>
  <si>
    <t>5202381133</t>
  </si>
  <si>
    <t>6400010351</t>
  </si>
  <si>
    <t>5202287530</t>
  </si>
  <si>
    <t>67140.1.1</t>
  </si>
  <si>
    <t>PE - Replace 280087, 280089 on I85BUSN,U</t>
  </si>
  <si>
    <t>5202375932</t>
  </si>
  <si>
    <t>6400009951</t>
  </si>
  <si>
    <t>5202299948</t>
  </si>
  <si>
    <t>DF17104.2098069</t>
  </si>
  <si>
    <t>SR 1661 SR 1661 ROADWAY</t>
  </si>
  <si>
    <t>5202311220</t>
  </si>
  <si>
    <t>5202321500</t>
  </si>
  <si>
    <t>5202399062</t>
  </si>
  <si>
    <t>6400010304</t>
  </si>
  <si>
    <t>5202313280</t>
  </si>
  <si>
    <t>2021CPT.05.15.20321.1</t>
  </si>
  <si>
    <t>2022 Durham Secondary Resurfacing</t>
  </si>
  <si>
    <t>5202357344</t>
  </si>
  <si>
    <t>6400010205</t>
  </si>
  <si>
    <t>5202324009</t>
  </si>
  <si>
    <t>2021CPT.05.26.20911.1</t>
  </si>
  <si>
    <t>5202384677</t>
  </si>
  <si>
    <t>6400010001</t>
  </si>
  <si>
    <t>5202330367</t>
  </si>
  <si>
    <t>2021CPT.05.18.20351.1</t>
  </si>
  <si>
    <t>2022 Franklin Secondary Resurfacing</t>
  </si>
  <si>
    <t>6400010303</t>
  </si>
  <si>
    <t>5202313202</t>
  </si>
  <si>
    <t>2021CPT.03.16.10101</t>
  </si>
  <si>
    <t>Brunswick CR Primary Contract DC00304</t>
  </si>
  <si>
    <t>5202363182</t>
  </si>
  <si>
    <t>6400010650</t>
  </si>
  <si>
    <t>5202347210</t>
  </si>
  <si>
    <t>2022CPT.02.21.20741</t>
  </si>
  <si>
    <t>Resurface</t>
  </si>
  <si>
    <t>5202357902</t>
  </si>
  <si>
    <t>5202398951</t>
  </si>
  <si>
    <t>6400010353</t>
  </si>
  <si>
    <t>5202317963</t>
  </si>
  <si>
    <t>2022CPT.05.08.20321.1</t>
  </si>
  <si>
    <t>Durham Secondary Resurfacing</t>
  </si>
  <si>
    <t>6400010355</t>
  </si>
  <si>
    <t>5202329059</t>
  </si>
  <si>
    <t>46892.1.3</t>
  </si>
  <si>
    <t>U-5955A - PE DESIGN -NC 16 (BROOKSHIRE B</t>
  </si>
  <si>
    <t>5202334554</t>
  </si>
  <si>
    <t>5202356302</t>
  </si>
  <si>
    <t>5202356555</t>
  </si>
  <si>
    <t>5202376800</t>
  </si>
  <si>
    <t>5202388358</t>
  </si>
  <si>
    <t>6400010307</t>
  </si>
  <si>
    <t>5202324008</t>
  </si>
  <si>
    <t>2022CPT.08.11.20631</t>
  </si>
  <si>
    <t>2022 Moore Co Sec Resurf</t>
  </si>
  <si>
    <t>5202389488</t>
  </si>
  <si>
    <t>6400010258</t>
  </si>
  <si>
    <t>5202313197</t>
  </si>
  <si>
    <t>2022CPT.04.03.20511</t>
  </si>
  <si>
    <t>Johnston County Secondary</t>
  </si>
  <si>
    <t>5202330369</t>
  </si>
  <si>
    <t>5202335149</t>
  </si>
  <si>
    <t>5202381130</t>
  </si>
  <si>
    <t>6400010255</t>
  </si>
  <si>
    <t>5202288590</t>
  </si>
  <si>
    <t>2022CPT.06.06.20781.1</t>
  </si>
  <si>
    <t>Robeson Co. Secondary Resurfacing- Porti</t>
  </si>
  <si>
    <t>5202378843</t>
  </si>
  <si>
    <t>6400010900</t>
  </si>
  <si>
    <t>5202381125</t>
  </si>
  <si>
    <t>2022CPT.06.07.20781.1</t>
  </si>
  <si>
    <t>Robeson Co. Secondary Resurfacing-</t>
  </si>
  <si>
    <t>6400011051</t>
  </si>
  <si>
    <t>5202402453</t>
  </si>
  <si>
    <t>2022CPT.04.08.20511</t>
  </si>
  <si>
    <t>6400010401</t>
  </si>
  <si>
    <t>5202355530</t>
  </si>
  <si>
    <t>48336.3.2</t>
  </si>
  <si>
    <t>P-5748A - CON - CSX SG LINE</t>
  </si>
  <si>
    <t>5202355532</t>
  </si>
  <si>
    <t>5202355533</t>
  </si>
  <si>
    <t>5202355584</t>
  </si>
  <si>
    <t>5202363231</t>
  </si>
  <si>
    <t>5202371678</t>
  </si>
  <si>
    <t>5202378817</t>
  </si>
  <si>
    <t>5202390648</t>
  </si>
  <si>
    <t>5202404212</t>
  </si>
  <si>
    <t>6400010402</t>
  </si>
  <si>
    <t>5202296221</t>
  </si>
  <si>
    <t>44993.1.3</t>
  </si>
  <si>
    <t>I-5974 -PE -I-95 (STATE)</t>
  </si>
  <si>
    <t>5202318522</t>
  </si>
  <si>
    <t>5202336782</t>
  </si>
  <si>
    <t>5202358380</t>
  </si>
  <si>
    <t>6400010308</t>
  </si>
  <si>
    <t>5202324007</t>
  </si>
  <si>
    <t>2022CPT.08.20.20531</t>
  </si>
  <si>
    <t>2022 Lee Co Secondary Resurf</t>
  </si>
  <si>
    <t>6400010259</t>
  </si>
  <si>
    <t>5202313200</t>
  </si>
  <si>
    <t>2022CPT.05.16.20921.1</t>
  </si>
  <si>
    <t>South Wake Secondary Resurfacing</t>
  </si>
  <si>
    <t>5202321499</t>
  </si>
  <si>
    <t>6400010261</t>
  </si>
  <si>
    <t>5202326765</t>
  </si>
  <si>
    <t>50381.1.1</t>
  </si>
  <si>
    <t>HE-0006 - PE &amp; Design All Phases</t>
  </si>
  <si>
    <t>6400010262</t>
  </si>
  <si>
    <t>5202329899</t>
  </si>
  <si>
    <t>6400010260</t>
  </si>
  <si>
    <t>5202329901</t>
  </si>
  <si>
    <t>5202336608</t>
  </si>
  <si>
    <t>5202337384</t>
  </si>
  <si>
    <t>5202345526</t>
  </si>
  <si>
    <t>5202346310</t>
  </si>
  <si>
    <t>5202358379</t>
  </si>
  <si>
    <t>5202370819</t>
  </si>
  <si>
    <t>5202376004</t>
  </si>
  <si>
    <t>5202377697</t>
  </si>
  <si>
    <t>5202388354</t>
  </si>
  <si>
    <t>5202399072</t>
  </si>
  <si>
    <t>6400010354</t>
  </si>
  <si>
    <t>5202330040</t>
  </si>
  <si>
    <t>49495.6</t>
  </si>
  <si>
    <t>M-0549F SR1133 (BERT WINSTON ROAD) ATCSX</t>
  </si>
  <si>
    <t>5202330041</t>
  </si>
  <si>
    <t>5202339443</t>
  </si>
  <si>
    <t>5202375384</t>
  </si>
  <si>
    <t>5202384529</t>
  </si>
  <si>
    <t>5202394766</t>
  </si>
  <si>
    <t>6400010500</t>
  </si>
  <si>
    <t>5202360692</t>
  </si>
  <si>
    <t>50606</t>
  </si>
  <si>
    <t>S-Line - 30% Design</t>
  </si>
  <si>
    <t>5202372240</t>
  </si>
  <si>
    <t>5202381518</t>
  </si>
  <si>
    <t>5202399119</t>
  </si>
  <si>
    <t>6400010901</t>
  </si>
  <si>
    <t>5202387102</t>
  </si>
  <si>
    <t>49312.1.20</t>
  </si>
  <si>
    <t>HS-2006P - PE - SR 3950 (RAMSEY STREET)</t>
  </si>
  <si>
    <t>5202398947</t>
  </si>
  <si>
    <t>CUMBERLAND COUNTY</t>
  </si>
  <si>
    <t>17667</t>
  </si>
  <si>
    <t>21034</t>
  </si>
  <si>
    <t>1907749954</t>
  </si>
  <si>
    <t>49233.20.1.2</t>
  </si>
  <si>
    <t>20-CA-044 CUMBERLAND COUNTY, OPERATING</t>
  </si>
  <si>
    <t>9313</t>
  </si>
  <si>
    <t>7500024876</t>
  </si>
  <si>
    <t>5202289777</t>
  </si>
  <si>
    <t>4351956</t>
  </si>
  <si>
    <t>49599.1.7</t>
  </si>
  <si>
    <t>M-0550G -FAYETTEVILLE MPO FY22</t>
  </si>
  <si>
    <t>1907525714</t>
  </si>
  <si>
    <t>36233.32.14.1</t>
  </si>
  <si>
    <t>22-CT-044 CUMBERLAND COUNTY, ADMIN</t>
  </si>
  <si>
    <t>1907424823</t>
  </si>
  <si>
    <t>4354826</t>
  </si>
  <si>
    <t>36230.31.21.6</t>
  </si>
  <si>
    <t>22-08-104 CUMBELAND COUNTY JOINT, PLANNI</t>
  </si>
  <si>
    <t>7500025456</t>
  </si>
  <si>
    <t>5202331877</t>
  </si>
  <si>
    <t>4375006</t>
  </si>
  <si>
    <t>50341.1.7</t>
  </si>
  <si>
    <t>M-0557G -FAYETTEVILLE (MPO-FY23)</t>
  </si>
  <si>
    <t>5202356129</t>
  </si>
  <si>
    <t>4388441</t>
  </si>
  <si>
    <t>5202390863</t>
  </si>
  <si>
    <t>4412192</t>
  </si>
  <si>
    <t>1907544576</t>
  </si>
  <si>
    <t>36230.31.22.6</t>
  </si>
  <si>
    <t>23-08-104 CUMBELAND COUNTY JOINT, PLANNI</t>
  </si>
  <si>
    <t>1907619489</t>
  </si>
  <si>
    <t>1907739020</t>
  </si>
  <si>
    <t>1907501023</t>
  </si>
  <si>
    <t>1907589712</t>
  </si>
  <si>
    <t>CURRITUCK COUNTY AIRPORT</t>
  </si>
  <si>
    <t>24832</t>
  </si>
  <si>
    <t>1907403192</t>
  </si>
  <si>
    <t>4350740</t>
  </si>
  <si>
    <t>36237.8.14.1</t>
  </si>
  <si>
    <t>CURRITUCK COUNTY - ONX</t>
  </si>
  <si>
    <t>1907508803</t>
  </si>
  <si>
    <t>4371510</t>
  </si>
  <si>
    <t>36237.8.15.1</t>
  </si>
  <si>
    <t>1907691771</t>
  </si>
  <si>
    <t>4403335</t>
  </si>
  <si>
    <t>36237.8.17.1</t>
  </si>
  <si>
    <t>1907670474</t>
  </si>
  <si>
    <t>4397914</t>
  </si>
  <si>
    <t>36237.8.17.2</t>
  </si>
  <si>
    <t>1907746705</t>
  </si>
  <si>
    <t>4412186</t>
  </si>
  <si>
    <t>DARE COUNTY  AIRPORT AUTHORITY</t>
  </si>
  <si>
    <t>9850</t>
  </si>
  <si>
    <t>1907406346</t>
  </si>
  <si>
    <t>36244.46.6.1</t>
  </si>
  <si>
    <t>DARE CO REGIONAL AIRPORT:</t>
  </si>
  <si>
    <t>1907463881</t>
  </si>
  <si>
    <t>1907472860</t>
  </si>
  <si>
    <t>1907769908</t>
  </si>
  <si>
    <t>1907403179</t>
  </si>
  <si>
    <t>36237.35.16.1</t>
  </si>
  <si>
    <t>DARE COUNTY REGIONAL AIRPORT</t>
  </si>
  <si>
    <t>1907414731</t>
  </si>
  <si>
    <t>36244.46.7.1</t>
  </si>
  <si>
    <t>1907513822</t>
  </si>
  <si>
    <t>1907557138</t>
  </si>
  <si>
    <t>1907623612</t>
  </si>
  <si>
    <t>1907393839</t>
  </si>
  <si>
    <t>36244.46.8.1</t>
  </si>
  <si>
    <t>1907509225</t>
  </si>
  <si>
    <t>1907454827</t>
  </si>
  <si>
    <t>36237.35.18.1</t>
  </si>
  <si>
    <t>1907516690</t>
  </si>
  <si>
    <t>1907638915</t>
  </si>
  <si>
    <t>1907729024</t>
  </si>
  <si>
    <t>1907738400</t>
  </si>
  <si>
    <t>36237.35.19.1</t>
  </si>
  <si>
    <t>DAVIDSON COUNTY</t>
  </si>
  <si>
    <t>18806</t>
  </si>
  <si>
    <t>1907435475</t>
  </si>
  <si>
    <t>49233.22.1.2</t>
  </si>
  <si>
    <t>20-CA-026 DAVIDSON COUNTY, OPERATING</t>
  </si>
  <si>
    <t>1907443836</t>
  </si>
  <si>
    <t>1907469355</t>
  </si>
  <si>
    <t>1907431821</t>
  </si>
  <si>
    <t>49358.4.1.2</t>
  </si>
  <si>
    <t>21-CS-026 DAVIDSON COUNTY, OPERATING</t>
  </si>
  <si>
    <t>1907438911</t>
  </si>
  <si>
    <t>1907468151</t>
  </si>
  <si>
    <t>1907557872</t>
  </si>
  <si>
    <t>94268</t>
  </si>
  <si>
    <t>1907414736</t>
  </si>
  <si>
    <t>51001.58.9.3</t>
  </si>
  <si>
    <t>22-ED-926 DAVIDSON COUNTY, CAPITAL</t>
  </si>
  <si>
    <t>1907543005</t>
  </si>
  <si>
    <t>44637.18.5.3</t>
  </si>
  <si>
    <t>22-39-026S DAVIDSON COUNTY, CAPITAL</t>
  </si>
  <si>
    <t>1907548102</t>
  </si>
  <si>
    <t>36231.24.7.2</t>
  </si>
  <si>
    <t>22-SU-026  DAVIDSON COUNTY, OPERATING</t>
  </si>
  <si>
    <t>1907603605</t>
  </si>
  <si>
    <t>1907638901</t>
  </si>
  <si>
    <t>1907655733</t>
  </si>
  <si>
    <t>1907721172</t>
  </si>
  <si>
    <t>1907729010</t>
  </si>
  <si>
    <t>1907762303</t>
  </si>
  <si>
    <t>1907472883</t>
  </si>
  <si>
    <t>51001.58.10.3</t>
  </si>
  <si>
    <t>23-ED-926 DAVIDSON COUNTY, CAPITAL</t>
  </si>
  <si>
    <t>1907503072</t>
  </si>
  <si>
    <t>1907530112</t>
  </si>
  <si>
    <t>1907581877</t>
  </si>
  <si>
    <t>1907609858</t>
  </si>
  <si>
    <t>1907644923</t>
  </si>
  <si>
    <t>1907679989</t>
  </si>
  <si>
    <t>1907548103</t>
  </si>
  <si>
    <t>36233.34.24.1</t>
  </si>
  <si>
    <t>23-CT-026 DAVIDSON COUNTY, ADMINISTRATIO</t>
  </si>
  <si>
    <t>1907626171</t>
  </si>
  <si>
    <t>1907638914</t>
  </si>
  <si>
    <t>1907654831</t>
  </si>
  <si>
    <t>1907717811</t>
  </si>
  <si>
    <t>1907729007</t>
  </si>
  <si>
    <t>1907763955</t>
  </si>
  <si>
    <t>1907479517</t>
  </si>
  <si>
    <t>50371.7.1.2</t>
  </si>
  <si>
    <t>22-AP-026 DAVIDSON COUNTY, OPERATING</t>
  </si>
  <si>
    <t>1907516628</t>
  </si>
  <si>
    <t>1907530729</t>
  </si>
  <si>
    <t>1907593319</t>
  </si>
  <si>
    <t>1907609772</t>
  </si>
  <si>
    <t>1907641292</t>
  </si>
  <si>
    <t>1907663094</t>
  </si>
  <si>
    <t>1907729006</t>
  </si>
  <si>
    <t>1907501030</t>
  </si>
  <si>
    <t>1907589740</t>
  </si>
  <si>
    <t>DAVIDSON COUNTY AIRPORT AUTHORITY</t>
  </si>
  <si>
    <t>24833</t>
  </si>
  <si>
    <t>1907436848</t>
  </si>
  <si>
    <t>47184.1.1</t>
  </si>
  <si>
    <t>CLOSED AV-5831 - PE - DAVIDSON COUNTY AI</t>
  </si>
  <si>
    <t>1907503069</t>
  </si>
  <si>
    <t>1907720040</t>
  </si>
  <si>
    <t>47184.3.1</t>
  </si>
  <si>
    <t>AV-5831 - CON - DAVIDSON COUNTY AIRPORT</t>
  </si>
  <si>
    <t>1907741189</t>
  </si>
  <si>
    <t>1907750714</t>
  </si>
  <si>
    <t>36237.19.19.1</t>
  </si>
  <si>
    <t>DAVIDSON CO AIRPORT</t>
  </si>
  <si>
    <t>1907439140</t>
  </si>
  <si>
    <t>36244.76.2.1</t>
  </si>
  <si>
    <t>Davidson County</t>
  </si>
  <si>
    <t>1907575166</t>
  </si>
  <si>
    <t>1907439137</t>
  </si>
  <si>
    <t>36237.19.20.1</t>
  </si>
  <si>
    <t>1907581925</t>
  </si>
  <si>
    <t>1907711968</t>
  </si>
  <si>
    <t>1907436849</t>
  </si>
  <si>
    <t>36237.19.20.2</t>
  </si>
  <si>
    <t>1907498030</t>
  </si>
  <si>
    <t>1907581924</t>
  </si>
  <si>
    <t>1907711970</t>
  </si>
  <si>
    <t>1907504671</t>
  </si>
  <si>
    <t>36244.76.3.1</t>
  </si>
  <si>
    <t>1907589487</t>
  </si>
  <si>
    <t>1907711969</t>
  </si>
  <si>
    <t>DAVIE COUNTY</t>
  </si>
  <si>
    <t>54160</t>
  </si>
  <si>
    <t>1907501035</t>
  </si>
  <si>
    <t>1907589747</t>
  </si>
  <si>
    <t>DISCOVERY CHARTER SCHOOL</t>
  </si>
  <si>
    <t>126372</t>
  </si>
  <si>
    <t>1907585878</t>
  </si>
  <si>
    <t>47902.3.1</t>
  </si>
  <si>
    <t>SM-5705N - CON - Div. 5 School Reimburse</t>
  </si>
  <si>
    <t>DPI TRANSPORTATION SERVICES</t>
  </si>
  <si>
    <t>9149</t>
  </si>
  <si>
    <t>1907405483</t>
  </si>
  <si>
    <t>4352500</t>
  </si>
  <si>
    <t>22022.10.1</t>
  </si>
  <si>
    <t>SB-2022-10-01 NCDPI Transportation Servi</t>
  </si>
  <si>
    <t>1907546399</t>
  </si>
  <si>
    <t>4377808</t>
  </si>
  <si>
    <t>DUPLIN COUNTY</t>
  </si>
  <si>
    <t>24834</t>
  </si>
  <si>
    <t>1907448647</t>
  </si>
  <si>
    <t>36237.13.15.1</t>
  </si>
  <si>
    <t>DUPLIN COUNTY AIRPORT</t>
  </si>
  <si>
    <t>1907674284</t>
  </si>
  <si>
    <t>1907424835</t>
  </si>
  <si>
    <t>36244.20.14.1</t>
  </si>
  <si>
    <t>Duplin County Airport</t>
  </si>
  <si>
    <t>20214</t>
  </si>
  <si>
    <t>1907723041</t>
  </si>
  <si>
    <t>44637.48.2.4</t>
  </si>
  <si>
    <t>21-FC-012 DUPLIN COUNTY, CAPITAL</t>
  </si>
  <si>
    <t>1907731536</t>
  </si>
  <si>
    <t>1907440897</t>
  </si>
  <si>
    <t>36233.35.23.1</t>
  </si>
  <si>
    <t>22-CT-012 DUPLIN COUNTY, ADMIN</t>
  </si>
  <si>
    <t>1907551462</t>
  </si>
  <si>
    <t>1907645500</t>
  </si>
  <si>
    <t>36233.35.23.4</t>
  </si>
  <si>
    <t>22-CT-012 DUPLIN COUNTY, CAPITAL II</t>
  </si>
  <si>
    <t>1907500475</t>
  </si>
  <si>
    <t>36244.20.15.1</t>
  </si>
  <si>
    <t>1907634292</t>
  </si>
  <si>
    <t>1907570583</t>
  </si>
  <si>
    <t>36233.35.24.1</t>
  </si>
  <si>
    <t>23-CT-012 DUPLIN COUNTY, ADMIN</t>
  </si>
  <si>
    <t>1907599035</t>
  </si>
  <si>
    <t>1907691666</t>
  </si>
  <si>
    <t>1907725022</t>
  </si>
  <si>
    <t>1907749951</t>
  </si>
  <si>
    <t>1907757074</t>
  </si>
  <si>
    <t>1907570582</t>
  </si>
  <si>
    <t>50371.16.1.2</t>
  </si>
  <si>
    <t>22-AP-012 DUPLIN COUNTY, OPERATING</t>
  </si>
  <si>
    <t>1907599036</t>
  </si>
  <si>
    <t>1907704349</t>
  </si>
  <si>
    <t>1907725023</t>
  </si>
  <si>
    <t>1907749950</t>
  </si>
  <si>
    <t>1907757073</t>
  </si>
  <si>
    <t>1907538161</t>
  </si>
  <si>
    <t>36244.20.16.1</t>
  </si>
  <si>
    <t>1907501037</t>
  </si>
  <si>
    <t>1907589752</t>
  </si>
  <si>
    <t>DURHAM COUNTY</t>
  </si>
  <si>
    <t>4555</t>
  </si>
  <si>
    <t>1907551463</t>
  </si>
  <si>
    <t>4377809</t>
  </si>
  <si>
    <t>22022.6.34</t>
  </si>
  <si>
    <t>PT-2022-06-34 Durham County - DWI</t>
  </si>
  <si>
    <t>1907553727</t>
  </si>
  <si>
    <t>4377810</t>
  </si>
  <si>
    <t>22023.6.16</t>
  </si>
  <si>
    <t>PT-23-06-16 Durham CoSo-LEL</t>
  </si>
  <si>
    <t>1907638114</t>
  </si>
  <si>
    <t>4393092</t>
  </si>
  <si>
    <t>1907642708</t>
  </si>
  <si>
    <t>4393093</t>
  </si>
  <si>
    <t>1907645823</t>
  </si>
  <si>
    <t>4393094</t>
  </si>
  <si>
    <t>1907681434</t>
  </si>
  <si>
    <t>4403455</t>
  </si>
  <si>
    <t>1907719478</t>
  </si>
  <si>
    <t>4407774</t>
  </si>
  <si>
    <t>1907732920</t>
  </si>
  <si>
    <t>4411740</t>
  </si>
  <si>
    <t>28156</t>
  </si>
  <si>
    <t>1907501042</t>
  </si>
  <si>
    <t>1907589757</t>
  </si>
  <si>
    <t>DURHAM WAKE COUNTIES RESEARCH</t>
  </si>
  <si>
    <t>18828</t>
  </si>
  <si>
    <t>1907644935</t>
  </si>
  <si>
    <t>49610.1.1</t>
  </si>
  <si>
    <t>BL-0026 - PE - O'KELLY CHAPEL ROAD</t>
  </si>
  <si>
    <t>EAST CAROLINA UNIVERSITY</t>
  </si>
  <si>
    <t>22386</t>
  </si>
  <si>
    <t>1907681445</t>
  </si>
  <si>
    <t>22023.9.11</t>
  </si>
  <si>
    <t>SA-23-09-11 East Carolina University</t>
  </si>
  <si>
    <t>1907688651</t>
  </si>
  <si>
    <t>1907722505</t>
  </si>
  <si>
    <t>1907743535</t>
  </si>
  <si>
    <t>15086</t>
  </si>
  <si>
    <t>1907501045</t>
  </si>
  <si>
    <t>4369495</t>
  </si>
  <si>
    <t>1907589765</t>
  </si>
  <si>
    <t>4382512</t>
  </si>
  <si>
    <t>EASTERN CAROLINA COUNCIL</t>
  </si>
  <si>
    <t>12550</t>
  </si>
  <si>
    <t>7500024854</t>
  </si>
  <si>
    <t>5202311189</t>
  </si>
  <si>
    <t>49600.4.3</t>
  </si>
  <si>
    <t>DOWNEAST RPO FY22</t>
  </si>
  <si>
    <t>7500024855</t>
  </si>
  <si>
    <t>5202305285</t>
  </si>
  <si>
    <t>49600.4.4</t>
  </si>
  <si>
    <t>EASTERN CAROLINA RPO FY22</t>
  </si>
  <si>
    <t>5202285170</t>
  </si>
  <si>
    <t>7500025353</t>
  </si>
  <si>
    <t>5202332067</t>
  </si>
  <si>
    <t>50343.4.3</t>
  </si>
  <si>
    <t>DOWNEAST RPO FY23065</t>
  </si>
  <si>
    <t>5202363248</t>
  </si>
  <si>
    <t>5202388721</t>
  </si>
  <si>
    <t>7500025354</t>
  </si>
  <si>
    <t>5202333867</t>
  </si>
  <si>
    <t>50343.4.4</t>
  </si>
  <si>
    <t>EASTERN CAROLINA RPO FY23</t>
  </si>
  <si>
    <t>5202362985</t>
  </si>
  <si>
    <t>5202398886</t>
  </si>
  <si>
    <t>EDGECOMBE COUNTY</t>
  </si>
  <si>
    <t>9021</t>
  </si>
  <si>
    <t>1907470718</t>
  </si>
  <si>
    <t>4363450</t>
  </si>
  <si>
    <t>22022.6.29</t>
  </si>
  <si>
    <t>PT-2022-06-29 Edgecombe County - Speed</t>
  </si>
  <si>
    <t>1907525658</t>
  </si>
  <si>
    <t>4374864</t>
  </si>
  <si>
    <t>1907548340</t>
  </si>
  <si>
    <t>4377815</t>
  </si>
  <si>
    <t>22023.6.21</t>
  </si>
  <si>
    <t>PT-23-06-21 Edgecombe CoSo</t>
  </si>
  <si>
    <t>1907682074</t>
  </si>
  <si>
    <t>4403459</t>
  </si>
  <si>
    <t>1907688650</t>
  </si>
  <si>
    <t>1907722564</t>
  </si>
  <si>
    <t>4407781</t>
  </si>
  <si>
    <t>1907749615</t>
  </si>
  <si>
    <t>4411747</t>
  </si>
  <si>
    <t>12414</t>
  </si>
  <si>
    <t>1907589770</t>
  </si>
  <si>
    <t>1907501046</t>
  </si>
  <si>
    <t>EDWARDS WOOD PRODUCTS INC</t>
  </si>
  <si>
    <t>29354</t>
  </si>
  <si>
    <t>1907562733</t>
  </si>
  <si>
    <t>80000.3.1.20</t>
  </si>
  <si>
    <t>Edwards Wood Rail Spur FRRCSI:21301</t>
  </si>
  <si>
    <t>28603</t>
  </si>
  <si>
    <t>1907435572</t>
  </si>
  <si>
    <t>36244.21.9.1</t>
  </si>
  <si>
    <t>ELIZABETH CITY CG AIR STATION/ REGIONAL  AUTHORITY:</t>
  </si>
  <si>
    <t>1907510950</t>
  </si>
  <si>
    <t>1907605613</t>
  </si>
  <si>
    <t>1907654819</t>
  </si>
  <si>
    <t>1907691671</t>
  </si>
  <si>
    <t>1907738186</t>
  </si>
  <si>
    <t>1907757086</t>
  </si>
  <si>
    <t>1907510613</t>
  </si>
  <si>
    <t>36237.14.17.1</t>
  </si>
  <si>
    <t>ELIZABETH CITY/PASQUOTANK COUNTY AIRPORT AUTHORITY</t>
  </si>
  <si>
    <t>1907560939</t>
  </si>
  <si>
    <t>1907604187</t>
  </si>
  <si>
    <t>1907654828</t>
  </si>
  <si>
    <t>1907691670</t>
  </si>
  <si>
    <t>1907516639</t>
  </si>
  <si>
    <t>36244.21.10.1</t>
  </si>
  <si>
    <t>ELON UNIVERSITY</t>
  </si>
  <si>
    <t>27885</t>
  </si>
  <si>
    <t>1907407760</t>
  </si>
  <si>
    <t>48721.3.1</t>
  </si>
  <si>
    <t>SM-5707E - Div. 7 School Reimbursement</t>
  </si>
  <si>
    <t>FEDERAL HIGHWAY ADMINISTRATION</t>
  </si>
  <si>
    <t>24411</t>
  </si>
  <si>
    <t>7500020501</t>
  </si>
  <si>
    <t>5202278568</t>
  </si>
  <si>
    <t>4345690</t>
  </si>
  <si>
    <t>36030.1.FS3</t>
  </si>
  <si>
    <t>I-4700B - PE DESIGN - I-26</t>
  </si>
  <si>
    <t>5202295935</t>
  </si>
  <si>
    <t>4354949</t>
  </si>
  <si>
    <t>5202299294</t>
  </si>
  <si>
    <t>4358097</t>
  </si>
  <si>
    <t>5202313442</t>
  </si>
  <si>
    <t>4366189</t>
  </si>
  <si>
    <t>5202326498</t>
  </si>
  <si>
    <t>4375026</t>
  </si>
  <si>
    <t>5202347711</t>
  </si>
  <si>
    <t>4384407</t>
  </si>
  <si>
    <t>5202357175</t>
  </si>
  <si>
    <t>4388457</t>
  </si>
  <si>
    <t>5202360679</t>
  </si>
  <si>
    <t>4393232</t>
  </si>
  <si>
    <t>FLETCHER FIRE AND RESCUE</t>
  </si>
  <si>
    <t>4735</t>
  </si>
  <si>
    <t>1907557555</t>
  </si>
  <si>
    <t>4377844</t>
  </si>
  <si>
    <t>72.1061</t>
  </si>
  <si>
    <t>Div 14 Henderson - Fletcher Fire &amp; Rescu</t>
  </si>
  <si>
    <t>25407</t>
  </si>
  <si>
    <t>1907746721</t>
  </si>
  <si>
    <t>36237.37.15.2</t>
  </si>
  <si>
    <t>FOOTHILLS REGIONAL AIRPORT AUTHORITY</t>
  </si>
  <si>
    <t>1907449762</t>
  </si>
  <si>
    <t>36244.48.7.1</t>
  </si>
  <si>
    <t>FOOTHILLS REGIONAL AIRPORT AUTHORITY:</t>
  </si>
  <si>
    <t>FORSYTH COUNTY</t>
  </si>
  <si>
    <t>113693</t>
  </si>
  <si>
    <t>1907485309</t>
  </si>
  <si>
    <t>36244.37.7.4</t>
  </si>
  <si>
    <t>SMITH REYNOLDS NEW PARALLEL TAXIWAY Q (RELOCATION OF TAXIWAY A) - (Design Only)</t>
  </si>
  <si>
    <t>1907560944</t>
  </si>
  <si>
    <t>1907485300</t>
  </si>
  <si>
    <t>36237.26.15.1</t>
  </si>
  <si>
    <t>SMITH REYNOLDS AIRPORT</t>
  </si>
  <si>
    <t>1907427936</t>
  </si>
  <si>
    <t>36237.26.15.2</t>
  </si>
  <si>
    <t>1907670433</t>
  </si>
  <si>
    <t>36237.26.15.3</t>
  </si>
  <si>
    <t>1907448668</t>
  </si>
  <si>
    <t>36237.26.16.1</t>
  </si>
  <si>
    <t>1907414728</t>
  </si>
  <si>
    <t>36244.37.8.1</t>
  </si>
  <si>
    <t>SMITH REYNOLDS</t>
  </si>
  <si>
    <t>1907485299</t>
  </si>
  <si>
    <t>1907520541</t>
  </si>
  <si>
    <t>1907591930</t>
  </si>
  <si>
    <t>1907720073</t>
  </si>
  <si>
    <t>1907530698</t>
  </si>
  <si>
    <t>36244.37.9.1</t>
  </si>
  <si>
    <t>37148</t>
  </si>
  <si>
    <t>1907501048</t>
  </si>
  <si>
    <t>1907589576</t>
  </si>
  <si>
    <t>1907741184</t>
  </si>
  <si>
    <t>36237.26.17.2</t>
  </si>
  <si>
    <t>FRANKLIN COUNTY</t>
  </si>
  <si>
    <t>32224</t>
  </si>
  <si>
    <t>25013</t>
  </si>
  <si>
    <t>1907403182</t>
  </si>
  <si>
    <t>36237.31.17.1</t>
  </si>
  <si>
    <t>TRIANGLE NORTH EXECUTIVE</t>
  </si>
  <si>
    <t>1907472869</t>
  </si>
  <si>
    <t>36244.43.11.1</t>
  </si>
  <si>
    <t>1907538151</t>
  </si>
  <si>
    <t>1907577576</t>
  </si>
  <si>
    <t>1907714863</t>
  </si>
  <si>
    <t>1907746718</t>
  </si>
  <si>
    <t>1907414710</t>
  </si>
  <si>
    <t>36237.31.19.1</t>
  </si>
  <si>
    <t>1907435570</t>
  </si>
  <si>
    <t>1907479457</t>
  </si>
  <si>
    <t>1907562732</t>
  </si>
  <si>
    <t>1907577579</t>
  </si>
  <si>
    <t>1907589485</t>
  </si>
  <si>
    <t>1907714862</t>
  </si>
  <si>
    <t>1907746719</t>
  </si>
  <si>
    <t>1907764025</t>
  </si>
  <si>
    <t>1907406347</t>
  </si>
  <si>
    <t>36244.43.12.1</t>
  </si>
  <si>
    <t>1907504670</t>
  </si>
  <si>
    <t>1907546636</t>
  </si>
  <si>
    <t>1907568852</t>
  </si>
  <si>
    <t>1907670431</t>
  </si>
  <si>
    <t>1907706203</t>
  </si>
  <si>
    <t>1907435571</t>
  </si>
  <si>
    <t>36237.31.19.2</t>
  </si>
  <si>
    <t>1907488621</t>
  </si>
  <si>
    <t>1907538152</t>
  </si>
  <si>
    <t>1907764027</t>
  </si>
  <si>
    <t>1907501053</t>
  </si>
  <si>
    <t>1907589609</t>
  </si>
  <si>
    <t>GASTON COUNTY</t>
  </si>
  <si>
    <t>12328</t>
  </si>
  <si>
    <t>1907468146</t>
  </si>
  <si>
    <t>43728.1.10</t>
  </si>
  <si>
    <t>C-5606J - PE - LOWELL POSTON PARK</t>
  </si>
  <si>
    <t>1907492816</t>
  </si>
  <si>
    <t>1907619491</t>
  </si>
  <si>
    <t>1907628537</t>
  </si>
  <si>
    <t>1907698464</t>
  </si>
  <si>
    <t>1907431827</t>
  </si>
  <si>
    <t>49233.25.1.2</t>
  </si>
  <si>
    <t>20-CA-008 GASTON COUNTY, OPERATING</t>
  </si>
  <si>
    <t>1907454806</t>
  </si>
  <si>
    <t>1907520549</t>
  </si>
  <si>
    <t>1907525721</t>
  </si>
  <si>
    <t>1907551007</t>
  </si>
  <si>
    <t>1907438910</t>
  </si>
  <si>
    <t>36233.42.15.1</t>
  </si>
  <si>
    <t>22-CT-008 GASTON COUNTY, ADMIN</t>
  </si>
  <si>
    <t>1907495510</t>
  </si>
  <si>
    <t>36233.42.16.1</t>
  </si>
  <si>
    <t>23-CT-008 GASTON COUNTY, ADMIN</t>
  </si>
  <si>
    <t>1907604190</t>
  </si>
  <si>
    <t>1907691668</t>
  </si>
  <si>
    <t>1907501058</t>
  </si>
  <si>
    <t>1907589635</t>
  </si>
  <si>
    <t>GATES COUNTY</t>
  </si>
  <si>
    <t>7531</t>
  </si>
  <si>
    <t>1907475260</t>
  </si>
  <si>
    <t>49233.26.1.2</t>
  </si>
  <si>
    <t>20-CA-067 GATES COUNTY, OPERATING</t>
  </si>
  <si>
    <t>1907402602</t>
  </si>
  <si>
    <t>51001.70.9.2</t>
  </si>
  <si>
    <t>22-ED-067 GATES COUNTY, OPERATING</t>
  </si>
  <si>
    <t>1907417594</t>
  </si>
  <si>
    <t>36233.43.20.1</t>
  </si>
  <si>
    <t>22-CT-067 GATES COUNTY, ADMIN</t>
  </si>
  <si>
    <t>1907498019</t>
  </si>
  <si>
    <t>51001.70.10.2</t>
  </si>
  <si>
    <t>23-ED-067 GATES COUNTY, OPERATING</t>
  </si>
  <si>
    <t>1907600390</t>
  </si>
  <si>
    <t>1907717820</t>
  </si>
  <si>
    <t>1907508802</t>
  </si>
  <si>
    <t>36233.43.21.1</t>
  </si>
  <si>
    <t>23-CT-067 GATES COUNTY, ADMIN</t>
  </si>
  <si>
    <t>4192</t>
  </si>
  <si>
    <t>1907501104</t>
  </si>
  <si>
    <t>1907589644</t>
  </si>
  <si>
    <t>GOLD BOND BUILDING PRODUCTS LLC</t>
  </si>
  <si>
    <t>123478</t>
  </si>
  <si>
    <t>1907634296</t>
  </si>
  <si>
    <t>4393220</t>
  </si>
  <si>
    <t>80000.3.1.17</t>
  </si>
  <si>
    <t>Project Gypsy_WTRY FRRCSI ID: F18302</t>
  </si>
  <si>
    <t>18647</t>
  </si>
  <si>
    <t>1907714683</t>
  </si>
  <si>
    <t>49233.76.1.2</t>
  </si>
  <si>
    <t>20-CA-047 GOLDSBORO-WAYNE TRANSIT, OPER</t>
  </si>
  <si>
    <t>1907386467</t>
  </si>
  <si>
    <t>36233.45.19.1</t>
  </si>
  <si>
    <t>22-CT-047 GOLDSBORO-WAYNE, ADMIN</t>
  </si>
  <si>
    <t>1907695790</t>
  </si>
  <si>
    <t>1907460155</t>
  </si>
  <si>
    <t>36233.45.19.4</t>
  </si>
  <si>
    <t>22-CT-047 GOLDSBORO-WAYNE, CAPITAL II</t>
  </si>
  <si>
    <t>1907485196</t>
  </si>
  <si>
    <t>36233.45.19.5</t>
  </si>
  <si>
    <t>22-CT-047 GOLDSBORO-WAYNE, CAPITAL III</t>
  </si>
  <si>
    <t>1907460156</t>
  </si>
  <si>
    <t>36223.30.6.2</t>
  </si>
  <si>
    <t>22-RO-047 GOLDSBORO-WAYNE, OPERATING</t>
  </si>
  <si>
    <t>1907704348</t>
  </si>
  <si>
    <t>36233.45.20.1</t>
  </si>
  <si>
    <t>23-CT-047 GOLDSBORO-WAYNE, ADMIN</t>
  </si>
  <si>
    <t>1907701491</t>
  </si>
  <si>
    <t>36223.85.3.2</t>
  </si>
  <si>
    <t>23-RO-047 GOLDSBORO-WAYNE, OPERATING</t>
  </si>
  <si>
    <t>1907714685</t>
  </si>
  <si>
    <t>50371.40.1.2</t>
  </si>
  <si>
    <t>22-AP-047 GOLDSBORO- WAYNE , OPERATING</t>
  </si>
  <si>
    <t>1907501998</t>
  </si>
  <si>
    <t>36234.10.14.2</t>
  </si>
  <si>
    <t>23-SM-008 GOLDSBORO-WAYNE, SMAP</t>
  </si>
  <si>
    <t>GRAHAM COUNTY</t>
  </si>
  <si>
    <t>29189</t>
  </si>
  <si>
    <t>1907440930</t>
  </si>
  <si>
    <t>49233.27.1.2</t>
  </si>
  <si>
    <t>20-CA-079 GRAHAM COUNTY, OPERATING</t>
  </si>
  <si>
    <t>1907623567</t>
  </si>
  <si>
    <t>1907447890</t>
  </si>
  <si>
    <t>36233.46.23.1</t>
  </si>
  <si>
    <t>22-CT-079 GRAHAM COUNTY, ADMIN</t>
  </si>
  <si>
    <t>1907746710</t>
  </si>
  <si>
    <t>36233.46.23.3</t>
  </si>
  <si>
    <t>22-CT-079 GRAHAM COUNTY, CAPITAL</t>
  </si>
  <si>
    <t>1907409298</t>
  </si>
  <si>
    <t>36233.46.23.4</t>
  </si>
  <si>
    <t>22-CT-079 GRAHAM COUNTY, CAPITAL I</t>
  </si>
  <si>
    <t>97895</t>
  </si>
  <si>
    <t>1907508433</t>
  </si>
  <si>
    <t>51001.97.6.3</t>
  </si>
  <si>
    <t>23-ED-979 GRAHAM COUNTY SR. CTR, CAP</t>
  </si>
  <si>
    <t>1907551467</t>
  </si>
  <si>
    <t>1907645498</t>
  </si>
  <si>
    <t>1907723681</t>
  </si>
  <si>
    <t>1907498021</t>
  </si>
  <si>
    <t>36233.46.24.1</t>
  </si>
  <si>
    <t>23-CT-079 GRAHAM COUNTY, ADMIN</t>
  </si>
  <si>
    <t>1907540368</t>
  </si>
  <si>
    <t>1907575130</t>
  </si>
  <si>
    <t>1907634284</t>
  </si>
  <si>
    <t>1907638881</t>
  </si>
  <si>
    <t>1907653238</t>
  </si>
  <si>
    <t>1907672399</t>
  </si>
  <si>
    <t>1907688136</t>
  </si>
  <si>
    <t>1907731533</t>
  </si>
  <si>
    <t>1907748302</t>
  </si>
  <si>
    <t>1907746233</t>
  </si>
  <si>
    <t>51081.10.5.4</t>
  </si>
  <si>
    <t>23-AD-079 GRAHAM COUNTY, CAPITAL</t>
  </si>
  <si>
    <t>1907679954</t>
  </si>
  <si>
    <t>50371.17.1.2</t>
  </si>
  <si>
    <t>22-AP-079 GRAHAM COUNTY, OPERATING</t>
  </si>
  <si>
    <t>1907725013</t>
  </si>
  <si>
    <t>1907501107</t>
  </si>
  <si>
    <t>1907589649</t>
  </si>
  <si>
    <t>GRANVILLE COUNTY</t>
  </si>
  <si>
    <t>37149</t>
  </si>
  <si>
    <t>1907443868</t>
  </si>
  <si>
    <t>51001.7.5.3</t>
  </si>
  <si>
    <t>22-ED-909 GRANVILLE COUNTY, CAPITAL</t>
  </si>
  <si>
    <t>1907684106</t>
  </si>
  <si>
    <t>51001.35.6.3</t>
  </si>
  <si>
    <t>23-ED-909 GRANVILLE COUNTY SR SVCS, CAP</t>
  </si>
  <si>
    <t>1907501108</t>
  </si>
  <si>
    <t>1907589654</t>
  </si>
  <si>
    <t>GREAT SMOKY MOUNTAINS</t>
  </si>
  <si>
    <t>74295</t>
  </si>
  <si>
    <t>1907424834</t>
  </si>
  <si>
    <t>4354881</t>
  </si>
  <si>
    <t>49867.1.1</t>
  </si>
  <si>
    <t>HO-0004 - PE - GREAT SMOKY MOUNTAINS NAT</t>
  </si>
  <si>
    <t>1907490638</t>
  </si>
  <si>
    <t>4366185</t>
  </si>
  <si>
    <t>1907527642</t>
  </si>
  <si>
    <t>4375020</t>
  </si>
  <si>
    <t>1907532547</t>
  </si>
  <si>
    <t>1907579688</t>
  </si>
  <si>
    <t>4380437</t>
  </si>
  <si>
    <t>1907593313</t>
  </si>
  <si>
    <t>4384399</t>
  </si>
  <si>
    <t>1907628539</t>
  </si>
  <si>
    <t>4393228</t>
  </si>
  <si>
    <t>1907711957</t>
  </si>
  <si>
    <t>4407528</t>
  </si>
  <si>
    <t>GREAT SMOKY MOUNTAINS RAILROAD LLC</t>
  </si>
  <si>
    <t>27154</t>
  </si>
  <si>
    <t>6400008800</t>
  </si>
  <si>
    <t>5202291363</t>
  </si>
  <si>
    <t>47085.2.1</t>
  </si>
  <si>
    <t>R-5843 -ROW-SR 1321 (BRYSON WALK),</t>
  </si>
  <si>
    <t>5202291374</t>
  </si>
  <si>
    <t>1907375172</t>
  </si>
  <si>
    <t>4345587</t>
  </si>
  <si>
    <t>80000.1.4.101</t>
  </si>
  <si>
    <t>GSM-Upgrade Rail 136# FRRCSI:F20123</t>
  </si>
  <si>
    <t>1907670475</t>
  </si>
  <si>
    <t>1907725955</t>
  </si>
  <si>
    <t>80000.1.4.110</t>
  </si>
  <si>
    <t>GSM-Track,Sufacing Imp FRRCSI ID:F21109</t>
  </si>
  <si>
    <t>16855</t>
  </si>
  <si>
    <t>1907504847</t>
  </si>
  <si>
    <t>36244.15.21.1</t>
  </si>
  <si>
    <t>ASHEVILLE REG'L</t>
  </si>
  <si>
    <t>1907563660</t>
  </si>
  <si>
    <t>1907653249</t>
  </si>
  <si>
    <t>1907748298</t>
  </si>
  <si>
    <t>GREENE COUNTY</t>
  </si>
  <si>
    <t>25118</t>
  </si>
  <si>
    <t>1907548526</t>
  </si>
  <si>
    <t>49233.28.1.2</t>
  </si>
  <si>
    <t>20-CA-059 GREENE COUNTY, OPERATING</t>
  </si>
  <si>
    <t>1907397339</t>
  </si>
  <si>
    <t>36233.47.23.1</t>
  </si>
  <si>
    <t>22-CT-059 GREENE COUNTY, ADMIN</t>
  </si>
  <si>
    <t>1907463875</t>
  </si>
  <si>
    <t>1907599039</t>
  </si>
  <si>
    <t>36233.47.24.1</t>
  </si>
  <si>
    <t>23-CT-059 GREENE COUNTY, ADMIN</t>
  </si>
  <si>
    <t>1907631337</t>
  </si>
  <si>
    <t>1907704373</t>
  </si>
  <si>
    <t>1907729008</t>
  </si>
  <si>
    <t>1907620926</t>
  </si>
  <si>
    <t>50371.18.1.2</t>
  </si>
  <si>
    <t>22-AP-059 GREENE COUNTY, OPERATING</t>
  </si>
  <si>
    <t>1907649070</t>
  </si>
  <si>
    <t>1907682124</t>
  </si>
  <si>
    <t>1907501110</t>
  </si>
  <si>
    <t>1907589662</t>
  </si>
  <si>
    <t>GREYHOUND LINES INC</t>
  </si>
  <si>
    <t>17014</t>
  </si>
  <si>
    <t>1907409285</t>
  </si>
  <si>
    <t>36233.48.7.2</t>
  </si>
  <si>
    <t>21-IC-001 GREYHOUND LINES, INC., OPER</t>
  </si>
  <si>
    <t>1907447885</t>
  </si>
  <si>
    <t>1907569459</t>
  </si>
  <si>
    <t>50371.1.1.2</t>
  </si>
  <si>
    <t>22-AP-135 GREYHOUND LINES, INC., OPER</t>
  </si>
  <si>
    <t>1907530699</t>
  </si>
  <si>
    <t>36233.48.8.2</t>
  </si>
  <si>
    <t>23-IC-001 GREYHOUND LINES, INC., OPER</t>
  </si>
  <si>
    <t>1907551014</t>
  </si>
  <si>
    <t>1907575135</t>
  </si>
  <si>
    <t>1907635954</t>
  </si>
  <si>
    <t>1907653236</t>
  </si>
  <si>
    <t>1907722685</t>
  </si>
  <si>
    <t>1907733812</t>
  </si>
  <si>
    <t>GUILFORD COUNTY</t>
  </si>
  <si>
    <t>9887</t>
  </si>
  <si>
    <t>1907384431</t>
  </si>
  <si>
    <t>49233.29.1.2</t>
  </si>
  <si>
    <t>20-CA-049 GUILFORD COUNTY, OPERATING</t>
  </si>
  <si>
    <t>1907438918</t>
  </si>
  <si>
    <t>1907548525</t>
  </si>
  <si>
    <t>1907438962</t>
  </si>
  <si>
    <t>36231.25.6.2</t>
  </si>
  <si>
    <t>21-SU-049 GUILFORD COUNTY, OPERATING</t>
  </si>
  <si>
    <t>1907440908</t>
  </si>
  <si>
    <t>51001.22.9.2</t>
  </si>
  <si>
    <t>22-ED-049 GUILFORD COUNTY, OPERATING</t>
  </si>
  <si>
    <t>1907440909</t>
  </si>
  <si>
    <t>36233.49.16.1</t>
  </si>
  <si>
    <t>22-CT-049 GUILFORD COUNTY, ADMIN</t>
  </si>
  <si>
    <t>1907470769</t>
  </si>
  <si>
    <t>6871</t>
  </si>
  <si>
    <t>1907419572</t>
  </si>
  <si>
    <t>4354784</t>
  </si>
  <si>
    <t>22022.2.6</t>
  </si>
  <si>
    <t>AL-2022-02-06 Guilford County DWI - TF</t>
  </si>
  <si>
    <t>1907486489</t>
  </si>
  <si>
    <t>4365782</t>
  </si>
  <si>
    <t>1907548339</t>
  </si>
  <si>
    <t>4377788</t>
  </si>
  <si>
    <t>1907416700</t>
  </si>
  <si>
    <t>4354783</t>
  </si>
  <si>
    <t>22022.2.7</t>
  </si>
  <si>
    <t>AL-2022-02-07 Guilford County DWI - TF E</t>
  </si>
  <si>
    <t>1907486481</t>
  </si>
  <si>
    <t>4365781</t>
  </si>
  <si>
    <t>1907548341</t>
  </si>
  <si>
    <t>4377789</t>
  </si>
  <si>
    <t>1907406438</t>
  </si>
  <si>
    <t>4352462</t>
  </si>
  <si>
    <t>22022.6.7</t>
  </si>
  <si>
    <t>PT-2022-06-07 Guilford County - LEL</t>
  </si>
  <si>
    <t>1907509711</t>
  </si>
  <si>
    <t>4371401</t>
  </si>
  <si>
    <t>1907623570</t>
  </si>
  <si>
    <t>36231.25.7.2</t>
  </si>
  <si>
    <t>22-SU-049 GUILFORD COUNTY, OPERATING</t>
  </si>
  <si>
    <t>1907644922</t>
  </si>
  <si>
    <t>1907717814</t>
  </si>
  <si>
    <t>1907626173</t>
  </si>
  <si>
    <t>51001.22.10.2</t>
  </si>
  <si>
    <t>23-ED-049 GUILFORD COUNTY, OPERATING</t>
  </si>
  <si>
    <t>1907641276</t>
  </si>
  <si>
    <t>1907745186</t>
  </si>
  <si>
    <t>1907612913</t>
  </si>
  <si>
    <t>36233.49.17.1</t>
  </si>
  <si>
    <t>23-CT-049 GUILFORD COUNTY, ADMIN</t>
  </si>
  <si>
    <t>1907649068</t>
  </si>
  <si>
    <t>1907708704</t>
  </si>
  <si>
    <t>1907685556</t>
  </si>
  <si>
    <t>4403436</t>
  </si>
  <si>
    <t>22023.14.11</t>
  </si>
  <si>
    <t>M5HVE-23-15-04 Guilldford CoSo</t>
  </si>
  <si>
    <t>1907711662</t>
  </si>
  <si>
    <t>1907724735</t>
  </si>
  <si>
    <t>1907561784</t>
  </si>
  <si>
    <t>4379701</t>
  </si>
  <si>
    <t>22023.14.12</t>
  </si>
  <si>
    <t>M5HVE-23-15-05 Guilford CoSo</t>
  </si>
  <si>
    <t>1907722516</t>
  </si>
  <si>
    <t>1907749625</t>
  </si>
  <si>
    <t>1907617146</t>
  </si>
  <si>
    <t>4388287</t>
  </si>
  <si>
    <t>22023.6.7</t>
  </si>
  <si>
    <t>PT-23-06-07 Guilford CoSo</t>
  </si>
  <si>
    <t>1907722587</t>
  </si>
  <si>
    <t>26381</t>
  </si>
  <si>
    <t>1907501111</t>
  </si>
  <si>
    <t>1907589666</t>
  </si>
  <si>
    <t>HALIFAX COUNTY</t>
  </si>
  <si>
    <t>12571</t>
  </si>
  <si>
    <t>7500024864</t>
  </si>
  <si>
    <t>5202297050</t>
  </si>
  <si>
    <t>4358081</t>
  </si>
  <si>
    <t>49600.4.13</t>
  </si>
  <si>
    <t>7500025363</t>
  </si>
  <si>
    <t>5202362876</t>
  </si>
  <si>
    <t>4393214</t>
  </si>
  <si>
    <t>50343.4.13</t>
  </si>
  <si>
    <t>5202367214</t>
  </si>
  <si>
    <t>4397912</t>
  </si>
  <si>
    <t>5202388987</t>
  </si>
  <si>
    <t>4412181</t>
  </si>
  <si>
    <t>8576</t>
  </si>
  <si>
    <t>1907501113</t>
  </si>
  <si>
    <t>1907589669</t>
  </si>
  <si>
    <t>25015</t>
  </si>
  <si>
    <t>1907769896</t>
  </si>
  <si>
    <t>47177.1.1</t>
  </si>
  <si>
    <t>AV-5822 - PE - HALIFAX (IXA)</t>
  </si>
  <si>
    <t>1907409256</t>
  </si>
  <si>
    <t>36237.39.14.1</t>
  </si>
  <si>
    <t>HALIFAX NORTHAMPTON REGIONAL AIRPORT</t>
  </si>
  <si>
    <t>1907670472</t>
  </si>
  <si>
    <t>1907504650</t>
  </si>
  <si>
    <t>36237.39.15.1</t>
  </si>
  <si>
    <t>1907436855</t>
  </si>
  <si>
    <t>36237.39.16.1</t>
  </si>
  <si>
    <t>1907513824</t>
  </si>
  <si>
    <t>1907562734</t>
  </si>
  <si>
    <t>1907604186</t>
  </si>
  <si>
    <t>1907691772</t>
  </si>
  <si>
    <t>1907741203</t>
  </si>
  <si>
    <t>HARNETT COUNTY</t>
  </si>
  <si>
    <t>25041</t>
  </si>
  <si>
    <t>1907422253</t>
  </si>
  <si>
    <t>36244.35.7.1</t>
  </si>
  <si>
    <t>HARNETT COUNTY 06/05/18 llr Corporate Apron and Helipad Design PR #2190</t>
  </si>
  <si>
    <t>1907620933</t>
  </si>
  <si>
    <t>1907692734</t>
  </si>
  <si>
    <t>1907738401</t>
  </si>
  <si>
    <t>1907426393</t>
  </si>
  <si>
    <t>36244.35.8.1</t>
  </si>
  <si>
    <t>HARNETT COUNTY 12/06/19 llr Airfield Lighting Rehab &amp; AWOS Replacement PR 4045</t>
  </si>
  <si>
    <t>1907562731</t>
  </si>
  <si>
    <t>36237.25.18.1</t>
  </si>
  <si>
    <t>HARNETT REGIONAL JETPORT</t>
  </si>
  <si>
    <t>1907620929</t>
  </si>
  <si>
    <t>1907435561</t>
  </si>
  <si>
    <t>36237.25.19.2</t>
  </si>
  <si>
    <t>1907495501</t>
  </si>
  <si>
    <t>1907509227</t>
  </si>
  <si>
    <t>1907546675</t>
  </si>
  <si>
    <t>1907596544</t>
  </si>
  <si>
    <t>1907620931</t>
  </si>
  <si>
    <t>1907654843</t>
  </si>
  <si>
    <t>1907682131</t>
  </si>
  <si>
    <t>1907738193</t>
  </si>
  <si>
    <t>19201</t>
  </si>
  <si>
    <t>1907679988</t>
  </si>
  <si>
    <t>36233.50.24.1</t>
  </si>
  <si>
    <t>22-CT-040 COUNTY OF HARNETT, ADMIN</t>
  </si>
  <si>
    <t>1907623594</t>
  </si>
  <si>
    <t>36233.50.24.3</t>
  </si>
  <si>
    <t>22-CT-040 COUNTY OF HARNETT, CAPITAL</t>
  </si>
  <si>
    <t>1907557870</t>
  </si>
  <si>
    <t>36233.50.25.1</t>
  </si>
  <si>
    <t>23-CT-040 COUNTY OF HARNETT, ADMIN</t>
  </si>
  <si>
    <t>1907660128</t>
  </si>
  <si>
    <t>1907749948</t>
  </si>
  <si>
    <t>1907626170</t>
  </si>
  <si>
    <t>36233.50.25.4</t>
  </si>
  <si>
    <t>23-CT-040 COUNTY OF HARNETT, CAPITAL</t>
  </si>
  <si>
    <t>1907550987</t>
  </si>
  <si>
    <t>36237.25.20.2</t>
  </si>
  <si>
    <t>14610</t>
  </si>
  <si>
    <t>1907501115</t>
  </si>
  <si>
    <t>1907589672</t>
  </si>
  <si>
    <t>HAYWOOD COUNTY</t>
  </si>
  <si>
    <t>13320</t>
  </si>
  <si>
    <t>1907501117</t>
  </si>
  <si>
    <t>1907589678</t>
  </si>
  <si>
    <t>HENDERSON COUNTY</t>
  </si>
  <si>
    <t>8983</t>
  </si>
  <si>
    <t>1907604183</t>
  </si>
  <si>
    <t>49462.1.0</t>
  </si>
  <si>
    <t>BL-0007  -  PE - ECUSTA RAIL - TRAIL</t>
  </si>
  <si>
    <t>1907501118</t>
  </si>
  <si>
    <t>1907589684</t>
  </si>
  <si>
    <t>1907501904</t>
  </si>
  <si>
    <t>36234.83.17.2</t>
  </si>
  <si>
    <t>23-SM-011 HENDERSON COUNTY, SMAP</t>
  </si>
  <si>
    <t>HERTFORD COUNTY</t>
  </si>
  <si>
    <t>3400</t>
  </si>
  <si>
    <t>1907501120</t>
  </si>
  <si>
    <t>1907589691</t>
  </si>
  <si>
    <t>HIGH COUNTRY COUNCIL OF GOVERNMENTS</t>
  </si>
  <si>
    <t>16620</t>
  </si>
  <si>
    <t>7500024856</t>
  </si>
  <si>
    <t>5202286899</t>
  </si>
  <si>
    <t>49600.4.5</t>
  </si>
  <si>
    <t>7500025355</t>
  </si>
  <si>
    <t>5202330019</t>
  </si>
  <si>
    <t>50343.4.5</t>
  </si>
  <si>
    <t>HIGH COUNTRY FY23</t>
  </si>
  <si>
    <t>5202356379</t>
  </si>
  <si>
    <t>5202391545</t>
  </si>
  <si>
    <t>HOKE COUNTY</t>
  </si>
  <si>
    <t>22820</t>
  </si>
  <si>
    <t>1907631339</t>
  </si>
  <si>
    <t>49233.31.1.2</t>
  </si>
  <si>
    <t>20-CA-078 HOKE COUNTY, OPERATING</t>
  </si>
  <si>
    <t>1907530701</t>
  </si>
  <si>
    <t>36231.37.4.2</t>
  </si>
  <si>
    <t>21-LU-078 HOKE COUNTY, OPERATING</t>
  </si>
  <si>
    <t>1907397336</t>
  </si>
  <si>
    <t>36233.51.22.1</t>
  </si>
  <si>
    <t>22-CT-078 HOKE COUNTY, ADMIN</t>
  </si>
  <si>
    <t>1907540364</t>
  </si>
  <si>
    <t>1907454823</t>
  </si>
  <si>
    <t>36233.51.22.3</t>
  </si>
  <si>
    <t>22-CT-078 HOKE COUNTY, CAPITAL</t>
  </si>
  <si>
    <t>1907562746</t>
  </si>
  <si>
    <t>36233.51.22.4</t>
  </si>
  <si>
    <t>22-CT-078 HOKE COUNTY, CAPITAL II</t>
  </si>
  <si>
    <t>1907749949</t>
  </si>
  <si>
    <t>36231.37.5.2</t>
  </si>
  <si>
    <t>22-LU-078 HOKE COUNTY, OPERATING</t>
  </si>
  <si>
    <t>1907540365</t>
  </si>
  <si>
    <t>36233.51.23.1</t>
  </si>
  <si>
    <t>23-CT-078 HOKE COUNTY, ADMIN</t>
  </si>
  <si>
    <t>1907638908</t>
  </si>
  <si>
    <t>1907501430</t>
  </si>
  <si>
    <t>1907589699</t>
  </si>
  <si>
    <t>HOKE COUNTY HEALTH DEPT</t>
  </si>
  <si>
    <t>80637</t>
  </si>
  <si>
    <t>7500024157</t>
  </si>
  <si>
    <t>5202290948</t>
  </si>
  <si>
    <t>48778.4.9</t>
  </si>
  <si>
    <t>EB-6033H -HOKE COUNTY HEALTH DEPARTMENT</t>
  </si>
  <si>
    <t>5202296245</t>
  </si>
  <si>
    <t>5202312527</t>
  </si>
  <si>
    <t>5202312530</t>
  </si>
  <si>
    <t>5202331886</t>
  </si>
  <si>
    <t>5202332434</t>
  </si>
  <si>
    <t>HUGO VOLUNTEER FIRE &amp; RESCUE INC</t>
  </si>
  <si>
    <t>125441</t>
  </si>
  <si>
    <t>1907503935</t>
  </si>
  <si>
    <t>4371446</t>
  </si>
  <si>
    <t>72.1096</t>
  </si>
  <si>
    <t>Div 2 Lenoir - Hugo VFD</t>
  </si>
  <si>
    <t>HYDE COUNTY</t>
  </si>
  <si>
    <t>16962</t>
  </si>
  <si>
    <t>1907764884</t>
  </si>
  <si>
    <t>36223.124.1.3</t>
  </si>
  <si>
    <t>19-DG-937 COUNTY OF HYDE-OCRACOKE, OPER</t>
  </si>
  <si>
    <t>25045</t>
  </si>
  <si>
    <t>1907734108</t>
  </si>
  <si>
    <t>4412183</t>
  </si>
  <si>
    <t>36237.57.14.1</t>
  </si>
  <si>
    <t>1907375875</t>
  </si>
  <si>
    <t>4345523</t>
  </si>
  <si>
    <t>36237.57.14.2</t>
  </si>
  <si>
    <t>1907670473</t>
  </si>
  <si>
    <t>4397913</t>
  </si>
  <si>
    <t>36237.57.14.3</t>
  </si>
  <si>
    <t>9889</t>
  </si>
  <si>
    <t>1907373152</t>
  </si>
  <si>
    <t>4345522</t>
  </si>
  <si>
    <t>51001.49.9.3</t>
  </si>
  <si>
    <t>22-ED-825 HYDE COUNTY HEALTH, CAPITAL</t>
  </si>
  <si>
    <t>1907530703</t>
  </si>
  <si>
    <t>4375000</t>
  </si>
  <si>
    <t>51001.49.10.3</t>
  </si>
  <si>
    <t>23-ED-825 HYDE COUNTY HEALTH, CAPITAL</t>
  </si>
  <si>
    <t>1907616281</t>
  </si>
  <si>
    <t>4388434</t>
  </si>
  <si>
    <t>1907717823</t>
  </si>
  <si>
    <t>4407518</t>
  </si>
  <si>
    <t>1907501432</t>
  </si>
  <si>
    <t>1907589706</t>
  </si>
  <si>
    <t>16928</t>
  </si>
  <si>
    <t>1907393766</t>
  </si>
  <si>
    <t>49233.32.1.2</t>
  </si>
  <si>
    <t>20-CA-025 HYDE COUNTY NON-PROFIT, OPER</t>
  </si>
  <si>
    <t>1907488619</t>
  </si>
  <si>
    <t>1907510608</t>
  </si>
  <si>
    <t>1907623569</t>
  </si>
  <si>
    <t>1907748270</t>
  </si>
  <si>
    <t>1907393767</t>
  </si>
  <si>
    <t>36233.52.24.1</t>
  </si>
  <si>
    <t>22-CT-025 HYDE COUNTY NON-PROFIT, ADMIN</t>
  </si>
  <si>
    <t>1907463880</t>
  </si>
  <si>
    <t>1907406784</t>
  </si>
  <si>
    <t>36233.52.24.3</t>
  </si>
  <si>
    <t>22-CT-025 HYDE COUNTY NON-PROFIT, CAP I</t>
  </si>
  <si>
    <t>1907516613</t>
  </si>
  <si>
    <t>1907424824</t>
  </si>
  <si>
    <t>36223.137.4.2</t>
  </si>
  <si>
    <t>22-RO-025 HYDE COUNTY NON-PROFIT, OPER</t>
  </si>
  <si>
    <t>1907540376</t>
  </si>
  <si>
    <t>36233.52.25.1</t>
  </si>
  <si>
    <t>23-CT-025 HYDE COUNTY NON-PROFIT, ADMIN</t>
  </si>
  <si>
    <t>1907748269</t>
  </si>
  <si>
    <t>1907510609</t>
  </si>
  <si>
    <t>36223.137.5.2</t>
  </si>
  <si>
    <t>23-RO-025 HYDE COUNTY NON-PROFIT, OPER</t>
  </si>
  <si>
    <t>1907623549</t>
  </si>
  <si>
    <t>1907709042</t>
  </si>
  <si>
    <t>IREDELL COUNTY</t>
  </si>
  <si>
    <t>6116</t>
  </si>
  <si>
    <t>1907453680</t>
  </si>
  <si>
    <t>36231.32.2.2</t>
  </si>
  <si>
    <t>19-90-024 IREDELL COUNTY, OPERATING</t>
  </si>
  <si>
    <t>1907435534</t>
  </si>
  <si>
    <t>36231.32.3.2</t>
  </si>
  <si>
    <t>20-SU-024 IREDELL COUNTY, OPERATING</t>
  </si>
  <si>
    <t>1907439151</t>
  </si>
  <si>
    <t>1907577586</t>
  </si>
  <si>
    <t>49233.33.1.2</t>
  </si>
  <si>
    <t>20-CA-024 IREDELL COUNTY, OPERATING</t>
  </si>
  <si>
    <t>1907577585</t>
  </si>
  <si>
    <t>49358.7.1.2</t>
  </si>
  <si>
    <t>21-CS-024 IREDELL COUNTY, OPERATING</t>
  </si>
  <si>
    <t>1907723052</t>
  </si>
  <si>
    <t>1907748264</t>
  </si>
  <si>
    <t>1907749945</t>
  </si>
  <si>
    <t>36231.32.4.2</t>
  </si>
  <si>
    <t>21-LU-024 IREDELL COUNTY, OPERATING</t>
  </si>
  <si>
    <t>1907760242</t>
  </si>
  <si>
    <t>1907436803</t>
  </si>
  <si>
    <t>36233.56.20.1</t>
  </si>
  <si>
    <t>22-CT-024 IREDELL COUNTY, ADMIN</t>
  </si>
  <si>
    <t>1907631345</t>
  </si>
  <si>
    <t>36233.56.21.1</t>
  </si>
  <si>
    <t>23-CT-024 IREDELL COUNTY, ADMIN</t>
  </si>
  <si>
    <t>1907675358</t>
  </si>
  <si>
    <t>1907754000</t>
  </si>
  <si>
    <t>1907501434</t>
  </si>
  <si>
    <t>1907589713</t>
  </si>
  <si>
    <t>19418</t>
  </si>
  <si>
    <t>7500024150</t>
  </si>
  <si>
    <t>5202285139</t>
  </si>
  <si>
    <t>48778.4.12</t>
  </si>
  <si>
    <t>EB-6033K -ISOTHERMAL PLAN/DEVELOP COMMIS</t>
  </si>
  <si>
    <t>5202296247</t>
  </si>
  <si>
    <t>5202298305</t>
  </si>
  <si>
    <t>5202350339</t>
  </si>
  <si>
    <t>7500024857</t>
  </si>
  <si>
    <t>5202303730</t>
  </si>
  <si>
    <t>49600.4.6</t>
  </si>
  <si>
    <t>ISOTHERMAL RPO FY22</t>
  </si>
  <si>
    <t>5202313790</t>
  </si>
  <si>
    <t>49600.4.25</t>
  </si>
  <si>
    <t>IsoRPO TBRT - SRTS Plan</t>
  </si>
  <si>
    <t>7500025356</t>
  </si>
  <si>
    <t>5202332982</t>
  </si>
  <si>
    <t>50343.4.6</t>
  </si>
  <si>
    <t>FOOTHILLS RPO FY23</t>
  </si>
  <si>
    <t>5202360153</t>
  </si>
  <si>
    <t>5202391044</t>
  </si>
  <si>
    <t>JACKSON COUNTY AIRPORT AUTHORITY</t>
  </si>
  <si>
    <t>25067</t>
  </si>
  <si>
    <t>1907504846</t>
  </si>
  <si>
    <t>36237.58.13.1</t>
  </si>
  <si>
    <t>JACKSON COUNTY</t>
  </si>
  <si>
    <t>1907414727</t>
  </si>
  <si>
    <t>36237.58.14.1</t>
  </si>
  <si>
    <t>1907739813</t>
  </si>
  <si>
    <t>36237.58.15.1</t>
  </si>
  <si>
    <t>1907746704</t>
  </si>
  <si>
    <t>36237.58.15.2</t>
  </si>
  <si>
    <t>29921</t>
  </si>
  <si>
    <t>7400006300</t>
  </si>
  <si>
    <t>5202303095</t>
  </si>
  <si>
    <t>4360711</t>
  </si>
  <si>
    <t>48778.4.3</t>
  </si>
  <si>
    <t>EB-6033B- JACKSON COUNTY HEALTH DEPART</t>
  </si>
  <si>
    <t>5202303096</t>
  </si>
  <si>
    <t>5202303098</t>
  </si>
  <si>
    <t>5202303101</t>
  </si>
  <si>
    <t>5202303102</t>
  </si>
  <si>
    <t>5202303103</t>
  </si>
  <si>
    <t>5202303115</t>
  </si>
  <si>
    <t>5202303307</t>
  </si>
  <si>
    <t>5202303364</t>
  </si>
  <si>
    <t>5202303368</t>
  </si>
  <si>
    <t>JACKSON COUNTY TAX COLLECTOR</t>
  </si>
  <si>
    <t>14755</t>
  </si>
  <si>
    <t>17637</t>
  </si>
  <si>
    <t>1907443838</t>
  </si>
  <si>
    <t>49233.34.1.2</t>
  </si>
  <si>
    <t>20-CA-060 JACKSON COUNTY, OPERATING</t>
  </si>
  <si>
    <t>1907525713</t>
  </si>
  <si>
    <t>49233.34.2.2</t>
  </si>
  <si>
    <t>20-CR-060 JACKSON COUNTY, OPERATING</t>
  </si>
  <si>
    <t>1907654817</t>
  </si>
  <si>
    <t>1907438917</t>
  </si>
  <si>
    <t>36233.62.23.1</t>
  </si>
  <si>
    <t>22-CT-060 JACKSON COUNTY, ADMIN</t>
  </si>
  <si>
    <t>38183</t>
  </si>
  <si>
    <t>1907375115</t>
  </si>
  <si>
    <t>4345597</t>
  </si>
  <si>
    <t>22022.6.11</t>
  </si>
  <si>
    <t>PT-2022-06-11 Jackson County - LEL</t>
  </si>
  <si>
    <t>1907511693</t>
  </si>
  <si>
    <t>1907525712</t>
  </si>
  <si>
    <t>51001.16.11.2</t>
  </si>
  <si>
    <t>23-ED-060 JACKSON COUNTY, OPERATING</t>
  </si>
  <si>
    <t>1907645509</t>
  </si>
  <si>
    <t>1907731526</t>
  </si>
  <si>
    <t>1907520551</t>
  </si>
  <si>
    <t>36233.62.24.1</t>
  </si>
  <si>
    <t>23-CT-060 JACKSON COUNTY, ADMIN</t>
  </si>
  <si>
    <t>1907671827</t>
  </si>
  <si>
    <t>1907731519</t>
  </si>
  <si>
    <t>1907500488</t>
  </si>
  <si>
    <t>1907589717</t>
  </si>
  <si>
    <t>JOHNSTON COUNTY</t>
  </si>
  <si>
    <t>32223</t>
  </si>
  <si>
    <t>1907500490</t>
  </si>
  <si>
    <t>1907589723</t>
  </si>
  <si>
    <t>JOHNSTON COUNTY AIRPORT AUTHORITY</t>
  </si>
  <si>
    <t>12658</t>
  </si>
  <si>
    <t>1907711962</t>
  </si>
  <si>
    <t>46339.1.1</t>
  </si>
  <si>
    <t>AV-5745 - PE - JOHNSTON COUNTY AIRPORT (</t>
  </si>
  <si>
    <t>1907723683</t>
  </si>
  <si>
    <t>1907577578</t>
  </si>
  <si>
    <t>36244.40.4.2</t>
  </si>
  <si>
    <t>JOHNSTON COUNTY AIRPORT Fuel Farm</t>
  </si>
  <si>
    <t>1907414732</t>
  </si>
  <si>
    <t>36237.28.16.1</t>
  </si>
  <si>
    <t>JOHNSTON COUNTY AIRPORT</t>
  </si>
  <si>
    <t>1907436852</t>
  </si>
  <si>
    <t>36244.40.6.2</t>
  </si>
  <si>
    <t>JOHNSTON COUNTY AIRPORT 06/11/19 LLR Apron Expansion and Site Development for MRO and Flight School</t>
  </si>
  <si>
    <t>1907479535</t>
  </si>
  <si>
    <t>1907479534</t>
  </si>
  <si>
    <t>36237.28.17.1</t>
  </si>
  <si>
    <t>1907546659</t>
  </si>
  <si>
    <t>1907577577</t>
  </si>
  <si>
    <t>1907706204</t>
  </si>
  <si>
    <t>1907403123</t>
  </si>
  <si>
    <t>36237.28.18.1</t>
  </si>
  <si>
    <t>1907483977</t>
  </si>
  <si>
    <t>1907739611</t>
  </si>
  <si>
    <t>1907525827</t>
  </si>
  <si>
    <t>36244.40.10.1</t>
  </si>
  <si>
    <t>1907738404</t>
  </si>
  <si>
    <t>36237.28.19.1</t>
  </si>
  <si>
    <t>JOHNSTON COUNTY INDUSTRIES INC</t>
  </si>
  <si>
    <t>26120</t>
  </si>
  <si>
    <t>1907454822</t>
  </si>
  <si>
    <t>51001.74.8.3</t>
  </si>
  <si>
    <t>22-ED-921 JOHNSTON COUNTY IND., CAPITAL</t>
  </si>
  <si>
    <t>1907530672</t>
  </si>
  <si>
    <t>51001.74.9.3</t>
  </si>
  <si>
    <t>23-ED-921 JOHNSTON COUNTY IND., CAPITAL</t>
  </si>
  <si>
    <t>1907612915</t>
  </si>
  <si>
    <t>1907723752</t>
  </si>
  <si>
    <t>JOHNSTON COUNTY PUBLIC SCHOOL</t>
  </si>
  <si>
    <t>30695</t>
  </si>
  <si>
    <t>1907546079</t>
  </si>
  <si>
    <t>4377797</t>
  </si>
  <si>
    <t>72.2036</t>
  </si>
  <si>
    <t>Div 4 Johnston - Thanksgiving Elementary</t>
  </si>
  <si>
    <t>JONES COUNTY</t>
  </si>
  <si>
    <t>37150</t>
  </si>
  <si>
    <t>1907500498</t>
  </si>
  <si>
    <t>1907589727</t>
  </si>
  <si>
    <t>19472</t>
  </si>
  <si>
    <t>1907447891</t>
  </si>
  <si>
    <t>49233.73.1.2</t>
  </si>
  <si>
    <t>20-CA-030 KERR AREA TRANSPORTATION, OPER</t>
  </si>
  <si>
    <t>1907626166</t>
  </si>
  <si>
    <t>1907422252</t>
  </si>
  <si>
    <t>36233.64.23.1</t>
  </si>
  <si>
    <t>22-CT-030 KERR AREA TRANSPORTATION ADMIN</t>
  </si>
  <si>
    <t>1907577557</t>
  </si>
  <si>
    <t>1907393770</t>
  </si>
  <si>
    <t>44637.49.3.3</t>
  </si>
  <si>
    <t>22-39-030R KERR AREA TRANSPORTATION, CAP</t>
  </si>
  <si>
    <t>1907392735</t>
  </si>
  <si>
    <t>36223.95.6.2</t>
  </si>
  <si>
    <t>22-RO-030 KERR AREA RURAL, OPERATING</t>
  </si>
  <si>
    <t>1907672404</t>
  </si>
  <si>
    <t>36233.64.24.1</t>
  </si>
  <si>
    <t>23-CT-030 KERR AREA TRANSPORTATION ADMIN</t>
  </si>
  <si>
    <t>1907733811</t>
  </si>
  <si>
    <t>1907673303</t>
  </si>
  <si>
    <t>36223.95.7.2</t>
  </si>
  <si>
    <t>23-RO-030 KERR AREA RURAL, OPERATING</t>
  </si>
  <si>
    <t>1907760179</t>
  </si>
  <si>
    <t>1907689393</t>
  </si>
  <si>
    <t>50371.38.1.2</t>
  </si>
  <si>
    <t>22-AP-030 KERR AREA TRANSPORTATION, OPER</t>
  </si>
  <si>
    <t>18561</t>
  </si>
  <si>
    <t>7500024156</t>
  </si>
  <si>
    <t>5202296140</t>
  </si>
  <si>
    <t>48778.4.11</t>
  </si>
  <si>
    <t>EB-6033J -KERR-TAR COUNCIL OF GOVERNMENT</t>
  </si>
  <si>
    <t>5202296141</t>
  </si>
  <si>
    <t>5202296143</t>
  </si>
  <si>
    <t>5202320983</t>
  </si>
  <si>
    <t>5202331770</t>
  </si>
  <si>
    <t>5202383002</t>
  </si>
  <si>
    <t>1907386466</t>
  </si>
  <si>
    <t>51001.36.9.3</t>
  </si>
  <si>
    <t>22-ED-910 KERR TAR REG'L COG, CAPITAL</t>
  </si>
  <si>
    <t>1907443904</t>
  </si>
  <si>
    <t>7500024858</t>
  </si>
  <si>
    <t>5202299807</t>
  </si>
  <si>
    <t>49600.4.7</t>
  </si>
  <si>
    <t>5202299886</t>
  </si>
  <si>
    <t>49600.4.22</t>
  </si>
  <si>
    <t>5202333492</t>
  </si>
  <si>
    <t>5202363253</t>
  </si>
  <si>
    <t>1907538166</t>
  </si>
  <si>
    <t>51001.36.10.3</t>
  </si>
  <si>
    <t>23-ED-910 KERR TAR REG'L COG, CAPITAL</t>
  </si>
  <si>
    <t>1907581876</t>
  </si>
  <si>
    <t>1907623560</t>
  </si>
  <si>
    <t>1907647516</t>
  </si>
  <si>
    <t>1907663099</t>
  </si>
  <si>
    <t>1907731447</t>
  </si>
  <si>
    <t>1907745214</t>
  </si>
  <si>
    <t>1907755980</t>
  </si>
  <si>
    <t>7500025357</t>
  </si>
  <si>
    <t>5202333491</t>
  </si>
  <si>
    <t>50343.4.7</t>
  </si>
  <si>
    <t>5202363249</t>
  </si>
  <si>
    <t>5202382761</t>
  </si>
  <si>
    <t>KIMBERLY CLARK CORPORATION</t>
  </si>
  <si>
    <t>124454</t>
  </si>
  <si>
    <t>6400010754</t>
  </si>
  <si>
    <t>5202392927</t>
  </si>
  <si>
    <t>80000.2.3.116</t>
  </si>
  <si>
    <t>Kimberly Clark Surface Imp FRRCSI:F22207</t>
  </si>
  <si>
    <t>LAND-OF-SKY REGIONAL COUNCIL</t>
  </si>
  <si>
    <t>15984</t>
  </si>
  <si>
    <t>7500023700</t>
  </si>
  <si>
    <t>5202389615</t>
  </si>
  <si>
    <t>44539.1.1</t>
  </si>
  <si>
    <t>U-5616 - BGDA - FBRMPO (FY20)</t>
  </si>
  <si>
    <t>1907513951</t>
  </si>
  <si>
    <t>51001.93.7.2</t>
  </si>
  <si>
    <t>22-ED-932 LAND OF SKY REGIONAL, OPER</t>
  </si>
  <si>
    <t>7500024870</t>
  </si>
  <si>
    <t>5202311229</t>
  </si>
  <si>
    <t>44539.1.4</t>
  </si>
  <si>
    <t>U-5616 - BGDA - FBRMPO (FY22)</t>
  </si>
  <si>
    <t>5202314002</t>
  </si>
  <si>
    <t>5202336748</t>
  </si>
  <si>
    <t>5202376604</t>
  </si>
  <si>
    <t>49599.1.1</t>
  </si>
  <si>
    <t>M-0550A -ASHEVILLE (FBRMPO)FY22</t>
  </si>
  <si>
    <t>7500024859</t>
  </si>
  <si>
    <t>5202311413</t>
  </si>
  <si>
    <t>49600.4.8</t>
  </si>
  <si>
    <t>LAND OF SKY RPO FY22</t>
  </si>
  <si>
    <t>1907634283</t>
  </si>
  <si>
    <t>36225.10.7.1</t>
  </si>
  <si>
    <t>22-RS-932 LAND OF SKY REG'L, ADMIN</t>
  </si>
  <si>
    <t>7500025450</t>
  </si>
  <si>
    <t>5202336226</t>
  </si>
  <si>
    <t>44539.1.5</t>
  </si>
  <si>
    <t>U-5616 -BGDA-FBRMPO (FY23)</t>
  </si>
  <si>
    <t>5202376715</t>
  </si>
  <si>
    <t>50341.1.1</t>
  </si>
  <si>
    <t>M-0557A -ASHEVILLE(FBRMPO-FY23)</t>
  </si>
  <si>
    <t>1907532568</t>
  </si>
  <si>
    <t>51001.93.8.2</t>
  </si>
  <si>
    <t>23-ED-932 LAND OF SKY REGIONAL, OPER</t>
  </si>
  <si>
    <t>7500025358</t>
  </si>
  <si>
    <t>5202339114</t>
  </si>
  <si>
    <t>50343.4.8</t>
  </si>
  <si>
    <t>LAND OF SKY RPO FY23</t>
  </si>
  <si>
    <t>5202369362</t>
  </si>
  <si>
    <t>5202389640</t>
  </si>
  <si>
    <t>1907688135</t>
  </si>
  <si>
    <t>36225.10.8.1</t>
  </si>
  <si>
    <t>23-RS-932 LAND OF SKY REG'L, ADMIN</t>
  </si>
  <si>
    <t>1907746674</t>
  </si>
  <si>
    <t>9731</t>
  </si>
  <si>
    <t>6400010052</t>
  </si>
  <si>
    <t>5202306272</t>
  </si>
  <si>
    <t>80000.2.3.117</t>
  </si>
  <si>
    <t>LRS-Harry Mallory Rd Imp FRRCSI:22208</t>
  </si>
  <si>
    <t>LAURINBURG MAXTON AIRPORT</t>
  </si>
  <si>
    <t>25068</t>
  </si>
  <si>
    <t>1907663108</t>
  </si>
  <si>
    <t>36237.34.15.2</t>
  </si>
  <si>
    <t>LAURINBURG-MAXTON AIRPORT COMMISSION</t>
  </si>
  <si>
    <t>1907746715</t>
  </si>
  <si>
    <t>36244.45.10.1</t>
  </si>
  <si>
    <t>LAURINBURG/MAXTON</t>
  </si>
  <si>
    <t>1907764024</t>
  </si>
  <si>
    <t>1907422249</t>
  </si>
  <si>
    <t>36244.45.11.1</t>
  </si>
  <si>
    <t>1907513809</t>
  </si>
  <si>
    <t>36244.45.12.1</t>
  </si>
  <si>
    <t>LENOIR COMMUNITY COLLEGE</t>
  </si>
  <si>
    <t>18303</t>
  </si>
  <si>
    <t>1907467797</t>
  </si>
  <si>
    <t>22022.15.7</t>
  </si>
  <si>
    <t>M11MT-2022-16-07 Lenoir Community Colleg</t>
  </si>
  <si>
    <t>1907522802</t>
  </si>
  <si>
    <t>1907492777</t>
  </si>
  <si>
    <t>22022.15.8</t>
  </si>
  <si>
    <t>M11MT-2022-16-08 Lenoir Community Colleg</t>
  </si>
  <si>
    <t>1907525664</t>
  </si>
  <si>
    <t>1907681425</t>
  </si>
  <si>
    <t>22023.3.2</t>
  </si>
  <si>
    <t>MC-23-03-03 Lenoir Community College</t>
  </si>
  <si>
    <t>1907587564</t>
  </si>
  <si>
    <t>22023.3.3</t>
  </si>
  <si>
    <t>MC-23-03-04 Lenoir Community College</t>
  </si>
  <si>
    <t>LENOIR COUNTY</t>
  </si>
  <si>
    <t>19102</t>
  </si>
  <si>
    <t>1907454805</t>
  </si>
  <si>
    <t>49233.36.1.2</t>
  </si>
  <si>
    <t>20-CA-034 LENOIR COUNTY, OPERATING</t>
  </si>
  <si>
    <t>1907513810</t>
  </si>
  <si>
    <t>1907560929</t>
  </si>
  <si>
    <t>1907440896</t>
  </si>
  <si>
    <t>36233.66.23.1</t>
  </si>
  <si>
    <t>22-CT-034 LENOIR COUNTY, ADMINISTRATION</t>
  </si>
  <si>
    <t>1907440935</t>
  </si>
  <si>
    <t>44637.40.3.3</t>
  </si>
  <si>
    <t>21-39-034S LENOIR COUNTY, CAPITAL</t>
  </si>
  <si>
    <t>1907562739</t>
  </si>
  <si>
    <t>36233.66.24.1</t>
  </si>
  <si>
    <t>23-CT-034 LENOIR COUNTY, ADMINISTRATION</t>
  </si>
  <si>
    <t>1907616321</t>
  </si>
  <si>
    <t>1907723750</t>
  </si>
  <si>
    <t>1907525871</t>
  </si>
  <si>
    <t>50371.21.1.2</t>
  </si>
  <si>
    <t>22-AP-034 LENOIR COUNTY, OPERATING</t>
  </si>
  <si>
    <t>1907631344</t>
  </si>
  <si>
    <t>1907500507</t>
  </si>
  <si>
    <t>1907589739</t>
  </si>
  <si>
    <t>LINCOLN COUNTY</t>
  </si>
  <si>
    <t>27849</t>
  </si>
  <si>
    <t>1907406786</t>
  </si>
  <si>
    <t>49233.37.1.2</t>
  </si>
  <si>
    <t>20-CA-087 LINCOLN COUNTY, OPERATING</t>
  </si>
  <si>
    <t>1907406792</t>
  </si>
  <si>
    <t>36233.114.11.1</t>
  </si>
  <si>
    <t>22-CT-087 LINCOLN COUNTY, ADMINISTRATION</t>
  </si>
  <si>
    <t>1907435532</t>
  </si>
  <si>
    <t>1907406837</t>
  </si>
  <si>
    <t>44637.68.1.4</t>
  </si>
  <si>
    <t>22-39-087 LINOLN COUNTY, CAP II</t>
  </si>
  <si>
    <t>1907472884</t>
  </si>
  <si>
    <t>36233.114.12.1</t>
  </si>
  <si>
    <t>23-CT-087 LINCOLN COUNTY, ADMINISTRATION</t>
  </si>
  <si>
    <t>1907498018</t>
  </si>
  <si>
    <t>1907513812</t>
  </si>
  <si>
    <t>1907520538</t>
  </si>
  <si>
    <t>1907570579</t>
  </si>
  <si>
    <t>1907603663</t>
  </si>
  <si>
    <t>1907688137</t>
  </si>
  <si>
    <t>1907711930</t>
  </si>
  <si>
    <t>1907729009</t>
  </si>
  <si>
    <t>1907731527</t>
  </si>
  <si>
    <t>1907500511</t>
  </si>
  <si>
    <t>1907589745</t>
  </si>
  <si>
    <t>29418</t>
  </si>
  <si>
    <t>1907739801</t>
  </si>
  <si>
    <t>36237.27.14.1</t>
  </si>
  <si>
    <t>LINCOLNTON-LINCOLN COUNTY REGIONAL AIRPORT AUTHORITY</t>
  </si>
  <si>
    <t>LISBON VOL FIRE DEPT INC</t>
  </si>
  <si>
    <t>124909</t>
  </si>
  <si>
    <t>1907453126</t>
  </si>
  <si>
    <t>72.1112</t>
  </si>
  <si>
    <t>Div 6 Bladen - Lisbon VFD</t>
  </si>
  <si>
    <t>19341</t>
  </si>
  <si>
    <t>7500024860</t>
  </si>
  <si>
    <t>5202303264</t>
  </si>
  <si>
    <t>4360699</t>
  </si>
  <si>
    <t>49600.4.9</t>
  </si>
  <si>
    <t>LUMBER RIVER RPO FY22</t>
  </si>
  <si>
    <t>7500025359</t>
  </si>
  <si>
    <t>5202333240</t>
  </si>
  <si>
    <t>50343.4.9</t>
  </si>
  <si>
    <t>LUMBER RIVER RPO FY23</t>
  </si>
  <si>
    <t>5202356963</t>
  </si>
  <si>
    <t>5202388401</t>
  </si>
  <si>
    <t>MACON COUNTY</t>
  </si>
  <si>
    <t>47518</t>
  </si>
  <si>
    <t>1907591887</t>
  </si>
  <si>
    <t>36244.2.12.1</t>
  </si>
  <si>
    <t>MACON COUNTY AIRPORT</t>
  </si>
  <si>
    <t>1907634291</t>
  </si>
  <si>
    <t>1907660029</t>
  </si>
  <si>
    <t>1907738181</t>
  </si>
  <si>
    <t>1907771499</t>
  </si>
  <si>
    <t>16531</t>
  </si>
  <si>
    <t>1907397324</t>
  </si>
  <si>
    <t>49233.38.1.2</t>
  </si>
  <si>
    <t>20-CA-027 MACON COUNTY, OPERATING</t>
  </si>
  <si>
    <t>1907599043</t>
  </si>
  <si>
    <t>1907724691</t>
  </si>
  <si>
    <t>1907540383</t>
  </si>
  <si>
    <t>44637.65.1.3</t>
  </si>
  <si>
    <t>21-FC-027  MCACON COUNTY, CAPITAL</t>
  </si>
  <si>
    <t>1907725949</t>
  </si>
  <si>
    <t>1907397335</t>
  </si>
  <si>
    <t>51001.45.7.3</t>
  </si>
  <si>
    <t>22-ED-027B MACON COUNTY, OPERATING</t>
  </si>
  <si>
    <t>1907393731</t>
  </si>
  <si>
    <t>36233.68.23.1</t>
  </si>
  <si>
    <t>22-CT-027 MACON COUNTY, ADMINISTRATION</t>
  </si>
  <si>
    <t>1907463874</t>
  </si>
  <si>
    <t>1907644936</t>
  </si>
  <si>
    <t>51081.5.5.3</t>
  </si>
  <si>
    <t>22-AD-027 MACON COUNTY, CAPITAL I</t>
  </si>
  <si>
    <t>1907701492</t>
  </si>
  <si>
    <t>1907516632</t>
  </si>
  <si>
    <t>36233.68.24.1</t>
  </si>
  <si>
    <t>23-CT-027 MACON COUNTY, ADMINISTRATION</t>
  </si>
  <si>
    <t>1907655730</t>
  </si>
  <si>
    <t>1907577549</t>
  </si>
  <si>
    <t>51081.5.6.3</t>
  </si>
  <si>
    <t>23-AD-027 MACON COUNTY, CAPITAL I</t>
  </si>
  <si>
    <t>1907643110</t>
  </si>
  <si>
    <t>1907575134</t>
  </si>
  <si>
    <t>50371.22.1.2</t>
  </si>
  <si>
    <t>22-AP-027 MACON COUNTY, OPERATING</t>
  </si>
  <si>
    <t>1907654826</t>
  </si>
  <si>
    <t>1907513949</t>
  </si>
  <si>
    <t>51001.45.8.2</t>
  </si>
  <si>
    <t>23-ED-027B MACON COUNTY, OPERATING</t>
  </si>
  <si>
    <t>1907600403</t>
  </si>
  <si>
    <t>10212</t>
  </si>
  <si>
    <t>1907500514</t>
  </si>
  <si>
    <t>1907589750</t>
  </si>
  <si>
    <t>MADD NORTH CAROLINA</t>
  </si>
  <si>
    <t>13454</t>
  </si>
  <si>
    <t>1907434080</t>
  </si>
  <si>
    <t>22022.14.14</t>
  </si>
  <si>
    <t>M5X-2022-15-01 MADD NC</t>
  </si>
  <si>
    <t>1907459097</t>
  </si>
  <si>
    <t>1907470715</t>
  </si>
  <si>
    <t>1907486484</t>
  </si>
  <si>
    <t>1907522795</t>
  </si>
  <si>
    <t>1907591858</t>
  </si>
  <si>
    <t>22023.14.19</t>
  </si>
  <si>
    <t>M5X-23-15-01 MADD NC</t>
  </si>
  <si>
    <t>1907618439</t>
  </si>
  <si>
    <t>1907693099</t>
  </si>
  <si>
    <t>1907724752</t>
  </si>
  <si>
    <t>1907769870</t>
  </si>
  <si>
    <t>52199014</t>
  </si>
  <si>
    <t>Payments Under Public Private Agreements</t>
  </si>
  <si>
    <t>1907681586</t>
  </si>
  <si>
    <t>22023.9.1</t>
  </si>
  <si>
    <t>SA-23-09-01 GHSP IN-House Programs &amp; O</t>
  </si>
  <si>
    <t>MADISON COUNTY</t>
  </si>
  <si>
    <t>22575</t>
  </si>
  <si>
    <t>1907475261</t>
  </si>
  <si>
    <t>36233.70.23.1</t>
  </si>
  <si>
    <t>22-CT-018 MADISON COUNTY, ADMINISTRATION</t>
  </si>
  <si>
    <t>1907440906</t>
  </si>
  <si>
    <t>36233.70.23.4</t>
  </si>
  <si>
    <t>22-CT-018 MADISON COUNTY, CAPITAL</t>
  </si>
  <si>
    <t>1907525724</t>
  </si>
  <si>
    <t>36233.70.24.1</t>
  </si>
  <si>
    <t>23-CT-018 MADISON COUNTY, ADMINISTRATION</t>
  </si>
  <si>
    <t>1907609857</t>
  </si>
  <si>
    <t>18721</t>
  </si>
  <si>
    <t>1907500586</t>
  </si>
  <si>
    <t>1907589754</t>
  </si>
  <si>
    <t>MARTIN COUNTY</t>
  </si>
  <si>
    <t>25091</t>
  </si>
  <si>
    <t>1907460171</t>
  </si>
  <si>
    <t>46474.1.1</t>
  </si>
  <si>
    <t>AV-5788 - PE - MARTIN COUNTY AIRPORT (MC</t>
  </si>
  <si>
    <t>1907557473</t>
  </si>
  <si>
    <t>1907654848</t>
  </si>
  <si>
    <t>1907764034</t>
  </si>
  <si>
    <t>1907460166</t>
  </si>
  <si>
    <t>36244.44.7.1</t>
  </si>
  <si>
    <t>MARTIN COUNTY 10/15/18 LLR Parallel Taxiway (Design/Bid)</t>
  </si>
  <si>
    <t>1907460170</t>
  </si>
  <si>
    <t>36244.44.7.2</t>
  </si>
  <si>
    <t>MARTIN COUNTY Airport Layout Plan PR#3523</t>
  </si>
  <si>
    <t>1907557475</t>
  </si>
  <si>
    <t>25707</t>
  </si>
  <si>
    <t>1907440939</t>
  </si>
  <si>
    <t>36233.71.22.4</t>
  </si>
  <si>
    <t>21-CT-028 MARTIN COUNTY, CAPITAL II</t>
  </si>
  <si>
    <t>1907504649</t>
  </si>
  <si>
    <t>36237.33.17.1</t>
  </si>
  <si>
    <t>MARTIN COUNTY AIRPORT</t>
  </si>
  <si>
    <t>1907393768</t>
  </si>
  <si>
    <t>49233.40.1.2</t>
  </si>
  <si>
    <t>20-CA-028 MARTIN COUNTY, OPERATING</t>
  </si>
  <si>
    <t>1907392745</t>
  </si>
  <si>
    <t>36233.71.23.1</t>
  </si>
  <si>
    <t>22-CT-028 MARTIN COUNTY, ADMINISTRATION</t>
  </si>
  <si>
    <t>1907443843</t>
  </si>
  <si>
    <t>1907468160</t>
  </si>
  <si>
    <t>36233.71.23.3</t>
  </si>
  <si>
    <t>22-CT-028 MARTIN COUNTY, CAPITAL I</t>
  </si>
  <si>
    <t>1907557472</t>
  </si>
  <si>
    <t>36237.33.18.1</t>
  </si>
  <si>
    <t>1907654850</t>
  </si>
  <si>
    <t>1907769895</t>
  </si>
  <si>
    <t>1907654847</t>
  </si>
  <si>
    <t>36237.33.18.2</t>
  </si>
  <si>
    <t>1907503090</t>
  </si>
  <si>
    <t>36237.33.18.3</t>
  </si>
  <si>
    <t>1907557474</t>
  </si>
  <si>
    <t>1907654849</t>
  </si>
  <si>
    <t>1907734107</t>
  </si>
  <si>
    <t>1907460273</t>
  </si>
  <si>
    <t>36237.33.18.4</t>
  </si>
  <si>
    <t>1907706236</t>
  </si>
  <si>
    <t>1907513952</t>
  </si>
  <si>
    <t>36233.71.24.1</t>
  </si>
  <si>
    <t>23-CT-028 MARTIN COUNTY, ADMINISTRATION</t>
  </si>
  <si>
    <t>1907570585</t>
  </si>
  <si>
    <t>1907603609</t>
  </si>
  <si>
    <t>1907679953</t>
  </si>
  <si>
    <t>1907764542</t>
  </si>
  <si>
    <t>1907584689</t>
  </si>
  <si>
    <t>50371.23.1.2</t>
  </si>
  <si>
    <t>22-AP-028 MARTIN COUNTY, OPERATING</t>
  </si>
  <si>
    <t>1907679955</t>
  </si>
  <si>
    <t>1907764885</t>
  </si>
  <si>
    <t>1907500589</t>
  </si>
  <si>
    <t>1907589759</t>
  </si>
  <si>
    <t>MAURY VOLUNTEER FIRE AND RESUCE</t>
  </si>
  <si>
    <t>126374</t>
  </si>
  <si>
    <t>1907603241</t>
  </si>
  <si>
    <t>4388346</t>
  </si>
  <si>
    <t>72.1084</t>
  </si>
  <si>
    <t>Div 2 Greene - Maury VFD Station 2</t>
  </si>
  <si>
    <t>106637</t>
  </si>
  <si>
    <t>1907402601</t>
  </si>
  <si>
    <t>51001.105.4.3</t>
  </si>
  <si>
    <t>22-ED-965 MAYLAND COMMUNITY COLL., CAP</t>
  </si>
  <si>
    <t>1907414739</t>
  </si>
  <si>
    <t>1907460150</t>
  </si>
  <si>
    <t>51001.105.5.3</t>
  </si>
  <si>
    <t>23-ED-965 MAYLAND COMMUNITY COLL., CAP</t>
  </si>
  <si>
    <t>1907479458</t>
  </si>
  <si>
    <t>1907525881</t>
  </si>
  <si>
    <t>1907557485</t>
  </si>
  <si>
    <t>1907562745</t>
  </si>
  <si>
    <t>1907603606</t>
  </si>
  <si>
    <t>1907638882</t>
  </si>
  <si>
    <t>1907698454</t>
  </si>
  <si>
    <t>1907729510</t>
  </si>
  <si>
    <t>1907737043</t>
  </si>
  <si>
    <t>1907760350</t>
  </si>
  <si>
    <t>MCDOWELL CHAMBER OF COMMERCE</t>
  </si>
  <si>
    <t>37404</t>
  </si>
  <si>
    <t>7500024807</t>
  </si>
  <si>
    <t>5202338231</t>
  </si>
  <si>
    <t>5202339261</t>
  </si>
  <si>
    <t>5202376594</t>
  </si>
  <si>
    <t>5202285551</t>
  </si>
  <si>
    <t>5202313059</t>
  </si>
  <si>
    <t>MCDOWELL COUNTY</t>
  </si>
  <si>
    <t>11081</t>
  </si>
  <si>
    <t>1907427939</t>
  </si>
  <si>
    <t>49233.41.1.2</t>
  </si>
  <si>
    <t>20-CA-099 MCDOWELL COUNTY, OPERATING</t>
  </si>
  <si>
    <t>25140</t>
  </si>
  <si>
    <t>1907702612</t>
  </si>
  <si>
    <t>72.1075</t>
  </si>
  <si>
    <t>Div 13 McDowell - McDowell Co EMS HQ</t>
  </si>
  <si>
    <t>1907427938</t>
  </si>
  <si>
    <t>36233.159.4.1</t>
  </si>
  <si>
    <t>22-CT-099 MCDOWELL COUNTY, ADMIN</t>
  </si>
  <si>
    <t>1907508444</t>
  </si>
  <si>
    <t>44637.47.3.3</t>
  </si>
  <si>
    <t>22-39-099 COUNTY OF MCDOWELL, CAPITAL</t>
  </si>
  <si>
    <t>1907562742</t>
  </si>
  <si>
    <t>36233.159.5.1</t>
  </si>
  <si>
    <t>23-CT-099 MCDOWELL COUNTY, ADMIN</t>
  </si>
  <si>
    <t>1907664825</t>
  </si>
  <si>
    <t>1907720079</t>
  </si>
  <si>
    <t>1907600401</t>
  </si>
  <si>
    <t>36233.159.5.4</t>
  </si>
  <si>
    <t>23-CT-099 MCDOWELL COUNTY, CAPITAL</t>
  </si>
  <si>
    <t>1907427940</t>
  </si>
  <si>
    <t>36226.110.7.3</t>
  </si>
  <si>
    <t>22-RC-099 MCDOWELL COUNTY, CAPITAL</t>
  </si>
  <si>
    <t>1907620928</t>
  </si>
  <si>
    <t>1907525722</t>
  </si>
  <si>
    <t>50371.24.1.2</t>
  </si>
  <si>
    <t>22-AP-099 MCDOWELL COUNTY, OPERATING</t>
  </si>
  <si>
    <t>1907647521</t>
  </si>
  <si>
    <t>1907679957</t>
  </si>
  <si>
    <t>1907731534</t>
  </si>
  <si>
    <t>1907577552</t>
  </si>
  <si>
    <t>50371.24.1.3</t>
  </si>
  <si>
    <t>22-AP-099 MCDOWELL COUNTY, CAPITAL</t>
  </si>
  <si>
    <t>1907589763</t>
  </si>
  <si>
    <t>1907500596</t>
  </si>
  <si>
    <t>1907606077</t>
  </si>
  <si>
    <t>72.1114</t>
  </si>
  <si>
    <t>Div 13 McDowell - Pleasant Gardens VFD</t>
  </si>
  <si>
    <t>MECKLENBURG COUNTY</t>
  </si>
  <si>
    <t>7535</t>
  </si>
  <si>
    <t>7500017700</t>
  </si>
  <si>
    <t>5202302859</t>
  </si>
  <si>
    <t>4360697</t>
  </si>
  <si>
    <t>51007.3.1</t>
  </si>
  <si>
    <t>CLOSED C-5537 - CON - CHARLOTTE</t>
  </si>
  <si>
    <t>28738</t>
  </si>
  <si>
    <t>1907436845</t>
  </si>
  <si>
    <t>49358.8.1.2</t>
  </si>
  <si>
    <t>21-CS-051 MECKLENBURG COUNTY, OPERATING</t>
  </si>
  <si>
    <t>21168</t>
  </si>
  <si>
    <t>1907500597</t>
  </si>
  <si>
    <t>1907589768</t>
  </si>
  <si>
    <t>4693</t>
  </si>
  <si>
    <t>7500024862</t>
  </si>
  <si>
    <t>5202294922</t>
  </si>
  <si>
    <t>49600.4.11</t>
  </si>
  <si>
    <t>7500025361</t>
  </si>
  <si>
    <t>5202330015</t>
  </si>
  <si>
    <t>50343.4.11</t>
  </si>
  <si>
    <t>5202360368</t>
  </si>
  <si>
    <t>5202386141</t>
  </si>
  <si>
    <t>MID-EAST COMMISSION</t>
  </si>
  <si>
    <t>15440</t>
  </si>
  <si>
    <t>7500024861</t>
  </si>
  <si>
    <t>5202320713</t>
  </si>
  <si>
    <t>49600.4.10</t>
  </si>
  <si>
    <t>7500025360</t>
  </si>
  <si>
    <t>5202337332</t>
  </si>
  <si>
    <t>50343.4.10</t>
  </si>
  <si>
    <t>5202371198</t>
  </si>
  <si>
    <t>5202404281</t>
  </si>
  <si>
    <t>MITCHELL COUNTY</t>
  </si>
  <si>
    <t>24448</t>
  </si>
  <si>
    <t>1907406794</t>
  </si>
  <si>
    <t>4350747</t>
  </si>
  <si>
    <t>49233.43.1.2</t>
  </si>
  <si>
    <t>20-CA-010 MITCHELL COUNTY TRANSP OPER</t>
  </si>
  <si>
    <t>1907469356</t>
  </si>
  <si>
    <t>4363537</t>
  </si>
  <si>
    <t>1907530728</t>
  </si>
  <si>
    <t>1907412771</t>
  </si>
  <si>
    <t>4352558</t>
  </si>
  <si>
    <t>51001.61.3.2</t>
  </si>
  <si>
    <t>22-ED-010, MITCHELL COUNTY, OPERATING</t>
  </si>
  <si>
    <t>1907406787</t>
  </si>
  <si>
    <t>36233.73.23.1</t>
  </si>
  <si>
    <t>22-CT-010 MITCHELL COUNTY, ADMIN</t>
  </si>
  <si>
    <t>1907449755</t>
  </si>
  <si>
    <t>4360709</t>
  </si>
  <si>
    <t>1907400940</t>
  </si>
  <si>
    <t>36233.73.23.3</t>
  </si>
  <si>
    <t>22-CT-010 MITCHELL COUNTY, CAPITAL</t>
  </si>
  <si>
    <t>1907540377</t>
  </si>
  <si>
    <t>51001.61.4.2</t>
  </si>
  <si>
    <t>23-ED-010, MITCHELL COUNTY, OPERATING</t>
  </si>
  <si>
    <t>1907753998</t>
  </si>
  <si>
    <t>1907516629</t>
  </si>
  <si>
    <t>36233.73.24.1</t>
  </si>
  <si>
    <t>23-CT-010 MITCHELL COUNTY, ADMIN</t>
  </si>
  <si>
    <t>1907575131</t>
  </si>
  <si>
    <t>1907674268</t>
  </si>
  <si>
    <t>1907749958</t>
  </si>
  <si>
    <t>1907540378</t>
  </si>
  <si>
    <t>51081.18.3.4</t>
  </si>
  <si>
    <t>23-AD-010 MITCHELL COUNTY, CAPITAL</t>
  </si>
  <si>
    <t>1907568851</t>
  </si>
  <si>
    <t>1907676247</t>
  </si>
  <si>
    <t>69027</t>
  </si>
  <si>
    <t>1907500600</t>
  </si>
  <si>
    <t>1907589772</t>
  </si>
  <si>
    <t>MONARCH</t>
  </si>
  <si>
    <t>6829</t>
  </si>
  <si>
    <t>1907409283</t>
  </si>
  <si>
    <t>51001.47.9.4</t>
  </si>
  <si>
    <t>22-ED-913 MONARCH/CURRICUCK, CAPITAL</t>
  </si>
  <si>
    <t>1907443877</t>
  </si>
  <si>
    <t>1907403116</t>
  </si>
  <si>
    <t>51001.47.9.5</t>
  </si>
  <si>
    <t>22-ED-913 MONARCH/PASQUOTANK, CAPITAL</t>
  </si>
  <si>
    <t>1907448680</t>
  </si>
  <si>
    <t>1907403114</t>
  </si>
  <si>
    <t>51001.47.9.6</t>
  </si>
  <si>
    <t>22-ED-913 MONARCH/COLUMBUS, CAPITAL</t>
  </si>
  <si>
    <t>1907443903</t>
  </si>
  <si>
    <t>1907402604</t>
  </si>
  <si>
    <t>51001.47.9.8</t>
  </si>
  <si>
    <t>22-ED-913 MONARCH/MOORE CAPITAL</t>
  </si>
  <si>
    <t>1907443902</t>
  </si>
  <si>
    <t>1907403115</t>
  </si>
  <si>
    <t>51001.47.9.9</t>
  </si>
  <si>
    <t>22-ED-913 MONARCH/STANLY, CAPITAL</t>
  </si>
  <si>
    <t>1907551042</t>
  </si>
  <si>
    <t>1907454824</t>
  </si>
  <si>
    <t>51001.47.10.4</t>
  </si>
  <si>
    <t>23-ED-913 MONARCH/CURRICUCK, CAPITAL</t>
  </si>
  <si>
    <t>1907568904</t>
  </si>
  <si>
    <t>1907768440</t>
  </si>
  <si>
    <t>1907488639</t>
  </si>
  <si>
    <t>51001.47.10.5</t>
  </si>
  <si>
    <t>23-ED-913 MONARCH/PASQUOTANK, CAPITAL</t>
  </si>
  <si>
    <t>1907568905</t>
  </si>
  <si>
    <t>1907768441</t>
  </si>
  <si>
    <t>1907488640</t>
  </si>
  <si>
    <t>51001.47.10.6</t>
  </si>
  <si>
    <t>23-ED-913 MONARCH/COLUMBUS, CAPITAL</t>
  </si>
  <si>
    <t>1907562738</t>
  </si>
  <si>
    <t>1907768438</t>
  </si>
  <si>
    <t>1907460157</t>
  </si>
  <si>
    <t>51001.47.10.8</t>
  </si>
  <si>
    <t>23-ED-913 MONARCH/MOORE CAPITAL</t>
  </si>
  <si>
    <t>1907568854</t>
  </si>
  <si>
    <t>1907768439</t>
  </si>
  <si>
    <t>1907492812</t>
  </si>
  <si>
    <t>51001.47.10.9</t>
  </si>
  <si>
    <t>23-ED-913 MONARCH/STANLY, CAPITAL</t>
  </si>
  <si>
    <t>1907584688</t>
  </si>
  <si>
    <t>1907677870</t>
  </si>
  <si>
    <t>MONTGOMERY COUNTY</t>
  </si>
  <si>
    <t>25094</t>
  </si>
  <si>
    <t>1907498025</t>
  </si>
  <si>
    <t>4368677</t>
  </si>
  <si>
    <t>36237.2.15.1</t>
  </si>
  <si>
    <t>MONTGOMERY COUNTY AIRPORT</t>
  </si>
  <si>
    <t>27341</t>
  </si>
  <si>
    <t>1907500601</t>
  </si>
  <si>
    <t>1907589775</t>
  </si>
  <si>
    <t>1907721168</t>
  </si>
  <si>
    <t>4407514</t>
  </si>
  <si>
    <t>36237.2.16.1</t>
  </si>
  <si>
    <t>MOORE COUNTY</t>
  </si>
  <si>
    <t>30233</t>
  </si>
  <si>
    <t>1907463873</t>
  </si>
  <si>
    <t>36233.74.21.3</t>
  </si>
  <si>
    <t>21-CT-062 MOORE COUNTY, CAPITAL</t>
  </si>
  <si>
    <t>1907755976</t>
  </si>
  <si>
    <t>36233.74.21.4</t>
  </si>
  <si>
    <t>21-CT-062 MOORE COUNTY, CAPITAL II</t>
  </si>
  <si>
    <t>1907762203</t>
  </si>
  <si>
    <t>1907749956</t>
  </si>
  <si>
    <t>49233.44.1.2</t>
  </si>
  <si>
    <t>20-CA-062 MOORE COUNTY, OPERATING</t>
  </si>
  <si>
    <t>1907755977</t>
  </si>
  <si>
    <t>1907768442</t>
  </si>
  <si>
    <t>1907409306</t>
  </si>
  <si>
    <t>36233.74.22.1</t>
  </si>
  <si>
    <t>22-CT-062 MOORE COUNTY, ADMINISTRATION</t>
  </si>
  <si>
    <t>1907763954</t>
  </si>
  <si>
    <t>1907746694</t>
  </si>
  <si>
    <t>36233.74.22.5</t>
  </si>
  <si>
    <t>22-CT-062 MOORE COUNTY, CAPITAL III</t>
  </si>
  <si>
    <t>1907748305</t>
  </si>
  <si>
    <t>36233.74.23.1</t>
  </si>
  <si>
    <t>23-CT-062 MOORE COUNTY, ADMINISTRATION</t>
  </si>
  <si>
    <t>1907752132</t>
  </si>
  <si>
    <t>1907762302</t>
  </si>
  <si>
    <t>1907500603</t>
  </si>
  <si>
    <t>1907590095</t>
  </si>
  <si>
    <t>MOORE COUNTY AIRPORT AUTHORITY</t>
  </si>
  <si>
    <t>66582</t>
  </si>
  <si>
    <t>1907439138</t>
  </si>
  <si>
    <t>47208.3.1</t>
  </si>
  <si>
    <t>AV-5855 - CON - MOORE COUNTY AIRPORT (SO</t>
  </si>
  <si>
    <t>1907498044</t>
  </si>
  <si>
    <t>1907546658</t>
  </si>
  <si>
    <t>1907581910</t>
  </si>
  <si>
    <t>1907641282</t>
  </si>
  <si>
    <t>1907732868</t>
  </si>
  <si>
    <t>1907763942</t>
  </si>
  <si>
    <t>1907698461</t>
  </si>
  <si>
    <t>36244.57.13.1</t>
  </si>
  <si>
    <t>1907750716</t>
  </si>
  <si>
    <t>1907488628</t>
  </si>
  <si>
    <t>36237.67.11.2</t>
  </si>
  <si>
    <t>1907538162</t>
  </si>
  <si>
    <t>1907628540</t>
  </si>
  <si>
    <t>1907498024</t>
  </si>
  <si>
    <t>36244.57.14.1</t>
  </si>
  <si>
    <t>MOORE COUNTY AIRPORT:</t>
  </si>
  <si>
    <t>1907732866</t>
  </si>
  <si>
    <t>1907623605</t>
  </si>
  <si>
    <t>36237.67.12.1</t>
  </si>
  <si>
    <t>1907698462</t>
  </si>
  <si>
    <t>1907698455</t>
  </si>
  <si>
    <t>36237.67.12.2</t>
  </si>
  <si>
    <t>1907723684</t>
  </si>
  <si>
    <t>1907514586</t>
  </si>
  <si>
    <t>36244.57.15.1</t>
  </si>
  <si>
    <t>13106</t>
  </si>
  <si>
    <t>1907386474</t>
  </si>
  <si>
    <t>47212.3.2</t>
  </si>
  <si>
    <t>CLOSED AV-5859B - CON - MT. AIRY- SURRY</t>
  </si>
  <si>
    <t>1907403174</t>
  </si>
  <si>
    <t>1907720074</t>
  </si>
  <si>
    <t>36244.49.9.1</t>
  </si>
  <si>
    <t>MOUNT AIRY/SURRY CO AIRPORT</t>
  </si>
  <si>
    <t>1907414720</t>
  </si>
  <si>
    <t>36237.59.18.1</t>
  </si>
  <si>
    <t>MOUNT AIRY/SURRY COUNTY</t>
  </si>
  <si>
    <t>1907439146</t>
  </si>
  <si>
    <t>1907406834</t>
  </si>
  <si>
    <t>36237.59.18.2</t>
  </si>
  <si>
    <t>1907460168</t>
  </si>
  <si>
    <t>1907498023</t>
  </si>
  <si>
    <t>1907605614</t>
  </si>
  <si>
    <t>1907738183</t>
  </si>
  <si>
    <t>1907757090</t>
  </si>
  <si>
    <t>1907406833</t>
  </si>
  <si>
    <t>36237.59.18.3</t>
  </si>
  <si>
    <t>1907460169</t>
  </si>
  <si>
    <t>1907500479</t>
  </si>
  <si>
    <t>1907620930</t>
  </si>
  <si>
    <t>MOUNTAIN AREA HEALTH EDUCATION CTR</t>
  </si>
  <si>
    <t>116990</t>
  </si>
  <si>
    <t>1907395741</t>
  </si>
  <si>
    <t>22022.4.2</t>
  </si>
  <si>
    <t>OP-2022-04-02 MAHEC - Safe Kids WNC</t>
  </si>
  <si>
    <t>1907423186</t>
  </si>
  <si>
    <t>1907488642</t>
  </si>
  <si>
    <t>1907525663</t>
  </si>
  <si>
    <t>1907550989</t>
  </si>
  <si>
    <t>22023.12.4</t>
  </si>
  <si>
    <t>M2CPS-23-13-01 Mountian Area Health Edu</t>
  </si>
  <si>
    <t>1907575182</t>
  </si>
  <si>
    <t>1907596757</t>
  </si>
  <si>
    <t>1907681420</t>
  </si>
  <si>
    <t>1907698443</t>
  </si>
  <si>
    <t>1907748449</t>
  </si>
  <si>
    <t>MOUNTAIN PROJECTS INC</t>
  </si>
  <si>
    <t>30291</t>
  </si>
  <si>
    <t>1907393707</t>
  </si>
  <si>
    <t>51081.11.4.3</t>
  </si>
  <si>
    <t>21-AD-070 MOUNTAIN PROJECTS, INC. CAPITA</t>
  </si>
  <si>
    <t>1907509708</t>
  </si>
  <si>
    <t>1907525733</t>
  </si>
  <si>
    <t>36233.76.20.1</t>
  </si>
  <si>
    <t>22-CT-070 MOUNTAIN PROJECTS, ADMIN</t>
  </si>
  <si>
    <t>1907599038</t>
  </si>
  <si>
    <t>51001.17.11.2</t>
  </si>
  <si>
    <t>23-ED-070 MOUNTAIN PROJECTS,INC. OPER</t>
  </si>
  <si>
    <t>1907663112</t>
  </si>
  <si>
    <t>1907731520</t>
  </si>
  <si>
    <t>1907701448</t>
  </si>
  <si>
    <t>36233.76.21.1</t>
  </si>
  <si>
    <t>23-CT-070 MOUNTAIN PROJECTS, ADMIN</t>
  </si>
  <si>
    <t>1907739018</t>
  </si>
  <si>
    <t>1907749944</t>
  </si>
  <si>
    <t>NASH COUNTY</t>
  </si>
  <si>
    <t>14723</t>
  </si>
  <si>
    <t>7500024869</t>
  </si>
  <si>
    <t>5202345472</t>
  </si>
  <si>
    <t>49600.4.18</t>
  </si>
  <si>
    <t>5202345470</t>
  </si>
  <si>
    <t>49600.4.20</t>
  </si>
  <si>
    <t>5202345471</t>
  </si>
  <si>
    <t>7500025368</t>
  </si>
  <si>
    <t>5202359958</t>
  </si>
  <si>
    <t>50343.4.18</t>
  </si>
  <si>
    <t>5202360056</t>
  </si>
  <si>
    <t>5202386184</t>
  </si>
  <si>
    <t>5422</t>
  </si>
  <si>
    <t>1907553729</t>
  </si>
  <si>
    <t>4377814</t>
  </si>
  <si>
    <t>22023.6.42</t>
  </si>
  <si>
    <t>PT-23-06-42 Nash CoSo</t>
  </si>
  <si>
    <t>1907591859</t>
  </si>
  <si>
    <t>1907617154</t>
  </si>
  <si>
    <t>1907760751</t>
  </si>
  <si>
    <t>1907500607</t>
  </si>
  <si>
    <t>1907590118</t>
  </si>
  <si>
    <t>NATIONAL RAILROAD PASSENGER CORP</t>
  </si>
  <si>
    <t>27044</t>
  </si>
  <si>
    <t>6400009602</t>
  </si>
  <si>
    <t>5202355719</t>
  </si>
  <si>
    <t>43413</t>
  </si>
  <si>
    <t>THE CAROLINIAN</t>
  </si>
  <si>
    <t>5202355721</t>
  </si>
  <si>
    <t>5202355722</t>
  </si>
  <si>
    <t>5202355754</t>
  </si>
  <si>
    <t>5202355755</t>
  </si>
  <si>
    <t>5202400124</t>
  </si>
  <si>
    <t>5202400125</t>
  </si>
  <si>
    <t>5202400126</t>
  </si>
  <si>
    <t>5202400128</t>
  </si>
  <si>
    <t>5202400129</t>
  </si>
  <si>
    <t>5202400130</t>
  </si>
  <si>
    <t>5202400131</t>
  </si>
  <si>
    <t>5202400132</t>
  </si>
  <si>
    <t>5202400244</t>
  </si>
  <si>
    <t>5202400246</t>
  </si>
  <si>
    <t>5202400247</t>
  </si>
  <si>
    <t>5202400248</t>
  </si>
  <si>
    <t>5202400249</t>
  </si>
  <si>
    <t>5202400556</t>
  </si>
  <si>
    <t>5202400558</t>
  </si>
  <si>
    <t>5202400559</t>
  </si>
  <si>
    <t>5202400562</t>
  </si>
  <si>
    <t>5202296887</t>
  </si>
  <si>
    <t>42801.3.F2</t>
  </si>
  <si>
    <t>P-2918 - CON - CAROLINIAN/PIEDMONT</t>
  </si>
  <si>
    <t>5202296888</t>
  </si>
  <si>
    <t>5202296889</t>
  </si>
  <si>
    <t>5202296890</t>
  </si>
  <si>
    <t>5202296891</t>
  </si>
  <si>
    <t>5202296892</t>
  </si>
  <si>
    <t>5202296893</t>
  </si>
  <si>
    <t>5202296924</t>
  </si>
  <si>
    <t>5202296925</t>
  </si>
  <si>
    <t>5202296927</t>
  </si>
  <si>
    <t>5202296929</t>
  </si>
  <si>
    <t>5202296930</t>
  </si>
  <si>
    <t>5202296932</t>
  </si>
  <si>
    <t>5202299169</t>
  </si>
  <si>
    <t>5202339299</t>
  </si>
  <si>
    <t>5202339347</t>
  </si>
  <si>
    <t>5202339348</t>
  </si>
  <si>
    <t>5202339349</t>
  </si>
  <si>
    <t>5202339351</t>
  </si>
  <si>
    <t>5202339352</t>
  </si>
  <si>
    <t>5202339353</t>
  </si>
  <si>
    <t>5202339365</t>
  </si>
  <si>
    <t>5202339366</t>
  </si>
  <si>
    <t>5202339368</t>
  </si>
  <si>
    <t>5202339369</t>
  </si>
  <si>
    <t>5202339370</t>
  </si>
  <si>
    <t>5202339371</t>
  </si>
  <si>
    <t>5202339372</t>
  </si>
  <si>
    <t>5202339652</t>
  </si>
  <si>
    <t>5202339653</t>
  </si>
  <si>
    <t>5202339714</t>
  </si>
  <si>
    <t>5202339717</t>
  </si>
  <si>
    <t>6400010850</t>
  </si>
  <si>
    <t>5202372995</t>
  </si>
  <si>
    <t>47603.3.1</t>
  </si>
  <si>
    <t>P-5725 - CON - NORFOLD SOUTHERN MAINLINE</t>
  </si>
  <si>
    <t>6400008513</t>
  </si>
  <si>
    <t>5202293014</t>
  </si>
  <si>
    <t>47720</t>
  </si>
  <si>
    <t>STATEWIDE: ARRA/PIP Projects Closeout</t>
  </si>
  <si>
    <t>6400008407</t>
  </si>
  <si>
    <t>5202307632</t>
  </si>
  <si>
    <t>5202329008</t>
  </si>
  <si>
    <t>NC ALLIANCE FOR SAFE TRANSPORTATION</t>
  </si>
  <si>
    <t>124360</t>
  </si>
  <si>
    <t>1907532543</t>
  </si>
  <si>
    <t>4374840</t>
  </si>
  <si>
    <t>22023.9.14</t>
  </si>
  <si>
    <t>SA-23-09-14 NC Alliance Safe Transport</t>
  </si>
  <si>
    <t>1907630763</t>
  </si>
  <si>
    <t>1907698450</t>
  </si>
  <si>
    <t>NC ASSOCIATION OF CHIEFS OF POLICE</t>
  </si>
  <si>
    <t>90684</t>
  </si>
  <si>
    <t>1907537346</t>
  </si>
  <si>
    <t>4374925</t>
  </si>
  <si>
    <t>22023.9.2</t>
  </si>
  <si>
    <t>SA-23-09-02 GHSP IN-House Media &amp; Even</t>
  </si>
  <si>
    <t>NC DEPARTMENT OF ADULT CORRECTION</t>
  </si>
  <si>
    <t>126288</t>
  </si>
  <si>
    <t>7500025470</t>
  </si>
  <si>
    <t>5202368155</t>
  </si>
  <si>
    <t>8RE.104717</t>
  </si>
  <si>
    <t>Hoke Co Pri Paved Litter Operations</t>
  </si>
  <si>
    <t>5202384558</t>
  </si>
  <si>
    <t>5202397415</t>
  </si>
  <si>
    <t>7500025472</t>
  </si>
  <si>
    <t>5202368098</t>
  </si>
  <si>
    <t>8RE.105317</t>
  </si>
  <si>
    <t>Lee Co Pri Paved Litter Operations</t>
  </si>
  <si>
    <t>5202384560</t>
  </si>
  <si>
    <t>5202397396</t>
  </si>
  <si>
    <t>7500025471</t>
  </si>
  <si>
    <t>5202368156</t>
  </si>
  <si>
    <t>8RE.106217</t>
  </si>
  <si>
    <t>Montgomery Co Pri Paved Litter Operation</t>
  </si>
  <si>
    <t>5202384555</t>
  </si>
  <si>
    <t>5202398105</t>
  </si>
  <si>
    <t>8RE.106317</t>
  </si>
  <si>
    <t>Moore Co Pri Paved Litter Operations</t>
  </si>
  <si>
    <t>8RE.107717</t>
  </si>
  <si>
    <t>Richmond Co Pri Paved Litter Operations</t>
  </si>
  <si>
    <t>8RE.108317</t>
  </si>
  <si>
    <t>Scotland Co Pri Paved Litter Operations</t>
  </si>
  <si>
    <t>8RE.204717</t>
  </si>
  <si>
    <t>Hoke Co Sec Paved Litter Operations</t>
  </si>
  <si>
    <t>8RE.205317</t>
  </si>
  <si>
    <t>Lee Co Sec Paved Litter Operations</t>
  </si>
  <si>
    <t>8RE.206217</t>
  </si>
  <si>
    <t>Montgomery Co Sec Paved Litter Operation</t>
  </si>
  <si>
    <t>8RE.206317</t>
  </si>
  <si>
    <t>Moore Co Sec Paved Litter Operations</t>
  </si>
  <si>
    <t>8RE.207717</t>
  </si>
  <si>
    <t>Richmond Co Sec Paved Litter Operations</t>
  </si>
  <si>
    <t>8RE.208317</t>
  </si>
  <si>
    <t>Scotland Co Sec Paved Litter Operations</t>
  </si>
  <si>
    <t>8RE.106237</t>
  </si>
  <si>
    <t>Montgomery Co Interstate Litter Operatio</t>
  </si>
  <si>
    <t>8RE.107737</t>
  </si>
  <si>
    <t>Richmond Co Interstate Litter Operations</t>
  </si>
  <si>
    <t>NC DEPT OF ADMINISTRATION</t>
  </si>
  <si>
    <t>16614</t>
  </si>
  <si>
    <t>1907453105</t>
  </si>
  <si>
    <t>22022.5.2</t>
  </si>
  <si>
    <t>FHPE-2022-17-02 NCDOA WalkSmart NC</t>
  </si>
  <si>
    <t>1907470721</t>
  </si>
  <si>
    <t>1907548109</t>
  </si>
  <si>
    <t>53320</t>
  </si>
  <si>
    <t>1907723061</t>
  </si>
  <si>
    <t>NC DEPT OF COMMERCE</t>
  </si>
  <si>
    <t>29379</t>
  </si>
  <si>
    <t>7500021851</t>
  </si>
  <si>
    <t>5202279832</t>
  </si>
  <si>
    <t>4345675</t>
  </si>
  <si>
    <t>21IM.SW</t>
  </si>
  <si>
    <t>Statewide - Incident Management</t>
  </si>
  <si>
    <t>5202364059</t>
  </si>
  <si>
    <t>5202364152</t>
  </si>
  <si>
    <t>5202364178</t>
  </si>
  <si>
    <t>5202364183</t>
  </si>
  <si>
    <t>5202364216</t>
  </si>
  <si>
    <t>5202364217</t>
  </si>
  <si>
    <t>5202364219</t>
  </si>
  <si>
    <t>5202387223</t>
  </si>
  <si>
    <t>4407507</t>
  </si>
  <si>
    <t>5202387254</t>
  </si>
  <si>
    <t>5202387426</t>
  </si>
  <si>
    <t>5202396578</t>
  </si>
  <si>
    <t>NC DEPT OF CULTURAL RESOURCES</t>
  </si>
  <si>
    <t>23753</t>
  </si>
  <si>
    <t>7500019900</t>
  </si>
  <si>
    <t>5202306069</t>
  </si>
  <si>
    <t>55065.1.F1</t>
  </si>
  <si>
    <t>E-5501 - PE - FREEDOM ROADS</t>
  </si>
  <si>
    <t>NC DEPT OF ENVIRONMENTAL QUALITY</t>
  </si>
  <si>
    <t>4563</t>
  </si>
  <si>
    <t>1907435548</t>
  </si>
  <si>
    <t>50062.4.2</t>
  </si>
  <si>
    <t>1907593311</t>
  </si>
  <si>
    <t>1907689395</t>
  </si>
  <si>
    <t>49874.4.1</t>
  </si>
  <si>
    <t>NC DEPT OF HEALTH &amp; HUMAN SERVICES</t>
  </si>
  <si>
    <t>47427</t>
  </si>
  <si>
    <t>1907511692</t>
  </si>
  <si>
    <t>22022.2.3</t>
  </si>
  <si>
    <t>AL-2022-02-03 NCDHHS FTA - Science</t>
  </si>
  <si>
    <t>1907439189</t>
  </si>
  <si>
    <t>1907470716</t>
  </si>
  <si>
    <t>1907459095</t>
  </si>
  <si>
    <t>22022.14.1</t>
  </si>
  <si>
    <t>M5BAC-2022-15-01 NCDHHS - FTA BATmobile</t>
  </si>
  <si>
    <t>1907439188</t>
  </si>
  <si>
    <t>1907509712</t>
  </si>
  <si>
    <t>1907434082</t>
  </si>
  <si>
    <t>22022.14.12</t>
  </si>
  <si>
    <t>M5TR-2022-15-01 NCDHHS - FTA DRE</t>
  </si>
  <si>
    <t>1907459094</t>
  </si>
  <si>
    <t>1907532561</t>
  </si>
  <si>
    <t>1907435935</t>
  </si>
  <si>
    <t>22022.14.13</t>
  </si>
  <si>
    <t>M5TR-2022-15-02 NCDHHS FTA - SFST</t>
  </si>
  <si>
    <t>1907408312</t>
  </si>
  <si>
    <t>4352498</t>
  </si>
  <si>
    <t>1907464920</t>
  </si>
  <si>
    <t>1907508390</t>
  </si>
  <si>
    <t>27762</t>
  </si>
  <si>
    <t>1907617165</t>
  </si>
  <si>
    <t>4388304</t>
  </si>
  <si>
    <t>22023.14.2</t>
  </si>
  <si>
    <t>M5BAC-23-15-02 NCDHHS-FTA</t>
  </si>
  <si>
    <t>1907664198</t>
  </si>
  <si>
    <t>1907732900</t>
  </si>
  <si>
    <t>1907744278</t>
  </si>
  <si>
    <t>1907575175</t>
  </si>
  <si>
    <t>22023.14.3</t>
  </si>
  <si>
    <t>M5BAC-23-15-03 NCDHHS-FTA</t>
  </si>
  <si>
    <t>1907618437</t>
  </si>
  <si>
    <t>1907648354</t>
  </si>
  <si>
    <t>1907681430</t>
  </si>
  <si>
    <t>1907720521</t>
  </si>
  <si>
    <t>1907732909</t>
  </si>
  <si>
    <t>1907641111</t>
  </si>
  <si>
    <t>22023.14.17</t>
  </si>
  <si>
    <t>M5TR-23-15-01 NC DHHS-FTA</t>
  </si>
  <si>
    <t>1907693100</t>
  </si>
  <si>
    <t>1907732910</t>
  </si>
  <si>
    <t>1907768490</t>
  </si>
  <si>
    <t>1907605298</t>
  </si>
  <si>
    <t>22023.14.18</t>
  </si>
  <si>
    <t>M5TR-23-15-02 NC DHHS-FTA</t>
  </si>
  <si>
    <t>1907626202</t>
  </si>
  <si>
    <t>1907681431</t>
  </si>
  <si>
    <t>1907708669</t>
  </si>
  <si>
    <t>1907724746</t>
  </si>
  <si>
    <t>1907769866</t>
  </si>
  <si>
    <t>NC DEPT OF INSURANCE</t>
  </si>
  <si>
    <t>12863</t>
  </si>
  <si>
    <t>1907416697</t>
  </si>
  <si>
    <t>22022.12.1</t>
  </si>
  <si>
    <t>M2CPS-2022-13-01 NCDOI - CPS</t>
  </si>
  <si>
    <t>1907486487</t>
  </si>
  <si>
    <t>1907497420</t>
  </si>
  <si>
    <t>1907537283</t>
  </si>
  <si>
    <t>1907672745</t>
  </si>
  <si>
    <t>22023.4.5</t>
  </si>
  <si>
    <t>OP-23-04-06 NC Dept of Insurance</t>
  </si>
  <si>
    <t>1907762304</t>
  </si>
  <si>
    <t>NC DEPT OF JUSTICE</t>
  </si>
  <si>
    <t>6805</t>
  </si>
  <si>
    <t>1907405489</t>
  </si>
  <si>
    <t>22022.14.3</t>
  </si>
  <si>
    <t>M5BAC-2022-15-03 NCDOJ SBI - Toxicology</t>
  </si>
  <si>
    <t>1907544548</t>
  </si>
  <si>
    <t>1907508415</t>
  </si>
  <si>
    <t>22022.6.26</t>
  </si>
  <si>
    <t>PT-2022-06-26 NCDOJ</t>
  </si>
  <si>
    <t>1907681433</t>
  </si>
  <si>
    <t>22023.14.4</t>
  </si>
  <si>
    <t>M5BAC-23-15-04 NCDOJ-SBI</t>
  </si>
  <si>
    <t>1907732917</t>
  </si>
  <si>
    <t>1907587563</t>
  </si>
  <si>
    <t>22023.6.18</t>
  </si>
  <si>
    <t>PT-23-06-18 NCDOJ-Justice Academy</t>
  </si>
  <si>
    <t>32089</t>
  </si>
  <si>
    <t>1907769886</t>
  </si>
  <si>
    <t>50093.3.FS1</t>
  </si>
  <si>
    <t>M-0465 - CON - NAT'L REC TRAILS</t>
  </si>
  <si>
    <t>51080.3.FS1</t>
  </si>
  <si>
    <t>51082.3.32</t>
  </si>
  <si>
    <t>M-0510GE -SOUND RIVERS, INC</t>
  </si>
  <si>
    <t>51082.3.69</t>
  </si>
  <si>
    <t>51082.3.73</t>
  </si>
  <si>
    <t>51082.3.76</t>
  </si>
  <si>
    <t>51082.3.80</t>
  </si>
  <si>
    <t>51082.1.12</t>
  </si>
  <si>
    <t>51082.3.86</t>
  </si>
  <si>
    <t>M-0510C-(2021-9361) ONSLOW COUNTY</t>
  </si>
  <si>
    <t>51082.3.88</t>
  </si>
  <si>
    <t>51082.1.13</t>
  </si>
  <si>
    <t>51082.3.93</t>
  </si>
  <si>
    <t>M-0510DC -(2021-9228) CITY OF ROCKY MOUN</t>
  </si>
  <si>
    <t>51082.3.95</t>
  </si>
  <si>
    <t>M-0510HN-USFA UWHARRIE ACCESS(2019-6574)</t>
  </si>
  <si>
    <t>51082.3.96</t>
  </si>
  <si>
    <t>M-0510HO-USFS-BADIN LAKE OHV(2019-6573)</t>
  </si>
  <si>
    <t>51082.3.97</t>
  </si>
  <si>
    <t>M-0510IE-DPR-HANGING ROCK SP(2021-9382)</t>
  </si>
  <si>
    <t>51082.3.100</t>
  </si>
  <si>
    <t>M-0510KQ-TOWN OF SEVEN DEVILS(2020-7759)</t>
  </si>
  <si>
    <t>51082.3.101</t>
  </si>
  <si>
    <t>M-0510MO-TOWN OF VALDESE (2022-1860)</t>
  </si>
  <si>
    <t>51082.3.102</t>
  </si>
  <si>
    <t>M-0510MP-HAW CREEK COA (2022-1274)</t>
  </si>
  <si>
    <t>NC DEPT OF PUBLIC SAFETY</t>
  </si>
  <si>
    <t>40299</t>
  </si>
  <si>
    <t>7500024600</t>
  </si>
  <si>
    <t>5202277819</t>
  </si>
  <si>
    <t>5202277823</t>
  </si>
  <si>
    <t>5202277855</t>
  </si>
  <si>
    <t>5202277860</t>
  </si>
  <si>
    <t>5202278207</t>
  </si>
  <si>
    <t>5202287166</t>
  </si>
  <si>
    <t>5202288675</t>
  </si>
  <si>
    <t>5202288677</t>
  </si>
  <si>
    <t>5202288679</t>
  </si>
  <si>
    <t>5202288707</t>
  </si>
  <si>
    <t>5202289115</t>
  </si>
  <si>
    <t>5202300180</t>
  </si>
  <si>
    <t>5202300182</t>
  </si>
  <si>
    <t>5202300183</t>
  </si>
  <si>
    <t>5202300814</t>
  </si>
  <si>
    <t>5202314078</t>
  </si>
  <si>
    <t>5202314634</t>
  </si>
  <si>
    <t>5202314637</t>
  </si>
  <si>
    <t>5202314638</t>
  </si>
  <si>
    <t>5202322667</t>
  </si>
  <si>
    <t>5202322942</t>
  </si>
  <si>
    <t>5202322955</t>
  </si>
  <si>
    <t>5202322962</t>
  </si>
  <si>
    <t>5202330711</t>
  </si>
  <si>
    <t>5202330713</t>
  </si>
  <si>
    <t>5202330724</t>
  </si>
  <si>
    <t>5202330726</t>
  </si>
  <si>
    <t>5202338996</t>
  </si>
  <si>
    <t>5202339046</t>
  </si>
  <si>
    <t>5202339905</t>
  </si>
  <si>
    <t>5202339906</t>
  </si>
  <si>
    <t>5202351159</t>
  </si>
  <si>
    <t>5202351209</t>
  </si>
  <si>
    <t>5202355696</t>
  </si>
  <si>
    <t>5202355697</t>
  </si>
  <si>
    <t>5202355700</t>
  </si>
  <si>
    <t>5202369331</t>
  </si>
  <si>
    <t>5202369332</t>
  </si>
  <si>
    <t>5202369534</t>
  </si>
  <si>
    <t>5202369535</t>
  </si>
  <si>
    <t>5202369586</t>
  </si>
  <si>
    <t>5202369587</t>
  </si>
  <si>
    <t>5202369588</t>
  </si>
  <si>
    <t>5202372007</t>
  </si>
  <si>
    <t>5202381290</t>
  </si>
  <si>
    <t>5202381297</t>
  </si>
  <si>
    <t>5202381307</t>
  </si>
  <si>
    <t>5202381324</t>
  </si>
  <si>
    <t>40.1.8</t>
  </si>
  <si>
    <t>TMC Facility and Staffing</t>
  </si>
  <si>
    <t>43397</t>
  </si>
  <si>
    <t>5202297869</t>
  </si>
  <si>
    <t>5202320418</t>
  </si>
  <si>
    <t>5202337386</t>
  </si>
  <si>
    <t>5202291720</t>
  </si>
  <si>
    <t>5202297870</t>
  </si>
  <si>
    <t>5202320417</t>
  </si>
  <si>
    <t>5202337870</t>
  </si>
  <si>
    <t>5202291721</t>
  </si>
  <si>
    <t>5202297872</t>
  </si>
  <si>
    <t>5202320421</t>
  </si>
  <si>
    <t>5202337895</t>
  </si>
  <si>
    <t>6498</t>
  </si>
  <si>
    <t>1907771600</t>
  </si>
  <si>
    <t>22023.15.1</t>
  </si>
  <si>
    <t>M11MT-23-16-01 NCSHP</t>
  </si>
  <si>
    <t>1907769884</t>
  </si>
  <si>
    <t>22023.4.4</t>
  </si>
  <si>
    <t>OP-23-04-05 NCSHP</t>
  </si>
  <si>
    <t>NC DEPT OF TRANSPORTATION</t>
  </si>
  <si>
    <t>45769</t>
  </si>
  <si>
    <t>1907497403</t>
  </si>
  <si>
    <t>4368545</t>
  </si>
  <si>
    <t>22022.13.2</t>
  </si>
  <si>
    <t>M3DA-2022-14-02  NCDMV Fiscal Section</t>
  </si>
  <si>
    <t>1907459096</t>
  </si>
  <si>
    <t>4360582</t>
  </si>
  <si>
    <t>1907434083</t>
  </si>
  <si>
    <t>4357932</t>
  </si>
  <si>
    <t>22022.13.4</t>
  </si>
  <si>
    <t>M3DA-2022-14-04  NCDMV eCrash Program</t>
  </si>
  <si>
    <t>1907470714</t>
  </si>
  <si>
    <t>4363445</t>
  </si>
  <si>
    <t>22022.6.25</t>
  </si>
  <si>
    <t>PT-2022-06-25 NCDMV</t>
  </si>
  <si>
    <t>1907508432</t>
  </si>
  <si>
    <t>4371413</t>
  </si>
  <si>
    <t>1907722542</t>
  </si>
  <si>
    <t>4407773</t>
  </si>
  <si>
    <t>22023.13.5</t>
  </si>
  <si>
    <t>M3DA-23-14-05 NCDMV</t>
  </si>
  <si>
    <t>1907724733</t>
  </si>
  <si>
    <t>1907694453</t>
  </si>
  <si>
    <t>4403452</t>
  </si>
  <si>
    <t>22023.13.6</t>
  </si>
  <si>
    <t>M3DA-23-14-06 NCDMV</t>
  </si>
  <si>
    <t>1907575176</t>
  </si>
  <si>
    <t>4379717</t>
  </si>
  <si>
    <t>22023.6.23</t>
  </si>
  <si>
    <t>PT-23-06-23 NCDMV</t>
  </si>
  <si>
    <t>1907708668</t>
  </si>
  <si>
    <t>1907707602</t>
  </si>
  <si>
    <t>22023.2.11</t>
  </si>
  <si>
    <t>AL-23-02-11 NCDMV-Inginition Interlock</t>
  </si>
  <si>
    <t>NC GLOBAL TRANSPARK AUTHORITY</t>
  </si>
  <si>
    <t>18520</t>
  </si>
  <si>
    <t>1907688179</t>
  </si>
  <si>
    <t>36244.39.3.1</t>
  </si>
  <si>
    <t>1907704362</t>
  </si>
  <si>
    <t>1907711964</t>
  </si>
  <si>
    <t>1907377630</t>
  </si>
  <si>
    <t>36237.51.11.1</t>
  </si>
  <si>
    <t>KINSTON REGIONAL JET PORT</t>
  </si>
  <si>
    <t>1907406349</t>
  </si>
  <si>
    <t>36244.39.3.4</t>
  </si>
  <si>
    <t>1907436854</t>
  </si>
  <si>
    <t>1907498031</t>
  </si>
  <si>
    <t>1907626193</t>
  </si>
  <si>
    <t>36237.51.12.1</t>
  </si>
  <si>
    <t>1907435558</t>
  </si>
  <si>
    <t>36244.39.4.1</t>
  </si>
  <si>
    <t>1907621608</t>
  </si>
  <si>
    <t>1907692736</t>
  </si>
  <si>
    <t>1907548091</t>
  </si>
  <si>
    <t>36237.51.14.1</t>
  </si>
  <si>
    <t>1907591885</t>
  </si>
  <si>
    <t>1907655753</t>
  </si>
  <si>
    <t>1907738196</t>
  </si>
  <si>
    <t>NC HIGH COUNTRY HOST</t>
  </si>
  <si>
    <t>11737</t>
  </si>
  <si>
    <t>7500024810</t>
  </si>
  <si>
    <t>5202338136</t>
  </si>
  <si>
    <t>5202339294</t>
  </si>
  <si>
    <t>5202376598</t>
  </si>
  <si>
    <t>5202285579</t>
  </si>
  <si>
    <t>5202313074</t>
  </si>
  <si>
    <t>NC JUDICIAL DEPARTMENT</t>
  </si>
  <si>
    <t>18062</t>
  </si>
  <si>
    <t>1907543178</t>
  </si>
  <si>
    <t>22022.13.3</t>
  </si>
  <si>
    <t>M3DA-2022-14-03  NCDOJ eCitation Printer</t>
  </si>
  <si>
    <t>1907472911</t>
  </si>
  <si>
    <t>22022.14.6</t>
  </si>
  <si>
    <t>M5CS-2022-15-03 NCDOJ - DWI Treatment</t>
  </si>
  <si>
    <t>1907508388</t>
  </si>
  <si>
    <t>1907472880</t>
  </si>
  <si>
    <t>22022.4.6</t>
  </si>
  <si>
    <t>OP-2022-04-06 NC Judicial</t>
  </si>
  <si>
    <t>1907555247</t>
  </si>
  <si>
    <t>1907434014</t>
  </si>
  <si>
    <t>22022.9.12</t>
  </si>
  <si>
    <t>SA-2022-09-12 Johnston Co. High Risk</t>
  </si>
  <si>
    <t>1907453121</t>
  </si>
  <si>
    <t>1907470720</t>
  </si>
  <si>
    <t>1907508416</t>
  </si>
  <si>
    <t>1907515552</t>
  </si>
  <si>
    <t>22022.14.16</t>
  </si>
  <si>
    <t>M5CS-2022-15-04 NC JUDICIAL-AOC</t>
  </si>
  <si>
    <t>1907486486</t>
  </si>
  <si>
    <t>1907605293</t>
  </si>
  <si>
    <t>22023.14.5</t>
  </si>
  <si>
    <t>M5CS-23-15-01 NC Judicial Conf of DA's</t>
  </si>
  <si>
    <t>1907641123</t>
  </si>
  <si>
    <t>1907681426</t>
  </si>
  <si>
    <t>1907732919</t>
  </si>
  <si>
    <t>1907769324</t>
  </si>
  <si>
    <t>1907616817</t>
  </si>
  <si>
    <t>22023.14.7</t>
  </si>
  <si>
    <t>M5CS-23-15-03 NC Judicial</t>
  </si>
  <si>
    <t>1907647246</t>
  </si>
  <si>
    <t>1907698442</t>
  </si>
  <si>
    <t>1907720523</t>
  </si>
  <si>
    <t>1907732903</t>
  </si>
  <si>
    <t>1907760754</t>
  </si>
  <si>
    <t>1907617152</t>
  </si>
  <si>
    <t>22023.9.10</t>
  </si>
  <si>
    <t>SA-23-09-10 NC Judicial Dept</t>
  </si>
  <si>
    <t>1907647245</t>
  </si>
  <si>
    <t>1907699414</t>
  </si>
  <si>
    <t>1907720520</t>
  </si>
  <si>
    <t>1907732907</t>
  </si>
  <si>
    <t>1907760750</t>
  </si>
  <si>
    <t>NC STATE PORTS AUTHORITY</t>
  </si>
  <si>
    <t>80552</t>
  </si>
  <si>
    <t>6400007800</t>
  </si>
  <si>
    <t>5202285129</t>
  </si>
  <si>
    <t>50061.5.21</t>
  </si>
  <si>
    <t>C-5600VA - OPR - QUEEN CITY EXPRESS</t>
  </si>
  <si>
    <t>5202294501</t>
  </si>
  <si>
    <t>5202305170</t>
  </si>
  <si>
    <t>5202326459</t>
  </si>
  <si>
    <t>5202332893</t>
  </si>
  <si>
    <t>5202344180</t>
  </si>
  <si>
    <t>5202355528</t>
  </si>
  <si>
    <t>5202363025</t>
  </si>
  <si>
    <t>5202373801</t>
  </si>
  <si>
    <t>5202383875</t>
  </si>
  <si>
    <t>5202397067</t>
  </si>
  <si>
    <t>1907442108</t>
  </si>
  <si>
    <t>80000.1.4.103</t>
  </si>
  <si>
    <t>WTRY-Berth 2 Repairs-FRRCSI ID:21102</t>
  </si>
  <si>
    <t>1907393779</t>
  </si>
  <si>
    <t>49875.1.1</t>
  </si>
  <si>
    <t>HL-0040 - PE -  NC PORTS AUTHORITY</t>
  </si>
  <si>
    <t>1907746720</t>
  </si>
  <si>
    <t>NC STATE UNIVERSITY</t>
  </si>
  <si>
    <t>10440</t>
  </si>
  <si>
    <t>7400006050</t>
  </si>
  <si>
    <t>5202313025</t>
  </si>
  <si>
    <t>41794.1</t>
  </si>
  <si>
    <t>REGIONAL BICYCLE PLANNING ADMINISTRATIVE</t>
  </si>
  <si>
    <t>5202331744</t>
  </si>
  <si>
    <t>5202331747</t>
  </si>
  <si>
    <t>5202357117</t>
  </si>
  <si>
    <t>20588</t>
  </si>
  <si>
    <t>1907400949</t>
  </si>
  <si>
    <t>50062.4.4</t>
  </si>
  <si>
    <t>CLOSED C-5601EA - IMPLEMENT - CFAT 2019</t>
  </si>
  <si>
    <t>1907535822</t>
  </si>
  <si>
    <t>1907417597</t>
  </si>
  <si>
    <t>50062.4.19</t>
  </si>
  <si>
    <t>C-5601EP-ORANGE COUNTY-EVSE/EV LEASE</t>
  </si>
  <si>
    <t>1907417596</t>
  </si>
  <si>
    <t>50062.4.21</t>
  </si>
  <si>
    <t>C-5601ER -PINESHORE ENERGY -EVSE</t>
  </si>
  <si>
    <t>25169</t>
  </si>
  <si>
    <t>1907375136</t>
  </si>
  <si>
    <t>4345512</t>
  </si>
  <si>
    <t>22022.12.3</t>
  </si>
  <si>
    <t>M2X-2022-13-01 NCSU - Seat Belt Survey</t>
  </si>
  <si>
    <t>1907467818</t>
  </si>
  <si>
    <t>4363444</t>
  </si>
  <si>
    <t>1907499238</t>
  </si>
  <si>
    <t>4368543</t>
  </si>
  <si>
    <t>1907401588</t>
  </si>
  <si>
    <t>4352493</t>
  </si>
  <si>
    <t>22022.9.4</t>
  </si>
  <si>
    <t>SA-2022-09-04 NCSU - ITRE</t>
  </si>
  <si>
    <t>1907500485</t>
  </si>
  <si>
    <t>1907544550</t>
  </si>
  <si>
    <t>4374859</t>
  </si>
  <si>
    <t>1907405485</t>
  </si>
  <si>
    <t>22022.9.11</t>
  </si>
  <si>
    <t>SA-2022-09-11 NCSU - Conference &amp; Event</t>
  </si>
  <si>
    <t>1907459099</t>
  </si>
  <si>
    <t>4360581</t>
  </si>
  <si>
    <t>1907482776</t>
  </si>
  <si>
    <t>4365800</t>
  </si>
  <si>
    <t>1907508436</t>
  </si>
  <si>
    <t>4371412</t>
  </si>
  <si>
    <t>1907532554</t>
  </si>
  <si>
    <t>22023.12.3</t>
  </si>
  <si>
    <t>M2X-23-13-02 NCSU-ITRE</t>
  </si>
  <si>
    <t>1907575180</t>
  </si>
  <si>
    <t>4379716</t>
  </si>
  <si>
    <t>1907596708</t>
  </si>
  <si>
    <t>4384268</t>
  </si>
  <si>
    <t>1907626203</t>
  </si>
  <si>
    <t>4388303</t>
  </si>
  <si>
    <t>1907648329</t>
  </si>
  <si>
    <t>1907707601</t>
  </si>
  <si>
    <t>1907743536</t>
  </si>
  <si>
    <t>1907769875</t>
  </si>
  <si>
    <t>1907575177</t>
  </si>
  <si>
    <t>22023.13.2</t>
  </si>
  <si>
    <t>M3DA-23-14-02 NCSU-ITRE</t>
  </si>
  <si>
    <t>1907544547</t>
  </si>
  <si>
    <t>1907634172</t>
  </si>
  <si>
    <t>1907647243</t>
  </si>
  <si>
    <t>1907699416</t>
  </si>
  <si>
    <t>1907734755</t>
  </si>
  <si>
    <t>1907769867</t>
  </si>
  <si>
    <t>1907544549</t>
  </si>
  <si>
    <t>22023.9.8</t>
  </si>
  <si>
    <t>SA-23-09-08 NCSU-ITRE</t>
  </si>
  <si>
    <t>1907605295</t>
  </si>
  <si>
    <t>1907642711</t>
  </si>
  <si>
    <t>1907664218</t>
  </si>
  <si>
    <t>1907722561</t>
  </si>
  <si>
    <t>1907739112</t>
  </si>
  <si>
    <t>NEW HANOVER CO AIRPORT AUTHORITY</t>
  </si>
  <si>
    <t>23827</t>
  </si>
  <si>
    <t>1907504651</t>
  </si>
  <si>
    <t>36244.36.23.1</t>
  </si>
  <si>
    <t>WILMINGTON INTERNATIONAL AIRPORT</t>
  </si>
  <si>
    <t>1907562735</t>
  </si>
  <si>
    <t>1907733810</t>
  </si>
  <si>
    <t>1907750710</t>
  </si>
  <si>
    <t>NEW HANOVER COUNTY</t>
  </si>
  <si>
    <t>3363</t>
  </si>
  <si>
    <t>1907689404</t>
  </si>
  <si>
    <t>4403359</t>
  </si>
  <si>
    <t>48748.1.1</t>
  </si>
  <si>
    <t>EB-6027 - PE - SR 1403 (MIDDLE SOUND LOO</t>
  </si>
  <si>
    <t>1907757082</t>
  </si>
  <si>
    <t>8081</t>
  </si>
  <si>
    <t>1907447897</t>
  </si>
  <si>
    <t>22022.14.2</t>
  </si>
  <si>
    <t>M5BAC-2022-15-02 New Hanover County Lab</t>
  </si>
  <si>
    <t>1907416699</t>
  </si>
  <si>
    <t>1907467819</t>
  </si>
  <si>
    <t>1907499243</t>
  </si>
  <si>
    <t>1907532563</t>
  </si>
  <si>
    <t>22023.14.1</t>
  </si>
  <si>
    <t>M5BAC-23-15-01 New Hanover CoSo</t>
  </si>
  <si>
    <t>1907553725</t>
  </si>
  <si>
    <t>1907577623</t>
  </si>
  <si>
    <t>1907619193</t>
  </si>
  <si>
    <t>1907647247</t>
  </si>
  <si>
    <t>1907699415</t>
  </si>
  <si>
    <t>1907732904</t>
  </si>
  <si>
    <t>1907744280</t>
  </si>
  <si>
    <t>16670</t>
  </si>
  <si>
    <t>1907500909</t>
  </si>
  <si>
    <t>1907590119</t>
  </si>
  <si>
    <t>NORFOLK SOUTHERN RAILWAY CO</t>
  </si>
  <si>
    <t>7282</t>
  </si>
  <si>
    <t>6400010100</t>
  </si>
  <si>
    <t>5202335400</t>
  </si>
  <si>
    <t>35517.1.TA1</t>
  </si>
  <si>
    <t>R-2829 - PE - EASTERN WAKE FREEWAY</t>
  </si>
  <si>
    <t>6400009401</t>
  </si>
  <si>
    <t>5202297440</t>
  </si>
  <si>
    <t>40325.1.59</t>
  </si>
  <si>
    <t>Y-4807B - PE - GREENSBORO</t>
  </si>
  <si>
    <t>5202311162</t>
  </si>
  <si>
    <t>6400010203</t>
  </si>
  <si>
    <t>5202286478</t>
  </si>
  <si>
    <t>50167.1.1</t>
  </si>
  <si>
    <t>U-5747 - PE PLANNING - NC 54</t>
  </si>
  <si>
    <t>5202286481</t>
  </si>
  <si>
    <t>5202337933</t>
  </si>
  <si>
    <t>5202387047</t>
  </si>
  <si>
    <t>5202396031</t>
  </si>
  <si>
    <t>6400010503</t>
  </si>
  <si>
    <t>5202355791</t>
  </si>
  <si>
    <t>50170.1.1</t>
  </si>
  <si>
    <t>U-5750 - PE - NC 54</t>
  </si>
  <si>
    <t>5202396030</t>
  </si>
  <si>
    <t>6400009206</t>
  </si>
  <si>
    <t>5202353048</t>
  </si>
  <si>
    <t>46425.1.1</t>
  </si>
  <si>
    <t>U-5873 - PE - U-5873 - CORNELIUS - INTER</t>
  </si>
  <si>
    <t>6400010204</t>
  </si>
  <si>
    <t>5202305560</t>
  </si>
  <si>
    <t>50111.3.1</t>
  </si>
  <si>
    <t>U-5713 - CON - NEW BERN - US 70 (COMB W/</t>
  </si>
  <si>
    <t>5202305575</t>
  </si>
  <si>
    <t>5202311328</t>
  </si>
  <si>
    <t>5202336447</t>
  </si>
  <si>
    <t>5202347874</t>
  </si>
  <si>
    <t>5202402922</t>
  </si>
  <si>
    <t>6400010501</t>
  </si>
  <si>
    <t>5202333579</t>
  </si>
  <si>
    <t>44670.1.1</t>
  </si>
  <si>
    <t>R-5768 - PE - US 311</t>
  </si>
  <si>
    <t>5202336372</t>
  </si>
  <si>
    <t>6400010051</t>
  </si>
  <si>
    <t>5202396105</t>
  </si>
  <si>
    <t>44689.1.1</t>
  </si>
  <si>
    <t>U-5899 - PE - NEW ROUTE (FORUM PARKWAY C</t>
  </si>
  <si>
    <t>6400010450</t>
  </si>
  <si>
    <t>5202329057</t>
  </si>
  <si>
    <t>45957.1.1</t>
  </si>
  <si>
    <t>U-5969 -PE -US 501 FROM SOUTH OF US 158</t>
  </si>
  <si>
    <t>5202329058</t>
  </si>
  <si>
    <t>6400006450</t>
  </si>
  <si>
    <t>5202280506</t>
  </si>
  <si>
    <t>50000.3.1</t>
  </si>
  <si>
    <t>P-5208A - CON - HAY2PHAR RB (COMB W/P-52</t>
  </si>
  <si>
    <t>5202306986</t>
  </si>
  <si>
    <t>5202306992</t>
  </si>
  <si>
    <t>5202325440</t>
  </si>
  <si>
    <t>6400009952</t>
  </si>
  <si>
    <t>5202285775</t>
  </si>
  <si>
    <t>46918.1.1</t>
  </si>
  <si>
    <t>P-5706 - PE - NORFOLK SOUTHERN H LINE, E</t>
  </si>
  <si>
    <t>5202311256</t>
  </si>
  <si>
    <t>5202318994</t>
  </si>
  <si>
    <t>5202347526</t>
  </si>
  <si>
    <t>6400009752</t>
  </si>
  <si>
    <t>5202284872</t>
  </si>
  <si>
    <t>46920.1.1</t>
  </si>
  <si>
    <t>P-5709 - PE - NORFOLK SOUTHERN RAILROAD</t>
  </si>
  <si>
    <t>5202311257</t>
  </si>
  <si>
    <t>5202318995</t>
  </si>
  <si>
    <t>5202355247</t>
  </si>
  <si>
    <t>6400009050</t>
  </si>
  <si>
    <t>5202334556</t>
  </si>
  <si>
    <t>46929.1.1</t>
  </si>
  <si>
    <t>P-5717 - PE - NORFOLK SOUTHERN H LINE</t>
  </si>
  <si>
    <t>6400009452</t>
  </si>
  <si>
    <t>5202316867</t>
  </si>
  <si>
    <t>47142.1.1</t>
  </si>
  <si>
    <t>U-6007 - PE - US 220 BUSINESS (SOUTH FAY</t>
  </si>
  <si>
    <t>6400010451</t>
  </si>
  <si>
    <t>5202342099</t>
  </si>
  <si>
    <t>47165.1.1</t>
  </si>
  <si>
    <t>U-6020 - PE - NC 56 (EAST C STREET)</t>
  </si>
  <si>
    <t>5202353045</t>
  </si>
  <si>
    <t>6400008409</t>
  </si>
  <si>
    <t>5202396033</t>
  </si>
  <si>
    <t>47603.1.1</t>
  </si>
  <si>
    <t>P-5725 - PE - NORFOLK SOUTHERN MAINLINE</t>
  </si>
  <si>
    <t>6400008408</t>
  </si>
  <si>
    <t>5202292622</t>
  </si>
  <si>
    <t>47604.1.1</t>
  </si>
  <si>
    <t>P-5726 - PE - NORFOLK SOUTHERN MAIN TRAC</t>
  </si>
  <si>
    <t>5202310018</t>
  </si>
  <si>
    <t>5202314481</t>
  </si>
  <si>
    <t>6400008455</t>
  </si>
  <si>
    <t>5202287526</t>
  </si>
  <si>
    <t>44475SA.3.TG01</t>
  </si>
  <si>
    <t>P-5705BA -CON-CGS-NS</t>
  </si>
  <si>
    <t>5202298408</t>
  </si>
  <si>
    <t>5202298409</t>
  </si>
  <si>
    <t>5202314689</t>
  </si>
  <si>
    <t>5202318547</t>
  </si>
  <si>
    <t>5202333531</t>
  </si>
  <si>
    <t>5202342904</t>
  </si>
  <si>
    <t>5202348246</t>
  </si>
  <si>
    <t>5202387833</t>
  </si>
  <si>
    <t>6400010050</t>
  </si>
  <si>
    <t>5202284901</t>
  </si>
  <si>
    <t>49108.1.1</t>
  </si>
  <si>
    <t>U-6239 - PE - SILICON SHORES CONNECTOR</t>
  </si>
  <si>
    <t>5202292827</t>
  </si>
  <si>
    <t>5202316118</t>
  </si>
  <si>
    <t>5202326768</t>
  </si>
  <si>
    <t>6400010953</t>
  </si>
  <si>
    <t>5202399399</t>
  </si>
  <si>
    <t>49108.3.1</t>
  </si>
  <si>
    <t>U-6239 - CON - SILICON SHORES CONNECTOR</t>
  </si>
  <si>
    <t>5202399400</t>
  </si>
  <si>
    <t>5202400934</t>
  </si>
  <si>
    <t>6400010552</t>
  </si>
  <si>
    <t>5202355011</t>
  </si>
  <si>
    <t>49174.3.1</t>
  </si>
  <si>
    <t>P-5754 - CON - SR 2623 (TRAILER DRIVE)</t>
  </si>
  <si>
    <t>5202385796</t>
  </si>
  <si>
    <t>6400009956</t>
  </si>
  <si>
    <t>5202312620</t>
  </si>
  <si>
    <t>45738.1.2</t>
  </si>
  <si>
    <t>B-5783 - PE - BRIDGE 164</t>
  </si>
  <si>
    <t>6400010750</t>
  </si>
  <si>
    <t>5202396196</t>
  </si>
  <si>
    <t>17BP.7.PE.114</t>
  </si>
  <si>
    <t>PE Br# 400052 on SR1332 Fund $25,000 tpo</t>
  </si>
  <si>
    <t>6400009950</t>
  </si>
  <si>
    <t>5202325869</t>
  </si>
  <si>
    <t>49361</t>
  </si>
  <si>
    <t>49361 M-0547 PUNCH LOOP ROAD SR 1483</t>
  </si>
  <si>
    <t>6400010550</t>
  </si>
  <si>
    <t>5202387048</t>
  </si>
  <si>
    <t>50167.2.5</t>
  </si>
  <si>
    <t>U-5747B - UTL - NC 54</t>
  </si>
  <si>
    <t>5202396032</t>
  </si>
  <si>
    <t>6400010253</t>
  </si>
  <si>
    <t>5202313344</t>
  </si>
  <si>
    <t>49633.1.1</t>
  </si>
  <si>
    <t>HI-0008 - PE - I-95</t>
  </si>
  <si>
    <t>5202330486</t>
  </si>
  <si>
    <t>6400010201</t>
  </si>
  <si>
    <t>5202291936</t>
  </si>
  <si>
    <t>49495.2</t>
  </si>
  <si>
    <t>M-0549B CALDWELL STATION RD RELOCATION</t>
  </si>
  <si>
    <t>6400010404</t>
  </si>
  <si>
    <t>5202325670</t>
  </si>
  <si>
    <t>49495.3</t>
  </si>
  <si>
    <t>M-0549C HOPSON RD WIDENING (SR1978)</t>
  </si>
  <si>
    <t>5202333577</t>
  </si>
  <si>
    <t>5202353106</t>
  </si>
  <si>
    <t>5202355035</t>
  </si>
  <si>
    <t>6400010101</t>
  </si>
  <si>
    <t>5202281283</t>
  </si>
  <si>
    <t>49495.4</t>
  </si>
  <si>
    <t>M-0549D ADD TURN LANE ON US70A W/I NCRR</t>
  </si>
  <si>
    <t>6400010602</t>
  </si>
  <si>
    <t>5202345930</t>
  </si>
  <si>
    <t>49495.5</t>
  </si>
  <si>
    <t>5202345932</t>
  </si>
  <si>
    <t>5202353027</t>
  </si>
  <si>
    <t>6400011100</t>
  </si>
  <si>
    <t>5202399398</t>
  </si>
  <si>
    <t>80000.2.1.21</t>
  </si>
  <si>
    <t>B Bleal Rd Xing Imp-Y-5500HA</t>
  </si>
  <si>
    <t>NORTH CAROLINA &amp; VIRGINIA RAILROAD</t>
  </si>
  <si>
    <t>44238</t>
  </si>
  <si>
    <t>1907400906</t>
  </si>
  <si>
    <t>4350739</t>
  </si>
  <si>
    <t>80000.1.4.80</t>
  </si>
  <si>
    <t>NCVA Crossties,Bridge Imp FRRCSI: F20102</t>
  </si>
  <si>
    <t>NORTH CAROLINA HIGH SCHOOL</t>
  </si>
  <si>
    <t>127450</t>
  </si>
  <si>
    <t>1907730499</t>
  </si>
  <si>
    <t>NORTH CAROLINA PUBLIC</t>
  </si>
  <si>
    <t>10439</t>
  </si>
  <si>
    <t>1907582790</t>
  </si>
  <si>
    <t>36223.148.2.2</t>
  </si>
  <si>
    <t>NCPTA PARTNERSHIP COST</t>
  </si>
  <si>
    <t>NORTH CAROLINA RAILROAD COMPANY</t>
  </si>
  <si>
    <t>12799</t>
  </si>
  <si>
    <t>6400000450</t>
  </si>
  <si>
    <t>5202300568</t>
  </si>
  <si>
    <t>37676</t>
  </si>
  <si>
    <t>Rail Station Operating Expenses</t>
  </si>
  <si>
    <t>5202317204</t>
  </si>
  <si>
    <t>5202323672</t>
  </si>
  <si>
    <t>5202342400</t>
  </si>
  <si>
    <t>5202347031</t>
  </si>
  <si>
    <t>5202351882</t>
  </si>
  <si>
    <t>5202372781</t>
  </si>
  <si>
    <t>6400003400</t>
  </si>
  <si>
    <t>5202305488</t>
  </si>
  <si>
    <t>39311</t>
  </si>
  <si>
    <t>SALISBURY STATION.  Platform and canopy.</t>
  </si>
  <si>
    <t>5202305489</t>
  </si>
  <si>
    <t>5202333288</t>
  </si>
  <si>
    <t>6400003300</t>
  </si>
  <si>
    <t>5202299275</t>
  </si>
  <si>
    <t>40309</t>
  </si>
  <si>
    <t>DURHAM; LEASE INTERCITY RAILROAD PASSENG</t>
  </si>
  <si>
    <t>5202305487</t>
  </si>
  <si>
    <t>5202332793</t>
  </si>
  <si>
    <t>5202364923</t>
  </si>
  <si>
    <t>6400010902</t>
  </si>
  <si>
    <t>5202389710</t>
  </si>
  <si>
    <t>54016.3.1</t>
  </si>
  <si>
    <t>U-5724 - CON - US 13 (BERKELEY BLVD)</t>
  </si>
  <si>
    <t>NORTHAMPTON COUNTY</t>
  </si>
  <si>
    <t>14895</t>
  </si>
  <si>
    <t>1907500951</t>
  </si>
  <si>
    <t>4369494</t>
  </si>
  <si>
    <t>1907590121</t>
  </si>
  <si>
    <t>4382511</t>
  </si>
  <si>
    <t>ONSLOW COUNTY SCHOOLS</t>
  </si>
  <si>
    <t>15704</t>
  </si>
  <si>
    <t>1907541715</t>
  </si>
  <si>
    <t>4374904</t>
  </si>
  <si>
    <t>48729.3.1</t>
  </si>
  <si>
    <t>SM-5703A - Div. 3 School Reimbursement</t>
  </si>
  <si>
    <t>1907578989</t>
  </si>
  <si>
    <t>4384306</t>
  </si>
  <si>
    <t>1907644010</t>
  </si>
  <si>
    <t>28441</t>
  </si>
  <si>
    <t>1907448653</t>
  </si>
  <si>
    <t>49233.46.1.2</t>
  </si>
  <si>
    <t>20-CA-055 ONSLOW UNITED TRANSIT, OPER</t>
  </si>
  <si>
    <t>1907498037</t>
  </si>
  <si>
    <t>1907540380</t>
  </si>
  <si>
    <t>1907568860</t>
  </si>
  <si>
    <t>1907643111</t>
  </si>
  <si>
    <t>1907679990</t>
  </si>
  <si>
    <t>1907768484</t>
  </si>
  <si>
    <t>1907406738</t>
  </si>
  <si>
    <t>51001.52.8.2</t>
  </si>
  <si>
    <t>22-ED-055 ONSLOW UNITED TRANSIT, OPER</t>
  </si>
  <si>
    <t>1907424473</t>
  </si>
  <si>
    <t>36233.79.16.1</t>
  </si>
  <si>
    <t>22-CT-055 ONSLOW UNITED TRANSIT, ADMIN</t>
  </si>
  <si>
    <t>1907454807</t>
  </si>
  <si>
    <t>1907400946</t>
  </si>
  <si>
    <t>36224.30.6.2</t>
  </si>
  <si>
    <t>22-TA-055 ONSLOW UNITED TRANSIT, OPER</t>
  </si>
  <si>
    <t>1907448666</t>
  </si>
  <si>
    <t>51001.52.9.2</t>
  </si>
  <si>
    <t>23-ED-055 ONSLOW UNITED TRANSIT, OPER</t>
  </si>
  <si>
    <t>1907485197</t>
  </si>
  <si>
    <t>1907540382</t>
  </si>
  <si>
    <t>1907577558</t>
  </si>
  <si>
    <t>1907644920</t>
  </si>
  <si>
    <t>1907670426</t>
  </si>
  <si>
    <t>1907454808</t>
  </si>
  <si>
    <t>36233.79.17.1</t>
  </si>
  <si>
    <t>23-CT-055 ONSLOW UNITED TRANSIT, ADMIN</t>
  </si>
  <si>
    <t>1907495513</t>
  </si>
  <si>
    <t>1907540379</t>
  </si>
  <si>
    <t>1907568846</t>
  </si>
  <si>
    <t>1907645777</t>
  </si>
  <si>
    <t>1907699582</t>
  </si>
  <si>
    <t>1907568861</t>
  </si>
  <si>
    <t>36224.30.7.2</t>
  </si>
  <si>
    <t>23-TA-055 ONSLOW UNITED TRANSIT, OPER</t>
  </si>
  <si>
    <t>1907645499</t>
  </si>
  <si>
    <t>1907670423</t>
  </si>
  <si>
    <t>1907448665</t>
  </si>
  <si>
    <t>50371.26.1.2</t>
  </si>
  <si>
    <t>22-AP-055 ONSLOW UNITED TRANSIT, OPERATI</t>
  </si>
  <si>
    <t>1907498033</t>
  </si>
  <si>
    <t>1907540381</t>
  </si>
  <si>
    <t>1907575138</t>
  </si>
  <si>
    <t>1907641291</t>
  </si>
  <si>
    <t>1907670425</t>
  </si>
  <si>
    <t>ORANGE COUNTY</t>
  </si>
  <si>
    <t>15788</t>
  </si>
  <si>
    <t>1907577553</t>
  </si>
  <si>
    <t>36231.30.1.2</t>
  </si>
  <si>
    <t>17-SU-056A ORANGE COUNTY, OPERATING</t>
  </si>
  <si>
    <t>1907577588</t>
  </si>
  <si>
    <t>49233.47.1.2</t>
  </si>
  <si>
    <t>20-CA-056 ORANGE COUNTY, OPERATING</t>
  </si>
  <si>
    <t>1907516631</t>
  </si>
  <si>
    <t>36231.30.5.2</t>
  </si>
  <si>
    <t>21-SU-056 ORANGE COUNTY, OPERATING</t>
  </si>
  <si>
    <t>1907648358</t>
  </si>
  <si>
    <t>49358.9.1.1</t>
  </si>
  <si>
    <t>21-CS-056A ORANGE COUNTY, OPERATING</t>
  </si>
  <si>
    <t>1907468152</t>
  </si>
  <si>
    <t>36233.80.18.1</t>
  </si>
  <si>
    <t>22-CT-056 ORANGE COUNTY, ADMIN</t>
  </si>
  <si>
    <t>11128</t>
  </si>
  <si>
    <t>1907535823</t>
  </si>
  <si>
    <t>4374825</t>
  </si>
  <si>
    <t>22022.6.5</t>
  </si>
  <si>
    <t>PT-2022-06-05 Orange County - LEL</t>
  </si>
  <si>
    <t>1907557492</t>
  </si>
  <si>
    <t>36231.30.5.1</t>
  </si>
  <si>
    <t>1907653231</t>
  </si>
  <si>
    <t>36233.80.19.1</t>
  </si>
  <si>
    <t>23-CT-056 ORANGE COUNTY, ADMIN</t>
  </si>
  <si>
    <t>1907734109</t>
  </si>
  <si>
    <t>1907469367</t>
  </si>
  <si>
    <t>72.1106</t>
  </si>
  <si>
    <t>Div 7 Orange - Efland VFD Station 3</t>
  </si>
  <si>
    <t>1907501017</t>
  </si>
  <si>
    <t>1907589627</t>
  </si>
  <si>
    <t>PAMLICO COUNTY</t>
  </si>
  <si>
    <t>14637</t>
  </si>
  <si>
    <t>1907501020</t>
  </si>
  <si>
    <t>1907589638</t>
  </si>
  <si>
    <t>PARTNERSHIP FOR THE SOUNDS</t>
  </si>
  <si>
    <t>28942</t>
  </si>
  <si>
    <t>7500024809</t>
  </si>
  <si>
    <t>5202338140</t>
  </si>
  <si>
    <t>5202339263</t>
  </si>
  <si>
    <t>5202376597</t>
  </si>
  <si>
    <t>5202285575</t>
  </si>
  <si>
    <t>5202313062</t>
  </si>
  <si>
    <t>PENDER ADULT SERVICES, INC.</t>
  </si>
  <si>
    <t>27936</t>
  </si>
  <si>
    <t>1907392736</t>
  </si>
  <si>
    <t>49233.48.1.2</t>
  </si>
  <si>
    <t>20-CA-069 PENDER ADULT SERVICES, INC.</t>
  </si>
  <si>
    <t>1907495507</t>
  </si>
  <si>
    <t>1907406788</t>
  </si>
  <si>
    <t>51001.76.8.2</t>
  </si>
  <si>
    <t>22-ED-069 PENDER ADULT SERVICES, OPER</t>
  </si>
  <si>
    <t>1907525732</t>
  </si>
  <si>
    <t>36233.127.14.1</t>
  </si>
  <si>
    <t>22-CT-069 PENDER ADULT SERVICES, ADMIN</t>
  </si>
  <si>
    <t>1907647514</t>
  </si>
  <si>
    <t>51001.76.9.2</t>
  </si>
  <si>
    <t>23-ED-069 PENDER ADULT SERVICES, OPER</t>
  </si>
  <si>
    <t>1907684107</t>
  </si>
  <si>
    <t>1907689394</t>
  </si>
  <si>
    <t>1907638909</t>
  </si>
  <si>
    <t>36233.127.15.1</t>
  </si>
  <si>
    <t>23-CT-069 PENDER ADULT SERVICES, ADMIN</t>
  </si>
  <si>
    <t>1907714853</t>
  </si>
  <si>
    <t>1907722680</t>
  </si>
  <si>
    <t>PENDER COUNTY</t>
  </si>
  <si>
    <t>13450</t>
  </si>
  <si>
    <t>1907386090</t>
  </si>
  <si>
    <t>4348366</t>
  </si>
  <si>
    <t>11939</t>
  </si>
  <si>
    <t>1907414743</t>
  </si>
  <si>
    <t>22022.6.23</t>
  </si>
  <si>
    <t>PT-2022-06-23 Pender County</t>
  </si>
  <si>
    <t>1907503043</t>
  </si>
  <si>
    <t>1907513849</t>
  </si>
  <si>
    <t>1907553726</t>
  </si>
  <si>
    <t>22023.6.20</t>
  </si>
  <si>
    <t>PT-23-06-20 Pender CoSo</t>
  </si>
  <si>
    <t>1907558559</t>
  </si>
  <si>
    <t>1907596758</t>
  </si>
  <si>
    <t>1907641122</t>
  </si>
  <si>
    <t>1907647250</t>
  </si>
  <si>
    <t>1907700639</t>
  </si>
  <si>
    <t>1907732901</t>
  </si>
  <si>
    <t>1907748448</t>
  </si>
  <si>
    <t>37356</t>
  </si>
  <si>
    <t>1907501031</t>
  </si>
  <si>
    <t>1907589688</t>
  </si>
  <si>
    <t>PERSON COUNTY</t>
  </si>
  <si>
    <t>25112</t>
  </si>
  <si>
    <t>1907435562</t>
  </si>
  <si>
    <t>36244.60.9.3</t>
  </si>
  <si>
    <t>PERSON COUNTY RUNWAY SAFETY AREA WIDENING (Design/Bid Only)</t>
  </si>
  <si>
    <t>1907724758</t>
  </si>
  <si>
    <t>1907589517</t>
  </si>
  <si>
    <t>36244.60.10.1</t>
  </si>
  <si>
    <t>1907660025</t>
  </si>
  <si>
    <t>36237.47.16.1</t>
  </si>
  <si>
    <t>Raleigh Regional Airport at Person County</t>
  </si>
  <si>
    <t>30986</t>
  </si>
  <si>
    <t>1907699588</t>
  </si>
  <si>
    <t>36233.81.20.4</t>
  </si>
  <si>
    <t>21-CT-083 PERSON COUNTY, CAPITAL II</t>
  </si>
  <si>
    <t>1907711971</t>
  </si>
  <si>
    <t>36237.47.16.2</t>
  </si>
  <si>
    <t>PERSON COUNTY EXECUTIVE AIRPORT</t>
  </si>
  <si>
    <t>1907579674</t>
  </si>
  <si>
    <t>49233.49.1.2</t>
  </si>
  <si>
    <t>20-CA-083 PERSON COUNTY, OPERATING</t>
  </si>
  <si>
    <t>1907513955</t>
  </si>
  <si>
    <t>36233.81.21.1</t>
  </si>
  <si>
    <t>22-CT-083 PERSON COUNTY, ADMINISTRATON</t>
  </si>
  <si>
    <t>1907560928</t>
  </si>
  <si>
    <t>1907508789</t>
  </si>
  <si>
    <t>36237.47.17.1</t>
  </si>
  <si>
    <t>1907557493</t>
  </si>
  <si>
    <t>36233.81.22.1</t>
  </si>
  <si>
    <t>23-CT-083 PERSON COUNTY, ADMINISTRATON</t>
  </si>
  <si>
    <t>1907623554</t>
  </si>
  <si>
    <t>1907770367</t>
  </si>
  <si>
    <t>1907723871</t>
  </si>
  <si>
    <t>50371.27.1.2</t>
  </si>
  <si>
    <t>22-AP-083 PERSON COUNTY, OPERATING</t>
  </si>
  <si>
    <t>1907501044</t>
  </si>
  <si>
    <t>1907589711</t>
  </si>
  <si>
    <t>PIEDMONT &amp; ATLANTIC RAILROAD CO INC</t>
  </si>
  <si>
    <t>21641</t>
  </si>
  <si>
    <t>1907673315</t>
  </si>
  <si>
    <t>80000.1.4.65</t>
  </si>
  <si>
    <t>YVRR Rail, Crosstie, Surface Replacement</t>
  </si>
  <si>
    <t>1907670477</t>
  </si>
  <si>
    <t>80000.1.4.90</t>
  </si>
  <si>
    <t>YVRR-Replace Rail,Crosstie FRRCSI:F20112</t>
  </si>
  <si>
    <t>1907760749</t>
  </si>
  <si>
    <t>80000.1.4.116</t>
  </si>
  <si>
    <t>YVRR-Rail,Switch Upgrades FRRCSI ID: F21</t>
  </si>
  <si>
    <t>6400009953</t>
  </si>
  <si>
    <t>5202281332</t>
  </si>
  <si>
    <t>80000.2.3.123</t>
  </si>
  <si>
    <t>YVRR-SR 1634_2119 Xing Imp FRRCSI:22214</t>
  </si>
  <si>
    <t>5202281333</t>
  </si>
  <si>
    <t>5202281386</t>
  </si>
  <si>
    <t>7155</t>
  </si>
  <si>
    <t>7500024903</t>
  </si>
  <si>
    <t>5202289691</t>
  </si>
  <si>
    <t>49600.5.3</t>
  </si>
  <si>
    <t>FY22 PIEDMONT TRIAD REGIONAL MODEL -YEAR</t>
  </si>
  <si>
    <t>1907443874</t>
  </si>
  <si>
    <t>36225.2.21.1</t>
  </si>
  <si>
    <t>22-RS-120 PIEDMONT AUTHORITY, ADMIN</t>
  </si>
  <si>
    <t>7500025401</t>
  </si>
  <si>
    <t>5202333383</t>
  </si>
  <si>
    <t>50343.5.3</t>
  </si>
  <si>
    <t>FY23 PIEDMONT TRIAD REGIONAL MODEL -YEAR</t>
  </si>
  <si>
    <t>5202350700</t>
  </si>
  <si>
    <t>5202385096</t>
  </si>
  <si>
    <t>1907513953</t>
  </si>
  <si>
    <t>36225.2.22.1</t>
  </si>
  <si>
    <t>23-RS-120 PIEDMONT AUTHORITY, ADMIN</t>
  </si>
  <si>
    <t>1907701450</t>
  </si>
  <si>
    <t>1907745185</t>
  </si>
  <si>
    <t>1907460274</t>
  </si>
  <si>
    <t>50371.41.1.2</t>
  </si>
  <si>
    <t>22-AP-120 PIEDMONT AUTHOIRTY, OPERATING</t>
  </si>
  <si>
    <t>1907525716</t>
  </si>
  <si>
    <t>1907600394</t>
  </si>
  <si>
    <t>1907649073</t>
  </si>
  <si>
    <t>1907679993</t>
  </si>
  <si>
    <t>1907723682</t>
  </si>
  <si>
    <t>1907749961</t>
  </si>
  <si>
    <t>1907763943</t>
  </si>
  <si>
    <t>1907501936</t>
  </si>
  <si>
    <t>36234.71.14.2</t>
  </si>
  <si>
    <t>23-SM-022 PIEDMONT AUTHORITY, SMAP</t>
  </si>
  <si>
    <t>PIEDMONT TRIAD AIRPORT AUTHORITY</t>
  </si>
  <si>
    <t>9153</t>
  </si>
  <si>
    <t>1907623614</t>
  </si>
  <si>
    <t>46309.1.1</t>
  </si>
  <si>
    <t>AV-5708 - PE - PIEDMONT TRIAD INTERNATIO</t>
  </si>
  <si>
    <t>1907634286</t>
  </si>
  <si>
    <t>36244.30.19.1</t>
  </si>
  <si>
    <t>PIEDMONT-TRIAD INTERNATIONAL SFY 2016 Crossfield Taxiway System Agreement</t>
  </si>
  <si>
    <t>1907725019</t>
  </si>
  <si>
    <t>1907540000</t>
  </si>
  <si>
    <t>36244.30.23.1</t>
  </si>
  <si>
    <t>PIEDMONT-TRIAD INTERNATIONAL</t>
  </si>
  <si>
    <t>1907563662</t>
  </si>
  <si>
    <t>1907623138</t>
  </si>
  <si>
    <t>1907748299</t>
  </si>
  <si>
    <t>PIEDMONT TRIAD REGIONAL COUNCIL</t>
  </si>
  <si>
    <t>78717</t>
  </si>
  <si>
    <t>7500024865</t>
  </si>
  <si>
    <t>5202299806</t>
  </si>
  <si>
    <t>49232.4.14</t>
  </si>
  <si>
    <t>PIEDMONT TRIAD RPO FY21</t>
  </si>
  <si>
    <t>7500024863</t>
  </si>
  <si>
    <t>5202305167</t>
  </si>
  <si>
    <t>49600.4.12</t>
  </si>
  <si>
    <t>NORTHWEST PIEDMONT RPO FY22</t>
  </si>
  <si>
    <t>5202277387</t>
  </si>
  <si>
    <t>5202305561</t>
  </si>
  <si>
    <t>49600.4.23</t>
  </si>
  <si>
    <t>NWPRPO Mocksville-Davie Community Park L</t>
  </si>
  <si>
    <t>5202305505</t>
  </si>
  <si>
    <t>49600.4.24</t>
  </si>
  <si>
    <t>NWPRPO Walnut Cove Greenway Feasibility</t>
  </si>
  <si>
    <t>5202277299</t>
  </si>
  <si>
    <t>7500025362</t>
  </si>
  <si>
    <t>5202328478</t>
  </si>
  <si>
    <t>50343.4.12</t>
  </si>
  <si>
    <t>NORTHWEST PIEDMONT RPO FY23</t>
  </si>
  <si>
    <t>5202359105</t>
  </si>
  <si>
    <t>5202385384</t>
  </si>
  <si>
    <t>7500025364</t>
  </si>
  <si>
    <t>5202328356</t>
  </si>
  <si>
    <t>50343.4.14</t>
  </si>
  <si>
    <t>PIEDMONT TRIAD RPO FY23</t>
  </si>
  <si>
    <t>5202355868</t>
  </si>
  <si>
    <t>5202384369</t>
  </si>
  <si>
    <t>PIEDMONT TRIAD VISITOR CENTER</t>
  </si>
  <si>
    <t>11738</t>
  </si>
  <si>
    <t>7500024805</t>
  </si>
  <si>
    <t>5202343189</t>
  </si>
  <si>
    <t>5202353032</t>
  </si>
  <si>
    <t>5202376502</t>
  </si>
  <si>
    <t>5202291964</t>
  </si>
  <si>
    <t>5202313055</t>
  </si>
  <si>
    <t>PITT COUNTY</t>
  </si>
  <si>
    <t>11398</t>
  </si>
  <si>
    <t>22953</t>
  </si>
  <si>
    <t>1907443845</t>
  </si>
  <si>
    <t>44637.29.3.3</t>
  </si>
  <si>
    <t>21-39-064U PITT COUNTY FINANCE, CAPITAL</t>
  </si>
  <si>
    <t>1907440936</t>
  </si>
  <si>
    <t>36233.82.14.1</t>
  </si>
  <si>
    <t>22-CT-064 PITT COUNTY, ADMINISTRATION</t>
  </si>
  <si>
    <t>1907443866</t>
  </si>
  <si>
    <t>44637.29.4.3</t>
  </si>
  <si>
    <t>22-39-064U PITT COUNTY FINANCE, CAPITAL</t>
  </si>
  <si>
    <t>1907440905</t>
  </si>
  <si>
    <t>44637.29.4.4</t>
  </si>
  <si>
    <t>22-39-064U PITT COUNTY FINANCE, CAP II</t>
  </si>
  <si>
    <t>1907557489</t>
  </si>
  <si>
    <t>36233.82.15.1</t>
  </si>
  <si>
    <t>1907641293</t>
  </si>
  <si>
    <t>1907738422</t>
  </si>
  <si>
    <t>1907699587</t>
  </si>
  <si>
    <t>50371.28.1.2</t>
  </si>
  <si>
    <t>22-AP-064 PITT COUNTY, OPERATING</t>
  </si>
  <si>
    <t>19966</t>
  </si>
  <si>
    <t>1907501047</t>
  </si>
  <si>
    <t>1907589715</t>
  </si>
  <si>
    <t>PITT COUNTY COUNCIL ON AGING INC</t>
  </si>
  <si>
    <t>80779</t>
  </si>
  <si>
    <t>1907409257</t>
  </si>
  <si>
    <t>51001.51.7.3</t>
  </si>
  <si>
    <t>22-ED-964 PITT COUNTY COUNCIL, CAPITAL</t>
  </si>
  <si>
    <t>1907435118</t>
  </si>
  <si>
    <t>1907464961</t>
  </si>
  <si>
    <t>51001.51.8.3</t>
  </si>
  <si>
    <t>23-ED-964 PITT COUNTY COUNCIL, CAPITAL</t>
  </si>
  <si>
    <t>1907485195</t>
  </si>
  <si>
    <t>1907503082</t>
  </si>
  <si>
    <t>1907584724</t>
  </si>
  <si>
    <t>1907634276</t>
  </si>
  <si>
    <t>1907647518</t>
  </si>
  <si>
    <t>1907670427</t>
  </si>
  <si>
    <t>1907709046</t>
  </si>
  <si>
    <t>1907731518</t>
  </si>
  <si>
    <t>1907764882</t>
  </si>
  <si>
    <t>11473</t>
  </si>
  <si>
    <t>1907540001</t>
  </si>
  <si>
    <t>36244.52.21.1</t>
  </si>
  <si>
    <t>PITT-GREENVILLE AIRPORT</t>
  </si>
  <si>
    <t>1907557461</t>
  </si>
  <si>
    <t>1907653253</t>
  </si>
  <si>
    <t>1907764876</t>
  </si>
  <si>
    <t>POLK COUNTY</t>
  </si>
  <si>
    <t>21061</t>
  </si>
  <si>
    <t>1907501049</t>
  </si>
  <si>
    <t>1907589720</t>
  </si>
  <si>
    <t>26512</t>
  </si>
  <si>
    <t>1907500431</t>
  </si>
  <si>
    <t>4368692</t>
  </si>
  <si>
    <t>51081.2.3.3</t>
  </si>
  <si>
    <t>21-AD-033 POLK COUNTY, CAPITAL</t>
  </si>
  <si>
    <t>1907568903</t>
  </si>
  <si>
    <t>4380433</t>
  </si>
  <si>
    <t>49233.51.1.2</t>
  </si>
  <si>
    <t>20-CA-033 POLK COUNTY TRANSIT, OPERATING</t>
  </si>
  <si>
    <t>1907699585</t>
  </si>
  <si>
    <t>4403373</t>
  </si>
  <si>
    <t>36233.83.23.1</t>
  </si>
  <si>
    <t>22-CT-033 POLK COUNTY, ADMINISTRATION</t>
  </si>
  <si>
    <t>1907674281</t>
  </si>
  <si>
    <t>4397922</t>
  </si>
  <si>
    <t>36233.83.24.1</t>
  </si>
  <si>
    <t>23-CT-033 POLK COUNTY, ADMINISTRATION</t>
  </si>
  <si>
    <t>1907748262</t>
  </si>
  <si>
    <t>4412201</t>
  </si>
  <si>
    <t>PUBLIC SERVICE CO OF NC INC</t>
  </si>
  <si>
    <t>76582</t>
  </si>
  <si>
    <t>1907411105</t>
  </si>
  <si>
    <t>4354302</t>
  </si>
  <si>
    <t>38257</t>
  </si>
  <si>
    <t>CAPITAL YARD IMPROVEMENTS</t>
  </si>
  <si>
    <t>RAILTEX INC</t>
  </si>
  <si>
    <t>113941</t>
  </si>
  <si>
    <t>1907709062</t>
  </si>
  <si>
    <t>80000.1.4.79</t>
  </si>
  <si>
    <t>CA-Crosstie, Bridge Imp FRRCSI ID:F20101</t>
  </si>
  <si>
    <t>123822</t>
  </si>
  <si>
    <t>1907575136</t>
  </si>
  <si>
    <t>1907530108</t>
  </si>
  <si>
    <t>80000.1.4.113</t>
  </si>
  <si>
    <t>NCVA-Return Inactive Track FRRCSI ID: F2</t>
  </si>
  <si>
    <t>1907605563</t>
  </si>
  <si>
    <t>1907670314</t>
  </si>
  <si>
    <t>1907757072</t>
  </si>
  <si>
    <t>1907709059</t>
  </si>
  <si>
    <t>80000.1.4.112</t>
  </si>
  <si>
    <t>CA-Mainline Imp - FRRCSI ID: F21111</t>
  </si>
  <si>
    <t>RALEIGH-DURHAM AIRPORT AUTHORITY</t>
  </si>
  <si>
    <t>25115</t>
  </si>
  <si>
    <t>1907516689</t>
  </si>
  <si>
    <t>4371516</t>
  </si>
  <si>
    <t>46315.1.1</t>
  </si>
  <si>
    <t>CLOSED AV-5700 - PE - RALEIGH DURHAM INT</t>
  </si>
  <si>
    <t>1907535821</t>
  </si>
  <si>
    <t>4375005</t>
  </si>
  <si>
    <t>36244.54.21.1</t>
  </si>
  <si>
    <t>RALEIGH DURHAM</t>
  </si>
  <si>
    <t>1907562729</t>
  </si>
  <si>
    <t>4380426</t>
  </si>
  <si>
    <t>1907604182</t>
  </si>
  <si>
    <t>4388440</t>
  </si>
  <si>
    <t>1907748297</t>
  </si>
  <si>
    <t>4412191</t>
  </si>
  <si>
    <t>RANDOLPH COUNTY</t>
  </si>
  <si>
    <t>84428</t>
  </si>
  <si>
    <t>7500024808</t>
  </si>
  <si>
    <t>5202338141</t>
  </si>
  <si>
    <t>5202339262</t>
  </si>
  <si>
    <t>5202376596</t>
  </si>
  <si>
    <t>5202287374</t>
  </si>
  <si>
    <t>5202313061</t>
  </si>
  <si>
    <t>30623</t>
  </si>
  <si>
    <t>1907501052</t>
  </si>
  <si>
    <t>1907589725</t>
  </si>
  <si>
    <t>RANDOLPH SENIOR ADULTS ASSOCIATION</t>
  </si>
  <si>
    <t>17007</t>
  </si>
  <si>
    <t>1907436809</t>
  </si>
  <si>
    <t>49233.52.1.2</t>
  </si>
  <si>
    <t>20-CA-073 RANDOLPH COUNTY SR ADULTS OPER</t>
  </si>
  <si>
    <t>1907436808</t>
  </si>
  <si>
    <t>36233.84.24.1</t>
  </si>
  <si>
    <t>22-CT-073, RANDOLPH CO SAA,   ADMIN</t>
  </si>
  <si>
    <t>1907641288</t>
  </si>
  <si>
    <t>36233.84.24.5</t>
  </si>
  <si>
    <t>22-CT-073,  RANDOLPH CO SAA,  CAPITAL</t>
  </si>
  <si>
    <t>1907694446</t>
  </si>
  <si>
    <t>36233.84.25.1</t>
  </si>
  <si>
    <t>23-CT-073, RANDOLPH CO SAA,   ADMIN</t>
  </si>
  <si>
    <t>30261</t>
  </si>
  <si>
    <t>1907479530</t>
  </si>
  <si>
    <t>4366169</t>
  </si>
  <si>
    <t>36223.53.19.1</t>
  </si>
  <si>
    <t>23-DG-118 RESEARCH TRIANGLE REG'L, ADMIN</t>
  </si>
  <si>
    <t>1907551011</t>
  </si>
  <si>
    <t>4377898</t>
  </si>
  <si>
    <t>1907616322</t>
  </si>
  <si>
    <t>4388432</t>
  </si>
  <si>
    <t>1907725640</t>
  </si>
  <si>
    <t>4407508</t>
  </si>
  <si>
    <t>1907501935</t>
  </si>
  <si>
    <t>4369493</t>
  </si>
  <si>
    <t>36234.73.19.2</t>
  </si>
  <si>
    <t>23-SM-016 RESEARCH TRIANGLE, SMAP</t>
  </si>
  <si>
    <t>RICHMOND COUNTY</t>
  </si>
  <si>
    <t>25141</t>
  </si>
  <si>
    <t>1907500430</t>
  </si>
  <si>
    <t>4368690</t>
  </si>
  <si>
    <t>36244.3.7.1</t>
  </si>
  <si>
    <t>1907596543</t>
  </si>
  <si>
    <t>4384391</t>
  </si>
  <si>
    <t>1907738197</t>
  </si>
  <si>
    <t>4412195</t>
  </si>
  <si>
    <t>16846</t>
  </si>
  <si>
    <t>1907501055</t>
  </si>
  <si>
    <t>1907589733</t>
  </si>
  <si>
    <t>5093</t>
  </si>
  <si>
    <t>1907384384</t>
  </si>
  <si>
    <t>36233.85.23.1</t>
  </si>
  <si>
    <t>22-CT-075 RICHMOND INTERAGENCY, ADMIN</t>
  </si>
  <si>
    <t>1907731449</t>
  </si>
  <si>
    <t>44637.20.3.3</t>
  </si>
  <si>
    <t>22-39-075 RICHMOND INTERAGENCY, CAP I</t>
  </si>
  <si>
    <t>1907447892</t>
  </si>
  <si>
    <t>36233.85.24.1</t>
  </si>
  <si>
    <t>23-CT-075 RICHMOND INTERAGENCY, ADMIN</t>
  </si>
  <si>
    <t>1907467510</t>
  </si>
  <si>
    <t>1907516630</t>
  </si>
  <si>
    <t>1907551041</t>
  </si>
  <si>
    <t>1907603610</t>
  </si>
  <si>
    <t>1907616329</t>
  </si>
  <si>
    <t>1907670416</t>
  </si>
  <si>
    <t>1907731537</t>
  </si>
  <si>
    <t>1907764877</t>
  </si>
  <si>
    <t>RJ CORMAN RAILROAD COMPANY</t>
  </si>
  <si>
    <t>97350</t>
  </si>
  <si>
    <t>6400008601</t>
  </si>
  <si>
    <t>5202348247</t>
  </si>
  <si>
    <t>80000.2.3.106</t>
  </si>
  <si>
    <t>RJCS Stone Co Rd (Columbus Co)  FRRCSI I</t>
  </si>
  <si>
    <t>5202350260</t>
  </si>
  <si>
    <t>1907472887</t>
  </si>
  <si>
    <t>80000.1.4.84</t>
  </si>
  <si>
    <t>RJCS-Track Surfacing Imp FRRCSI:F20106</t>
  </si>
  <si>
    <t>1907500496</t>
  </si>
  <si>
    <t>6400010004</t>
  </si>
  <si>
    <t>5202402489</t>
  </si>
  <si>
    <t>80000.2.3.121</t>
  </si>
  <si>
    <t>RJCS-SR 1415 Xing Imp FRRCSI:F22212</t>
  </si>
  <si>
    <t>5202402878</t>
  </si>
  <si>
    <t>ROBESON COUNTY</t>
  </si>
  <si>
    <t>27089</t>
  </si>
  <si>
    <t>1907500480</t>
  </si>
  <si>
    <t>49233.54.1.2</t>
  </si>
  <si>
    <t>20-CA-074 ROBESON COUNTY, OPERATING</t>
  </si>
  <si>
    <t>8815</t>
  </si>
  <si>
    <t>1907395740</t>
  </si>
  <si>
    <t>4349684</t>
  </si>
  <si>
    <t>22022.6.22</t>
  </si>
  <si>
    <t>PT-2022-06-22 Robeson County</t>
  </si>
  <si>
    <t>1907416702</t>
  </si>
  <si>
    <t>1907443907</t>
  </si>
  <si>
    <t>1907497421</t>
  </si>
  <si>
    <t>1907525659</t>
  </si>
  <si>
    <t>1907553731</t>
  </si>
  <si>
    <t>22023.6.13</t>
  </si>
  <si>
    <t>PT-23-06-13 Robeson CoSo-LEL</t>
  </si>
  <si>
    <t>1907620068</t>
  </si>
  <si>
    <t>1907636807</t>
  </si>
  <si>
    <t>1907642707</t>
  </si>
  <si>
    <t>1907664207</t>
  </si>
  <si>
    <t>1907699413</t>
  </si>
  <si>
    <t>1907724732</t>
  </si>
  <si>
    <t>1907749624</t>
  </si>
  <si>
    <t>1907501056</t>
  </si>
  <si>
    <t>1907589738</t>
  </si>
  <si>
    <t>ROBESON COUNTY GOVERNMENT</t>
  </si>
  <si>
    <t>3365</t>
  </si>
  <si>
    <t>1907447895</t>
  </si>
  <si>
    <t>4360606</t>
  </si>
  <si>
    <t>22022.2.13</t>
  </si>
  <si>
    <t>AL-2022-02-13 Robeson County - DWI Treat</t>
  </si>
  <si>
    <t>1907532564</t>
  </si>
  <si>
    <t>1907577624</t>
  </si>
  <si>
    <t>22023.2.4</t>
  </si>
  <si>
    <t>AL-23-02-04 Robeson Co DA</t>
  </si>
  <si>
    <t>1907618438</t>
  </si>
  <si>
    <t>1907724736</t>
  </si>
  <si>
    <t>ROCKINGHAM COUNTY</t>
  </si>
  <si>
    <t>14636</t>
  </si>
  <si>
    <t>1907501105</t>
  </si>
  <si>
    <t>1907589744</t>
  </si>
  <si>
    <t>ROCKINGHAM COUNTY AIRPORT AUTHORITY</t>
  </si>
  <si>
    <t>16117</t>
  </si>
  <si>
    <t>1907604181</t>
  </si>
  <si>
    <t>4388424</t>
  </si>
  <si>
    <t>36237.6.15.1</t>
  </si>
  <si>
    <t>ROCKINGHAM CO AIRPORT AUTHORITY</t>
  </si>
  <si>
    <t>1907406345</t>
  </si>
  <si>
    <t>4350735</t>
  </si>
  <si>
    <t>36237.6.16.1</t>
  </si>
  <si>
    <t>12626</t>
  </si>
  <si>
    <t>1907508787</t>
  </si>
  <si>
    <t>47198.3.1</t>
  </si>
  <si>
    <t>CLOSED AV-5845 - CON - ROCKY MOUNT WILSO</t>
  </si>
  <si>
    <t>1907386463</t>
  </si>
  <si>
    <t>36237.43.15.2</t>
  </si>
  <si>
    <t>ROCKY MOUNT-WILSON REGIONAL AIRPORT FFY 15    NPE:  AIRPORT MASTER PLAN AND AIRPORT LAYOUT PLAN</t>
  </si>
  <si>
    <t>1907706237</t>
  </si>
  <si>
    <t>1907741180</t>
  </si>
  <si>
    <t>1907403191</t>
  </si>
  <si>
    <t>36244.72.2.1</t>
  </si>
  <si>
    <t>ROCKY MOUNT-WILSON Remove all existing 40 year old underground fuel tanks and Install a new 20,000</t>
  </si>
  <si>
    <t>1907538149</t>
  </si>
  <si>
    <t>1907738180</t>
  </si>
  <si>
    <t>1907757081</t>
  </si>
  <si>
    <t>1907504853</t>
  </si>
  <si>
    <t>36237.43.16.1</t>
  </si>
  <si>
    <t>ROCKY MOUNT-WILSON REGIONAL AIRPORT</t>
  </si>
  <si>
    <t>1907406348</t>
  </si>
  <si>
    <t>36237.43.16.2</t>
  </si>
  <si>
    <t>1907448645</t>
  </si>
  <si>
    <t>36237.43.18.1</t>
  </si>
  <si>
    <t>1907504672</t>
  </si>
  <si>
    <t>1907623606</t>
  </si>
  <si>
    <t>1907706205</t>
  </si>
  <si>
    <t>RUTHERFORD COUNTY</t>
  </si>
  <si>
    <t>17064</t>
  </si>
  <si>
    <t>1907392739</t>
  </si>
  <si>
    <t>49233.56.1.2</t>
  </si>
  <si>
    <t>20-CA-068 RUTHERFORD COUNTY, OPERATING</t>
  </si>
  <si>
    <t>1907392738</t>
  </si>
  <si>
    <t>36233.93.23.1</t>
  </si>
  <si>
    <t>22-CT-068 RUTHERFORD COUNTY, ADMIN</t>
  </si>
  <si>
    <t>1907449756</t>
  </si>
  <si>
    <t>25143</t>
  </si>
  <si>
    <t>1907386477</t>
  </si>
  <si>
    <t>36237.20.18.1</t>
  </si>
  <si>
    <t>1907424832</t>
  </si>
  <si>
    <t>1907591886</t>
  </si>
  <si>
    <t>1907584725</t>
  </si>
  <si>
    <t>36233.93.24.1</t>
  </si>
  <si>
    <t>23-CT-068 RUTHERFORD COUNTY, ADMIN</t>
  </si>
  <si>
    <t>1907717824</t>
  </si>
  <si>
    <t>1907501109</t>
  </si>
  <si>
    <t>1907589760</t>
  </si>
  <si>
    <t>1907596541</t>
  </si>
  <si>
    <t>36237.20.19.1</t>
  </si>
  <si>
    <t>1907663100</t>
  </si>
  <si>
    <t>1907738406</t>
  </si>
  <si>
    <t>1907660023</t>
  </si>
  <si>
    <t>36244.28.9.1</t>
  </si>
  <si>
    <t>RUTHERFORD COUNTY AIRPORT</t>
  </si>
  <si>
    <t>1907663103</t>
  </si>
  <si>
    <t>36237.20.19.2</t>
  </si>
  <si>
    <t>1907704374</t>
  </si>
  <si>
    <t>1907663102</t>
  </si>
  <si>
    <t>36237.20.19.3</t>
  </si>
  <si>
    <t>RUTHERFORD COUNTY SENIOR CENTER</t>
  </si>
  <si>
    <t>98163</t>
  </si>
  <si>
    <t>1907490634</t>
  </si>
  <si>
    <t>51001.98.6.3</t>
  </si>
  <si>
    <t>22-ED-968 RUTHERFORD COUNTY, SR CTR, CAP</t>
  </si>
  <si>
    <t>1907575132</t>
  </si>
  <si>
    <t>51001.98.7.3</t>
  </si>
  <si>
    <t>23-ED-968 RUTHERFORD COUNTY, SR CTR, CAP</t>
  </si>
  <si>
    <t>1907663111</t>
  </si>
  <si>
    <t>1907753996</t>
  </si>
  <si>
    <t>RUTHERFORD LIFE SERVICES INC</t>
  </si>
  <si>
    <t>98233</t>
  </si>
  <si>
    <t>1907616280</t>
  </si>
  <si>
    <t>51001.99.6.3</t>
  </si>
  <si>
    <t>22-ED-967 RUTHERFORD LIFE SERVICES, CAP</t>
  </si>
  <si>
    <t>1907670422</t>
  </si>
  <si>
    <t>1907674269</t>
  </si>
  <si>
    <t>51001.99.7.3</t>
  </si>
  <si>
    <t>23-ED-967 RUTHERFORD LIFE SERVICES, CAP</t>
  </si>
  <si>
    <t>SADD INC</t>
  </si>
  <si>
    <t>118071</t>
  </si>
  <si>
    <t>1907387797</t>
  </si>
  <si>
    <t>22022.9.10</t>
  </si>
  <si>
    <t>SA-2022-09-10 SADD Inc.</t>
  </si>
  <si>
    <t>1907414744</t>
  </si>
  <si>
    <t>1907434011</t>
  </si>
  <si>
    <t>1907497433</t>
  </si>
  <si>
    <t>1907555246</t>
  </si>
  <si>
    <t>22023.9.12</t>
  </si>
  <si>
    <t>SA-23-09-12 SADD Inc.</t>
  </si>
  <si>
    <t>1907596712</t>
  </si>
  <si>
    <t>1907725025</t>
  </si>
  <si>
    <t>SAMPSON COUNTY</t>
  </si>
  <si>
    <t>6072</t>
  </si>
  <si>
    <t>1907439136</t>
  </si>
  <si>
    <t>36244.19.9.1</t>
  </si>
  <si>
    <t>Clinton Sampson County:</t>
  </si>
  <si>
    <t>1907645511</t>
  </si>
  <si>
    <t>36237.12.15.3</t>
  </si>
  <si>
    <t>CLINTON-SAMPSON COUNTY</t>
  </si>
  <si>
    <t>7666</t>
  </si>
  <si>
    <t>1907383934</t>
  </si>
  <si>
    <t>49233.57.1.2</t>
  </si>
  <si>
    <t>20-CA-015 SAMPSON COUNTY, OPERATING</t>
  </si>
  <si>
    <t>1907688181</t>
  </si>
  <si>
    <t>36237.12.16.1</t>
  </si>
  <si>
    <t>1907403117</t>
  </si>
  <si>
    <t>51001.53.4.2</t>
  </si>
  <si>
    <t>22-ED-015 SAMPSON COUNTY, OPERATING</t>
  </si>
  <si>
    <t>1907439135</t>
  </si>
  <si>
    <t>36244.19.10.1</t>
  </si>
  <si>
    <t>1907514588</t>
  </si>
  <si>
    <t>1907568911</t>
  </si>
  <si>
    <t>1907619504</t>
  </si>
  <si>
    <t>1907400939</t>
  </si>
  <si>
    <t>36233.94.23.1</t>
  </si>
  <si>
    <t>22-CT-015, SAMPSON CO,  ADMIN</t>
  </si>
  <si>
    <t>1907454825</t>
  </si>
  <si>
    <t>1907485159</t>
  </si>
  <si>
    <t>51001.53.5.2</t>
  </si>
  <si>
    <t>23-ED-015 SAMPSON COUNTY, OPERATING</t>
  </si>
  <si>
    <t>1907490632</t>
  </si>
  <si>
    <t>1907530111</t>
  </si>
  <si>
    <t>1907579671</t>
  </si>
  <si>
    <t>1907616283</t>
  </si>
  <si>
    <t>1907634285</t>
  </si>
  <si>
    <t>1907530114</t>
  </si>
  <si>
    <t>36233.94.24.1</t>
  </si>
  <si>
    <t>23-CT-015, SAMPSON CO,  ADMIN</t>
  </si>
  <si>
    <t>1907575137</t>
  </si>
  <si>
    <t>1907581870</t>
  </si>
  <si>
    <t>1907619494</t>
  </si>
  <si>
    <t>1907634280</t>
  </si>
  <si>
    <t>1907672403</t>
  </si>
  <si>
    <t>1907717819</t>
  </si>
  <si>
    <t>1907749953</t>
  </si>
  <si>
    <t>1907692735</t>
  </si>
  <si>
    <t>36237.12.17.1</t>
  </si>
  <si>
    <t>1907460151</t>
  </si>
  <si>
    <t>50371.31.1.2</t>
  </si>
  <si>
    <t>22-AP-015 SAMPSON COUNTY, OPERATING</t>
  </si>
  <si>
    <t>1907488638</t>
  </si>
  <si>
    <t>1907513945</t>
  </si>
  <si>
    <t>1907562741</t>
  </si>
  <si>
    <t>1907581869</t>
  </si>
  <si>
    <t>1907616282</t>
  </si>
  <si>
    <t>1907634281</t>
  </si>
  <si>
    <t>1907671835</t>
  </si>
  <si>
    <t>1907717815</t>
  </si>
  <si>
    <t>1907749952</t>
  </si>
  <si>
    <t>60313</t>
  </si>
  <si>
    <t>1907452675</t>
  </si>
  <si>
    <t>72.1111</t>
  </si>
  <si>
    <t>Div 3 Sampson - Clinton EMS Facility</t>
  </si>
  <si>
    <t>37357</t>
  </si>
  <si>
    <t>1907501112</t>
  </si>
  <si>
    <t>1907589769</t>
  </si>
  <si>
    <t>1907720035</t>
  </si>
  <si>
    <t>36237.12.18.1</t>
  </si>
  <si>
    <t>CLINTON-SAMPSON AIRPORT</t>
  </si>
  <si>
    <t>25144</t>
  </si>
  <si>
    <t>1907604184</t>
  </si>
  <si>
    <t>48508.1.1</t>
  </si>
  <si>
    <t>AV-5899 - PE - RALEIGH EXECUTIVE JETPORT</t>
  </si>
  <si>
    <t>1907671944</t>
  </si>
  <si>
    <t>1907406343</t>
  </si>
  <si>
    <t>36244.61.7.1</t>
  </si>
  <si>
    <t>RALEIGH EXECUTIVE JETPORT @ SANFORD-LEE COUNTY 06/17/19 LLR Runway Approach Clearing (Design/Permit/Bid) PR 4180</t>
  </si>
  <si>
    <t>1907393694</t>
  </si>
  <si>
    <t>36244.61.8.1</t>
  </si>
  <si>
    <t>RALEIGH EXECUTIVE JETPORT @ SANFORD-LEE COUNTY</t>
  </si>
  <si>
    <t>1907417595</t>
  </si>
  <si>
    <t>1907464973</t>
  </si>
  <si>
    <t>1907503068</t>
  </si>
  <si>
    <t>1907557139</t>
  </si>
  <si>
    <t>1907581936</t>
  </si>
  <si>
    <t>1907654830</t>
  </si>
  <si>
    <t>1907670432</t>
  </si>
  <si>
    <t>1907741182</t>
  </si>
  <si>
    <t>1907739608</t>
  </si>
  <si>
    <t>36237.48.22.1</t>
  </si>
  <si>
    <t>RALEIGH EXECUTIVE @ SANFORD-LEE COUNTY</t>
  </si>
  <si>
    <t>SCOTLAND COUNTY</t>
  </si>
  <si>
    <t>19527</t>
  </si>
  <si>
    <t>1907436807</t>
  </si>
  <si>
    <t>49233.58.1.2</t>
  </si>
  <si>
    <t>20-CA-071 SCOTLAND COUNTY, OPERATING</t>
  </si>
  <si>
    <t>1907508445</t>
  </si>
  <si>
    <t>1907577584</t>
  </si>
  <si>
    <t>1907587551</t>
  </si>
  <si>
    <t>1907400944</t>
  </si>
  <si>
    <t>36224.35.1.2</t>
  </si>
  <si>
    <t>22-TA-071 SCOTLAND COUNTY</t>
  </si>
  <si>
    <t>1907469354</t>
  </si>
  <si>
    <t>1907488637</t>
  </si>
  <si>
    <t>1907577574</t>
  </si>
  <si>
    <t>1907575157</t>
  </si>
  <si>
    <t>36233.95.24.1</t>
  </si>
  <si>
    <t>23-CT-071 SCOTLAND COUNTY, ADMIN</t>
  </si>
  <si>
    <t>1907581872</t>
  </si>
  <si>
    <t>1907619495</t>
  </si>
  <si>
    <t>1907626172</t>
  </si>
  <si>
    <t>1907647515</t>
  </si>
  <si>
    <t>1907679992</t>
  </si>
  <si>
    <t>1907691667</t>
  </si>
  <si>
    <t>1907704363</t>
  </si>
  <si>
    <t>1907663113</t>
  </si>
  <si>
    <t>36233.95.24.5</t>
  </si>
  <si>
    <t>23-CT-071 SCOTLAND COUNTY, CAPITAL</t>
  </si>
  <si>
    <t>37358</t>
  </si>
  <si>
    <t>1907501114</t>
  </si>
  <si>
    <t>1907589773</t>
  </si>
  <si>
    <t>SH ALAMANCE LLC</t>
  </si>
  <si>
    <t>125283</t>
  </si>
  <si>
    <t>1907488943</t>
  </si>
  <si>
    <t>4368632</t>
  </si>
  <si>
    <t>SMOKY MOUNTAIN HOST OF NC</t>
  </si>
  <si>
    <t>11739</t>
  </si>
  <si>
    <t>7500024806</t>
  </si>
  <si>
    <t>5202338139</t>
  </si>
  <si>
    <t>5202339260</t>
  </si>
  <si>
    <t>5202376503</t>
  </si>
  <si>
    <t>5202285549</t>
  </si>
  <si>
    <t>5202313057</t>
  </si>
  <si>
    <t>96101</t>
  </si>
  <si>
    <t>1907486482</t>
  </si>
  <si>
    <t>4365824</t>
  </si>
  <si>
    <t>22022.4.4</t>
  </si>
  <si>
    <t>OP-2022-04-04 Southeastern Regional</t>
  </si>
  <si>
    <t>1907522810</t>
  </si>
  <si>
    <t>4374892</t>
  </si>
  <si>
    <t>1907575179</t>
  </si>
  <si>
    <t>4379739</t>
  </si>
  <si>
    <t>22023.4.3</t>
  </si>
  <si>
    <t>OP-23-04-04 Southeastern Regional</t>
  </si>
  <si>
    <t>1907636806</t>
  </si>
  <si>
    <t>4393116</t>
  </si>
  <si>
    <t>1907738419</t>
  </si>
  <si>
    <t>4411766</t>
  </si>
  <si>
    <t>11740</t>
  </si>
  <si>
    <t>7500024803</t>
  </si>
  <si>
    <t>5202339257</t>
  </si>
  <si>
    <t>5202339259</t>
  </si>
  <si>
    <t>5202376498</t>
  </si>
  <si>
    <t>5202285521</t>
  </si>
  <si>
    <t>5202313017</t>
  </si>
  <si>
    <t>14585</t>
  </si>
  <si>
    <t>7500024867</t>
  </si>
  <si>
    <t>5202328303</t>
  </si>
  <si>
    <t>49600.4.16</t>
  </si>
  <si>
    <t>SOUTHWESTERN RPO FY22</t>
  </si>
  <si>
    <t>7500025366</t>
  </si>
  <si>
    <t>5202398552</t>
  </si>
  <si>
    <t>50343.4.16</t>
  </si>
  <si>
    <t>SOUTHWESTERN RPO FY23</t>
  </si>
  <si>
    <t>5202398988</t>
  </si>
  <si>
    <t>5202399188</t>
  </si>
  <si>
    <t>STANLY COUNTY</t>
  </si>
  <si>
    <t>4251</t>
  </si>
  <si>
    <t>7500024866</t>
  </si>
  <si>
    <t>5202299662</t>
  </si>
  <si>
    <t>49600.4.15</t>
  </si>
  <si>
    <t>ROCKY RIVER RPO FY22</t>
  </si>
  <si>
    <t>20874</t>
  </si>
  <si>
    <t>1907435480</t>
  </si>
  <si>
    <t>36233.96.23.1</t>
  </si>
  <si>
    <t>22-CT-038 STANLY COUNTY, ADMINISTRATION</t>
  </si>
  <si>
    <t>1907709044</t>
  </si>
  <si>
    <t>36233.96.23.3</t>
  </si>
  <si>
    <t>22-CT-038 STANLY COUNTY, CAPITAL</t>
  </si>
  <si>
    <t>1907498056</t>
  </si>
  <si>
    <t>36233.96.24.1</t>
  </si>
  <si>
    <t>23-CT-038 STANLY COUNTY, ADMINISTRATION</t>
  </si>
  <si>
    <t>1907581879</t>
  </si>
  <si>
    <t>1907684889</t>
  </si>
  <si>
    <t>1907722443</t>
  </si>
  <si>
    <t>7500025365</t>
  </si>
  <si>
    <t>5202333204</t>
  </si>
  <si>
    <t>50343.4.15</t>
  </si>
  <si>
    <t>ROCKY RIVER RPO FY23</t>
  </si>
  <si>
    <t>5202363440</t>
  </si>
  <si>
    <t>5202388768</t>
  </si>
  <si>
    <t>1907501116</t>
  </si>
  <si>
    <t>1907590120</t>
  </si>
  <si>
    <t>STANLY COUNTY AIRPORT AUTHORITY</t>
  </si>
  <si>
    <t>14467</t>
  </si>
  <si>
    <t>1907386475</t>
  </si>
  <si>
    <t>36237.50.18.2</t>
  </si>
  <si>
    <t>STANLY COUNTY AIRPORT</t>
  </si>
  <si>
    <t>1907451759</t>
  </si>
  <si>
    <t>1907451758</t>
  </si>
  <si>
    <t>36237.50.19.3</t>
  </si>
  <si>
    <t>1907575164</t>
  </si>
  <si>
    <t>1907670470</t>
  </si>
  <si>
    <t>1907684892</t>
  </si>
  <si>
    <t>1907704350</t>
  </si>
  <si>
    <t>1907731579</t>
  </si>
  <si>
    <t>1907514585</t>
  </si>
  <si>
    <t>36237.50.20.1</t>
  </si>
  <si>
    <t>1907575165</t>
  </si>
  <si>
    <t>36237.50.20.2</t>
  </si>
  <si>
    <t>1907671943</t>
  </si>
  <si>
    <t>STANLY COUNTY SENIOR SERVICES</t>
  </si>
  <si>
    <t>29260</t>
  </si>
  <si>
    <t>1907414738</t>
  </si>
  <si>
    <t>4352517</t>
  </si>
  <si>
    <t>51001.87.7.3</t>
  </si>
  <si>
    <t>22-ED-936 STANLY COUNTY SR. SVCS., CAP</t>
  </si>
  <si>
    <t>1907716059</t>
  </si>
  <si>
    <t>51001.87.8.3</t>
  </si>
  <si>
    <t>23-ED-936 STANLY COUNTY SR. SVCS., CAP</t>
  </si>
  <si>
    <t>1907750709</t>
  </si>
  <si>
    <t>STEVENS CENTER</t>
  </si>
  <si>
    <t>80889</t>
  </si>
  <si>
    <t>1907440938</t>
  </si>
  <si>
    <t>51001.64.8.3</t>
  </si>
  <si>
    <t>22-ED-922 STEVENS CENTER, CAPITAL</t>
  </si>
  <si>
    <t>1907500476</t>
  </si>
  <si>
    <t>1907679956</t>
  </si>
  <si>
    <t>51001.64.9.3</t>
  </si>
  <si>
    <t>23-ED-922 STEVENS CENTER, CAPITAL</t>
  </si>
  <si>
    <t>1907739789</t>
  </si>
  <si>
    <t>1907764879</t>
  </si>
  <si>
    <t>STOKES COUNTY</t>
  </si>
  <si>
    <t>8904</t>
  </si>
  <si>
    <t>1907501119</t>
  </si>
  <si>
    <t>1907590122</t>
  </si>
  <si>
    <t>SURRY COUNTY</t>
  </si>
  <si>
    <t>26779</t>
  </si>
  <si>
    <t>1907501121</t>
  </si>
  <si>
    <t>4369491</t>
  </si>
  <si>
    <t>1907590123</t>
  </si>
  <si>
    <t>4382510</t>
  </si>
  <si>
    <t>SUSTAIN CHARLOTTE INC</t>
  </si>
  <si>
    <t>100867</t>
  </si>
  <si>
    <t>1907406737</t>
  </si>
  <si>
    <t>36225.12.4.1</t>
  </si>
  <si>
    <t>22-RS-906 SUSTAIN CHARLOTTE, INC., ADMIN</t>
  </si>
  <si>
    <t>1907438985</t>
  </si>
  <si>
    <t>SWAIN COUNTY</t>
  </si>
  <si>
    <t>27877</t>
  </si>
  <si>
    <t>1907501431</t>
  </si>
  <si>
    <t>1907590124</t>
  </si>
  <si>
    <t>12779</t>
  </si>
  <si>
    <t>1907393730</t>
  </si>
  <si>
    <t>51001.27.12.2</t>
  </si>
  <si>
    <t>22-ED-032 SWAIN FOCAL POINT, OPERATING</t>
  </si>
  <si>
    <t>1907406836</t>
  </si>
  <si>
    <t>1907400942</t>
  </si>
  <si>
    <t>36233.101.23.1</t>
  </si>
  <si>
    <t>22-CT-032 SWAIN COUNTY FOCAL POINT ADMIN</t>
  </si>
  <si>
    <t>1907468159</t>
  </si>
  <si>
    <t>1907488618</t>
  </si>
  <si>
    <t>51001.27.13.2</t>
  </si>
  <si>
    <t>23-ED-032 SWAIN FOCAL POINT, OPERATING</t>
  </si>
  <si>
    <t>1907527644</t>
  </si>
  <si>
    <t>1907548346</t>
  </si>
  <si>
    <t>1907605600</t>
  </si>
  <si>
    <t>1907663109</t>
  </si>
  <si>
    <t>1907708702</t>
  </si>
  <si>
    <t>1907525717</t>
  </si>
  <si>
    <t>36233.101.24.1</t>
  </si>
  <si>
    <t>23-CT-032 SWAIN COUNTY FOCAL POINT ADMIN</t>
  </si>
  <si>
    <t>1907645510</t>
  </si>
  <si>
    <t>1907679986</t>
  </si>
  <si>
    <t>1907711920</t>
  </si>
  <si>
    <t>1907525870</t>
  </si>
  <si>
    <t>50371.32.1.2</t>
  </si>
  <si>
    <t>22-AP-032 SWAIN COUNTY FOCAL, OPERATING</t>
  </si>
  <si>
    <t>1907548345</t>
  </si>
  <si>
    <t>1907723042</t>
  </si>
  <si>
    <t>120819</t>
  </si>
  <si>
    <t>1907546661</t>
  </si>
  <si>
    <t>36244.25.3.2</t>
  </si>
  <si>
    <t>TARBORO-EDGECOMBE AIRPORT AUTHORITY ALP UPDATE</t>
  </si>
  <si>
    <t>1907557467</t>
  </si>
  <si>
    <t>36237.18.16.1</t>
  </si>
  <si>
    <t>TARBORO - EDGECOMBE AIRPORT</t>
  </si>
  <si>
    <t>1907638958</t>
  </si>
  <si>
    <t>1907414733</t>
  </si>
  <si>
    <t>36237.18.16.2</t>
  </si>
  <si>
    <t>1907546660</t>
  </si>
  <si>
    <t>36244.25.5.1</t>
  </si>
  <si>
    <t>TARBORO-EDGECOMBE AIRPORT AUTHORITY</t>
  </si>
  <si>
    <t>TAYLORS BRIDGE FIRE DEPARTMENT</t>
  </si>
  <si>
    <t>124361</t>
  </si>
  <si>
    <t>1907393797</t>
  </si>
  <si>
    <t>72.1107</t>
  </si>
  <si>
    <t>Div 3 Sampson - Taylors Bridge Fire Dept</t>
  </si>
  <si>
    <t>89916</t>
  </si>
  <si>
    <t>1907416746</t>
  </si>
  <si>
    <t>51001.79.6.3</t>
  </si>
  <si>
    <t>22-ED-924 THE LIFE CTR OF DAVIDSON, CAP</t>
  </si>
  <si>
    <t>1907447888</t>
  </si>
  <si>
    <t>51001.79.7.3</t>
  </si>
  <si>
    <t>23-ED-924 THE LIFE CTR OF DAVIDSON, CAP</t>
  </si>
  <si>
    <t>1907468148</t>
  </si>
  <si>
    <t>1907505242</t>
  </si>
  <si>
    <t>1907557487</t>
  </si>
  <si>
    <t>1907570590</t>
  </si>
  <si>
    <t>1907593317</t>
  </si>
  <si>
    <t>1907635956</t>
  </si>
  <si>
    <t>1907663095</t>
  </si>
  <si>
    <t>1907699648</t>
  </si>
  <si>
    <t>1907731446</t>
  </si>
  <si>
    <t>1907763957</t>
  </si>
  <si>
    <t>THE WORKSHOP OF DAVIDSON INC</t>
  </si>
  <si>
    <t>81134</t>
  </si>
  <si>
    <t>1907414737</t>
  </si>
  <si>
    <t>51001.63.9.3</t>
  </si>
  <si>
    <t>22-ED-918 THE WORKSHOP OF DAVIDSON, CAP</t>
  </si>
  <si>
    <t>1907500483</t>
  </si>
  <si>
    <t>51001.63.10.3</t>
  </si>
  <si>
    <t>23-ED-918 THE WORKSHOP OF DAVIDSON, CAP</t>
  </si>
  <si>
    <t>1907570581</t>
  </si>
  <si>
    <t>1907587561</t>
  </si>
  <si>
    <t>1907635948</t>
  </si>
  <si>
    <t>1907677871</t>
  </si>
  <si>
    <t>1907725663</t>
  </si>
  <si>
    <t>1907731532</t>
  </si>
  <si>
    <t>TOWN OF ABERDEEN</t>
  </si>
  <si>
    <t>36898</t>
  </si>
  <si>
    <t>1907466050</t>
  </si>
  <si>
    <t>1907562402</t>
  </si>
  <si>
    <t>TOWN OF AHOSKIE</t>
  </si>
  <si>
    <t>36899</t>
  </si>
  <si>
    <t>1907466052</t>
  </si>
  <si>
    <t>1907562404</t>
  </si>
  <si>
    <t>TOWN OF ALLIANCE</t>
  </si>
  <si>
    <t>91929</t>
  </si>
  <si>
    <t>1907466158</t>
  </si>
  <si>
    <t>1907562511</t>
  </si>
  <si>
    <t>TOWN OF ANDREWS</t>
  </si>
  <si>
    <t>10284</t>
  </si>
  <si>
    <t>1907465768</t>
  </si>
  <si>
    <t>1907562120</t>
  </si>
  <si>
    <t>TOWN OF ANGIER</t>
  </si>
  <si>
    <t>13920</t>
  </si>
  <si>
    <t>1907465701</t>
  </si>
  <si>
    <t>1907562055</t>
  </si>
  <si>
    <t>57538</t>
  </si>
  <si>
    <t>1907393777</t>
  </si>
  <si>
    <t>4349643</t>
  </si>
  <si>
    <t>44111.3.17</t>
  </si>
  <si>
    <t>U-5530PA - CON - HWY 210</t>
  </si>
  <si>
    <t>1907498047</t>
  </si>
  <si>
    <t>4368679</t>
  </si>
  <si>
    <t>1907568857</t>
  </si>
  <si>
    <t>4380420</t>
  </si>
  <si>
    <t>1907587548</t>
  </si>
  <si>
    <t>4384382</t>
  </si>
  <si>
    <t>1907596551</t>
  </si>
  <si>
    <t>1907626937</t>
  </si>
  <si>
    <t>4388426</t>
  </si>
  <si>
    <t>1907643107</t>
  </si>
  <si>
    <t>4393209</t>
  </si>
  <si>
    <t>1907490639</t>
  </si>
  <si>
    <t>4366167</t>
  </si>
  <si>
    <t>48817.1.1</t>
  </si>
  <si>
    <t>EB-6020 - PE - JUNNY ROAD SIDEWALK EXTEN</t>
  </si>
  <si>
    <t>1907527643</t>
  </si>
  <si>
    <t>4374993</t>
  </si>
  <si>
    <t>1907560933</t>
  </si>
  <si>
    <t>4377894</t>
  </si>
  <si>
    <t>1907593314</t>
  </si>
  <si>
    <t>1907621601</t>
  </si>
  <si>
    <t>1907660127</t>
  </si>
  <si>
    <t>4397909</t>
  </si>
  <si>
    <t>1907705934</t>
  </si>
  <si>
    <t>4403323</t>
  </si>
  <si>
    <t>1907746712</t>
  </si>
  <si>
    <t>4412177</t>
  </si>
  <si>
    <t>TOWN OF ANSONVILLE</t>
  </si>
  <si>
    <t>37436</t>
  </si>
  <si>
    <t>1907466053</t>
  </si>
  <si>
    <t>1907562405</t>
  </si>
  <si>
    <t>TOWN OF APEX</t>
  </si>
  <si>
    <t>37437</t>
  </si>
  <si>
    <t>1907466054</t>
  </si>
  <si>
    <t>1907562406</t>
  </si>
  <si>
    <t>48182</t>
  </si>
  <si>
    <t>1907485296</t>
  </si>
  <si>
    <t>4366168</t>
  </si>
  <si>
    <t>44112.3.1</t>
  </si>
  <si>
    <t>U-5537 - CON - APEX LAKE PINE DR</t>
  </si>
  <si>
    <t>1907609859</t>
  </si>
  <si>
    <t>4388427</t>
  </si>
  <si>
    <t>1907485295</t>
  </si>
  <si>
    <t>47293.3.1</t>
  </si>
  <si>
    <t>EB-5895 - CON - NC 55 (EAST WILLIAMS STR</t>
  </si>
  <si>
    <t>1907616278</t>
  </si>
  <si>
    <t>15B.22.33</t>
  </si>
  <si>
    <t>Twin 96" CMPs</t>
  </si>
  <si>
    <t>1907544575</t>
  </si>
  <si>
    <t>4374994</t>
  </si>
  <si>
    <t>43714.3.14</t>
  </si>
  <si>
    <t>C-5604AA - CON - KELLY RD APEX BBQ PED P</t>
  </si>
  <si>
    <t>1907406808</t>
  </si>
  <si>
    <t>4350736</t>
  </si>
  <si>
    <t>48816.3.1</t>
  </si>
  <si>
    <t>CLOSED EB-6019 - CON - SR 1306 LAURA DUN</t>
  </si>
  <si>
    <t>1907485297</t>
  </si>
  <si>
    <t>49605.3.1</t>
  </si>
  <si>
    <t>TM-0026 -GO APEX ROUTE 1</t>
  </si>
  <si>
    <t>23416</t>
  </si>
  <si>
    <t>1907488644</t>
  </si>
  <si>
    <t>4365786</t>
  </si>
  <si>
    <t>22022.2.2</t>
  </si>
  <si>
    <t>AL-2022-02-02 Apex PD - DWI</t>
  </si>
  <si>
    <t>1907373176</t>
  </si>
  <si>
    <t>4345496</t>
  </si>
  <si>
    <t>1907522804</t>
  </si>
  <si>
    <t>4374838</t>
  </si>
  <si>
    <t>1907575178</t>
  </si>
  <si>
    <t>4379704</t>
  </si>
  <si>
    <t>22023.14.13</t>
  </si>
  <si>
    <t>M5HVE-23-15-06 Apex PD</t>
  </si>
  <si>
    <t>1907624479</t>
  </si>
  <si>
    <t>4388291</t>
  </si>
  <si>
    <t>1907667452</t>
  </si>
  <si>
    <t>4397562</t>
  </si>
  <si>
    <t>1907681429</t>
  </si>
  <si>
    <t>4403441</t>
  </si>
  <si>
    <t>1907694459</t>
  </si>
  <si>
    <t>1907724747</t>
  </si>
  <si>
    <t>4407762</t>
  </si>
  <si>
    <t>1907732908</t>
  </si>
  <si>
    <t>4411724</t>
  </si>
  <si>
    <t>TOWN OF ASKEWVILLE</t>
  </si>
  <si>
    <t>37439</t>
  </si>
  <si>
    <t>1907465658</t>
  </si>
  <si>
    <t>1907562012</t>
  </si>
  <si>
    <t>TOWN OF ATKINSON</t>
  </si>
  <si>
    <t>38288</t>
  </si>
  <si>
    <t>1907466144</t>
  </si>
  <si>
    <t>1907562496</t>
  </si>
  <si>
    <t>TOWN OF ATLANTIC BEACH</t>
  </si>
  <si>
    <t>37440</t>
  </si>
  <si>
    <t>1907466058</t>
  </si>
  <si>
    <t>1907562409</t>
  </si>
  <si>
    <t>TOWN OF AULANDER</t>
  </si>
  <si>
    <t>37441</t>
  </si>
  <si>
    <t>1907466056</t>
  </si>
  <si>
    <t>1907562407</t>
  </si>
  <si>
    <t>TOWN OF AURORA</t>
  </si>
  <si>
    <t>37442</t>
  </si>
  <si>
    <t>1907466057</t>
  </si>
  <si>
    <t>1907562410</t>
  </si>
  <si>
    <t>TOWN OF AUTRYVILLE</t>
  </si>
  <si>
    <t>37443</t>
  </si>
  <si>
    <t>1907466038</t>
  </si>
  <si>
    <t>1907562389</t>
  </si>
  <si>
    <t>TOWN OF AYDEN</t>
  </si>
  <si>
    <t>37444</t>
  </si>
  <si>
    <t>1907466022</t>
  </si>
  <si>
    <t>1907562375</t>
  </si>
  <si>
    <t>TOWN OF BADIN</t>
  </si>
  <si>
    <t>37445</t>
  </si>
  <si>
    <t>1907465654</t>
  </si>
  <si>
    <t>1907562007</t>
  </si>
  <si>
    <t>TOWN OF BAILEY</t>
  </si>
  <si>
    <t>37446</t>
  </si>
  <si>
    <t>1907466023</t>
  </si>
  <si>
    <t>1907562376</t>
  </si>
  <si>
    <t>TOWN OF BAKERSVILLE</t>
  </si>
  <si>
    <t>37447</t>
  </si>
  <si>
    <t>1907466025</t>
  </si>
  <si>
    <t>1907562377</t>
  </si>
  <si>
    <t>TOWN OF BANNER ELK</t>
  </si>
  <si>
    <t>37449</t>
  </si>
  <si>
    <t>1907466027</t>
  </si>
  <si>
    <t>1907562380</t>
  </si>
  <si>
    <t>TOWN OF BATH</t>
  </si>
  <si>
    <t>37450</t>
  </si>
  <si>
    <t>1907466029</t>
  </si>
  <si>
    <t>1907562379</t>
  </si>
  <si>
    <t>TOWN OF BAYBORO</t>
  </si>
  <si>
    <t>37451</t>
  </si>
  <si>
    <t>1907466135</t>
  </si>
  <si>
    <t>1907562487</t>
  </si>
  <si>
    <t>TOWN OF BEAR GRASS</t>
  </si>
  <si>
    <t>38289</t>
  </si>
  <si>
    <t>1907465846</t>
  </si>
  <si>
    <t>1907562200</t>
  </si>
  <si>
    <t>TOWN OF BEAUFORT</t>
  </si>
  <si>
    <t>37452</t>
  </si>
  <si>
    <t>1907466028</t>
  </si>
  <si>
    <t>1907562381</t>
  </si>
  <si>
    <t>TOWN OF BEECH MOUNTAIN</t>
  </si>
  <si>
    <t>37453</t>
  </si>
  <si>
    <t>1907466032</t>
  </si>
  <si>
    <t>1907562383</t>
  </si>
  <si>
    <t>TOWN OF BELHAVEN</t>
  </si>
  <si>
    <t>37454</t>
  </si>
  <si>
    <t>1907466030</t>
  </si>
  <si>
    <t>1907562382</t>
  </si>
  <si>
    <t>TOWN OF BELVILLE</t>
  </si>
  <si>
    <t>12255</t>
  </si>
  <si>
    <t>1907465710</t>
  </si>
  <si>
    <t>1907562061</t>
  </si>
  <si>
    <t>104361</t>
  </si>
  <si>
    <t>1907393776</t>
  </si>
  <si>
    <t>48528.1.1</t>
  </si>
  <si>
    <t>EB-6026 - PE - BELVILLE ELEMENTARY MULTI</t>
  </si>
  <si>
    <t>TOWN OF BENSON</t>
  </si>
  <si>
    <t>37455</t>
  </si>
  <si>
    <t>1907466031</t>
  </si>
  <si>
    <t>1907562384</t>
  </si>
  <si>
    <t>TOWN OF BERMUDA RUN</t>
  </si>
  <si>
    <t>74818</t>
  </si>
  <si>
    <t>1907466140</t>
  </si>
  <si>
    <t>1907562492</t>
  </si>
  <si>
    <t>90322</t>
  </si>
  <si>
    <t>1907403121</t>
  </si>
  <si>
    <t>48434.3.1</t>
  </si>
  <si>
    <t>EB-5958 - CON - BLUE HERON TRAIL</t>
  </si>
  <si>
    <t>1907429141</t>
  </si>
  <si>
    <t>1907503071</t>
  </si>
  <si>
    <t>1907516638</t>
  </si>
  <si>
    <t>1907593310</t>
  </si>
  <si>
    <t>1907714670</t>
  </si>
  <si>
    <t>1907731578</t>
  </si>
  <si>
    <t>1907754028</t>
  </si>
  <si>
    <t>TOWN OF BETHANIA</t>
  </si>
  <si>
    <t>37456</t>
  </si>
  <si>
    <t>1907466033</t>
  </si>
  <si>
    <t>1907562385</t>
  </si>
  <si>
    <t>TOWN OF BETHEL</t>
  </si>
  <si>
    <t>37457</t>
  </si>
  <si>
    <t>1907466035</t>
  </si>
  <si>
    <t>1907562388</t>
  </si>
  <si>
    <t>TOWN OF BEULAVILLE</t>
  </si>
  <si>
    <t>37458</t>
  </si>
  <si>
    <t>1907466034</t>
  </si>
  <si>
    <t>1907562386</t>
  </si>
  <si>
    <t>TOWN OF BILTMORE FOREST</t>
  </si>
  <si>
    <t>37459</t>
  </si>
  <si>
    <t>1907466036</t>
  </si>
  <si>
    <t>1907562387</t>
  </si>
  <si>
    <t>TOWN OF BISCOE</t>
  </si>
  <si>
    <t>37460</t>
  </si>
  <si>
    <t>1907466037</t>
  </si>
  <si>
    <t>1907562390</t>
  </si>
  <si>
    <t>TOWN OF BLACK CREEK</t>
  </si>
  <si>
    <t>37461</t>
  </si>
  <si>
    <t>1907466040</t>
  </si>
  <si>
    <t>1907562392</t>
  </si>
  <si>
    <t>TOWN OF BLACK MOUNTAIN</t>
  </si>
  <si>
    <t>37462</t>
  </si>
  <si>
    <t>1907466039</t>
  </si>
  <si>
    <t>1907562393</t>
  </si>
  <si>
    <t>32440</t>
  </si>
  <si>
    <t>1907468120</t>
  </si>
  <si>
    <t>4363538</t>
  </si>
  <si>
    <t>51045.1.F1</t>
  </si>
  <si>
    <t>EB-5547 - PE - NEW ROUTE</t>
  </si>
  <si>
    <t>TOWN OF BLADENBORO</t>
  </si>
  <si>
    <t>37463</t>
  </si>
  <si>
    <t>1907466041</t>
  </si>
  <si>
    <t>1907562391</t>
  </si>
  <si>
    <t>TOWN OF BLOWING ROCK</t>
  </si>
  <si>
    <t>12568</t>
  </si>
  <si>
    <t>1907465655</t>
  </si>
  <si>
    <t>1907562008</t>
  </si>
  <si>
    <t>73814</t>
  </si>
  <si>
    <t>1907553668</t>
  </si>
  <si>
    <t>4377908</t>
  </si>
  <si>
    <t>44651.3.1</t>
  </si>
  <si>
    <t>EB-5798 - CON - US 221</t>
  </si>
  <si>
    <t>TOWN OF BOARDMAN</t>
  </si>
  <si>
    <t>37265</t>
  </si>
  <si>
    <t>1907466044</t>
  </si>
  <si>
    <t>1907562395</t>
  </si>
  <si>
    <t>TOWN OF BOGUE</t>
  </si>
  <si>
    <t>37464</t>
  </si>
  <si>
    <t>1907466042</t>
  </si>
  <si>
    <t>1907562394</t>
  </si>
  <si>
    <t>TOWN OF BOILING SPRINGS</t>
  </si>
  <si>
    <t>37471</t>
  </si>
  <si>
    <t>1907466043</t>
  </si>
  <si>
    <t>1907562397</t>
  </si>
  <si>
    <t>TOWN OF BOLIVIA</t>
  </si>
  <si>
    <t>37472</t>
  </si>
  <si>
    <t>1907466046</t>
  </si>
  <si>
    <t>1907562398</t>
  </si>
  <si>
    <t>TOWN OF BOLTON</t>
  </si>
  <si>
    <t>37473</t>
  </si>
  <si>
    <t>1907466047</t>
  </si>
  <si>
    <t>1907562396</t>
  </si>
  <si>
    <t>TOWN OF BOONE</t>
  </si>
  <si>
    <t>37474</t>
  </si>
  <si>
    <t>1907466045</t>
  </si>
  <si>
    <t>1907562399</t>
  </si>
  <si>
    <t>TOWN OF BOONVILLE</t>
  </si>
  <si>
    <t>37475</t>
  </si>
  <si>
    <t>1907466136</t>
  </si>
  <si>
    <t>1907562488</t>
  </si>
  <si>
    <t>TOWN OF BOSTIC</t>
  </si>
  <si>
    <t>26857</t>
  </si>
  <si>
    <t>1907466070</t>
  </si>
  <si>
    <t>1907562420</t>
  </si>
  <si>
    <t>TOWN OF BRIDGETON</t>
  </si>
  <si>
    <t>37476</t>
  </si>
  <si>
    <t>1907466049</t>
  </si>
  <si>
    <t>1907562400</t>
  </si>
  <si>
    <t>TOWN OF BROADWAY</t>
  </si>
  <si>
    <t>37477</t>
  </si>
  <si>
    <t>1907466048</t>
  </si>
  <si>
    <t>1907562401</t>
  </si>
  <si>
    <t>TOWN OF BROOKFORD</t>
  </si>
  <si>
    <t>37478</t>
  </si>
  <si>
    <t>1907466015</t>
  </si>
  <si>
    <t>1907562366</t>
  </si>
  <si>
    <t>TOWN OF BRUNSWICK</t>
  </si>
  <si>
    <t>37479</t>
  </si>
  <si>
    <t>1907466006</t>
  </si>
  <si>
    <t>1907562360</t>
  </si>
  <si>
    <t>TOWN OF BRYSON CITY</t>
  </si>
  <si>
    <t>24413</t>
  </si>
  <si>
    <t>1907466071</t>
  </si>
  <si>
    <t>1907562423</t>
  </si>
  <si>
    <t>TOWN OF BUNN</t>
  </si>
  <si>
    <t>37480</t>
  </si>
  <si>
    <t>1907466007</t>
  </si>
  <si>
    <t>1907562359</t>
  </si>
  <si>
    <t>TOWN OF BURGAW</t>
  </si>
  <si>
    <t>37481</t>
  </si>
  <si>
    <t>1907466009</t>
  </si>
  <si>
    <t>1907562358</t>
  </si>
  <si>
    <t>4257</t>
  </si>
  <si>
    <t>7500022055</t>
  </si>
  <si>
    <t>5202299784</t>
  </si>
  <si>
    <t>42894</t>
  </si>
  <si>
    <t>RAIL CORRIDOR-WILMINGTON &amp; WELDON (W&amp;W)</t>
  </si>
  <si>
    <t>TOWN OF BURNSVILLE</t>
  </si>
  <si>
    <t>28605</t>
  </si>
  <si>
    <t>1907466063</t>
  </si>
  <si>
    <t>1907562413</t>
  </si>
  <si>
    <t>TOWN OF BUTNER</t>
  </si>
  <si>
    <t>38290</t>
  </si>
  <si>
    <t>1907466106</t>
  </si>
  <si>
    <t>1907562458</t>
  </si>
  <si>
    <t>TOWN OF CALABASH</t>
  </si>
  <si>
    <t>37482</t>
  </si>
  <si>
    <t>1907466008</t>
  </si>
  <si>
    <t>1907562361</t>
  </si>
  <si>
    <t>TOWN OF CALYPSO</t>
  </si>
  <si>
    <t>37483</t>
  </si>
  <si>
    <t>1907466130</t>
  </si>
  <si>
    <t>1907562484</t>
  </si>
  <si>
    <t>TOWN OF CAMERON</t>
  </si>
  <si>
    <t>37484</t>
  </si>
  <si>
    <t>1907466011</t>
  </si>
  <si>
    <t>1907562362</t>
  </si>
  <si>
    <t>TOWN OF CANDOR</t>
  </si>
  <si>
    <t>37485</t>
  </si>
  <si>
    <t>1907466131</t>
  </si>
  <si>
    <t>1907562482</t>
  </si>
  <si>
    <t>TOWN OF CANTON</t>
  </si>
  <si>
    <t>37486</t>
  </si>
  <si>
    <t>1907466155</t>
  </si>
  <si>
    <t>1907562509</t>
  </si>
  <si>
    <t>TOWN OF CAPE CARTERET</t>
  </si>
  <si>
    <t>37487</t>
  </si>
  <si>
    <t>1907466134</t>
  </si>
  <si>
    <t>1907562483</t>
  </si>
  <si>
    <t>TOWN OF CAROLINA BEACH</t>
  </si>
  <si>
    <t>37488</t>
  </si>
  <si>
    <t>1907466010</t>
  </si>
  <si>
    <t>1907562364</t>
  </si>
  <si>
    <t>TOWN OF CAROLINA SHORES</t>
  </si>
  <si>
    <t>37489</t>
  </si>
  <si>
    <t>1907466012</t>
  </si>
  <si>
    <t>1907562363</t>
  </si>
  <si>
    <t>TOWN OF CARRBORO</t>
  </si>
  <si>
    <t>37490</t>
  </si>
  <si>
    <t>1907466014</t>
  </si>
  <si>
    <t>1907562365</t>
  </si>
  <si>
    <t>25801</t>
  </si>
  <si>
    <t>1907393778</t>
  </si>
  <si>
    <t>4349644</t>
  </si>
  <si>
    <t>46289.1.1</t>
  </si>
  <si>
    <t>C-5181 - PE - CARRBORO</t>
  </si>
  <si>
    <t>7500021400</t>
  </si>
  <si>
    <t>5202333761</t>
  </si>
  <si>
    <t>36268.3.F26</t>
  </si>
  <si>
    <t>CLOSED U-4726DE - CON - CARRBORO</t>
  </si>
  <si>
    <t>TOWN OF CARTHAGE</t>
  </si>
  <si>
    <t>37491</t>
  </si>
  <si>
    <t>1907466013</t>
  </si>
  <si>
    <t>1907562367</t>
  </si>
  <si>
    <t>TOWN OF CARY</t>
  </si>
  <si>
    <t>37492</t>
  </si>
  <si>
    <t>1907466101</t>
  </si>
  <si>
    <t>1907562452</t>
  </si>
  <si>
    <t>10370</t>
  </si>
  <si>
    <t>7500015801</t>
  </si>
  <si>
    <t>5202333713</t>
  </si>
  <si>
    <t>42269</t>
  </si>
  <si>
    <t>CARY DEPOT RENOVATIONS - AMTRAK UPFIT AN</t>
  </si>
  <si>
    <t>5202363862</t>
  </si>
  <si>
    <t>5202396286</t>
  </si>
  <si>
    <t>24216</t>
  </si>
  <si>
    <t>5202312599</t>
  </si>
  <si>
    <t>1907631346</t>
  </si>
  <si>
    <t>45488.3.1</t>
  </si>
  <si>
    <t>U-5501 - CON - CARY</t>
  </si>
  <si>
    <t>1907771496</t>
  </si>
  <si>
    <t>45488.2.3</t>
  </si>
  <si>
    <t>U-5501A - ROW - CARY</t>
  </si>
  <si>
    <t>1907768576</t>
  </si>
  <si>
    <t>49608.2.1</t>
  </si>
  <si>
    <t>BL-0024 - ROW - SR 3112 (NW CARY PARKWAY</t>
  </si>
  <si>
    <t>1907755983</t>
  </si>
  <si>
    <t>49876.1.1</t>
  </si>
  <si>
    <t>BL-0036 - PE -  CRABTREE CREEK GREENWAY</t>
  </si>
  <si>
    <t>1907501986</t>
  </si>
  <si>
    <t>36234.34.13.2</t>
  </si>
  <si>
    <t>23-SM-020 TOWN OF CARY, SMAP</t>
  </si>
  <si>
    <t>TOWN OF CASTALIA</t>
  </si>
  <si>
    <t>37493</t>
  </si>
  <si>
    <t>1907465688</t>
  </si>
  <si>
    <t>1907562040</t>
  </si>
  <si>
    <t>TOWN OF CASWELL BEACH</t>
  </si>
  <si>
    <t>37494</t>
  </si>
  <si>
    <t>1907466017</t>
  </si>
  <si>
    <t>1907562369</t>
  </si>
  <si>
    <t>TOWN OF CATAWBA</t>
  </si>
  <si>
    <t>38243</t>
  </si>
  <si>
    <t>1907465845</t>
  </si>
  <si>
    <t>1907562199</t>
  </si>
  <si>
    <t>TOWN OF CEDAR POINT</t>
  </si>
  <si>
    <t>37495</t>
  </si>
  <si>
    <t>1907466152</t>
  </si>
  <si>
    <t>1907562506</t>
  </si>
  <si>
    <t>TOWN OF CERRO GORDO</t>
  </si>
  <si>
    <t>37496</t>
  </si>
  <si>
    <t>1907466153</t>
  </si>
  <si>
    <t>1907562503</t>
  </si>
  <si>
    <t>TOWN OF CHADBOURN</t>
  </si>
  <si>
    <t>37497</t>
  </si>
  <si>
    <t>1907466018</t>
  </si>
  <si>
    <t>1907562368</t>
  </si>
  <si>
    <t>TOWN OF CHAPEL HILL</t>
  </si>
  <si>
    <t>37498</t>
  </si>
  <si>
    <t>1907466016</t>
  </si>
  <si>
    <t>1907562370</t>
  </si>
  <si>
    <t>9054</t>
  </si>
  <si>
    <t>7500022702</t>
  </si>
  <si>
    <t>5202299898</t>
  </si>
  <si>
    <t>46240.1.F1</t>
  </si>
  <si>
    <t>C-5179 - PE - CHAPEL HILL</t>
  </si>
  <si>
    <t>5202331108</t>
  </si>
  <si>
    <t>5202331110</t>
  </si>
  <si>
    <t>46240.2.1</t>
  </si>
  <si>
    <t>C-5179 - ROW - CHAPEL HILL</t>
  </si>
  <si>
    <t>5202378631</t>
  </si>
  <si>
    <t>5202378632</t>
  </si>
  <si>
    <t>46240.3.1</t>
  </si>
  <si>
    <t>C-5179 - CON - CHAPEL HILL</t>
  </si>
  <si>
    <t>5202331111</t>
  </si>
  <si>
    <t>7500023010</t>
  </si>
  <si>
    <t>5202337660</t>
  </si>
  <si>
    <t>50109.1.F1</t>
  </si>
  <si>
    <t>CLOSED U-5543 - PE - CHAPEL HILL</t>
  </si>
  <si>
    <t>1907544578</t>
  </si>
  <si>
    <t>50154.3.2</t>
  </si>
  <si>
    <t>CLOSED U-5550 - CON - US 15/US 501 (FORD</t>
  </si>
  <si>
    <t>5202355162</t>
  </si>
  <si>
    <t>50109.3.1</t>
  </si>
  <si>
    <t>U-5543 - CON - CHAPEL HILL</t>
  </si>
  <si>
    <t>5202299872</t>
  </si>
  <si>
    <t>46240.3.2</t>
  </si>
  <si>
    <t>C-5179 - CON - CHAPEL HILL (COVID DA FUN</t>
  </si>
  <si>
    <t>5202331113</t>
  </si>
  <si>
    <t>5202378664</t>
  </si>
  <si>
    <t>117069</t>
  </si>
  <si>
    <t>1907464921</t>
  </si>
  <si>
    <t>4363432</t>
  </si>
  <si>
    <t>22022.11.1</t>
  </si>
  <si>
    <t>PS-2022-05-02 Chapel Hill Pedestrain Saf</t>
  </si>
  <si>
    <t>1907486597</t>
  </si>
  <si>
    <t>4365787</t>
  </si>
  <si>
    <t>1907544546</t>
  </si>
  <si>
    <t>4374841</t>
  </si>
  <si>
    <t>1907596717</t>
  </si>
  <si>
    <t>4384254</t>
  </si>
  <si>
    <t>22023.5.3</t>
  </si>
  <si>
    <t>PS-23-05-03 Chapel Hill</t>
  </si>
  <si>
    <t>1907617155</t>
  </si>
  <si>
    <t>1907648356</t>
  </si>
  <si>
    <t>1907681432</t>
  </si>
  <si>
    <t>1907694449</t>
  </si>
  <si>
    <t>1907722562</t>
  </si>
  <si>
    <t>1907725024</t>
  </si>
  <si>
    <t>1907501988</t>
  </si>
  <si>
    <t>36234.3.14.2</t>
  </si>
  <si>
    <t>23-SM-003 TOWN OF CHAPEL HILL, SMAP</t>
  </si>
  <si>
    <t>TOWN OF CHERRYVILLE</t>
  </si>
  <si>
    <t>37623</t>
  </si>
  <si>
    <t>1907465968</t>
  </si>
  <si>
    <t>1907562321</t>
  </si>
  <si>
    <t>TOWN OF CHINA GROVE</t>
  </si>
  <si>
    <t>37499</t>
  </si>
  <si>
    <t>1907466132</t>
  </si>
  <si>
    <t>1907562485</t>
  </si>
  <si>
    <t>TOWN OF CHOCOWINITY</t>
  </si>
  <si>
    <t>37500</t>
  </si>
  <si>
    <t>1907465657</t>
  </si>
  <si>
    <t>1907562010</t>
  </si>
  <si>
    <t>TOWN OF CLARKTON</t>
  </si>
  <si>
    <t>37501</t>
  </si>
  <si>
    <t>1907466019</t>
  </si>
  <si>
    <t>1907562371</t>
  </si>
  <si>
    <t>TOWN OF CLAYTON</t>
  </si>
  <si>
    <t>37502</t>
  </si>
  <si>
    <t>1907466020</t>
  </si>
  <si>
    <t>1907562372</t>
  </si>
  <si>
    <t>9133</t>
  </si>
  <si>
    <t>7500024450</t>
  </si>
  <si>
    <t>5202307759</t>
  </si>
  <si>
    <t>44111.3.5</t>
  </si>
  <si>
    <t>U-5530LA - CON - CLAYTON (COMBINED WITH</t>
  </si>
  <si>
    <t>5202330933</t>
  </si>
  <si>
    <t>TOWN OF CLEVELAND</t>
  </si>
  <si>
    <t>37503</t>
  </si>
  <si>
    <t>1907466021</t>
  </si>
  <si>
    <t>1907562373</t>
  </si>
  <si>
    <t>TOWN OF CLYDE</t>
  </si>
  <si>
    <t>37505</t>
  </si>
  <si>
    <t>1907466150</t>
  </si>
  <si>
    <t>1907562504</t>
  </si>
  <si>
    <t>TOWN OF COATS</t>
  </si>
  <si>
    <t>37506</t>
  </si>
  <si>
    <t>1907466133</t>
  </si>
  <si>
    <t>1907562486</t>
  </si>
  <si>
    <t>TOWN OF COFIELD</t>
  </si>
  <si>
    <t>38202</t>
  </si>
  <si>
    <t>1907466107</t>
  </si>
  <si>
    <t>1907562457</t>
  </si>
  <si>
    <t>TOWN OF COLERAIN</t>
  </si>
  <si>
    <t>37507</t>
  </si>
  <si>
    <t>1907466005</t>
  </si>
  <si>
    <t>1907562357</t>
  </si>
  <si>
    <t>TOWN OF COLUMBIA</t>
  </si>
  <si>
    <t>37541</t>
  </si>
  <si>
    <t>1907466002</t>
  </si>
  <si>
    <t>1907562355</t>
  </si>
  <si>
    <t>TOWN OF COLUMBUS</t>
  </si>
  <si>
    <t>37542</t>
  </si>
  <si>
    <t>1907466004</t>
  </si>
  <si>
    <t>1907562356</t>
  </si>
  <si>
    <t>18485</t>
  </si>
  <si>
    <t>1907433998</t>
  </si>
  <si>
    <t>4358002</t>
  </si>
  <si>
    <t>22022.6.10</t>
  </si>
  <si>
    <t>PT-2022-06-10 Columbus Police Dept - LEL</t>
  </si>
  <si>
    <t>1907551043</t>
  </si>
  <si>
    <t>22023.6.10</t>
  </si>
  <si>
    <t>PT-23-06-10 Columbus PD-LEL</t>
  </si>
  <si>
    <t>1907694458</t>
  </si>
  <si>
    <t>TOWN OF CONETOE</t>
  </si>
  <si>
    <t>37543</t>
  </si>
  <si>
    <t>1907466157</t>
  </si>
  <si>
    <t>1907562508</t>
  </si>
  <si>
    <t>TOWN OF CONNELLY SPRINGS</t>
  </si>
  <si>
    <t>37544</t>
  </si>
  <si>
    <t>1907465686</t>
  </si>
  <si>
    <t>1907562039</t>
  </si>
  <si>
    <t>TOWN OF CONWAY</t>
  </si>
  <si>
    <t>37571</t>
  </si>
  <si>
    <t>1907466003</t>
  </si>
  <si>
    <t>1907562353</t>
  </si>
  <si>
    <t>TOWN OF COOLEEMEE</t>
  </si>
  <si>
    <t>27210</t>
  </si>
  <si>
    <t>1907466067</t>
  </si>
  <si>
    <t>1907562419</t>
  </si>
  <si>
    <t>TOWN OF CORNELIUS</t>
  </si>
  <si>
    <t>38203</t>
  </si>
  <si>
    <t>1907465840</t>
  </si>
  <si>
    <t>1907562194</t>
  </si>
  <si>
    <t>69617</t>
  </si>
  <si>
    <t>1907397329</t>
  </si>
  <si>
    <t>4349665</t>
  </si>
  <si>
    <t>44837.3.1</t>
  </si>
  <si>
    <t>CLOSED EB-5817 - CON - MCDOWELL CREEK GR</t>
  </si>
  <si>
    <t>TOWN OF COVE CITY</t>
  </si>
  <si>
    <t>37589</t>
  </si>
  <si>
    <t>1907466129</t>
  </si>
  <si>
    <t>1907562481</t>
  </si>
  <si>
    <t>TOWN OF CRAMERTON</t>
  </si>
  <si>
    <t>10444</t>
  </si>
  <si>
    <t>1907465764</t>
  </si>
  <si>
    <t>1907562114</t>
  </si>
  <si>
    <t>TOWN OF CRESWELL</t>
  </si>
  <si>
    <t>10473</t>
  </si>
  <si>
    <t>1907465759</t>
  </si>
  <si>
    <t>1907562112</t>
  </si>
  <si>
    <t>TOWN OF CROSSNORE</t>
  </si>
  <si>
    <t>38204</t>
  </si>
  <si>
    <t>1907465842</t>
  </si>
  <si>
    <t>1907562195</t>
  </si>
  <si>
    <t>TOWN OF DALLAS</t>
  </si>
  <si>
    <t>37590</t>
  </si>
  <si>
    <t>1907465979</t>
  </si>
  <si>
    <t>1907562331</t>
  </si>
  <si>
    <t>TOWN OF DANBURY</t>
  </si>
  <si>
    <t>38244</t>
  </si>
  <si>
    <t>1907465844</t>
  </si>
  <si>
    <t>1907562197</t>
  </si>
  <si>
    <t>73739</t>
  </si>
  <si>
    <t>1907448657</t>
  </si>
  <si>
    <t>4360554</t>
  </si>
  <si>
    <t>48462</t>
  </si>
  <si>
    <t>Curb and Gutter, drainage improvements,</t>
  </si>
  <si>
    <t>TOWN OF DAVIDSON</t>
  </si>
  <si>
    <t>10502</t>
  </si>
  <si>
    <t>1907465757</t>
  </si>
  <si>
    <t>1907562110</t>
  </si>
  <si>
    <t>37596</t>
  </si>
  <si>
    <t>7500025650</t>
  </si>
  <si>
    <t>5202335071</t>
  </si>
  <si>
    <t>4377901</t>
  </si>
  <si>
    <t>48735</t>
  </si>
  <si>
    <t>Davidson Pedestrian Safety Project</t>
  </si>
  <si>
    <t>17952</t>
  </si>
  <si>
    <t>1907557951</t>
  </si>
  <si>
    <t>4377819</t>
  </si>
  <si>
    <t>22023.6.33</t>
  </si>
  <si>
    <t>PT-23-06-33 Davidson PD</t>
  </si>
  <si>
    <t>1907617163</t>
  </si>
  <si>
    <t>1907638112</t>
  </si>
  <si>
    <t>1907648357</t>
  </si>
  <si>
    <t>1907683766</t>
  </si>
  <si>
    <t>1907732924</t>
  </si>
  <si>
    <t>1907743909</t>
  </si>
  <si>
    <t>1907771710</t>
  </si>
  <si>
    <t>TOWN OF DENTON</t>
  </si>
  <si>
    <t>37597</t>
  </si>
  <si>
    <t>1907465980</t>
  </si>
  <si>
    <t>1907562332</t>
  </si>
  <si>
    <t>TOWN OF DILLSBORO</t>
  </si>
  <si>
    <t>10504</t>
  </si>
  <si>
    <t>1907465755</t>
  </si>
  <si>
    <t>1907562108</t>
  </si>
  <si>
    <t>TOWN OF DOBBINS HEIGHTS</t>
  </si>
  <si>
    <t>37359</t>
  </si>
  <si>
    <t>1907465984</t>
  </si>
  <si>
    <t>1907562333</t>
  </si>
  <si>
    <t>TOWN OF DOBSON</t>
  </si>
  <si>
    <t>28658</t>
  </si>
  <si>
    <t>1907466137</t>
  </si>
  <si>
    <t>1907562489</t>
  </si>
  <si>
    <t>TOWN OF DOVER</t>
  </si>
  <si>
    <t>10536</t>
  </si>
  <si>
    <t>1907465750</t>
  </si>
  <si>
    <t>1907562105</t>
  </si>
  <si>
    <t>TOWN OF DUBLIN</t>
  </si>
  <si>
    <t>38336</t>
  </si>
  <si>
    <t>1907466142</t>
  </si>
  <si>
    <t>1907562495</t>
  </si>
  <si>
    <t>TOWN OF EARL</t>
  </si>
  <si>
    <t>37611</t>
  </si>
  <si>
    <t>1907465683</t>
  </si>
  <si>
    <t>1907562038</t>
  </si>
  <si>
    <t>TOWN OF EAST ARCADIA</t>
  </si>
  <si>
    <t>13410</t>
  </si>
  <si>
    <t>1907465670</t>
  </si>
  <si>
    <t>1907562025</t>
  </si>
  <si>
    <t>TOWN OF EAST BEND</t>
  </si>
  <si>
    <t>37612</t>
  </si>
  <si>
    <t>1907465982</t>
  </si>
  <si>
    <t>1907562335</t>
  </si>
  <si>
    <t>TOWN OF EAST SPENCER</t>
  </si>
  <si>
    <t>8944</t>
  </si>
  <si>
    <t>1907562137</t>
  </si>
  <si>
    <t>TOWN OF EASTOVER</t>
  </si>
  <si>
    <t>74144</t>
  </si>
  <si>
    <t>1907466077</t>
  </si>
  <si>
    <t>1907562428</t>
  </si>
  <si>
    <t>TOWN OF EDENTON</t>
  </si>
  <si>
    <t>37614</t>
  </si>
  <si>
    <t>1907465983</t>
  </si>
  <si>
    <t>1907562336</t>
  </si>
  <si>
    <t>25111</t>
  </si>
  <si>
    <t>1907403122</t>
  </si>
  <si>
    <t>36237.15.14.1</t>
  </si>
  <si>
    <t>NORTHEASTERN REGIONAL</t>
  </si>
  <si>
    <t>1907403181</t>
  </si>
  <si>
    <t>36244.22.8.1</t>
  </si>
  <si>
    <t>NORTHEASTERN REGIONAL AIRPORT:</t>
  </si>
  <si>
    <t>1907538153</t>
  </si>
  <si>
    <t>1907654846</t>
  </si>
  <si>
    <t>1907448646</t>
  </si>
  <si>
    <t>36237.15.16.1</t>
  </si>
  <si>
    <t>1907538154</t>
  </si>
  <si>
    <t>1907724756</t>
  </si>
  <si>
    <t>1907739609</t>
  </si>
  <si>
    <t>1907757084</t>
  </si>
  <si>
    <t>36237.15.17.1</t>
  </si>
  <si>
    <t>TOWN OF ELIZABETHTOWN</t>
  </si>
  <si>
    <t>7810</t>
  </si>
  <si>
    <t>1907465801</t>
  </si>
  <si>
    <t>1907562153</t>
  </si>
  <si>
    <t>24990</t>
  </si>
  <si>
    <t>1907448678</t>
  </si>
  <si>
    <t>36244.4.5.1</t>
  </si>
  <si>
    <t>CURTIS L BROWN JR FIELD: Airport Industrial Park-Phase 1-Taxiway</t>
  </si>
  <si>
    <t>1907488626</t>
  </si>
  <si>
    <t>36237.4.15.1</t>
  </si>
  <si>
    <t>CURTIS L BROWN, JR FIELD</t>
  </si>
  <si>
    <t>1907604172</t>
  </si>
  <si>
    <t>1907435573</t>
  </si>
  <si>
    <t>36244.4.9.2</t>
  </si>
  <si>
    <t>CURTIS L BROWN JR FIELD</t>
  </si>
  <si>
    <t>1907488630</t>
  </si>
  <si>
    <t>1907509705</t>
  </si>
  <si>
    <t>1907538158</t>
  </si>
  <si>
    <t>1907575163</t>
  </si>
  <si>
    <t>1907596504</t>
  </si>
  <si>
    <t>1907654845</t>
  </si>
  <si>
    <t>1907745224</t>
  </si>
  <si>
    <t>1907757085</t>
  </si>
  <si>
    <t>1907443906</t>
  </si>
  <si>
    <t>36237.4.16.1</t>
  </si>
  <si>
    <t>1907488631</t>
  </si>
  <si>
    <t>1907509704</t>
  </si>
  <si>
    <t>1907538157</t>
  </si>
  <si>
    <t>1907575162</t>
  </si>
  <si>
    <t>1907596503</t>
  </si>
  <si>
    <t>1907654844</t>
  </si>
  <si>
    <t>1907704356</t>
  </si>
  <si>
    <t>1907732864</t>
  </si>
  <si>
    <t>TOWN OF ELK PARK</t>
  </si>
  <si>
    <t>38337</t>
  </si>
  <si>
    <t>1907465822</t>
  </si>
  <si>
    <t>1907562174</t>
  </si>
  <si>
    <t>TOWN OF ELKIN</t>
  </si>
  <si>
    <t>9077</t>
  </si>
  <si>
    <t>1907465780</t>
  </si>
  <si>
    <t>1907562134</t>
  </si>
  <si>
    <t>25011</t>
  </si>
  <si>
    <t>1907439139</t>
  </si>
  <si>
    <t>4357993</t>
  </si>
  <si>
    <t>36244.68.4.1</t>
  </si>
  <si>
    <t>Elkin Municipal</t>
  </si>
  <si>
    <t>1907414722</t>
  </si>
  <si>
    <t>4352552</t>
  </si>
  <si>
    <t>36237.54.14.2</t>
  </si>
  <si>
    <t>ELKIN MUNICIPAL AIRPORT</t>
  </si>
  <si>
    <t>1907542996</t>
  </si>
  <si>
    <t>4375012</t>
  </si>
  <si>
    <t>1907427937</t>
  </si>
  <si>
    <t>4354844</t>
  </si>
  <si>
    <t>36237.54.15.1</t>
  </si>
  <si>
    <t>1907746703</t>
  </si>
  <si>
    <t>4412197</t>
  </si>
  <si>
    <t>36237.54.16.2</t>
  </si>
  <si>
    <t>TOWN OF ELLENBORO</t>
  </si>
  <si>
    <t>36909</t>
  </si>
  <si>
    <t>1907465974</t>
  </si>
  <si>
    <t>1907562324</t>
  </si>
  <si>
    <t>TOWN OF ELLERBE</t>
  </si>
  <si>
    <t>10254</t>
  </si>
  <si>
    <t>1907465767</t>
  </si>
  <si>
    <t>1907562121</t>
  </si>
  <si>
    <t>TOWN OF ELM CITY</t>
  </si>
  <si>
    <t>10617</t>
  </si>
  <si>
    <t>1907465741</t>
  </si>
  <si>
    <t>1907562097</t>
  </si>
  <si>
    <t>TOWN OF ELON</t>
  </si>
  <si>
    <t>4626</t>
  </si>
  <si>
    <t>1907465814</t>
  </si>
  <si>
    <t>1907562168</t>
  </si>
  <si>
    <t>TOWN OF EMERALD ISLE</t>
  </si>
  <si>
    <t>10618</t>
  </si>
  <si>
    <t>1907465740</t>
  </si>
  <si>
    <t>1907562095</t>
  </si>
  <si>
    <t>TOWN OF ENFIELD</t>
  </si>
  <si>
    <t>36684</t>
  </si>
  <si>
    <t>1907465973</t>
  </si>
  <si>
    <t>1907562326</t>
  </si>
  <si>
    <t>TOWN OF ERWIN</t>
  </si>
  <si>
    <t>9132</t>
  </si>
  <si>
    <t>1907465782</t>
  </si>
  <si>
    <t>1907562133</t>
  </si>
  <si>
    <t>TOWN OF EUREKA</t>
  </si>
  <si>
    <t>36685</t>
  </si>
  <si>
    <t>1907465976</t>
  </si>
  <si>
    <t>1907562327</t>
  </si>
  <si>
    <t>TOWN OF EVERETTS</t>
  </si>
  <si>
    <t>37651</t>
  </si>
  <si>
    <t>1907466146</t>
  </si>
  <si>
    <t>1907562500</t>
  </si>
  <si>
    <t>TOWN OF FAIR BLUFF</t>
  </si>
  <si>
    <t>10646</t>
  </si>
  <si>
    <t>1907465745</t>
  </si>
  <si>
    <t>1907562094</t>
  </si>
  <si>
    <t>77000</t>
  </si>
  <si>
    <t>7500024813</t>
  </si>
  <si>
    <t>5202337033</t>
  </si>
  <si>
    <t>5202376682</t>
  </si>
  <si>
    <t>5202285598</t>
  </si>
  <si>
    <t>5202313076</t>
  </si>
  <si>
    <t>TOWN OF FAIRMONT</t>
  </si>
  <si>
    <t>38205</t>
  </si>
  <si>
    <t>1907465843</t>
  </si>
  <si>
    <t>1907562196</t>
  </si>
  <si>
    <t>TOWN OF FAISON</t>
  </si>
  <si>
    <t>37652</t>
  </si>
  <si>
    <t>1907465978</t>
  </si>
  <si>
    <t>1907562328</t>
  </si>
  <si>
    <t>TOWN OF FAITH</t>
  </si>
  <si>
    <t>9757</t>
  </si>
  <si>
    <t>1907465772</t>
  </si>
  <si>
    <t>1907562123</t>
  </si>
  <si>
    <t>TOWN OF FALCON</t>
  </si>
  <si>
    <t>37653</t>
  </si>
  <si>
    <t>1907465975</t>
  </si>
  <si>
    <t>1907562329</t>
  </si>
  <si>
    <t>TOWN OF FALKLAND</t>
  </si>
  <si>
    <t>38291</t>
  </si>
  <si>
    <t>1907465841</t>
  </si>
  <si>
    <t>1907562193</t>
  </si>
  <si>
    <t>TOWN OF FALLSTON</t>
  </si>
  <si>
    <t>37654</t>
  </si>
  <si>
    <t>1907465977</t>
  </si>
  <si>
    <t>1907562330</t>
  </si>
  <si>
    <t>TOWN OF FARMVILLE</t>
  </si>
  <si>
    <t>4630</t>
  </si>
  <si>
    <t>1907465816</t>
  </si>
  <si>
    <t>1907562171</t>
  </si>
  <si>
    <t>TOWN OF FLETCHER</t>
  </si>
  <si>
    <t>37656</t>
  </si>
  <si>
    <t>1907465958</t>
  </si>
  <si>
    <t>1907562310</t>
  </si>
  <si>
    <t>TOWN OF FONTANA DAM</t>
  </si>
  <si>
    <t>84438</t>
  </si>
  <si>
    <t>1907466143</t>
  </si>
  <si>
    <t>1907562493</t>
  </si>
  <si>
    <t>TOWN OF FOREST CITY</t>
  </si>
  <si>
    <t>37657</t>
  </si>
  <si>
    <t>1907465960</t>
  </si>
  <si>
    <t>1907562312</t>
  </si>
  <si>
    <t>TOWN OF FOREST HILLS</t>
  </si>
  <si>
    <t>37658</t>
  </si>
  <si>
    <t>1907465963</t>
  </si>
  <si>
    <t>1907562313</t>
  </si>
  <si>
    <t>TOWN OF FOUNTAIN</t>
  </si>
  <si>
    <t>38292</t>
  </si>
  <si>
    <t>1907465826</t>
  </si>
  <si>
    <t>1907562177</t>
  </si>
  <si>
    <t>TOWN OF FOUR OAKS</t>
  </si>
  <si>
    <t>37659</t>
  </si>
  <si>
    <t>1907465961</t>
  </si>
  <si>
    <t>1907562315</t>
  </si>
  <si>
    <t>TOWN OF FRANKLIN</t>
  </si>
  <si>
    <t>37666</t>
  </si>
  <si>
    <t>1907465965</t>
  </si>
  <si>
    <t>1907562316</t>
  </si>
  <si>
    <t>TOWN OF FRANKLINTON</t>
  </si>
  <si>
    <t>8451</t>
  </si>
  <si>
    <t>1907465793</t>
  </si>
  <si>
    <t>1907562145</t>
  </si>
  <si>
    <t>TOWN OF FRANKLINTON POLICE DEPT</t>
  </si>
  <si>
    <t>25075</t>
  </si>
  <si>
    <t>1907597814</t>
  </si>
  <si>
    <t>4384255</t>
  </si>
  <si>
    <t>22023.6.41</t>
  </si>
  <si>
    <t>PT-23-06-41 Franklinton PD</t>
  </si>
  <si>
    <t>1907636805</t>
  </si>
  <si>
    <t>4393081</t>
  </si>
  <si>
    <t>1907722515</t>
  </si>
  <si>
    <t>4407765</t>
  </si>
  <si>
    <t>TOWN OF FRANKLINVILLE</t>
  </si>
  <si>
    <t>37667</t>
  </si>
  <si>
    <t>1907465685</t>
  </si>
  <si>
    <t>1907562037</t>
  </si>
  <si>
    <t>TOWN OF FREMONT</t>
  </si>
  <si>
    <t>1907465966</t>
  </si>
  <si>
    <t>1907562317</t>
  </si>
  <si>
    <t>TOWN OF FUQUAY VARINA</t>
  </si>
  <si>
    <t>8860</t>
  </si>
  <si>
    <t>1907557483</t>
  </si>
  <si>
    <t>4377896</t>
  </si>
  <si>
    <t>44111.3.12</t>
  </si>
  <si>
    <t>CLOSED U-5530GA - CON - FUQUAY-VARINA</t>
  </si>
  <si>
    <t>1907409293</t>
  </si>
  <si>
    <t>4352472</t>
  </si>
  <si>
    <t>49606.1.1</t>
  </si>
  <si>
    <t>BL-0022 - PE - VARIOUS, DOWNTOWN FUQUAY-</t>
  </si>
  <si>
    <t>1907532546</t>
  </si>
  <si>
    <t>4374995</t>
  </si>
  <si>
    <t>1907754025</t>
  </si>
  <si>
    <t>1907704376</t>
  </si>
  <si>
    <t>49612.1.1</t>
  </si>
  <si>
    <t>HL-0027 - PE - SR 1301 (SUNSET LAKE ROAD</t>
  </si>
  <si>
    <t>1907435546</t>
  </si>
  <si>
    <t>4357918</t>
  </si>
  <si>
    <t>49613.1.1</t>
  </si>
  <si>
    <t>HL-0028 - PE - US 401</t>
  </si>
  <si>
    <t>1907400951</t>
  </si>
  <si>
    <t>4350737</t>
  </si>
  <si>
    <t>49878.1.1</t>
  </si>
  <si>
    <t>BL-0038 - PE -  EAST JONES STREET</t>
  </si>
  <si>
    <t>1907628538</t>
  </si>
  <si>
    <t>1907768489</t>
  </si>
  <si>
    <t>49879.2.1</t>
  </si>
  <si>
    <t>HL-0041 - ROW - SR 2768 (JUDD PARKWAY)</t>
  </si>
  <si>
    <t>1907435547</t>
  </si>
  <si>
    <t>49880.1.1</t>
  </si>
  <si>
    <t>HL-0042 - PE - SR 1110/SR 5056 (JUDD PAR</t>
  </si>
  <si>
    <t>1907553672</t>
  </si>
  <si>
    <t>1907698466</t>
  </si>
  <si>
    <t>TOWN OF FUQUAY-VARINA</t>
  </si>
  <si>
    <t>37677</t>
  </si>
  <si>
    <t>1907465964</t>
  </si>
  <si>
    <t>1907562318</t>
  </si>
  <si>
    <t>TOWN OF GARLAND</t>
  </si>
  <si>
    <t>38293</t>
  </si>
  <si>
    <t>1907465824</t>
  </si>
  <si>
    <t>1907562178</t>
  </si>
  <si>
    <t>TOWN OF GARNER</t>
  </si>
  <si>
    <t>17634</t>
  </si>
  <si>
    <t>1907465696</t>
  </si>
  <si>
    <t>1907562048</t>
  </si>
  <si>
    <t>10701</t>
  </si>
  <si>
    <t>7500024850</t>
  </si>
  <si>
    <t>5202281974</t>
  </si>
  <si>
    <t>48365.3.1</t>
  </si>
  <si>
    <t>U-6099 -CON-SR 5220 (JONES SAUGAGE ROAD)</t>
  </si>
  <si>
    <t>1907676563</t>
  </si>
  <si>
    <t>48813.2.1</t>
  </si>
  <si>
    <t>U-6225 - ROW - SR 2700 (WHITE OAK ROAD)</t>
  </si>
  <si>
    <t>11763</t>
  </si>
  <si>
    <t>1907495514</t>
  </si>
  <si>
    <t>22022.6.14</t>
  </si>
  <si>
    <t>PT-2022-06-14 Garner Police Dept</t>
  </si>
  <si>
    <t>1907488648</t>
  </si>
  <si>
    <t>1907434013</t>
  </si>
  <si>
    <t>22022.6.31</t>
  </si>
  <si>
    <t>PT-2022-06-31 Garner Police Dept - BikeS</t>
  </si>
  <si>
    <t>1907397323</t>
  </si>
  <si>
    <t>1907486595</t>
  </si>
  <si>
    <t>TOWN OF GARYSBURG</t>
  </si>
  <si>
    <t>18039</t>
  </si>
  <si>
    <t>1907465692</t>
  </si>
  <si>
    <t>1907562045</t>
  </si>
  <si>
    <t>TOWN OF GASTON</t>
  </si>
  <si>
    <t>31779</t>
  </si>
  <si>
    <t>1907465690</t>
  </si>
  <si>
    <t>1907562043</t>
  </si>
  <si>
    <t>TOWN OF GATESVILLE</t>
  </si>
  <si>
    <t>37678</t>
  </si>
  <si>
    <t>1907465684</t>
  </si>
  <si>
    <t>1907562036</t>
  </si>
  <si>
    <t>TOWN OF GIBSON</t>
  </si>
  <si>
    <t>10738</t>
  </si>
  <si>
    <t>1907465733</t>
  </si>
  <si>
    <t>1907562085</t>
  </si>
  <si>
    <t>TOWN OF GIBSONVILLE</t>
  </si>
  <si>
    <t>17707</t>
  </si>
  <si>
    <t>1907465693</t>
  </si>
  <si>
    <t>1907562047</t>
  </si>
  <si>
    <t>TOWN OF GLEN ALPINE</t>
  </si>
  <si>
    <t>37679</t>
  </si>
  <si>
    <t>1907465682</t>
  </si>
  <si>
    <t>1907562033</t>
  </si>
  <si>
    <t>TOWN OF GODWIN</t>
  </si>
  <si>
    <t>38294</t>
  </si>
  <si>
    <t>1907465825</t>
  </si>
  <si>
    <t>1907562179</t>
  </si>
  <si>
    <t>TOWN OF GOLDSTON</t>
  </si>
  <si>
    <t>37785</t>
  </si>
  <si>
    <t>1907465943</t>
  </si>
  <si>
    <t>1907562293</t>
  </si>
  <si>
    <t>TOWN OF GRANITE FALLS</t>
  </si>
  <si>
    <t>10765</t>
  </si>
  <si>
    <t>1907465731</t>
  </si>
  <si>
    <t>1907562086</t>
  </si>
  <si>
    <t>TOWN OF GRANITE QUARRY</t>
  </si>
  <si>
    <t>7197</t>
  </si>
  <si>
    <t>1907465804</t>
  </si>
  <si>
    <t>1907562157</t>
  </si>
  <si>
    <t>TOWN OF GREEN LEVEL</t>
  </si>
  <si>
    <t>12277</t>
  </si>
  <si>
    <t>1907465708</t>
  </si>
  <si>
    <t>1907562062</t>
  </si>
  <si>
    <t>TOWN OF GREENEVERS</t>
  </si>
  <si>
    <t>37796</t>
  </si>
  <si>
    <t>1907465942</t>
  </si>
  <si>
    <t>1907562294</t>
  </si>
  <si>
    <t>TOWN OF GRIFTON</t>
  </si>
  <si>
    <t>8881</t>
  </si>
  <si>
    <t>1907465786</t>
  </si>
  <si>
    <t>1907562139</t>
  </si>
  <si>
    <t>TOWN OF GRIMESLAND</t>
  </si>
  <si>
    <t>38295</t>
  </si>
  <si>
    <t>1907465827</t>
  </si>
  <si>
    <t>1907562181</t>
  </si>
  <si>
    <t>TOWN OF GROVER</t>
  </si>
  <si>
    <t>37539</t>
  </si>
  <si>
    <t>1907466151</t>
  </si>
  <si>
    <t>1907562502</t>
  </si>
  <si>
    <t>TOWN OF HALIFAX</t>
  </si>
  <si>
    <t>37540</t>
  </si>
  <si>
    <t>1907466149</t>
  </si>
  <si>
    <t>1907562501</t>
  </si>
  <si>
    <t>TOWN OF HAMILTON</t>
  </si>
  <si>
    <t>37546</t>
  </si>
  <si>
    <t>1907466156</t>
  </si>
  <si>
    <t>1907562507</t>
  </si>
  <si>
    <t>TOWN OF HARMONY</t>
  </si>
  <si>
    <t>37547</t>
  </si>
  <si>
    <t>1907465985</t>
  </si>
  <si>
    <t>1907562337</t>
  </si>
  <si>
    <t>TOWN OF HARRELLS</t>
  </si>
  <si>
    <t>37548</t>
  </si>
  <si>
    <t>1907465987</t>
  </si>
  <si>
    <t>1907562339</t>
  </si>
  <si>
    <t>TOWN OF HARRELLSVILLE</t>
  </si>
  <si>
    <t>38296</t>
  </si>
  <si>
    <t>1907465828</t>
  </si>
  <si>
    <t>1907562180</t>
  </si>
  <si>
    <t>TOWN OF HARRISBURG</t>
  </si>
  <si>
    <t>37551</t>
  </si>
  <si>
    <t>1907465988</t>
  </si>
  <si>
    <t>1907562340</t>
  </si>
  <si>
    <t>TOWN OF HASSELL</t>
  </si>
  <si>
    <t>38297</t>
  </si>
  <si>
    <t>1907465829</t>
  </si>
  <si>
    <t>1907562182</t>
  </si>
  <si>
    <t>TOWN OF HAW RIVER</t>
  </si>
  <si>
    <t>38298</t>
  </si>
  <si>
    <t>1907465831</t>
  </si>
  <si>
    <t>1907562183</t>
  </si>
  <si>
    <t>TOWN OF HAYESVILLE</t>
  </si>
  <si>
    <t>6507</t>
  </si>
  <si>
    <t>1907465805</t>
  </si>
  <si>
    <t>1907562159</t>
  </si>
  <si>
    <t>TOWN OF HERTFORD</t>
  </si>
  <si>
    <t>4897</t>
  </si>
  <si>
    <t>1907465813</t>
  </si>
  <si>
    <t>1907562167</t>
  </si>
  <si>
    <t>TOWN OF HIGHLANDS</t>
  </si>
  <si>
    <t>6873</t>
  </si>
  <si>
    <t>1907465806</t>
  </si>
  <si>
    <t>1907562160</t>
  </si>
  <si>
    <t>TOWN OF HILDEBRAN</t>
  </si>
  <si>
    <t>37558</t>
  </si>
  <si>
    <t>1907465995</t>
  </si>
  <si>
    <t>1907562344</t>
  </si>
  <si>
    <t>TOWN OF HILLSBOROUGH</t>
  </si>
  <si>
    <t>37559</t>
  </si>
  <si>
    <t>1907465994</t>
  </si>
  <si>
    <t>1907562346</t>
  </si>
  <si>
    <t>TOWN OF HOBGOOD</t>
  </si>
  <si>
    <t>10443</t>
  </si>
  <si>
    <t>1907465762</t>
  </si>
  <si>
    <t>1907562117</t>
  </si>
  <si>
    <t>TOWN OF HOFFMAN</t>
  </si>
  <si>
    <t>37560</t>
  </si>
  <si>
    <t>1907465993</t>
  </si>
  <si>
    <t>1907562347</t>
  </si>
  <si>
    <t>TOWN OF HOLDEN BEACH</t>
  </si>
  <si>
    <t>38299</t>
  </si>
  <si>
    <t>1907465830</t>
  </si>
  <si>
    <t>1907562185</t>
  </si>
  <si>
    <t>TOWN OF HOLLY RIDGE</t>
  </si>
  <si>
    <t>10472</t>
  </si>
  <si>
    <t>1907465758</t>
  </si>
  <si>
    <t>1907562111</t>
  </si>
  <si>
    <t>TOWN OF HOLLY SPRINGS</t>
  </si>
  <si>
    <t>10474</t>
  </si>
  <si>
    <t>1907466102</t>
  </si>
  <si>
    <t>1907562454</t>
  </si>
  <si>
    <t>45303</t>
  </si>
  <si>
    <t>1907584686</t>
  </si>
  <si>
    <t>4384384</t>
  </si>
  <si>
    <t>44107.3.1</t>
  </si>
  <si>
    <t>U-5529 - CON - SR 1115 (AVENT FERRY ROAD</t>
  </si>
  <si>
    <t>1907460149</t>
  </si>
  <si>
    <t>4363527</t>
  </si>
  <si>
    <t>43714.3.6</t>
  </si>
  <si>
    <t>C-5604JA - CON - UTLEY CREEK GREENWAY</t>
  </si>
  <si>
    <t>1907754003</t>
  </si>
  <si>
    <t>7500025051</t>
  </si>
  <si>
    <t>5202367718</t>
  </si>
  <si>
    <t>48461</t>
  </si>
  <si>
    <t>Connect traffic signals to fiber network</t>
  </si>
  <si>
    <t>1907600389</t>
  </si>
  <si>
    <t>4384385</t>
  </si>
  <si>
    <t>49185.3.1</t>
  </si>
  <si>
    <t>U-6243 - CON - SR 1152 (HOLLY SPRINGS RO</t>
  </si>
  <si>
    <t>1907655755</t>
  </si>
  <si>
    <t>1907709077</t>
  </si>
  <si>
    <t>1907689403</t>
  </si>
  <si>
    <t>50275.1.1</t>
  </si>
  <si>
    <t>BL-0052 - PE - SR 6107 (NORTH MAIN STREE</t>
  </si>
  <si>
    <t>1907616805</t>
  </si>
  <si>
    <t>22023.6.31</t>
  </si>
  <si>
    <t>PT-23-06-31 Holly Springs PD</t>
  </si>
  <si>
    <t>1907634182</t>
  </si>
  <si>
    <t>1907642714</t>
  </si>
  <si>
    <t>TOWN OF HOOKERTON</t>
  </si>
  <si>
    <t>10475</t>
  </si>
  <si>
    <t>1907465760</t>
  </si>
  <si>
    <t>1907562113</t>
  </si>
  <si>
    <t>TOWN OF HOPE MILLS</t>
  </si>
  <si>
    <t>37561</t>
  </si>
  <si>
    <t>1907465996</t>
  </si>
  <si>
    <t>1907562349</t>
  </si>
  <si>
    <t>TOWN OF HOT SPRINGS</t>
  </si>
  <si>
    <t>10501</t>
  </si>
  <si>
    <t>1907465754</t>
  </si>
  <si>
    <t>1907562109</t>
  </si>
  <si>
    <t>TOWN OF HUDSON</t>
  </si>
  <si>
    <t>28631</t>
  </si>
  <si>
    <t>1907466059</t>
  </si>
  <si>
    <t>1907562412</t>
  </si>
  <si>
    <t>TOWN OF HUNTERSVILLE</t>
  </si>
  <si>
    <t>31307</t>
  </si>
  <si>
    <t>1907465695</t>
  </si>
  <si>
    <t>1907562049</t>
  </si>
  <si>
    <t>52095</t>
  </si>
  <si>
    <t>1907623557</t>
  </si>
  <si>
    <t>4388436</t>
  </si>
  <si>
    <t>46453.3.2</t>
  </si>
  <si>
    <t>U-5908A - CON - MAIN STREET</t>
  </si>
  <si>
    <t>1907679952</t>
  </si>
  <si>
    <t>4403338</t>
  </si>
  <si>
    <t>46453.3.3</t>
  </si>
  <si>
    <t>U-5908B - CON - MAIN STREET</t>
  </si>
  <si>
    <t>1907624477</t>
  </si>
  <si>
    <t>4388321</t>
  </si>
  <si>
    <t>22023.3.1</t>
  </si>
  <si>
    <t>MC-23-03-01 Huntersville PD</t>
  </si>
  <si>
    <t>1907749626</t>
  </si>
  <si>
    <t>4411754</t>
  </si>
  <si>
    <t>TOWN OF INDIAN TRAIL</t>
  </si>
  <si>
    <t>37562</t>
  </si>
  <si>
    <t>1907465998</t>
  </si>
  <si>
    <t>1907562348</t>
  </si>
  <si>
    <t>47922</t>
  </si>
  <si>
    <t>1907386478</t>
  </si>
  <si>
    <t>4348357</t>
  </si>
  <si>
    <t>45966.3.1</t>
  </si>
  <si>
    <t>CLOSED U-5987 - CON - INDIAN TRAIL</t>
  </si>
  <si>
    <t>TOWN OF JACKSON</t>
  </si>
  <si>
    <t>37563</t>
  </si>
  <si>
    <t>1907465997</t>
  </si>
  <si>
    <t>1907562350</t>
  </si>
  <si>
    <t>TOWN OF JAMESTOWN</t>
  </si>
  <si>
    <t>37565</t>
  </si>
  <si>
    <t>1907465999</t>
  </si>
  <si>
    <t>1907562352</t>
  </si>
  <si>
    <t>10538</t>
  </si>
  <si>
    <t>7500024224</t>
  </si>
  <si>
    <t>5202284689</t>
  </si>
  <si>
    <t>50033.3.1</t>
  </si>
  <si>
    <t>EB-5517 - CON - HIGH POINT/JAMESTOWN</t>
  </si>
  <si>
    <t>7500024225</t>
  </si>
  <si>
    <t>5202340219</t>
  </si>
  <si>
    <t>50035.3.1</t>
  </si>
  <si>
    <t>EB-5519 - CON - LYDIA GREENWAY TRAIL</t>
  </si>
  <si>
    <t>5202340221</t>
  </si>
  <si>
    <t>5202340284</t>
  </si>
  <si>
    <t>5202340288</t>
  </si>
  <si>
    <t>5202344920</t>
  </si>
  <si>
    <t>5202347712</t>
  </si>
  <si>
    <t>TOWN OF JAMESVILLE</t>
  </si>
  <si>
    <t>37566</t>
  </si>
  <si>
    <t>1907466000</t>
  </si>
  <si>
    <t>1907562354</t>
  </si>
  <si>
    <t>TOWN OF JEFFERSON</t>
  </si>
  <si>
    <t>37790</t>
  </si>
  <si>
    <t>1907465681</t>
  </si>
  <si>
    <t>1907562034</t>
  </si>
  <si>
    <t>TOWN OF JONESVILLE</t>
  </si>
  <si>
    <t>9459</t>
  </si>
  <si>
    <t>1907465667</t>
  </si>
  <si>
    <t>1907562020</t>
  </si>
  <si>
    <t>TOWN OF KELFORD</t>
  </si>
  <si>
    <t>37792</t>
  </si>
  <si>
    <t>1907465938</t>
  </si>
  <si>
    <t>1907562291</t>
  </si>
  <si>
    <t>TOWN OF KENANSVILLE</t>
  </si>
  <si>
    <t>10561</t>
  </si>
  <si>
    <t>1907465747</t>
  </si>
  <si>
    <t>1907562103</t>
  </si>
  <si>
    <t>TOWN OF KENLY</t>
  </si>
  <si>
    <t>37793</t>
  </si>
  <si>
    <t>1907465939</t>
  </si>
  <si>
    <t>1907562292</t>
  </si>
  <si>
    <t>TOWN OF KERNERSVILLE</t>
  </si>
  <si>
    <t>37794</t>
  </si>
  <si>
    <t>1907465940</t>
  </si>
  <si>
    <t>1907562290</t>
  </si>
  <si>
    <t>9062</t>
  </si>
  <si>
    <t>7500024703</t>
  </si>
  <si>
    <t>5202324933</t>
  </si>
  <si>
    <t>4371503</t>
  </si>
  <si>
    <t>39745.3.25</t>
  </si>
  <si>
    <t>U-4741NB - CON - KERNERSVILLE</t>
  </si>
  <si>
    <t>10563</t>
  </si>
  <si>
    <t>1907508360</t>
  </si>
  <si>
    <t>22022.14.8</t>
  </si>
  <si>
    <t>M5HVE-2022-15-02 Kernersville Police</t>
  </si>
  <si>
    <t>1907415394</t>
  </si>
  <si>
    <t>4352456</t>
  </si>
  <si>
    <t>1907596713</t>
  </si>
  <si>
    <t>22023.14.8</t>
  </si>
  <si>
    <t>M5HVE-23-15-01 Kernersville PD</t>
  </si>
  <si>
    <t>1907642712</t>
  </si>
  <si>
    <t>1907664208</t>
  </si>
  <si>
    <t>1907681427</t>
  </si>
  <si>
    <t>1907688652</t>
  </si>
  <si>
    <t>1907694448</t>
  </si>
  <si>
    <t>1907732902</t>
  </si>
  <si>
    <t>1907738409</t>
  </si>
  <si>
    <t>1907760756</t>
  </si>
  <si>
    <t>TOWN OF KILL DEVIL HILLS</t>
  </si>
  <si>
    <t>11019</t>
  </si>
  <si>
    <t>1907465711</t>
  </si>
  <si>
    <t>1907562066</t>
  </si>
  <si>
    <t>TOWN OF KINGSTOWN</t>
  </si>
  <si>
    <t>37801</t>
  </si>
  <si>
    <t>1907465946</t>
  </si>
  <si>
    <t>1907562298</t>
  </si>
  <si>
    <t>TOWN OF KITTRELL</t>
  </si>
  <si>
    <t>37805</t>
  </si>
  <si>
    <t>1907465947</t>
  </si>
  <si>
    <t>1907562299</t>
  </si>
  <si>
    <t>TOWN OF KITTY HAWK</t>
  </si>
  <si>
    <t>37806</t>
  </si>
  <si>
    <t>1907465948</t>
  </si>
  <si>
    <t>1907562300</t>
  </si>
  <si>
    <t>TOWN OF KNIGHTDALE</t>
  </si>
  <si>
    <t>6593</t>
  </si>
  <si>
    <t>1907465651</t>
  </si>
  <si>
    <t>1907562004</t>
  </si>
  <si>
    <t>52985</t>
  </si>
  <si>
    <t>1907424836</t>
  </si>
  <si>
    <t>4354790</t>
  </si>
  <si>
    <t>43714.2.10</t>
  </si>
  <si>
    <t>C-5604HA -R/W-MINGO CREEK GREENWAY EXTEN</t>
  </si>
  <si>
    <t>67884</t>
  </si>
  <si>
    <t>1907535825</t>
  </si>
  <si>
    <t>4374845</t>
  </si>
  <si>
    <t>22022.6.16</t>
  </si>
  <si>
    <t>PT-2022-06-16 Knightdale PD</t>
  </si>
  <si>
    <t>1907483330</t>
  </si>
  <si>
    <t>4365791</t>
  </si>
  <si>
    <t>TOWN OF KURE BEACH</t>
  </si>
  <si>
    <t>10591</t>
  </si>
  <si>
    <t>1907465746</t>
  </si>
  <si>
    <t>1907562099</t>
  </si>
  <si>
    <t>TOWN OF LAGRANGE</t>
  </si>
  <si>
    <t>37808</t>
  </si>
  <si>
    <t>1907465676</t>
  </si>
  <si>
    <t>1907562028</t>
  </si>
  <si>
    <t>TOWN OF LAKE LURE</t>
  </si>
  <si>
    <t>37809</t>
  </si>
  <si>
    <t>1907465677</t>
  </si>
  <si>
    <t>1907562029</t>
  </si>
  <si>
    <t>TOWN OF LAKE SANTEETLAH</t>
  </si>
  <si>
    <t>37992</t>
  </si>
  <si>
    <t>1907465865</t>
  </si>
  <si>
    <t>1907562218</t>
  </si>
  <si>
    <t>TOWN OF LAKE WACCAMAW</t>
  </si>
  <si>
    <t>10593</t>
  </si>
  <si>
    <t>1907465748</t>
  </si>
  <si>
    <t>1907562100</t>
  </si>
  <si>
    <t>TOWN OF LANDIS</t>
  </si>
  <si>
    <t>37810</t>
  </si>
  <si>
    <t>1907465949</t>
  </si>
  <si>
    <t>1907562301</t>
  </si>
  <si>
    <t>TOWN OF LANSING</t>
  </si>
  <si>
    <t>37811</t>
  </si>
  <si>
    <t>1907465678</t>
  </si>
  <si>
    <t>1907562030</t>
  </si>
  <si>
    <t>TOWN OF LASKER</t>
  </si>
  <si>
    <t>37812</t>
  </si>
  <si>
    <t>1907465675</t>
  </si>
  <si>
    <t>1907562031</t>
  </si>
  <si>
    <t>TOWN OF LATTIMORE</t>
  </si>
  <si>
    <t>10595</t>
  </si>
  <si>
    <t>1907465749</t>
  </si>
  <si>
    <t>1907470534</t>
  </si>
  <si>
    <t>1907562102</t>
  </si>
  <si>
    <t>TOWN OF LAUREL PARK</t>
  </si>
  <si>
    <t>11020</t>
  </si>
  <si>
    <t>1907465713</t>
  </si>
  <si>
    <t>1907562065</t>
  </si>
  <si>
    <t>TOWN OF LAWNDALE</t>
  </si>
  <si>
    <t>38300</t>
  </si>
  <si>
    <t>1907465833</t>
  </si>
  <si>
    <t>1907562184</t>
  </si>
  <si>
    <t>TOWN OF LELAND</t>
  </si>
  <si>
    <t>37813</t>
  </si>
  <si>
    <t>1907465679</t>
  </si>
  <si>
    <t>1907562032</t>
  </si>
  <si>
    <t>48439</t>
  </si>
  <si>
    <t>7500021850</t>
  </si>
  <si>
    <t>5202284761</t>
  </si>
  <si>
    <t>44096.1.F5</t>
  </si>
  <si>
    <t>U-5534D - PE - TOWN OF LELAND</t>
  </si>
  <si>
    <t>5202301101</t>
  </si>
  <si>
    <t>4360702</t>
  </si>
  <si>
    <t>44096.3.5</t>
  </si>
  <si>
    <t>U-5534D - CON - TOWN OF LELAND</t>
  </si>
  <si>
    <t>7500021802</t>
  </si>
  <si>
    <t>5202301102</t>
  </si>
  <si>
    <t>44096.3.10</t>
  </si>
  <si>
    <t>U-5534I - CON - WILMINGTON</t>
  </si>
  <si>
    <t>5202361908</t>
  </si>
  <si>
    <t>7500021803</t>
  </si>
  <si>
    <t>5202361913</t>
  </si>
  <si>
    <t>44096.3.11</t>
  </si>
  <si>
    <t>U-5534J - CON - WILMINGTON MPO</t>
  </si>
  <si>
    <t>7500021804</t>
  </si>
  <si>
    <t>5202361935</t>
  </si>
  <si>
    <t>44096.3.12</t>
  </si>
  <si>
    <t>U-5534K - CON - WILMINGTON MPO</t>
  </si>
  <si>
    <t>5202283538</t>
  </si>
  <si>
    <t>4348441</t>
  </si>
  <si>
    <t>2019CPT.03.10.20101</t>
  </si>
  <si>
    <t>SR 1437 Resurfacing by Municipal Agreeme</t>
  </si>
  <si>
    <t>TOWN OF LEWISTON WOODVILLE</t>
  </si>
  <si>
    <t>37815</t>
  </si>
  <si>
    <t>1907465680</t>
  </si>
  <si>
    <t>1907562035</t>
  </si>
  <si>
    <t>TOWN OF LEWISVILLE</t>
  </si>
  <si>
    <t>6039</t>
  </si>
  <si>
    <t>1907465809</t>
  </si>
  <si>
    <t>1907562162</t>
  </si>
  <si>
    <t>55222</t>
  </si>
  <si>
    <t>1907605602</t>
  </si>
  <si>
    <t>47082.1.1</t>
  </si>
  <si>
    <t>U-5617 - PE - SR 1173 (WILLIAMS ROAD)</t>
  </si>
  <si>
    <t>1907714669</t>
  </si>
  <si>
    <t>47082.3.1</t>
  </si>
  <si>
    <t>U-5617 - CON - SR 1173 (WILLIAMS ROAD)</t>
  </si>
  <si>
    <t>1907725014</t>
  </si>
  <si>
    <t>1907748303</t>
  </si>
  <si>
    <t>1907435549</t>
  </si>
  <si>
    <t>48436.1.1</t>
  </si>
  <si>
    <t>U-6154 - PE - SR 1308 (LEWISVILLE-VIENNA</t>
  </si>
  <si>
    <t>1907490635</t>
  </si>
  <si>
    <t>1907704377</t>
  </si>
  <si>
    <t>48436.2.1</t>
  </si>
  <si>
    <t>U-6154 - ROW - SR 1308 (LEWISVILLE-VIENN</t>
  </si>
  <si>
    <t>TOWN OF LIBERTY</t>
  </si>
  <si>
    <t>37822</t>
  </si>
  <si>
    <t>1907465957</t>
  </si>
  <si>
    <t>1907562309</t>
  </si>
  <si>
    <t>TOWN OF LILESVILLE</t>
  </si>
  <si>
    <t>37823</t>
  </si>
  <si>
    <t>1907465959</t>
  </si>
  <si>
    <t>1907562311</t>
  </si>
  <si>
    <t>TOWN OF LILLINGTON</t>
  </si>
  <si>
    <t>37824</t>
  </si>
  <si>
    <t>1907465918</t>
  </si>
  <si>
    <t>1907562270</t>
  </si>
  <si>
    <t>TOWN OF LINDEN</t>
  </si>
  <si>
    <t>10620</t>
  </si>
  <si>
    <t>1907465743</t>
  </si>
  <si>
    <t>1907562096</t>
  </si>
  <si>
    <t>TOWN OF LITTLETON</t>
  </si>
  <si>
    <t>37826</t>
  </si>
  <si>
    <t>1907465912</t>
  </si>
  <si>
    <t>1907562264</t>
  </si>
  <si>
    <t>TOWN OF LONG VIEW</t>
  </si>
  <si>
    <t>37827</t>
  </si>
  <si>
    <t>1907465911</t>
  </si>
  <si>
    <t>1907562265</t>
  </si>
  <si>
    <t>TOWN OF LOUISBURG</t>
  </si>
  <si>
    <t>9217</t>
  </si>
  <si>
    <t>1907465778</t>
  </si>
  <si>
    <t>1907562132</t>
  </si>
  <si>
    <t>TOWN OF LOVE VALLEY</t>
  </si>
  <si>
    <t>37828</t>
  </si>
  <si>
    <t>1907466147</t>
  </si>
  <si>
    <t>1907562499</t>
  </si>
  <si>
    <t>TOWN OF LUCAMA</t>
  </si>
  <si>
    <t>38301</t>
  </si>
  <si>
    <t>1907465832</t>
  </si>
  <si>
    <t>1907562186</t>
  </si>
  <si>
    <t>TOWN OF LUMBER BRIDGE</t>
  </si>
  <si>
    <t>10676</t>
  </si>
  <si>
    <t>1907465738</t>
  </si>
  <si>
    <t>1907562091</t>
  </si>
  <si>
    <t>TOWN OF MACCLESFIELD</t>
  </si>
  <si>
    <t>37838</t>
  </si>
  <si>
    <t>1907465921</t>
  </si>
  <si>
    <t>1907562271</t>
  </si>
  <si>
    <t>TOWN OF MACON</t>
  </si>
  <si>
    <t>37839</t>
  </si>
  <si>
    <t>1907465920</t>
  </si>
  <si>
    <t>1907562272</t>
  </si>
  <si>
    <t>TOWN OF MADISON</t>
  </si>
  <si>
    <t>37840</t>
  </si>
  <si>
    <t>1907465919</t>
  </si>
  <si>
    <t>1907562273</t>
  </si>
  <si>
    <t>TOWN OF MAGGIE VALLEY</t>
  </si>
  <si>
    <t>37841</t>
  </si>
  <si>
    <t>1907465922</t>
  </si>
  <si>
    <t>1907562274</t>
  </si>
  <si>
    <t>TOWN OF MAGNOLIA</t>
  </si>
  <si>
    <t>37842</t>
  </si>
  <si>
    <t>1907465923</t>
  </si>
  <si>
    <t>1907562275</t>
  </si>
  <si>
    <t>TOWN OF MAIDEN</t>
  </si>
  <si>
    <t>9643</t>
  </si>
  <si>
    <t>1907465773</t>
  </si>
  <si>
    <t>1907562126</t>
  </si>
  <si>
    <t>TOWN OF MANTEO</t>
  </si>
  <si>
    <t>8488</t>
  </si>
  <si>
    <t>1907465791</t>
  </si>
  <si>
    <t>1907562143</t>
  </si>
  <si>
    <t>TOWN OF MARS HILL</t>
  </si>
  <si>
    <t>37799</t>
  </si>
  <si>
    <t>1907465951</t>
  </si>
  <si>
    <t>1907562303</t>
  </si>
  <si>
    <t>TOWN OF MARSHALL</t>
  </si>
  <si>
    <t>37800</t>
  </si>
  <si>
    <t>1907465950</t>
  </si>
  <si>
    <t>1907562306</t>
  </si>
  <si>
    <t>TOWN OF MARSHVILLE</t>
  </si>
  <si>
    <t>10421</t>
  </si>
  <si>
    <t>1907465765</t>
  </si>
  <si>
    <t>1907562116</t>
  </si>
  <si>
    <t>TOWN OF MATTHEWS</t>
  </si>
  <si>
    <t>10422</t>
  </si>
  <si>
    <t>1907465663</t>
  </si>
  <si>
    <t>1907562018</t>
  </si>
  <si>
    <t>45305</t>
  </si>
  <si>
    <t>1907400953</t>
  </si>
  <si>
    <t>4350742</t>
  </si>
  <si>
    <t>46429.1.1</t>
  </si>
  <si>
    <t>EB-5783 - PE - MATHEWS - SR 3168 (SAM NE</t>
  </si>
  <si>
    <t>1907503089</t>
  </si>
  <si>
    <t>1907591876</t>
  </si>
  <si>
    <t>46429.2.1</t>
  </si>
  <si>
    <t>EB-5783 - R/W - MATHEWS - SR 3168 (SAM N</t>
  </si>
  <si>
    <t>1907623558</t>
  </si>
  <si>
    <t>1907486594</t>
  </si>
  <si>
    <t>22022.6.18</t>
  </si>
  <si>
    <t>PT-2022-06-18 Matthews Police Dept</t>
  </si>
  <si>
    <t>1907535824</t>
  </si>
  <si>
    <t>1907557952</t>
  </si>
  <si>
    <t>22023.6.26</t>
  </si>
  <si>
    <t>PT-23-06-26 Matthews PD</t>
  </si>
  <si>
    <t>1907638113</t>
  </si>
  <si>
    <t>1907645824</t>
  </si>
  <si>
    <t>1907664219</t>
  </si>
  <si>
    <t>1907682077</t>
  </si>
  <si>
    <t>1907693098</t>
  </si>
  <si>
    <t>1907739113</t>
  </si>
  <si>
    <t>1907760752</t>
  </si>
  <si>
    <t>TOWN OF MAXTON</t>
  </si>
  <si>
    <t>10424</t>
  </si>
  <si>
    <t>1907465666</t>
  </si>
  <si>
    <t>1907562019</t>
  </si>
  <si>
    <t>TOWN OF MAYODAN</t>
  </si>
  <si>
    <t>37816</t>
  </si>
  <si>
    <t>1907465953</t>
  </si>
  <si>
    <t>1907562304</t>
  </si>
  <si>
    <t>TOWN OF MAYSVILLE</t>
  </si>
  <si>
    <t>37817</t>
  </si>
  <si>
    <t>1907465954</t>
  </si>
  <si>
    <t>1907562305</t>
  </si>
  <si>
    <t>TOWN OF MCADENVILLE</t>
  </si>
  <si>
    <t>37818</t>
  </si>
  <si>
    <t>1907465955</t>
  </si>
  <si>
    <t>1907562307</t>
  </si>
  <si>
    <t>TOWN OF MCDONALD</t>
  </si>
  <si>
    <t>37819</t>
  </si>
  <si>
    <t>1907465914</t>
  </si>
  <si>
    <t>1907562268</t>
  </si>
  <si>
    <t>TOWN OF MCFARLAN</t>
  </si>
  <si>
    <t>37820</t>
  </si>
  <si>
    <t>1907465915</t>
  </si>
  <si>
    <t>1907562267</t>
  </si>
  <si>
    <t>TOWN OF MESIC</t>
  </si>
  <si>
    <t>12278</t>
  </si>
  <si>
    <t>1907465709</t>
  </si>
  <si>
    <t>1907562063</t>
  </si>
  <si>
    <t>TOWN OF MICRO</t>
  </si>
  <si>
    <t>37846</t>
  </si>
  <si>
    <t>1907465925</t>
  </si>
  <si>
    <t>1907562279</t>
  </si>
  <si>
    <t>TOWN OF MIDDLEBURG</t>
  </si>
  <si>
    <t>10445</t>
  </si>
  <si>
    <t>1907465763</t>
  </si>
  <si>
    <t>1907562115</t>
  </si>
  <si>
    <t>TOWN OF MIDDLESEX</t>
  </si>
  <si>
    <t>37847</t>
  </si>
  <si>
    <t>1907465929</t>
  </si>
  <si>
    <t>1907562281</t>
  </si>
  <si>
    <t>TOWN OF MIDLAND</t>
  </si>
  <si>
    <t>13844</t>
  </si>
  <si>
    <t>1907465704</t>
  </si>
  <si>
    <t>1907562056</t>
  </si>
  <si>
    <t>83277</t>
  </si>
  <si>
    <t>1907516637</t>
  </si>
  <si>
    <t>4371513</t>
  </si>
  <si>
    <t>43713.3.5</t>
  </si>
  <si>
    <t>CLOSED C-5603E - CON - SR 1120 (BETHEL S</t>
  </si>
  <si>
    <t>TOWN OF MILLS RIVER</t>
  </si>
  <si>
    <t>120377</t>
  </si>
  <si>
    <t>1907466159</t>
  </si>
  <si>
    <t>1907562510</t>
  </si>
  <si>
    <t>TOWN OF MINNESOTT BEACH</t>
  </si>
  <si>
    <t>37848</t>
  </si>
  <si>
    <t>1907465909</t>
  </si>
  <si>
    <t>1907562260</t>
  </si>
  <si>
    <t>TOWN OF MINT HILL</t>
  </si>
  <si>
    <t>10503</t>
  </si>
  <si>
    <t>1907465652</t>
  </si>
  <si>
    <t>1907562005</t>
  </si>
  <si>
    <t>TOWN OF MOCKSVILLE</t>
  </si>
  <si>
    <t>7839</t>
  </si>
  <si>
    <t>1907465798</t>
  </si>
  <si>
    <t>1907562151</t>
  </si>
  <si>
    <t>TOWN OF MONTREAT</t>
  </si>
  <si>
    <t>10537</t>
  </si>
  <si>
    <t>1907465753</t>
  </si>
  <si>
    <t>1907562106</t>
  </si>
  <si>
    <t>TOWN OF MOORESVILLE</t>
  </si>
  <si>
    <t>37864</t>
  </si>
  <si>
    <t>1907465910</t>
  </si>
  <si>
    <t>1907562263</t>
  </si>
  <si>
    <t>72644</t>
  </si>
  <si>
    <t>1907513821</t>
  </si>
  <si>
    <t>45508.3.1</t>
  </si>
  <si>
    <t>C-5531 - CON - SIDEWALK NETWORK</t>
  </si>
  <si>
    <t>7500020352</t>
  </si>
  <si>
    <t>5202364254</t>
  </si>
  <si>
    <t>51043.1.F1</t>
  </si>
  <si>
    <t>CLOSED C-5529 - PE - NC 115</t>
  </si>
  <si>
    <t>1907655754</t>
  </si>
  <si>
    <t>51043.3.1</t>
  </si>
  <si>
    <t>C-5529 - CON - NC 115</t>
  </si>
  <si>
    <t>51043.2.F1</t>
  </si>
  <si>
    <t>C-5529 - R/W - NC 115</t>
  </si>
  <si>
    <t>7500024151</t>
  </si>
  <si>
    <t>5202285246</t>
  </si>
  <si>
    <t>48778.4.13</t>
  </si>
  <si>
    <t>EB-6033L -TOWN OF MOORESEVILLE</t>
  </si>
  <si>
    <t>5202285605</t>
  </si>
  <si>
    <t>5202303458</t>
  </si>
  <si>
    <t>1907525731</t>
  </si>
  <si>
    <t>49108.2.1</t>
  </si>
  <si>
    <t>U-6239 - ROW - SILICON SHORES CONNECTOR</t>
  </si>
  <si>
    <t>1907660027</t>
  </si>
  <si>
    <t>1907754001</t>
  </si>
  <si>
    <t>1907755982</t>
  </si>
  <si>
    <t>49226.1.1</t>
  </si>
  <si>
    <t>U-6249 - PE - NC 115</t>
  </si>
  <si>
    <t>1907405952</t>
  </si>
  <si>
    <t>22022.6.17</t>
  </si>
  <si>
    <t>PT-2022-06-17 Mooresville PD</t>
  </si>
  <si>
    <t>1907472879</t>
  </si>
  <si>
    <t>1907528697</t>
  </si>
  <si>
    <t>1907553730</t>
  </si>
  <si>
    <t>22023.6.40</t>
  </si>
  <si>
    <t>PT-23-06-40 Mooresville PD</t>
  </si>
  <si>
    <t>1907561785</t>
  </si>
  <si>
    <t>1907596711</t>
  </si>
  <si>
    <t>1907617167</t>
  </si>
  <si>
    <t>1907645825</t>
  </si>
  <si>
    <t>1907681437</t>
  </si>
  <si>
    <t>1907719477</t>
  </si>
  <si>
    <t>1907748450</t>
  </si>
  <si>
    <t>TOWN OF MOREHEAD CITY</t>
  </si>
  <si>
    <t>5349</t>
  </si>
  <si>
    <t>1907465815</t>
  </si>
  <si>
    <t>1907562164</t>
  </si>
  <si>
    <t>TOWN OF MORRISVILLE</t>
  </si>
  <si>
    <t>10562</t>
  </si>
  <si>
    <t>1907465751</t>
  </si>
  <si>
    <t>1907562101</t>
  </si>
  <si>
    <t>57043</t>
  </si>
  <si>
    <t>25656</t>
  </si>
  <si>
    <t>1907447883</t>
  </si>
  <si>
    <t>44666.1.1</t>
  </si>
  <si>
    <t>EB-5814 - PE - SR 3015 (AIRPORT BOULEVAR</t>
  </si>
  <si>
    <t>1907684104</t>
  </si>
  <si>
    <t>44666.3.1</t>
  </si>
  <si>
    <t>EB-5814 - CON - SR 3015 (AIRPORT BOULEVA</t>
  </si>
  <si>
    <t>1907709064</t>
  </si>
  <si>
    <t>1907755984</t>
  </si>
  <si>
    <t>1907375873</t>
  </si>
  <si>
    <t>4345502</t>
  </si>
  <si>
    <t>47167.3.1</t>
  </si>
  <si>
    <t>U-5618 - CON - SR 3014 (MORRISVILLE-CARP</t>
  </si>
  <si>
    <t>1907397325</t>
  </si>
  <si>
    <t>1907584726</t>
  </si>
  <si>
    <t>1907769910</t>
  </si>
  <si>
    <t>TOWN OF MORVEN</t>
  </si>
  <si>
    <t>37668</t>
  </si>
  <si>
    <t>1907465886</t>
  </si>
  <si>
    <t>1907562235</t>
  </si>
  <si>
    <t>TOWN OF MOUNT GILEAD</t>
  </si>
  <si>
    <t>37670</t>
  </si>
  <si>
    <t>1907465887</t>
  </si>
  <si>
    <t>1907562241</t>
  </si>
  <si>
    <t>48546</t>
  </si>
  <si>
    <t>7500024955</t>
  </si>
  <si>
    <t>5202300190</t>
  </si>
  <si>
    <t>4360689</t>
  </si>
  <si>
    <t>47257.1.1</t>
  </si>
  <si>
    <t>EB-5899 - PE - NC 731 (E ALLENTON ST)</t>
  </si>
  <si>
    <t>TOWN OF MOUNT HOLLY</t>
  </si>
  <si>
    <t>37926</t>
  </si>
  <si>
    <t>1907465890</t>
  </si>
  <si>
    <t>1907562242</t>
  </si>
  <si>
    <t>TOWN OF MOUNT OLIVE</t>
  </si>
  <si>
    <t>8428</t>
  </si>
  <si>
    <t>1907465668</t>
  </si>
  <si>
    <t>1907562021</t>
  </si>
  <si>
    <t>25095</t>
  </si>
  <si>
    <t>1907769897</t>
  </si>
  <si>
    <t>36244.71.3.1</t>
  </si>
  <si>
    <t>MOUNT OLIVE</t>
  </si>
  <si>
    <t>1907436851</t>
  </si>
  <si>
    <t>36237.52.14.2</t>
  </si>
  <si>
    <t>MOUNT OLIVE MUNICIPAL AIRPORT</t>
  </si>
  <si>
    <t>1907414729</t>
  </si>
  <si>
    <t>36244.71.4.1</t>
  </si>
  <si>
    <t>1907498022</t>
  </si>
  <si>
    <t>1907508790</t>
  </si>
  <si>
    <t>1907626191</t>
  </si>
  <si>
    <t>1907375114</t>
  </si>
  <si>
    <t>4345562</t>
  </si>
  <si>
    <t>36237.52.15.1</t>
  </si>
  <si>
    <t>1907448679</t>
  </si>
  <si>
    <t>1907463884</t>
  </si>
  <si>
    <t>1907546669</t>
  </si>
  <si>
    <t>1907725020</t>
  </si>
  <si>
    <t>1907508791</t>
  </si>
  <si>
    <t>36237.52.15.2</t>
  </si>
  <si>
    <t>1907546674</t>
  </si>
  <si>
    <t>1907623603</t>
  </si>
  <si>
    <t>1907748300</t>
  </si>
  <si>
    <t>TOWN OF MOUNT PLEASANT</t>
  </si>
  <si>
    <t>10565</t>
  </si>
  <si>
    <t>1907465752</t>
  </si>
  <si>
    <t>1907562104</t>
  </si>
  <si>
    <t>TOWN OF MURFREESBORO</t>
  </si>
  <si>
    <t>37927</t>
  </si>
  <si>
    <t>1907465891</t>
  </si>
  <si>
    <t>1907562243</t>
  </si>
  <si>
    <t>TOWN OF MURPHY</t>
  </si>
  <si>
    <t>37928</t>
  </si>
  <si>
    <t>1907465892</t>
  </si>
  <si>
    <t>1907562245</t>
  </si>
  <si>
    <t>TOWN OF NAGS HEAD</t>
  </si>
  <si>
    <t>37929</t>
  </si>
  <si>
    <t>1907465893</t>
  </si>
  <si>
    <t>1907562244</t>
  </si>
  <si>
    <t>TOWN OF NASHVILLE</t>
  </si>
  <si>
    <t>37930</t>
  </si>
  <si>
    <t>1907466124</t>
  </si>
  <si>
    <t>1907562476</t>
  </si>
  <si>
    <t>TOWN OF NASHVILLE POLICE DEPT.</t>
  </si>
  <si>
    <t>33583</t>
  </si>
  <si>
    <t>1907515555</t>
  </si>
  <si>
    <t>4371419</t>
  </si>
  <si>
    <t>22022.6.32</t>
  </si>
  <si>
    <t>PT-2022-06-32 Nashville Police Dept</t>
  </si>
  <si>
    <t>1907670067</t>
  </si>
  <si>
    <t>4397574</t>
  </si>
  <si>
    <t>22023.6.25</t>
  </si>
  <si>
    <t>PT-23-06-25 Nashville PD</t>
  </si>
  <si>
    <t>TOWN OF NAVASSA</t>
  </si>
  <si>
    <t>14980</t>
  </si>
  <si>
    <t>1907465702</t>
  </si>
  <si>
    <t>1907562054</t>
  </si>
  <si>
    <t>TOWN OF NEW LONDON</t>
  </si>
  <si>
    <t>37946</t>
  </si>
  <si>
    <t>1907465687</t>
  </si>
  <si>
    <t>1907562041</t>
  </si>
  <si>
    <t>TOWN OF NEWLAND</t>
  </si>
  <si>
    <t>57333</t>
  </si>
  <si>
    <t>1907466100</t>
  </si>
  <si>
    <t>1907562453</t>
  </si>
  <si>
    <t>TOWN OF NEWPORT</t>
  </si>
  <si>
    <t>37947</t>
  </si>
  <si>
    <t>1907465879</t>
  </si>
  <si>
    <t>1907562229</t>
  </si>
  <si>
    <t>TOWN OF NEWTON GROVE</t>
  </si>
  <si>
    <t>10677</t>
  </si>
  <si>
    <t>1907465739</t>
  </si>
  <si>
    <t>1907562092</t>
  </si>
  <si>
    <t>TOWN OF NORLINA</t>
  </si>
  <si>
    <t>38302</t>
  </si>
  <si>
    <t>1907465834</t>
  </si>
  <si>
    <t>1907562187</t>
  </si>
  <si>
    <t>TOWN OF NORTH TOPSAIL BEACH</t>
  </si>
  <si>
    <t>29942</t>
  </si>
  <si>
    <t>1907465698</t>
  </si>
  <si>
    <t>1907562050</t>
  </si>
  <si>
    <t>TOWN OF NORTH WILKESBORO</t>
  </si>
  <si>
    <t>37949</t>
  </si>
  <si>
    <t>1907465880</t>
  </si>
  <si>
    <t>1907562232</t>
  </si>
  <si>
    <t>10678</t>
  </si>
  <si>
    <t>7500012460</t>
  </si>
  <si>
    <t>5202281945</t>
  </si>
  <si>
    <t>11RE.109718</t>
  </si>
  <si>
    <t>Wilkes Co Pri Paved Rest Area Ops</t>
  </si>
  <si>
    <t>5202290492</t>
  </si>
  <si>
    <t>5202300794</t>
  </si>
  <si>
    <t>5202310671</t>
  </si>
  <si>
    <t>5202325234</t>
  </si>
  <si>
    <t>5202337516</t>
  </si>
  <si>
    <t>5202342967</t>
  </si>
  <si>
    <t>5202354511</t>
  </si>
  <si>
    <t>5202368700</t>
  </si>
  <si>
    <t>5202370833</t>
  </si>
  <si>
    <t>5202386067</t>
  </si>
  <si>
    <t>5202392536</t>
  </si>
  <si>
    <t>TOWN OF NORTHWEST</t>
  </si>
  <si>
    <t>38338</t>
  </si>
  <si>
    <t>1907465823</t>
  </si>
  <si>
    <t>1907562176</t>
  </si>
  <si>
    <t>TOWN OF NORWOOD</t>
  </si>
  <si>
    <t>38303</t>
  </si>
  <si>
    <t>1907466139</t>
  </si>
  <si>
    <t>1907562490</t>
  </si>
  <si>
    <t>TOWN OF OAK CITY</t>
  </si>
  <si>
    <t>37843</t>
  </si>
  <si>
    <t>1907465924</t>
  </si>
  <si>
    <t>1907562276</t>
  </si>
  <si>
    <t>TOWN OF OAK ISLAND</t>
  </si>
  <si>
    <t>37844</t>
  </si>
  <si>
    <t>1907465926</t>
  </si>
  <si>
    <t>1907562277</t>
  </si>
  <si>
    <t>TOWN OF OAKBORO</t>
  </si>
  <si>
    <t>10679</t>
  </si>
  <si>
    <t>1907465742</t>
  </si>
  <si>
    <t>1907562093</t>
  </si>
  <si>
    <t>TOWN OF OCEAN ISLE BEACH</t>
  </si>
  <si>
    <t>20990</t>
  </si>
  <si>
    <t>1907466064</t>
  </si>
  <si>
    <t>1907562414</t>
  </si>
  <si>
    <t>11017</t>
  </si>
  <si>
    <t>1907663101</t>
  </si>
  <si>
    <t>36244.6.6.1</t>
  </si>
  <si>
    <t>ODELL WILLIAMSON MUNICIPAL ALP UPDATED AND EXHIBIT A UPDATE</t>
  </si>
  <si>
    <t>1907738403</t>
  </si>
  <si>
    <t>1907634287</t>
  </si>
  <si>
    <t>36237.60.13.1</t>
  </si>
  <si>
    <t>ODELL WILLIAMSON MUNICIPAL</t>
  </si>
  <si>
    <t>1907711967</t>
  </si>
  <si>
    <t>1907575161</t>
  </si>
  <si>
    <t>36237.60.13.2</t>
  </si>
  <si>
    <t>1907626190</t>
  </si>
  <si>
    <t>1907448677</t>
  </si>
  <si>
    <t>36237.60.15.1</t>
  </si>
  <si>
    <t>1907479536</t>
  </si>
  <si>
    <t>1907645512</t>
  </si>
  <si>
    <t>1907671942</t>
  </si>
  <si>
    <t>1907745225</t>
  </si>
  <si>
    <t>TOWN OF OLD FORT</t>
  </si>
  <si>
    <t>37845</t>
  </si>
  <si>
    <t>1907465928</t>
  </si>
  <si>
    <t>1907562278</t>
  </si>
  <si>
    <t>TOWN OF ORIENTAL</t>
  </si>
  <si>
    <t>37851</t>
  </si>
  <si>
    <t>1907465927</t>
  </si>
  <si>
    <t>1907562280</t>
  </si>
  <si>
    <t>TOWN OF PANTEGO</t>
  </si>
  <si>
    <t>37853</t>
  </si>
  <si>
    <t>1907465930</t>
  </si>
  <si>
    <t>1907562282</t>
  </si>
  <si>
    <t>TOWN OF PARKTON</t>
  </si>
  <si>
    <t>11391</t>
  </si>
  <si>
    <t>1907465712</t>
  </si>
  <si>
    <t>1907562064</t>
  </si>
  <si>
    <t>TOWN OF PARMELE</t>
  </si>
  <si>
    <t>10740</t>
  </si>
  <si>
    <t>1907465736</t>
  </si>
  <si>
    <t>1907562089</t>
  </si>
  <si>
    <t>TOWN OF PEACHLAND</t>
  </si>
  <si>
    <t>37854</t>
  </si>
  <si>
    <t>1907465931</t>
  </si>
  <si>
    <t>1907562284</t>
  </si>
  <si>
    <t>TOWN OF PELETIER</t>
  </si>
  <si>
    <t>37855</t>
  </si>
  <si>
    <t>1907466148</t>
  </si>
  <si>
    <t>1907562498</t>
  </si>
  <si>
    <t>TOWN OF PEMBROKE</t>
  </si>
  <si>
    <t>10761</t>
  </si>
  <si>
    <t>1907465728</t>
  </si>
  <si>
    <t>1907562081</t>
  </si>
  <si>
    <t>67277</t>
  </si>
  <si>
    <t>1907417598</t>
  </si>
  <si>
    <t>49464.1.1</t>
  </si>
  <si>
    <t>HL-0009 - PE - PEMBROKE</t>
  </si>
  <si>
    <t>1907472885</t>
  </si>
  <si>
    <t>1907532544</t>
  </si>
  <si>
    <t>1907593312</t>
  </si>
  <si>
    <t>49464.2.1</t>
  </si>
  <si>
    <t>HL-0009 - ROW - PEMBROKE</t>
  </si>
  <si>
    <t>49464.2.2</t>
  </si>
  <si>
    <t>HL-0009 - UTL -PEMBROKE</t>
  </si>
  <si>
    <t>TOWN OF PIKEVILLE</t>
  </si>
  <si>
    <t>37856</t>
  </si>
  <si>
    <t>1907465933</t>
  </si>
  <si>
    <t>1907562285</t>
  </si>
  <si>
    <t>TOWN OF PILOT MOUNTAIN</t>
  </si>
  <si>
    <t>38304</t>
  </si>
  <si>
    <t>1907465835</t>
  </si>
  <si>
    <t>1907562189</t>
  </si>
  <si>
    <t>TOWN OF PINE KNOLL SHORES</t>
  </si>
  <si>
    <t>37857</t>
  </si>
  <si>
    <t>1907465935</t>
  </si>
  <si>
    <t>1907562283</t>
  </si>
  <si>
    <t>TOWN OF PINE LEVEL</t>
  </si>
  <si>
    <t>37858</t>
  </si>
  <si>
    <t>1907465934</t>
  </si>
  <si>
    <t>1907562286</t>
  </si>
  <si>
    <t>TOWN OF PINEBLUFF</t>
  </si>
  <si>
    <t>37859</t>
  </si>
  <si>
    <t>1907465932</t>
  </si>
  <si>
    <t>1907562287</t>
  </si>
  <si>
    <t>TOWN OF PINETOPS</t>
  </si>
  <si>
    <t>27798</t>
  </si>
  <si>
    <t>1907465661</t>
  </si>
  <si>
    <t>1907562014</t>
  </si>
  <si>
    <t>TOWN OF PINEVILLE</t>
  </si>
  <si>
    <t>10786</t>
  </si>
  <si>
    <t>1907465729</t>
  </si>
  <si>
    <t>1907562080</t>
  </si>
  <si>
    <t>TOWN OF PINK HILL</t>
  </si>
  <si>
    <t>8567</t>
  </si>
  <si>
    <t>1907465790</t>
  </si>
  <si>
    <t>1907562144</t>
  </si>
  <si>
    <t>TOWN OF PITTSBORO</t>
  </si>
  <si>
    <t>37865</t>
  </si>
  <si>
    <t>1907465900</t>
  </si>
  <si>
    <t>1907562253</t>
  </si>
  <si>
    <t>TOWN OF PLYMOUTH</t>
  </si>
  <si>
    <t>37916</t>
  </si>
  <si>
    <t>1907465902</t>
  </si>
  <si>
    <t>1907562254</t>
  </si>
  <si>
    <t>TOWN OF POLKTON</t>
  </si>
  <si>
    <t>37917</t>
  </si>
  <si>
    <t>1907465903</t>
  </si>
  <si>
    <t>1907562257</t>
  </si>
  <si>
    <t>TOWN OF POLKVILLE</t>
  </si>
  <si>
    <t>9348</t>
  </si>
  <si>
    <t>1907465776</t>
  </si>
  <si>
    <t>1907562130</t>
  </si>
  <si>
    <t>TOWN OF POLLOCKSVILLE</t>
  </si>
  <si>
    <t>10788</t>
  </si>
  <si>
    <t>1907465726</t>
  </si>
  <si>
    <t>1907562079</t>
  </si>
  <si>
    <t>TOWN OF POWELLSVILLE</t>
  </si>
  <si>
    <t>37918</t>
  </si>
  <si>
    <t>1907465904</t>
  </si>
  <si>
    <t>1907562256</t>
  </si>
  <si>
    <t>TOWN OF PRINCETON</t>
  </si>
  <si>
    <t>10816</t>
  </si>
  <si>
    <t>1907465724</t>
  </si>
  <si>
    <t>1907562077</t>
  </si>
  <si>
    <t>TOWN OF PRINCEVILLE</t>
  </si>
  <si>
    <t>9429</t>
  </si>
  <si>
    <t>1907465775</t>
  </si>
  <si>
    <t>1907562128</t>
  </si>
  <si>
    <t>TOWN OF PROCTORVILLE</t>
  </si>
  <si>
    <t>37919</t>
  </si>
  <si>
    <t>1907465906</t>
  </si>
  <si>
    <t>1907562258</t>
  </si>
  <si>
    <t>TOWN OF RAMSEUR</t>
  </si>
  <si>
    <t>10820</t>
  </si>
  <si>
    <t>1907466104</t>
  </si>
  <si>
    <t>1907562456</t>
  </si>
  <si>
    <t>TOWN OF RANLO</t>
  </si>
  <si>
    <t>37922</t>
  </si>
  <si>
    <t>1907465905</t>
  </si>
  <si>
    <t>1907562259</t>
  </si>
  <si>
    <t>TOWN OF RAYNHAM</t>
  </si>
  <si>
    <t>12412</t>
  </si>
  <si>
    <t>1907465706</t>
  </si>
  <si>
    <t>1907562060</t>
  </si>
  <si>
    <t>TOWN OF RED CROSS</t>
  </si>
  <si>
    <t>70260</t>
  </si>
  <si>
    <t>1907466079</t>
  </si>
  <si>
    <t>1907562430</t>
  </si>
  <si>
    <t>TOWN OF RED SPRINGS</t>
  </si>
  <si>
    <t>37923</t>
  </si>
  <si>
    <t>1907465885</t>
  </si>
  <si>
    <t>1907562238</t>
  </si>
  <si>
    <t>TOWN OF RENNERT</t>
  </si>
  <si>
    <t>37925</t>
  </si>
  <si>
    <t>1907465894</t>
  </si>
  <si>
    <t>1907562247</t>
  </si>
  <si>
    <t>TOWN OF RHODHISS</t>
  </si>
  <si>
    <t>37936</t>
  </si>
  <si>
    <t>1907466123</t>
  </si>
  <si>
    <t>1907562477</t>
  </si>
  <si>
    <t>TOWN OF RICH SQUARE</t>
  </si>
  <si>
    <t>5694</t>
  </si>
  <si>
    <t>1907465812</t>
  </si>
  <si>
    <t>1907562165</t>
  </si>
  <si>
    <t>TOWN OF RICHFIELD</t>
  </si>
  <si>
    <t>10876</t>
  </si>
  <si>
    <t>1907465715</t>
  </si>
  <si>
    <t>1907562070</t>
  </si>
  <si>
    <t>TOWN OF RICHLANDS</t>
  </si>
  <si>
    <t>37937</t>
  </si>
  <si>
    <t>1907465896</t>
  </si>
  <si>
    <t>1907562246</t>
  </si>
  <si>
    <t>TOWN OF RIVER BEND</t>
  </si>
  <si>
    <t>37938</t>
  </si>
  <si>
    <t>1907465898</t>
  </si>
  <si>
    <t>1907562248</t>
  </si>
  <si>
    <t>TOWN OF ROBBINS</t>
  </si>
  <si>
    <t>37939</t>
  </si>
  <si>
    <t>1907466128</t>
  </si>
  <si>
    <t>1907562478</t>
  </si>
  <si>
    <t>TOWN OF ROBBINSVILLE</t>
  </si>
  <si>
    <t>8403</t>
  </si>
  <si>
    <t>1907465797</t>
  </si>
  <si>
    <t>1907562150</t>
  </si>
  <si>
    <t>TOWN OF ROBERSONVILLE</t>
  </si>
  <si>
    <t>37940</t>
  </si>
  <si>
    <t>1907465897</t>
  </si>
  <si>
    <t>1907562249</t>
  </si>
  <si>
    <t>TOWN OF ROCKWELL</t>
  </si>
  <si>
    <t>38339</t>
  </si>
  <si>
    <t>1907465821</t>
  </si>
  <si>
    <t>1907562175</t>
  </si>
  <si>
    <t>TOWN OF ROLESVILLE</t>
  </si>
  <si>
    <t>37942</t>
  </si>
  <si>
    <t>1907465660</t>
  </si>
  <si>
    <t>1907562011</t>
  </si>
  <si>
    <t>10880</t>
  </si>
  <si>
    <t>7500022657</t>
  </si>
  <si>
    <t>5202356601</t>
  </si>
  <si>
    <t>4393211</t>
  </si>
  <si>
    <t>44823</t>
  </si>
  <si>
    <t>E YOUNG ST SIDEWALK</t>
  </si>
  <si>
    <t>5202382915</t>
  </si>
  <si>
    <t>1907769909</t>
  </si>
  <si>
    <t>49183.3.1</t>
  </si>
  <si>
    <t>U-6241 - CON - SR 2051 (BURLINGTON MILLS</t>
  </si>
  <si>
    <t>TOWN OF RONDA</t>
  </si>
  <si>
    <t>37943</t>
  </si>
  <si>
    <t>1907466127</t>
  </si>
  <si>
    <t>1907562479</t>
  </si>
  <si>
    <t>TOWN OF ROPER</t>
  </si>
  <si>
    <t>10901</t>
  </si>
  <si>
    <t>1907465719</t>
  </si>
  <si>
    <t>1907562072</t>
  </si>
  <si>
    <t>TOWN OF ROSE HILL</t>
  </si>
  <si>
    <t>37944</t>
  </si>
  <si>
    <t>1907466126</t>
  </si>
  <si>
    <t>1907562480</t>
  </si>
  <si>
    <t>TOWN OF ROSEBORO</t>
  </si>
  <si>
    <t>37945</t>
  </si>
  <si>
    <t>1907465901</t>
  </si>
  <si>
    <t>1907562252</t>
  </si>
  <si>
    <t>TOWN OF ROSMAN</t>
  </si>
  <si>
    <t>37980</t>
  </si>
  <si>
    <t>1907465875</t>
  </si>
  <si>
    <t>1907562225</t>
  </si>
  <si>
    <t>TOWN OF ROWLAND</t>
  </si>
  <si>
    <t>7807</t>
  </si>
  <si>
    <t>1907465799</t>
  </si>
  <si>
    <t>1907562155</t>
  </si>
  <si>
    <t>TOWN OF ROXOBEL</t>
  </si>
  <si>
    <t>37982</t>
  </si>
  <si>
    <t>1907466116</t>
  </si>
  <si>
    <t>1907562469</t>
  </si>
  <si>
    <t>TOWN OF RURAL HALL</t>
  </si>
  <si>
    <t>37983</t>
  </si>
  <si>
    <t>1907466118</t>
  </si>
  <si>
    <t>1907562468</t>
  </si>
  <si>
    <t>TOWN OF RUTH</t>
  </si>
  <si>
    <t>37984</t>
  </si>
  <si>
    <t>1907465863</t>
  </si>
  <si>
    <t>1907562214</t>
  </si>
  <si>
    <t>TOWN OF RUTHERFORD COLLEGE</t>
  </si>
  <si>
    <t>18755</t>
  </si>
  <si>
    <t>1907465691</t>
  </si>
  <si>
    <t>1907562046</t>
  </si>
  <si>
    <t>TOWN OF RUTHERFORDTON</t>
  </si>
  <si>
    <t>37985</t>
  </si>
  <si>
    <t>1907466092</t>
  </si>
  <si>
    <t>1907562447</t>
  </si>
  <si>
    <t>TOWN OF SALEMBURG</t>
  </si>
  <si>
    <t>37987</t>
  </si>
  <si>
    <t>1907466119</t>
  </si>
  <si>
    <t>1907562471</t>
  </si>
  <si>
    <t>TOWN OF SANDY CREEK</t>
  </si>
  <si>
    <t>37990</t>
  </si>
  <si>
    <t>1907466120</t>
  </si>
  <si>
    <t>1907562472</t>
  </si>
  <si>
    <t>TOWN OF SANDYFIELD</t>
  </si>
  <si>
    <t>18737</t>
  </si>
  <si>
    <t>1907465672</t>
  </si>
  <si>
    <t>1907562023</t>
  </si>
  <si>
    <t>TOWN OF SARATOGA</t>
  </si>
  <si>
    <t>37993</t>
  </si>
  <si>
    <t>1907465867</t>
  </si>
  <si>
    <t>1907562217</t>
  </si>
  <si>
    <t>TOWN OF SAWMILLS</t>
  </si>
  <si>
    <t>37994</t>
  </si>
  <si>
    <t>1907466096</t>
  </si>
  <si>
    <t>1907562448</t>
  </si>
  <si>
    <t>TOWN OF SCOTLAND NECK</t>
  </si>
  <si>
    <t>10819</t>
  </si>
  <si>
    <t>1907465725</t>
  </si>
  <si>
    <t>1907562078</t>
  </si>
  <si>
    <t>TOWN OF SEABOARD</t>
  </si>
  <si>
    <t>37995</t>
  </si>
  <si>
    <t>1907465866</t>
  </si>
  <si>
    <t>1907562219</t>
  </si>
  <si>
    <t>TOWN OF SEAGROVE</t>
  </si>
  <si>
    <t>37996</t>
  </si>
  <si>
    <t>1907465868</t>
  </si>
  <si>
    <t>1907562220</t>
  </si>
  <si>
    <t>TOWN OF SEDALIA</t>
  </si>
  <si>
    <t>66484</t>
  </si>
  <si>
    <t>1907466074</t>
  </si>
  <si>
    <t>1907562429</t>
  </si>
  <si>
    <t>TOWN OF SELMA</t>
  </si>
  <si>
    <t>37997</t>
  </si>
  <si>
    <t>1907466098</t>
  </si>
  <si>
    <t>1907562449</t>
  </si>
  <si>
    <t>104482</t>
  </si>
  <si>
    <t>7500024651</t>
  </si>
  <si>
    <t>5202283854</t>
  </si>
  <si>
    <t>5202372783</t>
  </si>
  <si>
    <t>TOWN OF SEVEN DEVILS</t>
  </si>
  <si>
    <t>37998</t>
  </si>
  <si>
    <t>1907466121</t>
  </si>
  <si>
    <t>1907562473</t>
  </si>
  <si>
    <t>TOWN OF SEVEN SPRINGS</t>
  </si>
  <si>
    <t>37999</t>
  </si>
  <si>
    <t>1907465869</t>
  </si>
  <si>
    <t>1907562221</t>
  </si>
  <si>
    <t>TOWN OF SEVERN</t>
  </si>
  <si>
    <t>38000</t>
  </si>
  <si>
    <t>1907465873</t>
  </si>
  <si>
    <t>1907562223</t>
  </si>
  <si>
    <t>TOWN OF SHALLOTTE</t>
  </si>
  <si>
    <t>10869</t>
  </si>
  <si>
    <t>1907465722</t>
  </si>
  <si>
    <t>1907562074</t>
  </si>
  <si>
    <t>TOWN OF SHARPSBURG</t>
  </si>
  <si>
    <t>7806</t>
  </si>
  <si>
    <t>1907465800</t>
  </si>
  <si>
    <t>1907562152</t>
  </si>
  <si>
    <t>TOWN OF SILER CITY</t>
  </si>
  <si>
    <t>5829</t>
  </si>
  <si>
    <t>1907465811</t>
  </si>
  <si>
    <t>1907562163</t>
  </si>
  <si>
    <t>55983</t>
  </si>
  <si>
    <t>7500023300</t>
  </si>
  <si>
    <t>5202346397</t>
  </si>
  <si>
    <t>4384381</t>
  </si>
  <si>
    <t>51057.1.1</t>
  </si>
  <si>
    <t>EB-5734 - PE - SILER CITY</t>
  </si>
  <si>
    <t>5202358157</t>
  </si>
  <si>
    <t>4393206</t>
  </si>
  <si>
    <t>25171</t>
  </si>
  <si>
    <t>1907485310</t>
  </si>
  <si>
    <t>46330.1.1</t>
  </si>
  <si>
    <t>AV-5736 - PE - SILER CITY MUNICIPAL AIRP</t>
  </si>
  <si>
    <t>1907738185</t>
  </si>
  <si>
    <t>1907724754</t>
  </si>
  <si>
    <t>36237.5.16.1</t>
  </si>
  <si>
    <t>SILER CITY MUNICIPAL</t>
  </si>
  <si>
    <t>1907729023</t>
  </si>
  <si>
    <t>36237.5.18.1</t>
  </si>
  <si>
    <t>1907739800</t>
  </si>
  <si>
    <t>36237.5.18.2</t>
  </si>
  <si>
    <t>TOWN OF SIMS</t>
  </si>
  <si>
    <t>38007</t>
  </si>
  <si>
    <t>1907466145</t>
  </si>
  <si>
    <t>1907562497</t>
  </si>
  <si>
    <t>TOWN OF SMITHFIELD</t>
  </si>
  <si>
    <t>38008</t>
  </si>
  <si>
    <t>1907466099</t>
  </si>
  <si>
    <t>1907562451</t>
  </si>
  <si>
    <t>48426</t>
  </si>
  <si>
    <t>1907525668</t>
  </si>
  <si>
    <t>4374849</t>
  </si>
  <si>
    <t>22022.6.15</t>
  </si>
  <si>
    <t>PT-2022-06-15 Smithfield PD - Crash Redu</t>
  </si>
  <si>
    <t>1907624460</t>
  </si>
  <si>
    <t>22023.6.22</t>
  </si>
  <si>
    <t>PT-23-06-22 Smithfield PD</t>
  </si>
  <si>
    <t>1907664220</t>
  </si>
  <si>
    <t>1907695478</t>
  </si>
  <si>
    <t>1907769856</t>
  </si>
  <si>
    <t>TOWN OF SNOW HILL</t>
  </si>
  <si>
    <t>37950</t>
  </si>
  <si>
    <t>1907465882</t>
  </si>
  <si>
    <t>1907562234</t>
  </si>
  <si>
    <t>TOWN OF SOUTHERN PINES</t>
  </si>
  <si>
    <t>27763</t>
  </si>
  <si>
    <t>1907466065</t>
  </si>
  <si>
    <t>1907562417</t>
  </si>
  <si>
    <t>TOWN OF SOUTHERN SHORES</t>
  </si>
  <si>
    <t>15470</t>
  </si>
  <si>
    <t>1907465699</t>
  </si>
  <si>
    <t>1907562053</t>
  </si>
  <si>
    <t>TOWN OF SPARTA</t>
  </si>
  <si>
    <t>8541</t>
  </si>
  <si>
    <t>1907465788</t>
  </si>
  <si>
    <t>1907562141</t>
  </si>
  <si>
    <t>TOWN OF SPEED</t>
  </si>
  <si>
    <t>37961</t>
  </si>
  <si>
    <t>1907466122</t>
  </si>
  <si>
    <t>1907562474</t>
  </si>
  <si>
    <t>TOWN OF SPENCER</t>
  </si>
  <si>
    <t>37962</t>
  </si>
  <si>
    <t>1907465884</t>
  </si>
  <si>
    <t>1907562236</t>
  </si>
  <si>
    <t>TOWN OF SPINDALE</t>
  </si>
  <si>
    <t>10879</t>
  </si>
  <si>
    <t>1907465718</t>
  </si>
  <si>
    <t>1907562071</t>
  </si>
  <si>
    <t>TOWN OF SPRING HOPE</t>
  </si>
  <si>
    <t>7808</t>
  </si>
  <si>
    <t>1907465669</t>
  </si>
  <si>
    <t>1907562022</t>
  </si>
  <si>
    <t>69042</t>
  </si>
  <si>
    <t>7500020803</t>
  </si>
  <si>
    <t>5202305490</t>
  </si>
  <si>
    <t>4360695</t>
  </si>
  <si>
    <t>42892</t>
  </si>
  <si>
    <t>RAIL CORRIDOR-NASH COUNTY</t>
  </si>
  <si>
    <t>5202361117</t>
  </si>
  <si>
    <t>4393215</t>
  </si>
  <si>
    <t>5202361118</t>
  </si>
  <si>
    <t>TOWN OF SPRING LAKE</t>
  </si>
  <si>
    <t>8399</t>
  </si>
  <si>
    <t>1907465795</t>
  </si>
  <si>
    <t>1907562148</t>
  </si>
  <si>
    <t>TOWN OF SPRUCE PINE</t>
  </si>
  <si>
    <t>37963</t>
  </si>
  <si>
    <t>1907466125</t>
  </si>
  <si>
    <t>1907562475</t>
  </si>
  <si>
    <t>TOWN OF ST PAULS</t>
  </si>
  <si>
    <t>9268</t>
  </si>
  <si>
    <t>1907465777</t>
  </si>
  <si>
    <t>1907562129</t>
  </si>
  <si>
    <t>TOWN OF STALEY</t>
  </si>
  <si>
    <t>38001</t>
  </si>
  <si>
    <t>1907465870</t>
  </si>
  <si>
    <t>1907562224</t>
  </si>
  <si>
    <t>TOWN OF STALLINGS</t>
  </si>
  <si>
    <t>38002</t>
  </si>
  <si>
    <t>1907465871</t>
  </si>
  <si>
    <t>1907562222</t>
  </si>
  <si>
    <t>12358</t>
  </si>
  <si>
    <t>7500023401</t>
  </si>
  <si>
    <t>5202354442</t>
  </si>
  <si>
    <t>4388438</t>
  </si>
  <si>
    <t>42374.2.1</t>
  </si>
  <si>
    <t>U-5112 - R/W - SR 1364 (PLEASANT PLAINS</t>
  </si>
  <si>
    <t>5202354443</t>
  </si>
  <si>
    <t>TOWN OF STANFIELD</t>
  </si>
  <si>
    <t>38003</t>
  </si>
  <si>
    <t>1907465872</t>
  </si>
  <si>
    <t>1907562226</t>
  </si>
  <si>
    <t>TOWN OF STANLEY</t>
  </si>
  <si>
    <t>38004</t>
  </si>
  <si>
    <t>1907465876</t>
  </si>
  <si>
    <t>1907562227</t>
  </si>
  <si>
    <t>TOWN OF STANTONSBURG</t>
  </si>
  <si>
    <t>8569</t>
  </si>
  <si>
    <t>1907465787</t>
  </si>
  <si>
    <t>1907562138</t>
  </si>
  <si>
    <t>TOWN OF STAR</t>
  </si>
  <si>
    <t>38005</t>
  </si>
  <si>
    <t>1907465874</t>
  </si>
  <si>
    <t>1907562228</t>
  </si>
  <si>
    <t>TOWN OF STEDMAN</t>
  </si>
  <si>
    <t>10903</t>
  </si>
  <si>
    <t>1907465720</t>
  </si>
  <si>
    <t>1907562073</t>
  </si>
  <si>
    <t>TOWN OF STEM</t>
  </si>
  <si>
    <t>38307</t>
  </si>
  <si>
    <t>1907465836</t>
  </si>
  <si>
    <t>1907562188</t>
  </si>
  <si>
    <t>TOWN OF STONEVILLE</t>
  </si>
  <si>
    <t>38078</t>
  </si>
  <si>
    <t>1907466084</t>
  </si>
  <si>
    <t>1907562439</t>
  </si>
  <si>
    <t>TOWN OF STONEWALL</t>
  </si>
  <si>
    <t>38308</t>
  </si>
  <si>
    <t>1907465839</t>
  </si>
  <si>
    <t>1907562190</t>
  </si>
  <si>
    <t>TOWN OF STOVALL</t>
  </si>
  <si>
    <t>38079</t>
  </si>
  <si>
    <t>1907466087</t>
  </si>
  <si>
    <t>1907562438</t>
  </si>
  <si>
    <t>TOWN OF SUNSET BEACH</t>
  </si>
  <si>
    <t>10904</t>
  </si>
  <si>
    <t>1907465721</t>
  </si>
  <si>
    <t>1907562075</t>
  </si>
  <si>
    <t>TOWN OF SURF CITY</t>
  </si>
  <si>
    <t>38081</t>
  </si>
  <si>
    <t>1907466088</t>
  </si>
  <si>
    <t>1907562437</t>
  </si>
  <si>
    <t>28660</t>
  </si>
  <si>
    <t>7500025200</t>
  </si>
  <si>
    <t>5202282747</t>
  </si>
  <si>
    <t>4346374</t>
  </si>
  <si>
    <t>48710</t>
  </si>
  <si>
    <t>Surf City Infiltration System along NC 5</t>
  </si>
  <si>
    <t>TOWN OF SWANSBORO</t>
  </si>
  <si>
    <t>10905</t>
  </si>
  <si>
    <t>1907465714</t>
  </si>
  <si>
    <t>1907562067</t>
  </si>
  <si>
    <t>TOWN OF SYLVA</t>
  </si>
  <si>
    <t>38082</t>
  </si>
  <si>
    <t>1907466086</t>
  </si>
  <si>
    <t>1907562440</t>
  </si>
  <si>
    <t>TOWN OF TABOR CITY</t>
  </si>
  <si>
    <t>10931</t>
  </si>
  <si>
    <t>1907465717</t>
  </si>
  <si>
    <t>1907562068</t>
  </si>
  <si>
    <t>54093</t>
  </si>
  <si>
    <t>7500024812</t>
  </si>
  <si>
    <t>5202338142</t>
  </si>
  <si>
    <t>5202339296</t>
  </si>
  <si>
    <t>5202376614</t>
  </si>
  <si>
    <t>5202291966</t>
  </si>
  <si>
    <t>4354937</t>
  </si>
  <si>
    <t>5202313077</t>
  </si>
  <si>
    <t>4366180</t>
  </si>
  <si>
    <t>7500025403</t>
  </si>
  <si>
    <t>5202329839</t>
  </si>
  <si>
    <t>49202</t>
  </si>
  <si>
    <t>TOWN OF TAR HEEL</t>
  </si>
  <si>
    <t>10702</t>
  </si>
  <si>
    <t>1907465735</t>
  </si>
  <si>
    <t>1907562088</t>
  </si>
  <si>
    <t>TOWN OF TARBORO</t>
  </si>
  <si>
    <t>38083</t>
  </si>
  <si>
    <t>1907465659</t>
  </si>
  <si>
    <t>1907562013</t>
  </si>
  <si>
    <t>18063</t>
  </si>
  <si>
    <t>1907434081</t>
  </si>
  <si>
    <t>4357941</t>
  </si>
  <si>
    <t>22022.6.4</t>
  </si>
  <si>
    <t>PT-2022-06-04 Tarboro PD - LEL</t>
  </si>
  <si>
    <t>1907509710</t>
  </si>
  <si>
    <t>4371421</t>
  </si>
  <si>
    <t>1907618435</t>
  </si>
  <si>
    <t>4388312</t>
  </si>
  <si>
    <t>22023.6.4</t>
  </si>
  <si>
    <t>PT-23-06-04 Tarboro PD</t>
  </si>
  <si>
    <t>TOWN OF TAYLORSVILLE</t>
  </si>
  <si>
    <t>38084</t>
  </si>
  <si>
    <t>1907466080</t>
  </si>
  <si>
    <t>1907562432</t>
  </si>
  <si>
    <t>TOWN OF TAYLORTOWN</t>
  </si>
  <si>
    <t>38017</t>
  </si>
  <si>
    <t>1907465847</t>
  </si>
  <si>
    <t>1907562198</t>
  </si>
  <si>
    <t>TOWN OF TEACHEY</t>
  </si>
  <si>
    <t>38018</t>
  </si>
  <si>
    <t>1907465848</t>
  </si>
  <si>
    <t>1907562201</t>
  </si>
  <si>
    <t>TOWN OF TOPSAIL BEACH</t>
  </si>
  <si>
    <t>38086</t>
  </si>
  <si>
    <t>1907465849</t>
  </si>
  <si>
    <t>1907562203</t>
  </si>
  <si>
    <t>TOWN OF TRENT WOODS</t>
  </si>
  <si>
    <t>38087</t>
  </si>
  <si>
    <t>1907466108</t>
  </si>
  <si>
    <t>1907562459</t>
  </si>
  <si>
    <t>TOWN OF TRENTON</t>
  </si>
  <si>
    <t>38088</t>
  </si>
  <si>
    <t>1907466111</t>
  </si>
  <si>
    <t>1907562461</t>
  </si>
  <si>
    <t>TOWN OF TROUTMAN</t>
  </si>
  <si>
    <t>7667</t>
  </si>
  <si>
    <t>1907465802</t>
  </si>
  <si>
    <t>1907562154</t>
  </si>
  <si>
    <t>60237</t>
  </si>
  <si>
    <t>1907621600</t>
  </si>
  <si>
    <t>4388439</t>
  </si>
  <si>
    <t>47695.1.1</t>
  </si>
  <si>
    <t>EB-5930 - PE - IREDELL COUNTY TROUTMAN</t>
  </si>
  <si>
    <t>1907682128</t>
  </si>
  <si>
    <t>4403346</t>
  </si>
  <si>
    <t>TOWN OF TROY</t>
  </si>
  <si>
    <t>10737</t>
  </si>
  <si>
    <t>1907465732</t>
  </si>
  <si>
    <t>1907562084</t>
  </si>
  <si>
    <t>TOWN OF TRYON</t>
  </si>
  <si>
    <t>10739</t>
  </si>
  <si>
    <t>1907465734</t>
  </si>
  <si>
    <t>1907562087</t>
  </si>
  <si>
    <t>TOWN OF TURKEY</t>
  </si>
  <si>
    <t>38089</t>
  </si>
  <si>
    <t>1907466110</t>
  </si>
  <si>
    <t>1907562464</t>
  </si>
  <si>
    <t>TOWN OF VALDESE</t>
  </si>
  <si>
    <t>38011</t>
  </si>
  <si>
    <t>1907465877</t>
  </si>
  <si>
    <t>1907562231</t>
  </si>
  <si>
    <t>TOWN OF VANCEBORO</t>
  </si>
  <si>
    <t>9762</t>
  </si>
  <si>
    <t>1907465771</t>
  </si>
  <si>
    <t>1907562127</t>
  </si>
  <si>
    <t>TOWN OF VANDEMERE</t>
  </si>
  <si>
    <t>38012</t>
  </si>
  <si>
    <t>1907466114</t>
  </si>
  <si>
    <t>1907562467</t>
  </si>
  <si>
    <t>TOWN OF VASS</t>
  </si>
  <si>
    <t>10762</t>
  </si>
  <si>
    <t>1907465727</t>
  </si>
  <si>
    <t>1907562082</t>
  </si>
  <si>
    <t>TOWN OF WACO</t>
  </si>
  <si>
    <t>38340</t>
  </si>
  <si>
    <t>1907466103</t>
  </si>
  <si>
    <t>1907562455</t>
  </si>
  <si>
    <t>TOWN OF WADE</t>
  </si>
  <si>
    <t>38309</t>
  </si>
  <si>
    <t>1907465837</t>
  </si>
  <si>
    <t>1907562191</t>
  </si>
  <si>
    <t>TOWN OF WADESBORO</t>
  </si>
  <si>
    <t>9131</t>
  </si>
  <si>
    <t>1907465779</t>
  </si>
  <si>
    <t>1907562131</t>
  </si>
  <si>
    <t>64362</t>
  </si>
  <si>
    <t>7500023650</t>
  </si>
  <si>
    <t>5202275301</t>
  </si>
  <si>
    <t>4345680</t>
  </si>
  <si>
    <t>47700.1.1</t>
  </si>
  <si>
    <t>B-5988 - PE - ANSON COUNTY WADESBORO,</t>
  </si>
  <si>
    <t>5202275559</t>
  </si>
  <si>
    <t>5202314347</t>
  </si>
  <si>
    <t>4368688</t>
  </si>
  <si>
    <t>47700.2.1</t>
  </si>
  <si>
    <t>B-5988 - ROW - ANSON COUNTY WADESBORO,</t>
  </si>
  <si>
    <t>TOWN OF WAGRAM</t>
  </si>
  <si>
    <t>38013</t>
  </si>
  <si>
    <t>1907465859</t>
  </si>
  <si>
    <t>1907562210</t>
  </si>
  <si>
    <t>TOWN OF WAKE FOREST</t>
  </si>
  <si>
    <t>38014</t>
  </si>
  <si>
    <t>1907465860</t>
  </si>
  <si>
    <t>1907562211</t>
  </si>
  <si>
    <t>27283</t>
  </si>
  <si>
    <t>7500017201</t>
  </si>
  <si>
    <t>5202353170</t>
  </si>
  <si>
    <t>41821.3.39</t>
  </si>
  <si>
    <t>EL-5100AD - CON - WAKE FOREST</t>
  </si>
  <si>
    <t>7500018554</t>
  </si>
  <si>
    <t>5202314876</t>
  </si>
  <si>
    <t>55056.3.1</t>
  </si>
  <si>
    <t>U-5515 - CON - SR 1930 WAKE FOREST</t>
  </si>
  <si>
    <t>TOWN OF WALKERTOWN</t>
  </si>
  <si>
    <t>38015</t>
  </si>
  <si>
    <t>1907465674</t>
  </si>
  <si>
    <t>1907562026</t>
  </si>
  <si>
    <t>TOWN OF WALLACE</t>
  </si>
  <si>
    <t>38021</t>
  </si>
  <si>
    <t>1907466141</t>
  </si>
  <si>
    <t>1907562494</t>
  </si>
  <si>
    <t>7673</t>
  </si>
  <si>
    <t>7500020652</t>
  </si>
  <si>
    <t>5202292791</t>
  </si>
  <si>
    <t>5202339297</t>
  </si>
  <si>
    <t>5202374658</t>
  </si>
  <si>
    <t>25042</t>
  </si>
  <si>
    <t>1907439147</t>
  </si>
  <si>
    <t>46338.1.1</t>
  </si>
  <si>
    <t>AV-5744 - PE - HENDERSON FIELD AIRPORT (</t>
  </si>
  <si>
    <t>1907509703</t>
  </si>
  <si>
    <t>1907619512</t>
  </si>
  <si>
    <t>1907688187</t>
  </si>
  <si>
    <t>1907764030</t>
  </si>
  <si>
    <t>1907400955</t>
  </si>
  <si>
    <t>46338.2.1</t>
  </si>
  <si>
    <t>AV-5744 - ROW - HENDERSON FIELD AIRPORT</t>
  </si>
  <si>
    <t>1907440929</t>
  </si>
  <si>
    <t>1907509706</t>
  </si>
  <si>
    <t>1907626201</t>
  </si>
  <si>
    <t>1907722469</t>
  </si>
  <si>
    <t>1907769907</t>
  </si>
  <si>
    <t>1907488629</t>
  </si>
  <si>
    <t>36237.56.14.3</t>
  </si>
  <si>
    <t>HENDERSON FIELD</t>
  </si>
  <si>
    <t>1907449761</t>
  </si>
  <si>
    <t>36237.56.14.4</t>
  </si>
  <si>
    <t>1907460167</t>
  </si>
  <si>
    <t>1907711963</t>
  </si>
  <si>
    <t>1907509707</t>
  </si>
  <si>
    <t>36244.11.7.1</t>
  </si>
  <si>
    <t>1907596542</t>
  </si>
  <si>
    <t>1907631336</t>
  </si>
  <si>
    <t>36237.56.15.1</t>
  </si>
  <si>
    <t>1907711972</t>
  </si>
  <si>
    <t>1907764028</t>
  </si>
  <si>
    <t>TOWN OF WALNUT COVE</t>
  </si>
  <si>
    <t>38022</t>
  </si>
  <si>
    <t>1907466089</t>
  </si>
  <si>
    <t>1907562442</t>
  </si>
  <si>
    <t>TOWN OF WALSTONBURG</t>
  </si>
  <si>
    <t>38023</t>
  </si>
  <si>
    <t>1907465858</t>
  </si>
  <si>
    <t>1907562212</t>
  </si>
  <si>
    <t>TOWN OF WARRENTON</t>
  </si>
  <si>
    <t>7199</t>
  </si>
  <si>
    <t>1907465807</t>
  </si>
  <si>
    <t>1907562158</t>
  </si>
  <si>
    <t>TOWN OF WARSAW</t>
  </si>
  <si>
    <t>38024</t>
  </si>
  <si>
    <t>1907466090</t>
  </si>
  <si>
    <t>1907562441</t>
  </si>
  <si>
    <t>TOWN OF WASHINGTON PARK</t>
  </si>
  <si>
    <t>38026</t>
  </si>
  <si>
    <t>1907466093</t>
  </si>
  <si>
    <t>1907562444</t>
  </si>
  <si>
    <t>TOWN OF WATHA</t>
  </si>
  <si>
    <t>38027</t>
  </si>
  <si>
    <t>1907466138</t>
  </si>
  <si>
    <t>1907562491</t>
  </si>
  <si>
    <t>TOWN OF WAXHAW</t>
  </si>
  <si>
    <t>38028</t>
  </si>
  <si>
    <t>1907465861</t>
  </si>
  <si>
    <t>1907562213</t>
  </si>
  <si>
    <t>TOWN OF WAYNESVILLE</t>
  </si>
  <si>
    <t>26856</t>
  </si>
  <si>
    <t>1907466069</t>
  </si>
  <si>
    <t>1907562421</t>
  </si>
  <si>
    <t>TOWN OF WEAVERVILLE</t>
  </si>
  <si>
    <t>38029</t>
  </si>
  <si>
    <t>1907466115</t>
  </si>
  <si>
    <t>1907562466</t>
  </si>
  <si>
    <t>TOWN OF WELDON</t>
  </si>
  <si>
    <t>38031</t>
  </si>
  <si>
    <t>1907465662</t>
  </si>
  <si>
    <t>1907562015</t>
  </si>
  <si>
    <t>TOWN OF WENDELL</t>
  </si>
  <si>
    <t>38310</t>
  </si>
  <si>
    <t>1907465838</t>
  </si>
  <si>
    <t>1907562192</t>
  </si>
  <si>
    <t>TOWN OF WEST JEFFERSON</t>
  </si>
  <si>
    <t>9903</t>
  </si>
  <si>
    <t>1907465774</t>
  </si>
  <si>
    <t>1907562124</t>
  </si>
  <si>
    <t>TOWN OF WHITAKERS</t>
  </si>
  <si>
    <t>28674</t>
  </si>
  <si>
    <t>1907466061</t>
  </si>
  <si>
    <t>1907562411</t>
  </si>
  <si>
    <t>TOWN OF WHITE LAKE</t>
  </si>
  <si>
    <t>38065</t>
  </si>
  <si>
    <t>1907465853</t>
  </si>
  <si>
    <t>1907562205</t>
  </si>
  <si>
    <t>TOWN OF WILKESBORO</t>
  </si>
  <si>
    <t>38066</t>
  </si>
  <si>
    <t>1907465854</t>
  </si>
  <si>
    <t>1907562206</t>
  </si>
  <si>
    <t>TOWN OF WILLIAMSTON</t>
  </si>
  <si>
    <t>38067</t>
  </si>
  <si>
    <t>1907466082</t>
  </si>
  <si>
    <t>1907562434</t>
  </si>
  <si>
    <t>TOWN OF WILSONS MILLS</t>
  </si>
  <si>
    <t>38069</t>
  </si>
  <si>
    <t>1907465855</t>
  </si>
  <si>
    <t>1907562208</t>
  </si>
  <si>
    <t>60640</t>
  </si>
  <si>
    <t>1907762200</t>
  </si>
  <si>
    <t>22023.6.37</t>
  </si>
  <si>
    <t>PT-23-06-37 Wilson Mills PD</t>
  </si>
  <si>
    <t>TOWN OF WINDSOR</t>
  </si>
  <si>
    <t>6321</t>
  </si>
  <si>
    <t>1907465808</t>
  </si>
  <si>
    <t>1907562161</t>
  </si>
  <si>
    <t>TOWN OF WINFALL</t>
  </si>
  <si>
    <t>38070</t>
  </si>
  <si>
    <t>1907465856</t>
  </si>
  <si>
    <t>1907562207</t>
  </si>
  <si>
    <t>TOWN OF WINGATE</t>
  </si>
  <si>
    <t>10849</t>
  </si>
  <si>
    <t>1907465723</t>
  </si>
  <si>
    <t>1907562076</t>
  </si>
  <si>
    <t>TOWN OF WINTERVILLE</t>
  </si>
  <si>
    <t>38071</t>
  </si>
  <si>
    <t>1907466085</t>
  </si>
  <si>
    <t>1907562436</t>
  </si>
  <si>
    <t>TOWN OF WINTON</t>
  </si>
  <si>
    <t>38072</t>
  </si>
  <si>
    <t>1907466113</t>
  </si>
  <si>
    <t>1907562462</t>
  </si>
  <si>
    <t>TOWN OF WOODFIN</t>
  </si>
  <si>
    <t>38073</t>
  </si>
  <si>
    <t>1907466154</t>
  </si>
  <si>
    <t>1907562505</t>
  </si>
  <si>
    <t>TOWN OF WOODLAND</t>
  </si>
  <si>
    <t>38074</t>
  </si>
  <si>
    <t>1907466112</t>
  </si>
  <si>
    <t>1907562465</t>
  </si>
  <si>
    <t>TOWN OF WRIGHTSVILLE BEACH</t>
  </si>
  <si>
    <t>10877</t>
  </si>
  <si>
    <t>1907465716</t>
  </si>
  <si>
    <t>1907562069</t>
  </si>
  <si>
    <t>29417</t>
  </si>
  <si>
    <t>1907393774</t>
  </si>
  <si>
    <t>4349688</t>
  </si>
  <si>
    <t>44096.3.20</t>
  </si>
  <si>
    <t>U-5534S - CON - CORAL DRIVE SIDEWALKS</t>
  </si>
  <si>
    <t>TOWN OF YADKINVILLE</t>
  </si>
  <si>
    <t>38090</t>
  </si>
  <si>
    <t>1907466109</t>
  </si>
  <si>
    <t>1907562463</t>
  </si>
  <si>
    <t>TOWN OF YANCEYVILLE</t>
  </si>
  <si>
    <t>22684</t>
  </si>
  <si>
    <t>1907466073</t>
  </si>
  <si>
    <t>1907562424</t>
  </si>
  <si>
    <t>TOWN OF YOUNGSVILLE</t>
  </si>
  <si>
    <t>38091</t>
  </si>
  <si>
    <t>1907466081</t>
  </si>
  <si>
    <t>1907562433</t>
  </si>
  <si>
    <t>48153</t>
  </si>
  <si>
    <t>1907435543</t>
  </si>
  <si>
    <t>4357922</t>
  </si>
  <si>
    <t>43714.3.9</t>
  </si>
  <si>
    <t>C-5604QA -CON - MAIN STREET IMPROVEMENTS</t>
  </si>
  <si>
    <t>1907460148</t>
  </si>
  <si>
    <t>1907468144</t>
  </si>
  <si>
    <t>1907612916</t>
  </si>
  <si>
    <t>1907688139</t>
  </si>
  <si>
    <t>1907772259</t>
  </si>
  <si>
    <t>TOWN OF ZEBULON</t>
  </si>
  <si>
    <t>7904</t>
  </si>
  <si>
    <t>1907465796</t>
  </si>
  <si>
    <t>1907562149</t>
  </si>
  <si>
    <t>8452</t>
  </si>
  <si>
    <t>1907649089</t>
  </si>
  <si>
    <t>4393212</t>
  </si>
  <si>
    <t>43714.3.18</t>
  </si>
  <si>
    <t>C-5604FA - CON - BEAVERDAM CREEK GREENWA</t>
  </si>
  <si>
    <t>24287</t>
  </si>
  <si>
    <t>1907719471</t>
  </si>
  <si>
    <t>22023.6.36</t>
  </si>
  <si>
    <t>PT-23-06-36 Zebulon PD</t>
  </si>
  <si>
    <t>1907760755</t>
  </si>
  <si>
    <t>30557</t>
  </si>
  <si>
    <t>1907438970</t>
  </si>
  <si>
    <t>49233.61.1.2</t>
  </si>
  <si>
    <t>20-CA-045 TRANS. ADMIN OF CLEVELAND OPER</t>
  </si>
  <si>
    <t>1907449757</t>
  </si>
  <si>
    <t>1907454826</t>
  </si>
  <si>
    <t>1907508441</t>
  </si>
  <si>
    <t>1907438969</t>
  </si>
  <si>
    <t>36233.103.23.1</t>
  </si>
  <si>
    <t>22-CT-045 TRANS. ADMIN OF CLEVELAND, ADM</t>
  </si>
  <si>
    <t>1907498034</t>
  </si>
  <si>
    <t>1907663098</t>
  </si>
  <si>
    <t>36233.103.23.3</t>
  </si>
  <si>
    <t>22-CT-045 TRANS. ADMIN OF CLEVELAND, CAP</t>
  </si>
  <si>
    <t>1907438971</t>
  </si>
  <si>
    <t>36233.103.23.4</t>
  </si>
  <si>
    <t>22-CT-045 TRANS ADMIN OF CLEVELAND CAPII</t>
  </si>
  <si>
    <t>1907504667</t>
  </si>
  <si>
    <t>36233.103.24.1</t>
  </si>
  <si>
    <t>23-CT-045 TRANS. ADMIN OF CLEVELAND, ADM</t>
  </si>
  <si>
    <t>1907525715</t>
  </si>
  <si>
    <t>1907557484</t>
  </si>
  <si>
    <t>1907570586</t>
  </si>
  <si>
    <t>1907581878</t>
  </si>
  <si>
    <t>1907591872</t>
  </si>
  <si>
    <t>1907638903</t>
  </si>
  <si>
    <t>1907673316</t>
  </si>
  <si>
    <t>1907691669</t>
  </si>
  <si>
    <t>1907746675</t>
  </si>
  <si>
    <t>1907762186</t>
  </si>
  <si>
    <t>1907500478</t>
  </si>
  <si>
    <t>36233.103.24.4</t>
  </si>
  <si>
    <t>23-CT-045 TRANS ADMIN OF CLEVELAND CAPII</t>
  </si>
  <si>
    <t>1907551466</t>
  </si>
  <si>
    <t>1907605601</t>
  </si>
  <si>
    <t>1907641290</t>
  </si>
  <si>
    <t>36233.103.24.5</t>
  </si>
  <si>
    <t>13585</t>
  </si>
  <si>
    <t>1907516627</t>
  </si>
  <si>
    <t>36233.104.23.1</t>
  </si>
  <si>
    <t>22-CT-057 TRANSYLVANIA COUNTY, ADMIN</t>
  </si>
  <si>
    <t>1907457772</t>
  </si>
  <si>
    <t>44637.54.2.3</t>
  </si>
  <si>
    <t>22-39-057 TRANSYLVANIA COUNTY, CAPITAL</t>
  </si>
  <si>
    <t>1907569700</t>
  </si>
  <si>
    <t>51001.106.5.2</t>
  </si>
  <si>
    <t>23-ED-057 TRANSYLVANIA COUNTY, OPERATING</t>
  </si>
  <si>
    <t>1907596545</t>
  </si>
  <si>
    <t>1907711919</t>
  </si>
  <si>
    <t>1907623556</t>
  </si>
  <si>
    <t>36233.104.24.1</t>
  </si>
  <si>
    <t>23-CT-057 TRANSYLVANIA COUNTY, ADMIN</t>
  </si>
  <si>
    <t>1907664828</t>
  </si>
  <si>
    <t>1907724687</t>
  </si>
  <si>
    <t>8288</t>
  </si>
  <si>
    <t>1907501433</t>
  </si>
  <si>
    <t>1907590126</t>
  </si>
  <si>
    <t>TRI-COUNTY AIRPORT AUTHORITY</t>
  </si>
  <si>
    <t>18179</t>
  </si>
  <si>
    <t>1907463882</t>
  </si>
  <si>
    <t>36237.10.14.1</t>
  </si>
  <si>
    <t>TRI COUNTY AIRPORT This project will install a new 3,200 SF Terminal Building at the Tri-County Airport. This</t>
  </si>
  <si>
    <t>1907516645</t>
  </si>
  <si>
    <t>1907456910</t>
  </si>
  <si>
    <t>36244.14.5.1</t>
  </si>
  <si>
    <t>1907488622</t>
  </si>
  <si>
    <t>1907516646</t>
  </si>
  <si>
    <t>1907560940</t>
  </si>
  <si>
    <t>1907604171</t>
  </si>
  <si>
    <t>1907638880</t>
  </si>
  <si>
    <t>1907699575</t>
  </si>
  <si>
    <t>1907741192</t>
  </si>
  <si>
    <t>1907764878</t>
  </si>
  <si>
    <t>1907557486</t>
  </si>
  <si>
    <t>36237.10.15.1</t>
  </si>
  <si>
    <t>TRI COUNTY AIRPORT</t>
  </si>
  <si>
    <t>1907472859</t>
  </si>
  <si>
    <t>36237.10.16.1</t>
  </si>
  <si>
    <t>1907546667</t>
  </si>
  <si>
    <t>1907472861</t>
  </si>
  <si>
    <t>36244.14.6.1</t>
  </si>
  <si>
    <t>1907538156</t>
  </si>
  <si>
    <t>1907557466</t>
  </si>
  <si>
    <t>1907604170</t>
  </si>
  <si>
    <t>1907654829</t>
  </si>
  <si>
    <t>1907706188</t>
  </si>
  <si>
    <t>1907738191</t>
  </si>
  <si>
    <t>1907764026</t>
  </si>
  <si>
    <t>1907560938</t>
  </si>
  <si>
    <t>36237.10.17.1</t>
  </si>
  <si>
    <t>1907604169</t>
  </si>
  <si>
    <t>1907654825</t>
  </si>
  <si>
    <t>1907691673</t>
  </si>
  <si>
    <t>1907721174</t>
  </si>
  <si>
    <t>TRIANGLE J COUNCIL OF GOVERNMENTS</t>
  </si>
  <si>
    <t>16426</t>
  </si>
  <si>
    <t>1907397327</t>
  </si>
  <si>
    <t>43725.4.2</t>
  </si>
  <si>
    <t>C-5605J -IMP-TRIANGLE TDM PLAN</t>
  </si>
  <si>
    <t>1907490641</t>
  </si>
  <si>
    <t>1907544573</t>
  </si>
  <si>
    <t>1907635967</t>
  </si>
  <si>
    <t>1907746709</t>
  </si>
  <si>
    <t>1907755981</t>
  </si>
  <si>
    <t>1907397326</t>
  </si>
  <si>
    <t>43714.4.2</t>
  </si>
  <si>
    <t>C-5604SA - IMP - TRIANGLE TDM PLAN</t>
  </si>
  <si>
    <t>1907475256</t>
  </si>
  <si>
    <t>1907544572</t>
  </si>
  <si>
    <t>1907635968</t>
  </si>
  <si>
    <t>1907746708</t>
  </si>
  <si>
    <t>1907754027</t>
  </si>
  <si>
    <t>7500024152</t>
  </si>
  <si>
    <t>5202276284</t>
  </si>
  <si>
    <t>48778.4.10</t>
  </si>
  <si>
    <t>EB-6033I -TRIANGLE J COUNCIL OF GOVERNME</t>
  </si>
  <si>
    <t>5202314684</t>
  </si>
  <si>
    <t>5202331764</t>
  </si>
  <si>
    <t>5202344995</t>
  </si>
  <si>
    <t>5202356245</t>
  </si>
  <si>
    <t>7500024868</t>
  </si>
  <si>
    <t>5202303646</t>
  </si>
  <si>
    <t>49600.4.17</t>
  </si>
  <si>
    <t>TRIANGLE RPO FY22</t>
  </si>
  <si>
    <t>5202315669</t>
  </si>
  <si>
    <t>49600.4.19</t>
  </si>
  <si>
    <t>TARPO Siler City Second Ave Study</t>
  </si>
  <si>
    <t>1907513954</t>
  </si>
  <si>
    <t>36225.9.16.1</t>
  </si>
  <si>
    <t>22-RS-901A TRIANGLE J COUNCIL OF GOV,</t>
  </si>
  <si>
    <t>1907711924</t>
  </si>
  <si>
    <t>1907553675</t>
  </si>
  <si>
    <t>36225.9.16.2</t>
  </si>
  <si>
    <t>22-RS-901B TRIANGLE J COUNCIL, ADMIN</t>
  </si>
  <si>
    <t>1907731451</t>
  </si>
  <si>
    <t>7500025367</t>
  </si>
  <si>
    <t>5202364876</t>
  </si>
  <si>
    <t>50343.4.17</t>
  </si>
  <si>
    <t>TRIANGLE RPO FY23</t>
  </si>
  <si>
    <t>5202373431</t>
  </si>
  <si>
    <t>5202398592</t>
  </si>
  <si>
    <t>1907729011</t>
  </si>
  <si>
    <t>36225.9.17.1</t>
  </si>
  <si>
    <t>23-RS-901A TRIANGLE J COUNCIL OF GOV,</t>
  </si>
  <si>
    <t>TROLLEYS INC</t>
  </si>
  <si>
    <t>96222</t>
  </si>
  <si>
    <t>DOT-21</t>
  </si>
  <si>
    <t>1907393642</t>
  </si>
  <si>
    <t>36233.153.3.2</t>
  </si>
  <si>
    <t>21-IC-002 SUNWAY CHARTERS dba TROLLEYS</t>
  </si>
  <si>
    <t>1907422251</t>
  </si>
  <si>
    <t>1907470770</t>
  </si>
  <si>
    <t>36233.153.4.2</t>
  </si>
  <si>
    <t>23-IC-002 SUNWAY CHARTERS dba TROLLEY</t>
  </si>
  <si>
    <t>1907520542</t>
  </si>
  <si>
    <t>1907548108</t>
  </si>
  <si>
    <t>1907577575</t>
  </si>
  <si>
    <t>1907628525</t>
  </si>
  <si>
    <t>1907645507</t>
  </si>
  <si>
    <t>1907699589</t>
  </si>
  <si>
    <t>1907721171</t>
  </si>
  <si>
    <t>1907725643</t>
  </si>
  <si>
    <t>1907753997</t>
  </si>
  <si>
    <t>TYRRELL COUNTY</t>
  </si>
  <si>
    <t>28444</t>
  </si>
  <si>
    <t>1907501435</t>
  </si>
  <si>
    <t>1907590128</t>
  </si>
  <si>
    <t>UNION COUNTY</t>
  </si>
  <si>
    <t>14838</t>
  </si>
  <si>
    <t>1907469353</t>
  </si>
  <si>
    <t>49233.63.1.2</t>
  </si>
  <si>
    <t>20-CA-089 UNION COUNTY, OPERATING</t>
  </si>
  <si>
    <t>1907475262</t>
  </si>
  <si>
    <t>1907548104</t>
  </si>
  <si>
    <t>1907654851</t>
  </si>
  <si>
    <t>1907435477</t>
  </si>
  <si>
    <t>49358.11.1.2</t>
  </si>
  <si>
    <t>21-CS-089 UNION COUNTY, OPERATING</t>
  </si>
  <si>
    <t>1907543008</t>
  </si>
  <si>
    <t>1907699579</t>
  </si>
  <si>
    <t>1907762188</t>
  </si>
  <si>
    <t>1907436856</t>
  </si>
  <si>
    <t>49358.11.1.4</t>
  </si>
  <si>
    <t>21-CS-089 UNION COUNTY, CAPITAL</t>
  </si>
  <si>
    <t>1907699580</t>
  </si>
  <si>
    <t>1907393677</t>
  </si>
  <si>
    <t>36233.105.21.1</t>
  </si>
  <si>
    <t>22-CT-089 UNION COUNTY, ADMINISTRATION</t>
  </si>
  <si>
    <t>1907438914</t>
  </si>
  <si>
    <t>7623</t>
  </si>
  <si>
    <t>1907495524</t>
  </si>
  <si>
    <t>4368566</t>
  </si>
  <si>
    <t>22022.6.19</t>
  </si>
  <si>
    <t>PT-2022-06-19 Union Co - Traffic Enforce</t>
  </si>
  <si>
    <t>1907528700</t>
  </si>
  <si>
    <t>4374875</t>
  </si>
  <si>
    <t>1907568853</t>
  </si>
  <si>
    <t>36231.33.5.2</t>
  </si>
  <si>
    <t>22-LU-089 UNION COUNTY, OPERATING</t>
  </si>
  <si>
    <t>1907551010</t>
  </si>
  <si>
    <t>36233.105.22.1</t>
  </si>
  <si>
    <t>23-CT-089 UNION COUNTY, ADMINISTRATION</t>
  </si>
  <si>
    <t>1907623566</t>
  </si>
  <si>
    <t>1907711956</t>
  </si>
  <si>
    <t>1907546672</t>
  </si>
  <si>
    <t>50371.33.1.2</t>
  </si>
  <si>
    <t>22-AP-089 UNION COUNTY, OPERATING</t>
  </si>
  <si>
    <t>1907649050</t>
  </si>
  <si>
    <t>1907540386</t>
  </si>
  <si>
    <t>4374876</t>
  </si>
  <si>
    <t>22023.6.28</t>
  </si>
  <si>
    <t>PT-23-06-28 Union CoSo</t>
  </si>
  <si>
    <t>1907575181</t>
  </si>
  <si>
    <t>4379729</t>
  </si>
  <si>
    <t>1907618440</t>
  </si>
  <si>
    <t>1907624478</t>
  </si>
  <si>
    <t>1907645821</t>
  </si>
  <si>
    <t>1907681435</t>
  </si>
  <si>
    <t>1907702639</t>
  </si>
  <si>
    <t>1907732922</t>
  </si>
  <si>
    <t>1907760753</t>
  </si>
  <si>
    <t>1907722442</t>
  </si>
  <si>
    <t>36231.33.5.4</t>
  </si>
  <si>
    <t>22-LU-089 UNION COUNTY, CAPITAL</t>
  </si>
  <si>
    <t>1907501437</t>
  </si>
  <si>
    <t>1907590132</t>
  </si>
  <si>
    <t>UNION COUNTY GOVERNMENT</t>
  </si>
  <si>
    <t>126644</t>
  </si>
  <si>
    <t>7500025750</t>
  </si>
  <si>
    <t>5202371668</t>
  </si>
  <si>
    <t>2022CPT.14.08.20201</t>
  </si>
  <si>
    <t>Agreement with the State of Georgia</t>
  </si>
  <si>
    <t>110816</t>
  </si>
  <si>
    <t>1907522794</t>
  </si>
  <si>
    <t>22022.9.9</t>
  </si>
  <si>
    <t>SA-2022-09-09 University Health Systems</t>
  </si>
  <si>
    <t>1907406437</t>
  </si>
  <si>
    <t>1907460105</t>
  </si>
  <si>
    <t>1907616816</t>
  </si>
  <si>
    <t>22023.9.9</t>
  </si>
  <si>
    <t>SA-23-09-09 University Health Systems</t>
  </si>
  <si>
    <t>1907722563</t>
  </si>
  <si>
    <t>UNIVERSITY OF NC AT CHAPEL HILL</t>
  </si>
  <si>
    <t>10683</t>
  </si>
  <si>
    <t>7500022651</t>
  </si>
  <si>
    <t>5202291539</t>
  </si>
  <si>
    <t>40924.1.1</t>
  </si>
  <si>
    <t>SR-5001 - PE - SAFE ROUTES TO SCHOOL PRO</t>
  </si>
  <si>
    <t>5202303464</t>
  </si>
  <si>
    <t>5202356192</t>
  </si>
  <si>
    <t>5202357049</t>
  </si>
  <si>
    <t>1907405482</t>
  </si>
  <si>
    <t>22022.2.11</t>
  </si>
  <si>
    <t>AL-2022-02-11 UNC HSRC Impaired Driving</t>
  </si>
  <si>
    <t>1907515556</t>
  </si>
  <si>
    <t>1907414740</t>
  </si>
  <si>
    <t>22022.8.1</t>
  </si>
  <si>
    <t>DE-2022-08-01 UNC HSRC - Teen Driver</t>
  </si>
  <si>
    <t>1907522811</t>
  </si>
  <si>
    <t>1907525665</t>
  </si>
  <si>
    <t>22022.5.3</t>
  </si>
  <si>
    <t>FHPE-2022-17-03 UNC Chapel Hill  - Watch</t>
  </si>
  <si>
    <t>1907464923</t>
  </si>
  <si>
    <t>1907467798</t>
  </si>
  <si>
    <t>22022.12.2</t>
  </si>
  <si>
    <t>M2PE-2022-13-01 UNC HSRC - Buckle Up NC</t>
  </si>
  <si>
    <t>1907540387</t>
  </si>
  <si>
    <t>1907416698</t>
  </si>
  <si>
    <t>22022.4.5</t>
  </si>
  <si>
    <t>OP-2022-04-05 UNC - Buckle Up in NC</t>
  </si>
  <si>
    <t>1907522803</t>
  </si>
  <si>
    <t>1907532560</t>
  </si>
  <si>
    <t>22022.7.1</t>
  </si>
  <si>
    <t>TR-2022-07-01 UNC HSRC - NC Traffic Safe</t>
  </si>
  <si>
    <t>1907405478</t>
  </si>
  <si>
    <t>1907528701</t>
  </si>
  <si>
    <t>22022.7.2</t>
  </si>
  <si>
    <t>TR-2022-07-02 UNC HSRC - TRCC</t>
  </si>
  <si>
    <t>1907405477</t>
  </si>
  <si>
    <t>1907405480</t>
  </si>
  <si>
    <t>22022.9.3</t>
  </si>
  <si>
    <t>SA-2022-09-03 UNC HSRC</t>
  </si>
  <si>
    <t>1907550988</t>
  </si>
  <si>
    <t>1907522797</t>
  </si>
  <si>
    <t>22022.9.5</t>
  </si>
  <si>
    <t>SA-2022-09-05 UNC HSRC - HSP &amp; Annual Pl</t>
  </si>
  <si>
    <t>1907414741</t>
  </si>
  <si>
    <t>1907405951</t>
  </si>
  <si>
    <t>22022.9.6</t>
  </si>
  <si>
    <t>SA-2022-09-06 UNC HSRC - Senior Driver</t>
  </si>
  <si>
    <t>1907528703</t>
  </si>
  <si>
    <t>1907459098</t>
  </si>
  <si>
    <t>22022.9.7</t>
  </si>
  <si>
    <t>SA-2022-09-07 UNC HSRC - LE Survey</t>
  </si>
  <si>
    <t>1907525666</t>
  </si>
  <si>
    <t>1907532565</t>
  </si>
  <si>
    <t>22022.9.8</t>
  </si>
  <si>
    <t>SA-2022-09-08 UNC HSRC - Vision Zero</t>
  </si>
  <si>
    <t>1907434012</t>
  </si>
  <si>
    <t>1907497402</t>
  </si>
  <si>
    <t>1907596629</t>
  </si>
  <si>
    <t>22023.8.1</t>
  </si>
  <si>
    <t>DE-23-08-01 UNC HSRC</t>
  </si>
  <si>
    <t>1907694461</t>
  </si>
  <si>
    <t>1907596707</t>
  </si>
  <si>
    <t>22023.12.5</t>
  </si>
  <si>
    <t>M2PE-23-13-01 UNC-HSRC</t>
  </si>
  <si>
    <t>1907701499</t>
  </si>
  <si>
    <t>1907617153</t>
  </si>
  <si>
    <t>22023.9.3</t>
  </si>
  <si>
    <t>SA-23-09-03 UNC-HSRC</t>
  </si>
  <si>
    <t>1907708670</t>
  </si>
  <si>
    <t>1907722560</t>
  </si>
  <si>
    <t>22023.9.4</t>
  </si>
  <si>
    <t>SA-23-09-04 UNC-HSRC</t>
  </si>
  <si>
    <t>1907596710</t>
  </si>
  <si>
    <t>22023.9.5</t>
  </si>
  <si>
    <t>SA-23-09-05 UNC-HSRC</t>
  </si>
  <si>
    <t>1907694460</t>
  </si>
  <si>
    <t>1907596709</t>
  </si>
  <si>
    <t>22023.9.6</t>
  </si>
  <si>
    <t>SA-23-09-06 UNC-HSRC</t>
  </si>
  <si>
    <t>1907702314</t>
  </si>
  <si>
    <t>1907617166</t>
  </si>
  <si>
    <t>22023.9.7</t>
  </si>
  <si>
    <t>SA-23-09-07 UNC-HSRC</t>
  </si>
  <si>
    <t>1907701981</t>
  </si>
  <si>
    <t>1907771601</t>
  </si>
  <si>
    <t>22023.7.2</t>
  </si>
  <si>
    <t>TR-23-07-02 UNC-HSRC</t>
  </si>
  <si>
    <t>1907617161</t>
  </si>
  <si>
    <t>22023.5.4</t>
  </si>
  <si>
    <t>PS-2023-05-04 UNC</t>
  </si>
  <si>
    <t>1907701500</t>
  </si>
  <si>
    <t>USDA APHIS</t>
  </si>
  <si>
    <t>21972</t>
  </si>
  <si>
    <t>1907400222</t>
  </si>
  <si>
    <t>36087</t>
  </si>
  <si>
    <t>MAINTENANCE BEAVER CONTROL - PRIMARY SYS</t>
  </si>
  <si>
    <t>1907457817</t>
  </si>
  <si>
    <t>1907510952</t>
  </si>
  <si>
    <t>1907596748</t>
  </si>
  <si>
    <t>1907689938</t>
  </si>
  <si>
    <t>36095</t>
  </si>
  <si>
    <t>MAINTENANCE BEAVER CONTROL - SECONDARY S</t>
  </si>
  <si>
    <t>7500023302</t>
  </si>
  <si>
    <t>5202287593</t>
  </si>
  <si>
    <t>49082.1.1</t>
  </si>
  <si>
    <t>M-0539 - MIT - ENVIRONMENTAL MITIGATION</t>
  </si>
  <si>
    <t>5202332147</t>
  </si>
  <si>
    <t>5202349713</t>
  </si>
  <si>
    <t>5202377494</t>
  </si>
  <si>
    <t>114123</t>
  </si>
  <si>
    <t>1907609591</t>
  </si>
  <si>
    <t>4388369</t>
  </si>
  <si>
    <t>72.1116</t>
  </si>
  <si>
    <t>Div 14 Cherokee - Valleytown Fire &amp; Resc</t>
  </si>
  <si>
    <t>VANCE COUNTY</t>
  </si>
  <si>
    <t>27878</t>
  </si>
  <si>
    <t>1907501438</t>
  </si>
  <si>
    <t>1907590134</t>
  </si>
  <si>
    <t>VILLAGE OF ALAMANCE</t>
  </si>
  <si>
    <t>36900</t>
  </si>
  <si>
    <t>1907466051</t>
  </si>
  <si>
    <t>1907562403</t>
  </si>
  <si>
    <t>VILLAGE OF BALD HEAD ISLAND</t>
  </si>
  <si>
    <t>37448</t>
  </si>
  <si>
    <t>1907466026</t>
  </si>
  <si>
    <t>1907562378</t>
  </si>
  <si>
    <t>VILLAGE OF CEDAR ROCK</t>
  </si>
  <si>
    <t>4464</t>
  </si>
  <si>
    <t>1907465817</t>
  </si>
  <si>
    <t>1907562169</t>
  </si>
  <si>
    <t>VILLAGE OF CLEMMONS</t>
  </si>
  <si>
    <t>37504</t>
  </si>
  <si>
    <t>1907466024</t>
  </si>
  <si>
    <t>1907562374</t>
  </si>
  <si>
    <t>VILLAGE OF FOXFIRE VILLAGE</t>
  </si>
  <si>
    <t>37660</t>
  </si>
  <si>
    <t>1907465962</t>
  </si>
  <si>
    <t>1907562314</t>
  </si>
  <si>
    <t>VILLAGE OF LAKE PARK</t>
  </si>
  <si>
    <t>18736</t>
  </si>
  <si>
    <t>1907465694</t>
  </si>
  <si>
    <t>1907562044</t>
  </si>
  <si>
    <t>VILLAGE OF MARVIN</t>
  </si>
  <si>
    <t>57173</t>
  </si>
  <si>
    <t>1907466076</t>
  </si>
  <si>
    <t>1907562427</t>
  </si>
  <si>
    <t>VILLAGE OF MISENHEIMER</t>
  </si>
  <si>
    <t>57160</t>
  </si>
  <si>
    <t>1907466075</t>
  </si>
  <si>
    <t>1907562426</t>
  </si>
  <si>
    <t>VILLAGE OF PINEHURST</t>
  </si>
  <si>
    <t>37860</t>
  </si>
  <si>
    <t>1907465937</t>
  </si>
  <si>
    <t>1907562288</t>
  </si>
  <si>
    <t>VILLAGE OF SIMPSON</t>
  </si>
  <si>
    <t>38305</t>
  </si>
  <si>
    <t>1907466105</t>
  </si>
  <si>
    <t>1907562460</t>
  </si>
  <si>
    <t>VILLAGE OF ST HELENA</t>
  </si>
  <si>
    <t>37986</t>
  </si>
  <si>
    <t>1907466117</t>
  </si>
  <si>
    <t>1907562470</t>
  </si>
  <si>
    <t>VILLAGE OF SUGAR MOUNTAIN</t>
  </si>
  <si>
    <t>38080</t>
  </si>
  <si>
    <t>1907465857</t>
  </si>
  <si>
    <t>1907562209</t>
  </si>
  <si>
    <t>VILLAGE OF TOBACCOVILLE</t>
  </si>
  <si>
    <t>38020</t>
  </si>
  <si>
    <t>1907465671</t>
  </si>
  <si>
    <t>1907562024</t>
  </si>
  <si>
    <t>VILLAGE OF WALNUT CREEK</t>
  </si>
  <si>
    <t>13437</t>
  </si>
  <si>
    <t>1907465703</t>
  </si>
  <si>
    <t>1907562057</t>
  </si>
  <si>
    <t>VILLAGE OF WHISPERING PINES</t>
  </si>
  <si>
    <t>38064</t>
  </si>
  <si>
    <t>1907465851</t>
  </si>
  <si>
    <t>1907562204</t>
  </si>
  <si>
    <t>88080</t>
  </si>
  <si>
    <t>7500024879</t>
  </si>
  <si>
    <t>5202286571</t>
  </si>
  <si>
    <t>49599.1.10</t>
  </si>
  <si>
    <t>M-0550J -GRAND STRAND (GSATS)MPO FY22</t>
  </si>
  <si>
    <t>1907412789</t>
  </si>
  <si>
    <t>36230.43.8.6</t>
  </si>
  <si>
    <t>22-08-118 WACCAMAW REG'L COG, PLANNING</t>
  </si>
  <si>
    <t>7500025459</t>
  </si>
  <si>
    <t>5202320851</t>
  </si>
  <si>
    <t>50341.1.10</t>
  </si>
  <si>
    <t>M-0557J -GRANDSTRAND(GSATS)(MPO-FY23)</t>
  </si>
  <si>
    <t>5202360144</t>
  </si>
  <si>
    <t>1907516636</t>
  </si>
  <si>
    <t>36230.43.9.6</t>
  </si>
  <si>
    <t>23-08-118 WACCAMAW REG'L COG, PLANNING</t>
  </si>
  <si>
    <t>1907653228</t>
  </si>
  <si>
    <t>1907746695</t>
  </si>
  <si>
    <t>WAKE COUNTY</t>
  </si>
  <si>
    <t>15602</t>
  </si>
  <si>
    <t>7500022951</t>
  </si>
  <si>
    <t>5202283541</t>
  </si>
  <si>
    <t>37673.1.3</t>
  </si>
  <si>
    <t>R-2721 - PE - SWF PROPAGATION FACITILITY</t>
  </si>
  <si>
    <t>5202293368</t>
  </si>
  <si>
    <t>5202301409</t>
  </si>
  <si>
    <t>5202312568</t>
  </si>
  <si>
    <t>5202325820</t>
  </si>
  <si>
    <t>5202333430</t>
  </si>
  <si>
    <t>5202356766</t>
  </si>
  <si>
    <t>5202360596</t>
  </si>
  <si>
    <t>5202380088</t>
  </si>
  <si>
    <t>5202380090</t>
  </si>
  <si>
    <t>5202392179</t>
  </si>
  <si>
    <t>87112</t>
  </si>
  <si>
    <t>7400006251</t>
  </si>
  <si>
    <t>5202279033</t>
  </si>
  <si>
    <t>48778.4.2</t>
  </si>
  <si>
    <t>EB-6033A - WAKE COUNTY HUMAN SERVICES</t>
  </si>
  <si>
    <t>5202296248</t>
  </si>
  <si>
    <t>5202331885</t>
  </si>
  <si>
    <t>5202354905</t>
  </si>
  <si>
    <t>5202383165</t>
  </si>
  <si>
    <t>1907525869</t>
  </si>
  <si>
    <t>36233.106.17.1</t>
  </si>
  <si>
    <t>22-CT-063 WAKE COUNTY, ADMINISTRATION</t>
  </si>
  <si>
    <t>7625</t>
  </si>
  <si>
    <t>1907416703</t>
  </si>
  <si>
    <t>22022.6.30</t>
  </si>
  <si>
    <t>PT-2022-06-30 Wake County - Crash Reduct</t>
  </si>
  <si>
    <t>1907464919</t>
  </si>
  <si>
    <t>1907476916</t>
  </si>
  <si>
    <t>1907499235</t>
  </si>
  <si>
    <t>1907581880</t>
  </si>
  <si>
    <t>36233.106.18.1</t>
  </si>
  <si>
    <t>23-CT-063 WAKE COUNTY, ADMINISTRATION</t>
  </si>
  <si>
    <t>1907663096</t>
  </si>
  <si>
    <t>1907553677</t>
  </si>
  <si>
    <t>22023.6.19</t>
  </si>
  <si>
    <t>PT-23-06-19 Wake CoSo-LEL</t>
  </si>
  <si>
    <t>1907566851</t>
  </si>
  <si>
    <t>1907634181</t>
  </si>
  <si>
    <t>1907642713</t>
  </si>
  <si>
    <t>1907681436</t>
  </si>
  <si>
    <t>1907694450</t>
  </si>
  <si>
    <t>1907724749</t>
  </si>
  <si>
    <t>1907769859</t>
  </si>
  <si>
    <t>1907501683</t>
  </si>
  <si>
    <t>1907590139</t>
  </si>
  <si>
    <t>WAKE COUNTY BOARD OF EDUCATION</t>
  </si>
  <si>
    <t>96291</t>
  </si>
  <si>
    <t>1907488941</t>
  </si>
  <si>
    <t>4368530</t>
  </si>
  <si>
    <t>WARREN COUNTY</t>
  </si>
  <si>
    <t>14752</t>
  </si>
  <si>
    <t>1907501685</t>
  </si>
  <si>
    <t>1907590140</t>
  </si>
  <si>
    <t>WASHINGTON COUNTY</t>
  </si>
  <si>
    <t>3373</t>
  </si>
  <si>
    <t>1907504646</t>
  </si>
  <si>
    <t>36237.40.14.1</t>
  </si>
  <si>
    <t>PLYMOUTH MUNICIPAL AIRPORT</t>
  </si>
  <si>
    <t>1907623595</t>
  </si>
  <si>
    <t>11671</t>
  </si>
  <si>
    <t>1907548529</t>
  </si>
  <si>
    <t>49233.65.1.2</t>
  </si>
  <si>
    <t>20-CA-066 WASHINGTON COUNTY, OPERATING</t>
  </si>
  <si>
    <t>1907475259</t>
  </si>
  <si>
    <t>36233.107.23.1</t>
  </si>
  <si>
    <t>22-CT-066 WASHINGTON COUNTY, ADMIN</t>
  </si>
  <si>
    <t>1907438912</t>
  </si>
  <si>
    <t>44637.45.2.4</t>
  </si>
  <si>
    <t>22-39-066 WASHINGTON COUNTY, CAPITAL II</t>
  </si>
  <si>
    <t>1907488634</t>
  </si>
  <si>
    <t>36233.107.24.1</t>
  </si>
  <si>
    <t>23-CT-066 WASHINGTON COUNTY, ADMIN</t>
  </si>
  <si>
    <t>1907516625</t>
  </si>
  <si>
    <t>1907557873</t>
  </si>
  <si>
    <t>1907575158</t>
  </si>
  <si>
    <t>1907593318</t>
  </si>
  <si>
    <t>1907628527</t>
  </si>
  <si>
    <t>1907664827</t>
  </si>
  <si>
    <t>1907699591</t>
  </si>
  <si>
    <t>1907540384</t>
  </si>
  <si>
    <t>36233.107.24.4</t>
  </si>
  <si>
    <t>23-CT-066 WASHINGTON COUNTY, CAPITAL</t>
  </si>
  <si>
    <t>1907501688</t>
  </si>
  <si>
    <t>1907590141</t>
  </si>
  <si>
    <t>1907738398</t>
  </si>
  <si>
    <t>36237.40.15.1</t>
  </si>
  <si>
    <t>1907734098</t>
  </si>
  <si>
    <t>36237.40.15.2</t>
  </si>
  <si>
    <t>WATAUGA COUNTY</t>
  </si>
  <si>
    <t>17501</t>
  </si>
  <si>
    <t>1907501690</t>
  </si>
  <si>
    <t>1907590143</t>
  </si>
  <si>
    <t>WATCO COMPANIES LLC</t>
  </si>
  <si>
    <t>95731</t>
  </si>
  <si>
    <t>1907406801</t>
  </si>
  <si>
    <t>80000.1.4.97</t>
  </si>
  <si>
    <t>BLU-Canton_Skyland Subd FRRCSI:F20119</t>
  </si>
  <si>
    <t>1907405965</t>
  </si>
  <si>
    <t>80000.1.4.99</t>
  </si>
  <si>
    <t>BLU-Canton Yard Imp FRRCSI:F20121</t>
  </si>
  <si>
    <t>1907577548</t>
  </si>
  <si>
    <t>80000.1.4.100</t>
  </si>
  <si>
    <t>BLU-8 Track Gde Xing Imp FRRCSI: F20122</t>
  </si>
  <si>
    <t>1907429146</t>
  </si>
  <si>
    <t>80000.1.4.106</t>
  </si>
  <si>
    <t>BLU-8 Bridge Imp FRRCSI: F21105</t>
  </si>
  <si>
    <t>6400009954</t>
  </si>
  <si>
    <t>5202284253</t>
  </si>
  <si>
    <t>80000.2.3.112</t>
  </si>
  <si>
    <t>BLU-Grade Xing Surface Imp-FRRCSI:F22203</t>
  </si>
  <si>
    <t>5202284344</t>
  </si>
  <si>
    <t>5202284345</t>
  </si>
  <si>
    <t>5202287872</t>
  </si>
  <si>
    <t>WAYNE COUNTY</t>
  </si>
  <si>
    <t>23403</t>
  </si>
  <si>
    <t>11936</t>
  </si>
  <si>
    <t>1907551012</t>
  </si>
  <si>
    <t>4377897</t>
  </si>
  <si>
    <t>36244.31.4.2</t>
  </si>
  <si>
    <t>WAYNE EXECUTIVE JETPORT ALP UPDATE</t>
  </si>
  <si>
    <t>1907738405</t>
  </si>
  <si>
    <t>4412178</t>
  </si>
  <si>
    <t>36237.22.17.2</t>
  </si>
  <si>
    <t>WAYNE EXECUTIVE JETPORT</t>
  </si>
  <si>
    <t>1907623602</t>
  </si>
  <si>
    <t>4388428</t>
  </si>
  <si>
    <t>36237.22.17.4</t>
  </si>
  <si>
    <t>1907449795</t>
  </si>
  <si>
    <t>4360692</t>
  </si>
  <si>
    <t>36244.31.6.1</t>
  </si>
  <si>
    <t>GOLDSBORO WAYNE</t>
  </si>
  <si>
    <t>1907548092</t>
  </si>
  <si>
    <t>1907638957</t>
  </si>
  <si>
    <t>4393210</t>
  </si>
  <si>
    <t>1907501692</t>
  </si>
  <si>
    <t>1907590144</t>
  </si>
  <si>
    <t>19151</t>
  </si>
  <si>
    <t>1907422250</t>
  </si>
  <si>
    <t>49233.77.1.2</t>
  </si>
  <si>
    <t>20-CA-022 WESTERN CAROLINA COMM. OPER</t>
  </si>
  <si>
    <t>1907495512</t>
  </si>
  <si>
    <t>1907540374</t>
  </si>
  <si>
    <t>1907548527</t>
  </si>
  <si>
    <t>1907653234</t>
  </si>
  <si>
    <t>1907755966</t>
  </si>
  <si>
    <t>1907443841</t>
  </si>
  <si>
    <t>51001.69.8.2</t>
  </si>
  <si>
    <t>22-ED-022 WESTERN CAROLINA COMM., OPER</t>
  </si>
  <si>
    <t>1907447889</t>
  </si>
  <si>
    <t>36233.109.21.1</t>
  </si>
  <si>
    <t>22-CT-022 WESTERN CAROLINA COMMUNITY ADM</t>
  </si>
  <si>
    <t>1907577550</t>
  </si>
  <si>
    <t>36233.109.22.1</t>
  </si>
  <si>
    <t>23-CT-022 WESTERN CAROLINA COMMUNITY ADM</t>
  </si>
  <si>
    <t>1907653232</t>
  </si>
  <si>
    <t>1907755967</t>
  </si>
  <si>
    <t>1907543007</t>
  </si>
  <si>
    <t>51001.69.9.2</t>
  </si>
  <si>
    <t>23-ED-022 WESTERN CAROLINA COMM., OPER</t>
  </si>
  <si>
    <t>1907653237</t>
  </si>
  <si>
    <t>1907755968</t>
  </si>
  <si>
    <t>15528</t>
  </si>
  <si>
    <t>7500024882</t>
  </si>
  <si>
    <t>5202306618</t>
  </si>
  <si>
    <t>49599.1.13</t>
  </si>
  <si>
    <t>M-0550M -HICKORY MPO FY22</t>
  </si>
  <si>
    <t>49600.3.2</t>
  </si>
  <si>
    <t>HICKORY MPO SUPPLEMENT FY22</t>
  </si>
  <si>
    <t>1907492813</t>
  </si>
  <si>
    <t>36230.37.23.6</t>
  </si>
  <si>
    <t>22-08-112 WESTERN PIEDMONT COUNCIL, PLAN</t>
  </si>
  <si>
    <t>7500025462</t>
  </si>
  <si>
    <t>5202389209</t>
  </si>
  <si>
    <t>46876.1.4</t>
  </si>
  <si>
    <t>U-5924 -BGDA-GHMPO(HICKORY)(FY23)</t>
  </si>
  <si>
    <t>5202356653</t>
  </si>
  <si>
    <t>5202367405</t>
  </si>
  <si>
    <t>50341.1.13</t>
  </si>
  <si>
    <t>M-0557M -HICKORY (MPO-FY23)</t>
  </si>
  <si>
    <t>50343.3.2</t>
  </si>
  <si>
    <t>HICKORY MPO SUPPLEMENT FY23</t>
  </si>
  <si>
    <t>1907532570</t>
  </si>
  <si>
    <t>36230.37.24.6</t>
  </si>
  <si>
    <t>23-08-112 WESTERN PIEDMONT COUNCIL, PLAN</t>
  </si>
  <si>
    <t>1907649074</t>
  </si>
  <si>
    <t>1907731521</t>
  </si>
  <si>
    <t>65702</t>
  </si>
  <si>
    <t>1907538621</t>
  </si>
  <si>
    <t>49233.78.1.2</t>
  </si>
  <si>
    <t>20-CA-080 WESTERN PIEDMONT REG'L, OPER</t>
  </si>
  <si>
    <t>1907500482</t>
  </si>
  <si>
    <t>1907500592</t>
  </si>
  <si>
    <t>1907500594</t>
  </si>
  <si>
    <t>1907500604</t>
  </si>
  <si>
    <t>1907589554</t>
  </si>
  <si>
    <t>1907589641</t>
  </si>
  <si>
    <t>1907589648</t>
  </si>
  <si>
    <t>1907589664</t>
  </si>
  <si>
    <t>1907501905</t>
  </si>
  <si>
    <t>36234.86.13.2</t>
  </si>
  <si>
    <t>23-SM-023 HICKORY (WPRTA), SMAP</t>
  </si>
  <si>
    <t>WHITEVILLE CITY SCHOOLS</t>
  </si>
  <si>
    <t>97290</t>
  </si>
  <si>
    <t>1907453070</t>
  </si>
  <si>
    <t>4360612</t>
  </si>
  <si>
    <t>72.2033</t>
  </si>
  <si>
    <t>Div 6 Columbus - Whiteville High School</t>
  </si>
  <si>
    <t>WILKES COUNTY</t>
  </si>
  <si>
    <t>10242</t>
  </si>
  <si>
    <t>7500024811</t>
  </si>
  <si>
    <t>5202338911</t>
  </si>
  <si>
    <t>5202339295</t>
  </si>
  <si>
    <t>5202376601</t>
  </si>
  <si>
    <t>5202285583</t>
  </si>
  <si>
    <t>5202313075</t>
  </si>
  <si>
    <t>25173</t>
  </si>
  <si>
    <t>1907568907</t>
  </si>
  <si>
    <t>4380432</t>
  </si>
  <si>
    <t>36237.49.19.1</t>
  </si>
  <si>
    <t>WILKES COUNTY AIRPORT-</t>
  </si>
  <si>
    <t>1907581923</t>
  </si>
  <si>
    <t>4384395</t>
  </si>
  <si>
    <t>36237.49.21.1</t>
  </si>
  <si>
    <t>1907741191</t>
  </si>
  <si>
    <t>4412200</t>
  </si>
  <si>
    <t>1907568910</t>
  </si>
  <si>
    <t>36237.49.21.2</t>
  </si>
  <si>
    <t>1907501695</t>
  </si>
  <si>
    <t>1907590145</t>
  </si>
  <si>
    <t>WILKES TRANSPORTATION AUTHORITY</t>
  </si>
  <si>
    <t>55309</t>
  </si>
  <si>
    <t>1907438915</t>
  </si>
  <si>
    <t>49233.66.1.2</t>
  </si>
  <si>
    <t>20-CA-006 WILKES TRANSPORTATION AUTH OPR</t>
  </si>
  <si>
    <t>1907482141</t>
  </si>
  <si>
    <t>1907513957</t>
  </si>
  <si>
    <t>1907609774</t>
  </si>
  <si>
    <t>1907626168</t>
  </si>
  <si>
    <t>1907671834</t>
  </si>
  <si>
    <t>1907708703</t>
  </si>
  <si>
    <t>1907772249</t>
  </si>
  <si>
    <t>1907397341</t>
  </si>
  <si>
    <t>36233.110.23.1</t>
  </si>
  <si>
    <t>22-CT-006 WILKES TRANSPORTATION, ADMIN</t>
  </si>
  <si>
    <t>1907548344</t>
  </si>
  <si>
    <t>36233.110.24.1</t>
  </si>
  <si>
    <t>23-CT-006 WILKES TRANSPORTATION, ADMIN</t>
  </si>
  <si>
    <t>1907631335</t>
  </si>
  <si>
    <t>1907682125</t>
  </si>
  <si>
    <t>WILMINGTON TERMINAL RAILROAD LP</t>
  </si>
  <si>
    <t>11177</t>
  </si>
  <si>
    <t>1907424803</t>
  </si>
  <si>
    <t>80000.1.4.83</t>
  </si>
  <si>
    <t>WTRY-Track Surfacing Imp FRRCSI:F20105</t>
  </si>
  <si>
    <t>1907490642</t>
  </si>
  <si>
    <t>1907540360</t>
  </si>
  <si>
    <t>1907553676</t>
  </si>
  <si>
    <t>80000.1.4.111</t>
  </si>
  <si>
    <t>WTRY-T6 Track, Turnout Imp FRRCSI ID: F2</t>
  </si>
  <si>
    <t>1907605564</t>
  </si>
  <si>
    <t>1907732912</t>
  </si>
  <si>
    <t>WILSON COUNTY</t>
  </si>
  <si>
    <t>24736</t>
  </si>
  <si>
    <t>1907647512</t>
  </si>
  <si>
    <t>50371.36.1.2</t>
  </si>
  <si>
    <t>22-AP-035 WILSON COUNTY, OPERATING</t>
  </si>
  <si>
    <t>1907753991</t>
  </si>
  <si>
    <t>1907501697</t>
  </si>
  <si>
    <t>1907590183</t>
  </si>
  <si>
    <t>1907609773</t>
  </si>
  <si>
    <t>36233.111.19.1</t>
  </si>
  <si>
    <t>23-CT-400  WILSON COUNTY, ADMIN</t>
  </si>
  <si>
    <t>1907647513</t>
  </si>
  <si>
    <t>1907711929</t>
  </si>
  <si>
    <t>14089</t>
  </si>
  <si>
    <t>1907407816</t>
  </si>
  <si>
    <t>47723.3.1</t>
  </si>
  <si>
    <t>SM-5709C - CON - Div. 9 School Reimburse</t>
  </si>
  <si>
    <t>YADKIN COUNTY</t>
  </si>
  <si>
    <t>27879</t>
  </si>
  <si>
    <t>1907501699</t>
  </si>
  <si>
    <t>1907590185</t>
  </si>
  <si>
    <t>16989</t>
  </si>
  <si>
    <t>1907435479</t>
  </si>
  <si>
    <t>49233.70.1.2</t>
  </si>
  <si>
    <t>20-CA-031 YADKIN VALLEY ECONOMIC DEV OPR</t>
  </si>
  <si>
    <t>1907447881</t>
  </si>
  <si>
    <t>1907495506</t>
  </si>
  <si>
    <t>1907584691</t>
  </si>
  <si>
    <t>1907623553</t>
  </si>
  <si>
    <t>1907724685</t>
  </si>
  <si>
    <t>1907409297</t>
  </si>
  <si>
    <t>51001.43.9.2</t>
  </si>
  <si>
    <t>22-ED-031 YADKIN VALLEY ECONOMIC, OPER</t>
  </si>
  <si>
    <t>1907438916</t>
  </si>
  <si>
    <t>1907435485</t>
  </si>
  <si>
    <t>36233.112.23.1</t>
  </si>
  <si>
    <t>22-CT-031 YADKIN VALLEY ECONOMIC, ADMIN</t>
  </si>
  <si>
    <t>1907460158</t>
  </si>
  <si>
    <t>1907409296</t>
  </si>
  <si>
    <t>36233.112.23.2</t>
  </si>
  <si>
    <t>22-CT-031 YADKIN VALLEY ECONOMIC, OPER</t>
  </si>
  <si>
    <t>1907435478</t>
  </si>
  <si>
    <t>1907435474</t>
  </si>
  <si>
    <t>44637.67.1.3</t>
  </si>
  <si>
    <t>22-39-031 YADKIN VALLEY ECONOMIC DEVELOP</t>
  </si>
  <si>
    <t>1907498057</t>
  </si>
  <si>
    <t>1907386470</t>
  </si>
  <si>
    <t>36223.133.4.2</t>
  </si>
  <si>
    <t>22-RO-031 YADKIN VALLEY ECONOMIC, OPER</t>
  </si>
  <si>
    <t>1907435476</t>
  </si>
  <si>
    <t>1907406735</t>
  </si>
  <si>
    <t>51001.43.9.1</t>
  </si>
  <si>
    <t>22-MM-031 YADKIN VALLEY ECON, MOBILITY</t>
  </si>
  <si>
    <t>1907431828</t>
  </si>
  <si>
    <t>1907591870</t>
  </si>
  <si>
    <t>51001.43.10.2</t>
  </si>
  <si>
    <t>23-ED-031 YADKIN VALLEY ECONOMIC, OPER</t>
  </si>
  <si>
    <t>1907623591</t>
  </si>
  <si>
    <t>1907638932</t>
  </si>
  <si>
    <t>1907498032</t>
  </si>
  <si>
    <t>51001.43.10.5</t>
  </si>
  <si>
    <t>23-MM-031 YADKIN VALLEY ECON, MOBILITY</t>
  </si>
  <si>
    <t>1907557494</t>
  </si>
  <si>
    <t>1907587549</t>
  </si>
  <si>
    <t>1907623561</t>
  </si>
  <si>
    <t>1907755978</t>
  </si>
  <si>
    <t>1907762187</t>
  </si>
  <si>
    <t>1907495505</t>
  </si>
  <si>
    <t>36233.112.24.1</t>
  </si>
  <si>
    <t>23-CT-031 YADKIN VALLEY ECONOMIC, ADMIN</t>
  </si>
  <si>
    <t>1907647517</t>
  </si>
  <si>
    <t>1907762301</t>
  </si>
  <si>
    <t>1907596756</t>
  </si>
  <si>
    <t>36233.112.24.2</t>
  </si>
  <si>
    <t>23-CT-031 YADKIN VALLEY ECONOMIC, OPER</t>
  </si>
  <si>
    <t>1907612912</t>
  </si>
  <si>
    <t>1907641289</t>
  </si>
  <si>
    <t>1907722683</t>
  </si>
  <si>
    <t>1907762209</t>
  </si>
  <si>
    <t>1907557869</t>
  </si>
  <si>
    <t>36223.133.5.2</t>
  </si>
  <si>
    <t>23-RO-031 YADKIN VALLEY ECONOMIC, OPER</t>
  </si>
  <si>
    <t>1907587550</t>
  </si>
  <si>
    <t>1907623590</t>
  </si>
  <si>
    <t>1907755969</t>
  </si>
  <si>
    <t>36233.112.24.4</t>
  </si>
  <si>
    <t>23-CT-031 YADKIN VALLEY ECONOMIC, CAPITA</t>
  </si>
  <si>
    <t>1907725875</t>
  </si>
  <si>
    <t>36233.112.24.5</t>
  </si>
  <si>
    <t>1907753992</t>
  </si>
  <si>
    <t>YANCEY COUNTY</t>
  </si>
  <si>
    <t>16311</t>
  </si>
  <si>
    <t>1907501702</t>
  </si>
  <si>
    <t>1907590187</t>
  </si>
  <si>
    <t>28470</t>
  </si>
  <si>
    <t>1907439134</t>
  </si>
  <si>
    <t>49233.68.1.2</t>
  </si>
  <si>
    <t>20-CA-009 YANCEY COUNTY TRANSIT AUTH OPR</t>
  </si>
  <si>
    <t>1907540385</t>
  </si>
  <si>
    <t>36233.113.23.1</t>
  </si>
  <si>
    <t>22-CT-009 YANCEY COUNTY, ADMIN</t>
  </si>
  <si>
    <t>1907525825</t>
  </si>
  <si>
    <t>36233.113.24.1</t>
  </si>
  <si>
    <t>23-CT-009 YANCEY COUNTY, ADMIN</t>
  </si>
  <si>
    <t>1907738407</t>
  </si>
  <si>
    <t>1907762205</t>
  </si>
  <si>
    <t>1907600391</t>
  </si>
  <si>
    <t>36226.104.4.3</t>
  </si>
  <si>
    <t>22-RC-009 YANCEY COUNTY, CAPITAL</t>
  </si>
  <si>
    <t>1907525725</t>
  </si>
  <si>
    <t>50371.35.1.2</t>
  </si>
  <si>
    <t>22-AP-009 YANCEY COUNTY, OPERATING</t>
  </si>
  <si>
    <t>1907626169</t>
  </si>
  <si>
    <t>1907731523</t>
  </si>
  <si>
    <t>1907530696</t>
  </si>
  <si>
    <t>50371.35.1.3</t>
  </si>
  <si>
    <t>22-AP-009 YANCEY COUNTY, CAPITAL</t>
  </si>
  <si>
    <t>1907562730</t>
  </si>
  <si>
    <t>G/L Account</t>
  </si>
  <si>
    <t>G/L Account Description</t>
  </si>
  <si>
    <t>Vendor Name</t>
  </si>
  <si>
    <t>Vendor No</t>
  </si>
  <si>
    <t>Vendor No. 2</t>
  </si>
  <si>
    <t>CFDA No</t>
  </si>
  <si>
    <t>State No.</t>
  </si>
  <si>
    <t>PO No</t>
  </si>
  <si>
    <t>Agreement Id</t>
  </si>
  <si>
    <t>Claim Id</t>
  </si>
  <si>
    <t>Bill Doc No</t>
  </si>
  <si>
    <t>Invoice No</t>
  </si>
  <si>
    <t>Pmt Date</t>
  </si>
  <si>
    <t>Check Number</t>
  </si>
  <si>
    <t>WBS Number</t>
  </si>
  <si>
    <t>Warrant Amt</t>
  </si>
  <si>
    <t>Federal Amt</t>
  </si>
  <si>
    <t>State Amt</t>
  </si>
  <si>
    <t>Other Amt</t>
  </si>
  <si>
    <t>Net Difference</t>
  </si>
  <si>
    <t>WBS Description</t>
  </si>
  <si>
    <t>ABERDEEN AND ROCKFISH RAILROAD Total</t>
  </si>
  <si>
    <t>ALAMANCE COUNTY Total</t>
  </si>
  <si>
    <t>ALAMANCE COUNTY TRANSPORTATION Total</t>
  </si>
  <si>
    <t>ALBEMARLE COMMISSION Total</t>
  </si>
  <si>
    <t>ALBEMARLE REGIONAL HEALTH SERVICES Total</t>
  </si>
  <si>
    <t>ALEXANDER RAILROAD CO Total</t>
  </si>
  <si>
    <t>ALLEGHANY COUNTY Total</t>
  </si>
  <si>
    <t>ANSON COUNTY Total</t>
  </si>
  <si>
    <t>APPALCART Total</t>
  </si>
  <si>
    <t>ASHE COUNTY Total</t>
  </si>
  <si>
    <t>ATLANTIC &amp; WESTERN RAILWAY LP Total</t>
  </si>
  <si>
    <t>ATLANTIC RAILWAYS CO LLC Total</t>
  </si>
  <si>
    <t>AVERY COUNTY Total</t>
  </si>
  <si>
    <t>AVERY COUNTY AIRPORT AUTHORITY Total</t>
  </si>
  <si>
    <t>BARONS BUS INC Total</t>
  </si>
  <si>
    <t>BEAUFORT COUNTY Total</t>
  </si>
  <si>
    <t>BERTIE COUNTY Total</t>
  </si>
  <si>
    <t>BIKEWALK NORTH CAROLINA Total</t>
  </si>
  <si>
    <t>BLADEN COUNTY Total</t>
  </si>
  <si>
    <t>BRUNSWICK COUNTY Total</t>
  </si>
  <si>
    <t>BRUNSWICK TRANSIT SYSTEM INC Total</t>
  </si>
  <si>
    <t>BUNCOMBE COUNTY Total</t>
  </si>
  <si>
    <t>BUNCOMBE COUNTY RECREATION SERVICES Total</t>
  </si>
  <si>
    <t>CABARRUS COUNTY Total</t>
  </si>
  <si>
    <t>CALDWELL COUNTY RAILROAD CO. Total</t>
  </si>
  <si>
    <t>CAPE FEAR COUNCIL OF GOVERNMENTS Total</t>
  </si>
  <si>
    <t>CAPE FEAR PUBLIC TRANSPORTATION Total</t>
  </si>
  <si>
    <t>CAROLINA COASTAL RAILWAY LLC Total</t>
  </si>
  <si>
    <t>CAROLINAS MEDICAL CENTER Total</t>
  </si>
  <si>
    <t>CARTERET COUNTY Total</t>
  </si>
  <si>
    <t>CARTERET COUNTY BEAUFORT AIRPORT Total</t>
  </si>
  <si>
    <t>CASWELL COUNTY Total</t>
  </si>
  <si>
    <t>CATAWBA COUNTY Total</t>
  </si>
  <si>
    <t>CENTRALINA COUNCIL OF GOVERNMENTS Total</t>
  </si>
  <si>
    <t>CHATHAM COUNTY Total</t>
  </si>
  <si>
    <t>CHATHAM TRANSIT NETWORK Total</t>
  </si>
  <si>
    <t>CHEROKEE COUNTY Total</t>
  </si>
  <si>
    <t>CITY OF ALBEMARLE Total</t>
  </si>
  <si>
    <t>CITY OF ARCHDALE Total</t>
  </si>
  <si>
    <t>CITY OF ASHEBORO Total</t>
  </si>
  <si>
    <t>CITY OF ASHEVILLE Total</t>
  </si>
  <si>
    <t>CITY OF BELMONT Total</t>
  </si>
  <si>
    <t>CITY OF BESSEMER CITY Total</t>
  </si>
  <si>
    <t>CITY OF BOILING SPRING LAKES Total</t>
  </si>
  <si>
    <t>CITY OF BREVARD Total</t>
  </si>
  <si>
    <t>CITY OF BURLINGTON Total</t>
  </si>
  <si>
    <t>CITY OF CHARLOTTE Total</t>
  </si>
  <si>
    <t>CITY OF CLAREMONT Total</t>
  </si>
  <si>
    <t>CITY OF CLINTON Total</t>
  </si>
  <si>
    <t>CITY OF CONCORD Total</t>
  </si>
  <si>
    <t>CITY OF CONOVER Total</t>
  </si>
  <si>
    <t>CITY OF CREEDMOOR Total</t>
  </si>
  <si>
    <t>CITY OF DREXEL Total</t>
  </si>
  <si>
    <t>CITY OF DUNN Total</t>
  </si>
  <si>
    <t>CITY OF DURHAM Total</t>
  </si>
  <si>
    <t>CITY OF EDEN Total</t>
  </si>
  <si>
    <t>CITY OF ELIZABETH CITY Total</t>
  </si>
  <si>
    <t>CITY OF ELIZABETH CITY A MUNICIPAL Total</t>
  </si>
  <si>
    <t>CITY OF FAYETTEVILLE Total</t>
  </si>
  <si>
    <t>CITY OF GASTONIA Total</t>
  </si>
  <si>
    <t>CITY OF GOLDSBORO Total</t>
  </si>
  <si>
    <t>CITY OF GRAHAM Total</t>
  </si>
  <si>
    <t>CITY OF GREENSBORO Total</t>
  </si>
  <si>
    <t>CITY OF GREENVILLE Total</t>
  </si>
  <si>
    <t>CITY OF HAMLET Total</t>
  </si>
  <si>
    <t>CITY OF HAVELOCK Total</t>
  </si>
  <si>
    <t>CITY OF HENDERSON Total</t>
  </si>
  <si>
    <t>CITY OF HENDERSONVILLE Total</t>
  </si>
  <si>
    <t>CITY OF HICKORY Total</t>
  </si>
  <si>
    <t>CITY OF HIGH POINT Total</t>
  </si>
  <si>
    <t>CITY OF HIGH SHOALS Total</t>
  </si>
  <si>
    <t>CITY OF JACKSONVILLE Total</t>
  </si>
  <si>
    <t>CITY OF KANNAPOLIS Total</t>
  </si>
  <si>
    <t>CITY OF KING Total</t>
  </si>
  <si>
    <t>CITY OF KINGS MOUNTAIN Total</t>
  </si>
  <si>
    <t>CITY OF KINSTON Total</t>
  </si>
  <si>
    <t>CITY OF LAURINBURG Total</t>
  </si>
  <si>
    <t>CITY OF LENOIR Total</t>
  </si>
  <si>
    <t>CITY OF LEXINGTON Total</t>
  </si>
  <si>
    <t>CITY OF LINCOLNTON Total</t>
  </si>
  <si>
    <t>CITY OF LOCUST Total</t>
  </si>
  <si>
    <t>CITY OF LOWELL Total</t>
  </si>
  <si>
    <t>CITY OF LUMBERTON Total</t>
  </si>
  <si>
    <t>CITY OF MARION Total</t>
  </si>
  <si>
    <t>CITY OF MEBANE Total</t>
  </si>
  <si>
    <t>CITY OF MONROE Total</t>
  </si>
  <si>
    <t>CITY OF MORGANTON Total</t>
  </si>
  <si>
    <t>CITY OF MOUNT AIRY Total</t>
  </si>
  <si>
    <t>CITY OF MOUNT HOLLY Total</t>
  </si>
  <si>
    <t>CITY OF NEW BERN Total</t>
  </si>
  <si>
    <t>CITY OF NEWTON Total</t>
  </si>
  <si>
    <t>CITY OF OXFORD Total</t>
  </si>
  <si>
    <t>CITY OF RAEFORD Total</t>
  </si>
  <si>
    <t>CITY OF RALEIGH Total</t>
  </si>
  <si>
    <t>CITY OF RANDLEMAN Total</t>
  </si>
  <si>
    <t>CITY OF REIDSVILLE Total</t>
  </si>
  <si>
    <t>CITY OF ROANOKE RAPIDS Total</t>
  </si>
  <si>
    <t>CITY OF ROCKINGHAM Total</t>
  </si>
  <si>
    <t>CITY OF ROCKY MOUNT Total</t>
  </si>
  <si>
    <t>CITY OF ROXBORO Total</t>
  </si>
  <si>
    <t>CITY OF SALISBURY Total</t>
  </si>
  <si>
    <t>CITY OF SALUDA Total</t>
  </si>
  <si>
    <t>CITY OF SANFORD Total</t>
  </si>
  <si>
    <t>CITY OF SHELBY Total</t>
  </si>
  <si>
    <t>CITY OF SOUTHPORT Total</t>
  </si>
  <si>
    <t>CITY OF STATESVILLE Total</t>
  </si>
  <si>
    <t>CITY OF THOMASVILLE Total</t>
  </si>
  <si>
    <t>CITY OF TRINITY Total</t>
  </si>
  <si>
    <t>CITY OF WASHINGTON Total</t>
  </si>
  <si>
    <t>CITY OF WHITEVILLE Total</t>
  </si>
  <si>
    <t>CITY OF WILMINGTON Total</t>
  </si>
  <si>
    <t>CITY OF WILSON Total</t>
  </si>
  <si>
    <t>CITY OF WINSTON SALEM Total</t>
  </si>
  <si>
    <t>CITY OF WINSTON-SALEM Total</t>
  </si>
  <si>
    <t>CLAY COUNTY Total</t>
  </si>
  <si>
    <t>CLEVELAND COUNTY Total</t>
  </si>
  <si>
    <t>CLEVELAND COUNTY WATER Total</t>
  </si>
  <si>
    <t>COASTAL CAROLINA REGIONAL AIRPORT Total</t>
  </si>
  <si>
    <t>COLLETTSVILLE VOLUNTEER FIRE AND Total</t>
  </si>
  <si>
    <t>COLUMBUS COUNTY Total</t>
  </si>
  <si>
    <t>COMMUNITY SCHOOL OF DAVIDSON Total</t>
  </si>
  <si>
    <t>CONETOE VOLUNTEER FIRE COMPANY Total</t>
  </si>
  <si>
    <t>COUNTY OF DARE Total</t>
  </si>
  <si>
    <t>COUNTY OF LEE Total</t>
  </si>
  <si>
    <t>COUNTY OF ONSLOW Total</t>
  </si>
  <si>
    <t>COUNTY OF ROWAN Total</t>
  </si>
  <si>
    <t>CRAVEN COUNTY Total</t>
  </si>
  <si>
    <t>CSX TRANSPORTATION INC Total</t>
  </si>
  <si>
    <t>CUMBERLAND COUNTY Total</t>
  </si>
  <si>
    <t>CURRITUCK COUNTY AIRPORT Total</t>
  </si>
  <si>
    <t>DARE COUNTY  AIRPORT AUTHORITY Total</t>
  </si>
  <si>
    <t>DAVIDSON COUNTY Total</t>
  </si>
  <si>
    <t>DAVIDSON COUNTY AIRPORT AUTHORITY Total</t>
  </si>
  <si>
    <t>DAVIE COUNTY Total</t>
  </si>
  <si>
    <t>DISCOVERY CHARTER SCHOOL Total</t>
  </si>
  <si>
    <t>DPI TRANSPORTATION SERVICES Total</t>
  </si>
  <si>
    <t>DUPLIN COUNTY Total</t>
  </si>
  <si>
    <t>DURHAM COUNTY Total</t>
  </si>
  <si>
    <t>DURHAM WAKE COUNTIES RESEARCH Total</t>
  </si>
  <si>
    <t>EAST CAROLINA UNIVERSITY Total</t>
  </si>
  <si>
    <t>EASTERN CAROLINA COUNCIL Total</t>
  </si>
  <si>
    <t>EDGECOMBE COUNTY Total</t>
  </si>
  <si>
    <t>EDWARDS WOOD PRODUCTS INC Total</t>
  </si>
  <si>
    <t>ELON UNIVERSITY Total</t>
  </si>
  <si>
    <t>FEDERAL HIGHWAY ADMINISTRATION Total</t>
  </si>
  <si>
    <t>FLETCHER FIRE AND RESCUE Total</t>
  </si>
  <si>
    <t>FORSYTH COUNTY Total</t>
  </si>
  <si>
    <t>FRANKLIN COUNTY Total</t>
  </si>
  <si>
    <t>GASTON COUNTY Total</t>
  </si>
  <si>
    <t>GATES COUNTY Total</t>
  </si>
  <si>
    <t>GOLD BOND BUILDING PRODUCTS LLC Total</t>
  </si>
  <si>
    <t>GRAHAM COUNTY Total</t>
  </si>
  <si>
    <t>GRANVILLE COUNTY Total</t>
  </si>
  <si>
    <t>GREAT SMOKY MOUNTAINS Total</t>
  </si>
  <si>
    <t>GREAT SMOKY MOUNTAINS RAILROAD LLC Total</t>
  </si>
  <si>
    <t>GREENE COUNTY Total</t>
  </si>
  <si>
    <t>GREYHOUND LINES INC Total</t>
  </si>
  <si>
    <t>GUILFORD COUNTY Total</t>
  </si>
  <si>
    <t>HALIFAX COUNTY Total</t>
  </si>
  <si>
    <t>HARNETT COUNTY Total</t>
  </si>
  <si>
    <t>HAYWOOD COUNTY Total</t>
  </si>
  <si>
    <t>HENDERSON COUNTY Total</t>
  </si>
  <si>
    <t>HERTFORD COUNTY Total</t>
  </si>
  <si>
    <t>HIGH COUNTRY COUNCIL OF GOVERNMENTS Total</t>
  </si>
  <si>
    <t>HOKE COUNTY Total</t>
  </si>
  <si>
    <t>HOKE COUNTY HEALTH DEPT Total</t>
  </si>
  <si>
    <t>HUGO VOLUNTEER FIRE &amp; RESCUE INC Total</t>
  </si>
  <si>
    <t>HYDE COUNTY Total</t>
  </si>
  <si>
    <t>IREDELL COUNTY Total</t>
  </si>
  <si>
    <t>JACKSON COUNTY AIRPORT AUTHORITY Total</t>
  </si>
  <si>
    <t>JACKSON COUNTY TAX COLLECTOR Total</t>
  </si>
  <si>
    <t>JOHNSTON COUNTY Total</t>
  </si>
  <si>
    <t>JOHNSTON COUNTY AIRPORT AUTHORITY Total</t>
  </si>
  <si>
    <t>JOHNSTON COUNTY INDUSTRIES INC Total</t>
  </si>
  <si>
    <t>JOHNSTON COUNTY PUBLIC SCHOOL Total</t>
  </si>
  <si>
    <t>JONES COUNTY Total</t>
  </si>
  <si>
    <t>KIMBERLY CLARK CORPORATION Total</t>
  </si>
  <si>
    <t>LAND-OF-SKY REGIONAL COUNCIL Total</t>
  </si>
  <si>
    <t>LAURINBURG MAXTON AIRPORT Total</t>
  </si>
  <si>
    <t>LENOIR COMMUNITY COLLEGE Total</t>
  </si>
  <si>
    <t>LENOIR COUNTY Total</t>
  </si>
  <si>
    <t>LINCOLN COUNTY Total</t>
  </si>
  <si>
    <t>LISBON VOL FIRE DEPT INC Total</t>
  </si>
  <si>
    <t>MACON COUNTY Total</t>
  </si>
  <si>
    <t>MADD NORTH CAROLINA Total</t>
  </si>
  <si>
    <t>MADISON COUNTY Total</t>
  </si>
  <si>
    <t>MARTIN COUNTY Total</t>
  </si>
  <si>
    <t>MAURY VOLUNTEER FIRE AND RESUCE Total</t>
  </si>
  <si>
    <t>MCDOWELL CHAMBER OF COMMERCE Total</t>
  </si>
  <si>
    <t>MCDOWELL COUNTY Total</t>
  </si>
  <si>
    <t>MECKLENBURG COUNTY Total</t>
  </si>
  <si>
    <t>MID-EAST COMMISSION Total</t>
  </si>
  <si>
    <t>MITCHELL COUNTY Total</t>
  </si>
  <si>
    <t>MONARCH Total</t>
  </si>
  <si>
    <t>MONTGOMERY COUNTY Total</t>
  </si>
  <si>
    <t>MOORE COUNTY Total</t>
  </si>
  <si>
    <t>MOORE COUNTY AIRPORT AUTHORITY Total</t>
  </si>
  <si>
    <t>MOUNTAIN AREA HEALTH EDUCATION CTR Total</t>
  </si>
  <si>
    <t>MOUNTAIN PROJECTS INC Total</t>
  </si>
  <si>
    <t>NASH COUNTY Total</t>
  </si>
  <si>
    <t>NATIONAL RAILROAD PASSENGER CORP Total</t>
  </si>
  <si>
    <t>NC ALLIANCE FOR SAFE TRANSPORTATION Total</t>
  </si>
  <si>
    <t>NC ASSOCIATION OF CHIEFS OF POLICE Total</t>
  </si>
  <si>
    <t>NC DEPARTMENT OF ADULT CORRECTION Total</t>
  </si>
  <si>
    <t>NC DEPT OF ADMINISTRATION Total</t>
  </si>
  <si>
    <t>NC DEPT OF COMMERCE Total</t>
  </si>
  <si>
    <t>NC DEPT OF CULTURAL RESOURCES Total</t>
  </si>
  <si>
    <t>NC DEPT OF ENVIRONMENTAL QUALITY Total</t>
  </si>
  <si>
    <t>NC DEPT OF HEALTH &amp; HUMAN SERVICES Total</t>
  </si>
  <si>
    <t>NC DEPT OF INSURANCE Total</t>
  </si>
  <si>
    <t>NC DEPT OF JUSTICE Total</t>
  </si>
  <si>
    <t>NC DEPT OF PUBLIC SAFETY Total</t>
  </si>
  <si>
    <t>NC DEPT OF TRANSPORTATION Total</t>
  </si>
  <si>
    <t>NC GLOBAL TRANSPARK AUTHORITY Total</t>
  </si>
  <si>
    <t>NC HIGH COUNTRY HOST Total</t>
  </si>
  <si>
    <t>NC JUDICIAL DEPARTMENT Total</t>
  </si>
  <si>
    <t>NC STATE PORTS AUTHORITY Total</t>
  </si>
  <si>
    <t>NC STATE UNIVERSITY Total</t>
  </si>
  <si>
    <t>NEW HANOVER CO AIRPORT AUTHORITY Total</t>
  </si>
  <si>
    <t>NEW HANOVER COUNTY Total</t>
  </si>
  <si>
    <t>NORFOLK SOUTHERN RAILWAY CO Total</t>
  </si>
  <si>
    <t>NORTH CAROLINA &amp; VIRGINIA RAILROAD Total</t>
  </si>
  <si>
    <t>NORTH CAROLINA HIGH SCHOOL Total</t>
  </si>
  <si>
    <t>NORTH CAROLINA PUBLIC Total</t>
  </si>
  <si>
    <t>NORTH CAROLINA RAILROAD COMPANY Total</t>
  </si>
  <si>
    <t>NORTHAMPTON COUNTY Total</t>
  </si>
  <si>
    <t>ONSLOW COUNTY SCHOOLS Total</t>
  </si>
  <si>
    <t>ORANGE COUNTY Total</t>
  </si>
  <si>
    <t>PAMLICO COUNTY Total</t>
  </si>
  <si>
    <t>PARTNERSHIP FOR THE SOUNDS Total</t>
  </si>
  <si>
    <t>PENDER ADULT SERVICES, INC. Total</t>
  </si>
  <si>
    <t>PENDER COUNTY Total</t>
  </si>
  <si>
    <t>PERSON COUNTY Total</t>
  </si>
  <si>
    <t>PIEDMONT &amp; ATLANTIC RAILROAD CO INC Total</t>
  </si>
  <si>
    <t>PIEDMONT TRIAD AIRPORT AUTHORITY Total</t>
  </si>
  <si>
    <t>PIEDMONT TRIAD REGIONAL COUNCIL Total</t>
  </si>
  <si>
    <t>PIEDMONT TRIAD VISITOR CENTER Total</t>
  </si>
  <si>
    <t>PITT COUNTY Total</t>
  </si>
  <si>
    <t>PITT COUNTY COUNCIL ON AGING INC Total</t>
  </si>
  <si>
    <t>POLK COUNTY Total</t>
  </si>
  <si>
    <t>PUBLIC SERVICE CO OF NC INC Total</t>
  </si>
  <si>
    <t>RAILTEX INC Total</t>
  </si>
  <si>
    <t>RALEIGH-DURHAM AIRPORT AUTHORITY Total</t>
  </si>
  <si>
    <t>RANDOLPH COUNTY Total</t>
  </si>
  <si>
    <t>RANDOLPH SENIOR ADULTS ASSOCIATION Total</t>
  </si>
  <si>
    <t>RICHMOND COUNTY Total</t>
  </si>
  <si>
    <t>RJ CORMAN RAILROAD COMPANY Total</t>
  </si>
  <si>
    <t>ROBESON COUNTY Total</t>
  </si>
  <si>
    <t>ROBESON COUNTY GOVERNMENT Total</t>
  </si>
  <si>
    <t>ROCKINGHAM COUNTY Total</t>
  </si>
  <si>
    <t>ROCKINGHAM COUNTY AIRPORT AUTHORITY Total</t>
  </si>
  <si>
    <t>RUTHERFORD COUNTY Total</t>
  </si>
  <si>
    <t>RUTHERFORD COUNTY SENIOR CENTER Total</t>
  </si>
  <si>
    <t>RUTHERFORD LIFE SERVICES INC Total</t>
  </si>
  <si>
    <t>SADD INC Total</t>
  </si>
  <si>
    <t>SAMPSON COUNTY Total</t>
  </si>
  <si>
    <t>SCOTLAND COUNTY Total</t>
  </si>
  <si>
    <t>SH ALAMANCE LLC Total</t>
  </si>
  <si>
    <t>SMOKY MOUNTAIN HOST OF NC Total</t>
  </si>
  <si>
    <t>STANLY COUNTY Total</t>
  </si>
  <si>
    <t>STANLY COUNTY AIRPORT AUTHORITY Total</t>
  </si>
  <si>
    <t>STANLY COUNTY SENIOR SERVICES Total</t>
  </si>
  <si>
    <t>STEVENS CENTER Total</t>
  </si>
  <si>
    <t>STOKES COUNTY Total</t>
  </si>
  <si>
    <t>SURRY COUNTY Total</t>
  </si>
  <si>
    <t>SUSTAIN CHARLOTTE INC Total</t>
  </si>
  <si>
    <t>SWAIN COUNTY Total</t>
  </si>
  <si>
    <t>TAYLORS BRIDGE FIRE DEPARTMENT Total</t>
  </si>
  <si>
    <t>THE WORKSHOP OF DAVIDSON INC Total</t>
  </si>
  <si>
    <t>TOWN OF ABERDEEN Total</t>
  </si>
  <si>
    <t>TOWN OF AHOSKIE Total</t>
  </si>
  <si>
    <t>TOWN OF ALLIANCE Total</t>
  </si>
  <si>
    <t>TOWN OF ANDREWS Total</t>
  </si>
  <si>
    <t>TOWN OF ANGIER Total</t>
  </si>
  <si>
    <t>TOWN OF ANSONVILLE Total</t>
  </si>
  <si>
    <t>TOWN OF APEX Total</t>
  </si>
  <si>
    <t>TOWN OF ASKEWVILLE Total</t>
  </si>
  <si>
    <t>TOWN OF ATKINSON Total</t>
  </si>
  <si>
    <t>TOWN OF ATLANTIC BEACH Total</t>
  </si>
  <si>
    <t>TOWN OF AULANDER Total</t>
  </si>
  <si>
    <t>TOWN OF AURORA Total</t>
  </si>
  <si>
    <t>TOWN OF AUTRYVILLE Total</t>
  </si>
  <si>
    <t>TOWN OF AYDEN Total</t>
  </si>
  <si>
    <t>TOWN OF BADIN Total</t>
  </si>
  <si>
    <t>TOWN OF BAILEY Total</t>
  </si>
  <si>
    <t>TOWN OF BAKERSVILLE Total</t>
  </si>
  <si>
    <t>TOWN OF BANNER ELK Total</t>
  </si>
  <si>
    <t>TOWN OF BATH Total</t>
  </si>
  <si>
    <t>TOWN OF BAYBORO Total</t>
  </si>
  <si>
    <t>TOWN OF BEAR GRASS Total</t>
  </si>
  <si>
    <t>TOWN OF BEAUFORT Total</t>
  </si>
  <si>
    <t>TOWN OF BEECH MOUNTAIN Total</t>
  </si>
  <si>
    <t>TOWN OF BELHAVEN Total</t>
  </si>
  <si>
    <t>TOWN OF BELVILLE Total</t>
  </si>
  <si>
    <t>TOWN OF BENSON Total</t>
  </si>
  <si>
    <t>TOWN OF BERMUDA RUN Total</t>
  </si>
  <si>
    <t>TOWN OF BETHANIA Total</t>
  </si>
  <si>
    <t>TOWN OF BETHEL Total</t>
  </si>
  <si>
    <t>TOWN OF BEULAVILLE Total</t>
  </si>
  <si>
    <t>TOWN OF BILTMORE FOREST Total</t>
  </si>
  <si>
    <t>TOWN OF BISCOE Total</t>
  </si>
  <si>
    <t>TOWN OF BLACK CREEK Total</t>
  </si>
  <si>
    <t>TOWN OF BLACK MOUNTAIN Total</t>
  </si>
  <si>
    <t>TOWN OF BLADENBORO Total</t>
  </si>
  <si>
    <t>TOWN OF BLOWING ROCK Total</t>
  </si>
  <si>
    <t>TOWN OF BOARDMAN Total</t>
  </si>
  <si>
    <t>TOWN OF BOGUE Total</t>
  </si>
  <si>
    <t>TOWN OF BOILING SPRINGS Total</t>
  </si>
  <si>
    <t>TOWN OF BOLIVIA Total</t>
  </si>
  <si>
    <t>TOWN OF BOLTON Total</t>
  </si>
  <si>
    <t>TOWN OF BOONE Total</t>
  </si>
  <si>
    <t>TOWN OF BOONVILLE Total</t>
  </si>
  <si>
    <t>TOWN OF BOSTIC Total</t>
  </si>
  <si>
    <t>TOWN OF BRIDGETON Total</t>
  </si>
  <si>
    <t>TOWN OF BROADWAY Total</t>
  </si>
  <si>
    <t>TOWN OF BROOKFORD Total</t>
  </si>
  <si>
    <t>TOWN OF BRUNSWICK Total</t>
  </si>
  <si>
    <t>TOWN OF BRYSON CITY Total</t>
  </si>
  <si>
    <t>TOWN OF BUNN Total</t>
  </si>
  <si>
    <t>TOWN OF BURGAW Total</t>
  </si>
  <si>
    <t>TOWN OF BURNSVILLE Total</t>
  </si>
  <si>
    <t>TOWN OF BUTNER Total</t>
  </si>
  <si>
    <t>TOWN OF CALABASH Total</t>
  </si>
  <si>
    <t>TOWN OF CALYPSO Total</t>
  </si>
  <si>
    <t>TOWN OF CAMERON Total</t>
  </si>
  <si>
    <t>TOWN OF CANDOR Total</t>
  </si>
  <si>
    <t>TOWN OF CANTON Total</t>
  </si>
  <si>
    <t>TOWN OF CAPE CARTERET Total</t>
  </si>
  <si>
    <t>TOWN OF CAROLINA BEACH Total</t>
  </si>
  <si>
    <t>TOWN OF CAROLINA SHORES Total</t>
  </si>
  <si>
    <t>TOWN OF CARRBORO Total</t>
  </si>
  <si>
    <t>TOWN OF CARTHAGE Total</t>
  </si>
  <si>
    <t>TOWN OF CARY Total</t>
  </si>
  <si>
    <t>TOWN OF CASTALIA Total</t>
  </si>
  <si>
    <t>TOWN OF CASWELL BEACH Total</t>
  </si>
  <si>
    <t>TOWN OF CATAWBA Total</t>
  </si>
  <si>
    <t>TOWN OF CEDAR POINT Total</t>
  </si>
  <si>
    <t>TOWN OF CERRO GORDO Total</t>
  </si>
  <si>
    <t>TOWN OF CHADBOURN Total</t>
  </si>
  <si>
    <t>TOWN OF CHAPEL HILL Total</t>
  </si>
  <si>
    <t>TOWN OF CHERRYVILLE Total</t>
  </si>
  <si>
    <t>TOWN OF CHINA GROVE Total</t>
  </si>
  <si>
    <t>TOWN OF CHOCOWINITY Total</t>
  </si>
  <si>
    <t>TOWN OF CLARKTON Total</t>
  </si>
  <si>
    <t>TOWN OF CLAYTON Total</t>
  </si>
  <si>
    <t>TOWN OF CLEVELAND Total</t>
  </si>
  <si>
    <t>TOWN OF CLYDE Total</t>
  </si>
  <si>
    <t>TOWN OF COATS Total</t>
  </si>
  <si>
    <t>TOWN OF COFIELD Total</t>
  </si>
  <si>
    <t>TOWN OF COLERAIN Total</t>
  </si>
  <si>
    <t>TOWN OF COLUMBIA Total</t>
  </si>
  <si>
    <t>TOWN OF COLUMBUS Total</t>
  </si>
  <si>
    <t>TOWN OF CONETOE Total</t>
  </si>
  <si>
    <t>TOWN OF CONNELLY SPRINGS Total</t>
  </si>
  <si>
    <t>TOWN OF CONWAY Total</t>
  </si>
  <si>
    <t>TOWN OF COOLEEMEE Total</t>
  </si>
  <si>
    <t>TOWN OF CORNELIUS Total</t>
  </si>
  <si>
    <t>TOWN OF COVE CITY Total</t>
  </si>
  <si>
    <t>TOWN OF CRAMERTON Total</t>
  </si>
  <si>
    <t>TOWN OF CRESWELL Total</t>
  </si>
  <si>
    <t>TOWN OF CROSSNORE Total</t>
  </si>
  <si>
    <t>TOWN OF DALLAS Total</t>
  </si>
  <si>
    <t>TOWN OF DANBURY Total</t>
  </si>
  <si>
    <t>TOWN OF DAVIDSON Total</t>
  </si>
  <si>
    <t>TOWN OF DENTON Total</t>
  </si>
  <si>
    <t>TOWN OF DILLSBORO Total</t>
  </si>
  <si>
    <t>TOWN OF DOBBINS HEIGHTS Total</t>
  </si>
  <si>
    <t>TOWN OF DOBSON Total</t>
  </si>
  <si>
    <t>TOWN OF DOVER Total</t>
  </si>
  <si>
    <t>TOWN OF DUBLIN Total</t>
  </si>
  <si>
    <t>TOWN OF EARL Total</t>
  </si>
  <si>
    <t>TOWN OF EAST ARCADIA Total</t>
  </si>
  <si>
    <t>TOWN OF EAST BEND Total</t>
  </si>
  <si>
    <t>TOWN OF EAST SPENCER Total</t>
  </si>
  <si>
    <t>TOWN OF EASTOVER Total</t>
  </si>
  <si>
    <t>TOWN OF EDENTON Total</t>
  </si>
  <si>
    <t>TOWN OF ELIZABETHTOWN Total</t>
  </si>
  <si>
    <t>TOWN OF ELK PARK Total</t>
  </si>
  <si>
    <t>TOWN OF ELKIN Total</t>
  </si>
  <si>
    <t>TOWN OF ELLENBORO Total</t>
  </si>
  <si>
    <t>TOWN OF ELLERBE Total</t>
  </si>
  <si>
    <t>TOWN OF ELM CITY Total</t>
  </si>
  <si>
    <t>TOWN OF ELON Total</t>
  </si>
  <si>
    <t>TOWN OF EMERALD ISLE Total</t>
  </si>
  <si>
    <t>TOWN OF ENFIELD Total</t>
  </si>
  <si>
    <t>TOWN OF ERWIN Total</t>
  </si>
  <si>
    <t>TOWN OF EUREKA Total</t>
  </si>
  <si>
    <t>TOWN OF EVERETTS Total</t>
  </si>
  <si>
    <t>TOWN OF FAIR BLUFF Total</t>
  </si>
  <si>
    <t>TOWN OF FAIRMONT Total</t>
  </si>
  <si>
    <t>TOWN OF FAISON Total</t>
  </si>
  <si>
    <t>TOWN OF FAITH Total</t>
  </si>
  <si>
    <t>TOWN OF FALCON Total</t>
  </si>
  <si>
    <t>TOWN OF FALKLAND Total</t>
  </si>
  <si>
    <t>TOWN OF FALLSTON Total</t>
  </si>
  <si>
    <t>TOWN OF FARMVILLE Total</t>
  </si>
  <si>
    <t>TOWN OF FLETCHER Total</t>
  </si>
  <si>
    <t>TOWN OF FONTANA DAM Total</t>
  </si>
  <si>
    <t>TOWN OF FOREST CITY Total</t>
  </si>
  <si>
    <t>TOWN OF FOREST HILLS Total</t>
  </si>
  <si>
    <t>TOWN OF FOUNTAIN Total</t>
  </si>
  <si>
    <t>TOWN OF FOUR OAKS Total</t>
  </si>
  <si>
    <t>TOWN OF FRANKLIN Total</t>
  </si>
  <si>
    <t>TOWN OF FRANKLINTON Total</t>
  </si>
  <si>
    <t>TOWN OF FRANKLINTON POLICE DEPT Total</t>
  </si>
  <si>
    <t>TOWN OF FRANKLINVILLE Total</t>
  </si>
  <si>
    <t>TOWN OF FREMONT Total</t>
  </si>
  <si>
    <t>TOWN OF FUQUAY VARINA Total</t>
  </si>
  <si>
    <t>TOWN OF FUQUAY-VARINA Total</t>
  </si>
  <si>
    <t>TOWN OF GARLAND Total</t>
  </si>
  <si>
    <t>TOWN OF GARNER Total</t>
  </si>
  <si>
    <t>TOWN OF GARYSBURG Total</t>
  </si>
  <si>
    <t>TOWN OF GASTON Total</t>
  </si>
  <si>
    <t>TOWN OF GATESVILLE Total</t>
  </si>
  <si>
    <t>TOWN OF GIBSON Total</t>
  </si>
  <si>
    <t>TOWN OF GIBSONVILLE Total</t>
  </si>
  <si>
    <t>TOWN OF GLEN ALPINE Total</t>
  </si>
  <si>
    <t>TOWN OF GODWIN Total</t>
  </si>
  <si>
    <t>TOWN OF GOLDSTON Total</t>
  </si>
  <si>
    <t>TOWN OF GRANITE FALLS Total</t>
  </si>
  <si>
    <t>TOWN OF GRANITE QUARRY Total</t>
  </si>
  <si>
    <t>TOWN OF GREEN LEVEL Total</t>
  </si>
  <si>
    <t>TOWN OF GREENEVERS Total</t>
  </si>
  <si>
    <t>TOWN OF GRIFTON Total</t>
  </si>
  <si>
    <t>TOWN OF GRIMESLAND Total</t>
  </si>
  <si>
    <t>TOWN OF GROVER Total</t>
  </si>
  <si>
    <t>TOWN OF HALIFAX Total</t>
  </si>
  <si>
    <t>TOWN OF HAMILTON Total</t>
  </si>
  <si>
    <t>TOWN OF HARMONY Total</t>
  </si>
  <si>
    <t>TOWN OF HARRELLS Total</t>
  </si>
  <si>
    <t>TOWN OF HARRELLSVILLE Total</t>
  </si>
  <si>
    <t>TOWN OF HARRISBURG Total</t>
  </si>
  <si>
    <t>TOWN OF HASSELL Total</t>
  </si>
  <si>
    <t>TOWN OF HAW RIVER Total</t>
  </si>
  <si>
    <t>TOWN OF HAYESVILLE Total</t>
  </si>
  <si>
    <t>TOWN OF HERTFORD Total</t>
  </si>
  <si>
    <t>TOWN OF HIGHLANDS Total</t>
  </si>
  <si>
    <t>TOWN OF HILDEBRAN Total</t>
  </si>
  <si>
    <t>TOWN OF HILLSBOROUGH Total</t>
  </si>
  <si>
    <t>TOWN OF HOBGOOD Total</t>
  </si>
  <si>
    <t>TOWN OF HOFFMAN Total</t>
  </si>
  <si>
    <t>TOWN OF HOLDEN BEACH Total</t>
  </si>
  <si>
    <t>TOWN OF HOLLY RIDGE Total</t>
  </si>
  <si>
    <t>TOWN OF HOLLY SPRINGS Total</t>
  </si>
  <si>
    <t>TOWN OF HOOKERTON Total</t>
  </si>
  <si>
    <t>TOWN OF HOPE MILLS Total</t>
  </si>
  <si>
    <t>TOWN OF HOT SPRINGS Total</t>
  </si>
  <si>
    <t>TOWN OF HUDSON Total</t>
  </si>
  <si>
    <t>TOWN OF HUNTERSVILLE Total</t>
  </si>
  <si>
    <t>TOWN OF INDIAN TRAIL Total</t>
  </si>
  <si>
    <t>TOWN OF JACKSON Total</t>
  </si>
  <si>
    <t>TOWN OF JAMESTOWN Total</t>
  </si>
  <si>
    <t>TOWN OF JAMESVILLE Total</t>
  </si>
  <si>
    <t>TOWN OF JEFFERSON Total</t>
  </si>
  <si>
    <t>TOWN OF JONESVILLE Total</t>
  </si>
  <si>
    <t>TOWN OF KELFORD Total</t>
  </si>
  <si>
    <t>TOWN OF KENANSVILLE Total</t>
  </si>
  <si>
    <t>TOWN OF KENLY Total</t>
  </si>
  <si>
    <t>TOWN OF KERNERSVILLE Total</t>
  </si>
  <si>
    <t>TOWN OF KILL DEVIL HILLS Total</t>
  </si>
  <si>
    <t>TOWN OF KINGSTOWN Total</t>
  </si>
  <si>
    <t>TOWN OF KITTRELL Total</t>
  </si>
  <si>
    <t>TOWN OF KITTY HAWK Total</t>
  </si>
  <si>
    <t>TOWN OF KNIGHTDALE Total</t>
  </si>
  <si>
    <t>TOWN OF KURE BEACH Total</t>
  </si>
  <si>
    <t>TOWN OF LAGRANGE Total</t>
  </si>
  <si>
    <t>TOWN OF LAKE LURE Total</t>
  </si>
  <si>
    <t>TOWN OF LAKE SANTEETLAH Total</t>
  </si>
  <si>
    <t>TOWN OF LAKE WACCAMAW Total</t>
  </si>
  <si>
    <t>TOWN OF LANDIS Total</t>
  </si>
  <si>
    <t>TOWN OF LANSING Total</t>
  </si>
  <si>
    <t>TOWN OF LASKER Total</t>
  </si>
  <si>
    <t>TOWN OF LATTIMORE Total</t>
  </si>
  <si>
    <t>TOWN OF LAUREL PARK Total</t>
  </si>
  <si>
    <t>TOWN OF LAWNDALE Total</t>
  </si>
  <si>
    <t>TOWN OF LELAND Total</t>
  </si>
  <si>
    <t>TOWN OF LEWISTON WOODVILLE Total</t>
  </si>
  <si>
    <t>TOWN OF LEWISVILLE Total</t>
  </si>
  <si>
    <t>TOWN OF LIBERTY Total</t>
  </si>
  <si>
    <t>TOWN OF LILESVILLE Total</t>
  </si>
  <si>
    <t>TOWN OF LILLINGTON Total</t>
  </si>
  <si>
    <t>TOWN OF LINDEN Total</t>
  </si>
  <si>
    <t>TOWN OF LITTLETON Total</t>
  </si>
  <si>
    <t>TOWN OF LONG VIEW Total</t>
  </si>
  <si>
    <t>TOWN OF LOUISBURG Total</t>
  </si>
  <si>
    <t>TOWN OF LOVE VALLEY Total</t>
  </si>
  <si>
    <t>TOWN OF LUCAMA Total</t>
  </si>
  <si>
    <t>TOWN OF LUMBER BRIDGE Total</t>
  </si>
  <si>
    <t>TOWN OF MACCLESFIELD Total</t>
  </si>
  <si>
    <t>TOWN OF MACON Total</t>
  </si>
  <si>
    <t>TOWN OF MADISON Total</t>
  </si>
  <si>
    <t>TOWN OF MAGGIE VALLEY Total</t>
  </si>
  <si>
    <t>TOWN OF MAGNOLIA Total</t>
  </si>
  <si>
    <t>TOWN OF MAIDEN Total</t>
  </si>
  <si>
    <t>TOWN OF MANTEO Total</t>
  </si>
  <si>
    <t>TOWN OF MARS HILL Total</t>
  </si>
  <si>
    <t>TOWN OF MARSHALL Total</t>
  </si>
  <si>
    <t>TOWN OF MARSHVILLE Total</t>
  </si>
  <si>
    <t>TOWN OF MATTHEWS Total</t>
  </si>
  <si>
    <t>TOWN OF MAXTON Total</t>
  </si>
  <si>
    <t>TOWN OF MAYODAN Total</t>
  </si>
  <si>
    <t>TOWN OF MAYSVILLE Total</t>
  </si>
  <si>
    <t>TOWN OF MCADENVILLE Total</t>
  </si>
  <si>
    <t>TOWN OF MCDONALD Total</t>
  </si>
  <si>
    <t>TOWN OF MCFARLAN Total</t>
  </si>
  <si>
    <t>TOWN OF MESIC Total</t>
  </si>
  <si>
    <t>TOWN OF MICRO Total</t>
  </si>
  <si>
    <t>TOWN OF MIDDLEBURG Total</t>
  </si>
  <si>
    <t>TOWN OF MIDDLESEX Total</t>
  </si>
  <si>
    <t>TOWN OF MIDLAND Total</t>
  </si>
  <si>
    <t>TOWN OF MILLS RIVER Total</t>
  </si>
  <si>
    <t>TOWN OF MINNESOTT BEACH Total</t>
  </si>
  <si>
    <t>TOWN OF MINT HILL Total</t>
  </si>
  <si>
    <t>TOWN OF MOCKSVILLE Total</t>
  </si>
  <si>
    <t>TOWN OF MONTREAT Total</t>
  </si>
  <si>
    <t>TOWN OF MOORESVILLE Total</t>
  </si>
  <si>
    <t>TOWN OF MOREHEAD CITY Total</t>
  </si>
  <si>
    <t>TOWN OF MORRISVILLE Total</t>
  </si>
  <si>
    <t>TOWN OF MORVEN Total</t>
  </si>
  <si>
    <t>TOWN OF MOUNT GILEAD Total</t>
  </si>
  <si>
    <t>TOWN OF MOUNT HOLLY Total</t>
  </si>
  <si>
    <t>TOWN OF MOUNT OLIVE Total</t>
  </si>
  <si>
    <t>TOWN OF MOUNT PLEASANT Total</t>
  </si>
  <si>
    <t>TOWN OF MURFREESBORO Total</t>
  </si>
  <si>
    <t>TOWN OF MURPHY Total</t>
  </si>
  <si>
    <t>TOWN OF NAGS HEAD Total</t>
  </si>
  <si>
    <t>TOWN OF NASHVILLE Total</t>
  </si>
  <si>
    <t>TOWN OF NASHVILLE POLICE DEPT. Total</t>
  </si>
  <si>
    <t>TOWN OF NAVASSA Total</t>
  </si>
  <si>
    <t>TOWN OF NEW LONDON Total</t>
  </si>
  <si>
    <t>TOWN OF NEWLAND Total</t>
  </si>
  <si>
    <t>TOWN OF NEWPORT Total</t>
  </si>
  <si>
    <t>TOWN OF NEWTON GROVE Total</t>
  </si>
  <si>
    <t>TOWN OF NORLINA Total</t>
  </si>
  <si>
    <t>TOWN OF NORTH TOPSAIL BEACH Total</t>
  </si>
  <si>
    <t>TOWN OF NORTH WILKESBORO Total</t>
  </si>
  <si>
    <t>TOWN OF NORTHWEST Total</t>
  </si>
  <si>
    <t>TOWN OF NORWOOD Total</t>
  </si>
  <si>
    <t>TOWN OF OAK CITY Total</t>
  </si>
  <si>
    <t>TOWN OF OAK ISLAND Total</t>
  </si>
  <si>
    <t>TOWN OF OAKBORO Total</t>
  </si>
  <si>
    <t>TOWN OF OCEAN ISLE BEACH Total</t>
  </si>
  <si>
    <t>TOWN OF OLD FORT Total</t>
  </si>
  <si>
    <t>TOWN OF ORIENTAL Total</t>
  </si>
  <si>
    <t>TOWN OF PANTEGO Total</t>
  </si>
  <si>
    <t>TOWN OF PARKTON Total</t>
  </si>
  <si>
    <t>TOWN OF PARMELE Total</t>
  </si>
  <si>
    <t>TOWN OF PEACHLAND Total</t>
  </si>
  <si>
    <t>TOWN OF PELETIER Total</t>
  </si>
  <si>
    <t>TOWN OF PEMBROKE Total</t>
  </si>
  <si>
    <t>TOWN OF PIKEVILLE Total</t>
  </si>
  <si>
    <t>TOWN OF PILOT MOUNTAIN Total</t>
  </si>
  <si>
    <t>TOWN OF PINE KNOLL SHORES Total</t>
  </si>
  <si>
    <t>TOWN OF PINE LEVEL Total</t>
  </si>
  <si>
    <t>TOWN OF PINEBLUFF Total</t>
  </si>
  <si>
    <t>TOWN OF PINETOPS Total</t>
  </si>
  <si>
    <t>TOWN OF PINEVILLE Total</t>
  </si>
  <si>
    <t>TOWN OF PINK HILL Total</t>
  </si>
  <si>
    <t>TOWN OF PITTSBORO Total</t>
  </si>
  <si>
    <t>TOWN OF PLYMOUTH Total</t>
  </si>
  <si>
    <t>TOWN OF POLKTON Total</t>
  </si>
  <si>
    <t>TOWN OF POLKVILLE Total</t>
  </si>
  <si>
    <t>TOWN OF POLLOCKSVILLE Total</t>
  </si>
  <si>
    <t>TOWN OF POWELLSVILLE Total</t>
  </si>
  <si>
    <t>TOWN OF PRINCETON Total</t>
  </si>
  <si>
    <t>TOWN OF PRINCEVILLE Total</t>
  </si>
  <si>
    <t>TOWN OF PROCTORVILLE Total</t>
  </si>
  <si>
    <t>TOWN OF RAMSEUR Total</t>
  </si>
  <si>
    <t>TOWN OF RANLO Total</t>
  </si>
  <si>
    <t>TOWN OF RAYNHAM Total</t>
  </si>
  <si>
    <t>TOWN OF RED CROSS Total</t>
  </si>
  <si>
    <t>TOWN OF RED SPRINGS Total</t>
  </si>
  <si>
    <t>TOWN OF RENNERT Total</t>
  </si>
  <si>
    <t>TOWN OF RHODHISS Total</t>
  </si>
  <si>
    <t>TOWN OF RICH SQUARE Total</t>
  </si>
  <si>
    <t>TOWN OF RICHFIELD Total</t>
  </si>
  <si>
    <t>TOWN OF RICHLANDS Total</t>
  </si>
  <si>
    <t>TOWN OF RIVER BEND Total</t>
  </si>
  <si>
    <t>TOWN OF ROBBINS Total</t>
  </si>
  <si>
    <t>TOWN OF ROBBINSVILLE Total</t>
  </si>
  <si>
    <t>TOWN OF ROBERSONVILLE Total</t>
  </si>
  <si>
    <t>TOWN OF ROCKWELL Total</t>
  </si>
  <si>
    <t>TOWN OF ROLESVILLE Total</t>
  </si>
  <si>
    <t>TOWN OF RONDA Total</t>
  </si>
  <si>
    <t>TOWN OF ROPER Total</t>
  </si>
  <si>
    <t>TOWN OF ROSE HILL Total</t>
  </si>
  <si>
    <t>TOWN OF ROSEBORO Total</t>
  </si>
  <si>
    <t>TOWN OF ROSMAN Total</t>
  </si>
  <si>
    <t>TOWN OF ROWLAND Total</t>
  </si>
  <si>
    <t>TOWN OF ROXOBEL Total</t>
  </si>
  <si>
    <t>TOWN OF RURAL HALL Total</t>
  </si>
  <si>
    <t>TOWN OF RUTH Total</t>
  </si>
  <si>
    <t>TOWN OF RUTHERFORD COLLEGE Total</t>
  </si>
  <si>
    <t>TOWN OF RUTHERFORDTON Total</t>
  </si>
  <si>
    <t>TOWN OF SALEMBURG Total</t>
  </si>
  <si>
    <t>TOWN OF SANDY CREEK Total</t>
  </si>
  <si>
    <t>TOWN OF SANDYFIELD Total</t>
  </si>
  <si>
    <t>TOWN OF SARATOGA Total</t>
  </si>
  <si>
    <t>TOWN OF SAWMILLS Total</t>
  </si>
  <si>
    <t>TOWN OF SCOTLAND NECK Total</t>
  </si>
  <si>
    <t>TOWN OF SEABOARD Total</t>
  </si>
  <si>
    <t>TOWN OF SEAGROVE Total</t>
  </si>
  <si>
    <t>TOWN OF SEDALIA Total</t>
  </si>
  <si>
    <t>TOWN OF SELMA Total</t>
  </si>
  <si>
    <t>TOWN OF SEVEN DEVILS Total</t>
  </si>
  <si>
    <t>TOWN OF SEVEN SPRINGS Total</t>
  </si>
  <si>
    <t>TOWN OF SEVERN Total</t>
  </si>
  <si>
    <t>TOWN OF SHALLOTTE Total</t>
  </si>
  <si>
    <t>TOWN OF SHARPSBURG Total</t>
  </si>
  <si>
    <t>TOWN OF SILER CITY Total</t>
  </si>
  <si>
    <t>TOWN OF SIMS Total</t>
  </si>
  <si>
    <t>TOWN OF SMITHFIELD Total</t>
  </si>
  <si>
    <t>TOWN OF SNOW HILL Total</t>
  </si>
  <si>
    <t>TOWN OF SOUTHERN PINES Total</t>
  </si>
  <si>
    <t>TOWN OF SOUTHERN SHORES Total</t>
  </si>
  <si>
    <t>TOWN OF SPARTA Total</t>
  </si>
  <si>
    <t>TOWN OF SPEED Total</t>
  </si>
  <si>
    <t>TOWN OF SPENCER Total</t>
  </si>
  <si>
    <t>TOWN OF SPINDALE Total</t>
  </si>
  <si>
    <t>TOWN OF SPRING HOPE Total</t>
  </si>
  <si>
    <t>TOWN OF SPRING LAKE Total</t>
  </si>
  <si>
    <t>TOWN OF SPRUCE PINE Total</t>
  </si>
  <si>
    <t>TOWN OF ST PAULS Total</t>
  </si>
  <si>
    <t>TOWN OF STALEY Total</t>
  </si>
  <si>
    <t>TOWN OF STALLINGS Total</t>
  </si>
  <si>
    <t>TOWN OF STANFIELD Total</t>
  </si>
  <si>
    <t>TOWN OF STANLEY Total</t>
  </si>
  <si>
    <t>TOWN OF STANTONSBURG Total</t>
  </si>
  <si>
    <t>TOWN OF STAR Total</t>
  </si>
  <si>
    <t>TOWN OF STEDMAN Total</t>
  </si>
  <si>
    <t>TOWN OF STEM Total</t>
  </si>
  <si>
    <t>TOWN OF STONEVILLE Total</t>
  </si>
  <si>
    <t>TOWN OF STONEWALL Total</t>
  </si>
  <si>
    <t>TOWN OF STOVALL Total</t>
  </si>
  <si>
    <t>TOWN OF SUNSET BEACH Total</t>
  </si>
  <si>
    <t>TOWN OF SURF CITY Total</t>
  </si>
  <si>
    <t>TOWN OF SWANSBORO Total</t>
  </si>
  <si>
    <t>TOWN OF SYLVA Total</t>
  </si>
  <si>
    <t>TOWN OF TABOR CITY Total</t>
  </si>
  <si>
    <t>TOWN OF TAR HEEL Total</t>
  </si>
  <si>
    <t>TOWN OF TARBORO Total</t>
  </si>
  <si>
    <t>TOWN OF TAYLORSVILLE Total</t>
  </si>
  <si>
    <t>TOWN OF TAYLORTOWN Total</t>
  </si>
  <si>
    <t>TOWN OF TEACHEY Total</t>
  </si>
  <si>
    <t>TOWN OF TOPSAIL BEACH Total</t>
  </si>
  <si>
    <t>TOWN OF TRENT WOODS Total</t>
  </si>
  <si>
    <t>TOWN OF TRENTON Total</t>
  </si>
  <si>
    <t>TOWN OF TROUTMAN Total</t>
  </si>
  <si>
    <t>TOWN OF TROY Total</t>
  </si>
  <si>
    <t>TOWN OF TRYON Total</t>
  </si>
  <si>
    <t>TOWN OF TURKEY Total</t>
  </si>
  <si>
    <t>TOWN OF VALDESE Total</t>
  </si>
  <si>
    <t>TOWN OF VANCEBORO Total</t>
  </si>
  <si>
    <t>TOWN OF VANDEMERE Total</t>
  </si>
  <si>
    <t>TOWN OF VASS Total</t>
  </si>
  <si>
    <t>TOWN OF WACO Total</t>
  </si>
  <si>
    <t>TOWN OF WADE Total</t>
  </si>
  <si>
    <t>TOWN OF WADESBORO Total</t>
  </si>
  <si>
    <t>TOWN OF WAGRAM Total</t>
  </si>
  <si>
    <t>TOWN OF WAKE FOREST Total</t>
  </si>
  <si>
    <t>TOWN OF WALKERTOWN Total</t>
  </si>
  <si>
    <t>TOWN OF WALLACE Total</t>
  </si>
  <si>
    <t>TOWN OF WALNUT COVE Total</t>
  </si>
  <si>
    <t>TOWN OF WALSTONBURG Total</t>
  </si>
  <si>
    <t>TOWN OF WARRENTON Total</t>
  </si>
  <si>
    <t>TOWN OF WARSAW Total</t>
  </si>
  <si>
    <t>TOWN OF WASHINGTON PARK Total</t>
  </si>
  <si>
    <t>TOWN OF WATHA Total</t>
  </si>
  <si>
    <t>TOWN OF WAXHAW Total</t>
  </si>
  <si>
    <t>TOWN OF WAYNESVILLE Total</t>
  </si>
  <si>
    <t>TOWN OF WEAVERVILLE Total</t>
  </si>
  <si>
    <t>TOWN OF WELDON Total</t>
  </si>
  <si>
    <t>TOWN OF WENDELL Total</t>
  </si>
  <si>
    <t>TOWN OF WEST JEFFERSON Total</t>
  </si>
  <si>
    <t>TOWN OF WHITAKERS Total</t>
  </si>
  <si>
    <t>TOWN OF WHITE LAKE Total</t>
  </si>
  <si>
    <t>TOWN OF WILKESBORO Total</t>
  </si>
  <si>
    <t>TOWN OF WILLIAMSTON Total</t>
  </si>
  <si>
    <t>TOWN OF WILSONS MILLS Total</t>
  </si>
  <si>
    <t>TOWN OF WINDSOR Total</t>
  </si>
  <si>
    <t>TOWN OF WINFALL Total</t>
  </si>
  <si>
    <t>TOWN OF WINGATE Total</t>
  </si>
  <si>
    <t>TOWN OF WINTERVILLE Total</t>
  </si>
  <si>
    <t>TOWN OF WINTON Total</t>
  </si>
  <si>
    <t>TOWN OF WOODFIN Total</t>
  </si>
  <si>
    <t>TOWN OF WOODLAND Total</t>
  </si>
  <si>
    <t>TOWN OF WRIGHTSVILLE BEACH Total</t>
  </si>
  <si>
    <t>TOWN OF YADKINVILLE Total</t>
  </si>
  <si>
    <t>TOWN OF YANCEYVILLE Total</t>
  </si>
  <si>
    <t>TOWN OF YOUNGSVILLE Total</t>
  </si>
  <si>
    <t>TOWN OF ZEBULON Total</t>
  </si>
  <si>
    <t>TRANSPORTATION ADMINISTRATION Total</t>
  </si>
  <si>
    <t>TRI-COUNTY AIRPORT AUTHORITY Total</t>
  </si>
  <si>
    <t>TRIANGLE J COUNCIL OF GOVERNMENTS Total</t>
  </si>
  <si>
    <t>TROLLEYS INC Total</t>
  </si>
  <si>
    <t>TYRRELL COUNTY Total</t>
  </si>
  <si>
    <t>UNION COUNTY Total</t>
  </si>
  <si>
    <t>UNION COUNTY GOVERNMENT Total</t>
  </si>
  <si>
    <t>UNIVERSITY HEALTH SYS OF EASTERN Total</t>
  </si>
  <si>
    <t>UNIVERSITY OF NC AT CHAPEL HILL Total</t>
  </si>
  <si>
    <t>USDA APHIS Total</t>
  </si>
  <si>
    <t>VANCE COUNTY Total</t>
  </si>
  <si>
    <t>VILLAGE OF ALAMANCE Total</t>
  </si>
  <si>
    <t>VILLAGE OF BALD HEAD ISLAND Total</t>
  </si>
  <si>
    <t>VILLAGE OF CEDAR ROCK Total</t>
  </si>
  <si>
    <t>VILLAGE OF CLEMMONS Total</t>
  </si>
  <si>
    <t>VILLAGE OF FOXFIRE VILLAGE Total</t>
  </si>
  <si>
    <t>VILLAGE OF LAKE PARK Total</t>
  </si>
  <si>
    <t>VILLAGE OF MARVIN Total</t>
  </si>
  <si>
    <t>VILLAGE OF MISENHEIMER Total</t>
  </si>
  <si>
    <t>VILLAGE OF PINEHURST Total</t>
  </si>
  <si>
    <t>VILLAGE OF SIMPSON Total</t>
  </si>
  <si>
    <t>VILLAGE OF ST HELENA Total</t>
  </si>
  <si>
    <t>VILLAGE OF SUGAR MOUNTAIN Total</t>
  </si>
  <si>
    <t>VILLAGE OF TOBACCOVILLE Total</t>
  </si>
  <si>
    <t>VILLAGE OF WALNUT CREEK Total</t>
  </si>
  <si>
    <t>VILLAGE OF WHISPERING PINES Total</t>
  </si>
  <si>
    <t>WAKE COUNTY Total</t>
  </si>
  <si>
    <t>WAKE COUNTY BOARD OF EDUCATION Total</t>
  </si>
  <si>
    <t>WARREN COUNTY Total</t>
  </si>
  <si>
    <t>WASHINGTON COUNTY Total</t>
  </si>
  <si>
    <t>WATAUGA COUNTY Total</t>
  </si>
  <si>
    <t>WATCO COMPANIES LLC Total</t>
  </si>
  <si>
    <t>WAYNE COUNTY Total</t>
  </si>
  <si>
    <t>WESTERN CAROLINA COMMUNITY Total</t>
  </si>
  <si>
    <t>WHITEVILLE CITY SCHOOLS Total</t>
  </si>
  <si>
    <t>WILKES COUNTY Total</t>
  </si>
  <si>
    <t>WILKES TRANSPORTATION AUTHORITY Total</t>
  </si>
  <si>
    <t>WILMINGTON TERMINAL RAILROAD LP Total</t>
  </si>
  <si>
    <t>WILSON COUNTY Total</t>
  </si>
  <si>
    <t>YADKIN COUNTY Total</t>
  </si>
  <si>
    <t>YANCEY COUNTY Total</t>
  </si>
  <si>
    <t>Grand Total</t>
  </si>
  <si>
    <t>80000.1.4.87 Total</t>
  </si>
  <si>
    <t>80000.2.3.110 Total</t>
  </si>
  <si>
    <t>80000.2.3.69 Total</t>
  </si>
  <si>
    <t>80000.2.3.92 Total</t>
  </si>
  <si>
    <t>80000.2.3.97 Total</t>
  </si>
  <si>
    <t>80000.1.4.86 Total</t>
  </si>
  <si>
    <t>80000.1.4.91 Total</t>
  </si>
  <si>
    <t>80000.1.4.92 Total</t>
  </si>
  <si>
    <t>80000.3.4.1 Total</t>
  </si>
  <si>
    <t>36237.24.13.1 Total</t>
  </si>
  <si>
    <t>36237.24.14.1 Total</t>
  </si>
  <si>
    <t>36237.24.15.2 Total</t>
  </si>
  <si>
    <t>36237.24.16.1 Total</t>
  </si>
  <si>
    <t>36237.24.17.1 Total</t>
  </si>
  <si>
    <t>49233.1.1.2 Total</t>
  </si>
  <si>
    <t>36233.86.24.1 Total</t>
  </si>
  <si>
    <t>51001.37.11.2 Total</t>
  </si>
  <si>
    <t>36233.86.25.1 Total</t>
  </si>
  <si>
    <t>36226.85.3.3 Total</t>
  </si>
  <si>
    <t>50371.5.1.2 Total</t>
  </si>
  <si>
    <t>50371.9.1.2 Total</t>
  </si>
  <si>
    <t>36220.10.11.1 Total</t>
  </si>
  <si>
    <t>36236.11.10.1 Total</t>
  </si>
  <si>
    <t>36228.22.11.1 Total</t>
  </si>
  <si>
    <t>49233.2.1.2 Total</t>
  </si>
  <si>
    <t>49358.1.1.2 Total</t>
  </si>
  <si>
    <t>51001.56.9.2 Total</t>
  </si>
  <si>
    <t>36233.1.17.1 Total</t>
  </si>
  <si>
    <t>44637.10.5.3 Total</t>
  </si>
  <si>
    <t>44637.10.5.4 Total</t>
  </si>
  <si>
    <t>36231.26.6.2 Total</t>
  </si>
  <si>
    <t>36231.26.6.4 Total</t>
  </si>
  <si>
    <t>51001.56.10.2 Total</t>
  </si>
  <si>
    <t>36233.1.18.1 Total</t>
  </si>
  <si>
    <t>50371.6.1.2 Total</t>
  </si>
  <si>
    <t>48778.4.8 Total</t>
  </si>
  <si>
    <t>49600.4.1 Total</t>
  </si>
  <si>
    <t>50343.4.1 Total</t>
  </si>
  <si>
    <t>49233.71.1.2 Total</t>
  </si>
  <si>
    <t>36233.53.23.1 Total</t>
  </si>
  <si>
    <t>36233.53.23.3 Total</t>
  </si>
  <si>
    <t>36233.53.23.4 Total</t>
  </si>
  <si>
    <t>51001.33.9.2 Total</t>
  </si>
  <si>
    <t>36233.53.24.1 Total</t>
  </si>
  <si>
    <t>36223.104.6.2 Total</t>
  </si>
  <si>
    <t>51001.92.7.3 Total</t>
  </si>
  <si>
    <t>51001.92.8.3 Total</t>
  </si>
  <si>
    <t>80000.2.3.71 Total</t>
  </si>
  <si>
    <t>80000.1.4.95 Total</t>
  </si>
  <si>
    <t>80000.1.4.109 Total</t>
  </si>
  <si>
    <t>80000.1.4.108 Total</t>
  </si>
  <si>
    <t>80000.1.4.131 Total</t>
  </si>
  <si>
    <t>51081.23.2.3 Total</t>
  </si>
  <si>
    <t>49233.3.1.2 Total</t>
  </si>
  <si>
    <t>51001.13.10.2 Total</t>
  </si>
  <si>
    <t>36233.4.22.1 Total</t>
  </si>
  <si>
    <t>51001.13.11.2 Total</t>
  </si>
  <si>
    <t>36233.4.23.1 Total</t>
  </si>
  <si>
    <t>36233.4.23.4 Total</t>
  </si>
  <si>
    <t>36244.12.11.1 Total</t>
  </si>
  <si>
    <t>36233.5.22.3 Total</t>
  </si>
  <si>
    <t>44637.32.2.3 Total</t>
  </si>
  <si>
    <t>36233.5.23.1 Total</t>
  </si>
  <si>
    <t>36233.5.23.4 Total</t>
  </si>
  <si>
    <t>36237.9.16.2 Total</t>
  </si>
  <si>
    <t>36233.5.24.1 Total</t>
  </si>
  <si>
    <t>49233.5.1.2 Total</t>
  </si>
  <si>
    <t>36233.6.23.1 Total</t>
  </si>
  <si>
    <t>36233.6.23.3 Total</t>
  </si>
  <si>
    <t>36233.6.23.4 Total</t>
  </si>
  <si>
    <t>36223.136.4.2 Total</t>
  </si>
  <si>
    <t>36233.6.24.1 Total</t>
  </si>
  <si>
    <t>36233.6.24.2 Total</t>
  </si>
  <si>
    <t>36233.6.24.4 Total</t>
  </si>
  <si>
    <t>36223.136.5.2 Total</t>
  </si>
  <si>
    <t>36233.6.24.5 Total</t>
  </si>
  <si>
    <t>36223.136.4.1 Total</t>
  </si>
  <si>
    <t>50371.10.1.2 Total</t>
  </si>
  <si>
    <t>36234.1.20.2 Total</t>
  </si>
  <si>
    <t>36244.29.7.1 Total</t>
  </si>
  <si>
    <t>47201.3.1 Total</t>
  </si>
  <si>
    <t>36244.29.9.1 Total</t>
  </si>
  <si>
    <t>36237.21.19.1 Total</t>
  </si>
  <si>
    <t>36237.21.21.1 Total</t>
  </si>
  <si>
    <t>36237.21.21.2 Total</t>
  </si>
  <si>
    <t>36237.21.21.3 Total</t>
  </si>
  <si>
    <t>49233.6.1.2 Total</t>
  </si>
  <si>
    <t>51001.42.10.2 Total</t>
  </si>
  <si>
    <t>36233.8.23.1 Total</t>
  </si>
  <si>
    <t>44637.66.1.3 Total</t>
  </si>
  <si>
    <t>51001.42.11.2 Total</t>
  </si>
  <si>
    <t>36233.8.24.1 Total</t>
  </si>
  <si>
    <t>36233.8.24.4 Total</t>
  </si>
  <si>
    <t>80000.1.4.88 Total</t>
  </si>
  <si>
    <t>38887.3.4 Total</t>
  </si>
  <si>
    <t>80000.1.4.118 Total</t>
  </si>
  <si>
    <t>80000.1.4.93 Total</t>
  </si>
  <si>
    <t>80000.2.3.111 Total</t>
  </si>
  <si>
    <t>51001.88.7.3 Total</t>
  </si>
  <si>
    <t>51001.88.8.3 Total</t>
  </si>
  <si>
    <t>36244.8.7.1 Total</t>
  </si>
  <si>
    <t>36237.7.16.1 Total</t>
  </si>
  <si>
    <t>36237.7.17.1 Total</t>
  </si>
  <si>
    <t>36237.7.18.1 Total</t>
  </si>
  <si>
    <t>36237.7.19.1 Total</t>
  </si>
  <si>
    <t>49233.7.1.2 Total</t>
  </si>
  <si>
    <t>49233.7.2.2 Total</t>
  </si>
  <si>
    <t>36233.9.23.1 Total</t>
  </si>
  <si>
    <t>36233.9.23.3 Total</t>
  </si>
  <si>
    <t>36233.9.23.4 Total</t>
  </si>
  <si>
    <t>36233.9.24.1 Total</t>
  </si>
  <si>
    <t>49233.90.1.2 Total</t>
  </si>
  <si>
    <t>50371.3.1.2 Total</t>
  </si>
  <si>
    <t>49233.8.1.2 Total</t>
  </si>
  <si>
    <t>51001.100.6.2 Total</t>
  </si>
  <si>
    <t>36233.10.23.1 Total</t>
  </si>
  <si>
    <t>36233.10.23.3 Total</t>
  </si>
  <si>
    <t>36233.10.23.4 Total</t>
  </si>
  <si>
    <t>36233.10.23.5 Total</t>
  </si>
  <si>
    <t>51001.100.7.2 Total</t>
  </si>
  <si>
    <t>36233.10.24.1 Total</t>
  </si>
  <si>
    <t>22022.2.9 Total</t>
  </si>
  <si>
    <t>22023.2.8 Total</t>
  </si>
  <si>
    <t>22022.5.4 Total</t>
  </si>
  <si>
    <t>22023.11.2 Total</t>
  </si>
  <si>
    <t>36233.11.24.1 Total</t>
  </si>
  <si>
    <t>36233.11.25.1 Total</t>
  </si>
  <si>
    <t>36244.58.8.2 Total</t>
  </si>
  <si>
    <t>36244.58.13.1 Total</t>
  </si>
  <si>
    <t>22022.6.35 Total</t>
  </si>
  <si>
    <t>22023.6.3 Total</t>
  </si>
  <si>
    <t>22023.6.35 Total</t>
  </si>
  <si>
    <t>36237.45.19.1 Total</t>
  </si>
  <si>
    <t>36237.45.19.2 Total</t>
  </si>
  <si>
    <t>36244.58.15.1 Total</t>
  </si>
  <si>
    <t>49233.10.1.2 Total</t>
  </si>
  <si>
    <t>36233.16.19.1 Total</t>
  </si>
  <si>
    <t>36233.16.20.1 Total</t>
  </si>
  <si>
    <t>36233.16.20.4 Total</t>
  </si>
  <si>
    <t>49233.11.1.2 Total</t>
  </si>
  <si>
    <t>36233.13.16.1 Total</t>
  </si>
  <si>
    <t>36233.13.16.3 Total</t>
  </si>
  <si>
    <t>36233.13.16.5 Total</t>
  </si>
  <si>
    <t>22022.2.10 Total</t>
  </si>
  <si>
    <t>22022.14.5 Total</t>
  </si>
  <si>
    <t>36233.13.17.1 Total</t>
  </si>
  <si>
    <t>51081.1.4.4 Total</t>
  </si>
  <si>
    <t>22023.14.15 Total</t>
  </si>
  <si>
    <t>44986.1.1 Total</t>
  </si>
  <si>
    <t>36244.16.16.1 Total</t>
  </si>
  <si>
    <t>36237.11.16.1 Total</t>
  </si>
  <si>
    <t>36233.15.16.1 Total</t>
  </si>
  <si>
    <t>36233.15.16.3 Total</t>
  </si>
  <si>
    <t>22022.15.4 Total</t>
  </si>
  <si>
    <t>22022.6.20 Total</t>
  </si>
  <si>
    <t>36231.35.4.3 Total</t>
  </si>
  <si>
    <t>36233.15.17.1 Total</t>
  </si>
  <si>
    <t>22023.6.39 Total</t>
  </si>
  <si>
    <t>35993.1.7 Total</t>
  </si>
  <si>
    <t>80000.1.4.94 Total</t>
  </si>
  <si>
    <t>42931 Total</t>
  </si>
  <si>
    <t>49600.4.2 Total</t>
  </si>
  <si>
    <t>49600.4.21 Total</t>
  </si>
  <si>
    <t>50343.4.2 Total</t>
  </si>
  <si>
    <t>49233.74.1.2 Total</t>
  </si>
  <si>
    <t>36223.72.6.2 Total</t>
  </si>
  <si>
    <t>36234.84.16.2 Total</t>
  </si>
  <si>
    <t>36223.72.7.2 Total</t>
  </si>
  <si>
    <t>80000.2.3.101 Total</t>
  </si>
  <si>
    <t>47994.3.1 Total</t>
  </si>
  <si>
    <t>80000.1.4.82 Total</t>
  </si>
  <si>
    <t>80000.1.4.114 Total</t>
  </si>
  <si>
    <t>80000.1.4.122 Total</t>
  </si>
  <si>
    <t>80000.1.4.136 Total</t>
  </si>
  <si>
    <t>22022.2.14 Total</t>
  </si>
  <si>
    <t>49233.13.1.2 Total</t>
  </si>
  <si>
    <t>51001.34.10.2 Total</t>
  </si>
  <si>
    <t>36233.17.22.1 Total</t>
  </si>
  <si>
    <t>44637.56.2.4 Total</t>
  </si>
  <si>
    <t>36223.130.6.2 Total</t>
  </si>
  <si>
    <t>51001.34.11.2 Total</t>
  </si>
  <si>
    <t>36233.17.23.1 Total</t>
  </si>
  <si>
    <t>36223.130.7.2 Total</t>
  </si>
  <si>
    <t>36237.36.17.2 Total</t>
  </si>
  <si>
    <t>36237.36.18.1 Total</t>
  </si>
  <si>
    <t>36244.47.8.1 Total</t>
  </si>
  <si>
    <t>36244.47.8.2 Total</t>
  </si>
  <si>
    <t>36244.47.8.3 Total</t>
  </si>
  <si>
    <t>36244.47.9.1 Total</t>
  </si>
  <si>
    <t>36237.36.19.1 Total</t>
  </si>
  <si>
    <t>49233.14.1.2 Total</t>
  </si>
  <si>
    <t>51001.57.9.3 Total</t>
  </si>
  <si>
    <t>36233.19.20.1 Total</t>
  </si>
  <si>
    <t>36233.19.20.3 Total</t>
  </si>
  <si>
    <t>51001.57.10.3 Total</t>
  </si>
  <si>
    <t>36233.19.21.1 Total</t>
  </si>
  <si>
    <t>50371.11.1.2 Total</t>
  </si>
  <si>
    <t>51001.68.8.3 Total</t>
  </si>
  <si>
    <t>51001.68.9.3 Total</t>
  </si>
  <si>
    <t>51001.86.5.3 Total</t>
  </si>
  <si>
    <t>51001.86.6.3 Total</t>
  </si>
  <si>
    <t>36225.13.1.1 Total</t>
  </si>
  <si>
    <t>72.2037 Total</t>
  </si>
  <si>
    <t>72.2038 Total</t>
  </si>
  <si>
    <t>51001.78.8.3 Total</t>
  </si>
  <si>
    <t>51001.78.9.3 Total</t>
  </si>
  <si>
    <t>49233.15.1.2 Total</t>
  </si>
  <si>
    <t>51001.10.15.2 Total</t>
  </si>
  <si>
    <t>36233.21.24.1 Total</t>
  </si>
  <si>
    <t>36233.21.24.3 Total</t>
  </si>
  <si>
    <t>51001.10.16.2 Total</t>
  </si>
  <si>
    <t>36233.21.25.1 Total</t>
  </si>
  <si>
    <t>49233.16.1.2 Total</t>
  </si>
  <si>
    <t>51001.30.10.2 Total</t>
  </si>
  <si>
    <t>36233.22.23.1 Total</t>
  </si>
  <si>
    <t>36233.22.24.1 Total</t>
  </si>
  <si>
    <t>50371.12.1.2 Total</t>
  </si>
  <si>
    <t>51001.30.11.2 Total</t>
  </si>
  <si>
    <t>36237.41.17.1 Total</t>
  </si>
  <si>
    <t>49233.72.1.2 Total</t>
  </si>
  <si>
    <t>36233.23.23.1 Total</t>
  </si>
  <si>
    <t>36233.23.23.4 Total</t>
  </si>
  <si>
    <t>36233.23.24.1 Total</t>
  </si>
  <si>
    <t>36233.23.24.4 Total</t>
  </si>
  <si>
    <t>36226.25.2.3 Total</t>
  </si>
  <si>
    <t>50371.37.1.2 Total</t>
  </si>
  <si>
    <t>50371.37.1.3 Total</t>
  </si>
  <si>
    <t>32570 Total</t>
  </si>
  <si>
    <t>36244.32.7.1 Total</t>
  </si>
  <si>
    <t>36237.23.19.1 Total</t>
  </si>
  <si>
    <t>36237.23.20.1 Total</t>
  </si>
  <si>
    <t>41503.3.2 Total</t>
  </si>
  <si>
    <t>36230.1.21.6 Total</t>
  </si>
  <si>
    <t>22022.15.3 Total</t>
  </si>
  <si>
    <t>36230.1.22.6 Total</t>
  </si>
  <si>
    <t>36234.2.17.2 Total</t>
  </si>
  <si>
    <t>43728.1.3 Total</t>
  </si>
  <si>
    <t>47160.3.1 Total</t>
  </si>
  <si>
    <t>49599.1.2 Total</t>
  </si>
  <si>
    <t>50341.1.2 Total</t>
  </si>
  <si>
    <t>36234.87.4.2 Total</t>
  </si>
  <si>
    <t>34811.3.FD5 Total</t>
  </si>
  <si>
    <t>51008.3.1 Total</t>
  </si>
  <si>
    <t>10.2060SM Total</t>
  </si>
  <si>
    <t>50151.3.1 Total</t>
  </si>
  <si>
    <t>50152.1.1 Total</t>
  </si>
  <si>
    <t>50152.2.1 Total</t>
  </si>
  <si>
    <t>50175.3.1 Total</t>
  </si>
  <si>
    <t>43735.3.3 Total</t>
  </si>
  <si>
    <t>43735.2.12 Total</t>
  </si>
  <si>
    <t>43735.3.13 Total</t>
  </si>
  <si>
    <t>48139.3.1 Total</t>
  </si>
  <si>
    <t>48232.3.2 Total</t>
  </si>
  <si>
    <t>48257.1.1 Total</t>
  </si>
  <si>
    <t>48257.3.1 Total</t>
  </si>
  <si>
    <t>43735.3.17 Total</t>
  </si>
  <si>
    <t>36231.14.14.4 Total</t>
  </si>
  <si>
    <t>50246.1.2 Total</t>
  </si>
  <si>
    <t>40435.1.5 Total</t>
  </si>
  <si>
    <t>50246.1.3 Total</t>
  </si>
  <si>
    <t>49599.1.5 Total</t>
  </si>
  <si>
    <t>49600.5.4 Total</t>
  </si>
  <si>
    <t>36230.5.21.6 Total</t>
  </si>
  <si>
    <t>36225.1.20.1 Total</t>
  </si>
  <si>
    <t>22022.2.5 Total</t>
  </si>
  <si>
    <t>22022.6.8 Total</t>
  </si>
  <si>
    <t>36231.14.15.5 Total</t>
  </si>
  <si>
    <t>50246.1.4 Total</t>
  </si>
  <si>
    <t>50341.1.5 Total</t>
  </si>
  <si>
    <t>36235.2.16.8 Total</t>
  </si>
  <si>
    <t>50343.5.4 Total</t>
  </si>
  <si>
    <t>36230.5.22.6 Total</t>
  </si>
  <si>
    <t>36225.1.21.1 Total</t>
  </si>
  <si>
    <t>22023.2.9 Total</t>
  </si>
  <si>
    <t>36244.17.19.1 Total</t>
  </si>
  <si>
    <t>36234.6.18.2 Total</t>
  </si>
  <si>
    <t>47346.3.1 Total</t>
  </si>
  <si>
    <t>47347.3.1 Total</t>
  </si>
  <si>
    <t>43713.1.9 Total</t>
  </si>
  <si>
    <t>49599.1.3 Total</t>
  </si>
  <si>
    <t>36230.7.21.6 Total</t>
  </si>
  <si>
    <t>22022.6.27 Total</t>
  </si>
  <si>
    <t>50341.1.3 Total</t>
  </si>
  <si>
    <t>36230.7.22.6 Total</t>
  </si>
  <si>
    <t>22023.6.24 Total</t>
  </si>
  <si>
    <t>36244.41.9.1 Total</t>
  </si>
  <si>
    <t>36234.82.18.2 Total</t>
  </si>
  <si>
    <t>22022.6.13 Total</t>
  </si>
  <si>
    <t>22023.6.29 Total</t>
  </si>
  <si>
    <t>37705.1.2 Total</t>
  </si>
  <si>
    <t>39083.1.F1 Total</t>
  </si>
  <si>
    <t>44028.1.F1 Total</t>
  </si>
  <si>
    <t>50030.3.1 Total</t>
  </si>
  <si>
    <t>50404.1.1 Total</t>
  </si>
  <si>
    <t>51049.1.1 Total</t>
  </si>
  <si>
    <t>50411.1.1 Total</t>
  </si>
  <si>
    <t>44394.1.1 Total</t>
  </si>
  <si>
    <t>36268.1.31 Total</t>
  </si>
  <si>
    <t>36268.2.31 Total</t>
  </si>
  <si>
    <t>36268.1.32 Total</t>
  </si>
  <si>
    <t>47267.1.1 Total</t>
  </si>
  <si>
    <t>47469.1.1 Total</t>
  </si>
  <si>
    <t>43725.1.8 Total</t>
  </si>
  <si>
    <t>50416.1.2 Total</t>
  </si>
  <si>
    <t>37705.1.4 Total</t>
  </si>
  <si>
    <t>48778.4.6 Total</t>
  </si>
  <si>
    <t>40435.1.6 Total</t>
  </si>
  <si>
    <t>37705.1.5 Total</t>
  </si>
  <si>
    <t>49599.1.6 Total</t>
  </si>
  <si>
    <t>36230.10.20.6 Total</t>
  </si>
  <si>
    <t>36234.7.16.2 Total</t>
  </si>
  <si>
    <t>47284.1.1 Total</t>
  </si>
  <si>
    <t>48754.1.1 Total</t>
  </si>
  <si>
    <t>48754.3.1 Total</t>
  </si>
  <si>
    <t>48752.3.1 Total</t>
  </si>
  <si>
    <t>36244.27.17.1 Total</t>
  </si>
  <si>
    <t>36234.8.18.2 Total</t>
  </si>
  <si>
    <t>51047.1.1 Total</t>
  </si>
  <si>
    <t>48478.3.4 Total</t>
  </si>
  <si>
    <t>49599.1.8 Total</t>
  </si>
  <si>
    <t>49600.3.1 Total</t>
  </si>
  <si>
    <t>36230.11.21.6 Total</t>
  </si>
  <si>
    <t>22022.6.21 Total</t>
  </si>
  <si>
    <t>50341.1.8 Total</t>
  </si>
  <si>
    <t>50343.3.1 Total</t>
  </si>
  <si>
    <t>36230.11.22.6 Total</t>
  </si>
  <si>
    <t>36234.9.19.2 Total</t>
  </si>
  <si>
    <t>36237.55.14.1 Total</t>
  </si>
  <si>
    <t>49599.1.9 Total</t>
  </si>
  <si>
    <t>36230.13.21.6 Total</t>
  </si>
  <si>
    <t>50341.1.9 Total</t>
  </si>
  <si>
    <t>36230.13.22.6 Total</t>
  </si>
  <si>
    <t>40907 Total</t>
  </si>
  <si>
    <t>41823.3.13 Total</t>
  </si>
  <si>
    <t>41823.1.3 Total</t>
  </si>
  <si>
    <t>47026.2.3 Total</t>
  </si>
  <si>
    <t>47026.3.3 Total</t>
  </si>
  <si>
    <t>45484.3.1 Total</t>
  </si>
  <si>
    <t>46297.1.F2 Total</t>
  </si>
  <si>
    <t>46297.2.2 Total</t>
  </si>
  <si>
    <t>46297.3.2 Total</t>
  </si>
  <si>
    <t>41823.2.F20 Total</t>
  </si>
  <si>
    <t>41823.3.20 Total</t>
  </si>
  <si>
    <t>46311.1.F1 Total</t>
  </si>
  <si>
    <t>46311.3.1 Total</t>
  </si>
  <si>
    <t>45540.3.6 Total</t>
  </si>
  <si>
    <t>41823.3.21 Total</t>
  </si>
  <si>
    <t>47279.1.1 Total</t>
  </si>
  <si>
    <t>47401.3.1 Total</t>
  </si>
  <si>
    <t>48778.4.7 Total</t>
  </si>
  <si>
    <t>46297.3.12 Total</t>
  </si>
  <si>
    <t>49227 Total</t>
  </si>
  <si>
    <t>47848.1.3 Total</t>
  </si>
  <si>
    <t>49599.1.11 Total</t>
  </si>
  <si>
    <t>49600.3.3 Total</t>
  </si>
  <si>
    <t>36230.15.21.6 Total</t>
  </si>
  <si>
    <t>47848.1.4 Total</t>
  </si>
  <si>
    <t>50341.1.11 Total</t>
  </si>
  <si>
    <t>36230.15.22.6 Total</t>
  </si>
  <si>
    <t>36234.11.20.2 Total</t>
  </si>
  <si>
    <t>40924.3.77 Total</t>
  </si>
  <si>
    <t>40435.1.12 Total</t>
  </si>
  <si>
    <t>36234.12.20.2 Total</t>
  </si>
  <si>
    <t>22023.6.32 Total</t>
  </si>
  <si>
    <t>50427.3.1 Total</t>
  </si>
  <si>
    <t>47577.1.1 Total</t>
  </si>
  <si>
    <t>47577.2.1 Total</t>
  </si>
  <si>
    <t>48178.1.1 Total</t>
  </si>
  <si>
    <t>48178.2.1 Total</t>
  </si>
  <si>
    <t>48179.1.1 Total</t>
  </si>
  <si>
    <t>36237.66.6.2 Total</t>
  </si>
  <si>
    <t>48473.1.1 Total</t>
  </si>
  <si>
    <t>48473.2.1 Total</t>
  </si>
  <si>
    <t>48927.3.1 Total</t>
  </si>
  <si>
    <t>36237.66.7.3 Total</t>
  </si>
  <si>
    <t>49346.1.1 Total</t>
  </si>
  <si>
    <t>36237.66.8.1 Total</t>
  </si>
  <si>
    <t>36244.33.16.1 Total</t>
  </si>
  <si>
    <t>36237.66.9.1 Total</t>
  </si>
  <si>
    <t>36237.66.9.2 Total</t>
  </si>
  <si>
    <t>49599.1.14 Total</t>
  </si>
  <si>
    <t>36223.13.15.2 Total</t>
  </si>
  <si>
    <t>50341.1.14 Total</t>
  </si>
  <si>
    <t>36234.14.15.2 Total</t>
  </si>
  <si>
    <t>35801.3.3 Total</t>
  </si>
  <si>
    <t>49599.1.15 Total</t>
  </si>
  <si>
    <t>36230.22.20.6 Total</t>
  </si>
  <si>
    <t>22022.15.2 Total</t>
  </si>
  <si>
    <t>50341.1.15 Total</t>
  </si>
  <si>
    <t>36230.22.21.6 Total</t>
  </si>
  <si>
    <t>22023.15.2 Total</t>
  </si>
  <si>
    <t>36234.15.18.2 Total</t>
  </si>
  <si>
    <t>46226.3.3 Total</t>
  </si>
  <si>
    <t>41106.1.1 Total</t>
  </si>
  <si>
    <t>46341.3.1 Total</t>
  </si>
  <si>
    <t>36244.42.12.1 Total</t>
  </si>
  <si>
    <t>36244.42.12.3 Total</t>
  </si>
  <si>
    <t>36244.42.14.1 Total</t>
  </si>
  <si>
    <t>36237.30.14.1 Total</t>
  </si>
  <si>
    <t>36244.42.15.1 Total</t>
  </si>
  <si>
    <t>36237.30.16.1 Total</t>
  </si>
  <si>
    <t>22022.14.11 Total</t>
  </si>
  <si>
    <t>22023.2.2 Total</t>
  </si>
  <si>
    <t>22022.6.9 Total</t>
  </si>
  <si>
    <t>22023.6.9 Total</t>
  </si>
  <si>
    <t>36237.17.17.1 Total</t>
  </si>
  <si>
    <t>36237.17.18.1 Total</t>
  </si>
  <si>
    <t>36244.24.8.1 Total</t>
  </si>
  <si>
    <t>46464.3.1 Total</t>
  </si>
  <si>
    <t>48474.1.1 Total</t>
  </si>
  <si>
    <t>72.1105 Total</t>
  </si>
  <si>
    <t>2019CPT.02.31.20251 Total</t>
  </si>
  <si>
    <t>49599.1.16 Total</t>
  </si>
  <si>
    <t>36230.42.8.6 Total</t>
  </si>
  <si>
    <t>22022.6.2 Total</t>
  </si>
  <si>
    <t>50341.1.16 Total</t>
  </si>
  <si>
    <t>36230.42.9.6 Total</t>
  </si>
  <si>
    <t>22023.6.2 Total</t>
  </si>
  <si>
    <t>41794.19 Total</t>
  </si>
  <si>
    <t>43714.3.8 Total</t>
  </si>
  <si>
    <t>44092.5.1 Total</t>
  </si>
  <si>
    <t>43714.2.17 Total</t>
  </si>
  <si>
    <t>43714.3.17 Total</t>
  </si>
  <si>
    <t>50245.1.3 Total</t>
  </si>
  <si>
    <t>49599.1.4 Total</t>
  </si>
  <si>
    <t>22022.15.1 Total</t>
  </si>
  <si>
    <t>43714.2.19 Total</t>
  </si>
  <si>
    <t>50245.1.4 Total</t>
  </si>
  <si>
    <t>50341.1.4 Total</t>
  </si>
  <si>
    <t>22022.6.36 Total</t>
  </si>
  <si>
    <t>36230.23.22.6 Total</t>
  </si>
  <si>
    <t>22023.6.34 Total</t>
  </si>
  <si>
    <t>36234.16.9.2 Total</t>
  </si>
  <si>
    <t>22022.6.6 Total</t>
  </si>
  <si>
    <t>51019.1.1 Total</t>
  </si>
  <si>
    <t>44637.6.6.3 Total</t>
  </si>
  <si>
    <t>49233.75.1.2 Total</t>
  </si>
  <si>
    <t>49599.1.17 Total</t>
  </si>
  <si>
    <t>36233.24.20.1 Total</t>
  </si>
  <si>
    <t>36230.25.21.6 Total</t>
  </si>
  <si>
    <t>36233.24.21.1 Total</t>
  </si>
  <si>
    <t>50341.1.17 Total</t>
  </si>
  <si>
    <t>36230.25.22.6 Total</t>
  </si>
  <si>
    <t>50371.39.1.2 Total</t>
  </si>
  <si>
    <t>22022.6.33 Total</t>
  </si>
  <si>
    <t>22023.6.17 Total</t>
  </si>
  <si>
    <t>36234.18.16.2 Total</t>
  </si>
  <si>
    <t>36244.23.14.1 Total</t>
  </si>
  <si>
    <t>36237.16.16.1 Total</t>
  </si>
  <si>
    <t>36237.16.17.1 Total</t>
  </si>
  <si>
    <t>36237.16.17.2 Total</t>
  </si>
  <si>
    <t>36244.59.7.1 Total</t>
  </si>
  <si>
    <t>36244.59.8.1 Total</t>
  </si>
  <si>
    <t>36244.59.8.2 Total</t>
  </si>
  <si>
    <t>36244.59.8.3 Total</t>
  </si>
  <si>
    <t>36237.46.18.1 Total</t>
  </si>
  <si>
    <t>36237.46.18.2 Total</t>
  </si>
  <si>
    <t>22022.2.8 Total</t>
  </si>
  <si>
    <t>36244.59.10.1 Total</t>
  </si>
  <si>
    <t>36244.59.10.2 Total</t>
  </si>
  <si>
    <t>36237.46.19.1 Total</t>
  </si>
  <si>
    <t>22023.2.10 Total</t>
  </si>
  <si>
    <t>36244.59.11.1 Total</t>
  </si>
  <si>
    <t>36237.46.20.1 Total</t>
  </si>
  <si>
    <t>36237.46.20.2 Total</t>
  </si>
  <si>
    <t>22023.2.3 Total</t>
  </si>
  <si>
    <t>36237.38.18.1 Total</t>
  </si>
  <si>
    <t>36237.38.19.1 Total</t>
  </si>
  <si>
    <t>44096.3.7 Total</t>
  </si>
  <si>
    <t>44096.2.8 Total</t>
  </si>
  <si>
    <t>44096.1.F9 Total</t>
  </si>
  <si>
    <t>44096.1.18 Total</t>
  </si>
  <si>
    <t>48749.1.1 Total</t>
  </si>
  <si>
    <t>48930.1.1 Total</t>
  </si>
  <si>
    <t>48930.3.1 Total</t>
  </si>
  <si>
    <t>48931.1.1 Total</t>
  </si>
  <si>
    <t>48935 Total</t>
  </si>
  <si>
    <t>44094.1.3 Total</t>
  </si>
  <si>
    <t>49599.1.18 Total</t>
  </si>
  <si>
    <t>36230.27.21.6 Total</t>
  </si>
  <si>
    <t>49921.1.1 Total</t>
  </si>
  <si>
    <t>44094.1.4 Total</t>
  </si>
  <si>
    <t>50341.1.18 Total</t>
  </si>
  <si>
    <t>36230.27.22.6 Total</t>
  </si>
  <si>
    <t>36223.83.5.2 Total</t>
  </si>
  <si>
    <t>49233.67.1.2 Total</t>
  </si>
  <si>
    <t>36233.26.23.1 Total</t>
  </si>
  <si>
    <t>36233.26.23.4 Total</t>
  </si>
  <si>
    <t>49619.3.1.2 Total</t>
  </si>
  <si>
    <t>22022.15.5 Total</t>
  </si>
  <si>
    <t>36233.26.24.1 Total</t>
  </si>
  <si>
    <t>50371.34.1.2 Total</t>
  </si>
  <si>
    <t>36234.50.12.2 Total</t>
  </si>
  <si>
    <t>33974.3.3 Total</t>
  </si>
  <si>
    <t>39745.1.F28 Total</t>
  </si>
  <si>
    <t>50418.1.1 Total</t>
  </si>
  <si>
    <t>50247.1.1 Total</t>
  </si>
  <si>
    <t>48428.1.1 Total</t>
  </si>
  <si>
    <t>48429.1.1 Total</t>
  </si>
  <si>
    <t>48430.1.1 Total</t>
  </si>
  <si>
    <t>48431.1.1 Total</t>
  </si>
  <si>
    <t>43740.3.7 Total</t>
  </si>
  <si>
    <t>50247.1.3 Total</t>
  </si>
  <si>
    <t>49599.1.19 Total</t>
  </si>
  <si>
    <t>36230.29.21.6 Total</t>
  </si>
  <si>
    <t>22022.14.9 Total</t>
  </si>
  <si>
    <t>22022.15.6 Total</t>
  </si>
  <si>
    <t>50247.1.4 Total</t>
  </si>
  <si>
    <t>50341.1.19 Total</t>
  </si>
  <si>
    <t>36230.29.22.6 Total</t>
  </si>
  <si>
    <t>22023.14.14 Total</t>
  </si>
  <si>
    <t>36234.51.11.2 Total</t>
  </si>
  <si>
    <t>48778.4.5 Total</t>
  </si>
  <si>
    <t>49233.17.1.2 Total</t>
  </si>
  <si>
    <t>36233.27.23.1 Total</t>
  </si>
  <si>
    <t>36233.27.23.3 Total</t>
  </si>
  <si>
    <t>51001.29.11.2 Total</t>
  </si>
  <si>
    <t>36233.27.24.1 Total</t>
  </si>
  <si>
    <t>51081.6.5.4 Total</t>
  </si>
  <si>
    <t>50371.13.1.2 Total</t>
  </si>
  <si>
    <t>34497.1.FS6 Total</t>
  </si>
  <si>
    <t>34497.1.FS7 Total</t>
  </si>
  <si>
    <t>36244.26.15.1 Total</t>
  </si>
  <si>
    <t>36244.26.15.2 Total</t>
  </si>
  <si>
    <t>72.1088 Total</t>
  </si>
  <si>
    <t>46342.1.1 Total</t>
  </si>
  <si>
    <t>36237.53.14.1 Total</t>
  </si>
  <si>
    <t>49233.18.1.2 Total</t>
  </si>
  <si>
    <t>36237.53.16.2 Total</t>
  </si>
  <si>
    <t>36233.28.21.1 Total</t>
  </si>
  <si>
    <t>36233.28.21.3 Total</t>
  </si>
  <si>
    <t>22022.6.24 Total</t>
  </si>
  <si>
    <t>36237.53.17.1 Total</t>
  </si>
  <si>
    <t>36233.28.22.1 Total</t>
  </si>
  <si>
    <t>36233.28.22.4 Total</t>
  </si>
  <si>
    <t>36237.53.18.1 Total</t>
  </si>
  <si>
    <t>49233.19.1.2 Total</t>
  </si>
  <si>
    <t>44637.61.1.4 Total</t>
  </si>
  <si>
    <t>51001.75.8.3 Total</t>
  </si>
  <si>
    <t>36233.63.22.1 Total</t>
  </si>
  <si>
    <t>36233.63.22.3 Total</t>
  </si>
  <si>
    <t>36233.63.22.4 Total</t>
  </si>
  <si>
    <t>36233.63.22.5 Total</t>
  </si>
  <si>
    <t>51001.75.9.3 Total</t>
  </si>
  <si>
    <t>36233.63.23.1 Total</t>
  </si>
  <si>
    <t>36233.63.23.4 Total</t>
  </si>
  <si>
    <t>36233.63.23.5 Total</t>
  </si>
  <si>
    <t>36226.2.3.3 Total</t>
  </si>
  <si>
    <t>50371.14.1.2 Total</t>
  </si>
  <si>
    <t>36224.2.19.2 Total</t>
  </si>
  <si>
    <t>36224.2.20.2 Total</t>
  </si>
  <si>
    <t>48717.3.1 Total</t>
  </si>
  <si>
    <t>72.1104 Total</t>
  </si>
  <si>
    <t>49233.21.1.2 Total</t>
  </si>
  <si>
    <t>51001.48.9.2 Total</t>
  </si>
  <si>
    <t>36233.33.23.1 Total</t>
  </si>
  <si>
    <t>36233.33.23.3 Total</t>
  </si>
  <si>
    <t>36233.33.23.4 Total</t>
  </si>
  <si>
    <t>22022.6.12 Total</t>
  </si>
  <si>
    <t>22022.6.28 Total</t>
  </si>
  <si>
    <t>51001.48.10.2 Total</t>
  </si>
  <si>
    <t>36233.33.24.1 Total</t>
  </si>
  <si>
    <t>49233.35.1.2 Total</t>
  </si>
  <si>
    <t>36233.65.23.1 Total</t>
  </si>
  <si>
    <t>36233.65.23.3 Total</t>
  </si>
  <si>
    <t>36233.65.24.1 Total</t>
  </si>
  <si>
    <t>50371.20.1.2 Total</t>
  </si>
  <si>
    <t>22022.14.10 Total</t>
  </si>
  <si>
    <t>22023.14.9 Total</t>
  </si>
  <si>
    <t>22023.6.15 Total</t>
  </si>
  <si>
    <t>36244.50.19.1 Total</t>
  </si>
  <si>
    <t>36244.56.10.1 Total</t>
  </si>
  <si>
    <t>49233.55.1.2 Total</t>
  </si>
  <si>
    <t>36237.42.16.1 Total</t>
  </si>
  <si>
    <t>36244.56.11.1 Total</t>
  </si>
  <si>
    <t>36233.88.22.1 Total</t>
  </si>
  <si>
    <t>44637.21.2.3 Total</t>
  </si>
  <si>
    <t>36233.88.23.1 Total</t>
  </si>
  <si>
    <t>36237.42.17.1 Total</t>
  </si>
  <si>
    <t>50371.8.1.2 Total</t>
  </si>
  <si>
    <t>50371.30.1.2 Total</t>
  </si>
  <si>
    <t>49233.69.1.2 Total</t>
  </si>
  <si>
    <t>36233.31.23.1 Total</t>
  </si>
  <si>
    <t>36233.31.23.2 Total</t>
  </si>
  <si>
    <t>36233.31.24.1 Total</t>
  </si>
  <si>
    <t>50371.15.1.3 Total</t>
  </si>
  <si>
    <t>22023.6.30 Total</t>
  </si>
  <si>
    <t>36234.88.2.2 Total</t>
  </si>
  <si>
    <t>40160.1.1 Total</t>
  </si>
  <si>
    <t>45729.1.1 Total</t>
  </si>
  <si>
    <t>44643.1.1 Total</t>
  </si>
  <si>
    <t>46927.1.1 Total</t>
  </si>
  <si>
    <t>46932.1.1 Total</t>
  </si>
  <si>
    <t>48153.1.1 Total</t>
  </si>
  <si>
    <t>48156.1.1 Total</t>
  </si>
  <si>
    <t>48159.1.1 Total</t>
  </si>
  <si>
    <t>17BP.13.R.194 Total</t>
  </si>
  <si>
    <t>2020CPT.05.13.10911.1 Total</t>
  </si>
  <si>
    <t>2021CPT.05.02.20921.1 Total</t>
  </si>
  <si>
    <t>2021CPT.05.06.20911.1 Total</t>
  </si>
  <si>
    <t>48335.1.1 Total</t>
  </si>
  <si>
    <t>48336.1.1 Total</t>
  </si>
  <si>
    <t>2019CPT.08.07.10771 Total</t>
  </si>
  <si>
    <t>47990.3.2 Total</t>
  </si>
  <si>
    <t>47991.3.2 Total</t>
  </si>
  <si>
    <t>47991.1.2 Total</t>
  </si>
  <si>
    <t>2021CPT.04.06.20961 Total</t>
  </si>
  <si>
    <t>2021CPT.10.07.20901 Total</t>
  </si>
  <si>
    <t>2021CPT.08.03.20831 Total</t>
  </si>
  <si>
    <t>2021CPT.05.14.20911.1 Total</t>
  </si>
  <si>
    <t>67140.1.1 Total</t>
  </si>
  <si>
    <t>DF17104.2098069 Total</t>
  </si>
  <si>
    <t>2021CPT.05.15.20321.1 Total</t>
  </si>
  <si>
    <t>2021CPT.05.26.20911.1 Total</t>
  </si>
  <si>
    <t>2021CPT.05.18.20351.1 Total</t>
  </si>
  <si>
    <t>2021CPT.03.16.10101 Total</t>
  </si>
  <si>
    <t>2022CPT.02.21.20741 Total</t>
  </si>
  <si>
    <t>2022CPT.05.08.20321.1 Total</t>
  </si>
  <si>
    <t>46892.1.3 Total</t>
  </si>
  <si>
    <t>2022CPT.08.11.20631 Total</t>
  </si>
  <si>
    <t>2022CPT.04.03.20511 Total</t>
  </si>
  <si>
    <t>2022CPT.06.06.20781.1 Total</t>
  </si>
  <si>
    <t>2022CPT.06.07.20781.1 Total</t>
  </si>
  <si>
    <t>2022CPT.04.08.20511 Total</t>
  </si>
  <si>
    <t>48336.3.2 Total</t>
  </si>
  <si>
    <t>44993.1.3 Total</t>
  </si>
  <si>
    <t>2022CPT.08.20.20531 Total</t>
  </si>
  <si>
    <t>2022CPT.05.16.20921.1 Total</t>
  </si>
  <si>
    <t>50381.1.1 Total</t>
  </si>
  <si>
    <t>49495.6 Total</t>
  </si>
  <si>
    <t>50606 Total</t>
  </si>
  <si>
    <t>49312.1.20 Total</t>
  </si>
  <si>
    <t>49233.20.1.2 Total</t>
  </si>
  <si>
    <t>49599.1.7 Total</t>
  </si>
  <si>
    <t>36233.32.14.1 Total</t>
  </si>
  <si>
    <t>36230.31.21.6 Total</t>
  </si>
  <si>
    <t>50341.1.7 Total</t>
  </si>
  <si>
    <t>36230.31.22.6 Total</t>
  </si>
  <si>
    <t>36237.8.14.1 Total</t>
  </si>
  <si>
    <t>36237.8.15.1 Total</t>
  </si>
  <si>
    <t>36237.8.17.1 Total</t>
  </si>
  <si>
    <t>36237.8.17.2 Total</t>
  </si>
  <si>
    <t>36244.46.6.1 Total</t>
  </si>
  <si>
    <t>36237.35.16.1 Total</t>
  </si>
  <si>
    <t>36244.46.7.1 Total</t>
  </si>
  <si>
    <t>36244.46.8.1 Total</t>
  </si>
  <si>
    <t>36237.35.18.1 Total</t>
  </si>
  <si>
    <t>36237.35.19.1 Total</t>
  </si>
  <si>
    <t>49233.22.1.2 Total</t>
  </si>
  <si>
    <t>49358.4.1.2 Total</t>
  </si>
  <si>
    <t>51001.58.9.3 Total</t>
  </si>
  <si>
    <t>44637.18.5.3 Total</t>
  </si>
  <si>
    <t>36231.24.7.2 Total</t>
  </si>
  <si>
    <t>51001.58.10.3 Total</t>
  </si>
  <si>
    <t>36233.34.24.1 Total</t>
  </si>
  <si>
    <t>50371.7.1.2 Total</t>
  </si>
  <si>
    <t>47184.1.1 Total</t>
  </si>
  <si>
    <t>47184.3.1 Total</t>
  </si>
  <si>
    <t>36237.19.19.1 Total</t>
  </si>
  <si>
    <t>36244.76.2.1 Total</t>
  </si>
  <si>
    <t>36237.19.20.1 Total</t>
  </si>
  <si>
    <t>36237.19.20.2 Total</t>
  </si>
  <si>
    <t>36244.76.3.1 Total</t>
  </si>
  <si>
    <t>47902.3.1 Total</t>
  </si>
  <si>
    <t>22022.10.1 Total</t>
  </si>
  <si>
    <t>36237.13.15.1 Total</t>
  </si>
  <si>
    <t>36244.20.14.1 Total</t>
  </si>
  <si>
    <t>44637.48.2.4 Total</t>
  </si>
  <si>
    <t>36233.35.23.1 Total</t>
  </si>
  <si>
    <t>36233.35.23.4 Total</t>
  </si>
  <si>
    <t>36244.20.15.1 Total</t>
  </si>
  <si>
    <t>36233.35.24.1 Total</t>
  </si>
  <si>
    <t>50371.16.1.2 Total</t>
  </si>
  <si>
    <t>36244.20.16.1 Total</t>
  </si>
  <si>
    <t>22022.6.34 Total</t>
  </si>
  <si>
    <t>22023.6.16 Total</t>
  </si>
  <si>
    <t>49610.1.1 Total</t>
  </si>
  <si>
    <t>22023.9.11 Total</t>
  </si>
  <si>
    <t>49600.4.3 Total</t>
  </si>
  <si>
    <t>49600.4.4 Total</t>
  </si>
  <si>
    <t>50343.4.3 Total</t>
  </si>
  <si>
    <t>50343.4.4 Total</t>
  </si>
  <si>
    <t>22022.6.29 Total</t>
  </si>
  <si>
    <t>22023.6.21 Total</t>
  </si>
  <si>
    <t>80000.3.1.20 Total</t>
  </si>
  <si>
    <t>36244.21.9.1 Total</t>
  </si>
  <si>
    <t>36237.14.17.1 Total</t>
  </si>
  <si>
    <t>36244.21.10.1 Total</t>
  </si>
  <si>
    <t>48721.3.1 Total</t>
  </si>
  <si>
    <t>36030.1.FS3 Total</t>
  </si>
  <si>
    <t>72.1061 Total</t>
  </si>
  <si>
    <t>36237.37.15.2 Total</t>
  </si>
  <si>
    <t>36244.48.7.1 Total</t>
  </si>
  <si>
    <t>36244.37.7.4 Total</t>
  </si>
  <si>
    <t>36237.26.15.1 Total</t>
  </si>
  <si>
    <t>36237.26.15.2 Total</t>
  </si>
  <si>
    <t>36237.26.15.3 Total</t>
  </si>
  <si>
    <t>36237.26.16.1 Total</t>
  </si>
  <si>
    <t>36244.37.8.1 Total</t>
  </si>
  <si>
    <t>36244.37.9.1 Total</t>
  </si>
  <si>
    <t>36237.26.17.2 Total</t>
  </si>
  <si>
    <t>36237.31.17.1 Total</t>
  </si>
  <si>
    <t>36244.43.11.1 Total</t>
  </si>
  <si>
    <t>36237.31.19.1 Total</t>
  </si>
  <si>
    <t>36244.43.12.1 Total</t>
  </si>
  <si>
    <t>36237.31.19.2 Total</t>
  </si>
  <si>
    <t>43728.1.10 Total</t>
  </si>
  <si>
    <t>49233.25.1.2 Total</t>
  </si>
  <si>
    <t>36233.42.15.1 Total</t>
  </si>
  <si>
    <t>36233.42.16.1 Total</t>
  </si>
  <si>
    <t>49233.26.1.2 Total</t>
  </si>
  <si>
    <t>51001.70.9.2 Total</t>
  </si>
  <si>
    <t>36233.43.20.1 Total</t>
  </si>
  <si>
    <t>51001.70.10.2 Total</t>
  </si>
  <si>
    <t>36233.43.21.1 Total</t>
  </si>
  <si>
    <t>80000.3.1.17 Total</t>
  </si>
  <si>
    <t>49233.76.1.2 Total</t>
  </si>
  <si>
    <t>36233.45.19.1 Total</t>
  </si>
  <si>
    <t>36233.45.19.4 Total</t>
  </si>
  <si>
    <t>36233.45.19.5 Total</t>
  </si>
  <si>
    <t>36223.30.6.2 Total</t>
  </si>
  <si>
    <t>36233.45.20.1 Total</t>
  </si>
  <si>
    <t>36223.85.3.2 Total</t>
  </si>
  <si>
    <t>50371.40.1.2 Total</t>
  </si>
  <si>
    <t>36234.10.14.2 Total</t>
  </si>
  <si>
    <t>49233.27.1.2 Total</t>
  </si>
  <si>
    <t>36233.46.23.1 Total</t>
  </si>
  <si>
    <t>36233.46.23.3 Total</t>
  </si>
  <si>
    <t>36233.46.23.4 Total</t>
  </si>
  <si>
    <t>51001.97.6.3 Total</t>
  </si>
  <si>
    <t>36233.46.24.1 Total</t>
  </si>
  <si>
    <t>51081.10.5.4 Total</t>
  </si>
  <si>
    <t>50371.17.1.2 Total</t>
  </si>
  <si>
    <t>51001.7.5.3 Total</t>
  </si>
  <si>
    <t>51001.35.6.3 Total</t>
  </si>
  <si>
    <t>49867.1.1 Total</t>
  </si>
  <si>
    <t>47085.2.1 Total</t>
  </si>
  <si>
    <t>80000.1.4.101 Total</t>
  </si>
  <si>
    <t>80000.1.4.110 Total</t>
  </si>
  <si>
    <t>36244.15.21.1 Total</t>
  </si>
  <si>
    <t>49233.28.1.2 Total</t>
  </si>
  <si>
    <t>36233.47.23.1 Total</t>
  </si>
  <si>
    <t>36233.47.24.1 Total</t>
  </si>
  <si>
    <t>50371.18.1.2 Total</t>
  </si>
  <si>
    <t>36233.48.7.2 Total</t>
  </si>
  <si>
    <t>50371.1.1.2 Total</t>
  </si>
  <si>
    <t>36233.48.8.2 Total</t>
  </si>
  <si>
    <t>49233.29.1.2 Total</t>
  </si>
  <si>
    <t>36231.25.6.2 Total</t>
  </si>
  <si>
    <t>51001.22.9.2 Total</t>
  </si>
  <si>
    <t>36233.49.16.1 Total</t>
  </si>
  <si>
    <t>22022.2.6 Total</t>
  </si>
  <si>
    <t>22022.2.7 Total</t>
  </si>
  <si>
    <t>22022.6.7 Total</t>
  </si>
  <si>
    <t>36231.25.7.2 Total</t>
  </si>
  <si>
    <t>51001.22.10.2 Total</t>
  </si>
  <si>
    <t>36233.49.17.1 Total</t>
  </si>
  <si>
    <t>22023.14.11 Total</t>
  </si>
  <si>
    <t>22023.14.12 Total</t>
  </si>
  <si>
    <t>22023.6.7 Total</t>
  </si>
  <si>
    <t>49600.4.13 Total</t>
  </si>
  <si>
    <t>50343.4.13 Total</t>
  </si>
  <si>
    <t>47177.1.1 Total</t>
  </si>
  <si>
    <t>36237.39.14.1 Total</t>
  </si>
  <si>
    <t>36237.39.15.1 Total</t>
  </si>
  <si>
    <t>36237.39.16.1 Total</t>
  </si>
  <si>
    <t>36244.35.7.1 Total</t>
  </si>
  <si>
    <t>36244.35.8.1 Total</t>
  </si>
  <si>
    <t>36237.25.18.1 Total</t>
  </si>
  <si>
    <t>36237.25.19.2 Total</t>
  </si>
  <si>
    <t>36233.50.24.1 Total</t>
  </si>
  <si>
    <t>36233.50.24.3 Total</t>
  </si>
  <si>
    <t>36233.50.25.1 Total</t>
  </si>
  <si>
    <t>36233.50.25.4 Total</t>
  </si>
  <si>
    <t>36237.25.20.2 Total</t>
  </si>
  <si>
    <t>49462.1.0 Total</t>
  </si>
  <si>
    <t>36234.83.17.2 Total</t>
  </si>
  <si>
    <t>49600.4.5 Total</t>
  </si>
  <si>
    <t>50343.4.5 Total</t>
  </si>
  <si>
    <t>49233.31.1.2 Total</t>
  </si>
  <si>
    <t>36231.37.4.2 Total</t>
  </si>
  <si>
    <t>36233.51.22.1 Total</t>
  </si>
  <si>
    <t>36233.51.22.3 Total</t>
  </si>
  <si>
    <t>36233.51.22.4 Total</t>
  </si>
  <si>
    <t>36231.37.5.2 Total</t>
  </si>
  <si>
    <t>36233.51.23.1 Total</t>
  </si>
  <si>
    <t>48778.4.9 Total</t>
  </si>
  <si>
    <t>72.1096 Total</t>
  </si>
  <si>
    <t>36223.124.1.3 Total</t>
  </si>
  <si>
    <t>36237.57.14.1 Total</t>
  </si>
  <si>
    <t>36237.57.14.2 Total</t>
  </si>
  <si>
    <t>36237.57.14.3 Total</t>
  </si>
  <si>
    <t>51001.49.9.3 Total</t>
  </si>
  <si>
    <t>51001.49.10.3 Total</t>
  </si>
  <si>
    <t>49233.32.1.2 Total</t>
  </si>
  <si>
    <t>36233.52.24.1 Total</t>
  </si>
  <si>
    <t>36233.52.24.3 Total</t>
  </si>
  <si>
    <t>36223.137.4.2 Total</t>
  </si>
  <si>
    <t>36233.52.25.1 Total</t>
  </si>
  <si>
    <t>36223.137.5.2 Total</t>
  </si>
  <si>
    <t>36231.32.2.2 Total</t>
  </si>
  <si>
    <t>36231.32.3.2 Total</t>
  </si>
  <si>
    <t>49233.33.1.2 Total</t>
  </si>
  <si>
    <t>49358.7.1.2 Total</t>
  </si>
  <si>
    <t>36231.32.4.2 Total</t>
  </si>
  <si>
    <t>36233.56.20.1 Total</t>
  </si>
  <si>
    <t>36233.56.21.1 Total</t>
  </si>
  <si>
    <t>48778.4.12 Total</t>
  </si>
  <si>
    <t>49600.4.6 Total</t>
  </si>
  <si>
    <t>49600.4.25 Total</t>
  </si>
  <si>
    <t>50343.4.6 Total</t>
  </si>
  <si>
    <t>36237.58.13.1 Total</t>
  </si>
  <si>
    <t>36237.58.14.1 Total</t>
  </si>
  <si>
    <t>36237.58.15.1 Total</t>
  </si>
  <si>
    <t>36237.58.15.2 Total</t>
  </si>
  <si>
    <t>48778.4.3 Total</t>
  </si>
  <si>
    <t>49233.34.1.2 Total</t>
  </si>
  <si>
    <t>49233.34.2.2 Total</t>
  </si>
  <si>
    <t>36233.62.23.1 Total</t>
  </si>
  <si>
    <t>22022.6.11 Total</t>
  </si>
  <si>
    <t>51001.16.11.2 Total</t>
  </si>
  <si>
    <t>36233.62.24.1 Total</t>
  </si>
  <si>
    <t>46339.1.1 Total</t>
  </si>
  <si>
    <t>36244.40.4.2 Total</t>
  </si>
  <si>
    <t>36237.28.16.1 Total</t>
  </si>
  <si>
    <t>36244.40.6.2 Total</t>
  </si>
  <si>
    <t>36237.28.17.1 Total</t>
  </si>
  <si>
    <t>36237.28.18.1 Total</t>
  </si>
  <si>
    <t>36244.40.10.1 Total</t>
  </si>
  <si>
    <t>36237.28.19.1 Total</t>
  </si>
  <si>
    <t>51001.74.8.3 Total</t>
  </si>
  <si>
    <t>51001.74.9.3 Total</t>
  </si>
  <si>
    <t>72.2036 Total</t>
  </si>
  <si>
    <t>49233.73.1.2 Total</t>
  </si>
  <si>
    <t>36233.64.23.1 Total</t>
  </si>
  <si>
    <t>44637.49.3.3 Total</t>
  </si>
  <si>
    <t>36223.95.6.2 Total</t>
  </si>
  <si>
    <t>36233.64.24.1 Total</t>
  </si>
  <si>
    <t>36223.95.7.2 Total</t>
  </si>
  <si>
    <t>50371.38.1.2 Total</t>
  </si>
  <si>
    <t>48778.4.11 Total</t>
  </si>
  <si>
    <t>51001.36.9.3 Total</t>
  </si>
  <si>
    <t>49600.4.7 Total</t>
  </si>
  <si>
    <t>49600.4.22 Total</t>
  </si>
  <si>
    <t>51001.36.10.3 Total</t>
  </si>
  <si>
    <t>50343.4.7 Total</t>
  </si>
  <si>
    <t>80000.2.3.116 Total</t>
  </si>
  <si>
    <t>44539.1.1 Total</t>
  </si>
  <si>
    <t>51001.93.7.2 Total</t>
  </si>
  <si>
    <t>44539.1.4 Total</t>
  </si>
  <si>
    <t>49599.1.1 Total</t>
  </si>
  <si>
    <t>49600.4.8 Total</t>
  </si>
  <si>
    <t>36225.10.7.1 Total</t>
  </si>
  <si>
    <t>44539.1.5 Total</t>
  </si>
  <si>
    <t>50341.1.1 Total</t>
  </si>
  <si>
    <t>51001.93.8.2 Total</t>
  </si>
  <si>
    <t>50343.4.8 Total</t>
  </si>
  <si>
    <t>36225.10.8.1 Total</t>
  </si>
  <si>
    <t>80000.2.3.117 Total</t>
  </si>
  <si>
    <t>36237.34.15.2 Total</t>
  </si>
  <si>
    <t>36244.45.10.1 Total</t>
  </si>
  <si>
    <t>36244.45.11.1 Total</t>
  </si>
  <si>
    <t>36244.45.12.1 Total</t>
  </si>
  <si>
    <t>22022.15.7 Total</t>
  </si>
  <si>
    <t>22022.15.8 Total</t>
  </si>
  <si>
    <t>22023.3.2 Total</t>
  </si>
  <si>
    <t>22023.3.3 Total</t>
  </si>
  <si>
    <t>49233.36.1.2 Total</t>
  </si>
  <si>
    <t>36233.66.23.1 Total</t>
  </si>
  <si>
    <t>44637.40.3.3 Total</t>
  </si>
  <si>
    <t>36233.66.24.1 Total</t>
  </si>
  <si>
    <t>50371.21.1.2 Total</t>
  </si>
  <si>
    <t>49233.37.1.2 Total</t>
  </si>
  <si>
    <t>36233.114.11.1 Total</t>
  </si>
  <si>
    <t>44637.68.1.4 Total</t>
  </si>
  <si>
    <t>36233.114.12.1 Total</t>
  </si>
  <si>
    <t>36237.27.14.1 Total</t>
  </si>
  <si>
    <t>72.1112 Total</t>
  </si>
  <si>
    <t>49600.4.9 Total</t>
  </si>
  <si>
    <t>50343.4.9 Total</t>
  </si>
  <si>
    <t>36244.2.12.1 Total</t>
  </si>
  <si>
    <t>49233.38.1.2 Total</t>
  </si>
  <si>
    <t>44637.65.1.3 Total</t>
  </si>
  <si>
    <t>51001.45.7.3 Total</t>
  </si>
  <si>
    <t>36233.68.23.1 Total</t>
  </si>
  <si>
    <t>51081.5.5.3 Total</t>
  </si>
  <si>
    <t>36233.68.24.1 Total</t>
  </si>
  <si>
    <t>51081.5.6.3 Total</t>
  </si>
  <si>
    <t>50371.22.1.2 Total</t>
  </si>
  <si>
    <t>51001.45.8.2 Total</t>
  </si>
  <si>
    <t>22022.14.14 Total</t>
  </si>
  <si>
    <t>22023.14.19 Total</t>
  </si>
  <si>
    <t>22023.9.1 Total</t>
  </si>
  <si>
    <t>36233.70.23.1 Total</t>
  </si>
  <si>
    <t>36233.70.23.4 Total</t>
  </si>
  <si>
    <t>36233.70.24.1 Total</t>
  </si>
  <si>
    <t>46474.1.1 Total</t>
  </si>
  <si>
    <t>36244.44.7.1 Total</t>
  </si>
  <si>
    <t>36244.44.7.2 Total</t>
  </si>
  <si>
    <t>36233.71.22.4 Total</t>
  </si>
  <si>
    <t>36237.33.17.1 Total</t>
  </si>
  <si>
    <t>49233.40.1.2 Total</t>
  </si>
  <si>
    <t>36233.71.23.1 Total</t>
  </si>
  <si>
    <t>36233.71.23.3 Total</t>
  </si>
  <si>
    <t>36237.33.18.1 Total</t>
  </si>
  <si>
    <t>36237.33.18.2 Total</t>
  </si>
  <si>
    <t>36237.33.18.3 Total</t>
  </si>
  <si>
    <t>36237.33.18.4 Total</t>
  </si>
  <si>
    <t>36233.71.24.1 Total</t>
  </si>
  <si>
    <t>50371.23.1.2 Total</t>
  </si>
  <si>
    <t>72.1084 Total</t>
  </si>
  <si>
    <t>51001.105.4.3 Total</t>
  </si>
  <si>
    <t>51001.105.5.3 Total</t>
  </si>
  <si>
    <t>49233.41.1.2 Total</t>
  </si>
  <si>
    <t>72.1075 Total</t>
  </si>
  <si>
    <t>36233.159.4.1 Total</t>
  </si>
  <si>
    <t>44637.47.3.3 Total</t>
  </si>
  <si>
    <t>36233.159.5.1 Total</t>
  </si>
  <si>
    <t>36233.159.5.4 Total</t>
  </si>
  <si>
    <t>36226.110.7.3 Total</t>
  </si>
  <si>
    <t>50371.24.1.2 Total</t>
  </si>
  <si>
    <t>50371.24.1.3 Total</t>
  </si>
  <si>
    <t>72.1114 Total</t>
  </si>
  <si>
    <t>51007.3.1 Total</t>
  </si>
  <si>
    <t>49358.8.1.2 Total</t>
  </si>
  <si>
    <t>49600.4.11 Total</t>
  </si>
  <si>
    <t>50343.4.11 Total</t>
  </si>
  <si>
    <t>49600.4.10 Total</t>
  </si>
  <si>
    <t>50343.4.10 Total</t>
  </si>
  <si>
    <t>49233.43.1.2 Total</t>
  </si>
  <si>
    <t>51001.61.3.2 Total</t>
  </si>
  <si>
    <t>36233.73.23.1 Total</t>
  </si>
  <si>
    <t>36233.73.23.3 Total</t>
  </si>
  <si>
    <t>51001.61.4.2 Total</t>
  </si>
  <si>
    <t>36233.73.24.1 Total</t>
  </si>
  <si>
    <t>51081.18.3.4 Total</t>
  </si>
  <si>
    <t>51001.47.9.4 Total</t>
  </si>
  <si>
    <t>51001.47.9.5 Total</t>
  </si>
  <si>
    <t>51001.47.9.6 Total</t>
  </si>
  <si>
    <t>51001.47.9.8 Total</t>
  </si>
  <si>
    <t>51001.47.9.9 Total</t>
  </si>
  <si>
    <t>51001.47.10.4 Total</t>
  </si>
  <si>
    <t>51001.47.10.5 Total</t>
  </si>
  <si>
    <t>51001.47.10.6 Total</t>
  </si>
  <si>
    <t>51001.47.10.8 Total</t>
  </si>
  <si>
    <t>51001.47.10.9 Total</t>
  </si>
  <si>
    <t>36237.2.15.1 Total</t>
  </si>
  <si>
    <t>36237.2.16.1 Total</t>
  </si>
  <si>
    <t>36233.74.21.3 Total</t>
  </si>
  <si>
    <t>36233.74.21.4 Total</t>
  </si>
  <si>
    <t>49233.44.1.2 Total</t>
  </si>
  <si>
    <t>36233.74.22.1 Total</t>
  </si>
  <si>
    <t>36233.74.22.5 Total</t>
  </si>
  <si>
    <t>36233.74.23.1 Total</t>
  </si>
  <si>
    <t>47208.3.1 Total</t>
  </si>
  <si>
    <t>36244.57.13.1 Total</t>
  </si>
  <si>
    <t>36237.67.11.2 Total</t>
  </si>
  <si>
    <t>36244.57.14.1 Total</t>
  </si>
  <si>
    <t>36237.67.12.1 Total</t>
  </si>
  <si>
    <t>36237.67.12.2 Total</t>
  </si>
  <si>
    <t>36244.57.15.1 Total</t>
  </si>
  <si>
    <t>47212.3.2 Total</t>
  </si>
  <si>
    <t>36244.49.9.1 Total</t>
  </si>
  <si>
    <t>36237.59.18.1 Total</t>
  </si>
  <si>
    <t>36237.59.18.2 Total</t>
  </si>
  <si>
    <t>36237.59.18.3 Total</t>
  </si>
  <si>
    <t>22022.4.2 Total</t>
  </si>
  <si>
    <t>22023.12.4 Total</t>
  </si>
  <si>
    <t>51081.11.4.3 Total</t>
  </si>
  <si>
    <t>36233.76.20.1 Total</t>
  </si>
  <si>
    <t>51001.17.11.2 Total</t>
  </si>
  <si>
    <t>36233.76.21.1 Total</t>
  </si>
  <si>
    <t>49600.4.18 Total</t>
  </si>
  <si>
    <t>49600.4.20 Total</t>
  </si>
  <si>
    <t>50343.4.18 Total</t>
  </si>
  <si>
    <t>22023.6.42 Total</t>
  </si>
  <si>
    <t>43413 Total</t>
  </si>
  <si>
    <t>42801.3.F2 Total</t>
  </si>
  <si>
    <t>47603.3.1 Total</t>
  </si>
  <si>
    <t>47720 Total</t>
  </si>
  <si>
    <t>22023.9.14 Total</t>
  </si>
  <si>
    <t>22023.9.2 Total</t>
  </si>
  <si>
    <t>8RE.104717 Total</t>
  </si>
  <si>
    <t>8RE.105317 Total</t>
  </si>
  <si>
    <t>8RE.106217 Total</t>
  </si>
  <si>
    <t>8RE.106317 Total</t>
  </si>
  <si>
    <t>8RE.107717 Total</t>
  </si>
  <si>
    <t>8RE.108317 Total</t>
  </si>
  <si>
    <t>8RE.204717 Total</t>
  </si>
  <si>
    <t>8RE.205317 Total</t>
  </si>
  <si>
    <t>8RE.206217 Total</t>
  </si>
  <si>
    <t>8RE.206317 Total</t>
  </si>
  <si>
    <t>8RE.207717 Total</t>
  </si>
  <si>
    <t>8RE.208317 Total</t>
  </si>
  <si>
    <t>8RE.106237 Total</t>
  </si>
  <si>
    <t>8RE.107737 Total</t>
  </si>
  <si>
    <t>22022.5.2 Total</t>
  </si>
  <si>
    <t>21IM.SW Total</t>
  </si>
  <si>
    <t>55065.1.F1 Total</t>
  </si>
  <si>
    <t>50062.4.2 Total</t>
  </si>
  <si>
    <t>49874.4.1 Total</t>
  </si>
  <si>
    <t>22022.2.3 Total</t>
  </si>
  <si>
    <t>22022.14.1 Total</t>
  </si>
  <si>
    <t>22022.14.12 Total</t>
  </si>
  <si>
    <t>22022.14.13 Total</t>
  </si>
  <si>
    <t>22023.14.2 Total</t>
  </si>
  <si>
    <t>22023.14.3 Total</t>
  </si>
  <si>
    <t>22023.14.17 Total</t>
  </si>
  <si>
    <t>22023.14.18 Total</t>
  </si>
  <si>
    <t>22022.12.1 Total</t>
  </si>
  <si>
    <t>22023.4.5 Total</t>
  </si>
  <si>
    <t>22022.14.3 Total</t>
  </si>
  <si>
    <t>22022.6.26 Total</t>
  </si>
  <si>
    <t>22023.14.4 Total</t>
  </si>
  <si>
    <t>22023.6.18 Total</t>
  </si>
  <si>
    <t>50093.3.FS1 Total</t>
  </si>
  <si>
    <t>51080.3.FS1 Total</t>
  </si>
  <si>
    <t>51082.3.32 Total</t>
  </si>
  <si>
    <t>51082.3.69 Total</t>
  </si>
  <si>
    <t>51082.3.73 Total</t>
  </si>
  <si>
    <t>51082.3.76 Total</t>
  </si>
  <si>
    <t>51082.3.80 Total</t>
  </si>
  <si>
    <t>51082.1.12 Total</t>
  </si>
  <si>
    <t>51082.3.86 Total</t>
  </si>
  <si>
    <t>51082.3.88 Total</t>
  </si>
  <si>
    <t>51082.1.13 Total</t>
  </si>
  <si>
    <t>51082.3.93 Total</t>
  </si>
  <si>
    <t>51082.3.95 Total</t>
  </si>
  <si>
    <t>51082.3.96 Total</t>
  </si>
  <si>
    <t>51082.3.97 Total</t>
  </si>
  <si>
    <t>51082.3.100 Total</t>
  </si>
  <si>
    <t>51082.3.101 Total</t>
  </si>
  <si>
    <t>51082.3.102 Total</t>
  </si>
  <si>
    <t>40.1.8 Total</t>
  </si>
  <si>
    <t>22023.15.1 Total</t>
  </si>
  <si>
    <t>22023.4.4 Total</t>
  </si>
  <si>
    <t>22022.13.2 Total</t>
  </si>
  <si>
    <t>22022.13.4 Total</t>
  </si>
  <si>
    <t>22022.6.25 Total</t>
  </si>
  <si>
    <t>22023.13.5 Total</t>
  </si>
  <si>
    <t>22023.13.6 Total</t>
  </si>
  <si>
    <t>22023.6.23 Total</t>
  </si>
  <si>
    <t>22023.2.11 Total</t>
  </si>
  <si>
    <t>36244.39.3.1 Total</t>
  </si>
  <si>
    <t>36237.51.11.1 Total</t>
  </si>
  <si>
    <t>36244.39.3.4 Total</t>
  </si>
  <si>
    <t>36237.51.12.1 Total</t>
  </si>
  <si>
    <t>36244.39.4.1 Total</t>
  </si>
  <si>
    <t>36237.51.14.1 Total</t>
  </si>
  <si>
    <t>22022.13.3 Total</t>
  </si>
  <si>
    <t>22022.14.6 Total</t>
  </si>
  <si>
    <t>22022.4.6 Total</t>
  </si>
  <si>
    <t>22022.9.12 Total</t>
  </si>
  <si>
    <t>22022.14.16 Total</t>
  </si>
  <si>
    <t>22023.14.5 Total</t>
  </si>
  <si>
    <t>22023.14.7 Total</t>
  </si>
  <si>
    <t>22023.9.10 Total</t>
  </si>
  <si>
    <t>50061.5.21 Total</t>
  </si>
  <si>
    <t>80000.1.4.103 Total</t>
  </si>
  <si>
    <t>49875.1.1 Total</t>
  </si>
  <si>
    <t>41794.1 Total</t>
  </si>
  <si>
    <t>50062.4.4 Total</t>
  </si>
  <si>
    <t>50062.4.19 Total</t>
  </si>
  <si>
    <t>50062.4.21 Total</t>
  </si>
  <si>
    <t>22022.12.3 Total</t>
  </si>
  <si>
    <t>22022.9.4 Total</t>
  </si>
  <si>
    <t>22022.9.11 Total</t>
  </si>
  <si>
    <t>22023.12.3 Total</t>
  </si>
  <si>
    <t>22023.13.2 Total</t>
  </si>
  <si>
    <t>22023.9.8 Total</t>
  </si>
  <si>
    <t>36244.36.23.1 Total</t>
  </si>
  <si>
    <t>48748.1.1 Total</t>
  </si>
  <si>
    <t>22022.14.2 Total</t>
  </si>
  <si>
    <t>22023.14.1 Total</t>
  </si>
  <si>
    <t>35517.1.TA1 Total</t>
  </si>
  <si>
    <t>40325.1.59 Total</t>
  </si>
  <si>
    <t>50167.1.1 Total</t>
  </si>
  <si>
    <t>50170.1.1 Total</t>
  </si>
  <si>
    <t>46425.1.1 Total</t>
  </si>
  <si>
    <t>50111.3.1 Total</t>
  </si>
  <si>
    <t>44670.1.1 Total</t>
  </si>
  <si>
    <t>44689.1.1 Total</t>
  </si>
  <si>
    <t>45957.1.1 Total</t>
  </si>
  <si>
    <t>50000.3.1 Total</t>
  </si>
  <si>
    <t>46918.1.1 Total</t>
  </si>
  <si>
    <t>46920.1.1 Total</t>
  </si>
  <si>
    <t>46929.1.1 Total</t>
  </si>
  <si>
    <t>47142.1.1 Total</t>
  </si>
  <si>
    <t>47165.1.1 Total</t>
  </si>
  <si>
    <t>47603.1.1 Total</t>
  </si>
  <si>
    <t>47604.1.1 Total</t>
  </si>
  <si>
    <t>44475SA.3.TG01 Total</t>
  </si>
  <si>
    <t>49108.1.1 Total</t>
  </si>
  <si>
    <t>49108.3.1 Total</t>
  </si>
  <si>
    <t>49174.3.1 Total</t>
  </si>
  <si>
    <t>45738.1.2 Total</t>
  </si>
  <si>
    <t>17BP.7.PE.114 Total</t>
  </si>
  <si>
    <t>49361 Total</t>
  </si>
  <si>
    <t>50167.2.5 Total</t>
  </si>
  <si>
    <t>49633.1.1 Total</t>
  </si>
  <si>
    <t>49495.2 Total</t>
  </si>
  <si>
    <t>49495.3 Total</t>
  </si>
  <si>
    <t>49495.4 Total</t>
  </si>
  <si>
    <t>49495.5 Total</t>
  </si>
  <si>
    <t>80000.2.1.21 Total</t>
  </si>
  <si>
    <t>80000.1.4.80 Total</t>
  </si>
  <si>
    <t>36223.148.2.2 Total</t>
  </si>
  <si>
    <t>37676 Total</t>
  </si>
  <si>
    <t>39311 Total</t>
  </si>
  <si>
    <t>40309 Total</t>
  </si>
  <si>
    <t>54016.3.1 Total</t>
  </si>
  <si>
    <t>48729.3.1 Total</t>
  </si>
  <si>
    <t>49233.46.1.2 Total</t>
  </si>
  <si>
    <t>51001.52.8.2 Total</t>
  </si>
  <si>
    <t>36233.79.16.1 Total</t>
  </si>
  <si>
    <t>36224.30.6.2 Total</t>
  </si>
  <si>
    <t>51001.52.9.2 Total</t>
  </si>
  <si>
    <t>36233.79.17.1 Total</t>
  </si>
  <si>
    <t>36224.30.7.2 Total</t>
  </si>
  <si>
    <t>50371.26.1.2 Total</t>
  </si>
  <si>
    <t>36231.30.1.2 Total</t>
  </si>
  <si>
    <t>49233.47.1.2 Total</t>
  </si>
  <si>
    <t>36231.30.5.2 Total</t>
  </si>
  <si>
    <t>49358.9.1.1 Total</t>
  </si>
  <si>
    <t>36233.80.18.1 Total</t>
  </si>
  <si>
    <t>22022.6.5 Total</t>
  </si>
  <si>
    <t>36231.30.5.1 Total</t>
  </si>
  <si>
    <t>36233.80.19.1 Total</t>
  </si>
  <si>
    <t>72.1106 Total</t>
  </si>
  <si>
    <t>49233.48.1.2 Total</t>
  </si>
  <si>
    <t>51001.76.8.2 Total</t>
  </si>
  <si>
    <t>36233.127.14.1 Total</t>
  </si>
  <si>
    <t>51001.76.9.2 Total</t>
  </si>
  <si>
    <t>36233.127.15.1 Total</t>
  </si>
  <si>
    <t>22022.6.23 Total</t>
  </si>
  <si>
    <t>22023.6.20 Total</t>
  </si>
  <si>
    <t>36244.60.9.3 Total</t>
  </si>
  <si>
    <t>36244.60.10.1 Total</t>
  </si>
  <si>
    <t>36237.47.16.1 Total</t>
  </si>
  <si>
    <t>36233.81.20.4 Total</t>
  </si>
  <si>
    <t>36237.47.16.2 Total</t>
  </si>
  <si>
    <t>49233.49.1.2 Total</t>
  </si>
  <si>
    <t>36233.81.21.1 Total</t>
  </si>
  <si>
    <t>36237.47.17.1 Total</t>
  </si>
  <si>
    <t>36233.81.22.1 Total</t>
  </si>
  <si>
    <t>50371.27.1.2 Total</t>
  </si>
  <si>
    <t>80000.1.4.65 Total</t>
  </si>
  <si>
    <t>80000.1.4.90 Total</t>
  </si>
  <si>
    <t>80000.1.4.116 Total</t>
  </si>
  <si>
    <t>80000.2.3.123 Total</t>
  </si>
  <si>
    <t>49600.5.3 Total</t>
  </si>
  <si>
    <t>36225.2.21.1 Total</t>
  </si>
  <si>
    <t>50343.5.3 Total</t>
  </si>
  <si>
    <t>36225.2.22.1 Total</t>
  </si>
  <si>
    <t>50371.41.1.2 Total</t>
  </si>
  <si>
    <t>36234.71.14.2 Total</t>
  </si>
  <si>
    <t>46309.1.1 Total</t>
  </si>
  <si>
    <t>36244.30.19.1 Total</t>
  </si>
  <si>
    <t>36244.30.23.1 Total</t>
  </si>
  <si>
    <t>49232.4.14 Total</t>
  </si>
  <si>
    <t>49600.4.12 Total</t>
  </si>
  <si>
    <t>49600.4.23 Total</t>
  </si>
  <si>
    <t>49600.4.24 Total</t>
  </si>
  <si>
    <t>50343.4.12 Total</t>
  </si>
  <si>
    <t>50343.4.14 Total</t>
  </si>
  <si>
    <t>44637.29.3.3 Total</t>
  </si>
  <si>
    <t>36233.82.14.1 Total</t>
  </si>
  <si>
    <t>44637.29.4.3 Total</t>
  </si>
  <si>
    <t>44637.29.4.4 Total</t>
  </si>
  <si>
    <t>36233.82.15.1 Total</t>
  </si>
  <si>
    <t>50371.28.1.2 Total</t>
  </si>
  <si>
    <t>51001.51.7.3 Total</t>
  </si>
  <si>
    <t>51001.51.8.3 Total</t>
  </si>
  <si>
    <t>36244.52.21.1 Total</t>
  </si>
  <si>
    <t>51081.2.3.3 Total</t>
  </si>
  <si>
    <t>49233.51.1.2 Total</t>
  </si>
  <si>
    <t>36233.83.23.1 Total</t>
  </si>
  <si>
    <t>36233.83.24.1 Total</t>
  </si>
  <si>
    <t>38257 Total</t>
  </si>
  <si>
    <t>80000.1.4.79 Total</t>
  </si>
  <si>
    <t>80000.1.4.113 Total</t>
  </si>
  <si>
    <t>80000.1.4.112 Total</t>
  </si>
  <si>
    <t>46315.1.1 Total</t>
  </si>
  <si>
    <t>36244.54.21.1 Total</t>
  </si>
  <si>
    <t>49233.52.1.2 Total</t>
  </si>
  <si>
    <t>36233.84.24.1 Total</t>
  </si>
  <si>
    <t>36233.84.24.5 Total</t>
  </si>
  <si>
    <t>36233.84.25.1 Total</t>
  </si>
  <si>
    <t>36223.53.19.1 Total</t>
  </si>
  <si>
    <t>36234.73.19.2 Total</t>
  </si>
  <si>
    <t>36244.3.7.1 Total</t>
  </si>
  <si>
    <t>36233.85.23.1 Total</t>
  </si>
  <si>
    <t>44637.20.3.3 Total</t>
  </si>
  <si>
    <t>36233.85.24.1 Total</t>
  </si>
  <si>
    <t>80000.2.3.106 Total</t>
  </si>
  <si>
    <t>80000.1.4.84 Total</t>
  </si>
  <si>
    <t>80000.2.3.121 Total</t>
  </si>
  <si>
    <t>49233.54.1.2 Total</t>
  </si>
  <si>
    <t>22022.6.22 Total</t>
  </si>
  <si>
    <t>22023.6.13 Total</t>
  </si>
  <si>
    <t>22022.2.13 Total</t>
  </si>
  <si>
    <t>22023.2.4 Total</t>
  </si>
  <si>
    <t>36237.6.15.1 Total</t>
  </si>
  <si>
    <t>36237.6.16.1 Total</t>
  </si>
  <si>
    <t>47198.3.1 Total</t>
  </si>
  <si>
    <t>36237.43.15.2 Total</t>
  </si>
  <si>
    <t>36244.72.2.1 Total</t>
  </si>
  <si>
    <t>36237.43.16.1 Total</t>
  </si>
  <si>
    <t>36237.43.16.2 Total</t>
  </si>
  <si>
    <t>36237.43.18.1 Total</t>
  </si>
  <si>
    <t>49233.56.1.2 Total</t>
  </si>
  <si>
    <t>36233.93.23.1 Total</t>
  </si>
  <si>
    <t>36237.20.18.1 Total</t>
  </si>
  <si>
    <t>36233.93.24.1 Total</t>
  </si>
  <si>
    <t>36237.20.19.1 Total</t>
  </si>
  <si>
    <t>36244.28.9.1 Total</t>
  </si>
  <si>
    <t>36237.20.19.2 Total</t>
  </si>
  <si>
    <t>36237.20.19.3 Total</t>
  </si>
  <si>
    <t>51001.98.6.3 Total</t>
  </si>
  <si>
    <t>51001.98.7.3 Total</t>
  </si>
  <si>
    <t>51001.99.6.3 Total</t>
  </si>
  <si>
    <t>51001.99.7.3 Total</t>
  </si>
  <si>
    <t>22022.9.10 Total</t>
  </si>
  <si>
    <t>22023.9.12 Total</t>
  </si>
  <si>
    <t>36244.19.9.1 Total</t>
  </si>
  <si>
    <t>36237.12.15.3 Total</t>
  </si>
  <si>
    <t>49233.57.1.2 Total</t>
  </si>
  <si>
    <t>36237.12.16.1 Total</t>
  </si>
  <si>
    <t>51001.53.4.2 Total</t>
  </si>
  <si>
    <t>36244.19.10.1 Total</t>
  </si>
  <si>
    <t>36233.94.23.1 Total</t>
  </si>
  <si>
    <t>51001.53.5.2 Total</t>
  </si>
  <si>
    <t>36233.94.24.1 Total</t>
  </si>
  <si>
    <t>36237.12.17.1 Total</t>
  </si>
  <si>
    <t>50371.31.1.2 Total</t>
  </si>
  <si>
    <t>72.1111 Total</t>
  </si>
  <si>
    <t>36237.12.18.1 Total</t>
  </si>
  <si>
    <t>48508.1.1 Total</t>
  </si>
  <si>
    <t>36244.61.7.1 Total</t>
  </si>
  <si>
    <t>36244.61.8.1 Total</t>
  </si>
  <si>
    <t>36237.48.22.1 Total</t>
  </si>
  <si>
    <t>49233.58.1.2 Total</t>
  </si>
  <si>
    <t>36224.35.1.2 Total</t>
  </si>
  <si>
    <t>36233.95.24.1 Total</t>
  </si>
  <si>
    <t>36233.95.24.5 Total</t>
  </si>
  <si>
    <t>22022.4.4 Total</t>
  </si>
  <si>
    <t>22023.4.3 Total</t>
  </si>
  <si>
    <t>49600.4.16 Total</t>
  </si>
  <si>
    <t>50343.4.16 Total</t>
  </si>
  <si>
    <t>49600.4.15 Total</t>
  </si>
  <si>
    <t>36233.96.23.1 Total</t>
  </si>
  <si>
    <t>36233.96.23.3 Total</t>
  </si>
  <si>
    <t>36233.96.24.1 Total</t>
  </si>
  <si>
    <t>50343.4.15 Total</t>
  </si>
  <si>
    <t>36237.50.18.2 Total</t>
  </si>
  <si>
    <t>36237.50.19.3 Total</t>
  </si>
  <si>
    <t>36237.50.20.1 Total</t>
  </si>
  <si>
    <t>36237.50.20.2 Total</t>
  </si>
  <si>
    <t>51001.87.7.3 Total</t>
  </si>
  <si>
    <t>51001.87.8.3 Total</t>
  </si>
  <si>
    <t>51001.64.8.3 Total</t>
  </si>
  <si>
    <t>51001.64.9.3 Total</t>
  </si>
  <si>
    <t>36225.12.4.1 Total</t>
  </si>
  <si>
    <t>51001.27.12.2 Total</t>
  </si>
  <si>
    <t>36233.101.23.1 Total</t>
  </si>
  <si>
    <t>51001.27.13.2 Total</t>
  </si>
  <si>
    <t>36233.101.24.1 Total</t>
  </si>
  <si>
    <t>50371.32.1.2 Total</t>
  </si>
  <si>
    <t>36244.25.3.2 Total</t>
  </si>
  <si>
    <t>36237.18.16.1 Total</t>
  </si>
  <si>
    <t>36237.18.16.2 Total</t>
  </si>
  <si>
    <t>36244.25.5.1 Total</t>
  </si>
  <si>
    <t>72.1107 Total</t>
  </si>
  <si>
    <t>51001.79.6.3 Total</t>
  </si>
  <si>
    <t>51001.79.7.3 Total</t>
  </si>
  <si>
    <t>51001.63.9.3 Total</t>
  </si>
  <si>
    <t>51001.63.10.3 Total</t>
  </si>
  <si>
    <t>44111.3.17 Total</t>
  </si>
  <si>
    <t>48817.1.1 Total</t>
  </si>
  <si>
    <t>44112.3.1 Total</t>
  </si>
  <si>
    <t>47293.3.1 Total</t>
  </si>
  <si>
    <t>15B.22.33 Total</t>
  </si>
  <si>
    <t>43714.3.14 Total</t>
  </si>
  <si>
    <t>48816.3.1 Total</t>
  </si>
  <si>
    <t>49605.3.1 Total</t>
  </si>
  <si>
    <t>22022.2.2 Total</t>
  </si>
  <si>
    <t>22023.14.13 Total</t>
  </si>
  <si>
    <t>48528.1.1 Total</t>
  </si>
  <si>
    <t>48434.3.1 Total</t>
  </si>
  <si>
    <t>51045.1.F1 Total</t>
  </si>
  <si>
    <t>44651.3.1 Total</t>
  </si>
  <si>
    <t>42894 Total</t>
  </si>
  <si>
    <t>46289.1.1 Total</t>
  </si>
  <si>
    <t>36268.3.F26 Total</t>
  </si>
  <si>
    <t>42269 Total</t>
  </si>
  <si>
    <t>45488.3.1 Total</t>
  </si>
  <si>
    <t>45488.2.3 Total</t>
  </si>
  <si>
    <t>49608.2.1 Total</t>
  </si>
  <si>
    <t>49876.1.1 Total</t>
  </si>
  <si>
    <t>36234.34.13.2 Total</t>
  </si>
  <si>
    <t>46240.1.F1 Total</t>
  </si>
  <si>
    <t>46240.2.1 Total</t>
  </si>
  <si>
    <t>46240.3.1 Total</t>
  </si>
  <si>
    <t>50109.1.F1 Total</t>
  </si>
  <si>
    <t>50154.3.2 Total</t>
  </si>
  <si>
    <t>50109.3.1 Total</t>
  </si>
  <si>
    <t>46240.3.2 Total</t>
  </si>
  <si>
    <t>22022.11.1 Total</t>
  </si>
  <si>
    <t>22023.5.3 Total</t>
  </si>
  <si>
    <t>36234.3.14.2 Total</t>
  </si>
  <si>
    <t>44111.3.5 Total</t>
  </si>
  <si>
    <t>22022.6.10 Total</t>
  </si>
  <si>
    <t>22023.6.10 Total</t>
  </si>
  <si>
    <t>44837.3.1 Total</t>
  </si>
  <si>
    <t>48462 Total</t>
  </si>
  <si>
    <t>48735 Total</t>
  </si>
  <si>
    <t>22023.6.33 Total</t>
  </si>
  <si>
    <t>36237.15.14.1 Total</t>
  </si>
  <si>
    <t>36244.22.8.1 Total</t>
  </si>
  <si>
    <t>36237.15.16.1 Total</t>
  </si>
  <si>
    <t>36237.15.17.1 Total</t>
  </si>
  <si>
    <t>36244.4.5.1 Total</t>
  </si>
  <si>
    <t>36237.4.15.1 Total</t>
  </si>
  <si>
    <t>36244.4.9.2 Total</t>
  </si>
  <si>
    <t>36237.4.16.1 Total</t>
  </si>
  <si>
    <t>36244.68.4.1 Total</t>
  </si>
  <si>
    <t>36237.54.14.2 Total</t>
  </si>
  <si>
    <t>36237.54.15.1 Total</t>
  </si>
  <si>
    <t>36237.54.16.2 Total</t>
  </si>
  <si>
    <t>22023.6.41 Total</t>
  </si>
  <si>
    <t>44111.3.12 Total</t>
  </si>
  <si>
    <t>49606.1.1 Total</t>
  </si>
  <si>
    <t>49612.1.1 Total</t>
  </si>
  <si>
    <t>49613.1.1 Total</t>
  </si>
  <si>
    <t>49878.1.1 Total</t>
  </si>
  <si>
    <t>49879.2.1 Total</t>
  </si>
  <si>
    <t>49880.1.1 Total</t>
  </si>
  <si>
    <t>48365.3.1 Total</t>
  </si>
  <si>
    <t>48813.2.1 Total</t>
  </si>
  <si>
    <t>22022.6.14 Total</t>
  </si>
  <si>
    <t>22022.6.31 Total</t>
  </si>
  <si>
    <t>44107.3.1 Total</t>
  </si>
  <si>
    <t>43714.3.6 Total</t>
  </si>
  <si>
    <t>48461 Total</t>
  </si>
  <si>
    <t>49185.3.1 Total</t>
  </si>
  <si>
    <t>50275.1.1 Total</t>
  </si>
  <si>
    <t>22023.6.31 Total</t>
  </si>
  <si>
    <t>46453.3.2 Total</t>
  </si>
  <si>
    <t>46453.3.3 Total</t>
  </si>
  <si>
    <t>22023.3.1 Total</t>
  </si>
  <si>
    <t>45966.3.1 Total</t>
  </si>
  <si>
    <t>50033.3.1 Total</t>
  </si>
  <si>
    <t>50035.3.1 Total</t>
  </si>
  <si>
    <t>39745.3.25 Total</t>
  </si>
  <si>
    <t>22022.14.8 Total</t>
  </si>
  <si>
    <t>22023.14.8 Total</t>
  </si>
  <si>
    <t>43714.2.10 Total</t>
  </si>
  <si>
    <t>22022.6.16 Total</t>
  </si>
  <si>
    <t>44096.1.F5 Total</t>
  </si>
  <si>
    <t>44096.3.5 Total</t>
  </si>
  <si>
    <t>44096.3.10 Total</t>
  </si>
  <si>
    <t>44096.3.11 Total</t>
  </si>
  <si>
    <t>44096.3.12 Total</t>
  </si>
  <si>
    <t>2019CPT.03.10.20101 Total</t>
  </si>
  <si>
    <t>47082.1.1 Total</t>
  </si>
  <si>
    <t>47082.3.1 Total</t>
  </si>
  <si>
    <t>48436.1.1 Total</t>
  </si>
  <si>
    <t>48436.2.1 Total</t>
  </si>
  <si>
    <t>46429.1.1 Total</t>
  </si>
  <si>
    <t>46429.2.1 Total</t>
  </si>
  <si>
    <t>22022.6.18 Total</t>
  </si>
  <si>
    <t>22023.6.26 Total</t>
  </si>
  <si>
    <t>43713.3.5 Total</t>
  </si>
  <si>
    <t>45508.3.1 Total</t>
  </si>
  <si>
    <t>51043.1.F1 Total</t>
  </si>
  <si>
    <t>51043.3.1 Total</t>
  </si>
  <si>
    <t>51043.2.F1 Total</t>
  </si>
  <si>
    <t>48778.4.13 Total</t>
  </si>
  <si>
    <t>49108.2.1 Total</t>
  </si>
  <si>
    <t>49226.1.1 Total</t>
  </si>
  <si>
    <t>22022.6.17 Total</t>
  </si>
  <si>
    <t>22023.6.40 Total</t>
  </si>
  <si>
    <t>44666.1.1 Total</t>
  </si>
  <si>
    <t>44666.3.1 Total</t>
  </si>
  <si>
    <t>47167.3.1 Total</t>
  </si>
  <si>
    <t>47257.1.1 Total</t>
  </si>
  <si>
    <t>36244.71.3.1 Total</t>
  </si>
  <si>
    <t>36237.52.14.2 Total</t>
  </si>
  <si>
    <t>36244.71.4.1 Total</t>
  </si>
  <si>
    <t>36237.52.15.1 Total</t>
  </si>
  <si>
    <t>36237.52.15.2 Total</t>
  </si>
  <si>
    <t>22022.6.32 Total</t>
  </si>
  <si>
    <t>22023.6.25 Total</t>
  </si>
  <si>
    <t>11RE.109718 Total</t>
  </si>
  <si>
    <t>36244.6.6.1 Total</t>
  </si>
  <si>
    <t>36237.60.13.1 Total</t>
  </si>
  <si>
    <t>36237.60.13.2 Total</t>
  </si>
  <si>
    <t>36237.60.15.1 Total</t>
  </si>
  <si>
    <t>49464.1.1 Total</t>
  </si>
  <si>
    <t>49464.2.1 Total</t>
  </si>
  <si>
    <t>49464.2.2 Total</t>
  </si>
  <si>
    <t>44823 Total</t>
  </si>
  <si>
    <t>49183.3.1 Total</t>
  </si>
  <si>
    <t>51057.1.1 Total</t>
  </si>
  <si>
    <t>46330.1.1 Total</t>
  </si>
  <si>
    <t>36237.5.16.1 Total</t>
  </si>
  <si>
    <t>36237.5.18.1 Total</t>
  </si>
  <si>
    <t>36237.5.18.2 Total</t>
  </si>
  <si>
    <t>22022.6.15 Total</t>
  </si>
  <si>
    <t>22023.6.22 Total</t>
  </si>
  <si>
    <t>42892 Total</t>
  </si>
  <si>
    <t>42374.2.1 Total</t>
  </si>
  <si>
    <t>48710 Total</t>
  </si>
  <si>
    <t>49202 Total</t>
  </si>
  <si>
    <t>22022.6.4 Total</t>
  </si>
  <si>
    <t>22023.6.4 Total</t>
  </si>
  <si>
    <t>47695.1.1 Total</t>
  </si>
  <si>
    <t>47700.1.1 Total</t>
  </si>
  <si>
    <t>47700.2.1 Total</t>
  </si>
  <si>
    <t>41821.3.39 Total</t>
  </si>
  <si>
    <t>55056.3.1 Total</t>
  </si>
  <si>
    <t>46338.1.1 Total</t>
  </si>
  <si>
    <t>46338.2.1 Total</t>
  </si>
  <si>
    <t>36237.56.14.3 Total</t>
  </si>
  <si>
    <t>36237.56.14.4 Total</t>
  </si>
  <si>
    <t>36244.11.7.1 Total</t>
  </si>
  <si>
    <t>36237.56.15.1 Total</t>
  </si>
  <si>
    <t>22023.6.37 Total</t>
  </si>
  <si>
    <t>44096.3.20 Total</t>
  </si>
  <si>
    <t>43714.3.9 Total</t>
  </si>
  <si>
    <t>43714.3.18 Total</t>
  </si>
  <si>
    <t>22023.6.36 Total</t>
  </si>
  <si>
    <t>49233.61.1.2 Total</t>
  </si>
  <si>
    <t>36233.103.23.1 Total</t>
  </si>
  <si>
    <t>36233.103.23.3 Total</t>
  </si>
  <si>
    <t>36233.103.23.4 Total</t>
  </si>
  <si>
    <t>36233.103.24.1 Total</t>
  </si>
  <si>
    <t>36233.103.24.4 Total</t>
  </si>
  <si>
    <t>36233.103.24.5 Total</t>
  </si>
  <si>
    <t>36233.104.23.1 Total</t>
  </si>
  <si>
    <t>44637.54.2.3 Total</t>
  </si>
  <si>
    <t>51001.106.5.2 Total</t>
  </si>
  <si>
    <t>36233.104.24.1 Total</t>
  </si>
  <si>
    <t>36237.10.14.1 Total</t>
  </si>
  <si>
    <t>36244.14.5.1 Total</t>
  </si>
  <si>
    <t>36237.10.15.1 Total</t>
  </si>
  <si>
    <t>36237.10.16.1 Total</t>
  </si>
  <si>
    <t>36244.14.6.1 Total</t>
  </si>
  <si>
    <t>36237.10.17.1 Total</t>
  </si>
  <si>
    <t>43725.4.2 Total</t>
  </si>
  <si>
    <t>43714.4.2 Total</t>
  </si>
  <si>
    <t>48778.4.10 Total</t>
  </si>
  <si>
    <t>49600.4.17 Total</t>
  </si>
  <si>
    <t>49600.4.19 Total</t>
  </si>
  <si>
    <t>36225.9.16.1 Total</t>
  </si>
  <si>
    <t>36225.9.16.2 Total</t>
  </si>
  <si>
    <t>50343.4.17 Total</t>
  </si>
  <si>
    <t>36225.9.17.1 Total</t>
  </si>
  <si>
    <t>36233.153.3.2 Total</t>
  </si>
  <si>
    <t>36233.153.4.2 Total</t>
  </si>
  <si>
    <t>49233.63.1.2 Total</t>
  </si>
  <si>
    <t>49358.11.1.2 Total</t>
  </si>
  <si>
    <t>49358.11.1.4 Total</t>
  </si>
  <si>
    <t>36233.105.21.1 Total</t>
  </si>
  <si>
    <t>22022.6.19 Total</t>
  </si>
  <si>
    <t>36231.33.5.2 Total</t>
  </si>
  <si>
    <t>36233.105.22.1 Total</t>
  </si>
  <si>
    <t>50371.33.1.2 Total</t>
  </si>
  <si>
    <t>22023.6.28 Total</t>
  </si>
  <si>
    <t>36231.33.5.4 Total</t>
  </si>
  <si>
    <t>2022CPT.14.08.20201 Total</t>
  </si>
  <si>
    <t>22022.9.9 Total</t>
  </si>
  <si>
    <t>22023.9.9 Total</t>
  </si>
  <si>
    <t>40924.1.1 Total</t>
  </si>
  <si>
    <t>22022.2.11 Total</t>
  </si>
  <si>
    <t>22022.8.1 Total</t>
  </si>
  <si>
    <t>22022.5.3 Total</t>
  </si>
  <si>
    <t>22022.12.2 Total</t>
  </si>
  <si>
    <t>22022.4.5 Total</t>
  </si>
  <si>
    <t>22022.7.1 Total</t>
  </si>
  <si>
    <t>22022.7.2 Total</t>
  </si>
  <si>
    <t>22022.9.3 Total</t>
  </si>
  <si>
    <t>22022.9.5 Total</t>
  </si>
  <si>
    <t>22022.9.6 Total</t>
  </si>
  <si>
    <t>22022.9.7 Total</t>
  </si>
  <si>
    <t>22022.9.8 Total</t>
  </si>
  <si>
    <t>22023.8.1 Total</t>
  </si>
  <si>
    <t>22023.12.5 Total</t>
  </si>
  <si>
    <t>22023.9.3 Total</t>
  </si>
  <si>
    <t>22023.9.4 Total</t>
  </si>
  <si>
    <t>22023.9.5 Total</t>
  </si>
  <si>
    <t>22023.9.6 Total</t>
  </si>
  <si>
    <t>22023.9.7 Total</t>
  </si>
  <si>
    <t>22023.7.2 Total</t>
  </si>
  <si>
    <t>22023.5.4 Total</t>
  </si>
  <si>
    <t>36087 Total</t>
  </si>
  <si>
    <t>36095 Total</t>
  </si>
  <si>
    <t>49082.1.1 Total</t>
  </si>
  <si>
    <t>72.1116 Total</t>
  </si>
  <si>
    <t>49599.1.10 Total</t>
  </si>
  <si>
    <t>36230.43.8.6 Total</t>
  </si>
  <si>
    <t>50341.1.10 Total</t>
  </si>
  <si>
    <t>36230.43.9.6 Total</t>
  </si>
  <si>
    <t>37673.1.3 Total</t>
  </si>
  <si>
    <t>48778.4.2 Total</t>
  </si>
  <si>
    <t>36233.106.17.1 Total</t>
  </si>
  <si>
    <t>22022.6.30 Total</t>
  </si>
  <si>
    <t>36233.106.18.1 Total</t>
  </si>
  <si>
    <t>22023.6.19 Total</t>
  </si>
  <si>
    <t>36237.40.14.1 Total</t>
  </si>
  <si>
    <t>49233.65.1.2 Total</t>
  </si>
  <si>
    <t>36233.107.23.1 Total</t>
  </si>
  <si>
    <t>44637.45.2.4 Total</t>
  </si>
  <si>
    <t>36233.107.24.1 Total</t>
  </si>
  <si>
    <t>36233.107.24.4 Total</t>
  </si>
  <si>
    <t>36237.40.15.1 Total</t>
  </si>
  <si>
    <t>36237.40.15.2 Total</t>
  </si>
  <si>
    <t>80000.1.4.97 Total</t>
  </si>
  <si>
    <t>80000.1.4.99 Total</t>
  </si>
  <si>
    <t>80000.1.4.100 Total</t>
  </si>
  <si>
    <t>80000.1.4.106 Total</t>
  </si>
  <si>
    <t>80000.2.3.112 Total</t>
  </si>
  <si>
    <t>36244.31.4.2 Total</t>
  </si>
  <si>
    <t>36237.22.17.2 Total</t>
  </si>
  <si>
    <t>36237.22.17.4 Total</t>
  </si>
  <si>
    <t>36244.31.6.1 Total</t>
  </si>
  <si>
    <t>49233.77.1.2 Total</t>
  </si>
  <si>
    <t>51001.69.8.2 Total</t>
  </si>
  <si>
    <t>36233.109.21.1 Total</t>
  </si>
  <si>
    <t>36233.109.22.1 Total</t>
  </si>
  <si>
    <t>51001.69.9.2 Total</t>
  </si>
  <si>
    <t>49599.1.13 Total</t>
  </si>
  <si>
    <t>49600.3.2 Total</t>
  </si>
  <si>
    <t>36230.37.23.6 Total</t>
  </si>
  <si>
    <t>46876.1.4 Total</t>
  </si>
  <si>
    <t>50341.1.13 Total</t>
  </si>
  <si>
    <t>50343.3.2 Total</t>
  </si>
  <si>
    <t>36230.37.24.6 Total</t>
  </si>
  <si>
    <t>49233.78.1.2 Total</t>
  </si>
  <si>
    <t>36234.86.13.2 Total</t>
  </si>
  <si>
    <t>72.2033 Total</t>
  </si>
  <si>
    <t>36237.49.19.1 Total</t>
  </si>
  <si>
    <t>36237.49.21.1 Total</t>
  </si>
  <si>
    <t>36237.49.21.2 Total</t>
  </si>
  <si>
    <t>49233.66.1.2 Total</t>
  </si>
  <si>
    <t>36233.110.23.1 Total</t>
  </si>
  <si>
    <t>36233.110.24.1 Total</t>
  </si>
  <si>
    <t>80000.1.4.83 Total</t>
  </si>
  <si>
    <t>80000.1.4.111 Total</t>
  </si>
  <si>
    <t>50371.36.1.2 Total</t>
  </si>
  <si>
    <t>36233.111.19.1 Total</t>
  </si>
  <si>
    <t>47723.3.1 Total</t>
  </si>
  <si>
    <t>49233.70.1.2 Total</t>
  </si>
  <si>
    <t>51001.43.9.2 Total</t>
  </si>
  <si>
    <t>36233.112.23.1 Total</t>
  </si>
  <si>
    <t>36233.112.23.2 Total</t>
  </si>
  <si>
    <t>44637.67.1.3 Total</t>
  </si>
  <si>
    <t>36223.133.4.2 Total</t>
  </si>
  <si>
    <t>51001.43.9.1 Total</t>
  </si>
  <si>
    <t>51001.43.10.2 Total</t>
  </si>
  <si>
    <t>51001.43.10.5 Total</t>
  </si>
  <si>
    <t>36233.112.24.1 Total</t>
  </si>
  <si>
    <t>36233.112.24.2 Total</t>
  </si>
  <si>
    <t>36223.133.5.2 Total</t>
  </si>
  <si>
    <t>36233.112.24.4 Total</t>
  </si>
  <si>
    <t>36233.112.24.5 Total</t>
  </si>
  <si>
    <t>49233.68.1.2 Total</t>
  </si>
  <si>
    <t>36233.113.23.1 Total</t>
  </si>
  <si>
    <t>36233.113.24.1 Total</t>
  </si>
  <si>
    <t>36226.104.4.3 Total</t>
  </si>
  <si>
    <t>50371.35.1.2 Total</t>
  </si>
  <si>
    <t>50371.35.1.3 Total</t>
  </si>
  <si>
    <t xml:space="preserve">AERONAUTIC AUTHORITY OF HENDERSON OXFORD, COUNTY OF GRANVILLE &amp; VANCE </t>
  </si>
  <si>
    <t>AERONAUTIC AUTHORITY OF HENDERSON OXFORD, COUNTY OF GRANVILLE &amp; VANCE TOTAL</t>
  </si>
  <si>
    <t>ROAP RGP</t>
  </si>
  <si>
    <t>ROAP EDTAP</t>
  </si>
  <si>
    <t>ROAP EMPLOYMENT</t>
  </si>
  <si>
    <t>ABERDEEN CAROLINA &amp; WESTERN RAILWAY</t>
  </si>
  <si>
    <t>ABERDEEN CAROLINA &amp; WESTERN RAILWAY Total</t>
  </si>
  <si>
    <t>ADTS OF ROCKINGHAM COUNTY</t>
  </si>
  <si>
    <t>ADTS OF ROCKINGHAM COUNTY Total</t>
  </si>
  <si>
    <t>ALEXANDER COUNTY DEPARTMENT OF SOCIAL SERIVCES</t>
  </si>
  <si>
    <t>ALEXANDER COUNTY DEPARTMENT OF SOCIAL SERVICES Total</t>
  </si>
  <si>
    <t>ASHE COUNTY TRANSPORTATION AUTHORITY, INC.</t>
  </si>
  <si>
    <t>ASHE COUNTY TRANSPORTATION AUTHORITY, INC. Total</t>
  </si>
  <si>
    <t>AVERY ASSOCIATION FOR EXCEPTIONAL CITIZENS INC</t>
  </si>
  <si>
    <t>AVERY ASSOCIATION FOR EXCEPTIONAL CITIZENS INC Total</t>
  </si>
  <si>
    <t>AVERY COUNTY TRANSPORTATION AUTHORITY</t>
  </si>
  <si>
    <t>AVERY COUNTY TRANSPORTATION AUTHORITY Total</t>
  </si>
  <si>
    <t>BEAUFORT COUNTY DEVELOPMENTAL DEVELOPMENT CENTER, INC.</t>
  </si>
  <si>
    <t>BEAUFORT COUNTY DEVELOPMENTAL DEVELOPMENT CENTER, INC. Total</t>
  </si>
  <si>
    <t>BELMONT CITY OF DNCR</t>
  </si>
  <si>
    <t>BELMONT CITY OF DNCR Total</t>
  </si>
  <si>
    <t>BURLINGTON ALAMANCE AIRPORT AUTHORITY</t>
  </si>
  <si>
    <t>BURLINGTON ALAMANCE AIRPORT AUTHORITY Total</t>
  </si>
  <si>
    <t>CAMDEN COUNTY DISMAL SWAMP VISITOR CENTER</t>
  </si>
  <si>
    <t>CAMDEN COUNTY DISMAL SWAMP VISITOR CENTER Total</t>
  </si>
  <si>
    <t>CARTERET COUNTY TOURISM DEVELOPMENT BUREAU</t>
  </si>
  <si>
    <t>CARTERET COUNTY TOURISM DEVELOPMENT BUREAU Total</t>
  </si>
  <si>
    <t>CENTRAL CAROLINA COMMUNITY COLLEGE FOUNDATION</t>
  </si>
  <si>
    <t>CENTRAL CAROLINA COMMUNITY COLLEGE FOUNDATION Total</t>
  </si>
  <si>
    <t>CHARLOTTE-MECKLENBURG BOARD OF EDUCATION</t>
  </si>
  <si>
    <t>CHARLOTTE-MECKLENBURG BOARD OF EDUCATION Total</t>
  </si>
  <si>
    <t>CHATHAM COUNTY COUNCIL ON AGING</t>
  </si>
  <si>
    <t>CHATHAM COUNTY COUNCIL ON AGING Total</t>
  </si>
  <si>
    <t>CHOANOKE PUBLIC TRANSPORTATION AUTHORITY</t>
  </si>
  <si>
    <t>CHOANOKE PUBLIC TRANSPORTATION AUTHORITY Total</t>
  </si>
  <si>
    <t>COMMUNITY AND SENIOR SERVICES OF JOHNSTON COUNTY-COUNCIL ON AGING</t>
  </si>
  <si>
    <t>COMMUNITY AND SENIOR SERVICES OF JOHNSTON COUNTY-COUNCIL ON AGING Total</t>
  </si>
  <si>
    <t>COMMUNITY LINK PROGRAMS OF TRAVELER AID SOCIETY OF CENTRAL CAROLINAS INC</t>
  </si>
  <si>
    <t>COMMUNITY LINK PROGRAMS OF TRAVELER AID SOCIETY OF CENTRAL CAROLINAS INC Total</t>
  </si>
  <si>
    <t>EASTERN BAND OF CHEROKEE INDIANS TRANSIT SERVICES</t>
  </si>
  <si>
    <t>EASTERN BAND OF CHEROKEE INDIANS TRANSIT SERVICES Total</t>
  </si>
  <si>
    <t>ELIZABETH CITY-PASQUOTANK AIRPORT AUTHORITY</t>
  </si>
  <si>
    <t>ELIZABETH CITY-PASQUOTANK AIRPORT AUTHORITY Total</t>
  </si>
  <si>
    <t>FOOTHILLS REGIONAL AIRPORT AUTHORITY Total</t>
  </si>
  <si>
    <t>GOLDSBORO WAYNE TRANSPORTATION AUTHORITY</t>
  </si>
  <si>
    <t>GOLDSBORO WAYNE TRANSPORTATION AUTHORITY Total</t>
  </si>
  <si>
    <t>GREATER ASHEVILLE REGIONAL AIRPORT AUTHROITY</t>
  </si>
  <si>
    <t>GREATER ASHEVILLE REGIONAL AIRPORT AUTHORITY Total</t>
  </si>
  <si>
    <t>HALIFAX-NORTHAMPTON REGIONAL AIRPORT AUTHORITY</t>
  </si>
  <si>
    <t>HALIFAX-NORTHAMPTON REGIONAL AIRPORT AUTHORITY Total</t>
  </si>
  <si>
    <t>HYDE COUNTY NON-PROFIT PRIVATE TRANSPORTATION CORPORATION</t>
  </si>
  <si>
    <t>HYDE COUNTY NON-PROFIT PRIVATE TRANSPORTATION CORPORATION Total</t>
  </si>
  <si>
    <t>ISOTHERMAL PLANNING &amp; DEVELOPMENT COMMISSION</t>
  </si>
  <si>
    <t>ISOTHERMAL PLANNING &amp; DEVELOPMENT COMMISSION Total</t>
  </si>
  <si>
    <t>JACKSON COUNTY DEPARTMENT OF PUBLIC HEALTH</t>
  </si>
  <si>
    <t>JACKSON COUNTY DEPARTMENT OF PUBLIC HEALTH Total</t>
  </si>
  <si>
    <t>KERR AREA TRANSPORTATION AUTHORITY</t>
  </si>
  <si>
    <t>KERR AREA TRANSPORTATION AUTHORITY Total</t>
  </si>
  <si>
    <t>KERR-TAR REGIONAL COUNCIL OF GOVERNMENTS</t>
  </si>
  <si>
    <t>KERR-TAR REGIONAL COUNCIL OF GOVERMENTS Total</t>
  </si>
  <si>
    <t>LAURINBURG &amp; SOUTHERN RAILROAD CO INC</t>
  </si>
  <si>
    <t>LAURINBURG &amp; SOUTHERN RAILROAD CO INC Total</t>
  </si>
  <si>
    <t>LINCOLNTON-LINCOLN COUNTY REGIONAL AIRPORT AUTHORITY Total</t>
  </si>
  <si>
    <t>LUMBER RIVER COUNCIL OF GOVERNMENTS</t>
  </si>
  <si>
    <t>LUMBER RIVER COUNCIL OF GOVERNMENTS Total</t>
  </si>
  <si>
    <t>MAYLAND COMMUNITY COLLEGE FOUNDATION INC</t>
  </si>
  <si>
    <t>MAYLAND COMMUNITY COLLEGE FOUNDATION INC Total</t>
  </si>
  <si>
    <t>MID CAROLINA COUNCIL OF GOVERNMENTS INC</t>
  </si>
  <si>
    <t>MID CAROLINA COUNCIL OF GOVERNMENTS INC Total</t>
  </si>
  <si>
    <t>MOUNT AIRY SURRY COUNTY AIRPORT AUTHORITY</t>
  </si>
  <si>
    <t>MOUNT AIRY SURRY COUNTY AIRPORT AUTHORITY Total</t>
  </si>
  <si>
    <t>NC DEPT OF NATURAL &amp; CULTURAL RESOURCES</t>
  </si>
  <si>
    <t>NC DEPT OF NATURAL &amp; CULTURAL RESOURCES Total</t>
  </si>
  <si>
    <t>ONSLOW UNITED TRANSIT SYSTEM INC</t>
  </si>
  <si>
    <t>ONSLOW UNITED TRANSIT SYSTEM INC Total</t>
  </si>
  <si>
    <t>PIEDMONT AUTHORITY FOR REGIONAL TRANSPORTATION</t>
  </si>
  <si>
    <t>PIEDMONT AUTHORITY FOR REGIONAL TRANSPORTATION Total</t>
  </si>
  <si>
    <t>PITT GREENVILLE AIRPORT AUTHORITY</t>
  </si>
  <si>
    <t>PITT GREENVILLE AIRPORT AUTHORITY Total</t>
  </si>
  <si>
    <t>POLK COUNTY TRANSPORTATION AUTHORITY</t>
  </si>
  <si>
    <t>POLK COUNTY TRANSPORTATION AUTHORITY Total</t>
  </si>
  <si>
    <t>RESEARCH TRIANGLE REGIONAL PUBLIC TRANSPORTATION AUTHORITY</t>
  </si>
  <si>
    <t>RESEARCH TRIANGLE REGIONAL PUBLIC TRANSPORTATION AUTHORITY Total</t>
  </si>
  <si>
    <t>RICHMOND INTERAGENCY TRANSPORTATION, INC.</t>
  </si>
  <si>
    <t>RICHMOND INTERAGENCY TRANSPORTATION, INC. Total</t>
  </si>
  <si>
    <t>ROCKY MOUNT WILSON AIRPORT AUTHORITY</t>
  </si>
  <si>
    <t>ROCKY MOUNT WILSON AIRPORT AUTHORITY Total</t>
  </si>
  <si>
    <t>SANFORD-LEE COUNTY REGIONAL AIRPORT AUTHORITY</t>
  </si>
  <si>
    <t>SANFORD-LEE COUNTY REGIONAL AIRPORT AUTHORITY Total</t>
  </si>
  <si>
    <t>SOUTHEASTERN REGIONAL MEDICAL CENTER</t>
  </si>
  <si>
    <t>SOUTHEASTERN REGIONAL MEDICAL CENTER Total</t>
  </si>
  <si>
    <t>SOUTHEASTERN WELCOME CENTER INC</t>
  </si>
  <si>
    <t>SOUTHEASTERN WELCOME CENTER INC Total</t>
  </si>
  <si>
    <t>SOUTHWESTERN COMMISSION REGIONAL TRANSPORTATION</t>
  </si>
  <si>
    <t>SOUTHWESTERN COMMISSION REGIONAL TRANSPORTATION Total</t>
  </si>
  <si>
    <t>SWAIN COUNTY FOCAL POINT ON AGING, INC.</t>
  </si>
  <si>
    <t>SWAIN COUNTY FOCAL POINT ON AGING, INC. Total</t>
  </si>
  <si>
    <t>TARBORO EDGECOMBE AIRPORT AUTHORITY</t>
  </si>
  <si>
    <t>TARBORO EDGECOMBE AIRPORT AUTHORITY Total</t>
  </si>
  <si>
    <t>THE LIFE CENTER OF DAVIDSON COUNTY INC</t>
  </si>
  <si>
    <t>THE LIFE CENTER OF DAVIDSON COUNTY INC Total</t>
  </si>
  <si>
    <t>TRANSPORTATION ADMINISTRATION OF CLEVELAND COUNTY, INC.</t>
  </si>
  <si>
    <t>TRANSYLVANIA COUNTY TRANSPORTATION</t>
  </si>
  <si>
    <t>TRANSYLVANIA COUNTY TRANSPORTATION Total</t>
  </si>
  <si>
    <t>UNIVERSITY HEALTH SYS OF EASTERN CAROLINA FOUNDATION INC</t>
  </si>
  <si>
    <t>WACCAMAW REGIONAL COUNCIL OF GOVERNMENTS</t>
  </si>
  <si>
    <t>WACCAMAW REGIONAL COUNCIL OF GOVERNMENTS Total</t>
  </si>
  <si>
    <t>WESTERN CAROLINA COMMUNITY ACTION INC</t>
  </si>
  <si>
    <t>WESTERN PIEDMONT COUNCIL OF GOVERNMENTS</t>
  </si>
  <si>
    <t>WESTERN PIEDMONT COUNCIL OF GOVERNMENTS Total</t>
  </si>
  <si>
    <t>WESTERN PIEDMONT REGIONAL TRANSIT AUTHORITY</t>
  </si>
  <si>
    <t>WESTERN PIEDMONT REGIONAL TRANSIT AUTHORITY Total</t>
  </si>
  <si>
    <t>YADKIN VALLEY ECONOMIC DEVELOPMENT DISTRICT INC</t>
  </si>
  <si>
    <t>YADKIN VALLEY ECONOMIC DEVELOPMENT DISTRICT INC Total</t>
  </si>
  <si>
    <t>YANCEY COUNTY TRANSPORTATION AUTHORITY</t>
  </si>
  <si>
    <t>YANCEY COUNTY TRANSPORTATION AUTHORITY Total</t>
  </si>
  <si>
    <t>VALLEYTOWN RURAL FIRE AND RESCUE DEPARTMENT</t>
  </si>
  <si>
    <t>VALLEYTOWN RURAL FIRE AND RESCUE DEPARTMENT Total</t>
  </si>
  <si>
    <t>MADISON COUNTY TRANSPORTATION AUTHORITY</t>
  </si>
  <si>
    <t>NC DEPT OF AGRICULTURE &amp; CONSUMER SERVICES</t>
  </si>
  <si>
    <t>NC DEPT OF AGRICULTURE &amp; CONSUMER SERVICES Total</t>
  </si>
  <si>
    <t>POS</t>
  </si>
  <si>
    <t>20.205-8</t>
  </si>
  <si>
    <t>20.205-4</t>
  </si>
  <si>
    <t>DOT-23</t>
  </si>
  <si>
    <t>20.205-1CL</t>
  </si>
  <si>
    <t>DOT-24</t>
  </si>
  <si>
    <t>DOT-22</t>
  </si>
  <si>
    <t>20.205-2</t>
  </si>
  <si>
    <t>WINSTON SALEM FORSYTH COUNTY SCHOOLS</t>
  </si>
  <si>
    <t>WINSTON SALEM FORSYTH COUNTY SCHOOLS Total</t>
  </si>
  <si>
    <t>20.205-5</t>
  </si>
  <si>
    <t>DOT-3</t>
  </si>
  <si>
    <t>AWCR  2 At-Grade Crossing Imp  FRRCIS ID: F18247</t>
  </si>
  <si>
    <t>ACWR Eight Crossings(4 Counties)   FRRCSI ID: F19200</t>
  </si>
  <si>
    <t>20.205-7</t>
  </si>
  <si>
    <t>EB-6033G -ALBEMARLE COMMISSION-Safe Routes To School</t>
  </si>
  <si>
    <t xml:space="preserve">EB-6033G -ALBEMARLE COMMISSION-Safe Routes To School </t>
  </si>
  <si>
    <t xml:space="preserve">ALBEMARLE RPO </t>
  </si>
  <si>
    <t>22-ED-934 ALEXANDER CTY DEPT OF SOCIAL SERVICES</t>
  </si>
  <si>
    <t>23-ED-934 ALEXANDER CTY DEPT OF SOCIAL SERVICES</t>
  </si>
  <si>
    <t>AV-5848 - CON - ASHE COUNTY AIRPORT (GEV)</t>
  </si>
  <si>
    <t>ASHE COUNTY LLR Runway Protection Zone Obstruction Clearing PR 3984</t>
  </si>
  <si>
    <t>R-3830A - CON - NC 42, RAILROAD MITIGATION</t>
  </si>
  <si>
    <t>ATW-Upgrade Rail,Turnout FRRCSI ID: F21117</t>
  </si>
  <si>
    <t>22-CT-085 BRUNSWICK TRANSIT SYSTEM, ADMIN</t>
  </si>
  <si>
    <t>23-CT-085 BRUNSWICK TRANSIT SYSTEM, ADMIN</t>
  </si>
  <si>
    <t xml:space="preserve"> </t>
  </si>
  <si>
    <t>INV 5202277819</t>
  </si>
  <si>
    <t>INV 5202277823</t>
  </si>
  <si>
    <t>INV 5202277855</t>
  </si>
  <si>
    <t>INV 5202277860</t>
  </si>
  <si>
    <t>INV 5202278207</t>
  </si>
  <si>
    <t>INV 5202287166</t>
  </si>
  <si>
    <t>INV 5202288675</t>
  </si>
  <si>
    <t>INV 5202288677</t>
  </si>
  <si>
    <t>INV 5202288679</t>
  </si>
  <si>
    <t>INV 5202288707</t>
  </si>
  <si>
    <t>INV 5202289115</t>
  </si>
  <si>
    <t>INV 5202300180</t>
  </si>
  <si>
    <t>INV 5202300182</t>
  </si>
  <si>
    <t>INV 5202300183</t>
  </si>
  <si>
    <t>INV 5202300814</t>
  </si>
  <si>
    <t>INV 5202314634</t>
  </si>
  <si>
    <t>INV 5202314637</t>
  </si>
  <si>
    <t>INV 5202314638</t>
  </si>
  <si>
    <t>INV 5202322667</t>
  </si>
  <si>
    <t>INV 5202322942</t>
  </si>
  <si>
    <t>INV 5202322955</t>
  </si>
  <si>
    <t>INV 5202322962</t>
  </si>
  <si>
    <t>INV 5202330711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</si>
  <si>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</si>
  <si>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INV 5202330713</t>
  </si>
  <si>
    <t>INV 5202330724</t>
  </si>
  <si>
    <t>INV 5202330726</t>
  </si>
  <si>
    <t>INV 5202338996</t>
  </si>
  <si>
    <t>INV 5202339046</t>
  </si>
  <si>
    <t>INV 5202339905</t>
  </si>
  <si>
    <t>INV 5202339906</t>
  </si>
  <si>
    <t>INV 5202351159</t>
  </si>
  <si>
    <t>INV 5202351209</t>
  </si>
  <si>
    <t>INV 5202355696</t>
  </si>
  <si>
    <t>INV 5202355697</t>
  </si>
  <si>
    <t>INV 5202355700</t>
  </si>
  <si>
    <t>INV 5202369331</t>
  </si>
  <si>
    <t>INV 5202369332</t>
  </si>
  <si>
    <t>INV 5202369534</t>
  </si>
  <si>
    <t>INV 5202369535</t>
  </si>
  <si>
    <t>INV 5202369586</t>
  </si>
  <si>
    <t>INV 5202369587</t>
  </si>
  <si>
    <t>INV 5202369588</t>
  </si>
  <si>
    <t>INV 5202372007</t>
  </si>
  <si>
    <t>INV 5202381290</t>
  </si>
  <si>
    <t>INV 5202381297</t>
  </si>
  <si>
    <t>INV 5202381307</t>
  </si>
  <si>
    <t>INV 5202381324</t>
  </si>
  <si>
    <t>Not a Grant: DPS Direct Costs</t>
  </si>
  <si>
    <t>22-CT-042 CABARRUS COUNTY, ADMINISTRATION</t>
  </si>
  <si>
    <t>M11MT-2022-16-04 Cabarrus County - BikeSafe</t>
  </si>
  <si>
    <t>23-CT-042 CABARRUS COUNTY, ADMINISTRATION</t>
  </si>
  <si>
    <t xml:space="preserve">CAPE FEAR </t>
  </si>
  <si>
    <t>Div 10 Mecklenburg - Briarwood Elementary School</t>
  </si>
  <si>
    <t>Div 10 Mecklenburg - Montclaire Elementary School</t>
  </si>
  <si>
    <t>22-AP-023 CHOANOKE PUBLIC TRANS., CAPITAL</t>
  </si>
  <si>
    <t>ASHEBORO REGIONAL AIRPORT LLR Airfiled Lighting Rehab</t>
  </si>
  <si>
    <t>C-5606B - PE - BESSEMER CITY - NC 161 SIDEWALK/CROSSWALK</t>
  </si>
  <si>
    <t xml:space="preserve">M-0550B -BURLINGTON-GRAHAM MPO </t>
  </si>
  <si>
    <t>M-0557B -BURLINGTON-GRAHAM</t>
  </si>
  <si>
    <t>U-2507A - CON -  SR 2467 (MALLARD CREEK RD)</t>
  </si>
  <si>
    <t>B-5930 - CON - SARDIS LANE REPLACE BRIDGE</t>
  </si>
  <si>
    <t>CLOSED U-5762 - CON - NC 160 (STEELE CREEK ROAD)</t>
  </si>
  <si>
    <t>C-5613H - R/W - (F)LAKEVIEW REAMES ROUNDABOUT</t>
  </si>
  <si>
    <t>CLOSED C-5613I - CON - NC 51 (PINEVILLE-MATTHEWS ROAD)</t>
  </si>
  <si>
    <t>AV-5881 - CON - CHARLOTTE DOUGLAS INTERNATIONAL</t>
  </si>
  <si>
    <t>C-5613H - CON - (S)LAKEVIEW REAMES ROUNDABOUT</t>
  </si>
  <si>
    <t>EB-5708 - PE - NC 54  SAFE ROUTES TO SCHOOL</t>
  </si>
  <si>
    <t>EB-5715 - PE - US 501 BYPASS SAFE ROUTES TO SCHOOL</t>
  </si>
  <si>
    <t>U-5823 - PE - WOODCROFT PARKWAY EXTENSION</t>
  </si>
  <si>
    <t>EB-5701 - PE - US 29/74  SAFE ROUTES TO SCHOOL</t>
  </si>
  <si>
    <t>EB-6033F -CITY OF GREENSBORO  SAFE ROUTES TO SCHOOL</t>
  </si>
  <si>
    <t>SR-5001CA - CON - GREENVILLE  SAFE ROUTES TO SCHOOL</t>
  </si>
  <si>
    <t>RUS - CONTINUING MAINTENANCE  Lease City of Raleigh</t>
  </si>
  <si>
    <t>EB-5722 - PE - NC 67 (SILAS CREEK PARKWAY)</t>
  </si>
  <si>
    <t>SM-5710K - CON - Div. 10 School Reimbursement</t>
  </si>
  <si>
    <t>OTHER</t>
  </si>
  <si>
    <t xml:space="preserve">PEANUT BELT RPO </t>
  </si>
  <si>
    <t xml:space="preserve">HIGH COUNTRY </t>
  </si>
  <si>
    <t>KERR-TAR RPO</t>
  </si>
  <si>
    <t>KTRPO Granville County EC Greenway Feasibility Study</t>
  </si>
  <si>
    <t xml:space="preserve">KERR-TAR RPO </t>
  </si>
  <si>
    <t xml:space="preserve">MID CAROLINA RPO </t>
  </si>
  <si>
    <t xml:space="preserve">MID EAST RPO </t>
  </si>
  <si>
    <t>MOORE COUNTY AIRPORT: LLR Runway,Taxiway and Apron Lights/Signage (Design/Bid) PR2496</t>
  </si>
  <si>
    <t xml:space="preserve">UPPER COASTAL PLAIN RPO </t>
  </si>
  <si>
    <t>UCPRPO Neuse River Trail Clayon-Smithfield</t>
  </si>
  <si>
    <t>SA-23-09-02 GHSP IN-House Media &amp; Events</t>
  </si>
  <si>
    <t>CLOSED C-5601C - IMPLEMENT- NC AIR AWARNESS</t>
  </si>
  <si>
    <t>HO-0009 - IMP - NORTH CAROLINA DEPARTMENT</t>
  </si>
  <si>
    <t xml:space="preserve">M-0485 - Const - NATL REC TRAILS FY </t>
  </si>
  <si>
    <t>M-0510KK -RTP-39(USFS GRMO-MORTIMER</t>
  </si>
  <si>
    <t>M-0510NL-RTP-53(MCDOWELL COUNTY)</t>
  </si>
  <si>
    <t>M-0510GI-RTP-7782(TOWN OF OAK RIDGE)</t>
  </si>
  <si>
    <t>M-0510ID-RTP-6532 (FARMINGTON COA)</t>
  </si>
  <si>
    <t xml:space="preserve">M-0510 -EDUCATION </t>
  </si>
  <si>
    <t>M-0510AB-9231-TOWN OF KITTY HAWK</t>
  </si>
  <si>
    <t xml:space="preserve">M-0510 -ADMINISTRATION </t>
  </si>
  <si>
    <t>M11MT-2022-16-02 Jacksonville PD - BikeSafe</t>
  </si>
  <si>
    <t xml:space="preserve">M-0557O -JACKSONVILLE </t>
  </si>
  <si>
    <t xml:space="preserve">M-0550O -JACKSONVILLE MPO </t>
  </si>
  <si>
    <t xml:space="preserve">M-0557N -HIGH POINT </t>
  </si>
  <si>
    <t>U-3810(L) - LANDSCAPING - SR 1406</t>
  </si>
  <si>
    <t>N/A</t>
  </si>
  <si>
    <t xml:space="preserve">M-0549E IMPROVEMENTS TO ROBERTA RD </t>
  </si>
  <si>
    <t>Atlantic Corporation in Tabor City is expanding their facility. Improvements to N Wall St to include resurfacing, curb &amp; gutter, &amp; drainage from E 6th St to E 8th St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</si>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</sst>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0"/>
      <name val="Arial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3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right"/>
    </xf>
    <xf numFmtId="44" fontId="1" fillId="0" borderId="0" xfId="0" applyNumberFormat="1" applyFont="1"/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62"/>
  <sheetViews>
    <sheetView tabSelected="1" topLeftCell="C1" zoomScale="90" zoomScaleNormal="90" workbookViewId="0">
      <selection activeCell="V1" sqref="V1:V1048576"/>
    </sheetView>
  </sheetViews>
  <sheetFormatPr defaultRowHeight="14.5" outlineLevelRow="4" x14ac:dyDescent="0.35"/>
  <cols>
    <col min="1" max="1" width="11.1796875" style="6" hidden="1" customWidth="1"/>
    <col min="2" max="2" width="43.1796875" style="6" hidden="1" customWidth="1"/>
    <col min="3" max="3" width="43.1796875" style="12" customWidth="1"/>
    <col min="4" max="4" width="8.6328125" style="5" customWidth="1"/>
    <col min="5" max="5" width="12.08984375" style="6" hidden="1" customWidth="1"/>
    <col min="6" max="6" width="10.453125" style="1" bestFit="1" customWidth="1"/>
    <col min="7" max="7" width="8.6328125" style="15" customWidth="1"/>
    <col min="8" max="8" width="18.6328125" style="1" customWidth="1"/>
    <col min="9" max="9" width="25.7265625" style="2" customWidth="1"/>
    <col min="10" max="10" width="12" style="6" hidden="1" customWidth="1"/>
    <col min="11" max="11" width="14" style="6" hidden="1" customWidth="1"/>
    <col min="12" max="12" width="10" style="6" hidden="1" customWidth="1"/>
    <col min="13" max="13" width="8" style="6" hidden="1" customWidth="1"/>
    <col min="14" max="14" width="12" style="6" hidden="1" customWidth="1"/>
    <col min="15" max="15" width="10.6328125" style="1" bestFit="1" customWidth="1"/>
    <col min="16" max="16" width="12.90625" style="6" hidden="1" customWidth="1"/>
    <col min="17" max="17" width="16.7265625" style="19" customWidth="1"/>
    <col min="18" max="19" width="15.81640625" style="19" bestFit="1" customWidth="1"/>
    <col min="20" max="20" width="13.6328125" style="19" customWidth="1"/>
    <col min="21" max="21" width="12.7265625" style="6" hidden="1" customWidth="1"/>
    <col min="22" max="22" width="11.81640625" style="6" hidden="1" customWidth="1"/>
    <col min="23" max="16384" width="8.7265625" style="6"/>
  </cols>
  <sheetData>
    <row r="1" spans="1:22" ht="29" customHeight="1" x14ac:dyDescent="0.35">
      <c r="A1" s="6" t="s">
        <v>10573</v>
      </c>
      <c r="B1" s="6" t="s">
        <v>10574</v>
      </c>
      <c r="C1" s="11" t="s">
        <v>10575</v>
      </c>
      <c r="D1" s="11" t="s">
        <v>10576</v>
      </c>
      <c r="E1" s="8" t="s">
        <v>10577</v>
      </c>
      <c r="F1" s="14" t="s">
        <v>10578</v>
      </c>
      <c r="G1" s="14" t="s">
        <v>10579</v>
      </c>
      <c r="H1" s="14" t="s">
        <v>10587</v>
      </c>
      <c r="I1" s="11" t="s">
        <v>10593</v>
      </c>
      <c r="J1" s="8" t="s">
        <v>10580</v>
      </c>
      <c r="K1" s="8" t="s">
        <v>10581</v>
      </c>
      <c r="L1" s="8" t="s">
        <v>10582</v>
      </c>
      <c r="M1" s="7" t="s">
        <v>10583</v>
      </c>
      <c r="N1" s="8" t="s">
        <v>10584</v>
      </c>
      <c r="O1" s="14" t="s">
        <v>10585</v>
      </c>
      <c r="P1" s="8" t="s">
        <v>10586</v>
      </c>
      <c r="Q1" s="17" t="s">
        <v>10588</v>
      </c>
      <c r="R1" s="17" t="s">
        <v>10589</v>
      </c>
      <c r="S1" s="17" t="s">
        <v>10590</v>
      </c>
      <c r="T1" s="17" t="s">
        <v>10591</v>
      </c>
      <c r="U1" s="9" t="s">
        <v>10592</v>
      </c>
    </row>
    <row r="2" spans="1:22" ht="29" outlineLevel="4" x14ac:dyDescent="0.35">
      <c r="A2" s="6" t="s">
        <v>0</v>
      </c>
      <c r="B2" s="6" t="s">
        <v>1</v>
      </c>
      <c r="C2" s="12" t="s">
        <v>2</v>
      </c>
      <c r="D2" s="5" t="s">
        <v>3</v>
      </c>
      <c r="E2" s="6" t="s">
        <v>3</v>
      </c>
      <c r="F2" s="1" t="s">
        <v>4</v>
      </c>
      <c r="G2" s="1" t="s">
        <v>13023</v>
      </c>
      <c r="H2" s="1" t="s">
        <v>8</v>
      </c>
      <c r="I2" s="2" t="s">
        <v>9</v>
      </c>
      <c r="J2" s="6" t="s">
        <v>4</v>
      </c>
      <c r="K2" s="6" t="s">
        <v>4</v>
      </c>
      <c r="L2" s="6" t="s">
        <v>4</v>
      </c>
      <c r="M2" s="6" t="s">
        <v>5</v>
      </c>
      <c r="N2" s="6" t="s">
        <v>6</v>
      </c>
      <c r="O2" s="16">
        <v>44860</v>
      </c>
      <c r="P2" s="6" t="s">
        <v>7</v>
      </c>
      <c r="Q2" s="18">
        <v>184845.07</v>
      </c>
      <c r="R2" s="18">
        <v>0</v>
      </c>
      <c r="S2" s="18">
        <v>184845.07</v>
      </c>
      <c r="T2" s="18">
        <v>0</v>
      </c>
      <c r="U2" s="10">
        <f t="shared" ref="U2:U65" si="0">Q2-R2-S2-T2</f>
        <v>0</v>
      </c>
      <c r="V2" s="20">
        <f>Q2-R2-S2-T2</f>
        <v>0</v>
      </c>
    </row>
    <row r="3" spans="1:22" ht="29" outlineLevel="4" x14ac:dyDescent="0.35">
      <c r="A3" s="6" t="s">
        <v>0</v>
      </c>
      <c r="B3" s="6" t="s">
        <v>1</v>
      </c>
      <c r="C3" s="12" t="s">
        <v>2</v>
      </c>
      <c r="D3" s="5" t="s">
        <v>3</v>
      </c>
      <c r="E3" s="6" t="s">
        <v>3</v>
      </c>
      <c r="F3" s="1" t="s">
        <v>4</v>
      </c>
      <c r="G3" s="1" t="s">
        <v>13023</v>
      </c>
      <c r="H3" s="1" t="s">
        <v>8</v>
      </c>
      <c r="I3" s="2" t="s">
        <v>9</v>
      </c>
      <c r="J3" s="6" t="s">
        <v>4</v>
      </c>
      <c r="K3" s="6" t="s">
        <v>4</v>
      </c>
      <c r="L3" s="6" t="s">
        <v>4</v>
      </c>
      <c r="M3" s="6" t="s">
        <v>5</v>
      </c>
      <c r="N3" s="6" t="s">
        <v>10</v>
      </c>
      <c r="O3" s="16">
        <v>45014</v>
      </c>
      <c r="P3" s="6" t="s">
        <v>7</v>
      </c>
      <c r="Q3" s="18">
        <v>170540.78</v>
      </c>
      <c r="R3" s="18">
        <v>0</v>
      </c>
      <c r="S3" s="18">
        <v>170540.78</v>
      </c>
      <c r="T3" s="18">
        <v>0</v>
      </c>
      <c r="U3" s="10">
        <f t="shared" si="0"/>
        <v>0</v>
      </c>
      <c r="V3" s="20">
        <f t="shared" ref="V3:V66" si="1">Q3-R3-S3-T3</f>
        <v>0</v>
      </c>
    </row>
    <row r="4" spans="1:22" outlineLevel="3" x14ac:dyDescent="0.35">
      <c r="G4" s="1"/>
      <c r="H4" s="14" t="s">
        <v>11327</v>
      </c>
      <c r="O4" s="16"/>
      <c r="Q4" s="18">
        <f>SUBTOTAL(9,Q2:Q3)</f>
        <v>355385.85</v>
      </c>
      <c r="R4" s="18">
        <f>SUBTOTAL(9,R2:R3)</f>
        <v>0</v>
      </c>
      <c r="S4" s="18">
        <f>SUBTOTAL(9,S2:S3)</f>
        <v>355385.85</v>
      </c>
      <c r="T4" s="18">
        <f>SUBTOTAL(9,T2:T3)</f>
        <v>0</v>
      </c>
      <c r="U4" s="10">
        <f t="shared" si="0"/>
        <v>0</v>
      </c>
      <c r="V4" s="20">
        <f t="shared" si="1"/>
        <v>0</v>
      </c>
    </row>
    <row r="5" spans="1:22" ht="29" outlineLevel="4" x14ac:dyDescent="0.35">
      <c r="A5" s="6" t="s">
        <v>0</v>
      </c>
      <c r="B5" s="6" t="s">
        <v>1</v>
      </c>
      <c r="C5" s="12" t="s">
        <v>2</v>
      </c>
      <c r="D5" s="5" t="s">
        <v>3</v>
      </c>
      <c r="E5" s="6" t="s">
        <v>3</v>
      </c>
      <c r="F5" s="1" t="s">
        <v>4</v>
      </c>
      <c r="G5" s="1" t="s">
        <v>13023</v>
      </c>
      <c r="H5" s="1" t="s">
        <v>13</v>
      </c>
      <c r="I5" s="2" t="s">
        <v>14</v>
      </c>
      <c r="J5" s="6" t="s">
        <v>11</v>
      </c>
      <c r="K5" s="6" t="s">
        <v>4</v>
      </c>
      <c r="L5" s="6" t="s">
        <v>4</v>
      </c>
      <c r="M5" s="6" t="s">
        <v>5</v>
      </c>
      <c r="N5" s="6" t="s">
        <v>12</v>
      </c>
      <c r="O5" s="16">
        <v>44875</v>
      </c>
      <c r="P5" s="6" t="s">
        <v>7</v>
      </c>
      <c r="Q5" s="18">
        <v>29791.919999999998</v>
      </c>
      <c r="R5" s="18">
        <v>0</v>
      </c>
      <c r="S5" s="18">
        <v>29791.919999999998</v>
      </c>
      <c r="T5" s="18">
        <v>0</v>
      </c>
      <c r="U5" s="10">
        <f t="shared" si="0"/>
        <v>0</v>
      </c>
      <c r="V5" s="20">
        <f t="shared" si="1"/>
        <v>0</v>
      </c>
    </row>
    <row r="6" spans="1:22" ht="29" outlineLevel="4" x14ac:dyDescent="0.35">
      <c r="A6" s="6" t="s">
        <v>0</v>
      </c>
      <c r="B6" s="6" t="s">
        <v>1</v>
      </c>
      <c r="C6" s="12" t="s">
        <v>2</v>
      </c>
      <c r="D6" s="5" t="s">
        <v>3</v>
      </c>
      <c r="E6" s="6" t="s">
        <v>3</v>
      </c>
      <c r="F6" s="1" t="s">
        <v>4</v>
      </c>
      <c r="G6" s="1" t="s">
        <v>13023</v>
      </c>
      <c r="H6" s="1" t="s">
        <v>13</v>
      </c>
      <c r="I6" s="2" t="s">
        <v>14</v>
      </c>
      <c r="J6" s="6" t="s">
        <v>11</v>
      </c>
      <c r="K6" s="6" t="s">
        <v>4</v>
      </c>
      <c r="L6" s="6" t="s">
        <v>4</v>
      </c>
      <c r="M6" s="6" t="s">
        <v>5</v>
      </c>
      <c r="N6" s="6" t="s">
        <v>15</v>
      </c>
      <c r="O6" s="16">
        <v>44903</v>
      </c>
      <c r="P6" s="6" t="s">
        <v>7</v>
      </c>
      <c r="Q6" s="18">
        <v>21117</v>
      </c>
      <c r="R6" s="18">
        <v>0</v>
      </c>
      <c r="S6" s="18">
        <v>21117</v>
      </c>
      <c r="T6" s="18">
        <v>0</v>
      </c>
      <c r="U6" s="10">
        <f t="shared" si="0"/>
        <v>0</v>
      </c>
      <c r="V6" s="20">
        <f t="shared" si="1"/>
        <v>0</v>
      </c>
    </row>
    <row r="7" spans="1:22" outlineLevel="3" x14ac:dyDescent="0.35">
      <c r="G7" s="1"/>
      <c r="H7" s="14" t="s">
        <v>11328</v>
      </c>
      <c r="O7" s="16"/>
      <c r="Q7" s="18">
        <f>SUBTOTAL(9,Q5:Q6)</f>
        <v>50908.92</v>
      </c>
      <c r="R7" s="18">
        <f>SUBTOTAL(9,R5:R6)</f>
        <v>0</v>
      </c>
      <c r="S7" s="18">
        <f>SUBTOTAL(9,S5:S6)</f>
        <v>50908.92</v>
      </c>
      <c r="T7" s="18">
        <f>SUBTOTAL(9,T5:T6)</f>
        <v>0</v>
      </c>
      <c r="U7" s="10">
        <f t="shared" si="0"/>
        <v>0</v>
      </c>
      <c r="V7" s="20">
        <f t="shared" si="1"/>
        <v>0</v>
      </c>
    </row>
    <row r="8" spans="1:22" outlineLevel="2" x14ac:dyDescent="0.35">
      <c r="C8" s="13" t="s">
        <v>10594</v>
      </c>
      <c r="G8" s="1"/>
      <c r="O8" s="16"/>
      <c r="Q8" s="18">
        <f>SUBTOTAL(9,Q2:Q6)</f>
        <v>406294.76999999996</v>
      </c>
      <c r="R8" s="18">
        <f>SUBTOTAL(9,R2:R6)</f>
        <v>0</v>
      </c>
      <c r="S8" s="18">
        <f>SUBTOTAL(9,S2:S6)</f>
        <v>406294.76999999996</v>
      </c>
      <c r="T8" s="18">
        <f>SUBTOTAL(9,T2:T6)</f>
        <v>0</v>
      </c>
      <c r="U8" s="10">
        <f t="shared" si="0"/>
        <v>0</v>
      </c>
      <c r="V8" s="20">
        <f t="shared" si="1"/>
        <v>0</v>
      </c>
    </row>
    <row r="9" spans="1:22" ht="29" outlineLevel="4" x14ac:dyDescent="0.35">
      <c r="A9" s="6" t="s">
        <v>0</v>
      </c>
      <c r="B9" s="6" t="s">
        <v>1</v>
      </c>
      <c r="C9" s="12" t="s">
        <v>12904</v>
      </c>
      <c r="D9" s="5" t="s">
        <v>16</v>
      </c>
      <c r="E9" s="6" t="s">
        <v>16</v>
      </c>
      <c r="F9" s="1" t="s">
        <v>4</v>
      </c>
      <c r="G9" s="1" t="s">
        <v>13023</v>
      </c>
      <c r="H9" s="1" t="s">
        <v>19</v>
      </c>
      <c r="I9" s="2" t="s">
        <v>20</v>
      </c>
      <c r="J9" s="6" t="s">
        <v>17</v>
      </c>
      <c r="K9" s="6" t="s">
        <v>4</v>
      </c>
      <c r="L9" s="6" t="s">
        <v>4</v>
      </c>
      <c r="M9" s="6" t="s">
        <v>5</v>
      </c>
      <c r="N9" s="6" t="s">
        <v>18</v>
      </c>
      <c r="O9" s="16">
        <v>44971</v>
      </c>
      <c r="P9" s="6" t="s">
        <v>7</v>
      </c>
      <c r="Q9" s="18">
        <v>4590.92</v>
      </c>
      <c r="R9" s="18">
        <v>0</v>
      </c>
      <c r="S9" s="18">
        <v>4590.92</v>
      </c>
      <c r="T9" s="18">
        <v>0</v>
      </c>
      <c r="U9" s="10">
        <f t="shared" si="0"/>
        <v>0</v>
      </c>
      <c r="V9" s="20">
        <f t="shared" si="1"/>
        <v>0</v>
      </c>
    </row>
    <row r="10" spans="1:22" ht="29" outlineLevel="4" x14ac:dyDescent="0.35">
      <c r="A10" s="6" t="s">
        <v>0</v>
      </c>
      <c r="B10" s="6" t="s">
        <v>1</v>
      </c>
      <c r="C10" s="12" t="s">
        <v>12904</v>
      </c>
      <c r="D10" s="5" t="s">
        <v>16</v>
      </c>
      <c r="E10" s="6" t="s">
        <v>16</v>
      </c>
      <c r="F10" s="1" t="s">
        <v>4</v>
      </c>
      <c r="G10" s="1" t="s">
        <v>13023</v>
      </c>
      <c r="H10" s="1" t="s">
        <v>19</v>
      </c>
      <c r="I10" s="2" t="s">
        <v>20</v>
      </c>
      <c r="J10" s="6" t="s">
        <v>17</v>
      </c>
      <c r="K10" s="6" t="s">
        <v>4</v>
      </c>
      <c r="L10" s="6" t="s">
        <v>4</v>
      </c>
      <c r="M10" s="6" t="s">
        <v>5</v>
      </c>
      <c r="N10" s="6" t="s">
        <v>21</v>
      </c>
      <c r="O10" s="16">
        <v>44971</v>
      </c>
      <c r="P10" s="6" t="s">
        <v>7</v>
      </c>
      <c r="Q10" s="18">
        <v>4102</v>
      </c>
      <c r="R10" s="18">
        <v>0</v>
      </c>
      <c r="S10" s="18">
        <v>4102</v>
      </c>
      <c r="T10" s="18">
        <v>0</v>
      </c>
      <c r="U10" s="10">
        <f t="shared" si="0"/>
        <v>0</v>
      </c>
      <c r="V10" s="20">
        <f t="shared" si="1"/>
        <v>0</v>
      </c>
    </row>
    <row r="11" spans="1:22" ht="29" outlineLevel="4" x14ac:dyDescent="0.35">
      <c r="A11" s="6" t="s">
        <v>0</v>
      </c>
      <c r="B11" s="6" t="s">
        <v>1</v>
      </c>
      <c r="C11" s="12" t="s">
        <v>12904</v>
      </c>
      <c r="D11" s="5" t="s">
        <v>16</v>
      </c>
      <c r="E11" s="6" t="s">
        <v>16</v>
      </c>
      <c r="F11" s="1" t="s">
        <v>4</v>
      </c>
      <c r="G11" s="1" t="s">
        <v>13023</v>
      </c>
      <c r="H11" s="1" t="s">
        <v>19</v>
      </c>
      <c r="I11" s="2" t="s">
        <v>20</v>
      </c>
      <c r="J11" s="6" t="s">
        <v>17</v>
      </c>
      <c r="K11" s="6" t="s">
        <v>4</v>
      </c>
      <c r="L11" s="6" t="s">
        <v>4</v>
      </c>
      <c r="M11" s="6" t="s">
        <v>5</v>
      </c>
      <c r="N11" s="6" t="s">
        <v>22</v>
      </c>
      <c r="O11" s="16">
        <v>44971</v>
      </c>
      <c r="P11" s="6" t="s">
        <v>7</v>
      </c>
      <c r="Q11" s="18">
        <v>4870.46</v>
      </c>
      <c r="R11" s="18">
        <v>0</v>
      </c>
      <c r="S11" s="18">
        <v>4870.46</v>
      </c>
      <c r="T11" s="18">
        <v>0</v>
      </c>
      <c r="U11" s="10">
        <f t="shared" si="0"/>
        <v>0</v>
      </c>
      <c r="V11" s="20">
        <f t="shared" si="1"/>
        <v>0</v>
      </c>
    </row>
    <row r="12" spans="1:22" ht="29" outlineLevel="4" x14ac:dyDescent="0.35">
      <c r="A12" s="6" t="s">
        <v>0</v>
      </c>
      <c r="B12" s="6" t="s">
        <v>1</v>
      </c>
      <c r="C12" s="12" t="s">
        <v>12904</v>
      </c>
      <c r="D12" s="5" t="s">
        <v>16</v>
      </c>
      <c r="E12" s="6" t="s">
        <v>16</v>
      </c>
      <c r="F12" s="1" t="s">
        <v>4</v>
      </c>
      <c r="G12" s="1" t="s">
        <v>13023</v>
      </c>
      <c r="H12" s="1" t="s">
        <v>19</v>
      </c>
      <c r="I12" s="2" t="s">
        <v>20</v>
      </c>
      <c r="J12" s="6" t="s">
        <v>17</v>
      </c>
      <c r="K12" s="6" t="s">
        <v>4</v>
      </c>
      <c r="L12" s="6" t="s">
        <v>4</v>
      </c>
      <c r="M12" s="6" t="s">
        <v>5</v>
      </c>
      <c r="N12" s="6" t="s">
        <v>23</v>
      </c>
      <c r="O12" s="16">
        <v>44991</v>
      </c>
      <c r="P12" s="6" t="s">
        <v>7</v>
      </c>
      <c r="Q12" s="18">
        <v>7069.45</v>
      </c>
      <c r="R12" s="18">
        <v>0</v>
      </c>
      <c r="S12" s="18">
        <v>7069.45</v>
      </c>
      <c r="T12" s="18">
        <v>0</v>
      </c>
      <c r="U12" s="10">
        <f t="shared" si="0"/>
        <v>0</v>
      </c>
      <c r="V12" s="20">
        <f t="shared" si="1"/>
        <v>0</v>
      </c>
    </row>
    <row r="13" spans="1:22" outlineLevel="3" x14ac:dyDescent="0.35">
      <c r="G13" s="1"/>
      <c r="H13" s="14" t="s">
        <v>11329</v>
      </c>
      <c r="O13" s="16"/>
      <c r="Q13" s="18">
        <f>SUBTOTAL(9,Q9:Q12)</f>
        <v>20632.830000000002</v>
      </c>
      <c r="R13" s="18">
        <f>SUBTOTAL(9,R9:R12)</f>
        <v>0</v>
      </c>
      <c r="S13" s="18">
        <f>SUBTOTAL(9,S9:S12)</f>
        <v>20632.830000000002</v>
      </c>
      <c r="T13" s="18">
        <f>SUBTOTAL(9,T9:T12)</f>
        <v>0</v>
      </c>
      <c r="U13" s="10">
        <f t="shared" si="0"/>
        <v>0</v>
      </c>
      <c r="V13" s="20">
        <f t="shared" si="1"/>
        <v>0</v>
      </c>
    </row>
    <row r="14" spans="1:22" ht="29" outlineLevel="4" x14ac:dyDescent="0.35">
      <c r="A14" s="6" t="s">
        <v>0</v>
      </c>
      <c r="B14" s="6" t="s">
        <v>1</v>
      </c>
      <c r="C14" s="12" t="s">
        <v>12904</v>
      </c>
      <c r="D14" s="5" t="s">
        <v>16</v>
      </c>
      <c r="E14" s="6" t="s">
        <v>16</v>
      </c>
      <c r="F14" s="1" t="s">
        <v>4</v>
      </c>
      <c r="G14" s="1" t="s">
        <v>13023</v>
      </c>
      <c r="H14" s="1" t="s">
        <v>26</v>
      </c>
      <c r="I14" s="2" t="s">
        <v>13032</v>
      </c>
      <c r="J14" s="6" t="s">
        <v>24</v>
      </c>
      <c r="K14" s="6" t="s">
        <v>4</v>
      </c>
      <c r="L14" s="6" t="s">
        <v>4</v>
      </c>
      <c r="M14" s="6" t="s">
        <v>5</v>
      </c>
      <c r="N14" s="6" t="s">
        <v>25</v>
      </c>
      <c r="O14" s="16">
        <v>44950</v>
      </c>
      <c r="P14" s="6" t="s">
        <v>7</v>
      </c>
      <c r="Q14" s="18">
        <v>7578.66</v>
      </c>
      <c r="R14" s="18">
        <v>0</v>
      </c>
      <c r="S14" s="18">
        <v>7578.66</v>
      </c>
      <c r="T14" s="18">
        <v>0</v>
      </c>
      <c r="U14" s="10">
        <f t="shared" si="0"/>
        <v>0</v>
      </c>
      <c r="V14" s="20">
        <f t="shared" si="1"/>
        <v>0</v>
      </c>
    </row>
    <row r="15" spans="1:22" ht="29" outlineLevel="4" x14ac:dyDescent="0.35">
      <c r="A15" s="6" t="s">
        <v>0</v>
      </c>
      <c r="B15" s="6" t="s">
        <v>1</v>
      </c>
      <c r="C15" s="12" t="s">
        <v>12904</v>
      </c>
      <c r="D15" s="5" t="s">
        <v>16</v>
      </c>
      <c r="E15" s="6" t="s">
        <v>16</v>
      </c>
      <c r="F15" s="1" t="s">
        <v>4</v>
      </c>
      <c r="G15" s="1" t="s">
        <v>13023</v>
      </c>
      <c r="H15" s="1" t="s">
        <v>26</v>
      </c>
      <c r="I15" s="2" t="s">
        <v>13032</v>
      </c>
      <c r="J15" s="6" t="s">
        <v>24</v>
      </c>
      <c r="K15" s="6" t="s">
        <v>4</v>
      </c>
      <c r="L15" s="6" t="s">
        <v>4</v>
      </c>
      <c r="M15" s="6" t="s">
        <v>5</v>
      </c>
      <c r="N15" s="6" t="s">
        <v>27</v>
      </c>
      <c r="O15" s="16">
        <v>45019</v>
      </c>
      <c r="P15" s="6" t="s">
        <v>7</v>
      </c>
      <c r="Q15" s="18">
        <v>2546.6</v>
      </c>
      <c r="R15" s="18">
        <v>0</v>
      </c>
      <c r="S15" s="18">
        <v>2546.6</v>
      </c>
      <c r="T15" s="18">
        <v>0</v>
      </c>
      <c r="U15" s="10">
        <f t="shared" si="0"/>
        <v>0</v>
      </c>
      <c r="V15" s="20">
        <f t="shared" si="1"/>
        <v>0</v>
      </c>
    </row>
    <row r="16" spans="1:22" outlineLevel="3" x14ac:dyDescent="0.35">
      <c r="G16" s="1"/>
      <c r="H16" s="14" t="s">
        <v>11330</v>
      </c>
      <c r="O16" s="16"/>
      <c r="Q16" s="18">
        <f>SUBTOTAL(9,Q14:Q15)</f>
        <v>10125.26</v>
      </c>
      <c r="R16" s="18">
        <f>SUBTOTAL(9,R14:R15)</f>
        <v>0</v>
      </c>
      <c r="S16" s="18">
        <f>SUBTOTAL(9,S14:S15)</f>
        <v>10125.26</v>
      </c>
      <c r="T16" s="18">
        <f>SUBTOTAL(9,T14:T15)</f>
        <v>0</v>
      </c>
      <c r="U16" s="10">
        <f t="shared" si="0"/>
        <v>0</v>
      </c>
      <c r="V16" s="20">
        <f t="shared" si="1"/>
        <v>0</v>
      </c>
    </row>
    <row r="17" spans="1:22" ht="29" outlineLevel="4" x14ac:dyDescent="0.35">
      <c r="A17" s="6" t="s">
        <v>0</v>
      </c>
      <c r="B17" s="6" t="s">
        <v>1</v>
      </c>
      <c r="C17" s="12" t="s">
        <v>12904</v>
      </c>
      <c r="D17" s="5" t="s">
        <v>16</v>
      </c>
      <c r="E17" s="6" t="s">
        <v>16</v>
      </c>
      <c r="F17" s="1" t="s">
        <v>4</v>
      </c>
      <c r="G17" s="1" t="s">
        <v>13023</v>
      </c>
      <c r="H17" s="1" t="s">
        <v>30</v>
      </c>
      <c r="I17" s="2" t="s">
        <v>13033</v>
      </c>
      <c r="J17" s="6" t="s">
        <v>28</v>
      </c>
      <c r="K17" s="6" t="s">
        <v>4</v>
      </c>
      <c r="L17" s="6" t="s">
        <v>4</v>
      </c>
      <c r="M17" s="6" t="s">
        <v>5</v>
      </c>
      <c r="N17" s="6" t="s">
        <v>29</v>
      </c>
      <c r="O17" s="16">
        <v>44750</v>
      </c>
      <c r="P17" s="6" t="s">
        <v>7</v>
      </c>
      <c r="Q17" s="18">
        <v>6749.93</v>
      </c>
      <c r="R17" s="18">
        <v>0</v>
      </c>
      <c r="S17" s="18">
        <v>6749.93</v>
      </c>
      <c r="T17" s="18">
        <v>0</v>
      </c>
      <c r="U17" s="10">
        <f t="shared" si="0"/>
        <v>0</v>
      </c>
      <c r="V17" s="20">
        <f t="shared" si="1"/>
        <v>0</v>
      </c>
    </row>
    <row r="18" spans="1:22" ht="29" outlineLevel="4" x14ac:dyDescent="0.35">
      <c r="A18" s="6" t="s">
        <v>0</v>
      </c>
      <c r="B18" s="6" t="s">
        <v>1</v>
      </c>
      <c r="C18" s="12" t="s">
        <v>12904</v>
      </c>
      <c r="D18" s="5" t="s">
        <v>16</v>
      </c>
      <c r="E18" s="6" t="s">
        <v>16</v>
      </c>
      <c r="F18" s="1" t="s">
        <v>4</v>
      </c>
      <c r="G18" s="1" t="s">
        <v>13023</v>
      </c>
      <c r="H18" s="1" t="s">
        <v>30</v>
      </c>
      <c r="I18" s="2" t="s">
        <v>13033</v>
      </c>
      <c r="J18" s="6" t="s">
        <v>28</v>
      </c>
      <c r="K18" s="6" t="s">
        <v>4</v>
      </c>
      <c r="L18" s="6" t="s">
        <v>4</v>
      </c>
      <c r="M18" s="6" t="s">
        <v>5</v>
      </c>
      <c r="N18" s="6" t="s">
        <v>31</v>
      </c>
      <c r="O18" s="16">
        <v>44756</v>
      </c>
      <c r="P18" s="6" t="s">
        <v>7</v>
      </c>
      <c r="Q18" s="18">
        <v>7890.39</v>
      </c>
      <c r="R18" s="18">
        <v>0</v>
      </c>
      <c r="S18" s="18">
        <v>7890.39</v>
      </c>
      <c r="T18" s="18">
        <v>0</v>
      </c>
      <c r="U18" s="10">
        <f t="shared" si="0"/>
        <v>0</v>
      </c>
      <c r="V18" s="20">
        <f t="shared" si="1"/>
        <v>0</v>
      </c>
    </row>
    <row r="19" spans="1:22" ht="29" outlineLevel="4" x14ac:dyDescent="0.35">
      <c r="A19" s="6" t="s">
        <v>0</v>
      </c>
      <c r="B19" s="6" t="s">
        <v>1</v>
      </c>
      <c r="C19" s="12" t="s">
        <v>12904</v>
      </c>
      <c r="D19" s="5" t="s">
        <v>16</v>
      </c>
      <c r="E19" s="6" t="s">
        <v>16</v>
      </c>
      <c r="F19" s="1" t="s">
        <v>4</v>
      </c>
      <c r="G19" s="1" t="s">
        <v>13023</v>
      </c>
      <c r="H19" s="1" t="s">
        <v>30</v>
      </c>
      <c r="I19" s="2" t="s">
        <v>13033</v>
      </c>
      <c r="J19" s="6" t="s">
        <v>28</v>
      </c>
      <c r="K19" s="6" t="s">
        <v>4</v>
      </c>
      <c r="L19" s="6" t="s">
        <v>4</v>
      </c>
      <c r="M19" s="6" t="s">
        <v>5</v>
      </c>
      <c r="N19" s="6" t="s">
        <v>32</v>
      </c>
      <c r="O19" s="16">
        <v>44931</v>
      </c>
      <c r="P19" s="6" t="s">
        <v>7</v>
      </c>
      <c r="Q19" s="18">
        <v>4673.76</v>
      </c>
      <c r="R19" s="18">
        <v>0</v>
      </c>
      <c r="S19" s="18">
        <v>4673.76</v>
      </c>
      <c r="T19" s="18">
        <v>0</v>
      </c>
      <c r="U19" s="10">
        <f t="shared" si="0"/>
        <v>0</v>
      </c>
      <c r="V19" s="20">
        <f t="shared" si="1"/>
        <v>0</v>
      </c>
    </row>
    <row r="20" spans="1:22" ht="29" outlineLevel="4" x14ac:dyDescent="0.35">
      <c r="A20" s="6" t="s">
        <v>0</v>
      </c>
      <c r="B20" s="6" t="s">
        <v>1</v>
      </c>
      <c r="C20" s="12" t="s">
        <v>12904</v>
      </c>
      <c r="D20" s="5" t="s">
        <v>16</v>
      </c>
      <c r="E20" s="6" t="s">
        <v>16</v>
      </c>
      <c r="F20" s="1" t="s">
        <v>4</v>
      </c>
      <c r="G20" s="1" t="s">
        <v>13023</v>
      </c>
      <c r="H20" s="1" t="s">
        <v>30</v>
      </c>
      <c r="I20" s="2" t="s">
        <v>13033</v>
      </c>
      <c r="J20" s="6" t="s">
        <v>28</v>
      </c>
      <c r="K20" s="6" t="s">
        <v>4</v>
      </c>
      <c r="L20" s="6" t="s">
        <v>4</v>
      </c>
      <c r="M20" s="6" t="s">
        <v>5</v>
      </c>
      <c r="N20" s="6" t="s">
        <v>33</v>
      </c>
      <c r="O20" s="16">
        <v>44971</v>
      </c>
      <c r="P20" s="6" t="s">
        <v>7</v>
      </c>
      <c r="Q20" s="18">
        <v>6313.36</v>
      </c>
      <c r="R20" s="18">
        <v>0</v>
      </c>
      <c r="S20" s="18">
        <v>6313.36</v>
      </c>
      <c r="T20" s="18">
        <v>0</v>
      </c>
      <c r="U20" s="10">
        <f t="shared" si="0"/>
        <v>0</v>
      </c>
      <c r="V20" s="20">
        <f t="shared" si="1"/>
        <v>0</v>
      </c>
    </row>
    <row r="21" spans="1:22" ht="29" outlineLevel="4" x14ac:dyDescent="0.35">
      <c r="A21" s="6" t="s">
        <v>0</v>
      </c>
      <c r="B21" s="6" t="s">
        <v>1</v>
      </c>
      <c r="C21" s="12" t="s">
        <v>12904</v>
      </c>
      <c r="D21" s="5" t="s">
        <v>16</v>
      </c>
      <c r="E21" s="6" t="s">
        <v>16</v>
      </c>
      <c r="F21" s="1" t="s">
        <v>4</v>
      </c>
      <c r="G21" s="1" t="s">
        <v>13023</v>
      </c>
      <c r="H21" s="1" t="s">
        <v>30</v>
      </c>
      <c r="I21" s="2" t="s">
        <v>13033</v>
      </c>
      <c r="J21" s="6" t="s">
        <v>28</v>
      </c>
      <c r="K21" s="6" t="s">
        <v>4</v>
      </c>
      <c r="L21" s="6" t="s">
        <v>4</v>
      </c>
      <c r="M21" s="6" t="s">
        <v>5</v>
      </c>
      <c r="N21" s="6" t="s">
        <v>34</v>
      </c>
      <c r="O21" s="16">
        <v>44971</v>
      </c>
      <c r="P21" s="6" t="s">
        <v>7</v>
      </c>
      <c r="Q21" s="18">
        <v>7169.79</v>
      </c>
      <c r="R21" s="18">
        <v>0</v>
      </c>
      <c r="S21" s="18">
        <v>7169.79</v>
      </c>
      <c r="T21" s="18">
        <v>0</v>
      </c>
      <c r="U21" s="10">
        <f t="shared" si="0"/>
        <v>0</v>
      </c>
      <c r="V21" s="20">
        <f t="shared" si="1"/>
        <v>0</v>
      </c>
    </row>
    <row r="22" spans="1:22" outlineLevel="3" x14ac:dyDescent="0.35">
      <c r="G22" s="1"/>
      <c r="H22" s="14" t="s">
        <v>11331</v>
      </c>
      <c r="O22" s="16"/>
      <c r="Q22" s="18">
        <f>SUBTOTAL(9,Q17:Q21)</f>
        <v>32797.230000000003</v>
      </c>
      <c r="R22" s="18">
        <f>SUBTOTAL(9,R17:R21)</f>
        <v>0</v>
      </c>
      <c r="S22" s="18">
        <f>SUBTOTAL(9,S17:S21)</f>
        <v>32797.230000000003</v>
      </c>
      <c r="T22" s="18">
        <f>SUBTOTAL(9,T17:T21)</f>
        <v>0</v>
      </c>
      <c r="U22" s="10">
        <f t="shared" si="0"/>
        <v>0</v>
      </c>
      <c r="V22" s="20">
        <f t="shared" si="1"/>
        <v>0</v>
      </c>
    </row>
    <row r="23" spans="1:22" ht="29" outlineLevel="4" x14ac:dyDescent="0.35">
      <c r="A23" s="6" t="s">
        <v>0</v>
      </c>
      <c r="B23" s="6" t="s">
        <v>1</v>
      </c>
      <c r="C23" s="12" t="s">
        <v>12904</v>
      </c>
      <c r="D23" s="5" t="s">
        <v>16</v>
      </c>
      <c r="E23" s="6" t="s">
        <v>16</v>
      </c>
      <c r="F23" s="1" t="s">
        <v>4</v>
      </c>
      <c r="G23" s="1" t="s">
        <v>13023</v>
      </c>
      <c r="H23" s="1" t="s">
        <v>36</v>
      </c>
      <c r="I23" s="2" t="s">
        <v>37</v>
      </c>
      <c r="J23" s="6" t="s">
        <v>4</v>
      </c>
      <c r="K23" s="6" t="s">
        <v>4</v>
      </c>
      <c r="L23" s="6" t="s">
        <v>4</v>
      </c>
      <c r="M23" s="6" t="s">
        <v>5</v>
      </c>
      <c r="N23" s="6" t="s">
        <v>35</v>
      </c>
      <c r="O23" s="16">
        <v>44860</v>
      </c>
      <c r="P23" s="6" t="s">
        <v>7</v>
      </c>
      <c r="Q23" s="18">
        <v>16218.41</v>
      </c>
      <c r="R23" s="18">
        <v>0</v>
      </c>
      <c r="S23" s="18">
        <v>16218.41</v>
      </c>
      <c r="T23" s="18">
        <v>0</v>
      </c>
      <c r="U23" s="10">
        <f t="shared" si="0"/>
        <v>0</v>
      </c>
      <c r="V23" s="20">
        <f t="shared" si="1"/>
        <v>0</v>
      </c>
    </row>
    <row r="24" spans="1:22" ht="29" outlineLevel="4" x14ac:dyDescent="0.35">
      <c r="A24" s="6" t="s">
        <v>0</v>
      </c>
      <c r="B24" s="6" t="s">
        <v>1</v>
      </c>
      <c r="C24" s="12" t="s">
        <v>12904</v>
      </c>
      <c r="D24" s="5" t="s">
        <v>16</v>
      </c>
      <c r="E24" s="6" t="s">
        <v>16</v>
      </c>
      <c r="F24" s="1" t="s">
        <v>4</v>
      </c>
      <c r="G24" s="1" t="s">
        <v>13023</v>
      </c>
      <c r="H24" s="1" t="s">
        <v>36</v>
      </c>
      <c r="I24" s="2" t="s">
        <v>37</v>
      </c>
      <c r="J24" s="6" t="s">
        <v>4</v>
      </c>
      <c r="K24" s="6" t="s">
        <v>4</v>
      </c>
      <c r="L24" s="6" t="s">
        <v>4</v>
      </c>
      <c r="M24" s="6" t="s">
        <v>5</v>
      </c>
      <c r="N24" s="6" t="s">
        <v>38</v>
      </c>
      <c r="O24" s="16">
        <v>45065</v>
      </c>
      <c r="P24" s="6" t="s">
        <v>7</v>
      </c>
      <c r="Q24" s="18">
        <v>44707.92</v>
      </c>
      <c r="R24" s="18">
        <v>0</v>
      </c>
      <c r="S24" s="18">
        <v>44707.92</v>
      </c>
      <c r="T24" s="18">
        <v>0</v>
      </c>
      <c r="U24" s="10">
        <f t="shared" si="0"/>
        <v>0</v>
      </c>
      <c r="V24" s="20">
        <f t="shared" si="1"/>
        <v>0</v>
      </c>
    </row>
    <row r="25" spans="1:22" ht="29" outlineLevel="4" x14ac:dyDescent="0.35">
      <c r="A25" s="6" t="s">
        <v>0</v>
      </c>
      <c r="B25" s="6" t="s">
        <v>1</v>
      </c>
      <c r="C25" s="12" t="s">
        <v>12904</v>
      </c>
      <c r="D25" s="5" t="s">
        <v>16</v>
      </c>
      <c r="E25" s="6" t="s">
        <v>16</v>
      </c>
      <c r="F25" s="1" t="s">
        <v>4</v>
      </c>
      <c r="G25" s="1" t="s">
        <v>13023</v>
      </c>
      <c r="H25" s="1" t="s">
        <v>36</v>
      </c>
      <c r="I25" s="2" t="s">
        <v>37</v>
      </c>
      <c r="J25" s="6" t="s">
        <v>4</v>
      </c>
      <c r="K25" s="6" t="s">
        <v>4</v>
      </c>
      <c r="L25" s="6" t="s">
        <v>4</v>
      </c>
      <c r="M25" s="6" t="s">
        <v>5</v>
      </c>
      <c r="N25" s="6" t="s">
        <v>39</v>
      </c>
      <c r="O25" s="16">
        <v>45098</v>
      </c>
      <c r="P25" s="6" t="s">
        <v>7</v>
      </c>
      <c r="Q25" s="18">
        <v>288362.62</v>
      </c>
      <c r="R25" s="18">
        <v>0</v>
      </c>
      <c r="S25" s="18">
        <v>288362.62</v>
      </c>
      <c r="T25" s="18">
        <v>0</v>
      </c>
      <c r="U25" s="10">
        <f t="shared" si="0"/>
        <v>0</v>
      </c>
      <c r="V25" s="20">
        <f t="shared" si="1"/>
        <v>0</v>
      </c>
    </row>
    <row r="26" spans="1:22" outlineLevel="3" x14ac:dyDescent="0.35">
      <c r="G26" s="1"/>
      <c r="H26" s="14" t="s">
        <v>11332</v>
      </c>
      <c r="O26" s="16"/>
      <c r="Q26" s="18">
        <f>SUBTOTAL(9,Q23:Q25)</f>
        <v>349288.95</v>
      </c>
      <c r="R26" s="18">
        <f>SUBTOTAL(9,R23:R25)</f>
        <v>0</v>
      </c>
      <c r="S26" s="18">
        <f>SUBTOTAL(9,S23:S25)</f>
        <v>349288.95</v>
      </c>
      <c r="T26" s="18">
        <f>SUBTOTAL(9,T23:T25)</f>
        <v>0</v>
      </c>
      <c r="U26" s="10">
        <f t="shared" si="0"/>
        <v>0</v>
      </c>
      <c r="V26" s="20">
        <f t="shared" si="1"/>
        <v>0</v>
      </c>
    </row>
    <row r="27" spans="1:22" ht="29" outlineLevel="4" x14ac:dyDescent="0.35">
      <c r="A27" s="6" t="s">
        <v>0</v>
      </c>
      <c r="B27" s="6" t="s">
        <v>1</v>
      </c>
      <c r="C27" s="12" t="s">
        <v>12904</v>
      </c>
      <c r="D27" s="5" t="s">
        <v>16</v>
      </c>
      <c r="E27" s="6" t="s">
        <v>16</v>
      </c>
      <c r="F27" s="1" t="s">
        <v>4</v>
      </c>
      <c r="G27" s="1" t="s">
        <v>13023</v>
      </c>
      <c r="H27" s="1" t="s">
        <v>41</v>
      </c>
      <c r="I27" s="2" t="s">
        <v>42</v>
      </c>
      <c r="J27" s="6" t="s">
        <v>4</v>
      </c>
      <c r="K27" s="6" t="s">
        <v>4</v>
      </c>
      <c r="L27" s="6" t="s">
        <v>4</v>
      </c>
      <c r="M27" s="6" t="s">
        <v>5</v>
      </c>
      <c r="N27" s="6" t="s">
        <v>40</v>
      </c>
      <c r="O27" s="16">
        <v>44866</v>
      </c>
      <c r="P27" s="6" t="s">
        <v>7</v>
      </c>
      <c r="Q27" s="18">
        <v>837578.91</v>
      </c>
      <c r="R27" s="18">
        <v>0</v>
      </c>
      <c r="S27" s="18">
        <v>837578.91</v>
      </c>
      <c r="T27" s="18">
        <v>0</v>
      </c>
      <c r="U27" s="10">
        <f t="shared" si="0"/>
        <v>0</v>
      </c>
      <c r="V27" s="20">
        <f t="shared" si="1"/>
        <v>0</v>
      </c>
    </row>
    <row r="28" spans="1:22" ht="29" outlineLevel="4" x14ac:dyDescent="0.35">
      <c r="A28" s="6" t="s">
        <v>0</v>
      </c>
      <c r="B28" s="6" t="s">
        <v>1</v>
      </c>
      <c r="C28" s="12" t="s">
        <v>12904</v>
      </c>
      <c r="D28" s="5" t="s">
        <v>16</v>
      </c>
      <c r="E28" s="6" t="s">
        <v>16</v>
      </c>
      <c r="F28" s="1" t="s">
        <v>4</v>
      </c>
      <c r="G28" s="1" t="s">
        <v>13023</v>
      </c>
      <c r="H28" s="1" t="s">
        <v>41</v>
      </c>
      <c r="I28" s="2" t="s">
        <v>42</v>
      </c>
      <c r="J28" s="6" t="s">
        <v>4</v>
      </c>
      <c r="K28" s="6" t="s">
        <v>4</v>
      </c>
      <c r="L28" s="6" t="s">
        <v>4</v>
      </c>
      <c r="M28" s="6" t="s">
        <v>5</v>
      </c>
      <c r="N28" s="6" t="s">
        <v>43</v>
      </c>
      <c r="O28" s="16">
        <v>45065</v>
      </c>
      <c r="P28" s="6" t="s">
        <v>7</v>
      </c>
      <c r="Q28" s="18">
        <v>545921.93999999994</v>
      </c>
      <c r="R28" s="18">
        <v>0</v>
      </c>
      <c r="S28" s="18">
        <v>545921.93999999994</v>
      </c>
      <c r="T28" s="18">
        <v>0</v>
      </c>
      <c r="U28" s="10">
        <f t="shared" si="0"/>
        <v>0</v>
      </c>
      <c r="V28" s="20">
        <f t="shared" si="1"/>
        <v>0</v>
      </c>
    </row>
    <row r="29" spans="1:22" ht="29" outlineLevel="4" x14ac:dyDescent="0.35">
      <c r="A29" s="6" t="s">
        <v>0</v>
      </c>
      <c r="B29" s="6" t="s">
        <v>1</v>
      </c>
      <c r="C29" s="12" t="s">
        <v>12904</v>
      </c>
      <c r="D29" s="5" t="s">
        <v>16</v>
      </c>
      <c r="E29" s="6" t="s">
        <v>16</v>
      </c>
      <c r="F29" s="1" t="s">
        <v>4</v>
      </c>
      <c r="G29" s="1" t="s">
        <v>13023</v>
      </c>
      <c r="H29" s="1" t="s">
        <v>41</v>
      </c>
      <c r="I29" s="2" t="s">
        <v>42</v>
      </c>
      <c r="J29" s="6" t="s">
        <v>4</v>
      </c>
      <c r="K29" s="6" t="s">
        <v>4</v>
      </c>
      <c r="L29" s="6" t="s">
        <v>4</v>
      </c>
      <c r="M29" s="6" t="s">
        <v>5</v>
      </c>
      <c r="N29" s="6" t="s">
        <v>44</v>
      </c>
      <c r="O29" s="16">
        <v>45098</v>
      </c>
      <c r="P29" s="6" t="s">
        <v>7</v>
      </c>
      <c r="Q29" s="18">
        <v>111180.88</v>
      </c>
      <c r="R29" s="18">
        <v>0</v>
      </c>
      <c r="S29" s="18">
        <v>111180.88</v>
      </c>
      <c r="T29" s="18">
        <v>0</v>
      </c>
      <c r="U29" s="10">
        <f t="shared" si="0"/>
        <v>0</v>
      </c>
      <c r="V29" s="20">
        <f t="shared" si="1"/>
        <v>0</v>
      </c>
    </row>
    <row r="30" spans="1:22" outlineLevel="3" x14ac:dyDescent="0.35">
      <c r="G30" s="1"/>
      <c r="H30" s="14" t="s">
        <v>11333</v>
      </c>
      <c r="O30" s="16"/>
      <c r="Q30" s="18">
        <f>SUBTOTAL(9,Q27:Q29)</f>
        <v>1494681.73</v>
      </c>
      <c r="R30" s="18">
        <f>SUBTOTAL(9,R27:R29)</f>
        <v>0</v>
      </c>
      <c r="S30" s="18">
        <f>SUBTOTAL(9,S27:S29)</f>
        <v>1494681.73</v>
      </c>
      <c r="T30" s="18">
        <f>SUBTOTAL(9,T27:T29)</f>
        <v>0</v>
      </c>
      <c r="U30" s="10">
        <f t="shared" si="0"/>
        <v>0</v>
      </c>
      <c r="V30" s="20">
        <f t="shared" si="1"/>
        <v>0</v>
      </c>
    </row>
    <row r="31" spans="1:22" ht="29" outlineLevel="4" x14ac:dyDescent="0.35">
      <c r="A31" s="6" t="s">
        <v>0</v>
      </c>
      <c r="B31" s="6" t="s">
        <v>1</v>
      </c>
      <c r="C31" s="12" t="s">
        <v>12904</v>
      </c>
      <c r="D31" s="5" t="s">
        <v>16</v>
      </c>
      <c r="E31" s="6" t="s">
        <v>16</v>
      </c>
      <c r="F31" s="1" t="s">
        <v>4</v>
      </c>
      <c r="G31" s="1" t="s">
        <v>13023</v>
      </c>
      <c r="H31" s="1" t="s">
        <v>46</v>
      </c>
      <c r="I31" s="2" t="s">
        <v>47</v>
      </c>
      <c r="J31" s="6" t="s">
        <v>4</v>
      </c>
      <c r="K31" s="6" t="s">
        <v>4</v>
      </c>
      <c r="L31" s="6" t="s">
        <v>4</v>
      </c>
      <c r="M31" s="6" t="s">
        <v>5</v>
      </c>
      <c r="N31" s="6" t="s">
        <v>45</v>
      </c>
      <c r="O31" s="16">
        <v>44860</v>
      </c>
      <c r="P31" s="6" t="s">
        <v>7</v>
      </c>
      <c r="Q31" s="18">
        <v>346780.4</v>
      </c>
      <c r="R31" s="18">
        <v>0</v>
      </c>
      <c r="S31" s="18">
        <v>346780.4</v>
      </c>
      <c r="T31" s="18">
        <v>0</v>
      </c>
      <c r="U31" s="10">
        <f t="shared" si="0"/>
        <v>0</v>
      </c>
      <c r="V31" s="20">
        <f t="shared" si="1"/>
        <v>0</v>
      </c>
    </row>
    <row r="32" spans="1:22" ht="29" outlineLevel="4" x14ac:dyDescent="0.35">
      <c r="A32" s="6" t="s">
        <v>0</v>
      </c>
      <c r="B32" s="6" t="s">
        <v>1</v>
      </c>
      <c r="C32" s="12" t="s">
        <v>12904</v>
      </c>
      <c r="D32" s="5" t="s">
        <v>16</v>
      </c>
      <c r="E32" s="6" t="s">
        <v>16</v>
      </c>
      <c r="F32" s="1" t="s">
        <v>4</v>
      </c>
      <c r="G32" s="1" t="s">
        <v>13023</v>
      </c>
      <c r="H32" s="1" t="s">
        <v>46</v>
      </c>
      <c r="I32" s="2" t="s">
        <v>47</v>
      </c>
      <c r="J32" s="6" t="s">
        <v>4</v>
      </c>
      <c r="K32" s="6" t="s">
        <v>4</v>
      </c>
      <c r="L32" s="6" t="s">
        <v>4</v>
      </c>
      <c r="M32" s="6" t="s">
        <v>5</v>
      </c>
      <c r="N32" s="6" t="s">
        <v>48</v>
      </c>
      <c r="O32" s="16">
        <v>45097</v>
      </c>
      <c r="P32" s="6" t="s">
        <v>7</v>
      </c>
      <c r="Q32" s="18">
        <v>118520.6</v>
      </c>
      <c r="R32" s="18">
        <v>0</v>
      </c>
      <c r="S32" s="18">
        <v>118520.6</v>
      </c>
      <c r="T32" s="18">
        <v>0</v>
      </c>
      <c r="U32" s="10">
        <f t="shared" si="0"/>
        <v>0</v>
      </c>
      <c r="V32" s="20">
        <f t="shared" si="1"/>
        <v>0</v>
      </c>
    </row>
    <row r="33" spans="1:22" outlineLevel="3" x14ac:dyDescent="0.35">
      <c r="G33" s="1"/>
      <c r="H33" s="14" t="s">
        <v>11334</v>
      </c>
      <c r="O33" s="16"/>
      <c r="Q33" s="18">
        <f>SUBTOTAL(9,Q31:Q32)</f>
        <v>465301</v>
      </c>
      <c r="R33" s="18">
        <f>SUBTOTAL(9,R31:R32)</f>
        <v>0</v>
      </c>
      <c r="S33" s="18">
        <f>SUBTOTAL(9,S31:S32)</f>
        <v>465301</v>
      </c>
      <c r="T33" s="18">
        <f>SUBTOTAL(9,T31:T32)</f>
        <v>0</v>
      </c>
      <c r="U33" s="10">
        <f t="shared" si="0"/>
        <v>0</v>
      </c>
      <c r="V33" s="20">
        <f t="shared" si="1"/>
        <v>0</v>
      </c>
    </row>
    <row r="34" spans="1:22" ht="29" outlineLevel="4" x14ac:dyDescent="0.35">
      <c r="A34" s="6" t="s">
        <v>0</v>
      </c>
      <c r="B34" s="6" t="s">
        <v>1</v>
      </c>
      <c r="C34" s="12" t="s">
        <v>12904</v>
      </c>
      <c r="D34" s="5" t="s">
        <v>16</v>
      </c>
      <c r="E34" s="6" t="s">
        <v>16</v>
      </c>
      <c r="F34" s="1" t="s">
        <v>4</v>
      </c>
      <c r="G34" s="1" t="s">
        <v>13023</v>
      </c>
      <c r="H34" s="1" t="s">
        <v>50</v>
      </c>
      <c r="I34" s="2" t="s">
        <v>51</v>
      </c>
      <c r="J34" s="6" t="s">
        <v>4</v>
      </c>
      <c r="K34" s="6" t="s">
        <v>4</v>
      </c>
      <c r="L34" s="6" t="s">
        <v>4</v>
      </c>
      <c r="M34" s="6" t="s">
        <v>5</v>
      </c>
      <c r="N34" s="6" t="s">
        <v>49</v>
      </c>
      <c r="O34" s="16">
        <v>44860</v>
      </c>
      <c r="P34" s="6" t="s">
        <v>7</v>
      </c>
      <c r="Q34" s="18">
        <v>681370.57</v>
      </c>
      <c r="R34" s="18">
        <v>0</v>
      </c>
      <c r="S34" s="18">
        <v>681370.57</v>
      </c>
      <c r="T34" s="18">
        <v>0</v>
      </c>
      <c r="U34" s="10">
        <f t="shared" si="0"/>
        <v>0</v>
      </c>
      <c r="V34" s="20">
        <f t="shared" si="1"/>
        <v>0</v>
      </c>
    </row>
    <row r="35" spans="1:22" outlineLevel="3" x14ac:dyDescent="0.35">
      <c r="G35" s="1"/>
      <c r="H35" s="14" t="s">
        <v>11335</v>
      </c>
      <c r="O35" s="16"/>
      <c r="Q35" s="18">
        <f>SUBTOTAL(9,Q34:Q34)</f>
        <v>681370.57</v>
      </c>
      <c r="R35" s="18">
        <f>SUBTOTAL(9,R34:R34)</f>
        <v>0</v>
      </c>
      <c r="S35" s="18">
        <f>SUBTOTAL(9,S34:S34)</f>
        <v>681370.57</v>
      </c>
      <c r="T35" s="18">
        <f>SUBTOTAL(9,T34:T34)</f>
        <v>0</v>
      </c>
      <c r="U35" s="10">
        <f t="shared" si="0"/>
        <v>0</v>
      </c>
      <c r="V35" s="20">
        <f t="shared" si="1"/>
        <v>0</v>
      </c>
    </row>
    <row r="36" spans="1:22" outlineLevel="2" x14ac:dyDescent="0.35">
      <c r="C36" s="13" t="s">
        <v>12905</v>
      </c>
      <c r="G36" s="1"/>
      <c r="O36" s="16"/>
      <c r="Q36" s="18">
        <f>SUBTOTAL(9,Q9:Q34)</f>
        <v>3054197.57</v>
      </c>
      <c r="R36" s="18">
        <f>SUBTOTAL(9,R9:R34)</f>
        <v>0</v>
      </c>
      <c r="S36" s="18">
        <f>SUBTOTAL(9,S9:S34)</f>
        <v>3054197.57</v>
      </c>
      <c r="T36" s="18">
        <f>SUBTOTAL(9,T9:T34)</f>
        <v>0</v>
      </c>
      <c r="U36" s="10">
        <f t="shared" si="0"/>
        <v>0</v>
      </c>
      <c r="V36" s="20">
        <f t="shared" si="1"/>
        <v>0</v>
      </c>
    </row>
    <row r="37" spans="1:22" ht="29" outlineLevel="4" x14ac:dyDescent="0.35">
      <c r="A37" s="6" t="s">
        <v>52</v>
      </c>
      <c r="B37" s="6" t="s">
        <v>53</v>
      </c>
      <c r="C37" s="2" t="s">
        <v>12899</v>
      </c>
      <c r="D37" s="5" t="s">
        <v>54</v>
      </c>
      <c r="E37" s="6" t="s">
        <v>54</v>
      </c>
      <c r="F37" s="1" t="s">
        <v>55</v>
      </c>
      <c r="G37" s="1" t="s">
        <v>4</v>
      </c>
      <c r="H37" s="1" t="s">
        <v>57</v>
      </c>
      <c r="I37" s="2" t="s">
        <v>58</v>
      </c>
      <c r="J37" s="6" t="s">
        <v>4</v>
      </c>
      <c r="K37" s="6" t="s">
        <v>4</v>
      </c>
      <c r="L37" s="6" t="s">
        <v>4</v>
      </c>
      <c r="M37" s="6" t="s">
        <v>5</v>
      </c>
      <c r="N37" s="6" t="s">
        <v>56</v>
      </c>
      <c r="O37" s="16">
        <v>44785</v>
      </c>
      <c r="P37" s="6" t="s">
        <v>7</v>
      </c>
      <c r="Q37" s="18">
        <v>8575</v>
      </c>
      <c r="R37" s="18">
        <v>8575</v>
      </c>
      <c r="S37" s="18">
        <v>0</v>
      </c>
      <c r="T37" s="18">
        <v>0</v>
      </c>
      <c r="U37" s="10">
        <f t="shared" si="0"/>
        <v>0</v>
      </c>
      <c r="V37" s="20">
        <f t="shared" si="1"/>
        <v>0</v>
      </c>
    </row>
    <row r="38" spans="1:22" ht="29" outlineLevel="4" x14ac:dyDescent="0.35">
      <c r="A38" s="6" t="s">
        <v>52</v>
      </c>
      <c r="B38" s="6" t="s">
        <v>53</v>
      </c>
      <c r="C38" s="2" t="s">
        <v>12899</v>
      </c>
      <c r="D38" s="5" t="s">
        <v>54</v>
      </c>
      <c r="E38" s="6" t="s">
        <v>54</v>
      </c>
      <c r="F38" s="1" t="s">
        <v>55</v>
      </c>
      <c r="G38" s="1" t="s">
        <v>4</v>
      </c>
      <c r="H38" s="1" t="s">
        <v>57</v>
      </c>
      <c r="I38" s="2" t="s">
        <v>58</v>
      </c>
      <c r="J38" s="6" t="s">
        <v>4</v>
      </c>
      <c r="K38" s="6" t="s">
        <v>4</v>
      </c>
      <c r="L38" s="6" t="s">
        <v>4</v>
      </c>
      <c r="M38" s="6" t="s">
        <v>5</v>
      </c>
      <c r="N38" s="6" t="s">
        <v>59</v>
      </c>
      <c r="O38" s="16">
        <v>45092</v>
      </c>
      <c r="P38" s="6" t="s">
        <v>7</v>
      </c>
      <c r="Q38" s="18">
        <v>3414</v>
      </c>
      <c r="R38" s="18">
        <v>3414</v>
      </c>
      <c r="S38" s="18">
        <v>0</v>
      </c>
      <c r="T38" s="18">
        <v>0</v>
      </c>
      <c r="U38" s="10">
        <f t="shared" si="0"/>
        <v>0</v>
      </c>
      <c r="V38" s="20">
        <f t="shared" si="1"/>
        <v>0</v>
      </c>
    </row>
    <row r="39" spans="1:22" outlineLevel="3" x14ac:dyDescent="0.35">
      <c r="G39" s="1"/>
      <c r="H39" s="14" t="s">
        <v>11336</v>
      </c>
      <c r="O39" s="16"/>
      <c r="Q39" s="18">
        <f>SUBTOTAL(9,Q37:Q38)</f>
        <v>11989</v>
      </c>
      <c r="R39" s="18">
        <f>SUBTOTAL(9,R37:R38)</f>
        <v>11989</v>
      </c>
      <c r="S39" s="18">
        <f>SUBTOTAL(9,S37:S38)</f>
        <v>0</v>
      </c>
      <c r="T39" s="18">
        <f>SUBTOTAL(9,T37:T38)</f>
        <v>0</v>
      </c>
      <c r="U39" s="10">
        <f t="shared" si="0"/>
        <v>0</v>
      </c>
      <c r="V39" s="20">
        <f t="shared" si="1"/>
        <v>0</v>
      </c>
    </row>
    <row r="40" spans="1:22" ht="29" outlineLevel="4" x14ac:dyDescent="0.35">
      <c r="A40" s="6" t="s">
        <v>52</v>
      </c>
      <c r="B40" s="6" t="s">
        <v>53</v>
      </c>
      <c r="C40" s="2" t="s">
        <v>12899</v>
      </c>
      <c r="D40" s="5" t="s">
        <v>54</v>
      </c>
      <c r="E40" s="6" t="s">
        <v>54</v>
      </c>
      <c r="F40" s="1" t="s">
        <v>4</v>
      </c>
      <c r="G40" s="1" t="s">
        <v>2195</v>
      </c>
      <c r="H40" s="1" t="s">
        <v>61</v>
      </c>
      <c r="I40" s="2" t="s">
        <v>58</v>
      </c>
      <c r="J40" s="6" t="s">
        <v>4</v>
      </c>
      <c r="K40" s="6" t="s">
        <v>4</v>
      </c>
      <c r="L40" s="6" t="s">
        <v>4</v>
      </c>
      <c r="M40" s="6" t="s">
        <v>5</v>
      </c>
      <c r="N40" s="6" t="s">
        <v>60</v>
      </c>
      <c r="O40" s="16">
        <v>44910</v>
      </c>
      <c r="P40" s="6" t="s">
        <v>7</v>
      </c>
      <c r="Q40" s="18">
        <v>1668044.55</v>
      </c>
      <c r="R40" s="18">
        <v>0</v>
      </c>
      <c r="S40" s="18">
        <v>1668044.55</v>
      </c>
      <c r="T40" s="18">
        <v>0</v>
      </c>
      <c r="U40" s="10">
        <f t="shared" si="0"/>
        <v>0</v>
      </c>
      <c r="V40" s="20">
        <f t="shared" si="1"/>
        <v>0</v>
      </c>
    </row>
    <row r="41" spans="1:22" ht="29" outlineLevel="4" x14ac:dyDescent="0.35">
      <c r="A41" s="6" t="s">
        <v>52</v>
      </c>
      <c r="B41" s="6" t="s">
        <v>53</v>
      </c>
      <c r="C41" s="2" t="s">
        <v>12899</v>
      </c>
      <c r="D41" s="5" t="s">
        <v>54</v>
      </c>
      <c r="E41" s="6" t="s">
        <v>54</v>
      </c>
      <c r="F41" s="1" t="s">
        <v>4</v>
      </c>
      <c r="G41" s="1" t="s">
        <v>2195</v>
      </c>
      <c r="H41" s="1" t="s">
        <v>61</v>
      </c>
      <c r="I41" s="2" t="s">
        <v>58</v>
      </c>
      <c r="J41" s="6" t="s">
        <v>4</v>
      </c>
      <c r="K41" s="6" t="s">
        <v>4</v>
      </c>
      <c r="L41" s="6" t="s">
        <v>4</v>
      </c>
      <c r="M41" s="6" t="s">
        <v>5</v>
      </c>
      <c r="N41" s="6" t="s">
        <v>62</v>
      </c>
      <c r="O41" s="16">
        <v>44973</v>
      </c>
      <c r="P41" s="6" t="s">
        <v>7</v>
      </c>
      <c r="Q41" s="18">
        <v>148813.63</v>
      </c>
      <c r="R41" s="18">
        <v>0</v>
      </c>
      <c r="S41" s="18">
        <v>148813.63</v>
      </c>
      <c r="T41" s="18">
        <v>0</v>
      </c>
      <c r="U41" s="10">
        <f t="shared" si="0"/>
        <v>0</v>
      </c>
      <c r="V41" s="20">
        <f t="shared" si="1"/>
        <v>0</v>
      </c>
    </row>
    <row r="42" spans="1:22" ht="29" outlineLevel="4" x14ac:dyDescent="0.35">
      <c r="A42" s="6" t="s">
        <v>52</v>
      </c>
      <c r="B42" s="6" t="s">
        <v>53</v>
      </c>
      <c r="C42" s="2" t="s">
        <v>12899</v>
      </c>
      <c r="D42" s="5" t="s">
        <v>54</v>
      </c>
      <c r="E42" s="6" t="s">
        <v>54</v>
      </c>
      <c r="F42" s="1" t="s">
        <v>4</v>
      </c>
      <c r="G42" s="1" t="s">
        <v>2195</v>
      </c>
      <c r="H42" s="1" t="s">
        <v>61</v>
      </c>
      <c r="I42" s="2" t="s">
        <v>58</v>
      </c>
      <c r="J42" s="6" t="s">
        <v>4</v>
      </c>
      <c r="K42" s="6" t="s">
        <v>4</v>
      </c>
      <c r="L42" s="6" t="s">
        <v>4</v>
      </c>
      <c r="M42" s="6" t="s">
        <v>5</v>
      </c>
      <c r="N42" s="6" t="s">
        <v>63</v>
      </c>
      <c r="O42" s="16">
        <v>45000</v>
      </c>
      <c r="P42" s="6" t="s">
        <v>7</v>
      </c>
      <c r="Q42" s="18">
        <v>279275.09000000003</v>
      </c>
      <c r="R42" s="18">
        <v>0</v>
      </c>
      <c r="S42" s="18">
        <v>279275.09000000003</v>
      </c>
      <c r="T42" s="18">
        <v>0</v>
      </c>
      <c r="U42" s="10">
        <f t="shared" si="0"/>
        <v>0</v>
      </c>
      <c r="V42" s="20">
        <f t="shared" si="1"/>
        <v>0</v>
      </c>
    </row>
    <row r="43" spans="1:22" ht="29" outlineLevel="4" x14ac:dyDescent="0.35">
      <c r="A43" s="6" t="s">
        <v>52</v>
      </c>
      <c r="B43" s="6" t="s">
        <v>53</v>
      </c>
      <c r="C43" s="2" t="s">
        <v>12899</v>
      </c>
      <c r="D43" s="5" t="s">
        <v>54</v>
      </c>
      <c r="E43" s="6" t="s">
        <v>54</v>
      </c>
      <c r="F43" s="1" t="s">
        <v>4</v>
      </c>
      <c r="G43" s="1" t="s">
        <v>2195</v>
      </c>
      <c r="H43" s="1" t="s">
        <v>61</v>
      </c>
      <c r="I43" s="2" t="s">
        <v>58</v>
      </c>
      <c r="J43" s="6" t="s">
        <v>4</v>
      </c>
      <c r="K43" s="6" t="s">
        <v>4</v>
      </c>
      <c r="L43" s="6" t="s">
        <v>4</v>
      </c>
      <c r="M43" s="6" t="s">
        <v>5</v>
      </c>
      <c r="N43" s="6" t="s">
        <v>64</v>
      </c>
      <c r="O43" s="16">
        <v>45033</v>
      </c>
      <c r="P43" s="6" t="s">
        <v>7</v>
      </c>
      <c r="Q43" s="18">
        <v>31832.720000000001</v>
      </c>
      <c r="R43" s="18">
        <v>0</v>
      </c>
      <c r="S43" s="18">
        <v>31832.720000000001</v>
      </c>
      <c r="T43" s="18">
        <v>0</v>
      </c>
      <c r="U43" s="10">
        <f t="shared" si="0"/>
        <v>0</v>
      </c>
      <c r="V43" s="20">
        <f t="shared" si="1"/>
        <v>0</v>
      </c>
    </row>
    <row r="44" spans="1:22" ht="29" outlineLevel="4" x14ac:dyDescent="0.35">
      <c r="A44" s="6" t="s">
        <v>52</v>
      </c>
      <c r="B44" s="6" t="s">
        <v>53</v>
      </c>
      <c r="C44" s="2" t="s">
        <v>12899</v>
      </c>
      <c r="D44" s="5" t="s">
        <v>54</v>
      </c>
      <c r="E44" s="6" t="s">
        <v>54</v>
      </c>
      <c r="F44" s="1" t="s">
        <v>55</v>
      </c>
      <c r="G44" s="1" t="s">
        <v>4</v>
      </c>
      <c r="H44" s="1" t="s">
        <v>61</v>
      </c>
      <c r="I44" s="2" t="s">
        <v>58</v>
      </c>
      <c r="J44" s="6" t="s">
        <v>4</v>
      </c>
      <c r="K44" s="6" t="s">
        <v>4</v>
      </c>
      <c r="L44" s="6" t="s">
        <v>4</v>
      </c>
      <c r="M44" s="6" t="s">
        <v>5</v>
      </c>
      <c r="N44" s="6" t="s">
        <v>60</v>
      </c>
      <c r="O44" s="16">
        <v>44910</v>
      </c>
      <c r="P44" s="6" t="s">
        <v>7</v>
      </c>
      <c r="Q44" s="18">
        <v>166804.45000000001</v>
      </c>
      <c r="R44" s="18">
        <v>166804.45000000001</v>
      </c>
      <c r="S44" s="18">
        <v>0</v>
      </c>
      <c r="T44" s="18">
        <v>0</v>
      </c>
      <c r="U44" s="10">
        <f t="shared" si="0"/>
        <v>0</v>
      </c>
      <c r="V44" s="20">
        <f t="shared" si="1"/>
        <v>0</v>
      </c>
    </row>
    <row r="45" spans="1:22" ht="29" outlineLevel="4" x14ac:dyDescent="0.35">
      <c r="A45" s="6" t="s">
        <v>52</v>
      </c>
      <c r="B45" s="6" t="s">
        <v>53</v>
      </c>
      <c r="C45" s="2" t="s">
        <v>12899</v>
      </c>
      <c r="D45" s="5" t="s">
        <v>54</v>
      </c>
      <c r="E45" s="6" t="s">
        <v>54</v>
      </c>
      <c r="F45" s="1" t="s">
        <v>55</v>
      </c>
      <c r="G45" s="1" t="s">
        <v>4</v>
      </c>
      <c r="H45" s="1" t="s">
        <v>61</v>
      </c>
      <c r="I45" s="2" t="s">
        <v>58</v>
      </c>
      <c r="J45" s="6" t="s">
        <v>4</v>
      </c>
      <c r="K45" s="6" t="s">
        <v>4</v>
      </c>
      <c r="L45" s="6" t="s">
        <v>4</v>
      </c>
      <c r="M45" s="6" t="s">
        <v>5</v>
      </c>
      <c r="N45" s="6" t="s">
        <v>62</v>
      </c>
      <c r="O45" s="16">
        <v>44973</v>
      </c>
      <c r="P45" s="6" t="s">
        <v>7</v>
      </c>
      <c r="Q45" s="18">
        <v>14881.37</v>
      </c>
      <c r="R45" s="18">
        <v>14881.37</v>
      </c>
      <c r="S45" s="18">
        <v>0</v>
      </c>
      <c r="T45" s="18">
        <v>0</v>
      </c>
      <c r="U45" s="10">
        <f t="shared" si="0"/>
        <v>0</v>
      </c>
      <c r="V45" s="20">
        <f t="shared" si="1"/>
        <v>0</v>
      </c>
    </row>
    <row r="46" spans="1:22" ht="29" outlineLevel="4" x14ac:dyDescent="0.35">
      <c r="A46" s="6" t="s">
        <v>52</v>
      </c>
      <c r="B46" s="6" t="s">
        <v>53</v>
      </c>
      <c r="C46" s="2" t="s">
        <v>12899</v>
      </c>
      <c r="D46" s="5" t="s">
        <v>54</v>
      </c>
      <c r="E46" s="6" t="s">
        <v>54</v>
      </c>
      <c r="F46" s="1" t="s">
        <v>55</v>
      </c>
      <c r="G46" s="1" t="s">
        <v>4</v>
      </c>
      <c r="H46" s="1" t="s">
        <v>61</v>
      </c>
      <c r="I46" s="2" t="s">
        <v>58</v>
      </c>
      <c r="J46" s="6" t="s">
        <v>4</v>
      </c>
      <c r="K46" s="6" t="s">
        <v>4</v>
      </c>
      <c r="L46" s="6" t="s">
        <v>4</v>
      </c>
      <c r="M46" s="6" t="s">
        <v>5</v>
      </c>
      <c r="N46" s="6" t="s">
        <v>63</v>
      </c>
      <c r="O46" s="16">
        <v>45000</v>
      </c>
      <c r="P46" s="6" t="s">
        <v>7</v>
      </c>
      <c r="Q46" s="18">
        <v>27927.91</v>
      </c>
      <c r="R46" s="18">
        <v>27927.91</v>
      </c>
      <c r="S46" s="18">
        <v>0</v>
      </c>
      <c r="T46" s="18">
        <v>0</v>
      </c>
      <c r="U46" s="10">
        <f t="shared" si="0"/>
        <v>0</v>
      </c>
      <c r="V46" s="20">
        <f t="shared" si="1"/>
        <v>0</v>
      </c>
    </row>
    <row r="47" spans="1:22" ht="29" outlineLevel="4" x14ac:dyDescent="0.35">
      <c r="A47" s="6" t="s">
        <v>52</v>
      </c>
      <c r="B47" s="6" t="s">
        <v>53</v>
      </c>
      <c r="C47" s="2" t="s">
        <v>12899</v>
      </c>
      <c r="D47" s="5" t="s">
        <v>54</v>
      </c>
      <c r="E47" s="6" t="s">
        <v>54</v>
      </c>
      <c r="F47" s="1" t="s">
        <v>55</v>
      </c>
      <c r="G47" s="1" t="s">
        <v>4</v>
      </c>
      <c r="H47" s="1" t="s">
        <v>61</v>
      </c>
      <c r="I47" s="2" t="s">
        <v>58</v>
      </c>
      <c r="J47" s="6" t="s">
        <v>4</v>
      </c>
      <c r="K47" s="6" t="s">
        <v>4</v>
      </c>
      <c r="L47" s="6" t="s">
        <v>4</v>
      </c>
      <c r="M47" s="6" t="s">
        <v>5</v>
      </c>
      <c r="N47" s="6" t="s">
        <v>64</v>
      </c>
      <c r="O47" s="16">
        <v>45033</v>
      </c>
      <c r="P47" s="6" t="s">
        <v>7</v>
      </c>
      <c r="Q47" s="18">
        <v>3183.28</v>
      </c>
      <c r="R47" s="18">
        <v>3183.28</v>
      </c>
      <c r="S47" s="18">
        <v>0</v>
      </c>
      <c r="T47" s="18">
        <v>0</v>
      </c>
      <c r="U47" s="10">
        <f t="shared" si="0"/>
        <v>0</v>
      </c>
      <c r="V47" s="20">
        <f t="shared" si="1"/>
        <v>0</v>
      </c>
    </row>
    <row r="48" spans="1:22" outlineLevel="3" x14ac:dyDescent="0.35">
      <c r="G48" s="1"/>
      <c r="H48" s="14" t="s">
        <v>11337</v>
      </c>
      <c r="O48" s="16"/>
      <c r="Q48" s="18">
        <f>SUBTOTAL(9,Q40:Q47)</f>
        <v>2340763.0000000005</v>
      </c>
      <c r="R48" s="18">
        <f>SUBTOTAL(9,R40:R47)</f>
        <v>212797.01</v>
      </c>
      <c r="S48" s="18">
        <f>SUBTOTAL(9,S40:S47)</f>
        <v>2127965.9900000002</v>
      </c>
      <c r="T48" s="18">
        <f>SUBTOTAL(9,T40:T47)</f>
        <v>0</v>
      </c>
      <c r="U48" s="10">
        <f t="shared" si="0"/>
        <v>0</v>
      </c>
      <c r="V48" s="20">
        <f t="shared" si="1"/>
        <v>0</v>
      </c>
    </row>
    <row r="49" spans="1:22" ht="29" outlineLevel="4" x14ac:dyDescent="0.35">
      <c r="A49" s="6" t="s">
        <v>52</v>
      </c>
      <c r="B49" s="6" t="s">
        <v>53</v>
      </c>
      <c r="C49" s="2" t="s">
        <v>12899</v>
      </c>
      <c r="D49" s="5" t="s">
        <v>54</v>
      </c>
      <c r="E49" s="6" t="s">
        <v>54</v>
      </c>
      <c r="F49" s="1" t="s">
        <v>55</v>
      </c>
      <c r="G49" s="1" t="s">
        <v>4</v>
      </c>
      <c r="H49" s="1" t="s">
        <v>66</v>
      </c>
      <c r="I49" s="2" t="s">
        <v>58</v>
      </c>
      <c r="J49" s="6" t="s">
        <v>4</v>
      </c>
      <c r="K49" s="6" t="s">
        <v>4</v>
      </c>
      <c r="L49" s="6" t="s">
        <v>4</v>
      </c>
      <c r="M49" s="6" t="s">
        <v>5</v>
      </c>
      <c r="N49" s="6" t="s">
        <v>65</v>
      </c>
      <c r="O49" s="16">
        <v>44875</v>
      </c>
      <c r="P49" s="6" t="s">
        <v>7</v>
      </c>
      <c r="Q49" s="18">
        <v>32000</v>
      </c>
      <c r="R49" s="18">
        <v>32000</v>
      </c>
      <c r="S49" s="18">
        <v>0</v>
      </c>
      <c r="T49" s="18">
        <v>0</v>
      </c>
      <c r="U49" s="10">
        <f t="shared" si="0"/>
        <v>0</v>
      </c>
      <c r="V49" s="20">
        <f t="shared" si="1"/>
        <v>0</v>
      </c>
    </row>
    <row r="50" spans="1:22" outlineLevel="3" x14ac:dyDescent="0.35">
      <c r="G50" s="1"/>
      <c r="H50" s="14" t="s">
        <v>11338</v>
      </c>
      <c r="O50" s="16"/>
      <c r="Q50" s="18">
        <f>SUBTOTAL(9,Q49:Q49)</f>
        <v>32000</v>
      </c>
      <c r="R50" s="18">
        <f>SUBTOTAL(9,R49:R49)</f>
        <v>32000</v>
      </c>
      <c r="S50" s="18">
        <f>SUBTOTAL(9,S49:S49)</f>
        <v>0</v>
      </c>
      <c r="T50" s="18">
        <f>SUBTOTAL(9,T49:T49)</f>
        <v>0</v>
      </c>
      <c r="U50" s="10">
        <f t="shared" si="0"/>
        <v>0</v>
      </c>
      <c r="V50" s="20">
        <f t="shared" si="1"/>
        <v>0</v>
      </c>
    </row>
    <row r="51" spans="1:22" ht="29" outlineLevel="4" x14ac:dyDescent="0.35">
      <c r="A51" s="6" t="s">
        <v>52</v>
      </c>
      <c r="B51" s="6" t="s">
        <v>53</v>
      </c>
      <c r="C51" s="2" t="s">
        <v>12899</v>
      </c>
      <c r="D51" s="5" t="s">
        <v>54</v>
      </c>
      <c r="E51" s="6" t="s">
        <v>54</v>
      </c>
      <c r="F51" s="1" t="s">
        <v>55</v>
      </c>
      <c r="G51" s="1" t="s">
        <v>4</v>
      </c>
      <c r="H51" s="1" t="s">
        <v>68</v>
      </c>
      <c r="I51" s="2" t="s">
        <v>58</v>
      </c>
      <c r="J51" s="6" t="s">
        <v>4</v>
      </c>
      <c r="K51" s="6" t="s">
        <v>4</v>
      </c>
      <c r="L51" s="6" t="s">
        <v>4</v>
      </c>
      <c r="M51" s="6" t="s">
        <v>5</v>
      </c>
      <c r="N51" s="6" t="s">
        <v>67</v>
      </c>
      <c r="O51" s="16">
        <v>44799</v>
      </c>
      <c r="P51" s="6" t="s">
        <v>7</v>
      </c>
      <c r="Q51" s="18">
        <v>18134</v>
      </c>
      <c r="R51" s="18">
        <v>18134</v>
      </c>
      <c r="S51" s="18">
        <v>0</v>
      </c>
      <c r="T51" s="18">
        <v>0</v>
      </c>
      <c r="U51" s="10">
        <f t="shared" si="0"/>
        <v>0</v>
      </c>
      <c r="V51" s="20">
        <f t="shared" si="1"/>
        <v>0</v>
      </c>
    </row>
    <row r="52" spans="1:22" ht="29" outlineLevel="4" x14ac:dyDescent="0.35">
      <c r="A52" s="6" t="s">
        <v>52</v>
      </c>
      <c r="B52" s="6" t="s">
        <v>53</v>
      </c>
      <c r="C52" s="2" t="s">
        <v>12899</v>
      </c>
      <c r="D52" s="5" t="s">
        <v>54</v>
      </c>
      <c r="E52" s="6" t="s">
        <v>54</v>
      </c>
      <c r="F52" s="1" t="s">
        <v>55</v>
      </c>
      <c r="G52" s="1" t="s">
        <v>4</v>
      </c>
      <c r="H52" s="1" t="s">
        <v>68</v>
      </c>
      <c r="I52" s="2" t="s">
        <v>58</v>
      </c>
      <c r="J52" s="6" t="s">
        <v>4</v>
      </c>
      <c r="K52" s="6" t="s">
        <v>4</v>
      </c>
      <c r="L52" s="6" t="s">
        <v>4</v>
      </c>
      <c r="M52" s="6" t="s">
        <v>5</v>
      </c>
      <c r="N52" s="6" t="s">
        <v>69</v>
      </c>
      <c r="O52" s="16">
        <v>44910</v>
      </c>
      <c r="P52" s="6" t="s">
        <v>7</v>
      </c>
      <c r="Q52" s="18">
        <v>74572</v>
      </c>
      <c r="R52" s="18">
        <v>74572</v>
      </c>
      <c r="S52" s="18">
        <v>0</v>
      </c>
      <c r="T52" s="18">
        <v>0</v>
      </c>
      <c r="U52" s="10">
        <f t="shared" si="0"/>
        <v>0</v>
      </c>
      <c r="V52" s="20">
        <f t="shared" si="1"/>
        <v>0</v>
      </c>
    </row>
    <row r="53" spans="1:22" ht="29" outlineLevel="4" x14ac:dyDescent="0.35">
      <c r="A53" s="6" t="s">
        <v>52</v>
      </c>
      <c r="B53" s="6" t="s">
        <v>53</v>
      </c>
      <c r="C53" s="2" t="s">
        <v>12899</v>
      </c>
      <c r="D53" s="5" t="s">
        <v>54</v>
      </c>
      <c r="E53" s="6" t="s">
        <v>54</v>
      </c>
      <c r="F53" s="1" t="s">
        <v>55</v>
      </c>
      <c r="G53" s="1" t="s">
        <v>4</v>
      </c>
      <c r="H53" s="1" t="s">
        <v>68</v>
      </c>
      <c r="I53" s="2" t="s">
        <v>58</v>
      </c>
      <c r="J53" s="6" t="s">
        <v>4</v>
      </c>
      <c r="K53" s="6" t="s">
        <v>4</v>
      </c>
      <c r="L53" s="6" t="s">
        <v>4</v>
      </c>
      <c r="M53" s="6" t="s">
        <v>5</v>
      </c>
      <c r="N53" s="6" t="s">
        <v>70</v>
      </c>
      <c r="O53" s="16">
        <v>45035</v>
      </c>
      <c r="P53" s="6" t="s">
        <v>7</v>
      </c>
      <c r="Q53" s="18">
        <v>7086</v>
      </c>
      <c r="R53" s="18">
        <v>7086</v>
      </c>
      <c r="S53" s="18">
        <v>0</v>
      </c>
      <c r="T53" s="18">
        <v>0</v>
      </c>
      <c r="U53" s="10">
        <f t="shared" si="0"/>
        <v>0</v>
      </c>
      <c r="V53" s="20">
        <f t="shared" si="1"/>
        <v>0</v>
      </c>
    </row>
    <row r="54" spans="1:22" outlineLevel="3" x14ac:dyDescent="0.35">
      <c r="G54" s="1"/>
      <c r="H54" s="14" t="s">
        <v>11339</v>
      </c>
      <c r="O54" s="16"/>
      <c r="Q54" s="18">
        <f>SUBTOTAL(9,Q51:Q53)</f>
        <v>99792</v>
      </c>
      <c r="R54" s="18">
        <f>SUBTOTAL(9,R51:R53)</f>
        <v>99792</v>
      </c>
      <c r="S54" s="18">
        <f>SUBTOTAL(9,S51:S53)</f>
        <v>0</v>
      </c>
      <c r="T54" s="18">
        <f>SUBTOTAL(9,T51:T53)</f>
        <v>0</v>
      </c>
      <c r="U54" s="10">
        <f t="shared" si="0"/>
        <v>0</v>
      </c>
      <c r="V54" s="20">
        <f t="shared" si="1"/>
        <v>0</v>
      </c>
    </row>
    <row r="55" spans="1:22" ht="29" outlineLevel="4" x14ac:dyDescent="0.35">
      <c r="A55" s="6" t="s">
        <v>52</v>
      </c>
      <c r="B55" s="6" t="s">
        <v>53</v>
      </c>
      <c r="C55" s="2" t="s">
        <v>12899</v>
      </c>
      <c r="D55" s="5" t="s">
        <v>54</v>
      </c>
      <c r="E55" s="6" t="s">
        <v>54</v>
      </c>
      <c r="F55" s="1" t="s">
        <v>55</v>
      </c>
      <c r="G55" s="1" t="s">
        <v>4</v>
      </c>
      <c r="H55" s="1" t="s">
        <v>72</v>
      </c>
      <c r="I55" s="2" t="s">
        <v>58</v>
      </c>
      <c r="J55" s="6" t="s">
        <v>4</v>
      </c>
      <c r="K55" s="6" t="s">
        <v>4</v>
      </c>
      <c r="L55" s="6" t="s">
        <v>4</v>
      </c>
      <c r="M55" s="6" t="s">
        <v>5</v>
      </c>
      <c r="N55" s="6" t="s">
        <v>71</v>
      </c>
      <c r="O55" s="16">
        <v>45092</v>
      </c>
      <c r="P55" s="6" t="s">
        <v>7</v>
      </c>
      <c r="Q55" s="18">
        <v>17295</v>
      </c>
      <c r="R55" s="18">
        <v>17295</v>
      </c>
      <c r="S55" s="18">
        <v>0</v>
      </c>
      <c r="T55" s="18">
        <v>0</v>
      </c>
      <c r="U55" s="10">
        <f t="shared" si="0"/>
        <v>0</v>
      </c>
      <c r="V55" s="20">
        <f t="shared" si="1"/>
        <v>0</v>
      </c>
    </row>
    <row r="56" spans="1:22" outlineLevel="3" x14ac:dyDescent="0.35">
      <c r="G56" s="1"/>
      <c r="H56" s="14" t="s">
        <v>11340</v>
      </c>
      <c r="O56" s="16"/>
      <c r="Q56" s="18">
        <f>SUBTOTAL(9,Q55:Q55)</f>
        <v>17295</v>
      </c>
      <c r="R56" s="18">
        <f>SUBTOTAL(9,R55:R55)</f>
        <v>17295</v>
      </c>
      <c r="S56" s="18">
        <f>SUBTOTAL(9,S55:S55)</f>
        <v>0</v>
      </c>
      <c r="T56" s="18">
        <f>SUBTOTAL(9,T55:T55)</f>
        <v>0</v>
      </c>
      <c r="U56" s="10">
        <f t="shared" si="0"/>
        <v>0</v>
      </c>
      <c r="V56" s="20">
        <f t="shared" si="1"/>
        <v>0</v>
      </c>
    </row>
    <row r="57" spans="1:22" ht="29" outlineLevel="2" x14ac:dyDescent="0.35">
      <c r="C57" s="3" t="s">
        <v>12900</v>
      </c>
      <c r="G57" s="1"/>
      <c r="O57" s="16"/>
      <c r="Q57" s="18">
        <f>SUBTOTAL(9,Q37:Q55)</f>
        <v>2501839.0000000005</v>
      </c>
      <c r="R57" s="18">
        <f>SUBTOTAL(9,R37:R55)</f>
        <v>373873.01</v>
      </c>
      <c r="S57" s="18">
        <f>SUBTOTAL(9,S37:S55)</f>
        <v>2127965.9900000002</v>
      </c>
      <c r="T57" s="18">
        <f>SUBTOTAL(9,T37:T55)</f>
        <v>0</v>
      </c>
      <c r="U57" s="10">
        <f t="shared" si="0"/>
        <v>0</v>
      </c>
      <c r="V57" s="20">
        <f t="shared" si="1"/>
        <v>0</v>
      </c>
    </row>
    <row r="58" spans="1:22" ht="29" outlineLevel="4" x14ac:dyDescent="0.35">
      <c r="A58" s="6" t="s">
        <v>73</v>
      </c>
      <c r="B58" s="6" t="s">
        <v>74</v>
      </c>
      <c r="C58" s="12" t="s">
        <v>12906</v>
      </c>
      <c r="D58" s="5" t="s">
        <v>75</v>
      </c>
      <c r="E58" s="6" t="s">
        <v>75</v>
      </c>
      <c r="F58" s="1" t="s">
        <v>76</v>
      </c>
      <c r="G58" s="1" t="s">
        <v>4</v>
      </c>
      <c r="H58" s="1" t="s">
        <v>78</v>
      </c>
      <c r="I58" s="2" t="s">
        <v>79</v>
      </c>
      <c r="J58" s="6" t="s">
        <v>4</v>
      </c>
      <c r="K58" s="6" t="s">
        <v>4</v>
      </c>
      <c r="L58" s="6" t="s">
        <v>4</v>
      </c>
      <c r="M58" s="6" t="s">
        <v>5</v>
      </c>
      <c r="N58" s="6" t="s">
        <v>77</v>
      </c>
      <c r="O58" s="16">
        <v>44803</v>
      </c>
      <c r="P58" s="6" t="s">
        <v>7</v>
      </c>
      <c r="Q58" s="18">
        <v>152098</v>
      </c>
      <c r="R58" s="18">
        <v>152098</v>
      </c>
      <c r="S58" s="18">
        <v>0</v>
      </c>
      <c r="T58" s="18">
        <v>0</v>
      </c>
      <c r="U58" s="10">
        <f t="shared" si="0"/>
        <v>0</v>
      </c>
      <c r="V58" s="20">
        <f t="shared" si="1"/>
        <v>0</v>
      </c>
    </row>
    <row r="59" spans="1:22" ht="29" outlineLevel="4" x14ac:dyDescent="0.35">
      <c r="A59" s="6" t="s">
        <v>73</v>
      </c>
      <c r="B59" s="6" t="s">
        <v>74</v>
      </c>
      <c r="C59" s="12" t="s">
        <v>12906</v>
      </c>
      <c r="D59" s="5" t="s">
        <v>75</v>
      </c>
      <c r="E59" s="6" t="s">
        <v>75</v>
      </c>
      <c r="F59" s="1" t="s">
        <v>76</v>
      </c>
      <c r="G59" s="1" t="s">
        <v>4</v>
      </c>
      <c r="H59" s="1" t="s">
        <v>78</v>
      </c>
      <c r="I59" s="2" t="s">
        <v>79</v>
      </c>
      <c r="J59" s="6" t="s">
        <v>4</v>
      </c>
      <c r="K59" s="6" t="s">
        <v>4</v>
      </c>
      <c r="L59" s="6" t="s">
        <v>4</v>
      </c>
      <c r="M59" s="6" t="s">
        <v>5</v>
      </c>
      <c r="N59" s="6" t="s">
        <v>80</v>
      </c>
      <c r="O59" s="16">
        <v>44862</v>
      </c>
      <c r="P59" s="6" t="s">
        <v>7</v>
      </c>
      <c r="Q59" s="18">
        <v>154316</v>
      </c>
      <c r="R59" s="18">
        <v>154316</v>
      </c>
      <c r="S59" s="18">
        <v>0</v>
      </c>
      <c r="T59" s="18">
        <v>0</v>
      </c>
      <c r="U59" s="10">
        <f t="shared" si="0"/>
        <v>0</v>
      </c>
      <c r="V59" s="20">
        <f t="shared" si="1"/>
        <v>0</v>
      </c>
    </row>
    <row r="60" spans="1:22" ht="29" outlineLevel="4" x14ac:dyDescent="0.35">
      <c r="A60" s="6" t="s">
        <v>73</v>
      </c>
      <c r="B60" s="6" t="s">
        <v>74</v>
      </c>
      <c r="C60" s="12" t="s">
        <v>12906</v>
      </c>
      <c r="D60" s="5" t="s">
        <v>75</v>
      </c>
      <c r="E60" s="6" t="s">
        <v>75</v>
      </c>
      <c r="F60" s="1" t="s">
        <v>76</v>
      </c>
      <c r="G60" s="1" t="s">
        <v>4</v>
      </c>
      <c r="H60" s="1" t="s">
        <v>78</v>
      </c>
      <c r="I60" s="2" t="s">
        <v>79</v>
      </c>
      <c r="J60" s="6" t="s">
        <v>4</v>
      </c>
      <c r="K60" s="6" t="s">
        <v>4</v>
      </c>
      <c r="L60" s="6" t="s">
        <v>4</v>
      </c>
      <c r="M60" s="6" t="s">
        <v>5</v>
      </c>
      <c r="N60" s="6" t="s">
        <v>81</v>
      </c>
      <c r="O60" s="16">
        <v>44953</v>
      </c>
      <c r="P60" s="6" t="s">
        <v>7</v>
      </c>
      <c r="Q60" s="18">
        <v>66571</v>
      </c>
      <c r="R60" s="18">
        <v>66571</v>
      </c>
      <c r="S60" s="18">
        <v>0</v>
      </c>
      <c r="T60" s="18">
        <v>0</v>
      </c>
      <c r="U60" s="10">
        <f t="shared" si="0"/>
        <v>0</v>
      </c>
      <c r="V60" s="20">
        <f t="shared" si="1"/>
        <v>0</v>
      </c>
    </row>
    <row r="61" spans="1:22" outlineLevel="3" x14ac:dyDescent="0.35">
      <c r="G61" s="1"/>
      <c r="H61" s="14" t="s">
        <v>11341</v>
      </c>
      <c r="O61" s="16"/>
      <c r="Q61" s="18">
        <f>SUBTOTAL(9,Q58:Q60)</f>
        <v>372985</v>
      </c>
      <c r="R61" s="18">
        <f>SUBTOTAL(9,R58:R60)</f>
        <v>372985</v>
      </c>
      <c r="S61" s="18">
        <f>SUBTOTAL(9,S58:S60)</f>
        <v>0</v>
      </c>
      <c r="T61" s="18">
        <f>SUBTOTAL(9,T58:T60)</f>
        <v>0</v>
      </c>
      <c r="U61" s="10">
        <f t="shared" si="0"/>
        <v>0</v>
      </c>
      <c r="V61" s="20">
        <f t="shared" si="1"/>
        <v>0</v>
      </c>
    </row>
    <row r="62" spans="1:22" ht="29" outlineLevel="4" x14ac:dyDescent="0.35">
      <c r="A62" s="6" t="s">
        <v>73</v>
      </c>
      <c r="B62" s="6" t="s">
        <v>74</v>
      </c>
      <c r="C62" s="12" t="s">
        <v>12906</v>
      </c>
      <c r="D62" s="5" t="s">
        <v>75</v>
      </c>
      <c r="E62" s="6" t="s">
        <v>75</v>
      </c>
      <c r="F62" s="1" t="s">
        <v>4</v>
      </c>
      <c r="G62" s="1" t="s">
        <v>82</v>
      </c>
      <c r="H62" s="1" t="s">
        <v>84</v>
      </c>
      <c r="I62" s="2" t="s">
        <v>85</v>
      </c>
      <c r="J62" s="6" t="s">
        <v>4</v>
      </c>
      <c r="K62" s="6" t="s">
        <v>4</v>
      </c>
      <c r="L62" s="6" t="s">
        <v>4</v>
      </c>
      <c r="M62" s="6" t="s">
        <v>5</v>
      </c>
      <c r="N62" s="6" t="s">
        <v>83</v>
      </c>
      <c r="O62" s="16">
        <v>44803</v>
      </c>
      <c r="P62" s="6" t="s">
        <v>7</v>
      </c>
      <c r="Q62" s="18">
        <v>2475.8200000000002</v>
      </c>
      <c r="R62" s="18">
        <v>0</v>
      </c>
      <c r="S62" s="18">
        <v>2475.8200000000002</v>
      </c>
      <c r="T62" s="18">
        <v>0</v>
      </c>
      <c r="U62" s="10">
        <f t="shared" si="0"/>
        <v>0</v>
      </c>
      <c r="V62" s="20">
        <f t="shared" si="1"/>
        <v>0</v>
      </c>
    </row>
    <row r="63" spans="1:22" ht="29" outlineLevel="4" x14ac:dyDescent="0.35">
      <c r="A63" s="6" t="s">
        <v>73</v>
      </c>
      <c r="B63" s="6" t="s">
        <v>74</v>
      </c>
      <c r="C63" s="12" t="s">
        <v>12906</v>
      </c>
      <c r="D63" s="5" t="s">
        <v>75</v>
      </c>
      <c r="E63" s="6" t="s">
        <v>75</v>
      </c>
      <c r="F63" s="1" t="s">
        <v>76</v>
      </c>
      <c r="G63" s="1" t="s">
        <v>4</v>
      </c>
      <c r="H63" s="1" t="s">
        <v>84</v>
      </c>
      <c r="I63" s="2" t="s">
        <v>85</v>
      </c>
      <c r="J63" s="6" t="s">
        <v>4</v>
      </c>
      <c r="K63" s="6" t="s">
        <v>4</v>
      </c>
      <c r="L63" s="6" t="s">
        <v>4</v>
      </c>
      <c r="M63" s="6" t="s">
        <v>5</v>
      </c>
      <c r="N63" s="6" t="s">
        <v>83</v>
      </c>
      <c r="O63" s="16">
        <v>44803</v>
      </c>
      <c r="P63" s="6" t="s">
        <v>7</v>
      </c>
      <c r="Q63" s="18">
        <v>39614.18</v>
      </c>
      <c r="R63" s="18">
        <v>39614.18</v>
      </c>
      <c r="S63" s="18">
        <v>0</v>
      </c>
      <c r="T63" s="18">
        <v>0</v>
      </c>
      <c r="U63" s="10">
        <f t="shared" si="0"/>
        <v>0</v>
      </c>
      <c r="V63" s="20">
        <f t="shared" si="1"/>
        <v>0</v>
      </c>
    </row>
    <row r="64" spans="1:22" outlineLevel="3" x14ac:dyDescent="0.35">
      <c r="G64" s="1"/>
      <c r="H64" s="14" t="s">
        <v>11342</v>
      </c>
      <c r="O64" s="16"/>
      <c r="Q64" s="18">
        <f>SUBTOTAL(9,Q62:Q63)</f>
        <v>42090</v>
      </c>
      <c r="R64" s="18">
        <f>SUBTOTAL(9,R62:R63)</f>
        <v>39614.18</v>
      </c>
      <c r="S64" s="18">
        <f>SUBTOTAL(9,S62:S63)</f>
        <v>2475.8200000000002</v>
      </c>
      <c r="T64" s="18">
        <f>SUBTOTAL(9,T62:T63)</f>
        <v>0</v>
      </c>
      <c r="U64" s="10">
        <f t="shared" si="0"/>
        <v>-4.5474735088646412E-13</v>
      </c>
      <c r="V64" s="20">
        <f t="shared" si="1"/>
        <v>-4.5474735088646412E-13</v>
      </c>
    </row>
    <row r="65" spans="1:22" ht="29" outlineLevel="4" x14ac:dyDescent="0.35">
      <c r="A65" s="6" t="s">
        <v>73</v>
      </c>
      <c r="B65" s="6" t="s">
        <v>74</v>
      </c>
      <c r="C65" s="12" t="s">
        <v>12906</v>
      </c>
      <c r="D65" s="5" t="s">
        <v>75</v>
      </c>
      <c r="E65" s="6" t="s">
        <v>75</v>
      </c>
      <c r="F65" s="1" t="s">
        <v>86</v>
      </c>
      <c r="G65" s="1" t="s">
        <v>4</v>
      </c>
      <c r="H65" s="1" t="s">
        <v>88</v>
      </c>
      <c r="I65" s="2" t="s">
        <v>89</v>
      </c>
      <c r="J65" s="6" t="s">
        <v>4</v>
      </c>
      <c r="K65" s="6" t="s">
        <v>4</v>
      </c>
      <c r="L65" s="6" t="s">
        <v>4</v>
      </c>
      <c r="M65" s="6" t="s">
        <v>5</v>
      </c>
      <c r="N65" s="6" t="s">
        <v>87</v>
      </c>
      <c r="O65" s="16">
        <v>44862</v>
      </c>
      <c r="P65" s="6" t="s">
        <v>7</v>
      </c>
      <c r="Q65" s="18">
        <v>40894</v>
      </c>
      <c r="R65" s="18">
        <v>40894</v>
      </c>
      <c r="S65" s="18">
        <v>0</v>
      </c>
      <c r="T65" s="18">
        <v>0</v>
      </c>
      <c r="U65" s="10">
        <f t="shared" si="0"/>
        <v>0</v>
      </c>
      <c r="V65" s="20">
        <f t="shared" si="1"/>
        <v>0</v>
      </c>
    </row>
    <row r="66" spans="1:22" ht="29" outlineLevel="4" x14ac:dyDescent="0.35">
      <c r="A66" s="6" t="s">
        <v>73</v>
      </c>
      <c r="B66" s="6" t="s">
        <v>74</v>
      </c>
      <c r="C66" s="12" t="s">
        <v>12906</v>
      </c>
      <c r="D66" s="5" t="s">
        <v>75</v>
      </c>
      <c r="E66" s="6" t="s">
        <v>75</v>
      </c>
      <c r="F66" s="1" t="s">
        <v>86</v>
      </c>
      <c r="G66" s="1" t="s">
        <v>4</v>
      </c>
      <c r="H66" s="1" t="s">
        <v>88</v>
      </c>
      <c r="I66" s="2" t="s">
        <v>89</v>
      </c>
      <c r="J66" s="6" t="s">
        <v>4</v>
      </c>
      <c r="K66" s="6" t="s">
        <v>4</v>
      </c>
      <c r="L66" s="6" t="s">
        <v>4</v>
      </c>
      <c r="M66" s="6" t="s">
        <v>5</v>
      </c>
      <c r="N66" s="6" t="s">
        <v>90</v>
      </c>
      <c r="O66" s="16">
        <v>44951</v>
      </c>
      <c r="P66" s="6" t="s">
        <v>7</v>
      </c>
      <c r="Q66" s="18">
        <v>36544</v>
      </c>
      <c r="R66" s="18">
        <v>36544</v>
      </c>
      <c r="S66" s="18">
        <v>0</v>
      </c>
      <c r="T66" s="18">
        <v>0</v>
      </c>
      <c r="U66" s="10">
        <f t="shared" ref="U66:U129" si="2">Q66-R66-S66-T66</f>
        <v>0</v>
      </c>
      <c r="V66" s="20">
        <f t="shared" si="1"/>
        <v>0</v>
      </c>
    </row>
    <row r="67" spans="1:22" ht="29" outlineLevel="4" x14ac:dyDescent="0.35">
      <c r="A67" s="6" t="s">
        <v>73</v>
      </c>
      <c r="B67" s="6" t="s">
        <v>74</v>
      </c>
      <c r="C67" s="12" t="s">
        <v>12906</v>
      </c>
      <c r="D67" s="5" t="s">
        <v>75</v>
      </c>
      <c r="E67" s="6" t="s">
        <v>75</v>
      </c>
      <c r="F67" s="1" t="s">
        <v>86</v>
      </c>
      <c r="G67" s="1" t="s">
        <v>4</v>
      </c>
      <c r="H67" s="1" t="s">
        <v>88</v>
      </c>
      <c r="I67" s="2" t="s">
        <v>89</v>
      </c>
      <c r="J67" s="6" t="s">
        <v>4</v>
      </c>
      <c r="K67" s="6" t="s">
        <v>4</v>
      </c>
      <c r="L67" s="6" t="s">
        <v>4</v>
      </c>
      <c r="M67" s="6" t="s">
        <v>5</v>
      </c>
      <c r="N67" s="6" t="s">
        <v>91</v>
      </c>
      <c r="O67" s="16">
        <v>45098</v>
      </c>
      <c r="P67" s="6" t="s">
        <v>7</v>
      </c>
      <c r="Q67" s="18">
        <v>40062</v>
      </c>
      <c r="R67" s="18">
        <v>40062</v>
      </c>
      <c r="S67" s="18">
        <v>0</v>
      </c>
      <c r="T67" s="18">
        <v>0</v>
      </c>
      <c r="U67" s="10">
        <f t="shared" si="2"/>
        <v>0</v>
      </c>
      <c r="V67" s="20">
        <f t="shared" ref="V67:V130" si="3">Q67-R67-S67-T67</f>
        <v>0</v>
      </c>
    </row>
    <row r="68" spans="1:22" outlineLevel="3" x14ac:dyDescent="0.35">
      <c r="G68" s="1"/>
      <c r="H68" s="14" t="s">
        <v>11343</v>
      </c>
      <c r="O68" s="16"/>
      <c r="Q68" s="18">
        <f>SUBTOTAL(9,Q65:Q67)</f>
        <v>117500</v>
      </c>
      <c r="R68" s="18">
        <f>SUBTOTAL(9,R65:R67)</f>
        <v>117500</v>
      </c>
      <c r="S68" s="18">
        <f>SUBTOTAL(9,S65:S67)</f>
        <v>0</v>
      </c>
      <c r="T68" s="18">
        <f>SUBTOTAL(9,T65:T67)</f>
        <v>0</v>
      </c>
      <c r="U68" s="10">
        <f t="shared" si="2"/>
        <v>0</v>
      </c>
      <c r="V68" s="20">
        <f t="shared" si="3"/>
        <v>0</v>
      </c>
    </row>
    <row r="69" spans="1:22" ht="29" outlineLevel="4" x14ac:dyDescent="0.35">
      <c r="A69" s="6" t="s">
        <v>73</v>
      </c>
      <c r="B69" s="6" t="s">
        <v>74</v>
      </c>
      <c r="C69" s="12" t="s">
        <v>12906</v>
      </c>
      <c r="D69" s="5" t="s">
        <v>75</v>
      </c>
      <c r="E69" s="6" t="s">
        <v>75</v>
      </c>
      <c r="F69" s="1" t="s">
        <v>4</v>
      </c>
      <c r="G69" s="1" t="s">
        <v>82</v>
      </c>
      <c r="H69" s="1" t="s">
        <v>93</v>
      </c>
      <c r="I69" s="2" t="s">
        <v>94</v>
      </c>
      <c r="J69" s="6" t="s">
        <v>4</v>
      </c>
      <c r="K69" s="6" t="s">
        <v>4</v>
      </c>
      <c r="L69" s="6" t="s">
        <v>4</v>
      </c>
      <c r="M69" s="6" t="s">
        <v>5</v>
      </c>
      <c r="N69" s="6" t="s">
        <v>92</v>
      </c>
      <c r="O69" s="16">
        <v>44862</v>
      </c>
      <c r="P69" s="6" t="s">
        <v>7</v>
      </c>
      <c r="Q69" s="18">
        <v>4383.03</v>
      </c>
      <c r="R69" s="18">
        <v>0</v>
      </c>
      <c r="S69" s="18">
        <v>4383.03</v>
      </c>
      <c r="T69" s="18">
        <v>0</v>
      </c>
      <c r="U69" s="10">
        <f t="shared" si="2"/>
        <v>0</v>
      </c>
      <c r="V69" s="20">
        <f t="shared" si="3"/>
        <v>0</v>
      </c>
    </row>
    <row r="70" spans="1:22" ht="29" outlineLevel="4" x14ac:dyDescent="0.35">
      <c r="A70" s="6" t="s">
        <v>73</v>
      </c>
      <c r="B70" s="6" t="s">
        <v>74</v>
      </c>
      <c r="C70" s="12" t="s">
        <v>12906</v>
      </c>
      <c r="D70" s="5" t="s">
        <v>75</v>
      </c>
      <c r="E70" s="6" t="s">
        <v>75</v>
      </c>
      <c r="F70" s="1" t="s">
        <v>4</v>
      </c>
      <c r="G70" s="1" t="s">
        <v>82</v>
      </c>
      <c r="H70" s="1" t="s">
        <v>93</v>
      </c>
      <c r="I70" s="2" t="s">
        <v>94</v>
      </c>
      <c r="J70" s="6" t="s">
        <v>4</v>
      </c>
      <c r="K70" s="6" t="s">
        <v>4</v>
      </c>
      <c r="L70" s="6" t="s">
        <v>4</v>
      </c>
      <c r="M70" s="6" t="s">
        <v>5</v>
      </c>
      <c r="N70" s="6" t="s">
        <v>95</v>
      </c>
      <c r="O70" s="16">
        <v>44956</v>
      </c>
      <c r="P70" s="6" t="s">
        <v>7</v>
      </c>
      <c r="Q70" s="18">
        <v>4575.6899999999996</v>
      </c>
      <c r="R70" s="18">
        <v>0</v>
      </c>
      <c r="S70" s="18">
        <v>4575.6899999999996</v>
      </c>
      <c r="T70" s="18">
        <v>0</v>
      </c>
      <c r="U70" s="10">
        <f t="shared" si="2"/>
        <v>0</v>
      </c>
      <c r="V70" s="20">
        <f t="shared" si="3"/>
        <v>0</v>
      </c>
    </row>
    <row r="71" spans="1:22" ht="29" outlineLevel="4" x14ac:dyDescent="0.35">
      <c r="A71" s="6" t="s">
        <v>73</v>
      </c>
      <c r="B71" s="6" t="s">
        <v>74</v>
      </c>
      <c r="C71" s="12" t="s">
        <v>12906</v>
      </c>
      <c r="D71" s="5" t="s">
        <v>75</v>
      </c>
      <c r="E71" s="6" t="s">
        <v>75</v>
      </c>
      <c r="F71" s="1" t="s">
        <v>4</v>
      </c>
      <c r="G71" s="1" t="s">
        <v>82</v>
      </c>
      <c r="H71" s="1" t="s">
        <v>93</v>
      </c>
      <c r="I71" s="2" t="s">
        <v>94</v>
      </c>
      <c r="J71" s="6" t="s">
        <v>4</v>
      </c>
      <c r="K71" s="6" t="s">
        <v>4</v>
      </c>
      <c r="L71" s="6" t="s">
        <v>4</v>
      </c>
      <c r="M71" s="6" t="s">
        <v>5</v>
      </c>
      <c r="N71" s="6" t="s">
        <v>96</v>
      </c>
      <c r="O71" s="16">
        <v>45040</v>
      </c>
      <c r="P71" s="6" t="s">
        <v>7</v>
      </c>
      <c r="Q71" s="18">
        <v>3459.59</v>
      </c>
      <c r="R71" s="18">
        <v>0</v>
      </c>
      <c r="S71" s="18">
        <v>3459.59</v>
      </c>
      <c r="T71" s="18">
        <v>0</v>
      </c>
      <c r="U71" s="10">
        <f t="shared" si="2"/>
        <v>0</v>
      </c>
      <c r="V71" s="20">
        <f t="shared" si="3"/>
        <v>0</v>
      </c>
    </row>
    <row r="72" spans="1:22" ht="29" outlineLevel="4" x14ac:dyDescent="0.35">
      <c r="A72" s="6" t="s">
        <v>73</v>
      </c>
      <c r="B72" s="6" t="s">
        <v>74</v>
      </c>
      <c r="C72" s="12" t="s">
        <v>12906</v>
      </c>
      <c r="D72" s="5" t="s">
        <v>75</v>
      </c>
      <c r="E72" s="6" t="s">
        <v>75</v>
      </c>
      <c r="F72" s="1" t="s">
        <v>76</v>
      </c>
      <c r="G72" s="1" t="s">
        <v>4</v>
      </c>
      <c r="H72" s="1" t="s">
        <v>93</v>
      </c>
      <c r="I72" s="2" t="s">
        <v>94</v>
      </c>
      <c r="J72" s="6" t="s">
        <v>4</v>
      </c>
      <c r="K72" s="6" t="s">
        <v>4</v>
      </c>
      <c r="L72" s="6" t="s">
        <v>4</v>
      </c>
      <c r="M72" s="6" t="s">
        <v>5</v>
      </c>
      <c r="N72" s="6" t="s">
        <v>92</v>
      </c>
      <c r="O72" s="16">
        <v>44862</v>
      </c>
      <c r="P72" s="6" t="s">
        <v>7</v>
      </c>
      <c r="Q72" s="18">
        <v>70129.97</v>
      </c>
      <c r="R72" s="18">
        <v>70129.97</v>
      </c>
      <c r="S72" s="18">
        <v>0</v>
      </c>
      <c r="T72" s="18">
        <v>0</v>
      </c>
      <c r="U72" s="10">
        <f t="shared" si="2"/>
        <v>0</v>
      </c>
      <c r="V72" s="20">
        <f t="shared" si="3"/>
        <v>0</v>
      </c>
    </row>
    <row r="73" spans="1:22" ht="29" outlineLevel="4" x14ac:dyDescent="0.35">
      <c r="A73" s="6" t="s">
        <v>73</v>
      </c>
      <c r="B73" s="6" t="s">
        <v>74</v>
      </c>
      <c r="C73" s="12" t="s">
        <v>12906</v>
      </c>
      <c r="D73" s="5" t="s">
        <v>75</v>
      </c>
      <c r="E73" s="6" t="s">
        <v>75</v>
      </c>
      <c r="F73" s="1" t="s">
        <v>76</v>
      </c>
      <c r="G73" s="1" t="s">
        <v>4</v>
      </c>
      <c r="H73" s="1" t="s">
        <v>93</v>
      </c>
      <c r="I73" s="2" t="s">
        <v>94</v>
      </c>
      <c r="J73" s="6" t="s">
        <v>4</v>
      </c>
      <c r="K73" s="6" t="s">
        <v>4</v>
      </c>
      <c r="L73" s="6" t="s">
        <v>4</v>
      </c>
      <c r="M73" s="6" t="s">
        <v>5</v>
      </c>
      <c r="N73" s="6" t="s">
        <v>95</v>
      </c>
      <c r="O73" s="16">
        <v>44956</v>
      </c>
      <c r="P73" s="6" t="s">
        <v>7</v>
      </c>
      <c r="Q73" s="18">
        <v>73212.31</v>
      </c>
      <c r="R73" s="18">
        <v>73212.31</v>
      </c>
      <c r="S73" s="18">
        <v>0</v>
      </c>
      <c r="T73" s="18">
        <v>0</v>
      </c>
      <c r="U73" s="10">
        <f t="shared" si="2"/>
        <v>0</v>
      </c>
      <c r="V73" s="20">
        <f t="shared" si="3"/>
        <v>0</v>
      </c>
    </row>
    <row r="74" spans="1:22" ht="29" outlineLevel="4" x14ac:dyDescent="0.35">
      <c r="A74" s="6" t="s">
        <v>73</v>
      </c>
      <c r="B74" s="6" t="s">
        <v>74</v>
      </c>
      <c r="C74" s="12" t="s">
        <v>12906</v>
      </c>
      <c r="D74" s="5" t="s">
        <v>75</v>
      </c>
      <c r="E74" s="6" t="s">
        <v>75</v>
      </c>
      <c r="F74" s="1" t="s">
        <v>76</v>
      </c>
      <c r="G74" s="1" t="s">
        <v>4</v>
      </c>
      <c r="H74" s="1" t="s">
        <v>93</v>
      </c>
      <c r="I74" s="2" t="s">
        <v>94</v>
      </c>
      <c r="J74" s="6" t="s">
        <v>4</v>
      </c>
      <c r="K74" s="6" t="s">
        <v>4</v>
      </c>
      <c r="L74" s="6" t="s">
        <v>4</v>
      </c>
      <c r="M74" s="6" t="s">
        <v>5</v>
      </c>
      <c r="N74" s="6" t="s">
        <v>96</v>
      </c>
      <c r="O74" s="16">
        <v>45040</v>
      </c>
      <c r="P74" s="6" t="s">
        <v>7</v>
      </c>
      <c r="Q74" s="18">
        <v>55354.41</v>
      </c>
      <c r="R74" s="18">
        <v>55354.41</v>
      </c>
      <c r="S74" s="18">
        <v>0</v>
      </c>
      <c r="T74" s="18">
        <v>0</v>
      </c>
      <c r="U74" s="10">
        <f t="shared" si="2"/>
        <v>0</v>
      </c>
      <c r="V74" s="20">
        <f t="shared" si="3"/>
        <v>0</v>
      </c>
    </row>
    <row r="75" spans="1:22" outlineLevel="3" x14ac:dyDescent="0.35">
      <c r="G75" s="1"/>
      <c r="H75" s="14" t="s">
        <v>11344</v>
      </c>
      <c r="O75" s="16"/>
      <c r="Q75" s="18">
        <f>SUBTOTAL(9,Q69:Q74)</f>
        <v>211115</v>
      </c>
      <c r="R75" s="18">
        <f>SUBTOTAL(9,R69:R74)</f>
        <v>198696.69</v>
      </c>
      <c r="S75" s="18">
        <f>SUBTOTAL(9,S69:S74)</f>
        <v>12418.31</v>
      </c>
      <c r="T75" s="18">
        <f>SUBTOTAL(9,T69:T74)</f>
        <v>0</v>
      </c>
      <c r="U75" s="10">
        <f t="shared" si="2"/>
        <v>-1.8189894035458565E-12</v>
      </c>
      <c r="V75" s="20">
        <f t="shared" si="3"/>
        <v>-1.8189894035458565E-12</v>
      </c>
    </row>
    <row r="76" spans="1:22" ht="29" outlineLevel="4" x14ac:dyDescent="0.35">
      <c r="A76" s="6" t="s">
        <v>73</v>
      </c>
      <c r="B76" s="6" t="s">
        <v>74</v>
      </c>
      <c r="C76" s="12" t="s">
        <v>12906</v>
      </c>
      <c r="D76" s="5" t="s">
        <v>75</v>
      </c>
      <c r="E76" s="6" t="s">
        <v>75</v>
      </c>
      <c r="F76" s="1" t="s">
        <v>4</v>
      </c>
      <c r="G76" s="1" t="s">
        <v>97</v>
      </c>
      <c r="H76" s="1" t="s">
        <v>99</v>
      </c>
      <c r="I76" s="2" t="s">
        <v>100</v>
      </c>
      <c r="J76" s="6" t="s">
        <v>4</v>
      </c>
      <c r="K76" s="6" t="s">
        <v>4</v>
      </c>
      <c r="L76" s="6" t="s">
        <v>4</v>
      </c>
      <c r="M76" s="6" t="s">
        <v>5</v>
      </c>
      <c r="N76" s="6" t="s">
        <v>98</v>
      </c>
      <c r="O76" s="16">
        <v>44803</v>
      </c>
      <c r="P76" s="6" t="s">
        <v>7</v>
      </c>
      <c r="Q76" s="18">
        <v>51140</v>
      </c>
      <c r="R76" s="18">
        <v>0</v>
      </c>
      <c r="S76" s="18">
        <v>51140</v>
      </c>
      <c r="T76" s="18">
        <v>0</v>
      </c>
      <c r="U76" s="10">
        <f t="shared" si="2"/>
        <v>0</v>
      </c>
      <c r="V76" s="20">
        <f t="shared" si="3"/>
        <v>0</v>
      </c>
    </row>
    <row r="77" spans="1:22" ht="29" outlineLevel="4" x14ac:dyDescent="0.35">
      <c r="A77" s="6" t="s">
        <v>73</v>
      </c>
      <c r="B77" s="6" t="s">
        <v>74</v>
      </c>
      <c r="C77" s="12" t="s">
        <v>12906</v>
      </c>
      <c r="D77" s="5" t="s">
        <v>75</v>
      </c>
      <c r="E77" s="6" t="s">
        <v>75</v>
      </c>
      <c r="F77" s="1" t="s">
        <v>4</v>
      </c>
      <c r="G77" s="1" t="s">
        <v>97</v>
      </c>
      <c r="H77" s="1" t="s">
        <v>99</v>
      </c>
      <c r="I77" s="2" t="s">
        <v>100</v>
      </c>
      <c r="J77" s="6" t="s">
        <v>4</v>
      </c>
      <c r="K77" s="6" t="s">
        <v>4</v>
      </c>
      <c r="L77" s="6" t="s">
        <v>4</v>
      </c>
      <c r="M77" s="6" t="s">
        <v>5</v>
      </c>
      <c r="N77" s="6" t="s">
        <v>101</v>
      </c>
      <c r="O77" s="16">
        <v>44862</v>
      </c>
      <c r="P77" s="6" t="s">
        <v>7</v>
      </c>
      <c r="Q77" s="18">
        <v>53302</v>
      </c>
      <c r="R77" s="18">
        <v>0</v>
      </c>
      <c r="S77" s="18">
        <v>53302</v>
      </c>
      <c r="T77" s="18">
        <v>0</v>
      </c>
      <c r="U77" s="10">
        <f t="shared" si="2"/>
        <v>0</v>
      </c>
      <c r="V77" s="20">
        <f t="shared" si="3"/>
        <v>0</v>
      </c>
    </row>
    <row r="78" spans="1:22" ht="29" outlineLevel="4" x14ac:dyDescent="0.35">
      <c r="A78" s="6" t="s">
        <v>73</v>
      </c>
      <c r="B78" s="6" t="s">
        <v>74</v>
      </c>
      <c r="C78" s="12" t="s">
        <v>12906</v>
      </c>
      <c r="D78" s="5" t="s">
        <v>75</v>
      </c>
      <c r="E78" s="6" t="s">
        <v>75</v>
      </c>
      <c r="F78" s="1" t="s">
        <v>4</v>
      </c>
      <c r="G78" s="1" t="s">
        <v>97</v>
      </c>
      <c r="H78" s="1" t="s">
        <v>99</v>
      </c>
      <c r="I78" s="2" t="s">
        <v>100</v>
      </c>
      <c r="J78" s="6" t="s">
        <v>4</v>
      </c>
      <c r="K78" s="6" t="s">
        <v>4</v>
      </c>
      <c r="L78" s="6" t="s">
        <v>4</v>
      </c>
      <c r="M78" s="6" t="s">
        <v>5</v>
      </c>
      <c r="N78" s="6" t="s">
        <v>102</v>
      </c>
      <c r="O78" s="16">
        <v>44951</v>
      </c>
      <c r="P78" s="6" t="s">
        <v>7</v>
      </c>
      <c r="Q78" s="18">
        <v>17662</v>
      </c>
      <c r="R78" s="18">
        <v>0</v>
      </c>
      <c r="S78" s="18">
        <v>17662</v>
      </c>
      <c r="T78" s="18">
        <v>0</v>
      </c>
      <c r="U78" s="10">
        <f t="shared" si="2"/>
        <v>0</v>
      </c>
      <c r="V78" s="20">
        <f t="shared" si="3"/>
        <v>0</v>
      </c>
    </row>
    <row r="79" spans="1:22" outlineLevel="3" x14ac:dyDescent="0.35">
      <c r="G79" s="1"/>
      <c r="H79" s="14" t="s">
        <v>11345</v>
      </c>
      <c r="O79" s="16"/>
      <c r="Q79" s="18">
        <f>SUBTOTAL(9,Q76:Q78)</f>
        <v>122104</v>
      </c>
      <c r="R79" s="18">
        <f>SUBTOTAL(9,R76:R78)</f>
        <v>0</v>
      </c>
      <c r="S79" s="18">
        <f>SUBTOTAL(9,S76:S78)</f>
        <v>122104</v>
      </c>
      <c r="T79" s="18">
        <f>SUBTOTAL(9,T76:T78)</f>
        <v>0</v>
      </c>
      <c r="U79" s="10">
        <f t="shared" si="2"/>
        <v>0</v>
      </c>
      <c r="V79" s="20">
        <f t="shared" si="3"/>
        <v>0</v>
      </c>
    </row>
    <row r="80" spans="1:22" ht="29" outlineLevel="4" x14ac:dyDescent="0.35">
      <c r="A80" s="6" t="s">
        <v>73</v>
      </c>
      <c r="B80" s="6" t="s">
        <v>74</v>
      </c>
      <c r="C80" s="12" t="s">
        <v>12906</v>
      </c>
      <c r="D80" s="5" t="s">
        <v>75</v>
      </c>
      <c r="E80" s="6" t="s">
        <v>75</v>
      </c>
      <c r="F80" s="1" t="s">
        <v>86</v>
      </c>
      <c r="G80" s="1" t="s">
        <v>4</v>
      </c>
      <c r="H80" s="1" t="s">
        <v>104</v>
      </c>
      <c r="I80" s="2" t="s">
        <v>105</v>
      </c>
      <c r="J80" s="6" t="s">
        <v>4</v>
      </c>
      <c r="K80" s="6" t="s">
        <v>4</v>
      </c>
      <c r="L80" s="6" t="s">
        <v>4</v>
      </c>
      <c r="M80" s="6" t="s">
        <v>5</v>
      </c>
      <c r="N80" s="6" t="s">
        <v>103</v>
      </c>
      <c r="O80" s="16">
        <v>44803</v>
      </c>
      <c r="P80" s="6" t="s">
        <v>7</v>
      </c>
      <c r="Q80" s="18">
        <v>40188</v>
      </c>
      <c r="R80" s="18">
        <v>40188</v>
      </c>
      <c r="S80" s="18">
        <v>0</v>
      </c>
      <c r="T80" s="18">
        <v>0</v>
      </c>
      <c r="U80" s="10">
        <f t="shared" si="2"/>
        <v>0</v>
      </c>
      <c r="V80" s="20">
        <f t="shared" si="3"/>
        <v>0</v>
      </c>
    </row>
    <row r="81" spans="1:22" outlineLevel="3" x14ac:dyDescent="0.35">
      <c r="G81" s="1"/>
      <c r="H81" s="14" t="s">
        <v>11346</v>
      </c>
      <c r="O81" s="16"/>
      <c r="Q81" s="18">
        <f>SUBTOTAL(9,Q80:Q80)</f>
        <v>40188</v>
      </c>
      <c r="R81" s="18">
        <f>SUBTOTAL(9,R80:R80)</f>
        <v>40188</v>
      </c>
      <c r="S81" s="18">
        <f>SUBTOTAL(9,S80:S80)</f>
        <v>0</v>
      </c>
      <c r="T81" s="18">
        <f>SUBTOTAL(9,T80:T80)</f>
        <v>0</v>
      </c>
      <c r="U81" s="10">
        <f t="shared" si="2"/>
        <v>0</v>
      </c>
      <c r="V81" s="20">
        <f t="shared" si="3"/>
        <v>0</v>
      </c>
    </row>
    <row r="82" spans="1:22" ht="29" outlineLevel="4" x14ac:dyDescent="0.35">
      <c r="A82" s="6" t="s">
        <v>73</v>
      </c>
      <c r="B82" s="6" t="s">
        <v>74</v>
      </c>
      <c r="C82" s="12" t="s">
        <v>12906</v>
      </c>
      <c r="D82" s="5" t="s">
        <v>75</v>
      </c>
      <c r="E82" s="6" t="s">
        <v>75</v>
      </c>
      <c r="F82" s="1" t="s">
        <v>76</v>
      </c>
      <c r="G82" s="1" t="s">
        <v>4</v>
      </c>
      <c r="H82" s="1" t="s">
        <v>107</v>
      </c>
      <c r="I82" s="2" t="s">
        <v>108</v>
      </c>
      <c r="J82" s="6" t="s">
        <v>4</v>
      </c>
      <c r="K82" s="6" t="s">
        <v>4</v>
      </c>
      <c r="L82" s="6" t="s">
        <v>4</v>
      </c>
      <c r="M82" s="6" t="s">
        <v>5</v>
      </c>
      <c r="N82" s="6" t="s">
        <v>106</v>
      </c>
      <c r="O82" s="16">
        <v>44951</v>
      </c>
      <c r="P82" s="6" t="s">
        <v>7</v>
      </c>
      <c r="Q82" s="18">
        <v>61265</v>
      </c>
      <c r="R82" s="18">
        <v>61265</v>
      </c>
      <c r="S82" s="18">
        <v>0</v>
      </c>
      <c r="T82" s="18">
        <v>0</v>
      </c>
      <c r="U82" s="10">
        <f t="shared" si="2"/>
        <v>0</v>
      </c>
      <c r="V82" s="20">
        <f t="shared" si="3"/>
        <v>0</v>
      </c>
    </row>
    <row r="83" spans="1:22" ht="29" outlineLevel="4" x14ac:dyDescent="0.35">
      <c r="A83" s="6" t="s">
        <v>73</v>
      </c>
      <c r="B83" s="6" t="s">
        <v>74</v>
      </c>
      <c r="C83" s="12" t="s">
        <v>12906</v>
      </c>
      <c r="D83" s="5" t="s">
        <v>75</v>
      </c>
      <c r="E83" s="6" t="s">
        <v>75</v>
      </c>
      <c r="F83" s="1" t="s">
        <v>76</v>
      </c>
      <c r="G83" s="1" t="s">
        <v>4</v>
      </c>
      <c r="H83" s="1" t="s">
        <v>107</v>
      </c>
      <c r="I83" s="2" t="s">
        <v>108</v>
      </c>
      <c r="J83" s="6" t="s">
        <v>4</v>
      </c>
      <c r="K83" s="6" t="s">
        <v>4</v>
      </c>
      <c r="L83" s="6" t="s">
        <v>4</v>
      </c>
      <c r="M83" s="6" t="s">
        <v>5</v>
      </c>
      <c r="N83" s="6" t="s">
        <v>109</v>
      </c>
      <c r="O83" s="16">
        <v>45058</v>
      </c>
      <c r="P83" s="6" t="s">
        <v>7</v>
      </c>
      <c r="Q83" s="18">
        <v>165938</v>
      </c>
      <c r="R83" s="18">
        <v>165938</v>
      </c>
      <c r="S83" s="18">
        <v>0</v>
      </c>
      <c r="T83" s="18">
        <v>0</v>
      </c>
      <c r="U83" s="10">
        <f t="shared" si="2"/>
        <v>0</v>
      </c>
      <c r="V83" s="20">
        <f t="shared" si="3"/>
        <v>0</v>
      </c>
    </row>
    <row r="84" spans="1:22" outlineLevel="3" x14ac:dyDescent="0.35">
      <c r="G84" s="1"/>
      <c r="H84" s="14" t="s">
        <v>11347</v>
      </c>
      <c r="O84" s="16"/>
      <c r="Q84" s="18">
        <f>SUBTOTAL(9,Q82:Q83)</f>
        <v>227203</v>
      </c>
      <c r="R84" s="18">
        <f>SUBTOTAL(9,R82:R83)</f>
        <v>227203</v>
      </c>
      <c r="S84" s="18">
        <f>SUBTOTAL(9,S82:S83)</f>
        <v>0</v>
      </c>
      <c r="T84" s="18">
        <f>SUBTOTAL(9,T82:T83)</f>
        <v>0</v>
      </c>
      <c r="U84" s="10">
        <f t="shared" si="2"/>
        <v>0</v>
      </c>
      <c r="V84" s="20">
        <f t="shared" si="3"/>
        <v>0</v>
      </c>
    </row>
    <row r="85" spans="1:22" outlineLevel="2" x14ac:dyDescent="0.35">
      <c r="C85" s="13" t="s">
        <v>12907</v>
      </c>
      <c r="G85" s="1"/>
      <c r="O85" s="16"/>
      <c r="Q85" s="18">
        <f>SUBTOTAL(9,Q58:Q83)</f>
        <v>1133185</v>
      </c>
      <c r="R85" s="18">
        <f>SUBTOTAL(9,R58:R83)</f>
        <v>996186.87</v>
      </c>
      <c r="S85" s="18">
        <f>SUBTOTAL(9,S58:S83)</f>
        <v>136998.13</v>
      </c>
      <c r="T85" s="18">
        <f>SUBTOTAL(9,T58:T83)</f>
        <v>0</v>
      </c>
      <c r="U85" s="10">
        <f t="shared" si="2"/>
        <v>0</v>
      </c>
      <c r="V85" s="20">
        <f t="shared" si="3"/>
        <v>0</v>
      </c>
    </row>
    <row r="86" spans="1:22" outlineLevel="4" x14ac:dyDescent="0.35">
      <c r="A86" s="6" t="s">
        <v>110</v>
      </c>
      <c r="B86" s="6" t="s">
        <v>111</v>
      </c>
      <c r="C86" s="12" t="s">
        <v>112</v>
      </c>
      <c r="D86" s="5" t="s">
        <v>113</v>
      </c>
      <c r="E86" s="6" t="s">
        <v>113</v>
      </c>
      <c r="F86" s="1" t="s">
        <v>4</v>
      </c>
      <c r="G86" s="1" t="s">
        <v>114</v>
      </c>
      <c r="H86" s="1" t="s">
        <v>116</v>
      </c>
      <c r="I86" s="4" t="s">
        <v>12902</v>
      </c>
      <c r="J86" s="6" t="s">
        <v>4</v>
      </c>
      <c r="K86" s="6" t="s">
        <v>4</v>
      </c>
      <c r="L86" s="6" t="s">
        <v>4</v>
      </c>
      <c r="M86" s="6" t="s">
        <v>5</v>
      </c>
      <c r="N86" s="6" t="s">
        <v>115</v>
      </c>
      <c r="O86" s="16">
        <v>44869</v>
      </c>
      <c r="P86" s="6" t="s">
        <v>7</v>
      </c>
      <c r="Q86" s="18">
        <v>108472</v>
      </c>
      <c r="R86" s="18">
        <v>0</v>
      </c>
      <c r="S86" s="18">
        <v>108472</v>
      </c>
      <c r="T86" s="18">
        <v>0</v>
      </c>
      <c r="U86" s="10">
        <f t="shared" si="2"/>
        <v>0</v>
      </c>
      <c r="V86" s="20">
        <f t="shared" si="3"/>
        <v>0</v>
      </c>
    </row>
    <row r="87" spans="1:22" outlineLevel="4" x14ac:dyDescent="0.35">
      <c r="A87" s="6" t="s">
        <v>110</v>
      </c>
      <c r="B87" s="6" t="s">
        <v>111</v>
      </c>
      <c r="C87" s="12" t="s">
        <v>112</v>
      </c>
      <c r="D87" s="5" t="s">
        <v>113</v>
      </c>
      <c r="E87" s="6" t="s">
        <v>113</v>
      </c>
      <c r="F87" s="1" t="s">
        <v>4</v>
      </c>
      <c r="G87" s="1" t="s">
        <v>114</v>
      </c>
      <c r="H87" s="1" t="s">
        <v>116</v>
      </c>
      <c r="I87" s="4" t="s">
        <v>12902</v>
      </c>
      <c r="J87" s="6" t="s">
        <v>4</v>
      </c>
      <c r="K87" s="6" t="s">
        <v>4</v>
      </c>
      <c r="L87" s="6" t="s">
        <v>4</v>
      </c>
      <c r="M87" s="6" t="s">
        <v>5</v>
      </c>
      <c r="N87" s="6" t="s">
        <v>118</v>
      </c>
      <c r="O87" s="16">
        <v>44945</v>
      </c>
      <c r="P87" s="6" t="s">
        <v>7</v>
      </c>
      <c r="Q87" s="18">
        <v>21067</v>
      </c>
      <c r="R87" s="18">
        <v>0</v>
      </c>
      <c r="S87" s="18">
        <v>21067</v>
      </c>
      <c r="T87" s="18">
        <v>0</v>
      </c>
      <c r="U87" s="10">
        <f t="shared" si="2"/>
        <v>0</v>
      </c>
      <c r="V87" s="20">
        <f t="shared" si="3"/>
        <v>0</v>
      </c>
    </row>
    <row r="88" spans="1:22" outlineLevel="3" x14ac:dyDescent="0.35">
      <c r="G88" s="1"/>
      <c r="H88" s="14" t="s">
        <v>11348</v>
      </c>
      <c r="I88" s="4"/>
      <c r="O88" s="16"/>
      <c r="Q88" s="18">
        <f>SUBTOTAL(9,Q86:Q87)</f>
        <v>129539</v>
      </c>
      <c r="R88" s="18">
        <f>SUBTOTAL(9,R86:R87)</f>
        <v>0</v>
      </c>
      <c r="S88" s="18">
        <f>SUBTOTAL(9,S86:S87)</f>
        <v>129539</v>
      </c>
      <c r="T88" s="18">
        <f>SUBTOTAL(9,T86:T87)</f>
        <v>0</v>
      </c>
      <c r="U88" s="10">
        <f t="shared" si="2"/>
        <v>0</v>
      </c>
      <c r="V88" s="20">
        <f t="shared" si="3"/>
        <v>0</v>
      </c>
    </row>
    <row r="89" spans="1:22" outlineLevel="4" x14ac:dyDescent="0.35">
      <c r="A89" s="6" t="s">
        <v>110</v>
      </c>
      <c r="B89" s="6" t="s">
        <v>111</v>
      </c>
      <c r="C89" s="12" t="s">
        <v>112</v>
      </c>
      <c r="D89" s="5" t="s">
        <v>113</v>
      </c>
      <c r="E89" s="6" t="s">
        <v>113</v>
      </c>
      <c r="F89" s="1" t="s">
        <v>4</v>
      </c>
      <c r="G89" s="1" t="s">
        <v>114</v>
      </c>
      <c r="H89" s="1" t="s">
        <v>119</v>
      </c>
      <c r="I89" s="4" t="s">
        <v>12903</v>
      </c>
      <c r="J89" s="6" t="s">
        <v>4</v>
      </c>
      <c r="K89" s="6" t="s">
        <v>4</v>
      </c>
      <c r="L89" s="6" t="s">
        <v>4</v>
      </c>
      <c r="M89" s="6" t="s">
        <v>5</v>
      </c>
      <c r="N89" s="6" t="s">
        <v>115</v>
      </c>
      <c r="O89" s="16">
        <v>44869</v>
      </c>
      <c r="P89" s="6" t="s">
        <v>7</v>
      </c>
      <c r="Q89" s="18">
        <v>36079</v>
      </c>
      <c r="R89" s="18">
        <v>0</v>
      </c>
      <c r="S89" s="18">
        <v>36079</v>
      </c>
      <c r="T89" s="18">
        <v>0</v>
      </c>
      <c r="U89" s="10">
        <f t="shared" si="2"/>
        <v>0</v>
      </c>
      <c r="V89" s="20">
        <f t="shared" si="3"/>
        <v>0</v>
      </c>
    </row>
    <row r="90" spans="1:22" outlineLevel="4" x14ac:dyDescent="0.35">
      <c r="A90" s="6" t="s">
        <v>110</v>
      </c>
      <c r="B90" s="6" t="s">
        <v>111</v>
      </c>
      <c r="C90" s="12" t="s">
        <v>112</v>
      </c>
      <c r="D90" s="5" t="s">
        <v>113</v>
      </c>
      <c r="E90" s="6" t="s">
        <v>113</v>
      </c>
      <c r="F90" s="1" t="s">
        <v>4</v>
      </c>
      <c r="G90" s="1" t="s">
        <v>114</v>
      </c>
      <c r="H90" s="1" t="s">
        <v>119</v>
      </c>
      <c r="I90" s="4" t="s">
        <v>12903</v>
      </c>
      <c r="J90" s="6" t="s">
        <v>4</v>
      </c>
      <c r="K90" s="6" t="s">
        <v>4</v>
      </c>
      <c r="L90" s="6" t="s">
        <v>4</v>
      </c>
      <c r="M90" s="6" t="s">
        <v>5</v>
      </c>
      <c r="N90" s="6" t="s">
        <v>118</v>
      </c>
      <c r="O90" s="16">
        <v>44945</v>
      </c>
      <c r="P90" s="6" t="s">
        <v>7</v>
      </c>
      <c r="Q90" s="18">
        <v>7008</v>
      </c>
      <c r="R90" s="18">
        <v>0</v>
      </c>
      <c r="S90" s="18">
        <v>7008</v>
      </c>
      <c r="T90" s="18">
        <v>0</v>
      </c>
      <c r="U90" s="10">
        <f t="shared" si="2"/>
        <v>0</v>
      </c>
      <c r="V90" s="20">
        <f t="shared" si="3"/>
        <v>0</v>
      </c>
    </row>
    <row r="91" spans="1:22" outlineLevel="3" x14ac:dyDescent="0.35">
      <c r="G91" s="1"/>
      <c r="H91" s="14" t="s">
        <v>11349</v>
      </c>
      <c r="O91" s="16"/>
      <c r="Q91" s="18">
        <f>SUBTOTAL(9,Q89:Q90)</f>
        <v>43087</v>
      </c>
      <c r="R91" s="18">
        <f>SUBTOTAL(9,R89:R90)</f>
        <v>0</v>
      </c>
      <c r="S91" s="18">
        <f>SUBTOTAL(9,S89:S90)</f>
        <v>43087</v>
      </c>
      <c r="T91" s="18">
        <f>SUBTOTAL(9,T89:T90)</f>
        <v>0</v>
      </c>
      <c r="U91" s="10">
        <f t="shared" si="2"/>
        <v>0</v>
      </c>
      <c r="V91" s="20">
        <f t="shared" si="3"/>
        <v>0</v>
      </c>
    </row>
    <row r="92" spans="1:22" outlineLevel="4" x14ac:dyDescent="0.35">
      <c r="A92" s="6" t="s">
        <v>110</v>
      </c>
      <c r="B92" s="6" t="s">
        <v>111</v>
      </c>
      <c r="C92" s="12" t="s">
        <v>112</v>
      </c>
      <c r="D92" s="5" t="s">
        <v>113</v>
      </c>
      <c r="E92" s="6" t="s">
        <v>113</v>
      </c>
      <c r="F92" s="1" t="s">
        <v>4</v>
      </c>
      <c r="G92" s="1" t="s">
        <v>114</v>
      </c>
      <c r="H92" s="1" t="s">
        <v>121</v>
      </c>
      <c r="I92" s="4" t="s">
        <v>12901</v>
      </c>
      <c r="J92" s="6" t="s">
        <v>4</v>
      </c>
      <c r="K92" s="6" t="s">
        <v>4</v>
      </c>
      <c r="L92" s="6" t="s">
        <v>4</v>
      </c>
      <c r="M92" s="6" t="s">
        <v>5</v>
      </c>
      <c r="N92" s="6" t="s">
        <v>115</v>
      </c>
      <c r="O92" s="16">
        <v>44869</v>
      </c>
      <c r="P92" s="6" t="s">
        <v>7</v>
      </c>
      <c r="Q92" s="18">
        <v>74359</v>
      </c>
      <c r="R92" s="18">
        <v>0</v>
      </c>
      <c r="S92" s="18">
        <v>74359</v>
      </c>
      <c r="T92" s="18">
        <v>0</v>
      </c>
      <c r="U92" s="10">
        <f t="shared" si="2"/>
        <v>0</v>
      </c>
      <c r="V92" s="20">
        <f t="shared" si="3"/>
        <v>0</v>
      </c>
    </row>
    <row r="93" spans="1:22" outlineLevel="4" x14ac:dyDescent="0.35">
      <c r="A93" s="6" t="s">
        <v>110</v>
      </c>
      <c r="B93" s="6" t="s">
        <v>111</v>
      </c>
      <c r="C93" s="12" t="s">
        <v>112</v>
      </c>
      <c r="D93" s="5" t="s">
        <v>113</v>
      </c>
      <c r="E93" s="6" t="s">
        <v>113</v>
      </c>
      <c r="F93" s="1" t="s">
        <v>4</v>
      </c>
      <c r="G93" s="1" t="s">
        <v>114</v>
      </c>
      <c r="H93" s="1" t="s">
        <v>121</v>
      </c>
      <c r="I93" s="4" t="s">
        <v>12901</v>
      </c>
      <c r="J93" s="6" t="s">
        <v>4</v>
      </c>
      <c r="K93" s="6" t="s">
        <v>4</v>
      </c>
      <c r="L93" s="6" t="s">
        <v>4</v>
      </c>
      <c r="M93" s="6" t="s">
        <v>5</v>
      </c>
      <c r="N93" s="6" t="s">
        <v>118</v>
      </c>
      <c r="O93" s="16">
        <v>44945</v>
      </c>
      <c r="P93" s="6" t="s">
        <v>7</v>
      </c>
      <c r="Q93" s="18">
        <v>15315</v>
      </c>
      <c r="R93" s="18">
        <v>0</v>
      </c>
      <c r="S93" s="18">
        <v>15315</v>
      </c>
      <c r="T93" s="18">
        <v>0</v>
      </c>
      <c r="U93" s="10">
        <f t="shared" si="2"/>
        <v>0</v>
      </c>
      <c r="V93" s="20">
        <f t="shared" si="3"/>
        <v>0</v>
      </c>
    </row>
    <row r="94" spans="1:22" outlineLevel="3" x14ac:dyDescent="0.35">
      <c r="G94" s="1"/>
      <c r="H94" s="14" t="s">
        <v>11350</v>
      </c>
      <c r="O94" s="16"/>
      <c r="Q94" s="18">
        <f>SUBTOTAL(9,Q92:Q93)</f>
        <v>89674</v>
      </c>
      <c r="R94" s="18">
        <f>SUBTOTAL(9,R92:R93)</f>
        <v>0</v>
      </c>
      <c r="S94" s="18">
        <f>SUBTOTAL(9,S92:S93)</f>
        <v>89674</v>
      </c>
      <c r="T94" s="18">
        <f>SUBTOTAL(9,T92:T93)</f>
        <v>0</v>
      </c>
      <c r="U94" s="10">
        <f t="shared" si="2"/>
        <v>0</v>
      </c>
      <c r="V94" s="20">
        <f t="shared" si="3"/>
        <v>0</v>
      </c>
    </row>
    <row r="95" spans="1:22" outlineLevel="2" x14ac:dyDescent="0.35">
      <c r="C95" s="13" t="s">
        <v>10595</v>
      </c>
      <c r="G95" s="1"/>
      <c r="O95" s="16"/>
      <c r="Q95" s="18">
        <f>SUBTOTAL(9,Q86:Q93)</f>
        <v>262300</v>
      </c>
      <c r="R95" s="18">
        <f>SUBTOTAL(9,R86:R93)</f>
        <v>0</v>
      </c>
      <c r="S95" s="18">
        <f>SUBTOTAL(9,S86:S93)</f>
        <v>262300</v>
      </c>
      <c r="T95" s="18">
        <f>SUBTOTAL(9,T86:T93)</f>
        <v>0</v>
      </c>
      <c r="U95" s="10">
        <f t="shared" si="2"/>
        <v>0</v>
      </c>
      <c r="V95" s="20">
        <f t="shared" si="3"/>
        <v>0</v>
      </c>
    </row>
    <row r="96" spans="1:22" ht="29" outlineLevel="4" x14ac:dyDescent="0.35">
      <c r="A96" s="6" t="s">
        <v>110</v>
      </c>
      <c r="B96" s="6" t="s">
        <v>111</v>
      </c>
      <c r="C96" s="12" t="s">
        <v>123</v>
      </c>
      <c r="D96" s="5" t="s">
        <v>124</v>
      </c>
      <c r="E96" s="6" t="s">
        <v>124</v>
      </c>
      <c r="F96" s="1" t="s">
        <v>76</v>
      </c>
      <c r="G96" s="1" t="s">
        <v>4</v>
      </c>
      <c r="H96" s="1" t="s">
        <v>126</v>
      </c>
      <c r="I96" s="2" t="s">
        <v>127</v>
      </c>
      <c r="J96" s="6" t="s">
        <v>4</v>
      </c>
      <c r="K96" s="6" t="s">
        <v>4</v>
      </c>
      <c r="L96" s="6" t="s">
        <v>4</v>
      </c>
      <c r="M96" s="6" t="s">
        <v>5</v>
      </c>
      <c r="N96" s="6" t="s">
        <v>125</v>
      </c>
      <c r="O96" s="16">
        <v>44867</v>
      </c>
      <c r="P96" s="6" t="s">
        <v>7</v>
      </c>
      <c r="Q96" s="18">
        <v>53921</v>
      </c>
      <c r="R96" s="18">
        <v>53921</v>
      </c>
      <c r="S96" s="18">
        <v>0</v>
      </c>
      <c r="T96" s="18">
        <v>0</v>
      </c>
      <c r="U96" s="10">
        <f t="shared" si="2"/>
        <v>0</v>
      </c>
      <c r="V96" s="20">
        <f t="shared" si="3"/>
        <v>0</v>
      </c>
    </row>
    <row r="97" spans="1:22" ht="29" outlineLevel="4" x14ac:dyDescent="0.35">
      <c r="A97" s="6" t="s">
        <v>110</v>
      </c>
      <c r="B97" s="6" t="s">
        <v>111</v>
      </c>
      <c r="C97" s="12" t="s">
        <v>123</v>
      </c>
      <c r="D97" s="5" t="s">
        <v>124</v>
      </c>
      <c r="E97" s="6" t="s">
        <v>124</v>
      </c>
      <c r="F97" s="1" t="s">
        <v>76</v>
      </c>
      <c r="G97" s="1" t="s">
        <v>4</v>
      </c>
      <c r="H97" s="1" t="s">
        <v>126</v>
      </c>
      <c r="I97" s="2" t="s">
        <v>127</v>
      </c>
      <c r="J97" s="6" t="s">
        <v>4</v>
      </c>
      <c r="K97" s="6" t="s">
        <v>4</v>
      </c>
      <c r="L97" s="6" t="s">
        <v>4</v>
      </c>
      <c r="M97" s="6" t="s">
        <v>5</v>
      </c>
      <c r="N97" s="6" t="s">
        <v>128</v>
      </c>
      <c r="O97" s="16">
        <v>45058</v>
      </c>
      <c r="P97" s="6" t="s">
        <v>7</v>
      </c>
      <c r="Q97" s="18">
        <v>104082</v>
      </c>
      <c r="R97" s="18">
        <v>104082</v>
      </c>
      <c r="S97" s="18">
        <v>0</v>
      </c>
      <c r="T97" s="18">
        <v>0</v>
      </c>
      <c r="U97" s="10">
        <f t="shared" si="2"/>
        <v>0</v>
      </c>
      <c r="V97" s="20">
        <f t="shared" si="3"/>
        <v>0</v>
      </c>
    </row>
    <row r="98" spans="1:22" ht="29" outlineLevel="4" x14ac:dyDescent="0.35">
      <c r="A98" s="6" t="s">
        <v>110</v>
      </c>
      <c r="B98" s="6" t="s">
        <v>111</v>
      </c>
      <c r="C98" s="12" t="s">
        <v>123</v>
      </c>
      <c r="D98" s="5" t="s">
        <v>124</v>
      </c>
      <c r="E98" s="6" t="s">
        <v>124</v>
      </c>
      <c r="F98" s="1" t="s">
        <v>76</v>
      </c>
      <c r="G98" s="1" t="s">
        <v>4</v>
      </c>
      <c r="H98" s="1" t="s">
        <v>126</v>
      </c>
      <c r="I98" s="2" t="s">
        <v>127</v>
      </c>
      <c r="J98" s="6" t="s">
        <v>4</v>
      </c>
      <c r="K98" s="6" t="s">
        <v>4</v>
      </c>
      <c r="L98" s="6" t="s">
        <v>4</v>
      </c>
      <c r="M98" s="6" t="s">
        <v>5</v>
      </c>
      <c r="N98" s="6" t="s">
        <v>129</v>
      </c>
      <c r="O98" s="16">
        <v>45091</v>
      </c>
      <c r="P98" s="6" t="s">
        <v>7</v>
      </c>
      <c r="Q98" s="18">
        <v>64465</v>
      </c>
      <c r="R98" s="18">
        <v>64465</v>
      </c>
      <c r="S98" s="18">
        <v>0</v>
      </c>
      <c r="T98" s="18">
        <v>0</v>
      </c>
      <c r="U98" s="10">
        <f t="shared" si="2"/>
        <v>0</v>
      </c>
      <c r="V98" s="20">
        <f t="shared" si="3"/>
        <v>0</v>
      </c>
    </row>
    <row r="99" spans="1:22" outlineLevel="3" x14ac:dyDescent="0.35">
      <c r="G99" s="1"/>
      <c r="H99" s="14" t="s">
        <v>11351</v>
      </c>
      <c r="O99" s="16"/>
      <c r="Q99" s="18">
        <f>SUBTOTAL(9,Q96:Q98)</f>
        <v>222468</v>
      </c>
      <c r="R99" s="18">
        <f>SUBTOTAL(9,R96:R98)</f>
        <v>222468</v>
      </c>
      <c r="S99" s="18">
        <f>SUBTOTAL(9,S96:S98)</f>
        <v>0</v>
      </c>
      <c r="T99" s="18">
        <f>SUBTOTAL(9,T96:T98)</f>
        <v>0</v>
      </c>
      <c r="U99" s="10">
        <f t="shared" si="2"/>
        <v>0</v>
      </c>
      <c r="V99" s="20">
        <f t="shared" si="3"/>
        <v>0</v>
      </c>
    </row>
    <row r="100" spans="1:22" ht="29" outlineLevel="4" x14ac:dyDescent="0.35">
      <c r="A100" s="6" t="s">
        <v>110</v>
      </c>
      <c r="B100" s="6" t="s">
        <v>111</v>
      </c>
      <c r="C100" s="12" t="s">
        <v>123</v>
      </c>
      <c r="D100" s="5" t="s">
        <v>124</v>
      </c>
      <c r="E100" s="6" t="s">
        <v>124</v>
      </c>
      <c r="F100" s="1" t="s">
        <v>130</v>
      </c>
      <c r="G100" s="1" t="s">
        <v>4</v>
      </c>
      <c r="H100" s="1" t="s">
        <v>132</v>
      </c>
      <c r="I100" s="2" t="s">
        <v>133</v>
      </c>
      <c r="J100" s="6" t="s">
        <v>4</v>
      </c>
      <c r="K100" s="6" t="s">
        <v>4</v>
      </c>
      <c r="L100" s="6" t="s">
        <v>4</v>
      </c>
      <c r="M100" s="6" t="s">
        <v>5</v>
      </c>
      <c r="N100" s="6" t="s">
        <v>131</v>
      </c>
      <c r="O100" s="16">
        <v>44812</v>
      </c>
      <c r="P100" s="6" t="s">
        <v>7</v>
      </c>
      <c r="Q100" s="18">
        <v>1181</v>
      </c>
      <c r="R100" s="18">
        <v>1181</v>
      </c>
      <c r="S100" s="18">
        <v>0</v>
      </c>
      <c r="T100" s="18">
        <v>0</v>
      </c>
      <c r="U100" s="10">
        <f t="shared" si="2"/>
        <v>0</v>
      </c>
      <c r="V100" s="20">
        <f t="shared" si="3"/>
        <v>0</v>
      </c>
    </row>
    <row r="101" spans="1:22" ht="29" outlineLevel="4" x14ac:dyDescent="0.35">
      <c r="A101" s="6" t="s">
        <v>110</v>
      </c>
      <c r="B101" s="6" t="s">
        <v>111</v>
      </c>
      <c r="C101" s="12" t="s">
        <v>123</v>
      </c>
      <c r="D101" s="5" t="s">
        <v>124</v>
      </c>
      <c r="E101" s="6" t="s">
        <v>124</v>
      </c>
      <c r="F101" s="1" t="s">
        <v>130</v>
      </c>
      <c r="G101" s="1" t="s">
        <v>4</v>
      </c>
      <c r="H101" s="1" t="s">
        <v>132</v>
      </c>
      <c r="I101" s="2" t="s">
        <v>133</v>
      </c>
      <c r="J101" s="6" t="s">
        <v>4</v>
      </c>
      <c r="K101" s="6" t="s">
        <v>4</v>
      </c>
      <c r="L101" s="6" t="s">
        <v>4</v>
      </c>
      <c r="M101" s="6" t="s">
        <v>5</v>
      </c>
      <c r="N101" s="6" t="s">
        <v>134</v>
      </c>
      <c r="O101" s="16">
        <v>44866</v>
      </c>
      <c r="P101" s="6" t="s">
        <v>7</v>
      </c>
      <c r="Q101" s="18">
        <v>5870</v>
      </c>
      <c r="R101" s="18">
        <v>5870</v>
      </c>
      <c r="S101" s="18">
        <v>0</v>
      </c>
      <c r="T101" s="18">
        <v>0</v>
      </c>
      <c r="U101" s="10">
        <f t="shared" si="2"/>
        <v>0</v>
      </c>
      <c r="V101" s="20">
        <f t="shared" si="3"/>
        <v>0</v>
      </c>
    </row>
    <row r="102" spans="1:22" ht="29" outlineLevel="4" x14ac:dyDescent="0.35">
      <c r="A102" s="6" t="s">
        <v>110</v>
      </c>
      <c r="B102" s="6" t="s">
        <v>111</v>
      </c>
      <c r="C102" s="12" t="s">
        <v>123</v>
      </c>
      <c r="D102" s="5" t="s">
        <v>124</v>
      </c>
      <c r="E102" s="6" t="s">
        <v>124</v>
      </c>
      <c r="F102" s="1" t="s">
        <v>130</v>
      </c>
      <c r="G102" s="1" t="s">
        <v>4</v>
      </c>
      <c r="H102" s="1" t="s">
        <v>132</v>
      </c>
      <c r="I102" s="2" t="s">
        <v>133</v>
      </c>
      <c r="J102" s="6" t="s">
        <v>4</v>
      </c>
      <c r="K102" s="6" t="s">
        <v>4</v>
      </c>
      <c r="L102" s="6" t="s">
        <v>4</v>
      </c>
      <c r="M102" s="6" t="s">
        <v>5</v>
      </c>
      <c r="N102" s="6" t="s">
        <v>135</v>
      </c>
      <c r="O102" s="16">
        <v>45026</v>
      </c>
      <c r="P102" s="6" t="s">
        <v>7</v>
      </c>
      <c r="Q102" s="18">
        <v>21702</v>
      </c>
      <c r="R102" s="18">
        <v>21702</v>
      </c>
      <c r="S102" s="18">
        <v>0</v>
      </c>
      <c r="T102" s="18">
        <v>0</v>
      </c>
      <c r="U102" s="10">
        <f t="shared" si="2"/>
        <v>0</v>
      </c>
      <c r="V102" s="20">
        <f t="shared" si="3"/>
        <v>0</v>
      </c>
    </row>
    <row r="103" spans="1:22" ht="29" outlineLevel="4" x14ac:dyDescent="0.35">
      <c r="A103" s="6" t="s">
        <v>110</v>
      </c>
      <c r="B103" s="6" t="s">
        <v>111</v>
      </c>
      <c r="C103" s="12" t="s">
        <v>123</v>
      </c>
      <c r="D103" s="5" t="s">
        <v>124</v>
      </c>
      <c r="E103" s="6" t="s">
        <v>124</v>
      </c>
      <c r="F103" s="1" t="s">
        <v>130</v>
      </c>
      <c r="G103" s="1" t="s">
        <v>4</v>
      </c>
      <c r="H103" s="1" t="s">
        <v>132</v>
      </c>
      <c r="I103" s="2" t="s">
        <v>133</v>
      </c>
      <c r="J103" s="6" t="s">
        <v>4</v>
      </c>
      <c r="K103" s="6" t="s">
        <v>4</v>
      </c>
      <c r="L103" s="6" t="s">
        <v>4</v>
      </c>
      <c r="M103" s="6" t="s">
        <v>5</v>
      </c>
      <c r="N103" s="6" t="s">
        <v>136</v>
      </c>
      <c r="O103" s="16">
        <v>45092</v>
      </c>
      <c r="P103" s="6" t="s">
        <v>7</v>
      </c>
      <c r="Q103" s="18">
        <v>41045</v>
      </c>
      <c r="R103" s="18">
        <v>41045</v>
      </c>
      <c r="S103" s="18">
        <v>0</v>
      </c>
      <c r="T103" s="18">
        <v>0</v>
      </c>
      <c r="U103" s="10">
        <f t="shared" si="2"/>
        <v>0</v>
      </c>
      <c r="V103" s="20">
        <f t="shared" si="3"/>
        <v>0</v>
      </c>
    </row>
    <row r="104" spans="1:22" outlineLevel="3" x14ac:dyDescent="0.35">
      <c r="G104" s="1"/>
      <c r="H104" s="14" t="s">
        <v>11352</v>
      </c>
      <c r="O104" s="16"/>
      <c r="Q104" s="18">
        <f>SUBTOTAL(9,Q100:Q103)</f>
        <v>69798</v>
      </c>
      <c r="R104" s="18">
        <f>SUBTOTAL(9,R100:R103)</f>
        <v>69798</v>
      </c>
      <c r="S104" s="18">
        <f>SUBTOTAL(9,S100:S103)</f>
        <v>0</v>
      </c>
      <c r="T104" s="18">
        <f>SUBTOTAL(9,T100:T103)</f>
        <v>0</v>
      </c>
      <c r="U104" s="10">
        <f t="shared" si="2"/>
        <v>0</v>
      </c>
      <c r="V104" s="20">
        <f t="shared" si="3"/>
        <v>0</v>
      </c>
    </row>
    <row r="105" spans="1:22" ht="29" outlineLevel="4" x14ac:dyDescent="0.35">
      <c r="A105" s="6" t="s">
        <v>110</v>
      </c>
      <c r="B105" s="6" t="s">
        <v>111</v>
      </c>
      <c r="C105" s="12" t="s">
        <v>123</v>
      </c>
      <c r="D105" s="5" t="s">
        <v>124</v>
      </c>
      <c r="E105" s="6" t="s">
        <v>124</v>
      </c>
      <c r="F105" s="1" t="s">
        <v>86</v>
      </c>
      <c r="G105" s="1" t="s">
        <v>4</v>
      </c>
      <c r="H105" s="1" t="s">
        <v>138</v>
      </c>
      <c r="I105" s="2" t="s">
        <v>139</v>
      </c>
      <c r="J105" s="6" t="s">
        <v>4</v>
      </c>
      <c r="K105" s="6" t="s">
        <v>4</v>
      </c>
      <c r="L105" s="6" t="s">
        <v>4</v>
      </c>
      <c r="M105" s="6" t="s">
        <v>5</v>
      </c>
      <c r="N105" s="6" t="s">
        <v>137</v>
      </c>
      <c r="O105" s="16">
        <v>44812</v>
      </c>
      <c r="P105" s="6" t="s">
        <v>7</v>
      </c>
      <c r="Q105" s="18">
        <v>-19158</v>
      </c>
      <c r="R105" s="18">
        <v>-19158</v>
      </c>
      <c r="S105" s="18">
        <v>0</v>
      </c>
      <c r="T105" s="18">
        <v>0</v>
      </c>
      <c r="U105" s="10">
        <f t="shared" si="2"/>
        <v>0</v>
      </c>
      <c r="V105" s="20">
        <f t="shared" si="3"/>
        <v>0</v>
      </c>
    </row>
    <row r="106" spans="1:22" outlineLevel="3" x14ac:dyDescent="0.35">
      <c r="G106" s="1"/>
      <c r="H106" s="14" t="s">
        <v>11353</v>
      </c>
      <c r="O106" s="16"/>
      <c r="Q106" s="18">
        <f>SUBTOTAL(9,Q105:Q105)</f>
        <v>-19158</v>
      </c>
      <c r="R106" s="18">
        <f>SUBTOTAL(9,R105:R105)</f>
        <v>-19158</v>
      </c>
      <c r="S106" s="18">
        <f>SUBTOTAL(9,S105:S105)</f>
        <v>0</v>
      </c>
      <c r="T106" s="18">
        <f>SUBTOTAL(9,T105:T105)</f>
        <v>0</v>
      </c>
      <c r="U106" s="10">
        <f t="shared" si="2"/>
        <v>0</v>
      </c>
      <c r="V106" s="20">
        <f t="shared" si="3"/>
        <v>0</v>
      </c>
    </row>
    <row r="107" spans="1:22" ht="29" outlineLevel="4" x14ac:dyDescent="0.35">
      <c r="A107" s="6" t="s">
        <v>110</v>
      </c>
      <c r="B107" s="6" t="s">
        <v>111</v>
      </c>
      <c r="C107" s="12" t="s">
        <v>123</v>
      </c>
      <c r="D107" s="5" t="s">
        <v>124</v>
      </c>
      <c r="E107" s="6" t="s">
        <v>124</v>
      </c>
      <c r="F107" s="1" t="s">
        <v>4</v>
      </c>
      <c r="G107" s="1" t="s">
        <v>82</v>
      </c>
      <c r="H107" s="1" t="s">
        <v>141</v>
      </c>
      <c r="I107" s="2" t="s">
        <v>142</v>
      </c>
      <c r="J107" s="6" t="s">
        <v>4</v>
      </c>
      <c r="K107" s="6" t="s">
        <v>4</v>
      </c>
      <c r="L107" s="6" t="s">
        <v>4</v>
      </c>
      <c r="M107" s="6" t="s">
        <v>5</v>
      </c>
      <c r="N107" s="6" t="s">
        <v>140</v>
      </c>
      <c r="O107" s="16">
        <v>44812</v>
      </c>
      <c r="P107" s="6" t="s">
        <v>7</v>
      </c>
      <c r="Q107" s="18">
        <v>279.47000000000003</v>
      </c>
      <c r="R107" s="18">
        <v>0</v>
      </c>
      <c r="S107" s="18">
        <v>279.47000000000003</v>
      </c>
      <c r="T107" s="18">
        <v>0</v>
      </c>
      <c r="U107" s="10">
        <f t="shared" si="2"/>
        <v>0</v>
      </c>
      <c r="V107" s="20">
        <f t="shared" si="3"/>
        <v>0</v>
      </c>
    </row>
    <row r="108" spans="1:22" ht="29" outlineLevel="4" x14ac:dyDescent="0.35">
      <c r="A108" s="6" t="s">
        <v>110</v>
      </c>
      <c r="B108" s="6" t="s">
        <v>111</v>
      </c>
      <c r="C108" s="12" t="s">
        <v>123</v>
      </c>
      <c r="D108" s="5" t="s">
        <v>124</v>
      </c>
      <c r="E108" s="6" t="s">
        <v>124</v>
      </c>
      <c r="F108" s="1" t="s">
        <v>4</v>
      </c>
      <c r="G108" s="1" t="s">
        <v>82</v>
      </c>
      <c r="H108" s="1" t="s">
        <v>141</v>
      </c>
      <c r="I108" s="2" t="s">
        <v>142</v>
      </c>
      <c r="J108" s="6" t="s">
        <v>4</v>
      </c>
      <c r="K108" s="6" t="s">
        <v>4</v>
      </c>
      <c r="L108" s="6" t="s">
        <v>4</v>
      </c>
      <c r="M108" s="6" t="s">
        <v>5</v>
      </c>
      <c r="N108" s="6" t="s">
        <v>143</v>
      </c>
      <c r="O108" s="16">
        <v>44812</v>
      </c>
      <c r="P108" s="6" t="s">
        <v>7</v>
      </c>
      <c r="Q108" s="18">
        <v>77.05</v>
      </c>
      <c r="R108" s="18">
        <v>0</v>
      </c>
      <c r="S108" s="18">
        <v>77.05</v>
      </c>
      <c r="T108" s="18">
        <v>0</v>
      </c>
      <c r="U108" s="10">
        <f t="shared" si="2"/>
        <v>0</v>
      </c>
      <c r="V108" s="20">
        <f t="shared" si="3"/>
        <v>0</v>
      </c>
    </row>
    <row r="109" spans="1:22" ht="29" outlineLevel="4" x14ac:dyDescent="0.35">
      <c r="A109" s="6" t="s">
        <v>110</v>
      </c>
      <c r="B109" s="6" t="s">
        <v>111</v>
      </c>
      <c r="C109" s="12" t="s">
        <v>123</v>
      </c>
      <c r="D109" s="5" t="s">
        <v>124</v>
      </c>
      <c r="E109" s="6" t="s">
        <v>124</v>
      </c>
      <c r="F109" s="1" t="s">
        <v>76</v>
      </c>
      <c r="G109" s="1" t="s">
        <v>4</v>
      </c>
      <c r="H109" s="1" t="s">
        <v>141</v>
      </c>
      <c r="I109" s="2" t="s">
        <v>142</v>
      </c>
      <c r="J109" s="6" t="s">
        <v>4</v>
      </c>
      <c r="K109" s="6" t="s">
        <v>4</v>
      </c>
      <c r="L109" s="6" t="s">
        <v>4</v>
      </c>
      <c r="M109" s="6" t="s">
        <v>5</v>
      </c>
      <c r="N109" s="6" t="s">
        <v>140</v>
      </c>
      <c r="O109" s="16">
        <v>44812</v>
      </c>
      <c r="P109" s="6" t="s">
        <v>7</v>
      </c>
      <c r="Q109" s="18">
        <v>4471.53</v>
      </c>
      <c r="R109" s="18">
        <v>4471.53</v>
      </c>
      <c r="S109" s="18">
        <v>0</v>
      </c>
      <c r="T109" s="18">
        <v>0</v>
      </c>
      <c r="U109" s="10">
        <f t="shared" si="2"/>
        <v>0</v>
      </c>
      <c r="V109" s="20">
        <f t="shared" si="3"/>
        <v>0</v>
      </c>
    </row>
    <row r="110" spans="1:22" ht="29" outlineLevel="4" x14ac:dyDescent="0.35">
      <c r="A110" s="6" t="s">
        <v>110</v>
      </c>
      <c r="B110" s="6" t="s">
        <v>111</v>
      </c>
      <c r="C110" s="12" t="s">
        <v>123</v>
      </c>
      <c r="D110" s="5" t="s">
        <v>124</v>
      </c>
      <c r="E110" s="6" t="s">
        <v>124</v>
      </c>
      <c r="F110" s="1" t="s">
        <v>76</v>
      </c>
      <c r="G110" s="1" t="s">
        <v>4</v>
      </c>
      <c r="H110" s="1" t="s">
        <v>141</v>
      </c>
      <c r="I110" s="2" t="s">
        <v>142</v>
      </c>
      <c r="J110" s="6" t="s">
        <v>4</v>
      </c>
      <c r="K110" s="6" t="s">
        <v>4</v>
      </c>
      <c r="L110" s="6" t="s">
        <v>4</v>
      </c>
      <c r="M110" s="6" t="s">
        <v>5</v>
      </c>
      <c r="N110" s="6" t="s">
        <v>143</v>
      </c>
      <c r="O110" s="16">
        <v>44812</v>
      </c>
      <c r="P110" s="6" t="s">
        <v>7</v>
      </c>
      <c r="Q110" s="18">
        <v>1232.95</v>
      </c>
      <c r="R110" s="18">
        <v>1232.95</v>
      </c>
      <c r="S110" s="18">
        <v>0</v>
      </c>
      <c r="T110" s="18">
        <v>0</v>
      </c>
      <c r="U110" s="10">
        <f t="shared" si="2"/>
        <v>0</v>
      </c>
      <c r="V110" s="20">
        <f t="shared" si="3"/>
        <v>0</v>
      </c>
    </row>
    <row r="111" spans="1:22" outlineLevel="3" x14ac:dyDescent="0.35">
      <c r="G111" s="1"/>
      <c r="H111" s="14" t="s">
        <v>11354</v>
      </c>
      <c r="O111" s="16"/>
      <c r="Q111" s="18">
        <f>SUBTOTAL(9,Q107:Q110)</f>
        <v>6061</v>
      </c>
      <c r="R111" s="18">
        <f>SUBTOTAL(9,R107:R110)</f>
        <v>5704.48</v>
      </c>
      <c r="S111" s="18">
        <f>SUBTOTAL(9,S107:S110)</f>
        <v>356.52000000000004</v>
      </c>
      <c r="T111" s="18">
        <f>SUBTOTAL(9,T107:T110)</f>
        <v>0</v>
      </c>
      <c r="U111" s="10">
        <f t="shared" si="2"/>
        <v>3.979039320256561E-13</v>
      </c>
      <c r="V111" s="20">
        <f t="shared" si="3"/>
        <v>3.979039320256561E-13</v>
      </c>
    </row>
    <row r="112" spans="1:22" ht="29" outlineLevel="4" x14ac:dyDescent="0.35">
      <c r="A112" s="6" t="s">
        <v>110</v>
      </c>
      <c r="B112" s="6" t="s">
        <v>111</v>
      </c>
      <c r="C112" s="12" t="s">
        <v>123</v>
      </c>
      <c r="D112" s="5" t="s">
        <v>124</v>
      </c>
      <c r="E112" s="6" t="s">
        <v>124</v>
      </c>
      <c r="F112" s="1" t="s">
        <v>4</v>
      </c>
      <c r="G112" s="1" t="s">
        <v>97</v>
      </c>
      <c r="H112" s="1" t="s">
        <v>145</v>
      </c>
      <c r="I112" s="2" t="s">
        <v>146</v>
      </c>
      <c r="J112" s="6" t="s">
        <v>4</v>
      </c>
      <c r="K112" s="6" t="s">
        <v>4</v>
      </c>
      <c r="L112" s="6" t="s">
        <v>4</v>
      </c>
      <c r="M112" s="6" t="s">
        <v>5</v>
      </c>
      <c r="N112" s="6" t="s">
        <v>144</v>
      </c>
      <c r="O112" s="16">
        <v>44776</v>
      </c>
      <c r="P112" s="6" t="s">
        <v>7</v>
      </c>
      <c r="Q112" s="18">
        <v>11759.44</v>
      </c>
      <c r="R112" s="18">
        <v>0</v>
      </c>
      <c r="S112" s="18">
        <v>11759.44</v>
      </c>
      <c r="T112" s="18">
        <v>0</v>
      </c>
      <c r="U112" s="10">
        <f t="shared" si="2"/>
        <v>0</v>
      </c>
      <c r="V112" s="20">
        <f t="shared" si="3"/>
        <v>0</v>
      </c>
    </row>
    <row r="113" spans="1:22" ht="29" outlineLevel="4" x14ac:dyDescent="0.35">
      <c r="A113" s="6" t="s">
        <v>110</v>
      </c>
      <c r="B113" s="6" t="s">
        <v>111</v>
      </c>
      <c r="C113" s="12" t="s">
        <v>123</v>
      </c>
      <c r="D113" s="5" t="s">
        <v>124</v>
      </c>
      <c r="E113" s="6" t="s">
        <v>124</v>
      </c>
      <c r="F113" s="1" t="s">
        <v>4</v>
      </c>
      <c r="G113" s="1" t="s">
        <v>97</v>
      </c>
      <c r="H113" s="1" t="s">
        <v>145</v>
      </c>
      <c r="I113" s="2" t="s">
        <v>146</v>
      </c>
      <c r="J113" s="6" t="s">
        <v>4</v>
      </c>
      <c r="K113" s="6" t="s">
        <v>4</v>
      </c>
      <c r="L113" s="6" t="s">
        <v>4</v>
      </c>
      <c r="M113" s="6" t="s">
        <v>5</v>
      </c>
      <c r="N113" s="6" t="s">
        <v>147</v>
      </c>
      <c r="O113" s="16">
        <v>44834</v>
      </c>
      <c r="P113" s="6" t="s">
        <v>7</v>
      </c>
      <c r="Q113" s="18">
        <v>3830.55</v>
      </c>
      <c r="R113" s="18">
        <v>0</v>
      </c>
      <c r="S113" s="18">
        <v>3830.55</v>
      </c>
      <c r="T113" s="18">
        <v>0</v>
      </c>
      <c r="U113" s="10">
        <f t="shared" si="2"/>
        <v>0</v>
      </c>
      <c r="V113" s="20">
        <f t="shared" si="3"/>
        <v>0</v>
      </c>
    </row>
    <row r="114" spans="1:22" ht="29" outlineLevel="4" x14ac:dyDescent="0.35">
      <c r="A114" s="6" t="s">
        <v>110</v>
      </c>
      <c r="B114" s="6" t="s">
        <v>111</v>
      </c>
      <c r="C114" s="12" t="s">
        <v>123</v>
      </c>
      <c r="D114" s="5" t="s">
        <v>124</v>
      </c>
      <c r="E114" s="6" t="s">
        <v>124</v>
      </c>
      <c r="F114" s="1" t="s">
        <v>148</v>
      </c>
      <c r="G114" s="1" t="s">
        <v>4</v>
      </c>
      <c r="H114" s="1" t="s">
        <v>145</v>
      </c>
      <c r="I114" s="2" t="s">
        <v>146</v>
      </c>
      <c r="J114" s="6" t="s">
        <v>4</v>
      </c>
      <c r="K114" s="6" t="s">
        <v>4</v>
      </c>
      <c r="L114" s="6" t="s">
        <v>4</v>
      </c>
      <c r="M114" s="6" t="s">
        <v>5</v>
      </c>
      <c r="N114" s="6" t="s">
        <v>144</v>
      </c>
      <c r="O114" s="16">
        <v>44776</v>
      </c>
      <c r="P114" s="6" t="s">
        <v>7</v>
      </c>
      <c r="Q114" s="18">
        <v>94075.56</v>
      </c>
      <c r="R114" s="18">
        <v>94075.56</v>
      </c>
      <c r="S114" s="18">
        <v>0</v>
      </c>
      <c r="T114" s="18">
        <v>0</v>
      </c>
      <c r="U114" s="10">
        <f t="shared" si="2"/>
        <v>0</v>
      </c>
      <c r="V114" s="20">
        <f t="shared" si="3"/>
        <v>0</v>
      </c>
    </row>
    <row r="115" spans="1:22" ht="29" outlineLevel="4" x14ac:dyDescent="0.35">
      <c r="A115" s="6" t="s">
        <v>110</v>
      </c>
      <c r="B115" s="6" t="s">
        <v>111</v>
      </c>
      <c r="C115" s="12" t="s">
        <v>123</v>
      </c>
      <c r="D115" s="5" t="s">
        <v>124</v>
      </c>
      <c r="E115" s="6" t="s">
        <v>124</v>
      </c>
      <c r="F115" s="1" t="s">
        <v>148</v>
      </c>
      <c r="G115" s="1" t="s">
        <v>4</v>
      </c>
      <c r="H115" s="1" t="s">
        <v>145</v>
      </c>
      <c r="I115" s="2" t="s">
        <v>146</v>
      </c>
      <c r="J115" s="6" t="s">
        <v>4</v>
      </c>
      <c r="K115" s="6" t="s">
        <v>4</v>
      </c>
      <c r="L115" s="6" t="s">
        <v>4</v>
      </c>
      <c r="M115" s="6" t="s">
        <v>5</v>
      </c>
      <c r="N115" s="6" t="s">
        <v>147</v>
      </c>
      <c r="O115" s="16">
        <v>44834</v>
      </c>
      <c r="P115" s="6" t="s">
        <v>7</v>
      </c>
      <c r="Q115" s="18">
        <v>30644.45</v>
      </c>
      <c r="R115" s="18">
        <v>30644.45</v>
      </c>
      <c r="S115" s="18">
        <v>0</v>
      </c>
      <c r="T115" s="18">
        <v>0</v>
      </c>
      <c r="U115" s="10">
        <f t="shared" si="2"/>
        <v>0</v>
      </c>
      <c r="V115" s="20">
        <f t="shared" si="3"/>
        <v>0</v>
      </c>
    </row>
    <row r="116" spans="1:22" outlineLevel="3" x14ac:dyDescent="0.35">
      <c r="G116" s="1"/>
      <c r="H116" s="14" t="s">
        <v>11355</v>
      </c>
      <c r="O116" s="16"/>
      <c r="Q116" s="18">
        <f>SUBTOTAL(9,Q112:Q115)</f>
        <v>140310</v>
      </c>
      <c r="R116" s="18">
        <f>SUBTOTAL(9,R112:R115)</f>
        <v>124720.01</v>
      </c>
      <c r="S116" s="18">
        <f>SUBTOTAL(9,S112:S115)</f>
        <v>15589.990000000002</v>
      </c>
      <c r="T116" s="18">
        <f>SUBTOTAL(9,T112:T115)</f>
        <v>0</v>
      </c>
      <c r="U116" s="10">
        <f t="shared" si="2"/>
        <v>3.637978807091713E-12</v>
      </c>
      <c r="V116" s="20">
        <f t="shared" si="3"/>
        <v>3.637978807091713E-12</v>
      </c>
    </row>
    <row r="117" spans="1:22" ht="29" outlineLevel="4" x14ac:dyDescent="0.35">
      <c r="A117" s="6" t="s">
        <v>110</v>
      </c>
      <c r="B117" s="6" t="s">
        <v>111</v>
      </c>
      <c r="C117" s="12" t="s">
        <v>123</v>
      </c>
      <c r="D117" s="5" t="s">
        <v>124</v>
      </c>
      <c r="E117" s="6" t="s">
        <v>124</v>
      </c>
      <c r="F117" s="1" t="s">
        <v>4</v>
      </c>
      <c r="G117" s="1" t="s">
        <v>97</v>
      </c>
      <c r="H117" s="1" t="s">
        <v>150</v>
      </c>
      <c r="I117" s="2" t="s">
        <v>151</v>
      </c>
      <c r="J117" s="6" t="s">
        <v>4</v>
      </c>
      <c r="K117" s="6" t="s">
        <v>4</v>
      </c>
      <c r="L117" s="6" t="s">
        <v>4</v>
      </c>
      <c r="M117" s="6" t="s">
        <v>5</v>
      </c>
      <c r="N117" s="6" t="s">
        <v>149</v>
      </c>
      <c r="O117" s="16">
        <v>44812</v>
      </c>
      <c r="P117" s="6" t="s">
        <v>7</v>
      </c>
      <c r="Q117" s="18">
        <v>1591</v>
      </c>
      <c r="R117" s="18">
        <v>0</v>
      </c>
      <c r="S117" s="18">
        <v>1591</v>
      </c>
      <c r="T117" s="18">
        <v>0</v>
      </c>
      <c r="U117" s="10">
        <f t="shared" si="2"/>
        <v>0</v>
      </c>
      <c r="V117" s="20">
        <f t="shared" si="3"/>
        <v>0</v>
      </c>
    </row>
    <row r="118" spans="1:22" ht="29" outlineLevel="4" x14ac:dyDescent="0.35">
      <c r="A118" s="6" t="s">
        <v>110</v>
      </c>
      <c r="B118" s="6" t="s">
        <v>111</v>
      </c>
      <c r="C118" s="12" t="s">
        <v>123</v>
      </c>
      <c r="D118" s="5" t="s">
        <v>124</v>
      </c>
      <c r="E118" s="6" t="s">
        <v>124</v>
      </c>
      <c r="F118" s="1" t="s">
        <v>148</v>
      </c>
      <c r="G118" s="1" t="s">
        <v>4</v>
      </c>
      <c r="H118" s="1" t="s">
        <v>150</v>
      </c>
      <c r="I118" s="2" t="s">
        <v>151</v>
      </c>
      <c r="J118" s="6" t="s">
        <v>4</v>
      </c>
      <c r="K118" s="6" t="s">
        <v>4</v>
      </c>
      <c r="L118" s="6" t="s">
        <v>4</v>
      </c>
      <c r="M118" s="6" t="s">
        <v>5</v>
      </c>
      <c r="N118" s="6" t="s">
        <v>149</v>
      </c>
      <c r="O118" s="16">
        <v>44812</v>
      </c>
      <c r="P118" s="6" t="s">
        <v>7</v>
      </c>
      <c r="Q118" s="18">
        <v>12729</v>
      </c>
      <c r="R118" s="18">
        <v>12729</v>
      </c>
      <c r="S118" s="18">
        <v>0</v>
      </c>
      <c r="T118" s="18">
        <v>0</v>
      </c>
      <c r="U118" s="10">
        <f t="shared" si="2"/>
        <v>0</v>
      </c>
      <c r="V118" s="20">
        <f t="shared" si="3"/>
        <v>0</v>
      </c>
    </row>
    <row r="119" spans="1:22" outlineLevel="3" x14ac:dyDescent="0.35">
      <c r="G119" s="1"/>
      <c r="H119" s="14" t="s">
        <v>11356</v>
      </c>
      <c r="O119" s="16"/>
      <c r="Q119" s="18">
        <f>SUBTOTAL(9,Q117:Q118)</f>
        <v>14320</v>
      </c>
      <c r="R119" s="18">
        <f>SUBTOTAL(9,R117:R118)</f>
        <v>12729</v>
      </c>
      <c r="S119" s="18">
        <f>SUBTOTAL(9,S117:S118)</f>
        <v>1591</v>
      </c>
      <c r="T119" s="18">
        <f>SUBTOTAL(9,T117:T118)</f>
        <v>0</v>
      </c>
      <c r="U119" s="10">
        <f t="shared" si="2"/>
        <v>0</v>
      </c>
      <c r="V119" s="20">
        <f t="shared" si="3"/>
        <v>0</v>
      </c>
    </row>
    <row r="120" spans="1:22" ht="29" outlineLevel="4" x14ac:dyDescent="0.35">
      <c r="A120" s="6" t="s">
        <v>110</v>
      </c>
      <c r="B120" s="6" t="s">
        <v>111</v>
      </c>
      <c r="C120" s="12" t="s">
        <v>123</v>
      </c>
      <c r="D120" s="5" t="s">
        <v>124</v>
      </c>
      <c r="E120" s="6" t="s">
        <v>124</v>
      </c>
      <c r="F120" s="1" t="s">
        <v>130</v>
      </c>
      <c r="G120" s="1" t="s">
        <v>4</v>
      </c>
      <c r="H120" s="1" t="s">
        <v>153</v>
      </c>
      <c r="I120" s="2" t="s">
        <v>154</v>
      </c>
      <c r="J120" s="6" t="s">
        <v>4</v>
      </c>
      <c r="K120" s="6" t="s">
        <v>4</v>
      </c>
      <c r="L120" s="6" t="s">
        <v>4</v>
      </c>
      <c r="M120" s="6" t="s">
        <v>5</v>
      </c>
      <c r="N120" s="6" t="s">
        <v>152</v>
      </c>
      <c r="O120" s="16">
        <v>44869</v>
      </c>
      <c r="P120" s="6" t="s">
        <v>7</v>
      </c>
      <c r="Q120" s="18">
        <v>175889</v>
      </c>
      <c r="R120" s="18">
        <v>175889</v>
      </c>
      <c r="S120" s="18">
        <v>0</v>
      </c>
      <c r="T120" s="18">
        <v>0</v>
      </c>
      <c r="U120" s="10">
        <f t="shared" si="2"/>
        <v>0</v>
      </c>
      <c r="V120" s="20">
        <f t="shared" si="3"/>
        <v>0</v>
      </c>
    </row>
    <row r="121" spans="1:22" ht="29" outlineLevel="4" x14ac:dyDescent="0.35">
      <c r="A121" s="6" t="s">
        <v>110</v>
      </c>
      <c r="B121" s="6" t="s">
        <v>111</v>
      </c>
      <c r="C121" s="12" t="s">
        <v>123</v>
      </c>
      <c r="D121" s="5" t="s">
        <v>124</v>
      </c>
      <c r="E121" s="6" t="s">
        <v>124</v>
      </c>
      <c r="F121" s="1" t="s">
        <v>130</v>
      </c>
      <c r="G121" s="1" t="s">
        <v>4</v>
      </c>
      <c r="H121" s="1" t="s">
        <v>153</v>
      </c>
      <c r="I121" s="2" t="s">
        <v>154</v>
      </c>
      <c r="J121" s="6" t="s">
        <v>4</v>
      </c>
      <c r="K121" s="6" t="s">
        <v>4</v>
      </c>
      <c r="L121" s="6" t="s">
        <v>4</v>
      </c>
      <c r="M121" s="6" t="s">
        <v>5</v>
      </c>
      <c r="N121" s="6" t="s">
        <v>155</v>
      </c>
      <c r="O121" s="16">
        <v>44957</v>
      </c>
      <c r="P121" s="6" t="s">
        <v>7</v>
      </c>
      <c r="Q121" s="18">
        <v>177404</v>
      </c>
      <c r="R121" s="18">
        <v>177404</v>
      </c>
      <c r="S121" s="18">
        <v>0</v>
      </c>
      <c r="T121" s="18">
        <v>0</v>
      </c>
      <c r="U121" s="10">
        <f t="shared" si="2"/>
        <v>0</v>
      </c>
      <c r="V121" s="20">
        <f t="shared" si="3"/>
        <v>0</v>
      </c>
    </row>
    <row r="122" spans="1:22" outlineLevel="3" x14ac:dyDescent="0.35">
      <c r="G122" s="1"/>
      <c r="H122" s="14" t="s">
        <v>11357</v>
      </c>
      <c r="O122" s="16"/>
      <c r="Q122" s="18">
        <f>SUBTOTAL(9,Q120:Q121)</f>
        <v>353293</v>
      </c>
      <c r="R122" s="18">
        <f>SUBTOTAL(9,R120:R121)</f>
        <v>353293</v>
      </c>
      <c r="S122" s="18">
        <f>SUBTOTAL(9,S120:S121)</f>
        <v>0</v>
      </c>
      <c r="T122" s="18">
        <f>SUBTOTAL(9,T120:T121)</f>
        <v>0</v>
      </c>
      <c r="U122" s="10">
        <f t="shared" si="2"/>
        <v>0</v>
      </c>
      <c r="V122" s="20">
        <f t="shared" si="3"/>
        <v>0</v>
      </c>
    </row>
    <row r="123" spans="1:22" ht="29" outlineLevel="4" x14ac:dyDescent="0.35">
      <c r="A123" s="6" t="s">
        <v>110</v>
      </c>
      <c r="B123" s="6" t="s">
        <v>111</v>
      </c>
      <c r="C123" s="12" t="s">
        <v>123</v>
      </c>
      <c r="D123" s="5" t="s">
        <v>124</v>
      </c>
      <c r="E123" s="6" t="s">
        <v>124</v>
      </c>
      <c r="F123" s="1" t="s">
        <v>130</v>
      </c>
      <c r="G123" s="1" t="s">
        <v>4</v>
      </c>
      <c r="H123" s="1" t="s">
        <v>157</v>
      </c>
      <c r="I123" s="2" t="s">
        <v>158</v>
      </c>
      <c r="J123" s="6" t="s">
        <v>4</v>
      </c>
      <c r="K123" s="6" t="s">
        <v>4</v>
      </c>
      <c r="L123" s="6" t="s">
        <v>4</v>
      </c>
      <c r="M123" s="6" t="s">
        <v>5</v>
      </c>
      <c r="N123" s="6" t="s">
        <v>156</v>
      </c>
      <c r="O123" s="16">
        <v>44812</v>
      </c>
      <c r="P123" s="6" t="s">
        <v>7</v>
      </c>
      <c r="Q123" s="18">
        <v>38783</v>
      </c>
      <c r="R123" s="18">
        <v>38783</v>
      </c>
      <c r="S123" s="18">
        <v>0</v>
      </c>
      <c r="T123" s="18">
        <v>0</v>
      </c>
      <c r="U123" s="10">
        <f t="shared" si="2"/>
        <v>0</v>
      </c>
      <c r="V123" s="20">
        <f t="shared" si="3"/>
        <v>0</v>
      </c>
    </row>
    <row r="124" spans="1:22" ht="29" outlineLevel="4" x14ac:dyDescent="0.35">
      <c r="A124" s="6" t="s">
        <v>110</v>
      </c>
      <c r="B124" s="6" t="s">
        <v>111</v>
      </c>
      <c r="C124" s="12" t="s">
        <v>123</v>
      </c>
      <c r="D124" s="5" t="s">
        <v>124</v>
      </c>
      <c r="E124" s="6" t="s">
        <v>124</v>
      </c>
      <c r="F124" s="1" t="s">
        <v>130</v>
      </c>
      <c r="G124" s="1" t="s">
        <v>4</v>
      </c>
      <c r="H124" s="1" t="s">
        <v>157</v>
      </c>
      <c r="I124" s="2" t="s">
        <v>158</v>
      </c>
      <c r="J124" s="6" t="s">
        <v>4</v>
      </c>
      <c r="K124" s="6" t="s">
        <v>4</v>
      </c>
      <c r="L124" s="6" t="s">
        <v>4</v>
      </c>
      <c r="M124" s="6" t="s">
        <v>5</v>
      </c>
      <c r="N124" s="6" t="s">
        <v>159</v>
      </c>
      <c r="O124" s="16">
        <v>44812</v>
      </c>
      <c r="P124" s="6" t="s">
        <v>7</v>
      </c>
      <c r="Q124" s="18">
        <v>230</v>
      </c>
      <c r="R124" s="18">
        <v>230</v>
      </c>
      <c r="S124" s="18">
        <v>0</v>
      </c>
      <c r="T124" s="18">
        <v>0</v>
      </c>
      <c r="U124" s="10">
        <f t="shared" si="2"/>
        <v>0</v>
      </c>
      <c r="V124" s="20">
        <f t="shared" si="3"/>
        <v>0</v>
      </c>
    </row>
    <row r="125" spans="1:22" outlineLevel="3" x14ac:dyDescent="0.35">
      <c r="G125" s="1"/>
      <c r="H125" s="14" t="s">
        <v>11358</v>
      </c>
      <c r="O125" s="16"/>
      <c r="Q125" s="18">
        <f>SUBTOTAL(9,Q123:Q124)</f>
        <v>39013</v>
      </c>
      <c r="R125" s="18">
        <f>SUBTOTAL(9,R123:R124)</f>
        <v>39013</v>
      </c>
      <c r="S125" s="18">
        <f>SUBTOTAL(9,S123:S124)</f>
        <v>0</v>
      </c>
      <c r="T125" s="18">
        <f>SUBTOTAL(9,T123:T124)</f>
        <v>0</v>
      </c>
      <c r="U125" s="10">
        <f t="shared" si="2"/>
        <v>0</v>
      </c>
      <c r="V125" s="20">
        <f t="shared" si="3"/>
        <v>0</v>
      </c>
    </row>
    <row r="126" spans="1:22" ht="29" outlineLevel="4" x14ac:dyDescent="0.35">
      <c r="A126" s="6" t="s">
        <v>110</v>
      </c>
      <c r="B126" s="6" t="s">
        <v>111</v>
      </c>
      <c r="C126" s="12" t="s">
        <v>123</v>
      </c>
      <c r="D126" s="5" t="s">
        <v>124</v>
      </c>
      <c r="E126" s="6" t="s">
        <v>124</v>
      </c>
      <c r="F126" s="1" t="s">
        <v>86</v>
      </c>
      <c r="G126" s="1" t="s">
        <v>4</v>
      </c>
      <c r="H126" s="1" t="s">
        <v>161</v>
      </c>
      <c r="I126" s="2" t="s">
        <v>162</v>
      </c>
      <c r="J126" s="6" t="s">
        <v>4</v>
      </c>
      <c r="K126" s="6" t="s">
        <v>4</v>
      </c>
      <c r="L126" s="6" t="s">
        <v>4</v>
      </c>
      <c r="M126" s="6" t="s">
        <v>5</v>
      </c>
      <c r="N126" s="6" t="s">
        <v>160</v>
      </c>
      <c r="O126" s="16">
        <v>44866</v>
      </c>
      <c r="P126" s="6" t="s">
        <v>7</v>
      </c>
      <c r="Q126" s="18">
        <v>16466</v>
      </c>
      <c r="R126" s="18">
        <v>16466</v>
      </c>
      <c r="S126" s="18">
        <v>0</v>
      </c>
      <c r="T126" s="18">
        <v>0</v>
      </c>
      <c r="U126" s="10">
        <f t="shared" si="2"/>
        <v>0</v>
      </c>
      <c r="V126" s="20">
        <f t="shared" si="3"/>
        <v>0</v>
      </c>
    </row>
    <row r="127" spans="1:22" ht="29" outlineLevel="4" x14ac:dyDescent="0.35">
      <c r="A127" s="6" t="s">
        <v>110</v>
      </c>
      <c r="B127" s="6" t="s">
        <v>111</v>
      </c>
      <c r="C127" s="12" t="s">
        <v>123</v>
      </c>
      <c r="D127" s="5" t="s">
        <v>124</v>
      </c>
      <c r="E127" s="6" t="s">
        <v>124</v>
      </c>
      <c r="F127" s="1" t="s">
        <v>86</v>
      </c>
      <c r="G127" s="1" t="s">
        <v>4</v>
      </c>
      <c r="H127" s="1" t="s">
        <v>161</v>
      </c>
      <c r="I127" s="2" t="s">
        <v>162</v>
      </c>
      <c r="J127" s="6" t="s">
        <v>4</v>
      </c>
      <c r="K127" s="6" t="s">
        <v>4</v>
      </c>
      <c r="L127" s="6" t="s">
        <v>4</v>
      </c>
      <c r="M127" s="6" t="s">
        <v>5</v>
      </c>
      <c r="N127" s="6" t="s">
        <v>163</v>
      </c>
      <c r="O127" s="16">
        <v>45026</v>
      </c>
      <c r="P127" s="6" t="s">
        <v>7</v>
      </c>
      <c r="Q127" s="18">
        <v>5596</v>
      </c>
      <c r="R127" s="18">
        <v>5596</v>
      </c>
      <c r="S127" s="18">
        <v>0</v>
      </c>
      <c r="T127" s="18">
        <v>0</v>
      </c>
      <c r="U127" s="10">
        <f t="shared" si="2"/>
        <v>0</v>
      </c>
      <c r="V127" s="20">
        <f t="shared" si="3"/>
        <v>0</v>
      </c>
    </row>
    <row r="128" spans="1:22" ht="29" outlineLevel="4" x14ac:dyDescent="0.35">
      <c r="A128" s="6" t="s">
        <v>110</v>
      </c>
      <c r="B128" s="6" t="s">
        <v>111</v>
      </c>
      <c r="C128" s="12" t="s">
        <v>123</v>
      </c>
      <c r="D128" s="5" t="s">
        <v>124</v>
      </c>
      <c r="E128" s="6" t="s">
        <v>124</v>
      </c>
      <c r="F128" s="1" t="s">
        <v>86</v>
      </c>
      <c r="G128" s="1" t="s">
        <v>4</v>
      </c>
      <c r="H128" s="1" t="s">
        <v>161</v>
      </c>
      <c r="I128" s="2" t="s">
        <v>162</v>
      </c>
      <c r="J128" s="6" t="s">
        <v>4</v>
      </c>
      <c r="K128" s="6" t="s">
        <v>4</v>
      </c>
      <c r="L128" s="6" t="s">
        <v>4</v>
      </c>
      <c r="M128" s="6" t="s">
        <v>5</v>
      </c>
      <c r="N128" s="6" t="s">
        <v>164</v>
      </c>
      <c r="O128" s="16">
        <v>45091</v>
      </c>
      <c r="P128" s="6" t="s">
        <v>7</v>
      </c>
      <c r="Q128" s="18">
        <v>4535</v>
      </c>
      <c r="R128" s="18">
        <v>4535</v>
      </c>
      <c r="S128" s="18">
        <v>0</v>
      </c>
      <c r="T128" s="18">
        <v>0</v>
      </c>
      <c r="U128" s="10">
        <f t="shared" si="2"/>
        <v>0</v>
      </c>
      <c r="V128" s="20">
        <f t="shared" si="3"/>
        <v>0</v>
      </c>
    </row>
    <row r="129" spans="1:22" outlineLevel="3" x14ac:dyDescent="0.35">
      <c r="G129" s="1"/>
      <c r="H129" s="14" t="s">
        <v>11359</v>
      </c>
      <c r="O129" s="16"/>
      <c r="Q129" s="18">
        <f>SUBTOTAL(9,Q126:Q128)</f>
        <v>26597</v>
      </c>
      <c r="R129" s="18">
        <f>SUBTOTAL(9,R126:R128)</f>
        <v>26597</v>
      </c>
      <c r="S129" s="18">
        <f>SUBTOTAL(9,S126:S128)</f>
        <v>0</v>
      </c>
      <c r="T129" s="18">
        <f>SUBTOTAL(9,T126:T128)</f>
        <v>0</v>
      </c>
      <c r="U129" s="10">
        <f t="shared" si="2"/>
        <v>0</v>
      </c>
      <c r="V129" s="20">
        <f t="shared" si="3"/>
        <v>0</v>
      </c>
    </row>
    <row r="130" spans="1:22" ht="29" outlineLevel="4" x14ac:dyDescent="0.35">
      <c r="A130" s="6" t="s">
        <v>110</v>
      </c>
      <c r="B130" s="6" t="s">
        <v>111</v>
      </c>
      <c r="C130" s="12" t="s">
        <v>123</v>
      </c>
      <c r="D130" s="5" t="s">
        <v>124</v>
      </c>
      <c r="E130" s="6" t="s">
        <v>124</v>
      </c>
      <c r="F130" s="1" t="s">
        <v>4</v>
      </c>
      <c r="G130" s="1" t="s">
        <v>82</v>
      </c>
      <c r="H130" s="1" t="s">
        <v>166</v>
      </c>
      <c r="I130" s="2" t="s">
        <v>167</v>
      </c>
      <c r="J130" s="6" t="s">
        <v>4</v>
      </c>
      <c r="K130" s="6" t="s">
        <v>4</v>
      </c>
      <c r="L130" s="6" t="s">
        <v>4</v>
      </c>
      <c r="M130" s="6" t="s">
        <v>5</v>
      </c>
      <c r="N130" s="6" t="s">
        <v>165</v>
      </c>
      <c r="O130" s="16">
        <v>44869</v>
      </c>
      <c r="P130" s="6" t="s">
        <v>7</v>
      </c>
      <c r="Q130" s="18">
        <v>5899.23</v>
      </c>
      <c r="R130" s="18">
        <v>0</v>
      </c>
      <c r="S130" s="18">
        <v>5899.23</v>
      </c>
      <c r="T130" s="18">
        <v>0</v>
      </c>
      <c r="U130" s="10">
        <f t="shared" ref="U130:U193" si="4">Q130-R130-S130-T130</f>
        <v>0</v>
      </c>
      <c r="V130" s="20">
        <f t="shared" si="3"/>
        <v>0</v>
      </c>
    </row>
    <row r="131" spans="1:22" ht="29" outlineLevel="4" x14ac:dyDescent="0.35">
      <c r="A131" s="6" t="s">
        <v>110</v>
      </c>
      <c r="B131" s="6" t="s">
        <v>111</v>
      </c>
      <c r="C131" s="12" t="s">
        <v>123</v>
      </c>
      <c r="D131" s="5" t="s">
        <v>124</v>
      </c>
      <c r="E131" s="6" t="s">
        <v>124</v>
      </c>
      <c r="F131" s="1" t="s">
        <v>4</v>
      </c>
      <c r="G131" s="1" t="s">
        <v>82</v>
      </c>
      <c r="H131" s="1" t="s">
        <v>166</v>
      </c>
      <c r="I131" s="2" t="s">
        <v>167</v>
      </c>
      <c r="J131" s="6" t="s">
        <v>4</v>
      </c>
      <c r="K131" s="6" t="s">
        <v>4</v>
      </c>
      <c r="L131" s="6" t="s">
        <v>4</v>
      </c>
      <c r="M131" s="6" t="s">
        <v>5</v>
      </c>
      <c r="N131" s="6" t="s">
        <v>168</v>
      </c>
      <c r="O131" s="16">
        <v>45062</v>
      </c>
      <c r="P131" s="6" t="s">
        <v>7</v>
      </c>
      <c r="Q131" s="18">
        <v>3892.38</v>
      </c>
      <c r="R131" s="18">
        <v>0</v>
      </c>
      <c r="S131" s="18">
        <v>3892.38</v>
      </c>
      <c r="T131" s="18">
        <v>0</v>
      </c>
      <c r="U131" s="10">
        <f t="shared" si="4"/>
        <v>0</v>
      </c>
      <c r="V131" s="20">
        <f t="shared" ref="V131:V194" si="5">Q131-R131-S131-T131</f>
        <v>0</v>
      </c>
    </row>
    <row r="132" spans="1:22" ht="29" outlineLevel="4" x14ac:dyDescent="0.35">
      <c r="A132" s="6" t="s">
        <v>110</v>
      </c>
      <c r="B132" s="6" t="s">
        <v>111</v>
      </c>
      <c r="C132" s="12" t="s">
        <v>123</v>
      </c>
      <c r="D132" s="5" t="s">
        <v>124</v>
      </c>
      <c r="E132" s="6" t="s">
        <v>124</v>
      </c>
      <c r="F132" s="1" t="s">
        <v>4</v>
      </c>
      <c r="G132" s="1" t="s">
        <v>82</v>
      </c>
      <c r="H132" s="1" t="s">
        <v>166</v>
      </c>
      <c r="I132" s="2" t="s">
        <v>167</v>
      </c>
      <c r="J132" s="6" t="s">
        <v>4</v>
      </c>
      <c r="K132" s="6" t="s">
        <v>4</v>
      </c>
      <c r="L132" s="6" t="s">
        <v>4</v>
      </c>
      <c r="M132" s="6" t="s">
        <v>5</v>
      </c>
      <c r="N132" s="6" t="s">
        <v>169</v>
      </c>
      <c r="O132" s="16">
        <v>45104</v>
      </c>
      <c r="P132" s="6" t="s">
        <v>7</v>
      </c>
      <c r="Q132" s="18">
        <v>385.7</v>
      </c>
      <c r="R132" s="18">
        <v>0</v>
      </c>
      <c r="S132" s="18">
        <v>385.7</v>
      </c>
      <c r="T132" s="18">
        <v>0</v>
      </c>
      <c r="U132" s="10">
        <f t="shared" si="4"/>
        <v>0</v>
      </c>
      <c r="V132" s="20">
        <f t="shared" si="5"/>
        <v>0</v>
      </c>
    </row>
    <row r="133" spans="1:22" ht="29" outlineLevel="4" x14ac:dyDescent="0.35">
      <c r="A133" s="6" t="s">
        <v>110</v>
      </c>
      <c r="B133" s="6" t="s">
        <v>111</v>
      </c>
      <c r="C133" s="12" t="s">
        <v>123</v>
      </c>
      <c r="D133" s="5" t="s">
        <v>124</v>
      </c>
      <c r="E133" s="6" t="s">
        <v>124</v>
      </c>
      <c r="F133" s="1" t="s">
        <v>76</v>
      </c>
      <c r="G133" s="1" t="s">
        <v>4</v>
      </c>
      <c r="H133" s="1" t="s">
        <v>166</v>
      </c>
      <c r="I133" s="2" t="s">
        <v>167</v>
      </c>
      <c r="J133" s="6" t="s">
        <v>4</v>
      </c>
      <c r="K133" s="6" t="s">
        <v>4</v>
      </c>
      <c r="L133" s="6" t="s">
        <v>4</v>
      </c>
      <c r="M133" s="6" t="s">
        <v>5</v>
      </c>
      <c r="N133" s="6" t="s">
        <v>165</v>
      </c>
      <c r="O133" s="16">
        <v>44869</v>
      </c>
      <c r="P133" s="6" t="s">
        <v>7</v>
      </c>
      <c r="Q133" s="18">
        <v>94387.77</v>
      </c>
      <c r="R133" s="18">
        <v>94387.77</v>
      </c>
      <c r="S133" s="18">
        <v>0</v>
      </c>
      <c r="T133" s="18">
        <v>0</v>
      </c>
      <c r="U133" s="10">
        <f t="shared" si="4"/>
        <v>0</v>
      </c>
      <c r="V133" s="20">
        <f t="shared" si="5"/>
        <v>0</v>
      </c>
    </row>
    <row r="134" spans="1:22" ht="29" outlineLevel="4" x14ac:dyDescent="0.35">
      <c r="A134" s="6" t="s">
        <v>110</v>
      </c>
      <c r="B134" s="6" t="s">
        <v>111</v>
      </c>
      <c r="C134" s="12" t="s">
        <v>123</v>
      </c>
      <c r="D134" s="5" t="s">
        <v>124</v>
      </c>
      <c r="E134" s="6" t="s">
        <v>124</v>
      </c>
      <c r="F134" s="1" t="s">
        <v>76</v>
      </c>
      <c r="G134" s="1" t="s">
        <v>4</v>
      </c>
      <c r="H134" s="1" t="s">
        <v>166</v>
      </c>
      <c r="I134" s="2" t="s">
        <v>167</v>
      </c>
      <c r="J134" s="6" t="s">
        <v>4</v>
      </c>
      <c r="K134" s="6" t="s">
        <v>4</v>
      </c>
      <c r="L134" s="6" t="s">
        <v>4</v>
      </c>
      <c r="M134" s="6" t="s">
        <v>5</v>
      </c>
      <c r="N134" s="6" t="s">
        <v>168</v>
      </c>
      <c r="O134" s="16">
        <v>45062</v>
      </c>
      <c r="P134" s="6" t="s">
        <v>7</v>
      </c>
      <c r="Q134" s="18">
        <v>62278.62</v>
      </c>
      <c r="R134" s="18">
        <v>62278.62</v>
      </c>
      <c r="S134" s="18">
        <v>0</v>
      </c>
      <c r="T134" s="18">
        <v>0</v>
      </c>
      <c r="U134" s="10">
        <f t="shared" si="4"/>
        <v>0</v>
      </c>
      <c r="V134" s="20">
        <f t="shared" si="5"/>
        <v>0</v>
      </c>
    </row>
    <row r="135" spans="1:22" ht="29" outlineLevel="4" x14ac:dyDescent="0.35">
      <c r="A135" s="6" t="s">
        <v>110</v>
      </c>
      <c r="B135" s="6" t="s">
        <v>111</v>
      </c>
      <c r="C135" s="12" t="s">
        <v>123</v>
      </c>
      <c r="D135" s="5" t="s">
        <v>124</v>
      </c>
      <c r="E135" s="6" t="s">
        <v>124</v>
      </c>
      <c r="F135" s="1" t="s">
        <v>76</v>
      </c>
      <c r="G135" s="1" t="s">
        <v>4</v>
      </c>
      <c r="H135" s="1" t="s">
        <v>166</v>
      </c>
      <c r="I135" s="2" t="s">
        <v>167</v>
      </c>
      <c r="J135" s="6" t="s">
        <v>4</v>
      </c>
      <c r="K135" s="6" t="s">
        <v>4</v>
      </c>
      <c r="L135" s="6" t="s">
        <v>4</v>
      </c>
      <c r="M135" s="6" t="s">
        <v>5</v>
      </c>
      <c r="N135" s="6" t="s">
        <v>169</v>
      </c>
      <c r="O135" s="16">
        <v>45104</v>
      </c>
      <c r="P135" s="6" t="s">
        <v>7</v>
      </c>
      <c r="Q135" s="18">
        <v>6171.3</v>
      </c>
      <c r="R135" s="18">
        <v>6171.3</v>
      </c>
      <c r="S135" s="18">
        <v>0</v>
      </c>
      <c r="T135" s="18">
        <v>0</v>
      </c>
      <c r="U135" s="10">
        <f t="shared" si="4"/>
        <v>0</v>
      </c>
      <c r="V135" s="20">
        <f t="shared" si="5"/>
        <v>0</v>
      </c>
    </row>
    <row r="136" spans="1:22" outlineLevel="3" x14ac:dyDescent="0.35">
      <c r="G136" s="1"/>
      <c r="H136" s="14" t="s">
        <v>11360</v>
      </c>
      <c r="O136" s="16"/>
      <c r="Q136" s="18">
        <f>SUBTOTAL(9,Q130:Q135)</f>
        <v>173015</v>
      </c>
      <c r="R136" s="18">
        <f>SUBTOTAL(9,R130:R135)</f>
        <v>162837.69</v>
      </c>
      <c r="S136" s="18">
        <f>SUBTOTAL(9,S130:S135)</f>
        <v>10177.310000000001</v>
      </c>
      <c r="T136" s="18">
        <f>SUBTOTAL(9,T130:T135)</f>
        <v>0</v>
      </c>
      <c r="U136" s="10">
        <f t="shared" si="4"/>
        <v>-3.637978807091713E-12</v>
      </c>
      <c r="V136" s="20">
        <f t="shared" si="5"/>
        <v>-3.637978807091713E-12</v>
      </c>
    </row>
    <row r="137" spans="1:22" ht="29" outlineLevel="4" x14ac:dyDescent="0.35">
      <c r="A137" s="6" t="s">
        <v>110</v>
      </c>
      <c r="B137" s="6" t="s">
        <v>111</v>
      </c>
      <c r="C137" s="12" t="s">
        <v>123</v>
      </c>
      <c r="D137" s="5" t="s">
        <v>124</v>
      </c>
      <c r="E137" s="6" t="s">
        <v>124</v>
      </c>
      <c r="F137" s="1" t="s">
        <v>86</v>
      </c>
      <c r="G137" s="1" t="s">
        <v>4</v>
      </c>
      <c r="H137" s="1" t="s">
        <v>171</v>
      </c>
      <c r="I137" s="2" t="s">
        <v>172</v>
      </c>
      <c r="J137" s="6" t="s">
        <v>4</v>
      </c>
      <c r="K137" s="6" t="s">
        <v>4</v>
      </c>
      <c r="L137" s="6" t="s">
        <v>4</v>
      </c>
      <c r="M137" s="6" t="s">
        <v>5</v>
      </c>
      <c r="N137" s="6" t="s">
        <v>170</v>
      </c>
      <c r="O137" s="16">
        <v>44866</v>
      </c>
      <c r="P137" s="6" t="s">
        <v>7</v>
      </c>
      <c r="Q137" s="18">
        <v>12244</v>
      </c>
      <c r="R137" s="18">
        <v>12244</v>
      </c>
      <c r="S137" s="18">
        <v>0</v>
      </c>
      <c r="T137" s="18">
        <v>0</v>
      </c>
      <c r="U137" s="10">
        <f t="shared" si="4"/>
        <v>0</v>
      </c>
      <c r="V137" s="20">
        <f t="shared" si="5"/>
        <v>0</v>
      </c>
    </row>
    <row r="138" spans="1:22" ht="29" outlineLevel="4" x14ac:dyDescent="0.35">
      <c r="A138" s="6" t="s">
        <v>110</v>
      </c>
      <c r="B138" s="6" t="s">
        <v>111</v>
      </c>
      <c r="C138" s="12" t="s">
        <v>123</v>
      </c>
      <c r="D138" s="5" t="s">
        <v>124</v>
      </c>
      <c r="E138" s="6" t="s">
        <v>124</v>
      </c>
      <c r="F138" s="1" t="s">
        <v>86</v>
      </c>
      <c r="G138" s="1" t="s">
        <v>4</v>
      </c>
      <c r="H138" s="1" t="s">
        <v>171</v>
      </c>
      <c r="I138" s="2" t="s">
        <v>172</v>
      </c>
      <c r="J138" s="6" t="s">
        <v>4</v>
      </c>
      <c r="K138" s="6" t="s">
        <v>4</v>
      </c>
      <c r="L138" s="6" t="s">
        <v>4</v>
      </c>
      <c r="M138" s="6" t="s">
        <v>5</v>
      </c>
      <c r="N138" s="6" t="s">
        <v>173</v>
      </c>
      <c r="O138" s="16">
        <v>45026</v>
      </c>
      <c r="P138" s="6" t="s">
        <v>7</v>
      </c>
      <c r="Q138" s="18">
        <v>29593</v>
      </c>
      <c r="R138" s="18">
        <v>29593</v>
      </c>
      <c r="S138" s="18">
        <v>0</v>
      </c>
      <c r="T138" s="18">
        <v>0</v>
      </c>
      <c r="U138" s="10">
        <f t="shared" si="4"/>
        <v>0</v>
      </c>
      <c r="V138" s="20">
        <f t="shared" si="5"/>
        <v>0</v>
      </c>
    </row>
    <row r="139" spans="1:22" ht="29" outlineLevel="4" x14ac:dyDescent="0.35">
      <c r="A139" s="6" t="s">
        <v>110</v>
      </c>
      <c r="B139" s="6" t="s">
        <v>111</v>
      </c>
      <c r="C139" s="12" t="s">
        <v>123</v>
      </c>
      <c r="D139" s="5" t="s">
        <v>124</v>
      </c>
      <c r="E139" s="6" t="s">
        <v>124</v>
      </c>
      <c r="F139" s="1" t="s">
        <v>86</v>
      </c>
      <c r="G139" s="1" t="s">
        <v>4</v>
      </c>
      <c r="H139" s="1" t="s">
        <v>171</v>
      </c>
      <c r="I139" s="2" t="s">
        <v>172</v>
      </c>
      <c r="J139" s="6" t="s">
        <v>4</v>
      </c>
      <c r="K139" s="6" t="s">
        <v>4</v>
      </c>
      <c r="L139" s="6" t="s">
        <v>4</v>
      </c>
      <c r="M139" s="6" t="s">
        <v>5</v>
      </c>
      <c r="N139" s="6" t="s">
        <v>174</v>
      </c>
      <c r="O139" s="16">
        <v>45091</v>
      </c>
      <c r="P139" s="6" t="s">
        <v>7</v>
      </c>
      <c r="Q139" s="18">
        <v>74550</v>
      </c>
      <c r="R139" s="18">
        <v>74550</v>
      </c>
      <c r="S139" s="18">
        <v>0</v>
      </c>
      <c r="T139" s="18">
        <v>0</v>
      </c>
      <c r="U139" s="10">
        <f t="shared" si="4"/>
        <v>0</v>
      </c>
      <c r="V139" s="20">
        <f t="shared" si="5"/>
        <v>0</v>
      </c>
    </row>
    <row r="140" spans="1:22" outlineLevel="3" x14ac:dyDescent="0.35">
      <c r="G140" s="1"/>
      <c r="H140" s="14" t="s">
        <v>11361</v>
      </c>
      <c r="O140" s="16"/>
      <c r="Q140" s="18">
        <f>SUBTOTAL(9,Q137:Q139)</f>
        <v>116387</v>
      </c>
      <c r="R140" s="18">
        <f>SUBTOTAL(9,R137:R139)</f>
        <v>116387</v>
      </c>
      <c r="S140" s="18">
        <f>SUBTOTAL(9,S137:S139)</f>
        <v>0</v>
      </c>
      <c r="T140" s="18">
        <f>SUBTOTAL(9,T137:T139)</f>
        <v>0</v>
      </c>
      <c r="U140" s="10">
        <f t="shared" si="4"/>
        <v>0</v>
      </c>
      <c r="V140" s="20">
        <f t="shared" si="5"/>
        <v>0</v>
      </c>
    </row>
    <row r="141" spans="1:22" outlineLevel="2" x14ac:dyDescent="0.35">
      <c r="C141" s="13" t="s">
        <v>10596</v>
      </c>
      <c r="G141" s="1"/>
      <c r="O141" s="16"/>
      <c r="Q141" s="18">
        <f>SUBTOTAL(9,Q96:Q139)</f>
        <v>1142104</v>
      </c>
      <c r="R141" s="18">
        <f>SUBTOTAL(9,R96:R139)</f>
        <v>1114389.1800000002</v>
      </c>
      <c r="S141" s="18">
        <f>SUBTOTAL(9,S96:S139)</f>
        <v>27714.820000000003</v>
      </c>
      <c r="T141" s="18">
        <f>SUBTOTAL(9,T96:T139)</f>
        <v>0</v>
      </c>
      <c r="U141" s="10">
        <f t="shared" si="4"/>
        <v>-1.7098500393331051E-10</v>
      </c>
      <c r="V141" s="20">
        <f t="shared" si="5"/>
        <v>-1.7098500393331051E-10</v>
      </c>
    </row>
    <row r="142" spans="1:22" ht="43.5" outlineLevel="4" x14ac:dyDescent="0.35">
      <c r="A142" s="6" t="s">
        <v>175</v>
      </c>
      <c r="B142" s="6" t="s">
        <v>176</v>
      </c>
      <c r="C142" s="12" t="s">
        <v>177</v>
      </c>
      <c r="D142" s="5" t="s">
        <v>178</v>
      </c>
      <c r="E142" s="6" t="s">
        <v>178</v>
      </c>
      <c r="F142" s="1" t="s">
        <v>13034</v>
      </c>
      <c r="G142" s="1" t="s">
        <v>4</v>
      </c>
      <c r="H142" s="1" t="s">
        <v>181</v>
      </c>
      <c r="I142" s="2" t="s">
        <v>13035</v>
      </c>
      <c r="J142" s="6" t="s">
        <v>179</v>
      </c>
      <c r="K142" s="6" t="s">
        <v>4</v>
      </c>
      <c r="L142" s="6" t="s">
        <v>4</v>
      </c>
      <c r="M142" s="6" t="s">
        <v>5</v>
      </c>
      <c r="N142" s="6" t="s">
        <v>180</v>
      </c>
      <c r="O142" s="16">
        <v>44805</v>
      </c>
      <c r="P142" s="6" t="s">
        <v>7</v>
      </c>
      <c r="Q142" s="18">
        <v>59887.86</v>
      </c>
      <c r="R142" s="18">
        <v>59887.86</v>
      </c>
      <c r="S142" s="18">
        <v>0</v>
      </c>
      <c r="T142" s="18">
        <v>0</v>
      </c>
      <c r="U142" s="10">
        <f t="shared" si="4"/>
        <v>0</v>
      </c>
      <c r="V142" s="20">
        <f t="shared" si="5"/>
        <v>0</v>
      </c>
    </row>
    <row r="143" spans="1:22" ht="43.5" outlineLevel="4" x14ac:dyDescent="0.35">
      <c r="A143" s="6" t="s">
        <v>175</v>
      </c>
      <c r="B143" s="6" t="s">
        <v>176</v>
      </c>
      <c r="C143" s="12" t="s">
        <v>177</v>
      </c>
      <c r="D143" s="5" t="s">
        <v>178</v>
      </c>
      <c r="E143" s="6" t="s">
        <v>178</v>
      </c>
      <c r="F143" s="1" t="s">
        <v>13034</v>
      </c>
      <c r="G143" s="1" t="s">
        <v>4</v>
      </c>
      <c r="H143" s="1" t="s">
        <v>181</v>
      </c>
      <c r="I143" s="2" t="s">
        <v>13036</v>
      </c>
      <c r="J143" s="6" t="s">
        <v>179</v>
      </c>
      <c r="K143" s="6" t="s">
        <v>4</v>
      </c>
      <c r="L143" s="6" t="s">
        <v>4</v>
      </c>
      <c r="M143" s="6" t="s">
        <v>5</v>
      </c>
      <c r="N143" s="6" t="s">
        <v>182</v>
      </c>
      <c r="O143" s="16">
        <v>44903</v>
      </c>
      <c r="P143" s="6" t="s">
        <v>7</v>
      </c>
      <c r="Q143" s="18">
        <v>40223.42</v>
      </c>
      <c r="R143" s="18">
        <v>40223.42</v>
      </c>
      <c r="S143" s="18">
        <v>0</v>
      </c>
      <c r="T143" s="18">
        <v>0</v>
      </c>
      <c r="U143" s="10">
        <f t="shared" si="4"/>
        <v>0</v>
      </c>
      <c r="V143" s="20">
        <f t="shared" si="5"/>
        <v>0</v>
      </c>
    </row>
    <row r="144" spans="1:22" outlineLevel="3" x14ac:dyDescent="0.35">
      <c r="G144" s="1"/>
      <c r="H144" s="14" t="s">
        <v>11362</v>
      </c>
      <c r="O144" s="16"/>
      <c r="Q144" s="18">
        <f>SUBTOTAL(9,Q142:Q143)</f>
        <v>100111.28</v>
      </c>
      <c r="R144" s="18">
        <f>SUBTOTAL(9,R142:R143)</f>
        <v>100111.28</v>
      </c>
      <c r="S144" s="18">
        <f>SUBTOTAL(9,S142:S143)</f>
        <v>0</v>
      </c>
      <c r="T144" s="18">
        <f>SUBTOTAL(9,T142:T143)</f>
        <v>0</v>
      </c>
      <c r="U144" s="10">
        <f t="shared" si="4"/>
        <v>0</v>
      </c>
      <c r="V144" s="20">
        <f t="shared" si="5"/>
        <v>0</v>
      </c>
    </row>
    <row r="145" spans="1:22" outlineLevel="4" x14ac:dyDescent="0.35">
      <c r="A145" s="6" t="s">
        <v>183</v>
      </c>
      <c r="B145" s="6" t="s">
        <v>184</v>
      </c>
      <c r="C145" s="12" t="s">
        <v>177</v>
      </c>
      <c r="D145" s="5" t="s">
        <v>178</v>
      </c>
      <c r="E145" s="6" t="s">
        <v>178</v>
      </c>
      <c r="F145" s="1" t="s">
        <v>13021</v>
      </c>
      <c r="G145" s="1" t="s">
        <v>4</v>
      </c>
      <c r="H145" s="1" t="s">
        <v>187</v>
      </c>
      <c r="I145" s="2" t="s">
        <v>13037</v>
      </c>
      <c r="J145" s="6" t="s">
        <v>185</v>
      </c>
      <c r="K145" s="6" t="s">
        <v>4</v>
      </c>
      <c r="L145" s="6" t="s">
        <v>4</v>
      </c>
      <c r="M145" s="6" t="s">
        <v>5</v>
      </c>
      <c r="N145" s="6" t="s">
        <v>186</v>
      </c>
      <c r="O145" s="16">
        <v>44789</v>
      </c>
      <c r="P145" s="6" t="s">
        <v>7</v>
      </c>
      <c r="Q145" s="18">
        <v>26058.3</v>
      </c>
      <c r="R145" s="18">
        <v>26058.3</v>
      </c>
      <c r="S145" s="18">
        <v>0</v>
      </c>
      <c r="T145" s="18">
        <v>0</v>
      </c>
      <c r="U145" s="10">
        <f t="shared" si="4"/>
        <v>0</v>
      </c>
      <c r="V145" s="20">
        <f t="shared" si="5"/>
        <v>0</v>
      </c>
    </row>
    <row r="146" spans="1:22" outlineLevel="3" x14ac:dyDescent="0.35">
      <c r="G146" s="1"/>
      <c r="H146" s="14" t="s">
        <v>11363</v>
      </c>
      <c r="O146" s="16"/>
      <c r="Q146" s="18">
        <f>SUBTOTAL(9,Q145:Q145)</f>
        <v>26058.3</v>
      </c>
      <c r="R146" s="18">
        <f>SUBTOTAL(9,R145:R145)</f>
        <v>26058.3</v>
      </c>
      <c r="S146" s="18">
        <f>SUBTOTAL(9,S145:S145)</f>
        <v>0</v>
      </c>
      <c r="T146" s="18">
        <f>SUBTOTAL(9,T145:T145)</f>
        <v>0</v>
      </c>
      <c r="U146" s="10">
        <f t="shared" si="4"/>
        <v>0</v>
      </c>
      <c r="V146" s="20">
        <f t="shared" si="5"/>
        <v>0</v>
      </c>
    </row>
    <row r="147" spans="1:22" outlineLevel="4" x14ac:dyDescent="0.35">
      <c r="A147" s="6" t="s">
        <v>183</v>
      </c>
      <c r="B147" s="6" t="s">
        <v>184</v>
      </c>
      <c r="C147" s="12" t="s">
        <v>177</v>
      </c>
      <c r="D147" s="5" t="s">
        <v>178</v>
      </c>
      <c r="E147" s="6" t="s">
        <v>178</v>
      </c>
      <c r="F147" s="1" t="s">
        <v>13021</v>
      </c>
      <c r="G147" s="1" t="s">
        <v>4</v>
      </c>
      <c r="H147" s="1" t="s">
        <v>190</v>
      </c>
      <c r="I147" s="2" t="s">
        <v>13037</v>
      </c>
      <c r="J147" s="6" t="s">
        <v>188</v>
      </c>
      <c r="K147" s="6" t="s">
        <v>4</v>
      </c>
      <c r="L147" s="6" t="s">
        <v>4</v>
      </c>
      <c r="M147" s="6" t="s">
        <v>5</v>
      </c>
      <c r="N147" s="6" t="s">
        <v>189</v>
      </c>
      <c r="O147" s="16">
        <v>44903</v>
      </c>
      <c r="P147" s="6" t="s">
        <v>7</v>
      </c>
      <c r="Q147" s="18">
        <v>25216.34</v>
      </c>
      <c r="R147" s="18">
        <v>25216.34</v>
      </c>
      <c r="S147" s="18">
        <v>0</v>
      </c>
      <c r="T147" s="18">
        <v>0</v>
      </c>
      <c r="U147" s="10">
        <f t="shared" si="4"/>
        <v>0</v>
      </c>
      <c r="V147" s="20">
        <f t="shared" si="5"/>
        <v>0</v>
      </c>
    </row>
    <row r="148" spans="1:22" outlineLevel="4" x14ac:dyDescent="0.35">
      <c r="A148" s="6" t="s">
        <v>183</v>
      </c>
      <c r="B148" s="6" t="s">
        <v>184</v>
      </c>
      <c r="C148" s="12" t="s">
        <v>177</v>
      </c>
      <c r="D148" s="5" t="s">
        <v>178</v>
      </c>
      <c r="E148" s="6" t="s">
        <v>178</v>
      </c>
      <c r="F148" s="1" t="s">
        <v>13021</v>
      </c>
      <c r="G148" s="1" t="s">
        <v>4</v>
      </c>
      <c r="H148" s="1" t="s">
        <v>190</v>
      </c>
      <c r="I148" s="2" t="s">
        <v>13037</v>
      </c>
      <c r="J148" s="6" t="s">
        <v>188</v>
      </c>
      <c r="K148" s="6" t="s">
        <v>4</v>
      </c>
      <c r="L148" s="6" t="s">
        <v>4</v>
      </c>
      <c r="M148" s="6" t="s">
        <v>5</v>
      </c>
      <c r="N148" s="6" t="s">
        <v>191</v>
      </c>
      <c r="O148" s="16">
        <v>44984</v>
      </c>
      <c r="P148" s="6" t="s">
        <v>7</v>
      </c>
      <c r="Q148" s="18">
        <v>29935.919999999998</v>
      </c>
      <c r="R148" s="18">
        <v>29935.919999999998</v>
      </c>
      <c r="S148" s="18">
        <v>0</v>
      </c>
      <c r="T148" s="18">
        <v>0</v>
      </c>
      <c r="U148" s="10">
        <f t="shared" si="4"/>
        <v>0</v>
      </c>
      <c r="V148" s="20">
        <f t="shared" si="5"/>
        <v>0</v>
      </c>
    </row>
    <row r="149" spans="1:22" outlineLevel="4" x14ac:dyDescent="0.35">
      <c r="A149" s="6" t="s">
        <v>183</v>
      </c>
      <c r="B149" s="6" t="s">
        <v>184</v>
      </c>
      <c r="C149" s="12" t="s">
        <v>177</v>
      </c>
      <c r="D149" s="5" t="s">
        <v>178</v>
      </c>
      <c r="E149" s="6" t="s">
        <v>178</v>
      </c>
      <c r="F149" s="1" t="s">
        <v>13021</v>
      </c>
      <c r="G149" s="1" t="s">
        <v>4</v>
      </c>
      <c r="H149" s="1" t="s">
        <v>190</v>
      </c>
      <c r="I149" s="2" t="s">
        <v>13037</v>
      </c>
      <c r="J149" s="6" t="s">
        <v>188</v>
      </c>
      <c r="K149" s="6" t="s">
        <v>4</v>
      </c>
      <c r="L149" s="6" t="s">
        <v>4</v>
      </c>
      <c r="M149" s="6" t="s">
        <v>5</v>
      </c>
      <c r="N149" s="6" t="s">
        <v>192</v>
      </c>
      <c r="O149" s="16">
        <v>45070</v>
      </c>
      <c r="P149" s="6" t="s">
        <v>7</v>
      </c>
      <c r="Q149" s="18">
        <v>28203.03</v>
      </c>
      <c r="R149" s="18">
        <v>28203.03</v>
      </c>
      <c r="S149" s="18">
        <v>0</v>
      </c>
      <c r="T149" s="18">
        <v>0</v>
      </c>
      <c r="U149" s="10">
        <f t="shared" si="4"/>
        <v>0</v>
      </c>
      <c r="V149" s="20">
        <f t="shared" si="5"/>
        <v>0</v>
      </c>
    </row>
    <row r="150" spans="1:22" outlineLevel="3" x14ac:dyDescent="0.35">
      <c r="G150" s="1"/>
      <c r="H150" s="14" t="s">
        <v>11364</v>
      </c>
      <c r="O150" s="16"/>
      <c r="Q150" s="18">
        <f>SUBTOTAL(9,Q147:Q149)</f>
        <v>83355.289999999994</v>
      </c>
      <c r="R150" s="18">
        <f>SUBTOTAL(9,R147:R149)</f>
        <v>83355.289999999994</v>
      </c>
      <c r="S150" s="18">
        <f>SUBTOTAL(9,S147:S149)</f>
        <v>0</v>
      </c>
      <c r="T150" s="18">
        <f>SUBTOTAL(9,T147:T149)</f>
        <v>0</v>
      </c>
      <c r="U150" s="10">
        <f t="shared" si="4"/>
        <v>0</v>
      </c>
      <c r="V150" s="20">
        <f t="shared" si="5"/>
        <v>0</v>
      </c>
    </row>
    <row r="151" spans="1:22" outlineLevel="2" x14ac:dyDescent="0.35">
      <c r="C151" s="13" t="s">
        <v>10597</v>
      </c>
      <c r="G151" s="1"/>
      <c r="O151" s="16"/>
      <c r="Q151" s="18">
        <f>SUBTOTAL(9,Q142:Q149)</f>
        <v>209524.87000000002</v>
      </c>
      <c r="R151" s="18">
        <f>SUBTOTAL(9,R142:R149)</f>
        <v>209524.87000000002</v>
      </c>
      <c r="S151" s="18">
        <f>SUBTOTAL(9,S142:S149)</f>
        <v>0</v>
      </c>
      <c r="T151" s="18">
        <f>SUBTOTAL(9,T142:T149)</f>
        <v>0</v>
      </c>
      <c r="U151" s="10">
        <f t="shared" si="4"/>
        <v>0</v>
      </c>
      <c r="V151" s="20">
        <f t="shared" si="5"/>
        <v>0</v>
      </c>
    </row>
    <row r="152" spans="1:22" ht="29" outlineLevel="4" x14ac:dyDescent="0.35">
      <c r="A152" s="6" t="s">
        <v>110</v>
      </c>
      <c r="B152" s="6" t="s">
        <v>111</v>
      </c>
      <c r="C152" s="12" t="s">
        <v>193</v>
      </c>
      <c r="D152" s="5" t="s">
        <v>194</v>
      </c>
      <c r="E152" s="6" t="s">
        <v>194</v>
      </c>
      <c r="F152" s="1" t="s">
        <v>76</v>
      </c>
      <c r="G152" s="1" t="s">
        <v>4</v>
      </c>
      <c r="H152" s="1" t="s">
        <v>196</v>
      </c>
      <c r="I152" s="2" t="s">
        <v>197</v>
      </c>
      <c r="J152" s="6" t="s">
        <v>4</v>
      </c>
      <c r="K152" s="6" t="s">
        <v>4</v>
      </c>
      <c r="L152" s="6" t="s">
        <v>4</v>
      </c>
      <c r="M152" s="6" t="s">
        <v>5</v>
      </c>
      <c r="N152" s="6" t="s">
        <v>195</v>
      </c>
      <c r="O152" s="16">
        <v>44860</v>
      </c>
      <c r="P152" s="6" t="s">
        <v>7</v>
      </c>
      <c r="Q152" s="18">
        <v>221555</v>
      </c>
      <c r="R152" s="18">
        <v>221555</v>
      </c>
      <c r="S152" s="18">
        <v>0</v>
      </c>
      <c r="T152" s="18">
        <v>0</v>
      </c>
      <c r="U152" s="10">
        <f t="shared" si="4"/>
        <v>0</v>
      </c>
      <c r="V152" s="20">
        <f t="shared" si="5"/>
        <v>0</v>
      </c>
    </row>
    <row r="153" spans="1:22" ht="29" outlineLevel="4" x14ac:dyDescent="0.35">
      <c r="A153" s="6" t="s">
        <v>110</v>
      </c>
      <c r="B153" s="6" t="s">
        <v>111</v>
      </c>
      <c r="C153" s="12" t="s">
        <v>193</v>
      </c>
      <c r="D153" s="5" t="s">
        <v>194</v>
      </c>
      <c r="E153" s="6" t="s">
        <v>194</v>
      </c>
      <c r="F153" s="1" t="s">
        <v>76</v>
      </c>
      <c r="G153" s="1" t="s">
        <v>4</v>
      </c>
      <c r="H153" s="1" t="s">
        <v>196</v>
      </c>
      <c r="I153" s="2" t="s">
        <v>197</v>
      </c>
      <c r="J153" s="6" t="s">
        <v>4</v>
      </c>
      <c r="K153" s="6" t="s">
        <v>4</v>
      </c>
      <c r="L153" s="6" t="s">
        <v>4</v>
      </c>
      <c r="M153" s="6" t="s">
        <v>5</v>
      </c>
      <c r="N153" s="6" t="s">
        <v>198</v>
      </c>
      <c r="O153" s="16">
        <v>44944</v>
      </c>
      <c r="P153" s="6" t="s">
        <v>7</v>
      </c>
      <c r="Q153" s="18">
        <v>220922</v>
      </c>
      <c r="R153" s="18">
        <v>220922</v>
      </c>
      <c r="S153" s="18">
        <v>0</v>
      </c>
      <c r="T153" s="18">
        <v>0</v>
      </c>
      <c r="U153" s="10">
        <f t="shared" si="4"/>
        <v>0</v>
      </c>
      <c r="V153" s="20">
        <f t="shared" si="5"/>
        <v>0</v>
      </c>
    </row>
    <row r="154" spans="1:22" outlineLevel="3" x14ac:dyDescent="0.35">
      <c r="G154" s="1"/>
      <c r="H154" s="14" t="s">
        <v>11365</v>
      </c>
      <c r="O154" s="16"/>
      <c r="Q154" s="18">
        <f>SUBTOTAL(9,Q152:Q153)</f>
        <v>442477</v>
      </c>
      <c r="R154" s="18">
        <f>SUBTOTAL(9,R152:R153)</f>
        <v>442477</v>
      </c>
      <c r="S154" s="18">
        <f>SUBTOTAL(9,S152:S153)</f>
        <v>0</v>
      </c>
      <c r="T154" s="18">
        <f>SUBTOTAL(9,T152:T153)</f>
        <v>0</v>
      </c>
      <c r="U154" s="10">
        <f t="shared" si="4"/>
        <v>0</v>
      </c>
      <c r="V154" s="20">
        <f t="shared" si="5"/>
        <v>0</v>
      </c>
    </row>
    <row r="155" spans="1:22" ht="29" outlineLevel="4" x14ac:dyDescent="0.35">
      <c r="A155" s="6" t="s">
        <v>110</v>
      </c>
      <c r="B155" s="6" t="s">
        <v>111</v>
      </c>
      <c r="C155" s="12" t="s">
        <v>193</v>
      </c>
      <c r="D155" s="5" t="s">
        <v>194</v>
      </c>
      <c r="E155" s="6" t="s">
        <v>194</v>
      </c>
      <c r="F155" s="1" t="s">
        <v>4</v>
      </c>
      <c r="G155" s="1" t="s">
        <v>82</v>
      </c>
      <c r="H155" s="1" t="s">
        <v>200</v>
      </c>
      <c r="I155" s="2" t="s">
        <v>201</v>
      </c>
      <c r="J155" s="6" t="s">
        <v>4</v>
      </c>
      <c r="K155" s="6" t="s">
        <v>4</v>
      </c>
      <c r="L155" s="6" t="s">
        <v>4</v>
      </c>
      <c r="M155" s="6" t="s">
        <v>5</v>
      </c>
      <c r="N155" s="6" t="s">
        <v>199</v>
      </c>
      <c r="O155" s="16">
        <v>44820</v>
      </c>
      <c r="P155" s="6" t="s">
        <v>7</v>
      </c>
      <c r="Q155" s="18">
        <v>4411.22</v>
      </c>
      <c r="R155" s="18">
        <v>0</v>
      </c>
      <c r="S155" s="18">
        <v>4411.22</v>
      </c>
      <c r="T155" s="18">
        <v>0</v>
      </c>
      <c r="U155" s="10">
        <f t="shared" si="4"/>
        <v>0</v>
      </c>
      <c r="V155" s="20">
        <f t="shared" si="5"/>
        <v>0</v>
      </c>
    </row>
    <row r="156" spans="1:22" ht="29" outlineLevel="4" x14ac:dyDescent="0.35">
      <c r="A156" s="6" t="s">
        <v>110</v>
      </c>
      <c r="B156" s="6" t="s">
        <v>111</v>
      </c>
      <c r="C156" s="12" t="s">
        <v>193</v>
      </c>
      <c r="D156" s="5" t="s">
        <v>194</v>
      </c>
      <c r="E156" s="6" t="s">
        <v>194</v>
      </c>
      <c r="F156" s="1" t="s">
        <v>76</v>
      </c>
      <c r="G156" s="1" t="s">
        <v>4</v>
      </c>
      <c r="H156" s="1" t="s">
        <v>200</v>
      </c>
      <c r="I156" s="2" t="s">
        <v>201</v>
      </c>
      <c r="J156" s="6" t="s">
        <v>4</v>
      </c>
      <c r="K156" s="6" t="s">
        <v>4</v>
      </c>
      <c r="L156" s="6" t="s">
        <v>4</v>
      </c>
      <c r="M156" s="6" t="s">
        <v>5</v>
      </c>
      <c r="N156" s="6" t="s">
        <v>199</v>
      </c>
      <c r="O156" s="16">
        <v>44820</v>
      </c>
      <c r="P156" s="6" t="s">
        <v>7</v>
      </c>
      <c r="Q156" s="18">
        <v>70582.78</v>
      </c>
      <c r="R156" s="18">
        <v>70582.78</v>
      </c>
      <c r="S156" s="18">
        <v>0</v>
      </c>
      <c r="T156" s="18">
        <v>0</v>
      </c>
      <c r="U156" s="10">
        <f t="shared" si="4"/>
        <v>0</v>
      </c>
      <c r="V156" s="20">
        <f t="shared" si="5"/>
        <v>0</v>
      </c>
    </row>
    <row r="157" spans="1:22" outlineLevel="3" x14ac:dyDescent="0.35">
      <c r="G157" s="1"/>
      <c r="H157" s="14" t="s">
        <v>11366</v>
      </c>
      <c r="O157" s="16"/>
      <c r="Q157" s="18">
        <f>SUBTOTAL(9,Q155:Q156)</f>
        <v>74994</v>
      </c>
      <c r="R157" s="18">
        <f>SUBTOTAL(9,R155:R156)</f>
        <v>70582.78</v>
      </c>
      <c r="S157" s="18">
        <f>SUBTOTAL(9,S155:S156)</f>
        <v>4411.22</v>
      </c>
      <c r="T157" s="18">
        <f>SUBTOTAL(9,T155:T156)</f>
        <v>0</v>
      </c>
      <c r="U157" s="10">
        <f t="shared" si="4"/>
        <v>9.0949470177292824E-13</v>
      </c>
      <c r="V157" s="20">
        <f t="shared" si="5"/>
        <v>9.0949470177292824E-13</v>
      </c>
    </row>
    <row r="158" spans="1:22" ht="29" outlineLevel="4" x14ac:dyDescent="0.35">
      <c r="A158" s="6" t="s">
        <v>110</v>
      </c>
      <c r="B158" s="6" t="s">
        <v>111</v>
      </c>
      <c r="C158" s="12" t="s">
        <v>193</v>
      </c>
      <c r="D158" s="5" t="s">
        <v>194</v>
      </c>
      <c r="E158" s="6" t="s">
        <v>194</v>
      </c>
      <c r="F158" s="1" t="s">
        <v>4</v>
      </c>
      <c r="G158" s="1" t="s">
        <v>97</v>
      </c>
      <c r="H158" s="1" t="s">
        <v>203</v>
      </c>
      <c r="I158" s="2" t="s">
        <v>204</v>
      </c>
      <c r="J158" s="6" t="s">
        <v>4</v>
      </c>
      <c r="K158" s="6" t="s">
        <v>4</v>
      </c>
      <c r="L158" s="6" t="s">
        <v>4</v>
      </c>
      <c r="M158" s="6" t="s">
        <v>5</v>
      </c>
      <c r="N158" s="6" t="s">
        <v>202</v>
      </c>
      <c r="O158" s="16">
        <v>44774</v>
      </c>
      <c r="P158" s="6" t="s">
        <v>7</v>
      </c>
      <c r="Q158" s="18">
        <v>16929.23</v>
      </c>
      <c r="R158" s="18">
        <v>0</v>
      </c>
      <c r="S158" s="18">
        <v>16929.23</v>
      </c>
      <c r="T158" s="18">
        <v>0</v>
      </c>
      <c r="U158" s="10">
        <f t="shared" si="4"/>
        <v>0</v>
      </c>
      <c r="V158" s="20">
        <f t="shared" si="5"/>
        <v>0</v>
      </c>
    </row>
    <row r="159" spans="1:22" ht="29" outlineLevel="4" x14ac:dyDescent="0.35">
      <c r="A159" s="6" t="s">
        <v>110</v>
      </c>
      <c r="B159" s="6" t="s">
        <v>111</v>
      </c>
      <c r="C159" s="12" t="s">
        <v>193</v>
      </c>
      <c r="D159" s="5" t="s">
        <v>194</v>
      </c>
      <c r="E159" s="6" t="s">
        <v>194</v>
      </c>
      <c r="F159" s="1" t="s">
        <v>76</v>
      </c>
      <c r="G159" s="1" t="s">
        <v>4</v>
      </c>
      <c r="H159" s="1" t="s">
        <v>203</v>
      </c>
      <c r="I159" s="2" t="s">
        <v>204</v>
      </c>
      <c r="J159" s="6" t="s">
        <v>4</v>
      </c>
      <c r="K159" s="6" t="s">
        <v>4</v>
      </c>
      <c r="L159" s="6" t="s">
        <v>4</v>
      </c>
      <c r="M159" s="6" t="s">
        <v>5</v>
      </c>
      <c r="N159" s="6" t="s">
        <v>202</v>
      </c>
      <c r="O159" s="16">
        <v>44774</v>
      </c>
      <c r="P159" s="6" t="s">
        <v>7</v>
      </c>
      <c r="Q159" s="18">
        <v>135433.76999999999</v>
      </c>
      <c r="R159" s="18">
        <v>135433.76999999999</v>
      </c>
      <c r="S159" s="18">
        <v>0</v>
      </c>
      <c r="T159" s="18">
        <v>0</v>
      </c>
      <c r="U159" s="10">
        <f t="shared" si="4"/>
        <v>0</v>
      </c>
      <c r="V159" s="20">
        <f t="shared" si="5"/>
        <v>0</v>
      </c>
    </row>
    <row r="160" spans="1:22" outlineLevel="3" x14ac:dyDescent="0.35">
      <c r="G160" s="1"/>
      <c r="H160" s="14" t="s">
        <v>11367</v>
      </c>
      <c r="O160" s="16"/>
      <c r="Q160" s="18">
        <f>SUBTOTAL(9,Q158:Q159)</f>
        <v>152363</v>
      </c>
      <c r="R160" s="18">
        <f>SUBTOTAL(9,R158:R159)</f>
        <v>135433.76999999999</v>
      </c>
      <c r="S160" s="18">
        <f>SUBTOTAL(9,S158:S159)</f>
        <v>16929.23</v>
      </c>
      <c r="T160" s="18">
        <f>SUBTOTAL(9,T158:T159)</f>
        <v>0</v>
      </c>
      <c r="U160" s="10">
        <f t="shared" si="4"/>
        <v>1.0913936421275139E-11</v>
      </c>
      <c r="V160" s="20">
        <f t="shared" si="5"/>
        <v>1.0913936421275139E-11</v>
      </c>
    </row>
    <row r="161" spans="1:22" ht="29" outlineLevel="4" x14ac:dyDescent="0.35">
      <c r="A161" s="6" t="s">
        <v>110</v>
      </c>
      <c r="B161" s="6" t="s">
        <v>111</v>
      </c>
      <c r="C161" s="12" t="s">
        <v>193</v>
      </c>
      <c r="D161" s="5" t="s">
        <v>194</v>
      </c>
      <c r="E161" s="6" t="s">
        <v>194</v>
      </c>
      <c r="F161" s="1" t="s">
        <v>4</v>
      </c>
      <c r="G161" s="1" t="s">
        <v>97</v>
      </c>
      <c r="H161" s="1" t="s">
        <v>206</v>
      </c>
      <c r="I161" s="2" t="s">
        <v>204</v>
      </c>
      <c r="J161" s="6" t="s">
        <v>4</v>
      </c>
      <c r="K161" s="6" t="s">
        <v>4</v>
      </c>
      <c r="L161" s="6" t="s">
        <v>4</v>
      </c>
      <c r="M161" s="6" t="s">
        <v>5</v>
      </c>
      <c r="N161" s="6" t="s">
        <v>205</v>
      </c>
      <c r="O161" s="16">
        <v>44803</v>
      </c>
      <c r="P161" s="6" t="s">
        <v>7</v>
      </c>
      <c r="Q161" s="18">
        <v>1591.18</v>
      </c>
      <c r="R161" s="18">
        <v>0</v>
      </c>
      <c r="S161" s="18">
        <v>1591.18</v>
      </c>
      <c r="T161" s="18">
        <v>0</v>
      </c>
      <c r="U161" s="10">
        <f t="shared" si="4"/>
        <v>0</v>
      </c>
      <c r="V161" s="20">
        <f t="shared" si="5"/>
        <v>0</v>
      </c>
    </row>
    <row r="162" spans="1:22" ht="29" outlineLevel="4" x14ac:dyDescent="0.35">
      <c r="A162" s="6" t="s">
        <v>110</v>
      </c>
      <c r="B162" s="6" t="s">
        <v>111</v>
      </c>
      <c r="C162" s="12" t="s">
        <v>193</v>
      </c>
      <c r="D162" s="5" t="s">
        <v>194</v>
      </c>
      <c r="E162" s="6" t="s">
        <v>194</v>
      </c>
      <c r="F162" s="1" t="s">
        <v>76</v>
      </c>
      <c r="G162" s="1" t="s">
        <v>4</v>
      </c>
      <c r="H162" s="1" t="s">
        <v>206</v>
      </c>
      <c r="I162" s="2" t="s">
        <v>204</v>
      </c>
      <c r="J162" s="6" t="s">
        <v>4</v>
      </c>
      <c r="K162" s="6" t="s">
        <v>4</v>
      </c>
      <c r="L162" s="6" t="s">
        <v>4</v>
      </c>
      <c r="M162" s="6" t="s">
        <v>5</v>
      </c>
      <c r="N162" s="6" t="s">
        <v>205</v>
      </c>
      <c r="O162" s="16">
        <v>44803</v>
      </c>
      <c r="P162" s="6" t="s">
        <v>7</v>
      </c>
      <c r="Q162" s="18">
        <v>12728.82</v>
      </c>
      <c r="R162" s="18">
        <v>12728.82</v>
      </c>
      <c r="S162" s="18">
        <v>0</v>
      </c>
      <c r="T162" s="18">
        <v>0</v>
      </c>
      <c r="U162" s="10">
        <f t="shared" si="4"/>
        <v>0</v>
      </c>
      <c r="V162" s="20">
        <f t="shared" si="5"/>
        <v>0</v>
      </c>
    </row>
    <row r="163" spans="1:22" outlineLevel="3" x14ac:dyDescent="0.35">
      <c r="G163" s="1"/>
      <c r="H163" s="14" t="s">
        <v>11368</v>
      </c>
      <c r="O163" s="16"/>
      <c r="Q163" s="18">
        <f>SUBTOTAL(9,Q161:Q162)</f>
        <v>14320</v>
      </c>
      <c r="R163" s="18">
        <f>SUBTOTAL(9,R161:R162)</f>
        <v>12728.82</v>
      </c>
      <c r="S163" s="18">
        <f>SUBTOTAL(9,S161:S162)</f>
        <v>1591.18</v>
      </c>
      <c r="T163" s="18">
        <f>SUBTOTAL(9,T161:T162)</f>
        <v>0</v>
      </c>
      <c r="U163" s="10">
        <f t="shared" si="4"/>
        <v>2.2737367544323206E-13</v>
      </c>
      <c r="V163" s="20">
        <f t="shared" si="5"/>
        <v>2.2737367544323206E-13</v>
      </c>
    </row>
    <row r="164" spans="1:22" ht="29" outlineLevel="4" x14ac:dyDescent="0.35">
      <c r="A164" s="6" t="s">
        <v>110</v>
      </c>
      <c r="B164" s="6" t="s">
        <v>111</v>
      </c>
      <c r="C164" s="12" t="s">
        <v>193</v>
      </c>
      <c r="D164" s="5" t="s">
        <v>194</v>
      </c>
      <c r="E164" s="6" t="s">
        <v>194</v>
      </c>
      <c r="F164" s="1" t="s">
        <v>86</v>
      </c>
      <c r="G164" s="1" t="s">
        <v>4</v>
      </c>
      <c r="H164" s="1" t="s">
        <v>208</v>
      </c>
      <c r="I164" s="2" t="s">
        <v>209</v>
      </c>
      <c r="J164" s="6" t="s">
        <v>4</v>
      </c>
      <c r="K164" s="6" t="s">
        <v>4</v>
      </c>
      <c r="L164" s="6" t="s">
        <v>4</v>
      </c>
      <c r="M164" s="6" t="s">
        <v>5</v>
      </c>
      <c r="N164" s="6" t="s">
        <v>207</v>
      </c>
      <c r="O164" s="16">
        <v>45086</v>
      </c>
      <c r="P164" s="6" t="s">
        <v>7</v>
      </c>
      <c r="Q164" s="18">
        <v>75000</v>
      </c>
      <c r="R164" s="18">
        <v>75000</v>
      </c>
      <c r="S164" s="18">
        <v>0</v>
      </c>
      <c r="T164" s="18">
        <v>0</v>
      </c>
      <c r="U164" s="10">
        <f t="shared" si="4"/>
        <v>0</v>
      </c>
      <c r="V164" s="20">
        <f t="shared" si="5"/>
        <v>0</v>
      </c>
    </row>
    <row r="165" spans="1:22" outlineLevel="3" x14ac:dyDescent="0.35">
      <c r="G165" s="1"/>
      <c r="H165" s="14" t="s">
        <v>11369</v>
      </c>
      <c r="O165" s="16"/>
      <c r="Q165" s="18">
        <f>SUBTOTAL(9,Q164:Q164)</f>
        <v>75000</v>
      </c>
      <c r="R165" s="18">
        <f>SUBTOTAL(9,R164:R164)</f>
        <v>75000</v>
      </c>
      <c r="S165" s="18">
        <f>SUBTOTAL(9,S164:S164)</f>
        <v>0</v>
      </c>
      <c r="T165" s="18">
        <f>SUBTOTAL(9,T164:T164)</f>
        <v>0</v>
      </c>
      <c r="U165" s="10">
        <f t="shared" si="4"/>
        <v>0</v>
      </c>
      <c r="V165" s="20">
        <f t="shared" si="5"/>
        <v>0</v>
      </c>
    </row>
    <row r="166" spans="1:22" ht="29" outlineLevel="4" x14ac:dyDescent="0.35">
      <c r="A166" s="6" t="s">
        <v>110</v>
      </c>
      <c r="B166" s="6" t="s">
        <v>111</v>
      </c>
      <c r="C166" s="12" t="s">
        <v>193</v>
      </c>
      <c r="D166" s="5" t="s">
        <v>194</v>
      </c>
      <c r="E166" s="6" t="s">
        <v>194</v>
      </c>
      <c r="F166" s="1" t="s">
        <v>4</v>
      </c>
      <c r="G166" s="1" t="s">
        <v>82</v>
      </c>
      <c r="H166" s="1" t="s">
        <v>211</v>
      </c>
      <c r="I166" s="2" t="s">
        <v>212</v>
      </c>
      <c r="J166" s="6" t="s">
        <v>4</v>
      </c>
      <c r="K166" s="6" t="s">
        <v>4</v>
      </c>
      <c r="L166" s="6" t="s">
        <v>4</v>
      </c>
      <c r="M166" s="6" t="s">
        <v>5</v>
      </c>
      <c r="N166" s="6" t="s">
        <v>210</v>
      </c>
      <c r="O166" s="16">
        <v>44862</v>
      </c>
      <c r="P166" s="6" t="s">
        <v>7</v>
      </c>
      <c r="Q166" s="18">
        <v>9538.93</v>
      </c>
      <c r="R166" s="18">
        <v>0</v>
      </c>
      <c r="S166" s="18">
        <v>9538.93</v>
      </c>
      <c r="T166" s="18">
        <v>0</v>
      </c>
      <c r="U166" s="10">
        <f t="shared" si="4"/>
        <v>0</v>
      </c>
      <c r="V166" s="20">
        <f t="shared" si="5"/>
        <v>0</v>
      </c>
    </row>
    <row r="167" spans="1:22" ht="29" outlineLevel="4" x14ac:dyDescent="0.35">
      <c r="A167" s="6" t="s">
        <v>110</v>
      </c>
      <c r="B167" s="6" t="s">
        <v>111</v>
      </c>
      <c r="C167" s="12" t="s">
        <v>193</v>
      </c>
      <c r="D167" s="5" t="s">
        <v>194</v>
      </c>
      <c r="E167" s="6" t="s">
        <v>194</v>
      </c>
      <c r="F167" s="1" t="s">
        <v>4</v>
      </c>
      <c r="G167" s="1" t="s">
        <v>82</v>
      </c>
      <c r="H167" s="1" t="s">
        <v>211</v>
      </c>
      <c r="I167" s="2" t="s">
        <v>212</v>
      </c>
      <c r="J167" s="6" t="s">
        <v>4</v>
      </c>
      <c r="K167" s="6" t="s">
        <v>4</v>
      </c>
      <c r="L167" s="6" t="s">
        <v>4</v>
      </c>
      <c r="M167" s="6" t="s">
        <v>5</v>
      </c>
      <c r="N167" s="6" t="s">
        <v>213</v>
      </c>
      <c r="O167" s="16">
        <v>44951</v>
      </c>
      <c r="P167" s="6" t="s">
        <v>7</v>
      </c>
      <c r="Q167" s="18">
        <v>6301.25</v>
      </c>
      <c r="R167" s="18">
        <v>0</v>
      </c>
      <c r="S167" s="18">
        <v>6301.25</v>
      </c>
      <c r="T167" s="18">
        <v>0</v>
      </c>
      <c r="U167" s="10">
        <f t="shared" si="4"/>
        <v>0</v>
      </c>
      <c r="V167" s="20">
        <f t="shared" si="5"/>
        <v>0</v>
      </c>
    </row>
    <row r="168" spans="1:22" ht="29" outlineLevel="4" x14ac:dyDescent="0.35">
      <c r="A168" s="6" t="s">
        <v>110</v>
      </c>
      <c r="B168" s="6" t="s">
        <v>111</v>
      </c>
      <c r="C168" s="12" t="s">
        <v>193</v>
      </c>
      <c r="D168" s="5" t="s">
        <v>194</v>
      </c>
      <c r="E168" s="6" t="s">
        <v>194</v>
      </c>
      <c r="F168" s="1" t="s">
        <v>4</v>
      </c>
      <c r="G168" s="1" t="s">
        <v>82</v>
      </c>
      <c r="H168" s="1" t="s">
        <v>211</v>
      </c>
      <c r="I168" s="2" t="s">
        <v>212</v>
      </c>
      <c r="J168" s="6" t="s">
        <v>4</v>
      </c>
      <c r="K168" s="6" t="s">
        <v>4</v>
      </c>
      <c r="L168" s="6" t="s">
        <v>4</v>
      </c>
      <c r="M168" s="6" t="s">
        <v>5</v>
      </c>
      <c r="N168" s="6" t="s">
        <v>214</v>
      </c>
      <c r="O168" s="16">
        <v>45083</v>
      </c>
      <c r="P168" s="6" t="s">
        <v>7</v>
      </c>
      <c r="Q168" s="18">
        <v>5715.42</v>
      </c>
      <c r="R168" s="18">
        <v>0</v>
      </c>
      <c r="S168" s="18">
        <v>5715.42</v>
      </c>
      <c r="T168" s="18">
        <v>0</v>
      </c>
      <c r="U168" s="10">
        <f t="shared" si="4"/>
        <v>0</v>
      </c>
      <c r="V168" s="20">
        <f t="shared" si="5"/>
        <v>0</v>
      </c>
    </row>
    <row r="169" spans="1:22" ht="29" outlineLevel="4" x14ac:dyDescent="0.35">
      <c r="A169" s="6" t="s">
        <v>110</v>
      </c>
      <c r="B169" s="6" t="s">
        <v>111</v>
      </c>
      <c r="C169" s="12" t="s">
        <v>193</v>
      </c>
      <c r="D169" s="5" t="s">
        <v>194</v>
      </c>
      <c r="E169" s="6" t="s">
        <v>194</v>
      </c>
      <c r="F169" s="1" t="s">
        <v>76</v>
      </c>
      <c r="G169" s="1" t="s">
        <v>4</v>
      </c>
      <c r="H169" s="1" t="s">
        <v>211</v>
      </c>
      <c r="I169" s="2" t="s">
        <v>212</v>
      </c>
      <c r="J169" s="6" t="s">
        <v>4</v>
      </c>
      <c r="K169" s="6" t="s">
        <v>4</v>
      </c>
      <c r="L169" s="6" t="s">
        <v>4</v>
      </c>
      <c r="M169" s="6" t="s">
        <v>5</v>
      </c>
      <c r="N169" s="6" t="s">
        <v>210</v>
      </c>
      <c r="O169" s="16">
        <v>44862</v>
      </c>
      <c r="P169" s="6" t="s">
        <v>7</v>
      </c>
      <c r="Q169" s="18">
        <v>152635.07</v>
      </c>
      <c r="R169" s="18">
        <v>152635.07</v>
      </c>
      <c r="S169" s="18">
        <v>0</v>
      </c>
      <c r="T169" s="18">
        <v>0</v>
      </c>
      <c r="U169" s="10">
        <f t="shared" si="4"/>
        <v>0</v>
      </c>
      <c r="V169" s="20">
        <f t="shared" si="5"/>
        <v>0</v>
      </c>
    </row>
    <row r="170" spans="1:22" ht="29" outlineLevel="4" x14ac:dyDescent="0.35">
      <c r="A170" s="6" t="s">
        <v>110</v>
      </c>
      <c r="B170" s="6" t="s">
        <v>111</v>
      </c>
      <c r="C170" s="12" t="s">
        <v>193</v>
      </c>
      <c r="D170" s="5" t="s">
        <v>194</v>
      </c>
      <c r="E170" s="6" t="s">
        <v>194</v>
      </c>
      <c r="F170" s="1" t="s">
        <v>76</v>
      </c>
      <c r="G170" s="1" t="s">
        <v>4</v>
      </c>
      <c r="H170" s="1" t="s">
        <v>211</v>
      </c>
      <c r="I170" s="2" t="s">
        <v>212</v>
      </c>
      <c r="J170" s="6" t="s">
        <v>4</v>
      </c>
      <c r="K170" s="6" t="s">
        <v>4</v>
      </c>
      <c r="L170" s="6" t="s">
        <v>4</v>
      </c>
      <c r="M170" s="6" t="s">
        <v>5</v>
      </c>
      <c r="N170" s="6" t="s">
        <v>213</v>
      </c>
      <c r="O170" s="16">
        <v>44951</v>
      </c>
      <c r="P170" s="6" t="s">
        <v>7</v>
      </c>
      <c r="Q170" s="18">
        <v>100820.75</v>
      </c>
      <c r="R170" s="18">
        <v>100820.75</v>
      </c>
      <c r="S170" s="18">
        <v>0</v>
      </c>
      <c r="T170" s="18">
        <v>0</v>
      </c>
      <c r="U170" s="10">
        <f t="shared" si="4"/>
        <v>0</v>
      </c>
      <c r="V170" s="20">
        <f t="shared" si="5"/>
        <v>0</v>
      </c>
    </row>
    <row r="171" spans="1:22" ht="29" outlineLevel="4" x14ac:dyDescent="0.35">
      <c r="A171" s="6" t="s">
        <v>110</v>
      </c>
      <c r="B171" s="6" t="s">
        <v>111</v>
      </c>
      <c r="C171" s="12" t="s">
        <v>193</v>
      </c>
      <c r="D171" s="5" t="s">
        <v>194</v>
      </c>
      <c r="E171" s="6" t="s">
        <v>194</v>
      </c>
      <c r="F171" s="1" t="s">
        <v>76</v>
      </c>
      <c r="G171" s="1" t="s">
        <v>4</v>
      </c>
      <c r="H171" s="1" t="s">
        <v>211</v>
      </c>
      <c r="I171" s="2" t="s">
        <v>212</v>
      </c>
      <c r="J171" s="6" t="s">
        <v>4</v>
      </c>
      <c r="K171" s="6" t="s">
        <v>4</v>
      </c>
      <c r="L171" s="6" t="s">
        <v>4</v>
      </c>
      <c r="M171" s="6" t="s">
        <v>5</v>
      </c>
      <c r="N171" s="6" t="s">
        <v>214</v>
      </c>
      <c r="O171" s="16">
        <v>45083</v>
      </c>
      <c r="P171" s="6" t="s">
        <v>7</v>
      </c>
      <c r="Q171" s="18">
        <v>91447.58</v>
      </c>
      <c r="R171" s="18">
        <v>91447.58</v>
      </c>
      <c r="S171" s="18">
        <v>0</v>
      </c>
      <c r="T171" s="18">
        <v>0</v>
      </c>
      <c r="U171" s="10">
        <f t="shared" si="4"/>
        <v>0</v>
      </c>
      <c r="V171" s="20">
        <f t="shared" si="5"/>
        <v>0</v>
      </c>
    </row>
    <row r="172" spans="1:22" outlineLevel="3" x14ac:dyDescent="0.35">
      <c r="G172" s="1"/>
      <c r="H172" s="14" t="s">
        <v>11370</v>
      </c>
      <c r="O172" s="16"/>
      <c r="Q172" s="18">
        <f>SUBTOTAL(9,Q166:Q171)</f>
        <v>366459.00000000006</v>
      </c>
      <c r="R172" s="18">
        <f>SUBTOTAL(9,R166:R171)</f>
        <v>344903.4</v>
      </c>
      <c r="S172" s="18">
        <f>SUBTOTAL(9,S166:S171)</f>
        <v>21555.599999999999</v>
      </c>
      <c r="T172" s="18">
        <f>SUBTOTAL(9,T166:T171)</f>
        <v>0</v>
      </c>
      <c r="U172" s="10">
        <f t="shared" si="4"/>
        <v>3.637978807091713E-11</v>
      </c>
      <c r="V172" s="20">
        <f t="shared" si="5"/>
        <v>3.637978807091713E-11</v>
      </c>
    </row>
    <row r="173" spans="1:22" ht="29" outlineLevel="4" x14ac:dyDescent="0.35">
      <c r="A173" s="6" t="s">
        <v>110</v>
      </c>
      <c r="B173" s="6" t="s">
        <v>111</v>
      </c>
      <c r="C173" s="12" t="s">
        <v>193</v>
      </c>
      <c r="D173" s="5" t="s">
        <v>194</v>
      </c>
      <c r="E173" s="6" t="s">
        <v>194</v>
      </c>
      <c r="F173" s="1" t="s">
        <v>4</v>
      </c>
      <c r="G173" s="1" t="s">
        <v>82</v>
      </c>
      <c r="H173" s="1" t="s">
        <v>216</v>
      </c>
      <c r="I173" s="2" t="s">
        <v>217</v>
      </c>
      <c r="J173" s="6" t="s">
        <v>4</v>
      </c>
      <c r="K173" s="6" t="s">
        <v>4</v>
      </c>
      <c r="L173" s="6" t="s">
        <v>4</v>
      </c>
      <c r="M173" s="6" t="s">
        <v>5</v>
      </c>
      <c r="N173" s="6" t="s">
        <v>215</v>
      </c>
      <c r="O173" s="16">
        <v>45098</v>
      </c>
      <c r="P173" s="6" t="s">
        <v>7</v>
      </c>
      <c r="Q173" s="18">
        <v>191365</v>
      </c>
      <c r="R173" s="18">
        <v>0</v>
      </c>
      <c r="S173" s="18">
        <v>191365</v>
      </c>
      <c r="T173" s="18">
        <v>0</v>
      </c>
      <c r="U173" s="10">
        <f t="shared" si="4"/>
        <v>0</v>
      </c>
      <c r="V173" s="20">
        <f t="shared" si="5"/>
        <v>0</v>
      </c>
    </row>
    <row r="174" spans="1:22" outlineLevel="3" x14ac:dyDescent="0.35">
      <c r="G174" s="1"/>
      <c r="H174" s="14" t="s">
        <v>11371</v>
      </c>
      <c r="O174" s="16"/>
      <c r="Q174" s="18">
        <f>SUBTOTAL(9,Q173:Q173)</f>
        <v>191365</v>
      </c>
      <c r="R174" s="18">
        <f>SUBTOTAL(9,R173:R173)</f>
        <v>0</v>
      </c>
      <c r="S174" s="18">
        <f>SUBTOTAL(9,S173:S173)</f>
        <v>191365</v>
      </c>
      <c r="T174" s="18">
        <f>SUBTOTAL(9,T173:T173)</f>
        <v>0</v>
      </c>
      <c r="U174" s="10">
        <f t="shared" si="4"/>
        <v>0</v>
      </c>
      <c r="V174" s="20">
        <f t="shared" si="5"/>
        <v>0</v>
      </c>
    </row>
    <row r="175" spans="1:22" outlineLevel="4" x14ac:dyDescent="0.35">
      <c r="A175" s="6" t="s">
        <v>110</v>
      </c>
      <c r="B175" s="6" t="s">
        <v>111</v>
      </c>
      <c r="C175" s="12" t="s">
        <v>193</v>
      </c>
      <c r="D175" s="5" t="s">
        <v>194</v>
      </c>
      <c r="E175" s="6" t="s">
        <v>194</v>
      </c>
      <c r="F175" s="1" t="s">
        <v>4</v>
      </c>
      <c r="G175" s="1" t="s">
        <v>114</v>
      </c>
      <c r="H175" s="1" t="s">
        <v>116</v>
      </c>
      <c r="I175" s="4" t="s">
        <v>12902</v>
      </c>
      <c r="J175" s="6" t="s">
        <v>4</v>
      </c>
      <c r="K175" s="6" t="s">
        <v>4</v>
      </c>
      <c r="L175" s="6" t="s">
        <v>4</v>
      </c>
      <c r="M175" s="6" t="s">
        <v>5</v>
      </c>
      <c r="N175" s="6" t="s">
        <v>218</v>
      </c>
      <c r="O175" s="16">
        <v>44869</v>
      </c>
      <c r="P175" s="6" t="s">
        <v>7</v>
      </c>
      <c r="Q175" s="18">
        <v>50373</v>
      </c>
      <c r="R175" s="18">
        <v>0</v>
      </c>
      <c r="S175" s="18">
        <v>50373</v>
      </c>
      <c r="T175" s="18">
        <v>0</v>
      </c>
      <c r="U175" s="10">
        <f t="shared" si="4"/>
        <v>0</v>
      </c>
      <c r="V175" s="20">
        <f t="shared" si="5"/>
        <v>0</v>
      </c>
    </row>
    <row r="176" spans="1:22" outlineLevel="4" x14ac:dyDescent="0.35">
      <c r="A176" s="6" t="s">
        <v>110</v>
      </c>
      <c r="B176" s="6" t="s">
        <v>111</v>
      </c>
      <c r="C176" s="12" t="s">
        <v>193</v>
      </c>
      <c r="D176" s="5" t="s">
        <v>194</v>
      </c>
      <c r="E176" s="6" t="s">
        <v>194</v>
      </c>
      <c r="F176" s="1" t="s">
        <v>4</v>
      </c>
      <c r="G176" s="1" t="s">
        <v>114</v>
      </c>
      <c r="H176" s="1" t="s">
        <v>116</v>
      </c>
      <c r="I176" s="4" t="s">
        <v>12902</v>
      </c>
      <c r="J176" s="6" t="s">
        <v>4</v>
      </c>
      <c r="K176" s="6" t="s">
        <v>4</v>
      </c>
      <c r="L176" s="6" t="s">
        <v>4</v>
      </c>
      <c r="M176" s="6" t="s">
        <v>5</v>
      </c>
      <c r="N176" s="6" t="s">
        <v>219</v>
      </c>
      <c r="O176" s="16">
        <v>44869</v>
      </c>
      <c r="P176" s="6" t="s">
        <v>7</v>
      </c>
      <c r="Q176" s="18">
        <v>54325</v>
      </c>
      <c r="R176" s="18">
        <v>0</v>
      </c>
      <c r="S176" s="18">
        <v>54325</v>
      </c>
      <c r="T176" s="18">
        <v>0</v>
      </c>
      <c r="U176" s="10">
        <f t="shared" si="4"/>
        <v>0</v>
      </c>
      <c r="V176" s="20">
        <f t="shared" si="5"/>
        <v>0</v>
      </c>
    </row>
    <row r="177" spans="1:22" outlineLevel="4" x14ac:dyDescent="0.35">
      <c r="A177" s="6" t="s">
        <v>110</v>
      </c>
      <c r="B177" s="6" t="s">
        <v>111</v>
      </c>
      <c r="C177" s="12" t="s">
        <v>193</v>
      </c>
      <c r="D177" s="5" t="s">
        <v>194</v>
      </c>
      <c r="E177" s="6" t="s">
        <v>194</v>
      </c>
      <c r="F177" s="1" t="s">
        <v>4</v>
      </c>
      <c r="G177" s="1" t="s">
        <v>114</v>
      </c>
      <c r="H177" s="1" t="s">
        <v>116</v>
      </c>
      <c r="I177" s="4" t="s">
        <v>12902</v>
      </c>
      <c r="J177" s="6" t="s">
        <v>4</v>
      </c>
      <c r="K177" s="6" t="s">
        <v>4</v>
      </c>
      <c r="L177" s="6" t="s">
        <v>4</v>
      </c>
      <c r="M177" s="6" t="s">
        <v>5</v>
      </c>
      <c r="N177" s="6" t="s">
        <v>220</v>
      </c>
      <c r="O177" s="16">
        <v>44869</v>
      </c>
      <c r="P177" s="6" t="s">
        <v>7</v>
      </c>
      <c r="Q177" s="18">
        <v>55208</v>
      </c>
      <c r="R177" s="18">
        <v>0</v>
      </c>
      <c r="S177" s="18">
        <v>55208</v>
      </c>
      <c r="T177" s="18">
        <v>0</v>
      </c>
      <c r="U177" s="10">
        <f t="shared" si="4"/>
        <v>0</v>
      </c>
      <c r="V177" s="20">
        <f t="shared" si="5"/>
        <v>0</v>
      </c>
    </row>
    <row r="178" spans="1:22" outlineLevel="4" x14ac:dyDescent="0.35">
      <c r="A178" s="6" t="s">
        <v>110</v>
      </c>
      <c r="B178" s="6" t="s">
        <v>111</v>
      </c>
      <c r="C178" s="12" t="s">
        <v>193</v>
      </c>
      <c r="D178" s="5" t="s">
        <v>194</v>
      </c>
      <c r="E178" s="6" t="s">
        <v>194</v>
      </c>
      <c r="F178" s="1" t="s">
        <v>4</v>
      </c>
      <c r="G178" s="1" t="s">
        <v>114</v>
      </c>
      <c r="H178" s="1" t="s">
        <v>116</v>
      </c>
      <c r="I178" s="4" t="s">
        <v>12902</v>
      </c>
      <c r="J178" s="6" t="s">
        <v>4</v>
      </c>
      <c r="K178" s="6" t="s">
        <v>4</v>
      </c>
      <c r="L178" s="6" t="s">
        <v>4</v>
      </c>
      <c r="M178" s="6" t="s">
        <v>5</v>
      </c>
      <c r="N178" s="6" t="s">
        <v>221</v>
      </c>
      <c r="O178" s="16">
        <v>44869</v>
      </c>
      <c r="P178" s="6" t="s">
        <v>7</v>
      </c>
      <c r="Q178" s="18">
        <v>63209</v>
      </c>
      <c r="R178" s="18">
        <v>0</v>
      </c>
      <c r="S178" s="18">
        <v>63209</v>
      </c>
      <c r="T178" s="18">
        <v>0</v>
      </c>
      <c r="U178" s="10">
        <f t="shared" si="4"/>
        <v>0</v>
      </c>
      <c r="V178" s="20">
        <f t="shared" si="5"/>
        <v>0</v>
      </c>
    </row>
    <row r="179" spans="1:22" outlineLevel="4" x14ac:dyDescent="0.35">
      <c r="A179" s="6" t="s">
        <v>110</v>
      </c>
      <c r="B179" s="6" t="s">
        <v>111</v>
      </c>
      <c r="C179" s="12" t="s">
        <v>193</v>
      </c>
      <c r="D179" s="5" t="s">
        <v>194</v>
      </c>
      <c r="E179" s="6" t="s">
        <v>194</v>
      </c>
      <c r="F179" s="1" t="s">
        <v>4</v>
      </c>
      <c r="G179" s="1" t="s">
        <v>114</v>
      </c>
      <c r="H179" s="1" t="s">
        <v>116</v>
      </c>
      <c r="I179" s="4" t="s">
        <v>12902</v>
      </c>
      <c r="J179" s="6" t="s">
        <v>4</v>
      </c>
      <c r="K179" s="6" t="s">
        <v>4</v>
      </c>
      <c r="L179" s="6" t="s">
        <v>4</v>
      </c>
      <c r="M179" s="6" t="s">
        <v>5</v>
      </c>
      <c r="N179" s="6" t="s">
        <v>222</v>
      </c>
      <c r="O179" s="16">
        <v>44869</v>
      </c>
      <c r="P179" s="6" t="s">
        <v>7</v>
      </c>
      <c r="Q179" s="18">
        <v>54225</v>
      </c>
      <c r="R179" s="18">
        <v>0</v>
      </c>
      <c r="S179" s="18">
        <v>54225</v>
      </c>
      <c r="T179" s="18">
        <v>0</v>
      </c>
      <c r="U179" s="10">
        <f t="shared" si="4"/>
        <v>0</v>
      </c>
      <c r="V179" s="20">
        <f t="shared" si="5"/>
        <v>0</v>
      </c>
    </row>
    <row r="180" spans="1:22" outlineLevel="4" x14ac:dyDescent="0.35">
      <c r="A180" s="6" t="s">
        <v>110</v>
      </c>
      <c r="B180" s="6" t="s">
        <v>111</v>
      </c>
      <c r="C180" s="12" t="s">
        <v>193</v>
      </c>
      <c r="D180" s="5" t="s">
        <v>194</v>
      </c>
      <c r="E180" s="6" t="s">
        <v>194</v>
      </c>
      <c r="F180" s="1" t="s">
        <v>4</v>
      </c>
      <c r="G180" s="1" t="s">
        <v>114</v>
      </c>
      <c r="H180" s="1" t="s">
        <v>116</v>
      </c>
      <c r="I180" s="4" t="s">
        <v>12902</v>
      </c>
      <c r="J180" s="6" t="s">
        <v>4</v>
      </c>
      <c r="K180" s="6" t="s">
        <v>4</v>
      </c>
      <c r="L180" s="6" t="s">
        <v>4</v>
      </c>
      <c r="M180" s="6" t="s">
        <v>5</v>
      </c>
      <c r="N180" s="6" t="s">
        <v>223</v>
      </c>
      <c r="O180" s="16">
        <v>44945</v>
      </c>
      <c r="P180" s="6" t="s">
        <v>7</v>
      </c>
      <c r="Q180" s="18">
        <v>12274</v>
      </c>
      <c r="R180" s="18">
        <v>0</v>
      </c>
      <c r="S180" s="18">
        <v>12274</v>
      </c>
      <c r="T180" s="18">
        <v>0</v>
      </c>
      <c r="U180" s="10">
        <f t="shared" si="4"/>
        <v>0</v>
      </c>
      <c r="V180" s="20">
        <f t="shared" si="5"/>
        <v>0</v>
      </c>
    </row>
    <row r="181" spans="1:22" outlineLevel="4" x14ac:dyDescent="0.35">
      <c r="A181" s="6" t="s">
        <v>110</v>
      </c>
      <c r="B181" s="6" t="s">
        <v>111</v>
      </c>
      <c r="C181" s="12" t="s">
        <v>193</v>
      </c>
      <c r="D181" s="5" t="s">
        <v>194</v>
      </c>
      <c r="E181" s="6" t="s">
        <v>194</v>
      </c>
      <c r="F181" s="1" t="s">
        <v>4</v>
      </c>
      <c r="G181" s="1" t="s">
        <v>114</v>
      </c>
      <c r="H181" s="1" t="s">
        <v>116</v>
      </c>
      <c r="I181" s="4" t="s">
        <v>12902</v>
      </c>
      <c r="J181" s="6" t="s">
        <v>4</v>
      </c>
      <c r="K181" s="6" t="s">
        <v>4</v>
      </c>
      <c r="L181" s="6" t="s">
        <v>4</v>
      </c>
      <c r="M181" s="6" t="s">
        <v>5</v>
      </c>
      <c r="N181" s="6" t="s">
        <v>224</v>
      </c>
      <c r="O181" s="16">
        <v>44945</v>
      </c>
      <c r="P181" s="6" t="s">
        <v>7</v>
      </c>
      <c r="Q181" s="18">
        <v>9781</v>
      </c>
      <c r="R181" s="18">
        <v>0</v>
      </c>
      <c r="S181" s="18">
        <v>9781</v>
      </c>
      <c r="T181" s="18">
        <v>0</v>
      </c>
      <c r="U181" s="10">
        <f t="shared" si="4"/>
        <v>0</v>
      </c>
      <c r="V181" s="20">
        <f t="shared" si="5"/>
        <v>0</v>
      </c>
    </row>
    <row r="182" spans="1:22" outlineLevel="4" x14ac:dyDescent="0.35">
      <c r="A182" s="6" t="s">
        <v>110</v>
      </c>
      <c r="B182" s="6" t="s">
        <v>111</v>
      </c>
      <c r="C182" s="12" t="s">
        <v>193</v>
      </c>
      <c r="D182" s="5" t="s">
        <v>194</v>
      </c>
      <c r="E182" s="6" t="s">
        <v>194</v>
      </c>
      <c r="F182" s="1" t="s">
        <v>4</v>
      </c>
      <c r="G182" s="1" t="s">
        <v>114</v>
      </c>
      <c r="H182" s="1" t="s">
        <v>116</v>
      </c>
      <c r="I182" s="4" t="s">
        <v>12902</v>
      </c>
      <c r="J182" s="6" t="s">
        <v>4</v>
      </c>
      <c r="K182" s="6" t="s">
        <v>4</v>
      </c>
      <c r="L182" s="6" t="s">
        <v>4</v>
      </c>
      <c r="M182" s="6" t="s">
        <v>5</v>
      </c>
      <c r="N182" s="6" t="s">
        <v>225</v>
      </c>
      <c r="O182" s="16">
        <v>44945</v>
      </c>
      <c r="P182" s="6" t="s">
        <v>7</v>
      </c>
      <c r="Q182" s="18">
        <v>10550</v>
      </c>
      <c r="R182" s="18">
        <v>0</v>
      </c>
      <c r="S182" s="18">
        <v>10550</v>
      </c>
      <c r="T182" s="18">
        <v>0</v>
      </c>
      <c r="U182" s="10">
        <f t="shared" si="4"/>
        <v>0</v>
      </c>
      <c r="V182" s="20">
        <f t="shared" si="5"/>
        <v>0</v>
      </c>
    </row>
    <row r="183" spans="1:22" outlineLevel="4" x14ac:dyDescent="0.35">
      <c r="A183" s="6" t="s">
        <v>110</v>
      </c>
      <c r="B183" s="6" t="s">
        <v>111</v>
      </c>
      <c r="C183" s="12" t="s">
        <v>193</v>
      </c>
      <c r="D183" s="5" t="s">
        <v>194</v>
      </c>
      <c r="E183" s="6" t="s">
        <v>194</v>
      </c>
      <c r="F183" s="1" t="s">
        <v>4</v>
      </c>
      <c r="G183" s="1" t="s">
        <v>114</v>
      </c>
      <c r="H183" s="1" t="s">
        <v>116</v>
      </c>
      <c r="I183" s="4" t="s">
        <v>12902</v>
      </c>
      <c r="J183" s="6" t="s">
        <v>4</v>
      </c>
      <c r="K183" s="6" t="s">
        <v>4</v>
      </c>
      <c r="L183" s="6" t="s">
        <v>4</v>
      </c>
      <c r="M183" s="6" t="s">
        <v>5</v>
      </c>
      <c r="N183" s="6" t="s">
        <v>226</v>
      </c>
      <c r="O183" s="16">
        <v>44945</v>
      </c>
      <c r="P183" s="6" t="s">
        <v>7</v>
      </c>
      <c r="Q183" s="18">
        <v>10530</v>
      </c>
      <c r="R183" s="18">
        <v>0</v>
      </c>
      <c r="S183" s="18">
        <v>10530</v>
      </c>
      <c r="T183" s="18">
        <v>0</v>
      </c>
      <c r="U183" s="10">
        <f t="shared" si="4"/>
        <v>0</v>
      </c>
      <c r="V183" s="20">
        <f t="shared" si="5"/>
        <v>0</v>
      </c>
    </row>
    <row r="184" spans="1:22" outlineLevel="4" x14ac:dyDescent="0.35">
      <c r="A184" s="6" t="s">
        <v>110</v>
      </c>
      <c r="B184" s="6" t="s">
        <v>111</v>
      </c>
      <c r="C184" s="12" t="s">
        <v>193</v>
      </c>
      <c r="D184" s="5" t="s">
        <v>194</v>
      </c>
      <c r="E184" s="6" t="s">
        <v>194</v>
      </c>
      <c r="F184" s="1" t="s">
        <v>4</v>
      </c>
      <c r="G184" s="1" t="s">
        <v>114</v>
      </c>
      <c r="H184" s="1" t="s">
        <v>116</v>
      </c>
      <c r="I184" s="4" t="s">
        <v>12902</v>
      </c>
      <c r="J184" s="6" t="s">
        <v>4</v>
      </c>
      <c r="K184" s="6" t="s">
        <v>4</v>
      </c>
      <c r="L184" s="6" t="s">
        <v>4</v>
      </c>
      <c r="M184" s="6" t="s">
        <v>5</v>
      </c>
      <c r="N184" s="6" t="s">
        <v>227</v>
      </c>
      <c r="O184" s="16">
        <v>44945</v>
      </c>
      <c r="P184" s="6" t="s">
        <v>7</v>
      </c>
      <c r="Q184" s="18">
        <v>10721</v>
      </c>
      <c r="R184" s="18">
        <v>0</v>
      </c>
      <c r="S184" s="18">
        <v>10721</v>
      </c>
      <c r="T184" s="18">
        <v>0</v>
      </c>
      <c r="U184" s="10">
        <f t="shared" si="4"/>
        <v>0</v>
      </c>
      <c r="V184" s="20">
        <f t="shared" si="5"/>
        <v>0</v>
      </c>
    </row>
    <row r="185" spans="1:22" outlineLevel="3" x14ac:dyDescent="0.35">
      <c r="G185" s="1"/>
      <c r="H185" s="14" t="s">
        <v>11348</v>
      </c>
      <c r="O185" s="16"/>
      <c r="Q185" s="18">
        <f>SUBTOTAL(9,Q175:Q184)</f>
        <v>331196</v>
      </c>
      <c r="R185" s="18">
        <f>SUBTOTAL(9,R175:R184)</f>
        <v>0</v>
      </c>
      <c r="S185" s="18">
        <f>SUBTOTAL(9,S175:S184)</f>
        <v>331196</v>
      </c>
      <c r="T185" s="18">
        <f>SUBTOTAL(9,T175:T184)</f>
        <v>0</v>
      </c>
      <c r="U185" s="10">
        <f t="shared" si="4"/>
        <v>0</v>
      </c>
      <c r="V185" s="20">
        <f t="shared" si="5"/>
        <v>0</v>
      </c>
    </row>
    <row r="186" spans="1:22" outlineLevel="4" x14ac:dyDescent="0.35">
      <c r="A186" s="6" t="s">
        <v>110</v>
      </c>
      <c r="B186" s="6" t="s">
        <v>111</v>
      </c>
      <c r="C186" s="12" t="s">
        <v>193</v>
      </c>
      <c r="D186" s="5" t="s">
        <v>194</v>
      </c>
      <c r="E186" s="6" t="s">
        <v>194</v>
      </c>
      <c r="F186" s="1" t="s">
        <v>4</v>
      </c>
      <c r="G186" s="1" t="s">
        <v>114</v>
      </c>
      <c r="H186" s="1" t="s">
        <v>119</v>
      </c>
      <c r="I186" s="4" t="s">
        <v>12903</v>
      </c>
      <c r="J186" s="6" t="s">
        <v>4</v>
      </c>
      <c r="K186" s="6" t="s">
        <v>4</v>
      </c>
      <c r="L186" s="6" t="s">
        <v>4</v>
      </c>
      <c r="M186" s="6" t="s">
        <v>5</v>
      </c>
      <c r="N186" s="6" t="s">
        <v>218</v>
      </c>
      <c r="O186" s="16">
        <v>44869</v>
      </c>
      <c r="P186" s="6" t="s">
        <v>7</v>
      </c>
      <c r="Q186" s="18">
        <v>4681</v>
      </c>
      <c r="R186" s="18">
        <v>0</v>
      </c>
      <c r="S186" s="18">
        <v>4681</v>
      </c>
      <c r="T186" s="18">
        <v>0</v>
      </c>
      <c r="U186" s="10">
        <f t="shared" si="4"/>
        <v>0</v>
      </c>
      <c r="V186" s="20">
        <f t="shared" si="5"/>
        <v>0</v>
      </c>
    </row>
    <row r="187" spans="1:22" outlineLevel="4" x14ac:dyDescent="0.35">
      <c r="A187" s="6" t="s">
        <v>110</v>
      </c>
      <c r="B187" s="6" t="s">
        <v>111</v>
      </c>
      <c r="C187" s="12" t="s">
        <v>193</v>
      </c>
      <c r="D187" s="5" t="s">
        <v>194</v>
      </c>
      <c r="E187" s="6" t="s">
        <v>194</v>
      </c>
      <c r="F187" s="1" t="s">
        <v>4</v>
      </c>
      <c r="G187" s="1" t="s">
        <v>114</v>
      </c>
      <c r="H187" s="1" t="s">
        <v>119</v>
      </c>
      <c r="I187" s="4" t="s">
        <v>12903</v>
      </c>
      <c r="J187" s="6" t="s">
        <v>4</v>
      </c>
      <c r="K187" s="6" t="s">
        <v>4</v>
      </c>
      <c r="L187" s="6" t="s">
        <v>4</v>
      </c>
      <c r="M187" s="6" t="s">
        <v>5</v>
      </c>
      <c r="N187" s="6" t="s">
        <v>219</v>
      </c>
      <c r="O187" s="16">
        <v>44869</v>
      </c>
      <c r="P187" s="6" t="s">
        <v>7</v>
      </c>
      <c r="Q187" s="18">
        <v>5841</v>
      </c>
      <c r="R187" s="18">
        <v>0</v>
      </c>
      <c r="S187" s="18">
        <v>5841</v>
      </c>
      <c r="T187" s="18">
        <v>0</v>
      </c>
      <c r="U187" s="10">
        <f t="shared" si="4"/>
        <v>0</v>
      </c>
      <c r="V187" s="20">
        <f t="shared" si="5"/>
        <v>0</v>
      </c>
    </row>
    <row r="188" spans="1:22" outlineLevel="4" x14ac:dyDescent="0.35">
      <c r="A188" s="6" t="s">
        <v>110</v>
      </c>
      <c r="B188" s="6" t="s">
        <v>111</v>
      </c>
      <c r="C188" s="12" t="s">
        <v>193</v>
      </c>
      <c r="D188" s="5" t="s">
        <v>194</v>
      </c>
      <c r="E188" s="6" t="s">
        <v>194</v>
      </c>
      <c r="F188" s="1" t="s">
        <v>4</v>
      </c>
      <c r="G188" s="1" t="s">
        <v>114</v>
      </c>
      <c r="H188" s="1" t="s">
        <v>119</v>
      </c>
      <c r="I188" s="4" t="s">
        <v>12903</v>
      </c>
      <c r="J188" s="6" t="s">
        <v>4</v>
      </c>
      <c r="K188" s="6" t="s">
        <v>4</v>
      </c>
      <c r="L188" s="6" t="s">
        <v>4</v>
      </c>
      <c r="M188" s="6" t="s">
        <v>5</v>
      </c>
      <c r="N188" s="6" t="s">
        <v>220</v>
      </c>
      <c r="O188" s="16">
        <v>44869</v>
      </c>
      <c r="P188" s="6" t="s">
        <v>7</v>
      </c>
      <c r="Q188" s="18">
        <v>8786</v>
      </c>
      <c r="R188" s="18">
        <v>0</v>
      </c>
      <c r="S188" s="18">
        <v>8786</v>
      </c>
      <c r="T188" s="18">
        <v>0</v>
      </c>
      <c r="U188" s="10">
        <f t="shared" si="4"/>
        <v>0</v>
      </c>
      <c r="V188" s="20">
        <f t="shared" si="5"/>
        <v>0</v>
      </c>
    </row>
    <row r="189" spans="1:22" outlineLevel="4" x14ac:dyDescent="0.35">
      <c r="A189" s="6" t="s">
        <v>110</v>
      </c>
      <c r="B189" s="6" t="s">
        <v>111</v>
      </c>
      <c r="C189" s="12" t="s">
        <v>193</v>
      </c>
      <c r="D189" s="5" t="s">
        <v>194</v>
      </c>
      <c r="E189" s="6" t="s">
        <v>194</v>
      </c>
      <c r="F189" s="1" t="s">
        <v>4</v>
      </c>
      <c r="G189" s="1" t="s">
        <v>114</v>
      </c>
      <c r="H189" s="1" t="s">
        <v>119</v>
      </c>
      <c r="I189" s="4" t="s">
        <v>12903</v>
      </c>
      <c r="J189" s="6" t="s">
        <v>4</v>
      </c>
      <c r="K189" s="6" t="s">
        <v>4</v>
      </c>
      <c r="L189" s="6" t="s">
        <v>4</v>
      </c>
      <c r="M189" s="6" t="s">
        <v>5</v>
      </c>
      <c r="N189" s="6" t="s">
        <v>221</v>
      </c>
      <c r="O189" s="16">
        <v>44869</v>
      </c>
      <c r="P189" s="6" t="s">
        <v>7</v>
      </c>
      <c r="Q189" s="18">
        <v>12526</v>
      </c>
      <c r="R189" s="18">
        <v>0</v>
      </c>
      <c r="S189" s="18">
        <v>12526</v>
      </c>
      <c r="T189" s="18">
        <v>0</v>
      </c>
      <c r="U189" s="10">
        <f t="shared" si="4"/>
        <v>0</v>
      </c>
      <c r="V189" s="20">
        <f t="shared" si="5"/>
        <v>0</v>
      </c>
    </row>
    <row r="190" spans="1:22" outlineLevel="4" x14ac:dyDescent="0.35">
      <c r="A190" s="6" t="s">
        <v>110</v>
      </c>
      <c r="B190" s="6" t="s">
        <v>111</v>
      </c>
      <c r="C190" s="12" t="s">
        <v>193</v>
      </c>
      <c r="D190" s="5" t="s">
        <v>194</v>
      </c>
      <c r="E190" s="6" t="s">
        <v>194</v>
      </c>
      <c r="F190" s="1" t="s">
        <v>4</v>
      </c>
      <c r="G190" s="1" t="s">
        <v>114</v>
      </c>
      <c r="H190" s="1" t="s">
        <v>119</v>
      </c>
      <c r="I190" s="4" t="s">
        <v>12903</v>
      </c>
      <c r="J190" s="6" t="s">
        <v>4</v>
      </c>
      <c r="K190" s="6" t="s">
        <v>4</v>
      </c>
      <c r="L190" s="6" t="s">
        <v>4</v>
      </c>
      <c r="M190" s="6" t="s">
        <v>5</v>
      </c>
      <c r="N190" s="6" t="s">
        <v>222</v>
      </c>
      <c r="O190" s="16">
        <v>44869</v>
      </c>
      <c r="P190" s="6" t="s">
        <v>7</v>
      </c>
      <c r="Q190" s="18">
        <v>5499</v>
      </c>
      <c r="R190" s="18">
        <v>0</v>
      </c>
      <c r="S190" s="18">
        <v>5499</v>
      </c>
      <c r="T190" s="18">
        <v>0</v>
      </c>
      <c r="U190" s="10">
        <f t="shared" si="4"/>
        <v>0</v>
      </c>
      <c r="V190" s="20">
        <f t="shared" si="5"/>
        <v>0</v>
      </c>
    </row>
    <row r="191" spans="1:22" outlineLevel="4" x14ac:dyDescent="0.35">
      <c r="A191" s="6" t="s">
        <v>110</v>
      </c>
      <c r="B191" s="6" t="s">
        <v>111</v>
      </c>
      <c r="C191" s="12" t="s">
        <v>193</v>
      </c>
      <c r="D191" s="5" t="s">
        <v>194</v>
      </c>
      <c r="E191" s="6" t="s">
        <v>194</v>
      </c>
      <c r="F191" s="1" t="s">
        <v>4</v>
      </c>
      <c r="G191" s="1" t="s">
        <v>114</v>
      </c>
      <c r="H191" s="1" t="s">
        <v>119</v>
      </c>
      <c r="I191" s="4" t="s">
        <v>12903</v>
      </c>
      <c r="J191" s="6" t="s">
        <v>4</v>
      </c>
      <c r="K191" s="6" t="s">
        <v>4</v>
      </c>
      <c r="L191" s="6" t="s">
        <v>4</v>
      </c>
      <c r="M191" s="6" t="s">
        <v>5</v>
      </c>
      <c r="N191" s="6" t="s">
        <v>223</v>
      </c>
      <c r="O191" s="16">
        <v>44945</v>
      </c>
      <c r="P191" s="6" t="s">
        <v>7</v>
      </c>
      <c r="Q191" s="18">
        <v>2432</v>
      </c>
      <c r="R191" s="18">
        <v>0</v>
      </c>
      <c r="S191" s="18">
        <v>2432</v>
      </c>
      <c r="T191" s="18">
        <v>0</v>
      </c>
      <c r="U191" s="10">
        <f t="shared" si="4"/>
        <v>0</v>
      </c>
      <c r="V191" s="20">
        <f t="shared" si="5"/>
        <v>0</v>
      </c>
    </row>
    <row r="192" spans="1:22" outlineLevel="4" x14ac:dyDescent="0.35">
      <c r="A192" s="6" t="s">
        <v>110</v>
      </c>
      <c r="B192" s="6" t="s">
        <v>111</v>
      </c>
      <c r="C192" s="12" t="s">
        <v>193</v>
      </c>
      <c r="D192" s="5" t="s">
        <v>194</v>
      </c>
      <c r="E192" s="6" t="s">
        <v>194</v>
      </c>
      <c r="F192" s="1" t="s">
        <v>4</v>
      </c>
      <c r="G192" s="1" t="s">
        <v>114</v>
      </c>
      <c r="H192" s="1" t="s">
        <v>119</v>
      </c>
      <c r="I192" s="4" t="s">
        <v>12903</v>
      </c>
      <c r="J192" s="6" t="s">
        <v>4</v>
      </c>
      <c r="K192" s="6" t="s">
        <v>4</v>
      </c>
      <c r="L192" s="6" t="s">
        <v>4</v>
      </c>
      <c r="M192" s="6" t="s">
        <v>5</v>
      </c>
      <c r="N192" s="6" t="s">
        <v>224</v>
      </c>
      <c r="O192" s="16">
        <v>44945</v>
      </c>
      <c r="P192" s="6" t="s">
        <v>7</v>
      </c>
      <c r="Q192" s="18">
        <v>908</v>
      </c>
      <c r="R192" s="18">
        <v>0</v>
      </c>
      <c r="S192" s="18">
        <v>908</v>
      </c>
      <c r="T192" s="18">
        <v>0</v>
      </c>
      <c r="U192" s="10">
        <f t="shared" si="4"/>
        <v>0</v>
      </c>
      <c r="V192" s="20">
        <f t="shared" si="5"/>
        <v>0</v>
      </c>
    </row>
    <row r="193" spans="1:22" outlineLevel="4" x14ac:dyDescent="0.35">
      <c r="A193" s="6" t="s">
        <v>110</v>
      </c>
      <c r="B193" s="6" t="s">
        <v>111</v>
      </c>
      <c r="C193" s="12" t="s">
        <v>193</v>
      </c>
      <c r="D193" s="5" t="s">
        <v>194</v>
      </c>
      <c r="E193" s="6" t="s">
        <v>194</v>
      </c>
      <c r="F193" s="1" t="s">
        <v>4</v>
      </c>
      <c r="G193" s="1" t="s">
        <v>114</v>
      </c>
      <c r="H193" s="1" t="s">
        <v>119</v>
      </c>
      <c r="I193" s="4" t="s">
        <v>12903</v>
      </c>
      <c r="J193" s="6" t="s">
        <v>4</v>
      </c>
      <c r="K193" s="6" t="s">
        <v>4</v>
      </c>
      <c r="L193" s="6" t="s">
        <v>4</v>
      </c>
      <c r="M193" s="6" t="s">
        <v>5</v>
      </c>
      <c r="N193" s="6" t="s">
        <v>225</v>
      </c>
      <c r="O193" s="16">
        <v>44945</v>
      </c>
      <c r="P193" s="6" t="s">
        <v>7</v>
      </c>
      <c r="Q193" s="18">
        <v>1133</v>
      </c>
      <c r="R193" s="18">
        <v>0</v>
      </c>
      <c r="S193" s="18">
        <v>1133</v>
      </c>
      <c r="T193" s="18">
        <v>0</v>
      </c>
      <c r="U193" s="10">
        <f t="shared" si="4"/>
        <v>0</v>
      </c>
      <c r="V193" s="20">
        <f t="shared" si="5"/>
        <v>0</v>
      </c>
    </row>
    <row r="194" spans="1:22" outlineLevel="4" x14ac:dyDescent="0.35">
      <c r="A194" s="6" t="s">
        <v>110</v>
      </c>
      <c r="B194" s="6" t="s">
        <v>111</v>
      </c>
      <c r="C194" s="12" t="s">
        <v>193</v>
      </c>
      <c r="D194" s="5" t="s">
        <v>194</v>
      </c>
      <c r="E194" s="6" t="s">
        <v>194</v>
      </c>
      <c r="F194" s="1" t="s">
        <v>4</v>
      </c>
      <c r="G194" s="1" t="s">
        <v>114</v>
      </c>
      <c r="H194" s="1" t="s">
        <v>119</v>
      </c>
      <c r="I194" s="4" t="s">
        <v>12903</v>
      </c>
      <c r="J194" s="6" t="s">
        <v>4</v>
      </c>
      <c r="K194" s="6" t="s">
        <v>4</v>
      </c>
      <c r="L194" s="6" t="s">
        <v>4</v>
      </c>
      <c r="M194" s="6" t="s">
        <v>5</v>
      </c>
      <c r="N194" s="6" t="s">
        <v>226</v>
      </c>
      <c r="O194" s="16">
        <v>44945</v>
      </c>
      <c r="P194" s="6" t="s">
        <v>7</v>
      </c>
      <c r="Q194" s="18">
        <v>1066</v>
      </c>
      <c r="R194" s="18">
        <v>0</v>
      </c>
      <c r="S194" s="18">
        <v>1066</v>
      </c>
      <c r="T194" s="18">
        <v>0</v>
      </c>
      <c r="U194" s="10">
        <f t="shared" ref="U194:U257" si="6">Q194-R194-S194-T194</f>
        <v>0</v>
      </c>
      <c r="V194" s="20">
        <f t="shared" si="5"/>
        <v>0</v>
      </c>
    </row>
    <row r="195" spans="1:22" outlineLevel="4" x14ac:dyDescent="0.35">
      <c r="A195" s="6" t="s">
        <v>110</v>
      </c>
      <c r="B195" s="6" t="s">
        <v>111</v>
      </c>
      <c r="C195" s="12" t="s">
        <v>193</v>
      </c>
      <c r="D195" s="5" t="s">
        <v>194</v>
      </c>
      <c r="E195" s="6" t="s">
        <v>194</v>
      </c>
      <c r="F195" s="1" t="s">
        <v>4</v>
      </c>
      <c r="G195" s="1" t="s">
        <v>114</v>
      </c>
      <c r="H195" s="1" t="s">
        <v>119</v>
      </c>
      <c r="I195" s="4" t="s">
        <v>12903</v>
      </c>
      <c r="J195" s="6" t="s">
        <v>4</v>
      </c>
      <c r="K195" s="6" t="s">
        <v>4</v>
      </c>
      <c r="L195" s="6" t="s">
        <v>4</v>
      </c>
      <c r="M195" s="6" t="s">
        <v>5</v>
      </c>
      <c r="N195" s="6" t="s">
        <v>227</v>
      </c>
      <c r="O195" s="16">
        <v>44945</v>
      </c>
      <c r="P195" s="6" t="s">
        <v>7</v>
      </c>
      <c r="Q195" s="18">
        <v>1706</v>
      </c>
      <c r="R195" s="18">
        <v>0</v>
      </c>
      <c r="S195" s="18">
        <v>1706</v>
      </c>
      <c r="T195" s="18">
        <v>0</v>
      </c>
      <c r="U195" s="10">
        <f t="shared" si="6"/>
        <v>0</v>
      </c>
      <c r="V195" s="20">
        <f t="shared" ref="V195:V258" si="7">Q195-R195-S195-T195</f>
        <v>0</v>
      </c>
    </row>
    <row r="196" spans="1:22" outlineLevel="3" x14ac:dyDescent="0.35">
      <c r="G196" s="1"/>
      <c r="H196" s="14" t="s">
        <v>11349</v>
      </c>
      <c r="O196" s="16"/>
      <c r="Q196" s="18">
        <f>SUBTOTAL(9,Q186:Q195)</f>
        <v>44578</v>
      </c>
      <c r="R196" s="18">
        <f>SUBTOTAL(9,R186:R195)</f>
        <v>0</v>
      </c>
      <c r="S196" s="18">
        <f>SUBTOTAL(9,S186:S195)</f>
        <v>44578</v>
      </c>
      <c r="T196" s="18">
        <f>SUBTOTAL(9,T186:T195)</f>
        <v>0</v>
      </c>
      <c r="U196" s="10">
        <f t="shared" si="6"/>
        <v>0</v>
      </c>
      <c r="V196" s="20">
        <f t="shared" si="7"/>
        <v>0</v>
      </c>
    </row>
    <row r="197" spans="1:22" outlineLevel="4" x14ac:dyDescent="0.35">
      <c r="A197" s="6" t="s">
        <v>110</v>
      </c>
      <c r="B197" s="6" t="s">
        <v>111</v>
      </c>
      <c r="C197" s="12" t="s">
        <v>193</v>
      </c>
      <c r="D197" s="5" t="s">
        <v>194</v>
      </c>
      <c r="E197" s="6" t="s">
        <v>194</v>
      </c>
      <c r="F197" s="1" t="s">
        <v>4</v>
      </c>
      <c r="G197" s="1" t="s">
        <v>114</v>
      </c>
      <c r="H197" s="1" t="s">
        <v>121</v>
      </c>
      <c r="I197" s="4" t="s">
        <v>12901</v>
      </c>
      <c r="J197" s="6" t="s">
        <v>4</v>
      </c>
      <c r="K197" s="6" t="s">
        <v>4</v>
      </c>
      <c r="L197" s="6" t="s">
        <v>4</v>
      </c>
      <c r="M197" s="6" t="s">
        <v>5</v>
      </c>
      <c r="N197" s="6" t="s">
        <v>218</v>
      </c>
      <c r="O197" s="16">
        <v>44869</v>
      </c>
      <c r="P197" s="6" t="s">
        <v>7</v>
      </c>
      <c r="Q197" s="18">
        <v>37724</v>
      </c>
      <c r="R197" s="18">
        <v>0</v>
      </c>
      <c r="S197" s="18">
        <v>37724</v>
      </c>
      <c r="T197" s="18">
        <v>0</v>
      </c>
      <c r="U197" s="10">
        <f t="shared" si="6"/>
        <v>0</v>
      </c>
      <c r="V197" s="20">
        <f t="shared" si="7"/>
        <v>0</v>
      </c>
    </row>
    <row r="198" spans="1:22" outlineLevel="4" x14ac:dyDescent="0.35">
      <c r="A198" s="6" t="s">
        <v>110</v>
      </c>
      <c r="B198" s="6" t="s">
        <v>111</v>
      </c>
      <c r="C198" s="12" t="s">
        <v>193</v>
      </c>
      <c r="D198" s="5" t="s">
        <v>194</v>
      </c>
      <c r="E198" s="6" t="s">
        <v>194</v>
      </c>
      <c r="F198" s="1" t="s">
        <v>4</v>
      </c>
      <c r="G198" s="1" t="s">
        <v>114</v>
      </c>
      <c r="H198" s="1" t="s">
        <v>121</v>
      </c>
      <c r="I198" s="4" t="s">
        <v>12901</v>
      </c>
      <c r="J198" s="6" t="s">
        <v>4</v>
      </c>
      <c r="K198" s="6" t="s">
        <v>4</v>
      </c>
      <c r="L198" s="6" t="s">
        <v>4</v>
      </c>
      <c r="M198" s="6" t="s">
        <v>5</v>
      </c>
      <c r="N198" s="6" t="s">
        <v>219</v>
      </c>
      <c r="O198" s="16">
        <v>44869</v>
      </c>
      <c r="P198" s="6" t="s">
        <v>7</v>
      </c>
      <c r="Q198" s="18">
        <v>41513</v>
      </c>
      <c r="R198" s="18">
        <v>0</v>
      </c>
      <c r="S198" s="18">
        <v>41513</v>
      </c>
      <c r="T198" s="18">
        <v>0</v>
      </c>
      <c r="U198" s="10">
        <f t="shared" si="6"/>
        <v>0</v>
      </c>
      <c r="V198" s="20">
        <f t="shared" si="7"/>
        <v>0</v>
      </c>
    </row>
    <row r="199" spans="1:22" outlineLevel="4" x14ac:dyDescent="0.35">
      <c r="A199" s="6" t="s">
        <v>110</v>
      </c>
      <c r="B199" s="6" t="s">
        <v>111</v>
      </c>
      <c r="C199" s="12" t="s">
        <v>193</v>
      </c>
      <c r="D199" s="5" t="s">
        <v>194</v>
      </c>
      <c r="E199" s="6" t="s">
        <v>194</v>
      </c>
      <c r="F199" s="1" t="s">
        <v>4</v>
      </c>
      <c r="G199" s="1" t="s">
        <v>114</v>
      </c>
      <c r="H199" s="1" t="s">
        <v>121</v>
      </c>
      <c r="I199" s="4" t="s">
        <v>12901</v>
      </c>
      <c r="J199" s="6" t="s">
        <v>4</v>
      </c>
      <c r="K199" s="6" t="s">
        <v>4</v>
      </c>
      <c r="L199" s="6" t="s">
        <v>4</v>
      </c>
      <c r="M199" s="6" t="s">
        <v>5</v>
      </c>
      <c r="N199" s="6" t="s">
        <v>220</v>
      </c>
      <c r="O199" s="16">
        <v>44869</v>
      </c>
      <c r="P199" s="6" t="s">
        <v>7</v>
      </c>
      <c r="Q199" s="18">
        <v>47661</v>
      </c>
      <c r="R199" s="18">
        <v>0</v>
      </c>
      <c r="S199" s="18">
        <v>47661</v>
      </c>
      <c r="T199" s="18">
        <v>0</v>
      </c>
      <c r="U199" s="10">
        <f t="shared" si="6"/>
        <v>0</v>
      </c>
      <c r="V199" s="20">
        <f t="shared" si="7"/>
        <v>0</v>
      </c>
    </row>
    <row r="200" spans="1:22" outlineLevel="4" x14ac:dyDescent="0.35">
      <c r="A200" s="6" t="s">
        <v>110</v>
      </c>
      <c r="B200" s="6" t="s">
        <v>111</v>
      </c>
      <c r="C200" s="12" t="s">
        <v>193</v>
      </c>
      <c r="D200" s="5" t="s">
        <v>194</v>
      </c>
      <c r="E200" s="6" t="s">
        <v>194</v>
      </c>
      <c r="F200" s="1" t="s">
        <v>4</v>
      </c>
      <c r="G200" s="1" t="s">
        <v>114</v>
      </c>
      <c r="H200" s="1" t="s">
        <v>121</v>
      </c>
      <c r="I200" s="4" t="s">
        <v>12901</v>
      </c>
      <c r="J200" s="6" t="s">
        <v>4</v>
      </c>
      <c r="K200" s="6" t="s">
        <v>4</v>
      </c>
      <c r="L200" s="6" t="s">
        <v>4</v>
      </c>
      <c r="M200" s="6" t="s">
        <v>5</v>
      </c>
      <c r="N200" s="6" t="s">
        <v>221</v>
      </c>
      <c r="O200" s="16">
        <v>44869</v>
      </c>
      <c r="P200" s="6" t="s">
        <v>7</v>
      </c>
      <c r="Q200" s="18">
        <v>60226</v>
      </c>
      <c r="R200" s="18">
        <v>0</v>
      </c>
      <c r="S200" s="18">
        <v>60226</v>
      </c>
      <c r="T200" s="18">
        <v>0</v>
      </c>
      <c r="U200" s="10">
        <f t="shared" si="6"/>
        <v>0</v>
      </c>
      <c r="V200" s="20">
        <f t="shared" si="7"/>
        <v>0</v>
      </c>
    </row>
    <row r="201" spans="1:22" outlineLevel="4" x14ac:dyDescent="0.35">
      <c r="A201" s="6" t="s">
        <v>110</v>
      </c>
      <c r="B201" s="6" t="s">
        <v>111</v>
      </c>
      <c r="C201" s="12" t="s">
        <v>193</v>
      </c>
      <c r="D201" s="5" t="s">
        <v>194</v>
      </c>
      <c r="E201" s="6" t="s">
        <v>194</v>
      </c>
      <c r="F201" s="1" t="s">
        <v>4</v>
      </c>
      <c r="G201" s="1" t="s">
        <v>114</v>
      </c>
      <c r="H201" s="1" t="s">
        <v>121</v>
      </c>
      <c r="I201" s="4" t="s">
        <v>12901</v>
      </c>
      <c r="J201" s="6" t="s">
        <v>4</v>
      </c>
      <c r="K201" s="6" t="s">
        <v>4</v>
      </c>
      <c r="L201" s="6" t="s">
        <v>4</v>
      </c>
      <c r="M201" s="6" t="s">
        <v>5</v>
      </c>
      <c r="N201" s="6" t="s">
        <v>222</v>
      </c>
      <c r="O201" s="16">
        <v>44869</v>
      </c>
      <c r="P201" s="6" t="s">
        <v>7</v>
      </c>
      <c r="Q201" s="18">
        <v>40283</v>
      </c>
      <c r="R201" s="18">
        <v>0</v>
      </c>
      <c r="S201" s="18">
        <v>40283</v>
      </c>
      <c r="T201" s="18">
        <v>0</v>
      </c>
      <c r="U201" s="10">
        <f t="shared" si="6"/>
        <v>0</v>
      </c>
      <c r="V201" s="20">
        <f t="shared" si="7"/>
        <v>0</v>
      </c>
    </row>
    <row r="202" spans="1:22" outlineLevel="4" x14ac:dyDescent="0.35">
      <c r="A202" s="6" t="s">
        <v>110</v>
      </c>
      <c r="B202" s="6" t="s">
        <v>111</v>
      </c>
      <c r="C202" s="12" t="s">
        <v>193</v>
      </c>
      <c r="D202" s="5" t="s">
        <v>194</v>
      </c>
      <c r="E202" s="6" t="s">
        <v>194</v>
      </c>
      <c r="F202" s="1" t="s">
        <v>4</v>
      </c>
      <c r="G202" s="1" t="s">
        <v>114</v>
      </c>
      <c r="H202" s="1" t="s">
        <v>121</v>
      </c>
      <c r="I202" s="4" t="s">
        <v>12901</v>
      </c>
      <c r="J202" s="6" t="s">
        <v>4</v>
      </c>
      <c r="K202" s="6" t="s">
        <v>4</v>
      </c>
      <c r="L202" s="6" t="s">
        <v>4</v>
      </c>
      <c r="M202" s="6" t="s">
        <v>5</v>
      </c>
      <c r="N202" s="6" t="s">
        <v>223</v>
      </c>
      <c r="O202" s="16">
        <v>44945</v>
      </c>
      <c r="P202" s="6" t="s">
        <v>7</v>
      </c>
      <c r="Q202" s="18">
        <v>14869</v>
      </c>
      <c r="R202" s="18">
        <v>0</v>
      </c>
      <c r="S202" s="18">
        <v>14869</v>
      </c>
      <c r="T202" s="18">
        <v>0</v>
      </c>
      <c r="U202" s="10">
        <f t="shared" si="6"/>
        <v>0</v>
      </c>
      <c r="V202" s="20">
        <f t="shared" si="7"/>
        <v>0</v>
      </c>
    </row>
    <row r="203" spans="1:22" outlineLevel="4" x14ac:dyDescent="0.35">
      <c r="A203" s="6" t="s">
        <v>110</v>
      </c>
      <c r="B203" s="6" t="s">
        <v>111</v>
      </c>
      <c r="C203" s="12" t="s">
        <v>193</v>
      </c>
      <c r="D203" s="5" t="s">
        <v>194</v>
      </c>
      <c r="E203" s="6" t="s">
        <v>194</v>
      </c>
      <c r="F203" s="1" t="s">
        <v>4</v>
      </c>
      <c r="G203" s="1" t="s">
        <v>114</v>
      </c>
      <c r="H203" s="1" t="s">
        <v>121</v>
      </c>
      <c r="I203" s="4" t="s">
        <v>12901</v>
      </c>
      <c r="J203" s="6" t="s">
        <v>4</v>
      </c>
      <c r="K203" s="6" t="s">
        <v>4</v>
      </c>
      <c r="L203" s="6" t="s">
        <v>4</v>
      </c>
      <c r="M203" s="6" t="s">
        <v>5</v>
      </c>
      <c r="N203" s="6" t="s">
        <v>224</v>
      </c>
      <c r="O203" s="16">
        <v>44945</v>
      </c>
      <c r="P203" s="6" t="s">
        <v>7</v>
      </c>
      <c r="Q203" s="18">
        <v>9400</v>
      </c>
      <c r="R203" s="18">
        <v>0</v>
      </c>
      <c r="S203" s="18">
        <v>9400</v>
      </c>
      <c r="T203" s="18">
        <v>0</v>
      </c>
      <c r="U203" s="10">
        <f t="shared" si="6"/>
        <v>0</v>
      </c>
      <c r="V203" s="20">
        <f t="shared" si="7"/>
        <v>0</v>
      </c>
    </row>
    <row r="204" spans="1:22" outlineLevel="4" x14ac:dyDescent="0.35">
      <c r="A204" s="6" t="s">
        <v>110</v>
      </c>
      <c r="B204" s="6" t="s">
        <v>111</v>
      </c>
      <c r="C204" s="12" t="s">
        <v>193</v>
      </c>
      <c r="D204" s="5" t="s">
        <v>194</v>
      </c>
      <c r="E204" s="6" t="s">
        <v>194</v>
      </c>
      <c r="F204" s="1" t="s">
        <v>4</v>
      </c>
      <c r="G204" s="1" t="s">
        <v>114</v>
      </c>
      <c r="H204" s="1" t="s">
        <v>121</v>
      </c>
      <c r="I204" s="4" t="s">
        <v>12901</v>
      </c>
      <c r="J204" s="6" t="s">
        <v>4</v>
      </c>
      <c r="K204" s="6" t="s">
        <v>4</v>
      </c>
      <c r="L204" s="6" t="s">
        <v>4</v>
      </c>
      <c r="M204" s="6" t="s">
        <v>5</v>
      </c>
      <c r="N204" s="6" t="s">
        <v>225</v>
      </c>
      <c r="O204" s="16">
        <v>44945</v>
      </c>
      <c r="P204" s="6" t="s">
        <v>7</v>
      </c>
      <c r="Q204" s="18">
        <v>10258</v>
      </c>
      <c r="R204" s="18">
        <v>0</v>
      </c>
      <c r="S204" s="18">
        <v>10258</v>
      </c>
      <c r="T204" s="18">
        <v>0</v>
      </c>
      <c r="U204" s="10">
        <f t="shared" si="6"/>
        <v>0</v>
      </c>
      <c r="V204" s="20">
        <f t="shared" si="7"/>
        <v>0</v>
      </c>
    </row>
    <row r="205" spans="1:22" outlineLevel="4" x14ac:dyDescent="0.35">
      <c r="A205" s="6" t="s">
        <v>110</v>
      </c>
      <c r="B205" s="6" t="s">
        <v>111</v>
      </c>
      <c r="C205" s="12" t="s">
        <v>193</v>
      </c>
      <c r="D205" s="5" t="s">
        <v>194</v>
      </c>
      <c r="E205" s="6" t="s">
        <v>194</v>
      </c>
      <c r="F205" s="1" t="s">
        <v>4</v>
      </c>
      <c r="G205" s="1" t="s">
        <v>114</v>
      </c>
      <c r="H205" s="1" t="s">
        <v>121</v>
      </c>
      <c r="I205" s="4" t="s">
        <v>12901</v>
      </c>
      <c r="J205" s="6" t="s">
        <v>4</v>
      </c>
      <c r="K205" s="6" t="s">
        <v>4</v>
      </c>
      <c r="L205" s="6" t="s">
        <v>4</v>
      </c>
      <c r="M205" s="6" t="s">
        <v>5</v>
      </c>
      <c r="N205" s="6" t="s">
        <v>226</v>
      </c>
      <c r="O205" s="16">
        <v>44945</v>
      </c>
      <c r="P205" s="6" t="s">
        <v>7</v>
      </c>
      <c r="Q205" s="18">
        <v>10019</v>
      </c>
      <c r="R205" s="18">
        <v>0</v>
      </c>
      <c r="S205" s="18">
        <v>10019</v>
      </c>
      <c r="T205" s="18">
        <v>0</v>
      </c>
      <c r="U205" s="10">
        <f t="shared" si="6"/>
        <v>0</v>
      </c>
      <c r="V205" s="20">
        <f t="shared" si="7"/>
        <v>0</v>
      </c>
    </row>
    <row r="206" spans="1:22" outlineLevel="4" x14ac:dyDescent="0.35">
      <c r="A206" s="6" t="s">
        <v>110</v>
      </c>
      <c r="B206" s="6" t="s">
        <v>111</v>
      </c>
      <c r="C206" s="12" t="s">
        <v>193</v>
      </c>
      <c r="D206" s="5" t="s">
        <v>194</v>
      </c>
      <c r="E206" s="6" t="s">
        <v>194</v>
      </c>
      <c r="F206" s="1" t="s">
        <v>4</v>
      </c>
      <c r="G206" s="1" t="s">
        <v>114</v>
      </c>
      <c r="H206" s="1" t="s">
        <v>121</v>
      </c>
      <c r="I206" s="4" t="s">
        <v>12901</v>
      </c>
      <c r="J206" s="6" t="s">
        <v>4</v>
      </c>
      <c r="K206" s="6" t="s">
        <v>4</v>
      </c>
      <c r="L206" s="6" t="s">
        <v>4</v>
      </c>
      <c r="M206" s="6" t="s">
        <v>5</v>
      </c>
      <c r="N206" s="6" t="s">
        <v>227</v>
      </c>
      <c r="O206" s="16">
        <v>44945</v>
      </c>
      <c r="P206" s="6" t="s">
        <v>7</v>
      </c>
      <c r="Q206" s="18">
        <v>11819</v>
      </c>
      <c r="R206" s="18">
        <v>0</v>
      </c>
      <c r="S206" s="18">
        <v>11819</v>
      </c>
      <c r="T206" s="18">
        <v>0</v>
      </c>
      <c r="U206" s="10">
        <f t="shared" si="6"/>
        <v>0</v>
      </c>
      <c r="V206" s="20">
        <f t="shared" si="7"/>
        <v>0</v>
      </c>
    </row>
    <row r="207" spans="1:22" outlineLevel="3" x14ac:dyDescent="0.35">
      <c r="G207" s="1"/>
      <c r="H207" s="14" t="s">
        <v>11350</v>
      </c>
      <c r="O207" s="16"/>
      <c r="Q207" s="18">
        <f>SUBTOTAL(9,Q197:Q206)</f>
        <v>283772</v>
      </c>
      <c r="R207" s="18">
        <f>SUBTOTAL(9,R197:R206)</f>
        <v>0</v>
      </c>
      <c r="S207" s="18">
        <f>SUBTOTAL(9,S197:S206)</f>
        <v>283772</v>
      </c>
      <c r="T207" s="18">
        <f>SUBTOTAL(9,T197:T206)</f>
        <v>0</v>
      </c>
      <c r="U207" s="10">
        <f t="shared" si="6"/>
        <v>0</v>
      </c>
      <c r="V207" s="20">
        <f t="shared" si="7"/>
        <v>0</v>
      </c>
    </row>
    <row r="208" spans="1:22" outlineLevel="2" x14ac:dyDescent="0.35">
      <c r="C208" s="13" t="s">
        <v>10598</v>
      </c>
      <c r="G208" s="1"/>
      <c r="O208" s="16"/>
      <c r="Q208" s="18">
        <f>SUBTOTAL(9,Q152:Q206)</f>
        <v>1976524.0000000002</v>
      </c>
      <c r="R208" s="18">
        <f>SUBTOTAL(9,R152:R206)</f>
        <v>1081125.77</v>
      </c>
      <c r="S208" s="18">
        <f>SUBTOTAL(9,S152:S206)</f>
        <v>895398.23</v>
      </c>
      <c r="T208" s="18">
        <f>SUBTOTAL(9,T152:T206)</f>
        <v>0</v>
      </c>
      <c r="U208" s="10">
        <f t="shared" si="6"/>
        <v>2.3283064365386963E-10</v>
      </c>
      <c r="V208" s="20">
        <f t="shared" si="7"/>
        <v>2.3283064365386963E-10</v>
      </c>
    </row>
    <row r="209" spans="1:22" ht="29" outlineLevel="4" x14ac:dyDescent="0.35">
      <c r="A209" s="6" t="s">
        <v>110</v>
      </c>
      <c r="B209" s="6" t="s">
        <v>111</v>
      </c>
      <c r="C209" s="12" t="s">
        <v>12908</v>
      </c>
      <c r="D209" s="5" t="s">
        <v>228</v>
      </c>
      <c r="E209" s="6" t="s">
        <v>228</v>
      </c>
      <c r="F209" s="1" t="s">
        <v>4</v>
      </c>
      <c r="G209" s="1" t="s">
        <v>97</v>
      </c>
      <c r="H209" s="1" t="s">
        <v>230</v>
      </c>
      <c r="I209" s="2" t="s">
        <v>13038</v>
      </c>
      <c r="J209" s="6" t="s">
        <v>4</v>
      </c>
      <c r="K209" s="6" t="s">
        <v>4</v>
      </c>
      <c r="L209" s="6" t="s">
        <v>4</v>
      </c>
      <c r="M209" s="6" t="s">
        <v>5</v>
      </c>
      <c r="N209" s="6" t="s">
        <v>229</v>
      </c>
      <c r="O209" s="16">
        <v>44869</v>
      </c>
      <c r="P209" s="6" t="s">
        <v>7</v>
      </c>
      <c r="Q209" s="18">
        <v>956.67</v>
      </c>
      <c r="R209" s="18">
        <v>0</v>
      </c>
      <c r="S209" s="18">
        <v>956.67</v>
      </c>
      <c r="T209" s="18">
        <v>0</v>
      </c>
      <c r="U209" s="10">
        <f t="shared" si="6"/>
        <v>0</v>
      </c>
      <c r="V209" s="20">
        <f t="shared" si="7"/>
        <v>0</v>
      </c>
    </row>
    <row r="210" spans="1:22" ht="29" outlineLevel="4" x14ac:dyDescent="0.35">
      <c r="A210" s="6" t="s">
        <v>110</v>
      </c>
      <c r="B210" s="6" t="s">
        <v>111</v>
      </c>
      <c r="C210" s="12" t="s">
        <v>12908</v>
      </c>
      <c r="D210" s="5" t="s">
        <v>228</v>
      </c>
      <c r="E210" s="6" t="s">
        <v>228</v>
      </c>
      <c r="F210" s="1" t="s">
        <v>86</v>
      </c>
      <c r="G210" s="1" t="s">
        <v>4</v>
      </c>
      <c r="H210" s="1" t="s">
        <v>230</v>
      </c>
      <c r="I210" s="2" t="s">
        <v>13038</v>
      </c>
      <c r="J210" s="6" t="s">
        <v>4</v>
      </c>
      <c r="K210" s="6" t="s">
        <v>4</v>
      </c>
      <c r="L210" s="6" t="s">
        <v>4</v>
      </c>
      <c r="M210" s="6" t="s">
        <v>5</v>
      </c>
      <c r="N210" s="6" t="s">
        <v>229</v>
      </c>
      <c r="O210" s="16">
        <v>44869</v>
      </c>
      <c r="P210" s="6" t="s">
        <v>7</v>
      </c>
      <c r="Q210" s="18">
        <v>7653.33</v>
      </c>
      <c r="R210" s="18">
        <v>7653.33</v>
      </c>
      <c r="S210" s="18">
        <v>0</v>
      </c>
      <c r="T210" s="18">
        <v>0</v>
      </c>
      <c r="U210" s="10">
        <f t="shared" si="6"/>
        <v>0</v>
      </c>
      <c r="V210" s="20">
        <f t="shared" si="7"/>
        <v>0</v>
      </c>
    </row>
    <row r="211" spans="1:22" outlineLevel="3" x14ac:dyDescent="0.35">
      <c r="G211" s="1"/>
      <c r="H211" s="14" t="s">
        <v>11372</v>
      </c>
      <c r="O211" s="16"/>
      <c r="Q211" s="18">
        <f>SUBTOTAL(9,Q209:Q210)</f>
        <v>8610</v>
      </c>
      <c r="R211" s="18">
        <f>SUBTOTAL(9,R209:R210)</f>
        <v>7653.33</v>
      </c>
      <c r="S211" s="18">
        <f>SUBTOTAL(9,S209:S210)</f>
        <v>956.67</v>
      </c>
      <c r="T211" s="18">
        <f>SUBTOTAL(9,T209:T210)</f>
        <v>0</v>
      </c>
      <c r="U211" s="10">
        <f t="shared" si="6"/>
        <v>1.1368683772161603E-13</v>
      </c>
      <c r="V211" s="20">
        <f t="shared" si="7"/>
        <v>1.1368683772161603E-13</v>
      </c>
    </row>
    <row r="212" spans="1:22" ht="29" outlineLevel="4" x14ac:dyDescent="0.35">
      <c r="A212" s="6" t="s">
        <v>110</v>
      </c>
      <c r="B212" s="6" t="s">
        <v>111</v>
      </c>
      <c r="C212" s="12" t="s">
        <v>12908</v>
      </c>
      <c r="D212" s="5" t="s">
        <v>228</v>
      </c>
      <c r="E212" s="6" t="s">
        <v>228</v>
      </c>
      <c r="F212" s="1" t="s">
        <v>4</v>
      </c>
      <c r="G212" s="1" t="s">
        <v>97</v>
      </c>
      <c r="H212" s="1" t="s">
        <v>232</v>
      </c>
      <c r="I212" s="2" t="s">
        <v>13039</v>
      </c>
      <c r="J212" s="6" t="s">
        <v>4</v>
      </c>
      <c r="K212" s="6" t="s">
        <v>4</v>
      </c>
      <c r="L212" s="6" t="s">
        <v>4</v>
      </c>
      <c r="M212" s="6" t="s">
        <v>5</v>
      </c>
      <c r="N212" s="6" t="s">
        <v>231</v>
      </c>
      <c r="O212" s="16">
        <v>44957</v>
      </c>
      <c r="P212" s="6" t="s">
        <v>7</v>
      </c>
      <c r="Q212" s="18">
        <v>969.99</v>
      </c>
      <c r="R212" s="18">
        <v>0</v>
      </c>
      <c r="S212" s="18">
        <v>969.99</v>
      </c>
      <c r="T212" s="18">
        <v>0</v>
      </c>
      <c r="U212" s="10">
        <f t="shared" si="6"/>
        <v>0</v>
      </c>
      <c r="V212" s="20">
        <f t="shared" si="7"/>
        <v>0</v>
      </c>
    </row>
    <row r="213" spans="1:22" ht="29" outlineLevel="4" x14ac:dyDescent="0.35">
      <c r="A213" s="6" t="s">
        <v>110</v>
      </c>
      <c r="B213" s="6" t="s">
        <v>111</v>
      </c>
      <c r="C213" s="12" t="s">
        <v>12908</v>
      </c>
      <c r="D213" s="5" t="s">
        <v>228</v>
      </c>
      <c r="E213" s="6" t="s">
        <v>228</v>
      </c>
      <c r="F213" s="1" t="s">
        <v>4</v>
      </c>
      <c r="G213" s="1" t="s">
        <v>97</v>
      </c>
      <c r="H213" s="1" t="s">
        <v>232</v>
      </c>
      <c r="I213" s="2" t="s">
        <v>13039</v>
      </c>
      <c r="J213" s="6" t="s">
        <v>4</v>
      </c>
      <c r="K213" s="6" t="s">
        <v>4</v>
      </c>
      <c r="L213" s="6" t="s">
        <v>4</v>
      </c>
      <c r="M213" s="6" t="s">
        <v>5</v>
      </c>
      <c r="N213" s="6" t="s">
        <v>233</v>
      </c>
      <c r="O213" s="16">
        <v>45009</v>
      </c>
      <c r="P213" s="6" t="s">
        <v>7</v>
      </c>
      <c r="Q213" s="18">
        <v>1032.32</v>
      </c>
      <c r="R213" s="18">
        <v>0</v>
      </c>
      <c r="S213" s="18">
        <v>1032.32</v>
      </c>
      <c r="T213" s="18">
        <v>0</v>
      </c>
      <c r="U213" s="10">
        <f t="shared" si="6"/>
        <v>0</v>
      </c>
      <c r="V213" s="20">
        <f t="shared" si="7"/>
        <v>0</v>
      </c>
    </row>
    <row r="214" spans="1:22" ht="29" outlineLevel="4" x14ac:dyDescent="0.35">
      <c r="A214" s="6" t="s">
        <v>110</v>
      </c>
      <c r="B214" s="6" t="s">
        <v>111</v>
      </c>
      <c r="C214" s="12" t="s">
        <v>12908</v>
      </c>
      <c r="D214" s="5" t="s">
        <v>228</v>
      </c>
      <c r="E214" s="6" t="s">
        <v>228</v>
      </c>
      <c r="F214" s="1" t="s">
        <v>86</v>
      </c>
      <c r="G214" s="1" t="s">
        <v>4</v>
      </c>
      <c r="H214" s="1" t="s">
        <v>232</v>
      </c>
      <c r="I214" s="2" t="s">
        <v>13039</v>
      </c>
      <c r="J214" s="6" t="s">
        <v>4</v>
      </c>
      <c r="K214" s="6" t="s">
        <v>4</v>
      </c>
      <c r="L214" s="6" t="s">
        <v>4</v>
      </c>
      <c r="M214" s="6" t="s">
        <v>5</v>
      </c>
      <c r="N214" s="6" t="s">
        <v>231</v>
      </c>
      <c r="O214" s="16">
        <v>44957</v>
      </c>
      <c r="P214" s="6" t="s">
        <v>7</v>
      </c>
      <c r="Q214" s="18">
        <v>7760.01</v>
      </c>
      <c r="R214" s="18">
        <v>7760.01</v>
      </c>
      <c r="S214" s="18">
        <v>0</v>
      </c>
      <c r="T214" s="18">
        <v>0</v>
      </c>
      <c r="U214" s="10">
        <f t="shared" si="6"/>
        <v>0</v>
      </c>
      <c r="V214" s="20">
        <f t="shared" si="7"/>
        <v>0</v>
      </c>
    </row>
    <row r="215" spans="1:22" ht="29" outlineLevel="4" x14ac:dyDescent="0.35">
      <c r="A215" s="6" t="s">
        <v>110</v>
      </c>
      <c r="B215" s="6" t="s">
        <v>111</v>
      </c>
      <c r="C215" s="12" t="s">
        <v>12908</v>
      </c>
      <c r="D215" s="5" t="s">
        <v>228</v>
      </c>
      <c r="E215" s="6" t="s">
        <v>228</v>
      </c>
      <c r="F215" s="1" t="s">
        <v>86</v>
      </c>
      <c r="G215" s="1" t="s">
        <v>4</v>
      </c>
      <c r="H215" s="1" t="s">
        <v>232</v>
      </c>
      <c r="I215" s="2" t="s">
        <v>13039</v>
      </c>
      <c r="J215" s="6" t="s">
        <v>4</v>
      </c>
      <c r="K215" s="6" t="s">
        <v>4</v>
      </c>
      <c r="L215" s="6" t="s">
        <v>4</v>
      </c>
      <c r="M215" s="6" t="s">
        <v>5</v>
      </c>
      <c r="N215" s="6" t="s">
        <v>233</v>
      </c>
      <c r="O215" s="16">
        <v>45009</v>
      </c>
      <c r="P215" s="6" t="s">
        <v>7</v>
      </c>
      <c r="Q215" s="18">
        <v>8258.68</v>
      </c>
      <c r="R215" s="18">
        <v>8258.68</v>
      </c>
      <c r="S215" s="18">
        <v>0</v>
      </c>
      <c r="T215" s="18">
        <v>0</v>
      </c>
      <c r="U215" s="10">
        <f t="shared" si="6"/>
        <v>0</v>
      </c>
      <c r="V215" s="20">
        <f t="shared" si="7"/>
        <v>0</v>
      </c>
    </row>
    <row r="216" spans="1:22" outlineLevel="3" x14ac:dyDescent="0.35">
      <c r="G216" s="1"/>
      <c r="H216" s="14" t="s">
        <v>11373</v>
      </c>
      <c r="O216" s="16"/>
      <c r="Q216" s="18">
        <f>SUBTOTAL(9,Q212:Q215)</f>
        <v>18021</v>
      </c>
      <c r="R216" s="18">
        <f>SUBTOTAL(9,R212:R215)</f>
        <v>16018.69</v>
      </c>
      <c r="S216" s="18">
        <f>SUBTOTAL(9,S212:S215)</f>
        <v>2002.31</v>
      </c>
      <c r="T216" s="18">
        <f>SUBTOTAL(9,T212:T215)</f>
        <v>0</v>
      </c>
      <c r="U216" s="10">
        <f t="shared" si="6"/>
        <v>-4.5474735088646412E-13</v>
      </c>
      <c r="V216" s="20">
        <f t="shared" si="7"/>
        <v>-4.5474735088646412E-13</v>
      </c>
    </row>
    <row r="217" spans="1:22" ht="29" outlineLevel="2" x14ac:dyDescent="0.35">
      <c r="C217" s="13" t="s">
        <v>12909</v>
      </c>
      <c r="G217" s="1"/>
      <c r="O217" s="16"/>
      <c r="Q217" s="18">
        <f>SUBTOTAL(9,Q209:Q215)</f>
        <v>26631</v>
      </c>
      <c r="R217" s="18">
        <f>SUBTOTAL(9,R209:R215)</f>
        <v>23672.02</v>
      </c>
      <c r="S217" s="18">
        <f>SUBTOTAL(9,S209:S215)</f>
        <v>2958.9799999999996</v>
      </c>
      <c r="T217" s="18">
        <f>SUBTOTAL(9,T209:T215)</f>
        <v>0</v>
      </c>
      <c r="U217" s="10">
        <f t="shared" si="6"/>
        <v>0</v>
      </c>
      <c r="V217" s="20">
        <f t="shared" si="7"/>
        <v>0</v>
      </c>
    </row>
    <row r="218" spans="1:22" ht="29" outlineLevel="4" x14ac:dyDescent="0.35">
      <c r="A218" s="6" t="s">
        <v>0</v>
      </c>
      <c r="B218" s="6" t="s">
        <v>1</v>
      </c>
      <c r="C218" s="12" t="s">
        <v>234</v>
      </c>
      <c r="D218" s="5" t="s">
        <v>235</v>
      </c>
      <c r="E218" s="6" t="s">
        <v>235</v>
      </c>
      <c r="F218" s="1" t="s">
        <v>4</v>
      </c>
      <c r="G218" s="1" t="s">
        <v>13023</v>
      </c>
      <c r="H218" s="1" t="s">
        <v>238</v>
      </c>
      <c r="I218" s="2" t="s">
        <v>239</v>
      </c>
      <c r="J218" s="6" t="s">
        <v>236</v>
      </c>
      <c r="K218" s="6" t="s">
        <v>4</v>
      </c>
      <c r="L218" s="6" t="s">
        <v>4</v>
      </c>
      <c r="M218" s="6" t="s">
        <v>5</v>
      </c>
      <c r="N218" s="6" t="s">
        <v>237</v>
      </c>
      <c r="O218" s="16">
        <v>44923</v>
      </c>
      <c r="P218" s="6" t="s">
        <v>7</v>
      </c>
      <c r="Q218" s="18">
        <v>48280</v>
      </c>
      <c r="R218" s="18">
        <v>0</v>
      </c>
      <c r="S218" s="18">
        <v>48280</v>
      </c>
      <c r="T218" s="18">
        <v>0</v>
      </c>
      <c r="U218" s="10">
        <f t="shared" si="6"/>
        <v>0</v>
      </c>
      <c r="V218" s="20">
        <f t="shared" si="7"/>
        <v>0</v>
      </c>
    </row>
    <row r="219" spans="1:22" outlineLevel="3" x14ac:dyDescent="0.35">
      <c r="G219" s="1"/>
      <c r="H219" s="14" t="s">
        <v>11374</v>
      </c>
      <c r="O219" s="16"/>
      <c r="Q219" s="18">
        <f>SUBTOTAL(9,Q218:Q218)</f>
        <v>48280</v>
      </c>
      <c r="R219" s="18">
        <f>SUBTOTAL(9,R218:R218)</f>
        <v>0</v>
      </c>
      <c r="S219" s="18">
        <f>SUBTOTAL(9,S218:S218)</f>
        <v>48280</v>
      </c>
      <c r="T219" s="18">
        <f>SUBTOTAL(9,T218:T218)</f>
        <v>0</v>
      </c>
      <c r="U219" s="10">
        <f t="shared" si="6"/>
        <v>0</v>
      </c>
      <c r="V219" s="20">
        <f t="shared" si="7"/>
        <v>0</v>
      </c>
    </row>
    <row r="220" spans="1:22" ht="29" outlineLevel="4" x14ac:dyDescent="0.35">
      <c r="A220" s="6" t="s">
        <v>0</v>
      </c>
      <c r="B220" s="6" t="s">
        <v>1</v>
      </c>
      <c r="C220" s="12" t="s">
        <v>234</v>
      </c>
      <c r="D220" s="5" t="s">
        <v>235</v>
      </c>
      <c r="E220" s="6" t="s">
        <v>235</v>
      </c>
      <c r="F220" s="1" t="s">
        <v>4</v>
      </c>
      <c r="G220" s="1" t="s">
        <v>13023</v>
      </c>
      <c r="H220" s="1" t="s">
        <v>241</v>
      </c>
      <c r="I220" s="2" t="s">
        <v>242</v>
      </c>
      <c r="J220" s="6" t="s">
        <v>4</v>
      </c>
      <c r="K220" s="6" t="s">
        <v>4</v>
      </c>
      <c r="L220" s="6" t="s">
        <v>4</v>
      </c>
      <c r="M220" s="6" t="s">
        <v>5</v>
      </c>
      <c r="N220" s="6" t="s">
        <v>240</v>
      </c>
      <c r="O220" s="16">
        <v>44902</v>
      </c>
      <c r="P220" s="6" t="s">
        <v>7</v>
      </c>
      <c r="Q220" s="18">
        <v>43144.07</v>
      </c>
      <c r="R220" s="18">
        <v>0</v>
      </c>
      <c r="S220" s="18">
        <v>43144.07</v>
      </c>
      <c r="T220" s="18">
        <v>0</v>
      </c>
      <c r="U220" s="10">
        <f t="shared" si="6"/>
        <v>0</v>
      </c>
      <c r="V220" s="20">
        <f t="shared" si="7"/>
        <v>0</v>
      </c>
    </row>
    <row r="221" spans="1:22" outlineLevel="3" x14ac:dyDescent="0.35">
      <c r="G221" s="1"/>
      <c r="H221" s="14" t="s">
        <v>11375</v>
      </c>
      <c r="O221" s="16"/>
      <c r="Q221" s="18">
        <f>SUBTOTAL(9,Q220:Q220)</f>
        <v>43144.07</v>
      </c>
      <c r="R221" s="18">
        <f>SUBTOTAL(9,R220:R220)</f>
        <v>0</v>
      </c>
      <c r="S221" s="18">
        <f>SUBTOTAL(9,S220:S220)</f>
        <v>43144.07</v>
      </c>
      <c r="T221" s="18">
        <f>SUBTOTAL(9,T220:T220)</f>
        <v>0</v>
      </c>
      <c r="U221" s="10">
        <f t="shared" si="6"/>
        <v>0</v>
      </c>
      <c r="V221" s="20">
        <f t="shared" si="7"/>
        <v>0</v>
      </c>
    </row>
    <row r="222" spans="1:22" ht="29" outlineLevel="4" x14ac:dyDescent="0.35">
      <c r="A222" s="6" t="s">
        <v>0</v>
      </c>
      <c r="B222" s="6" t="s">
        <v>1</v>
      </c>
      <c r="C222" s="12" t="s">
        <v>234</v>
      </c>
      <c r="D222" s="5" t="s">
        <v>235</v>
      </c>
      <c r="E222" s="6" t="s">
        <v>235</v>
      </c>
      <c r="F222" s="1" t="s">
        <v>4</v>
      </c>
      <c r="G222" s="1" t="s">
        <v>13023</v>
      </c>
      <c r="H222" s="1" t="s">
        <v>244</v>
      </c>
      <c r="I222" s="2" t="s">
        <v>245</v>
      </c>
      <c r="J222" s="6" t="s">
        <v>4</v>
      </c>
      <c r="K222" s="6" t="s">
        <v>4</v>
      </c>
      <c r="L222" s="6" t="s">
        <v>4</v>
      </c>
      <c r="M222" s="6" t="s">
        <v>5</v>
      </c>
      <c r="N222" s="6" t="s">
        <v>243</v>
      </c>
      <c r="O222" s="16">
        <v>44984</v>
      </c>
      <c r="P222" s="6" t="s">
        <v>7</v>
      </c>
      <c r="Q222" s="18">
        <v>17305</v>
      </c>
      <c r="R222" s="18">
        <v>0</v>
      </c>
      <c r="S222" s="18">
        <v>17305</v>
      </c>
      <c r="T222" s="18">
        <v>0</v>
      </c>
      <c r="U222" s="10">
        <f t="shared" si="6"/>
        <v>0</v>
      </c>
      <c r="V222" s="20">
        <f t="shared" si="7"/>
        <v>0</v>
      </c>
    </row>
    <row r="223" spans="1:22" outlineLevel="3" x14ac:dyDescent="0.35">
      <c r="G223" s="1"/>
      <c r="H223" s="14" t="s">
        <v>11376</v>
      </c>
      <c r="O223" s="16"/>
      <c r="Q223" s="18">
        <f>SUBTOTAL(9,Q222:Q222)</f>
        <v>17305</v>
      </c>
      <c r="R223" s="18">
        <f>SUBTOTAL(9,R222:R222)</f>
        <v>0</v>
      </c>
      <c r="S223" s="18">
        <f>SUBTOTAL(9,S222:S222)</f>
        <v>17305</v>
      </c>
      <c r="T223" s="18">
        <f>SUBTOTAL(9,T222:T222)</f>
        <v>0</v>
      </c>
      <c r="U223" s="10">
        <f t="shared" si="6"/>
        <v>0</v>
      </c>
      <c r="V223" s="20">
        <f t="shared" si="7"/>
        <v>0</v>
      </c>
    </row>
    <row r="224" spans="1:22" ht="29" outlineLevel="4" x14ac:dyDescent="0.35">
      <c r="A224" s="6" t="s">
        <v>0</v>
      </c>
      <c r="B224" s="6" t="s">
        <v>1</v>
      </c>
      <c r="C224" s="12" t="s">
        <v>234</v>
      </c>
      <c r="D224" s="5" t="s">
        <v>235</v>
      </c>
      <c r="E224" s="6" t="s">
        <v>235</v>
      </c>
      <c r="F224" s="1" t="s">
        <v>4</v>
      </c>
      <c r="G224" s="1" t="s">
        <v>13023</v>
      </c>
      <c r="H224" s="1" t="s">
        <v>247</v>
      </c>
      <c r="I224" s="2" t="s">
        <v>248</v>
      </c>
      <c r="J224" s="6" t="s">
        <v>4</v>
      </c>
      <c r="K224" s="6" t="s">
        <v>4</v>
      </c>
      <c r="L224" s="6" t="s">
        <v>4</v>
      </c>
      <c r="M224" s="6" t="s">
        <v>5</v>
      </c>
      <c r="N224" s="6" t="s">
        <v>246</v>
      </c>
      <c r="O224" s="16">
        <v>44760</v>
      </c>
      <c r="P224" s="6" t="s">
        <v>7</v>
      </c>
      <c r="Q224" s="18">
        <v>142892.54</v>
      </c>
      <c r="R224" s="18">
        <v>0</v>
      </c>
      <c r="S224" s="18">
        <v>142892.54</v>
      </c>
      <c r="T224" s="18">
        <v>0</v>
      </c>
      <c r="U224" s="10">
        <f t="shared" si="6"/>
        <v>0</v>
      </c>
      <c r="V224" s="20">
        <f t="shared" si="7"/>
        <v>0</v>
      </c>
    </row>
    <row r="225" spans="1:22" ht="29" outlineLevel="4" x14ac:dyDescent="0.35">
      <c r="A225" s="6" t="s">
        <v>0</v>
      </c>
      <c r="B225" s="6" t="s">
        <v>1</v>
      </c>
      <c r="C225" s="12" t="s">
        <v>234</v>
      </c>
      <c r="D225" s="5" t="s">
        <v>235</v>
      </c>
      <c r="E225" s="6" t="s">
        <v>235</v>
      </c>
      <c r="F225" s="1" t="s">
        <v>4</v>
      </c>
      <c r="G225" s="1" t="s">
        <v>13023</v>
      </c>
      <c r="H225" s="1" t="s">
        <v>247</v>
      </c>
      <c r="I225" s="2" t="s">
        <v>248</v>
      </c>
      <c r="J225" s="6" t="s">
        <v>4</v>
      </c>
      <c r="K225" s="6" t="s">
        <v>4</v>
      </c>
      <c r="L225" s="6" t="s">
        <v>4</v>
      </c>
      <c r="M225" s="6" t="s">
        <v>5</v>
      </c>
      <c r="N225" s="6" t="s">
        <v>249</v>
      </c>
      <c r="O225" s="16">
        <v>44902</v>
      </c>
      <c r="P225" s="6" t="s">
        <v>7</v>
      </c>
      <c r="Q225" s="18">
        <v>57098.1</v>
      </c>
      <c r="R225" s="18">
        <v>0</v>
      </c>
      <c r="S225" s="18">
        <v>57098.1</v>
      </c>
      <c r="T225" s="18">
        <v>0</v>
      </c>
      <c r="U225" s="10">
        <f t="shared" si="6"/>
        <v>0</v>
      </c>
      <c r="V225" s="20">
        <f t="shared" si="7"/>
        <v>0</v>
      </c>
    </row>
    <row r="226" spans="1:22" outlineLevel="3" x14ac:dyDescent="0.35">
      <c r="G226" s="1"/>
      <c r="H226" s="14" t="s">
        <v>11377</v>
      </c>
      <c r="O226" s="16"/>
      <c r="Q226" s="18">
        <f>SUBTOTAL(9,Q224:Q225)</f>
        <v>199990.64</v>
      </c>
      <c r="R226" s="18">
        <f>SUBTOTAL(9,R224:R225)</f>
        <v>0</v>
      </c>
      <c r="S226" s="18">
        <f>SUBTOTAL(9,S224:S225)</f>
        <v>199990.64</v>
      </c>
      <c r="T226" s="18">
        <f>SUBTOTAL(9,T224:T225)</f>
        <v>0</v>
      </c>
      <c r="U226" s="10">
        <f t="shared" si="6"/>
        <v>0</v>
      </c>
      <c r="V226" s="20">
        <f t="shared" si="7"/>
        <v>0</v>
      </c>
    </row>
    <row r="227" spans="1:22" ht="29" outlineLevel="4" x14ac:dyDescent="0.35">
      <c r="A227" s="6" t="s">
        <v>0</v>
      </c>
      <c r="B227" s="6" t="s">
        <v>1</v>
      </c>
      <c r="C227" s="12" t="s">
        <v>234</v>
      </c>
      <c r="D227" s="5" t="s">
        <v>235</v>
      </c>
      <c r="E227" s="6" t="s">
        <v>235</v>
      </c>
      <c r="F227" s="1" t="s">
        <v>4</v>
      </c>
      <c r="G227" s="1" t="s">
        <v>13023</v>
      </c>
      <c r="H227" s="1" t="s">
        <v>251</v>
      </c>
      <c r="I227" s="2" t="s">
        <v>252</v>
      </c>
      <c r="J227" s="6" t="s">
        <v>4</v>
      </c>
      <c r="K227" s="6" t="s">
        <v>4</v>
      </c>
      <c r="L227" s="6" t="s">
        <v>4</v>
      </c>
      <c r="M227" s="6" t="s">
        <v>5</v>
      </c>
      <c r="N227" s="6" t="s">
        <v>250</v>
      </c>
      <c r="O227" s="16">
        <v>45071</v>
      </c>
      <c r="P227" s="6" t="s">
        <v>7</v>
      </c>
      <c r="Q227" s="18">
        <v>164943.37</v>
      </c>
      <c r="R227" s="18">
        <v>0</v>
      </c>
      <c r="S227" s="18">
        <v>164943.37</v>
      </c>
      <c r="T227" s="18">
        <v>0</v>
      </c>
      <c r="U227" s="10">
        <f t="shared" si="6"/>
        <v>0</v>
      </c>
      <c r="V227" s="20">
        <f t="shared" si="7"/>
        <v>0</v>
      </c>
    </row>
    <row r="228" spans="1:22" outlineLevel="3" x14ac:dyDescent="0.35">
      <c r="G228" s="1"/>
      <c r="H228" s="14" t="s">
        <v>11378</v>
      </c>
      <c r="O228" s="16"/>
      <c r="Q228" s="18">
        <f>SUBTOTAL(9,Q227:Q227)</f>
        <v>164943.37</v>
      </c>
      <c r="R228" s="18">
        <f>SUBTOTAL(9,R227:R227)</f>
        <v>0</v>
      </c>
      <c r="S228" s="18">
        <f>SUBTOTAL(9,S227:S227)</f>
        <v>164943.37</v>
      </c>
      <c r="T228" s="18">
        <f>SUBTOTAL(9,T227:T227)</f>
        <v>0</v>
      </c>
      <c r="U228" s="10">
        <f t="shared" si="6"/>
        <v>0</v>
      </c>
      <c r="V228" s="20">
        <f t="shared" si="7"/>
        <v>0</v>
      </c>
    </row>
    <row r="229" spans="1:22" outlineLevel="2" x14ac:dyDescent="0.35">
      <c r="C229" s="13" t="s">
        <v>10599</v>
      </c>
      <c r="G229" s="1"/>
      <c r="O229" s="16"/>
      <c r="Q229" s="18">
        <f>SUBTOTAL(9,Q218:Q227)</f>
        <v>473663.08</v>
      </c>
      <c r="R229" s="18">
        <f>SUBTOTAL(9,R218:R227)</f>
        <v>0</v>
      </c>
      <c r="S229" s="18">
        <f>SUBTOTAL(9,S218:S227)</f>
        <v>473663.08</v>
      </c>
      <c r="T229" s="18">
        <f>SUBTOTAL(9,T218:T227)</f>
        <v>0</v>
      </c>
      <c r="U229" s="10">
        <f t="shared" si="6"/>
        <v>0</v>
      </c>
      <c r="V229" s="20">
        <f t="shared" si="7"/>
        <v>0</v>
      </c>
    </row>
    <row r="230" spans="1:22" ht="29" outlineLevel="4" x14ac:dyDescent="0.35">
      <c r="A230" s="6" t="s">
        <v>110</v>
      </c>
      <c r="B230" s="6" t="s">
        <v>111</v>
      </c>
      <c r="C230" s="12" t="s">
        <v>253</v>
      </c>
      <c r="D230" s="5" t="s">
        <v>254</v>
      </c>
      <c r="E230" s="6" t="s">
        <v>254</v>
      </c>
      <c r="F230" s="1" t="s">
        <v>4</v>
      </c>
      <c r="G230" s="1" t="s">
        <v>97</v>
      </c>
      <c r="H230" s="1" t="s">
        <v>256</v>
      </c>
      <c r="I230" s="2" t="s">
        <v>257</v>
      </c>
      <c r="J230" s="6" t="s">
        <v>4</v>
      </c>
      <c r="K230" s="6" t="s">
        <v>4</v>
      </c>
      <c r="L230" s="6" t="s">
        <v>4</v>
      </c>
      <c r="M230" s="6" t="s">
        <v>5</v>
      </c>
      <c r="N230" s="6" t="s">
        <v>255</v>
      </c>
      <c r="O230" s="16">
        <v>44820</v>
      </c>
      <c r="P230" s="6" t="s">
        <v>7</v>
      </c>
      <c r="Q230" s="18">
        <v>13106.33</v>
      </c>
      <c r="R230" s="18">
        <v>0</v>
      </c>
      <c r="S230" s="18">
        <v>13106.33</v>
      </c>
      <c r="T230" s="18">
        <v>0</v>
      </c>
      <c r="U230" s="10">
        <f t="shared" si="6"/>
        <v>0</v>
      </c>
      <c r="V230" s="20">
        <f t="shared" si="7"/>
        <v>0</v>
      </c>
    </row>
    <row r="231" spans="1:22" ht="29" outlineLevel="4" x14ac:dyDescent="0.35">
      <c r="A231" s="6" t="s">
        <v>110</v>
      </c>
      <c r="B231" s="6" t="s">
        <v>111</v>
      </c>
      <c r="C231" s="12" t="s">
        <v>253</v>
      </c>
      <c r="D231" s="5" t="s">
        <v>254</v>
      </c>
      <c r="E231" s="6" t="s">
        <v>254</v>
      </c>
      <c r="F231" s="1" t="s">
        <v>76</v>
      </c>
      <c r="G231" s="1" t="s">
        <v>4</v>
      </c>
      <c r="H231" s="1" t="s">
        <v>256</v>
      </c>
      <c r="I231" s="2" t="s">
        <v>257</v>
      </c>
      <c r="J231" s="6" t="s">
        <v>4</v>
      </c>
      <c r="K231" s="6" t="s">
        <v>4</v>
      </c>
      <c r="L231" s="6" t="s">
        <v>4</v>
      </c>
      <c r="M231" s="6" t="s">
        <v>5</v>
      </c>
      <c r="N231" s="6" t="s">
        <v>255</v>
      </c>
      <c r="O231" s="16">
        <v>44820</v>
      </c>
      <c r="P231" s="6" t="s">
        <v>7</v>
      </c>
      <c r="Q231" s="18">
        <v>104850.67</v>
      </c>
      <c r="R231" s="18">
        <v>104850.67</v>
      </c>
      <c r="S231" s="18">
        <v>0</v>
      </c>
      <c r="T231" s="18">
        <v>0</v>
      </c>
      <c r="U231" s="10">
        <f t="shared" si="6"/>
        <v>0</v>
      </c>
      <c r="V231" s="20">
        <f t="shared" si="7"/>
        <v>0</v>
      </c>
    </row>
    <row r="232" spans="1:22" outlineLevel="3" x14ac:dyDescent="0.35">
      <c r="G232" s="1"/>
      <c r="H232" s="14" t="s">
        <v>11379</v>
      </c>
      <c r="O232" s="16"/>
      <c r="Q232" s="18">
        <f>SUBTOTAL(9,Q230:Q231)</f>
        <v>117957</v>
      </c>
      <c r="R232" s="18">
        <f>SUBTOTAL(9,R230:R231)</f>
        <v>104850.67</v>
      </c>
      <c r="S232" s="18">
        <f>SUBTOTAL(9,S230:S231)</f>
        <v>13106.33</v>
      </c>
      <c r="T232" s="18">
        <f>SUBTOTAL(9,T230:T231)</f>
        <v>0</v>
      </c>
      <c r="U232" s="10">
        <f t="shared" si="6"/>
        <v>1.8189894035458565E-12</v>
      </c>
      <c r="V232" s="20">
        <f t="shared" si="7"/>
        <v>1.8189894035458565E-12</v>
      </c>
    </row>
    <row r="233" spans="1:22" ht="29" outlineLevel="4" x14ac:dyDescent="0.35">
      <c r="A233" s="6" t="s">
        <v>110</v>
      </c>
      <c r="B233" s="6" t="s">
        <v>111</v>
      </c>
      <c r="C233" s="12" t="s">
        <v>253</v>
      </c>
      <c r="D233" s="5" t="s">
        <v>254</v>
      </c>
      <c r="E233" s="6" t="s">
        <v>254</v>
      </c>
      <c r="F233" s="1" t="s">
        <v>76</v>
      </c>
      <c r="G233" s="1" t="s">
        <v>4</v>
      </c>
      <c r="H233" s="1" t="s">
        <v>259</v>
      </c>
      <c r="I233" s="2" t="s">
        <v>260</v>
      </c>
      <c r="J233" s="6" t="s">
        <v>4</v>
      </c>
      <c r="K233" s="6" t="s">
        <v>4</v>
      </c>
      <c r="L233" s="6" t="s">
        <v>4</v>
      </c>
      <c r="M233" s="6" t="s">
        <v>5</v>
      </c>
      <c r="N233" s="6" t="s">
        <v>258</v>
      </c>
      <c r="O233" s="16">
        <v>44810</v>
      </c>
      <c r="P233" s="6" t="s">
        <v>7</v>
      </c>
      <c r="Q233" s="18">
        <v>60301</v>
      </c>
      <c r="R233" s="18">
        <v>60301</v>
      </c>
      <c r="S233" s="18">
        <v>0</v>
      </c>
      <c r="T233" s="18">
        <v>0</v>
      </c>
      <c r="U233" s="10">
        <f t="shared" si="6"/>
        <v>0</v>
      </c>
      <c r="V233" s="20">
        <f t="shared" si="7"/>
        <v>0</v>
      </c>
    </row>
    <row r="234" spans="1:22" outlineLevel="3" x14ac:dyDescent="0.35">
      <c r="G234" s="1"/>
      <c r="H234" s="14" t="s">
        <v>11380</v>
      </c>
      <c r="O234" s="16"/>
      <c r="Q234" s="18">
        <f>SUBTOTAL(9,Q233:Q233)</f>
        <v>60301</v>
      </c>
      <c r="R234" s="18">
        <f>SUBTOTAL(9,R233:R233)</f>
        <v>60301</v>
      </c>
      <c r="S234" s="18">
        <f>SUBTOTAL(9,S233:S233)</f>
        <v>0</v>
      </c>
      <c r="T234" s="18">
        <f>SUBTOTAL(9,T233:T233)</f>
        <v>0</v>
      </c>
      <c r="U234" s="10">
        <f t="shared" si="6"/>
        <v>0</v>
      </c>
      <c r="V234" s="20">
        <f t="shared" si="7"/>
        <v>0</v>
      </c>
    </row>
    <row r="235" spans="1:22" ht="29" outlineLevel="4" x14ac:dyDescent="0.35">
      <c r="A235" s="6" t="s">
        <v>110</v>
      </c>
      <c r="B235" s="6" t="s">
        <v>111</v>
      </c>
      <c r="C235" s="12" t="s">
        <v>253</v>
      </c>
      <c r="D235" s="5" t="s">
        <v>254</v>
      </c>
      <c r="E235" s="6" t="s">
        <v>254</v>
      </c>
      <c r="F235" s="1" t="s">
        <v>86</v>
      </c>
      <c r="G235" s="1" t="s">
        <v>4</v>
      </c>
      <c r="H235" s="1" t="s">
        <v>262</v>
      </c>
      <c r="I235" s="2" t="s">
        <v>263</v>
      </c>
      <c r="J235" s="6" t="s">
        <v>4</v>
      </c>
      <c r="K235" s="6" t="s">
        <v>4</v>
      </c>
      <c r="L235" s="6" t="s">
        <v>4</v>
      </c>
      <c r="M235" s="6" t="s">
        <v>5</v>
      </c>
      <c r="N235" s="6" t="s">
        <v>261</v>
      </c>
      <c r="O235" s="16">
        <v>44776</v>
      </c>
      <c r="P235" s="6" t="s">
        <v>7</v>
      </c>
      <c r="Q235" s="18">
        <v>1283</v>
      </c>
      <c r="R235" s="18">
        <v>1283</v>
      </c>
      <c r="S235" s="18">
        <v>0</v>
      </c>
      <c r="T235" s="18">
        <v>0</v>
      </c>
      <c r="U235" s="10">
        <f t="shared" si="6"/>
        <v>0</v>
      </c>
      <c r="V235" s="20">
        <f t="shared" si="7"/>
        <v>0</v>
      </c>
    </row>
    <row r="236" spans="1:22" outlineLevel="3" x14ac:dyDescent="0.35">
      <c r="G236" s="1"/>
      <c r="H236" s="14" t="s">
        <v>11381</v>
      </c>
      <c r="O236" s="16"/>
      <c r="Q236" s="18">
        <f>SUBTOTAL(9,Q235:Q235)</f>
        <v>1283</v>
      </c>
      <c r="R236" s="18">
        <f>SUBTOTAL(9,R235:R235)</f>
        <v>1283</v>
      </c>
      <c r="S236" s="18">
        <f>SUBTOTAL(9,S235:S235)</f>
        <v>0</v>
      </c>
      <c r="T236" s="18">
        <f>SUBTOTAL(9,T235:T235)</f>
        <v>0</v>
      </c>
      <c r="U236" s="10">
        <f t="shared" si="6"/>
        <v>0</v>
      </c>
      <c r="V236" s="20">
        <f t="shared" si="7"/>
        <v>0</v>
      </c>
    </row>
    <row r="237" spans="1:22" ht="29" outlineLevel="4" x14ac:dyDescent="0.35">
      <c r="A237" s="6" t="s">
        <v>110</v>
      </c>
      <c r="B237" s="6" t="s">
        <v>111</v>
      </c>
      <c r="C237" s="12" t="s">
        <v>253</v>
      </c>
      <c r="D237" s="5" t="s">
        <v>254</v>
      </c>
      <c r="E237" s="6" t="s">
        <v>254</v>
      </c>
      <c r="F237" s="1" t="s">
        <v>4</v>
      </c>
      <c r="G237" s="1" t="s">
        <v>82</v>
      </c>
      <c r="H237" s="1" t="s">
        <v>265</v>
      </c>
      <c r="I237" s="2" t="s">
        <v>266</v>
      </c>
      <c r="J237" s="6" t="s">
        <v>4</v>
      </c>
      <c r="K237" s="6" t="s">
        <v>4</v>
      </c>
      <c r="L237" s="6" t="s">
        <v>4</v>
      </c>
      <c r="M237" s="6" t="s">
        <v>5</v>
      </c>
      <c r="N237" s="6" t="s">
        <v>264</v>
      </c>
      <c r="O237" s="16">
        <v>44810</v>
      </c>
      <c r="P237" s="6" t="s">
        <v>7</v>
      </c>
      <c r="Q237" s="18">
        <v>1035.1199999999999</v>
      </c>
      <c r="R237" s="18">
        <v>0</v>
      </c>
      <c r="S237" s="18">
        <v>1035.1199999999999</v>
      </c>
      <c r="T237" s="18">
        <v>0</v>
      </c>
      <c r="U237" s="10">
        <f t="shared" si="6"/>
        <v>0</v>
      </c>
      <c r="V237" s="20">
        <f t="shared" si="7"/>
        <v>0</v>
      </c>
    </row>
    <row r="238" spans="1:22" ht="29" outlineLevel="4" x14ac:dyDescent="0.35">
      <c r="A238" s="6" t="s">
        <v>110</v>
      </c>
      <c r="B238" s="6" t="s">
        <v>111</v>
      </c>
      <c r="C238" s="12" t="s">
        <v>253</v>
      </c>
      <c r="D238" s="5" t="s">
        <v>254</v>
      </c>
      <c r="E238" s="6" t="s">
        <v>254</v>
      </c>
      <c r="F238" s="1" t="s">
        <v>76</v>
      </c>
      <c r="G238" s="1" t="s">
        <v>4</v>
      </c>
      <c r="H238" s="1" t="s">
        <v>265</v>
      </c>
      <c r="I238" s="2" t="s">
        <v>266</v>
      </c>
      <c r="J238" s="6" t="s">
        <v>4</v>
      </c>
      <c r="K238" s="6" t="s">
        <v>4</v>
      </c>
      <c r="L238" s="6" t="s">
        <v>4</v>
      </c>
      <c r="M238" s="6" t="s">
        <v>5</v>
      </c>
      <c r="N238" s="6" t="s">
        <v>264</v>
      </c>
      <c r="O238" s="16">
        <v>44810</v>
      </c>
      <c r="P238" s="6" t="s">
        <v>7</v>
      </c>
      <c r="Q238" s="18">
        <v>16563.88</v>
      </c>
      <c r="R238" s="18">
        <v>16563.88</v>
      </c>
      <c r="S238" s="18">
        <v>0</v>
      </c>
      <c r="T238" s="18">
        <v>0</v>
      </c>
      <c r="U238" s="10">
        <f t="shared" si="6"/>
        <v>0</v>
      </c>
      <c r="V238" s="20">
        <f t="shared" si="7"/>
        <v>0</v>
      </c>
    </row>
    <row r="239" spans="1:22" outlineLevel="3" x14ac:dyDescent="0.35">
      <c r="G239" s="1"/>
      <c r="H239" s="14" t="s">
        <v>11382</v>
      </c>
      <c r="O239" s="16"/>
      <c r="Q239" s="18">
        <f>SUBTOTAL(9,Q237:Q238)</f>
        <v>17599</v>
      </c>
      <c r="R239" s="18">
        <f>SUBTOTAL(9,R237:R238)</f>
        <v>16563.88</v>
      </c>
      <c r="S239" s="18">
        <f>SUBTOTAL(9,S237:S238)</f>
        <v>1035.1199999999999</v>
      </c>
      <c r="T239" s="18">
        <f>SUBTOTAL(9,T237:T238)</f>
        <v>0</v>
      </c>
      <c r="U239" s="10">
        <f t="shared" si="6"/>
        <v>-9.0949470177292824E-13</v>
      </c>
      <c r="V239" s="20">
        <f t="shared" si="7"/>
        <v>-9.0949470177292824E-13</v>
      </c>
    </row>
    <row r="240" spans="1:22" ht="29" outlineLevel="4" x14ac:dyDescent="0.35">
      <c r="A240" s="6" t="s">
        <v>110</v>
      </c>
      <c r="B240" s="6" t="s">
        <v>111</v>
      </c>
      <c r="C240" s="12" t="s">
        <v>253</v>
      </c>
      <c r="D240" s="5" t="s">
        <v>254</v>
      </c>
      <c r="E240" s="6" t="s">
        <v>254</v>
      </c>
      <c r="F240" s="1" t="s">
        <v>86</v>
      </c>
      <c r="G240" s="1" t="s">
        <v>4</v>
      </c>
      <c r="H240" s="1" t="s">
        <v>268</v>
      </c>
      <c r="I240" s="2" t="s">
        <v>269</v>
      </c>
      <c r="J240" s="6" t="s">
        <v>4</v>
      </c>
      <c r="K240" s="6" t="s">
        <v>4</v>
      </c>
      <c r="L240" s="6" t="s">
        <v>4</v>
      </c>
      <c r="M240" s="6" t="s">
        <v>5</v>
      </c>
      <c r="N240" s="6" t="s">
        <v>267</v>
      </c>
      <c r="O240" s="16">
        <v>44897</v>
      </c>
      <c r="P240" s="6" t="s">
        <v>7</v>
      </c>
      <c r="Q240" s="18">
        <v>4182</v>
      </c>
      <c r="R240" s="18">
        <v>4182</v>
      </c>
      <c r="S240" s="18">
        <v>0</v>
      </c>
      <c r="T240" s="18">
        <v>0</v>
      </c>
      <c r="U240" s="10">
        <f t="shared" si="6"/>
        <v>0</v>
      </c>
      <c r="V240" s="20">
        <f t="shared" si="7"/>
        <v>0</v>
      </c>
    </row>
    <row r="241" spans="1:22" ht="29" outlineLevel="4" x14ac:dyDescent="0.35">
      <c r="A241" s="6" t="s">
        <v>110</v>
      </c>
      <c r="B241" s="6" t="s">
        <v>111</v>
      </c>
      <c r="C241" s="12" t="s">
        <v>253</v>
      </c>
      <c r="D241" s="5" t="s">
        <v>254</v>
      </c>
      <c r="E241" s="6" t="s">
        <v>254</v>
      </c>
      <c r="F241" s="1" t="s">
        <v>86</v>
      </c>
      <c r="G241" s="1" t="s">
        <v>4</v>
      </c>
      <c r="H241" s="1" t="s">
        <v>268</v>
      </c>
      <c r="I241" s="2" t="s">
        <v>269</v>
      </c>
      <c r="J241" s="6" t="s">
        <v>4</v>
      </c>
      <c r="K241" s="6" t="s">
        <v>4</v>
      </c>
      <c r="L241" s="6" t="s">
        <v>4</v>
      </c>
      <c r="M241" s="6" t="s">
        <v>5</v>
      </c>
      <c r="N241" s="6" t="s">
        <v>270</v>
      </c>
      <c r="O241" s="16">
        <v>44985</v>
      </c>
      <c r="P241" s="6" t="s">
        <v>7</v>
      </c>
      <c r="Q241" s="18">
        <v>3089</v>
      </c>
      <c r="R241" s="18">
        <v>3089</v>
      </c>
      <c r="S241" s="18">
        <v>0</v>
      </c>
      <c r="T241" s="18">
        <v>0</v>
      </c>
      <c r="U241" s="10">
        <f t="shared" si="6"/>
        <v>0</v>
      </c>
      <c r="V241" s="20">
        <f t="shared" si="7"/>
        <v>0</v>
      </c>
    </row>
    <row r="242" spans="1:22" ht="29" outlineLevel="4" x14ac:dyDescent="0.35">
      <c r="A242" s="6" t="s">
        <v>110</v>
      </c>
      <c r="B242" s="6" t="s">
        <v>111</v>
      </c>
      <c r="C242" s="12" t="s">
        <v>253</v>
      </c>
      <c r="D242" s="5" t="s">
        <v>254</v>
      </c>
      <c r="E242" s="6" t="s">
        <v>254</v>
      </c>
      <c r="F242" s="1" t="s">
        <v>86</v>
      </c>
      <c r="G242" s="1" t="s">
        <v>4</v>
      </c>
      <c r="H242" s="1" t="s">
        <v>268</v>
      </c>
      <c r="I242" s="2" t="s">
        <v>269</v>
      </c>
      <c r="J242" s="6" t="s">
        <v>4</v>
      </c>
      <c r="K242" s="6" t="s">
        <v>4</v>
      </c>
      <c r="L242" s="6" t="s">
        <v>4</v>
      </c>
      <c r="M242" s="6" t="s">
        <v>5</v>
      </c>
      <c r="N242" s="6" t="s">
        <v>271</v>
      </c>
      <c r="O242" s="16">
        <v>45047</v>
      </c>
      <c r="P242" s="6" t="s">
        <v>7</v>
      </c>
      <c r="Q242" s="18">
        <v>2729</v>
      </c>
      <c r="R242" s="18">
        <v>2729</v>
      </c>
      <c r="S242" s="18">
        <v>0</v>
      </c>
      <c r="T242" s="18">
        <v>0</v>
      </c>
      <c r="U242" s="10">
        <f t="shared" si="6"/>
        <v>0</v>
      </c>
      <c r="V242" s="20">
        <f t="shared" si="7"/>
        <v>0</v>
      </c>
    </row>
    <row r="243" spans="1:22" outlineLevel="3" x14ac:dyDescent="0.35">
      <c r="G243" s="1"/>
      <c r="H243" s="14" t="s">
        <v>11383</v>
      </c>
      <c r="O243" s="16"/>
      <c r="Q243" s="18">
        <f>SUBTOTAL(9,Q240:Q242)</f>
        <v>10000</v>
      </c>
      <c r="R243" s="18">
        <f>SUBTOTAL(9,R240:R242)</f>
        <v>10000</v>
      </c>
      <c r="S243" s="18">
        <f>SUBTOTAL(9,S240:S242)</f>
        <v>0</v>
      </c>
      <c r="T243" s="18">
        <f>SUBTOTAL(9,T240:T242)</f>
        <v>0</v>
      </c>
      <c r="U243" s="10">
        <f t="shared" si="6"/>
        <v>0</v>
      </c>
      <c r="V243" s="20">
        <f t="shared" si="7"/>
        <v>0</v>
      </c>
    </row>
    <row r="244" spans="1:22" ht="29" outlineLevel="4" x14ac:dyDescent="0.35">
      <c r="A244" s="6" t="s">
        <v>110</v>
      </c>
      <c r="B244" s="6" t="s">
        <v>111</v>
      </c>
      <c r="C244" s="12" t="s">
        <v>253</v>
      </c>
      <c r="D244" s="5" t="s">
        <v>254</v>
      </c>
      <c r="E244" s="6" t="s">
        <v>254</v>
      </c>
      <c r="F244" s="1" t="s">
        <v>4</v>
      </c>
      <c r="G244" s="1" t="s">
        <v>82</v>
      </c>
      <c r="H244" s="1" t="s">
        <v>273</v>
      </c>
      <c r="I244" s="2" t="s">
        <v>274</v>
      </c>
      <c r="J244" s="6" t="s">
        <v>4</v>
      </c>
      <c r="K244" s="6" t="s">
        <v>4</v>
      </c>
      <c r="L244" s="6" t="s">
        <v>4</v>
      </c>
      <c r="M244" s="6" t="s">
        <v>5</v>
      </c>
      <c r="N244" s="6" t="s">
        <v>272</v>
      </c>
      <c r="O244" s="16">
        <v>44883</v>
      </c>
      <c r="P244" s="6" t="s">
        <v>7</v>
      </c>
      <c r="Q244" s="18">
        <v>1629.59</v>
      </c>
      <c r="R244" s="18">
        <v>0</v>
      </c>
      <c r="S244" s="18">
        <v>1629.59</v>
      </c>
      <c r="T244" s="18">
        <v>0</v>
      </c>
      <c r="U244" s="10">
        <f t="shared" si="6"/>
        <v>0</v>
      </c>
      <c r="V244" s="20">
        <f t="shared" si="7"/>
        <v>0</v>
      </c>
    </row>
    <row r="245" spans="1:22" ht="29" outlineLevel="4" x14ac:dyDescent="0.35">
      <c r="A245" s="6" t="s">
        <v>110</v>
      </c>
      <c r="B245" s="6" t="s">
        <v>111</v>
      </c>
      <c r="C245" s="12" t="s">
        <v>253</v>
      </c>
      <c r="D245" s="5" t="s">
        <v>254</v>
      </c>
      <c r="E245" s="6" t="s">
        <v>254</v>
      </c>
      <c r="F245" s="1" t="s">
        <v>4</v>
      </c>
      <c r="G245" s="1" t="s">
        <v>82</v>
      </c>
      <c r="H245" s="1" t="s">
        <v>273</v>
      </c>
      <c r="I245" s="2" t="s">
        <v>274</v>
      </c>
      <c r="J245" s="6" t="s">
        <v>4</v>
      </c>
      <c r="K245" s="6" t="s">
        <v>4</v>
      </c>
      <c r="L245" s="6" t="s">
        <v>4</v>
      </c>
      <c r="M245" s="6" t="s">
        <v>5</v>
      </c>
      <c r="N245" s="6" t="s">
        <v>275</v>
      </c>
      <c r="O245" s="16">
        <v>44999</v>
      </c>
      <c r="P245" s="6" t="s">
        <v>7</v>
      </c>
      <c r="Q245" s="18">
        <v>1427.06</v>
      </c>
      <c r="R245" s="18">
        <v>0</v>
      </c>
      <c r="S245" s="18">
        <v>1427.06</v>
      </c>
      <c r="T245" s="18">
        <v>0</v>
      </c>
      <c r="U245" s="10">
        <f t="shared" si="6"/>
        <v>0</v>
      </c>
      <c r="V245" s="20">
        <f t="shared" si="7"/>
        <v>0</v>
      </c>
    </row>
    <row r="246" spans="1:22" ht="29" outlineLevel="4" x14ac:dyDescent="0.35">
      <c r="A246" s="6" t="s">
        <v>110</v>
      </c>
      <c r="B246" s="6" t="s">
        <v>111</v>
      </c>
      <c r="C246" s="12" t="s">
        <v>253</v>
      </c>
      <c r="D246" s="5" t="s">
        <v>254</v>
      </c>
      <c r="E246" s="6" t="s">
        <v>254</v>
      </c>
      <c r="F246" s="1" t="s">
        <v>4</v>
      </c>
      <c r="G246" s="1" t="s">
        <v>82</v>
      </c>
      <c r="H246" s="1" t="s">
        <v>273</v>
      </c>
      <c r="I246" s="2" t="s">
        <v>274</v>
      </c>
      <c r="J246" s="6" t="s">
        <v>4</v>
      </c>
      <c r="K246" s="6" t="s">
        <v>4</v>
      </c>
      <c r="L246" s="6" t="s">
        <v>4</v>
      </c>
      <c r="M246" s="6" t="s">
        <v>5</v>
      </c>
      <c r="N246" s="6" t="s">
        <v>276</v>
      </c>
      <c r="O246" s="16">
        <v>45079</v>
      </c>
      <c r="P246" s="6" t="s">
        <v>7</v>
      </c>
      <c r="Q246" s="18">
        <v>1366.7</v>
      </c>
      <c r="R246" s="18">
        <v>0</v>
      </c>
      <c r="S246" s="18">
        <v>1366.7</v>
      </c>
      <c r="T246" s="18">
        <v>0</v>
      </c>
      <c r="U246" s="10">
        <f t="shared" si="6"/>
        <v>0</v>
      </c>
      <c r="V246" s="20">
        <f t="shared" si="7"/>
        <v>0</v>
      </c>
    </row>
    <row r="247" spans="1:22" ht="29" outlineLevel="4" x14ac:dyDescent="0.35">
      <c r="A247" s="6" t="s">
        <v>110</v>
      </c>
      <c r="B247" s="6" t="s">
        <v>111</v>
      </c>
      <c r="C247" s="12" t="s">
        <v>253</v>
      </c>
      <c r="D247" s="5" t="s">
        <v>254</v>
      </c>
      <c r="E247" s="6" t="s">
        <v>254</v>
      </c>
      <c r="F247" s="1" t="s">
        <v>76</v>
      </c>
      <c r="G247" s="1" t="s">
        <v>4</v>
      </c>
      <c r="H247" s="1" t="s">
        <v>273</v>
      </c>
      <c r="I247" s="2" t="s">
        <v>274</v>
      </c>
      <c r="J247" s="6" t="s">
        <v>4</v>
      </c>
      <c r="K247" s="6" t="s">
        <v>4</v>
      </c>
      <c r="L247" s="6" t="s">
        <v>4</v>
      </c>
      <c r="M247" s="6" t="s">
        <v>5</v>
      </c>
      <c r="N247" s="6" t="s">
        <v>272</v>
      </c>
      <c r="O247" s="16">
        <v>44883</v>
      </c>
      <c r="P247" s="6" t="s">
        <v>7</v>
      </c>
      <c r="Q247" s="18">
        <v>26073.41</v>
      </c>
      <c r="R247" s="18">
        <v>26073.41</v>
      </c>
      <c r="S247" s="18">
        <v>0</v>
      </c>
      <c r="T247" s="18">
        <v>0</v>
      </c>
      <c r="U247" s="10">
        <f t="shared" si="6"/>
        <v>0</v>
      </c>
      <c r="V247" s="20">
        <f t="shared" si="7"/>
        <v>0</v>
      </c>
    </row>
    <row r="248" spans="1:22" ht="29" outlineLevel="4" x14ac:dyDescent="0.35">
      <c r="A248" s="6" t="s">
        <v>110</v>
      </c>
      <c r="B248" s="6" t="s">
        <v>111</v>
      </c>
      <c r="C248" s="12" t="s">
        <v>253</v>
      </c>
      <c r="D248" s="5" t="s">
        <v>254</v>
      </c>
      <c r="E248" s="6" t="s">
        <v>254</v>
      </c>
      <c r="F248" s="1" t="s">
        <v>76</v>
      </c>
      <c r="G248" s="1" t="s">
        <v>4</v>
      </c>
      <c r="H248" s="1" t="s">
        <v>273</v>
      </c>
      <c r="I248" s="2" t="s">
        <v>274</v>
      </c>
      <c r="J248" s="6" t="s">
        <v>4</v>
      </c>
      <c r="K248" s="6" t="s">
        <v>4</v>
      </c>
      <c r="L248" s="6" t="s">
        <v>4</v>
      </c>
      <c r="M248" s="6" t="s">
        <v>5</v>
      </c>
      <c r="N248" s="6" t="s">
        <v>275</v>
      </c>
      <c r="O248" s="16">
        <v>44999</v>
      </c>
      <c r="P248" s="6" t="s">
        <v>7</v>
      </c>
      <c r="Q248" s="18">
        <v>22832.94</v>
      </c>
      <c r="R248" s="18">
        <v>22832.94</v>
      </c>
      <c r="S248" s="18">
        <v>0</v>
      </c>
      <c r="T248" s="18">
        <v>0</v>
      </c>
      <c r="U248" s="10">
        <f t="shared" si="6"/>
        <v>0</v>
      </c>
      <c r="V248" s="20">
        <f t="shared" si="7"/>
        <v>0</v>
      </c>
    </row>
    <row r="249" spans="1:22" ht="29" outlineLevel="4" x14ac:dyDescent="0.35">
      <c r="A249" s="6" t="s">
        <v>110</v>
      </c>
      <c r="B249" s="6" t="s">
        <v>111</v>
      </c>
      <c r="C249" s="12" t="s">
        <v>253</v>
      </c>
      <c r="D249" s="5" t="s">
        <v>254</v>
      </c>
      <c r="E249" s="6" t="s">
        <v>254</v>
      </c>
      <c r="F249" s="1" t="s">
        <v>76</v>
      </c>
      <c r="G249" s="1" t="s">
        <v>4</v>
      </c>
      <c r="H249" s="1" t="s">
        <v>273</v>
      </c>
      <c r="I249" s="2" t="s">
        <v>274</v>
      </c>
      <c r="J249" s="6" t="s">
        <v>4</v>
      </c>
      <c r="K249" s="6" t="s">
        <v>4</v>
      </c>
      <c r="L249" s="6" t="s">
        <v>4</v>
      </c>
      <c r="M249" s="6" t="s">
        <v>5</v>
      </c>
      <c r="N249" s="6" t="s">
        <v>276</v>
      </c>
      <c r="O249" s="16">
        <v>45079</v>
      </c>
      <c r="P249" s="6" t="s">
        <v>7</v>
      </c>
      <c r="Q249" s="18">
        <v>21867.3</v>
      </c>
      <c r="R249" s="18">
        <v>21867.3</v>
      </c>
      <c r="S249" s="18">
        <v>0</v>
      </c>
      <c r="T249" s="18">
        <v>0</v>
      </c>
      <c r="U249" s="10">
        <f t="shared" si="6"/>
        <v>0</v>
      </c>
      <c r="V249" s="20">
        <f t="shared" si="7"/>
        <v>0</v>
      </c>
    </row>
    <row r="250" spans="1:22" outlineLevel="3" x14ac:dyDescent="0.35">
      <c r="G250" s="1"/>
      <c r="H250" s="14" t="s">
        <v>11384</v>
      </c>
      <c r="O250" s="16"/>
      <c r="Q250" s="18">
        <f>SUBTOTAL(9,Q244:Q249)</f>
        <v>75197</v>
      </c>
      <c r="R250" s="18">
        <f>SUBTOTAL(9,R244:R249)</f>
        <v>70773.649999999994</v>
      </c>
      <c r="S250" s="18">
        <f>SUBTOTAL(9,S244:S249)</f>
        <v>4423.3499999999995</v>
      </c>
      <c r="T250" s="18">
        <f>SUBTOTAL(9,T244:T249)</f>
        <v>0</v>
      </c>
      <c r="U250" s="10">
        <f t="shared" si="6"/>
        <v>6.3664629124104977E-12</v>
      </c>
      <c r="V250" s="20">
        <f t="shared" si="7"/>
        <v>6.3664629124104977E-12</v>
      </c>
    </row>
    <row r="251" spans="1:22" ht="29" outlineLevel="4" x14ac:dyDescent="0.35">
      <c r="A251" s="6" t="s">
        <v>110</v>
      </c>
      <c r="B251" s="6" t="s">
        <v>111</v>
      </c>
      <c r="C251" s="12" t="s">
        <v>253</v>
      </c>
      <c r="D251" s="5" t="s">
        <v>254</v>
      </c>
      <c r="E251" s="6" t="s">
        <v>254</v>
      </c>
      <c r="F251" s="1" t="s">
        <v>4</v>
      </c>
      <c r="G251" s="1" t="s">
        <v>97</v>
      </c>
      <c r="H251" s="1" t="s">
        <v>278</v>
      </c>
      <c r="I251" s="2" t="s">
        <v>279</v>
      </c>
      <c r="J251" s="6" t="s">
        <v>4</v>
      </c>
      <c r="K251" s="6" t="s">
        <v>4</v>
      </c>
      <c r="L251" s="6" t="s">
        <v>4</v>
      </c>
      <c r="M251" s="6" t="s">
        <v>5</v>
      </c>
      <c r="N251" s="6" t="s">
        <v>277</v>
      </c>
      <c r="O251" s="16">
        <v>45084</v>
      </c>
      <c r="P251" s="6" t="s">
        <v>7</v>
      </c>
      <c r="Q251" s="18">
        <v>226.78</v>
      </c>
      <c r="R251" s="18">
        <v>0</v>
      </c>
      <c r="S251" s="18">
        <v>226.78</v>
      </c>
      <c r="T251" s="18">
        <v>0</v>
      </c>
      <c r="U251" s="10">
        <f t="shared" si="6"/>
        <v>0</v>
      </c>
      <c r="V251" s="20">
        <f t="shared" si="7"/>
        <v>0</v>
      </c>
    </row>
    <row r="252" spans="1:22" ht="29" outlineLevel="4" x14ac:dyDescent="0.35">
      <c r="A252" s="6" t="s">
        <v>110</v>
      </c>
      <c r="B252" s="6" t="s">
        <v>111</v>
      </c>
      <c r="C252" s="12" t="s">
        <v>253</v>
      </c>
      <c r="D252" s="5" t="s">
        <v>254</v>
      </c>
      <c r="E252" s="6" t="s">
        <v>254</v>
      </c>
      <c r="F252" s="1" t="s">
        <v>76</v>
      </c>
      <c r="G252" s="1" t="s">
        <v>4</v>
      </c>
      <c r="H252" s="1" t="s">
        <v>278</v>
      </c>
      <c r="I252" s="2" t="s">
        <v>279</v>
      </c>
      <c r="J252" s="6" t="s">
        <v>4</v>
      </c>
      <c r="K252" s="6" t="s">
        <v>4</v>
      </c>
      <c r="L252" s="6" t="s">
        <v>4</v>
      </c>
      <c r="M252" s="6" t="s">
        <v>5</v>
      </c>
      <c r="N252" s="6" t="s">
        <v>277</v>
      </c>
      <c r="O252" s="16">
        <v>45084</v>
      </c>
      <c r="P252" s="6" t="s">
        <v>7</v>
      </c>
      <c r="Q252" s="18">
        <v>1814.22</v>
      </c>
      <c r="R252" s="18">
        <v>1814.22</v>
      </c>
      <c r="S252" s="18">
        <v>0</v>
      </c>
      <c r="T252" s="18">
        <v>0</v>
      </c>
      <c r="U252" s="10">
        <f t="shared" si="6"/>
        <v>0</v>
      </c>
      <c r="V252" s="20">
        <f t="shared" si="7"/>
        <v>0</v>
      </c>
    </row>
    <row r="253" spans="1:22" outlineLevel="3" x14ac:dyDescent="0.35">
      <c r="G253" s="1"/>
      <c r="H253" s="14" t="s">
        <v>11385</v>
      </c>
      <c r="O253" s="16"/>
      <c r="Q253" s="18">
        <f>SUBTOTAL(9,Q251:Q252)</f>
        <v>2041</v>
      </c>
      <c r="R253" s="18">
        <f>SUBTOTAL(9,R251:R252)</f>
        <v>1814.22</v>
      </c>
      <c r="S253" s="18">
        <f>SUBTOTAL(9,S251:S252)</f>
        <v>226.78</v>
      </c>
      <c r="T253" s="18">
        <f>SUBTOTAL(9,T251:T252)</f>
        <v>0</v>
      </c>
      <c r="U253" s="10">
        <f t="shared" si="6"/>
        <v>-2.8421709430404007E-14</v>
      </c>
      <c r="V253" s="20">
        <f t="shared" si="7"/>
        <v>-2.8421709430404007E-14</v>
      </c>
    </row>
    <row r="254" spans="1:22" outlineLevel="4" x14ac:dyDescent="0.35">
      <c r="A254" s="6" t="s">
        <v>110</v>
      </c>
      <c r="B254" s="6" t="s">
        <v>111</v>
      </c>
      <c r="C254" s="12" t="s">
        <v>253</v>
      </c>
      <c r="D254" s="5" t="s">
        <v>254</v>
      </c>
      <c r="E254" s="6" t="s">
        <v>254</v>
      </c>
      <c r="F254" s="1" t="s">
        <v>4</v>
      </c>
      <c r="G254" s="1" t="s">
        <v>114</v>
      </c>
      <c r="H254" s="1" t="s">
        <v>116</v>
      </c>
      <c r="I254" s="4" t="s">
        <v>12902</v>
      </c>
      <c r="J254" s="6" t="s">
        <v>4</v>
      </c>
      <c r="K254" s="6" t="s">
        <v>4</v>
      </c>
      <c r="L254" s="6" t="s">
        <v>4</v>
      </c>
      <c r="M254" s="6" t="s">
        <v>5</v>
      </c>
      <c r="N254" s="6" t="s">
        <v>280</v>
      </c>
      <c r="O254" s="16">
        <v>44869</v>
      </c>
      <c r="P254" s="6" t="s">
        <v>7</v>
      </c>
      <c r="Q254" s="18">
        <v>50848</v>
      </c>
      <c r="R254" s="18">
        <v>0</v>
      </c>
      <c r="S254" s="18">
        <v>50848</v>
      </c>
      <c r="T254" s="18">
        <v>0</v>
      </c>
      <c r="U254" s="10">
        <f t="shared" si="6"/>
        <v>0</v>
      </c>
      <c r="V254" s="20">
        <f t="shared" si="7"/>
        <v>0</v>
      </c>
    </row>
    <row r="255" spans="1:22" outlineLevel="4" x14ac:dyDescent="0.35">
      <c r="A255" s="6" t="s">
        <v>110</v>
      </c>
      <c r="B255" s="6" t="s">
        <v>111</v>
      </c>
      <c r="C255" s="12" t="s">
        <v>253</v>
      </c>
      <c r="D255" s="5" t="s">
        <v>254</v>
      </c>
      <c r="E255" s="6" t="s">
        <v>254</v>
      </c>
      <c r="F255" s="1" t="s">
        <v>4</v>
      </c>
      <c r="G255" s="1" t="s">
        <v>114</v>
      </c>
      <c r="H255" s="1" t="s">
        <v>116</v>
      </c>
      <c r="I255" s="4" t="s">
        <v>12902</v>
      </c>
      <c r="J255" s="6" t="s">
        <v>4</v>
      </c>
      <c r="K255" s="6" t="s">
        <v>4</v>
      </c>
      <c r="L255" s="6" t="s">
        <v>4</v>
      </c>
      <c r="M255" s="6" t="s">
        <v>5</v>
      </c>
      <c r="N255" s="6" t="s">
        <v>281</v>
      </c>
      <c r="O255" s="16">
        <v>44945</v>
      </c>
      <c r="P255" s="6" t="s">
        <v>7</v>
      </c>
      <c r="Q255" s="18">
        <v>10201</v>
      </c>
      <c r="R255" s="18">
        <v>0</v>
      </c>
      <c r="S255" s="18">
        <v>10201</v>
      </c>
      <c r="T255" s="18">
        <v>0</v>
      </c>
      <c r="U255" s="10">
        <f t="shared" si="6"/>
        <v>0</v>
      </c>
      <c r="V255" s="20">
        <f t="shared" si="7"/>
        <v>0</v>
      </c>
    </row>
    <row r="256" spans="1:22" outlineLevel="3" x14ac:dyDescent="0.35">
      <c r="G256" s="1"/>
      <c r="H256" s="14" t="s">
        <v>11348</v>
      </c>
      <c r="O256" s="16"/>
      <c r="Q256" s="18">
        <f>SUBTOTAL(9,Q254:Q255)</f>
        <v>61049</v>
      </c>
      <c r="R256" s="18">
        <f>SUBTOTAL(9,R254:R255)</f>
        <v>0</v>
      </c>
      <c r="S256" s="18">
        <f>SUBTOTAL(9,S254:S255)</f>
        <v>61049</v>
      </c>
      <c r="T256" s="18">
        <f>SUBTOTAL(9,T254:T255)</f>
        <v>0</v>
      </c>
      <c r="U256" s="10">
        <f t="shared" si="6"/>
        <v>0</v>
      </c>
      <c r="V256" s="20">
        <f t="shared" si="7"/>
        <v>0</v>
      </c>
    </row>
    <row r="257" spans="1:22" outlineLevel="4" x14ac:dyDescent="0.35">
      <c r="A257" s="6" t="s">
        <v>110</v>
      </c>
      <c r="B257" s="6" t="s">
        <v>111</v>
      </c>
      <c r="C257" s="12" t="s">
        <v>253</v>
      </c>
      <c r="D257" s="5" t="s">
        <v>254</v>
      </c>
      <c r="E257" s="6" t="s">
        <v>254</v>
      </c>
      <c r="F257" s="1" t="s">
        <v>4</v>
      </c>
      <c r="G257" s="1" t="s">
        <v>114</v>
      </c>
      <c r="H257" s="1" t="s">
        <v>119</v>
      </c>
      <c r="I257" s="4" t="s">
        <v>12903</v>
      </c>
      <c r="J257" s="6" t="s">
        <v>4</v>
      </c>
      <c r="K257" s="6" t="s">
        <v>4</v>
      </c>
      <c r="L257" s="6" t="s">
        <v>4</v>
      </c>
      <c r="M257" s="6" t="s">
        <v>5</v>
      </c>
      <c r="N257" s="6" t="s">
        <v>280</v>
      </c>
      <c r="O257" s="16">
        <v>44869</v>
      </c>
      <c r="P257" s="6" t="s">
        <v>7</v>
      </c>
      <c r="Q257" s="18">
        <v>1323</v>
      </c>
      <c r="R257" s="18">
        <v>0</v>
      </c>
      <c r="S257" s="18">
        <v>1323</v>
      </c>
      <c r="T257" s="18">
        <v>0</v>
      </c>
      <c r="U257" s="10">
        <f t="shared" si="6"/>
        <v>0</v>
      </c>
      <c r="V257" s="20">
        <f t="shared" si="7"/>
        <v>0</v>
      </c>
    </row>
    <row r="258" spans="1:22" outlineLevel="4" x14ac:dyDescent="0.35">
      <c r="A258" s="6" t="s">
        <v>110</v>
      </c>
      <c r="B258" s="6" t="s">
        <v>111</v>
      </c>
      <c r="C258" s="12" t="s">
        <v>253</v>
      </c>
      <c r="D258" s="5" t="s">
        <v>254</v>
      </c>
      <c r="E258" s="6" t="s">
        <v>254</v>
      </c>
      <c r="F258" s="1" t="s">
        <v>4</v>
      </c>
      <c r="G258" s="1" t="s">
        <v>114</v>
      </c>
      <c r="H258" s="1" t="s">
        <v>119</v>
      </c>
      <c r="I258" s="4" t="s">
        <v>12903</v>
      </c>
      <c r="J258" s="6" t="s">
        <v>4</v>
      </c>
      <c r="K258" s="6" t="s">
        <v>4</v>
      </c>
      <c r="L258" s="6" t="s">
        <v>4</v>
      </c>
      <c r="M258" s="6" t="s">
        <v>5</v>
      </c>
      <c r="N258" s="6" t="s">
        <v>281</v>
      </c>
      <c r="O258" s="16">
        <v>44945</v>
      </c>
      <c r="P258" s="6" t="s">
        <v>7</v>
      </c>
      <c r="Q258" s="18">
        <v>945</v>
      </c>
      <c r="R258" s="18">
        <v>0</v>
      </c>
      <c r="S258" s="18">
        <v>945</v>
      </c>
      <c r="T258" s="18">
        <v>0</v>
      </c>
      <c r="U258" s="10">
        <f t="shared" ref="U258:U321" si="8">Q258-R258-S258-T258</f>
        <v>0</v>
      </c>
      <c r="V258" s="20">
        <f t="shared" si="7"/>
        <v>0</v>
      </c>
    </row>
    <row r="259" spans="1:22" outlineLevel="3" x14ac:dyDescent="0.35">
      <c r="G259" s="1"/>
      <c r="H259" s="14" t="s">
        <v>11349</v>
      </c>
      <c r="O259" s="16"/>
      <c r="Q259" s="18">
        <f>SUBTOTAL(9,Q257:Q258)</f>
        <v>2268</v>
      </c>
      <c r="R259" s="18">
        <f>SUBTOTAL(9,R257:R258)</f>
        <v>0</v>
      </c>
      <c r="S259" s="18">
        <f>SUBTOTAL(9,S257:S258)</f>
        <v>2268</v>
      </c>
      <c r="T259" s="18">
        <f>SUBTOTAL(9,T257:T258)</f>
        <v>0</v>
      </c>
      <c r="U259" s="10">
        <f t="shared" si="8"/>
        <v>0</v>
      </c>
      <c r="V259" s="20">
        <f t="shared" ref="V259:V322" si="9">Q259-R259-S259-T259</f>
        <v>0</v>
      </c>
    </row>
    <row r="260" spans="1:22" outlineLevel="4" x14ac:dyDescent="0.35">
      <c r="A260" s="6" t="s">
        <v>110</v>
      </c>
      <c r="B260" s="6" t="s">
        <v>111</v>
      </c>
      <c r="C260" s="12" t="s">
        <v>253</v>
      </c>
      <c r="D260" s="5" t="s">
        <v>254</v>
      </c>
      <c r="E260" s="6" t="s">
        <v>254</v>
      </c>
      <c r="F260" s="1" t="s">
        <v>4</v>
      </c>
      <c r="G260" s="1" t="s">
        <v>114</v>
      </c>
      <c r="H260" s="1" t="s">
        <v>121</v>
      </c>
      <c r="I260" s="4" t="s">
        <v>12901</v>
      </c>
      <c r="J260" s="6" t="s">
        <v>4</v>
      </c>
      <c r="K260" s="6" t="s">
        <v>4</v>
      </c>
      <c r="L260" s="6" t="s">
        <v>4</v>
      </c>
      <c r="M260" s="6" t="s">
        <v>5</v>
      </c>
      <c r="N260" s="6" t="s">
        <v>280</v>
      </c>
      <c r="O260" s="16">
        <v>44869</v>
      </c>
      <c r="P260" s="6" t="s">
        <v>7</v>
      </c>
      <c r="Q260" s="18">
        <v>7558</v>
      </c>
      <c r="R260" s="18">
        <v>0</v>
      </c>
      <c r="S260" s="18">
        <v>7558</v>
      </c>
      <c r="T260" s="18">
        <v>0</v>
      </c>
      <c r="U260" s="10">
        <f t="shared" si="8"/>
        <v>0</v>
      </c>
      <c r="V260" s="20">
        <f t="shared" si="9"/>
        <v>0</v>
      </c>
    </row>
    <row r="261" spans="1:22" outlineLevel="4" x14ac:dyDescent="0.35">
      <c r="A261" s="6" t="s">
        <v>110</v>
      </c>
      <c r="B261" s="6" t="s">
        <v>111</v>
      </c>
      <c r="C261" s="12" t="s">
        <v>253</v>
      </c>
      <c r="D261" s="5" t="s">
        <v>254</v>
      </c>
      <c r="E261" s="6" t="s">
        <v>254</v>
      </c>
      <c r="F261" s="1" t="s">
        <v>4</v>
      </c>
      <c r="G261" s="1" t="s">
        <v>114</v>
      </c>
      <c r="H261" s="1" t="s">
        <v>121</v>
      </c>
      <c r="I261" s="4" t="s">
        <v>12901</v>
      </c>
      <c r="J261" s="6" t="s">
        <v>4</v>
      </c>
      <c r="K261" s="6" t="s">
        <v>4</v>
      </c>
      <c r="L261" s="6" t="s">
        <v>4</v>
      </c>
      <c r="M261" s="6" t="s">
        <v>5</v>
      </c>
      <c r="N261" s="6" t="s">
        <v>281</v>
      </c>
      <c r="O261" s="16">
        <v>44945</v>
      </c>
      <c r="P261" s="6" t="s">
        <v>7</v>
      </c>
      <c r="Q261" s="18">
        <v>9610</v>
      </c>
      <c r="R261" s="18">
        <v>0</v>
      </c>
      <c r="S261" s="18">
        <v>9610</v>
      </c>
      <c r="T261" s="18">
        <v>0</v>
      </c>
      <c r="U261" s="10">
        <f t="shared" si="8"/>
        <v>0</v>
      </c>
      <c r="V261" s="20">
        <f t="shared" si="9"/>
        <v>0</v>
      </c>
    </row>
    <row r="262" spans="1:22" outlineLevel="3" x14ac:dyDescent="0.35">
      <c r="G262" s="1"/>
      <c r="H262" s="14" t="s">
        <v>11350</v>
      </c>
      <c r="O262" s="16"/>
      <c r="Q262" s="18">
        <f>SUBTOTAL(9,Q260:Q261)</f>
        <v>17168</v>
      </c>
      <c r="R262" s="18">
        <f>SUBTOTAL(9,R260:R261)</f>
        <v>0</v>
      </c>
      <c r="S262" s="18">
        <f>SUBTOTAL(9,S260:S261)</f>
        <v>17168</v>
      </c>
      <c r="T262" s="18">
        <f>SUBTOTAL(9,T260:T261)</f>
        <v>0</v>
      </c>
      <c r="U262" s="10">
        <f t="shared" si="8"/>
        <v>0</v>
      </c>
      <c r="V262" s="20">
        <f t="shared" si="9"/>
        <v>0</v>
      </c>
    </row>
    <row r="263" spans="1:22" outlineLevel="2" x14ac:dyDescent="0.35">
      <c r="C263" s="13" t="s">
        <v>10600</v>
      </c>
      <c r="G263" s="1"/>
      <c r="O263" s="16"/>
      <c r="Q263" s="18">
        <f>SUBTOTAL(9,Q230:Q261)</f>
        <v>364863</v>
      </c>
      <c r="R263" s="18">
        <f>SUBTOTAL(9,R230:R261)</f>
        <v>265586.42</v>
      </c>
      <c r="S263" s="18">
        <f>SUBTOTAL(9,S230:S261)</f>
        <v>99276.58</v>
      </c>
      <c r="T263" s="18">
        <f>SUBTOTAL(9,T230:T261)</f>
        <v>0</v>
      </c>
      <c r="U263" s="10">
        <f t="shared" si="8"/>
        <v>1.4551915228366852E-11</v>
      </c>
      <c r="V263" s="20">
        <f t="shared" si="9"/>
        <v>1.4551915228366852E-11</v>
      </c>
    </row>
    <row r="264" spans="1:22" ht="43.5" outlineLevel="4" x14ac:dyDescent="0.35">
      <c r="A264" s="6" t="s">
        <v>52</v>
      </c>
      <c r="B264" s="6" t="s">
        <v>53</v>
      </c>
      <c r="C264" s="12" t="s">
        <v>282</v>
      </c>
      <c r="D264" s="5" t="s">
        <v>283</v>
      </c>
      <c r="E264" s="6" t="s">
        <v>283</v>
      </c>
      <c r="F264" s="1" t="s">
        <v>4</v>
      </c>
      <c r="G264" s="1" t="s">
        <v>2195</v>
      </c>
      <c r="H264" s="1" t="s">
        <v>285</v>
      </c>
      <c r="I264" s="2" t="s">
        <v>286</v>
      </c>
      <c r="J264" s="6" t="s">
        <v>4</v>
      </c>
      <c r="K264" s="6" t="s">
        <v>4</v>
      </c>
      <c r="L264" s="6" t="s">
        <v>4</v>
      </c>
      <c r="M264" s="6" t="s">
        <v>5</v>
      </c>
      <c r="N264" s="6" t="s">
        <v>284</v>
      </c>
      <c r="O264" s="16">
        <v>44833</v>
      </c>
      <c r="P264" s="6" t="s">
        <v>7</v>
      </c>
      <c r="Q264" s="18">
        <v>29733</v>
      </c>
      <c r="R264" s="18">
        <v>0</v>
      </c>
      <c r="S264" s="18">
        <v>29733</v>
      </c>
      <c r="T264" s="18">
        <v>0</v>
      </c>
      <c r="U264" s="10">
        <f t="shared" si="8"/>
        <v>0</v>
      </c>
      <c r="V264" s="20">
        <f t="shared" si="9"/>
        <v>0</v>
      </c>
    </row>
    <row r="265" spans="1:22" outlineLevel="3" x14ac:dyDescent="0.35">
      <c r="G265" s="1"/>
      <c r="H265" s="14" t="s">
        <v>11386</v>
      </c>
      <c r="O265" s="16"/>
      <c r="Q265" s="18">
        <f>SUBTOTAL(9,Q264:Q264)</f>
        <v>29733</v>
      </c>
      <c r="R265" s="18">
        <f>SUBTOTAL(9,R264:R264)</f>
        <v>0</v>
      </c>
      <c r="S265" s="18">
        <f>SUBTOTAL(9,S264:S264)</f>
        <v>29733</v>
      </c>
      <c r="T265" s="18">
        <f>SUBTOTAL(9,T264:T264)</f>
        <v>0</v>
      </c>
      <c r="U265" s="10">
        <f t="shared" si="8"/>
        <v>0</v>
      </c>
      <c r="V265" s="20">
        <f t="shared" si="9"/>
        <v>0</v>
      </c>
    </row>
    <row r="266" spans="1:22" ht="29" outlineLevel="4" x14ac:dyDescent="0.35">
      <c r="A266" s="6" t="s">
        <v>110</v>
      </c>
      <c r="B266" s="6" t="s">
        <v>111</v>
      </c>
      <c r="C266" s="12" t="s">
        <v>282</v>
      </c>
      <c r="D266" s="5" t="s">
        <v>287</v>
      </c>
      <c r="E266" s="6" t="s">
        <v>287</v>
      </c>
      <c r="F266" s="1" t="s">
        <v>4</v>
      </c>
      <c r="G266" s="1" t="s">
        <v>97</v>
      </c>
      <c r="H266" s="1" t="s">
        <v>289</v>
      </c>
      <c r="I266" s="2" t="s">
        <v>290</v>
      </c>
      <c r="J266" s="6" t="s">
        <v>4</v>
      </c>
      <c r="K266" s="6" t="s">
        <v>4</v>
      </c>
      <c r="L266" s="6" t="s">
        <v>4</v>
      </c>
      <c r="M266" s="6" t="s">
        <v>5</v>
      </c>
      <c r="N266" s="6" t="s">
        <v>288</v>
      </c>
      <c r="O266" s="16">
        <v>44820</v>
      </c>
      <c r="P266" s="6" t="s">
        <v>7</v>
      </c>
      <c r="Q266" s="18">
        <v>5816.45</v>
      </c>
      <c r="R266" s="18">
        <v>0</v>
      </c>
      <c r="S266" s="18">
        <v>5816.45</v>
      </c>
      <c r="T266" s="18">
        <v>0</v>
      </c>
      <c r="U266" s="10">
        <f t="shared" si="8"/>
        <v>0</v>
      </c>
      <c r="V266" s="20">
        <f t="shared" si="9"/>
        <v>0</v>
      </c>
    </row>
    <row r="267" spans="1:22" ht="29" outlineLevel="4" x14ac:dyDescent="0.35">
      <c r="A267" s="6" t="s">
        <v>110</v>
      </c>
      <c r="B267" s="6" t="s">
        <v>111</v>
      </c>
      <c r="C267" s="12" t="s">
        <v>282</v>
      </c>
      <c r="D267" s="5" t="s">
        <v>287</v>
      </c>
      <c r="E267" s="6" t="s">
        <v>287</v>
      </c>
      <c r="F267" s="1" t="s">
        <v>76</v>
      </c>
      <c r="G267" s="1" t="s">
        <v>4</v>
      </c>
      <c r="H267" s="1" t="s">
        <v>289</v>
      </c>
      <c r="I267" s="2" t="s">
        <v>290</v>
      </c>
      <c r="J267" s="6" t="s">
        <v>4</v>
      </c>
      <c r="K267" s="6" t="s">
        <v>4</v>
      </c>
      <c r="L267" s="6" t="s">
        <v>4</v>
      </c>
      <c r="M267" s="6" t="s">
        <v>5</v>
      </c>
      <c r="N267" s="6" t="s">
        <v>288</v>
      </c>
      <c r="O267" s="16">
        <v>44820</v>
      </c>
      <c r="P267" s="6" t="s">
        <v>7</v>
      </c>
      <c r="Q267" s="18">
        <v>46531.55</v>
      </c>
      <c r="R267" s="18">
        <v>46531.55</v>
      </c>
      <c r="S267" s="18">
        <v>0</v>
      </c>
      <c r="T267" s="18">
        <v>0</v>
      </c>
      <c r="U267" s="10">
        <f t="shared" si="8"/>
        <v>0</v>
      </c>
      <c r="V267" s="20">
        <f t="shared" si="9"/>
        <v>0</v>
      </c>
    </row>
    <row r="268" spans="1:22" outlineLevel="3" x14ac:dyDescent="0.35">
      <c r="G268" s="1"/>
      <c r="H268" s="14" t="s">
        <v>11387</v>
      </c>
      <c r="O268" s="16"/>
      <c r="Q268" s="18">
        <f>SUBTOTAL(9,Q266:Q267)</f>
        <v>52348</v>
      </c>
      <c r="R268" s="18">
        <f>SUBTOTAL(9,R266:R267)</f>
        <v>46531.55</v>
      </c>
      <c r="S268" s="18">
        <f>SUBTOTAL(9,S266:S267)</f>
        <v>5816.45</v>
      </c>
      <c r="T268" s="18">
        <f>SUBTOTAL(9,T266:T267)</f>
        <v>0</v>
      </c>
      <c r="U268" s="10">
        <f t="shared" si="8"/>
        <v>-2.7284841053187847E-12</v>
      </c>
      <c r="V268" s="20">
        <f t="shared" si="9"/>
        <v>-2.7284841053187847E-12</v>
      </c>
    </row>
    <row r="269" spans="1:22" ht="29" outlineLevel="4" x14ac:dyDescent="0.35">
      <c r="A269" s="6" t="s">
        <v>110</v>
      </c>
      <c r="B269" s="6" t="s">
        <v>111</v>
      </c>
      <c r="C269" s="12" t="s">
        <v>282</v>
      </c>
      <c r="D269" s="5" t="s">
        <v>287</v>
      </c>
      <c r="E269" s="6" t="s">
        <v>287</v>
      </c>
      <c r="F269" s="1" t="s">
        <v>4</v>
      </c>
      <c r="G269" s="1" t="s">
        <v>97</v>
      </c>
      <c r="H269" s="1" t="s">
        <v>292</v>
      </c>
      <c r="I269" s="2" t="s">
        <v>293</v>
      </c>
      <c r="J269" s="6" t="s">
        <v>4</v>
      </c>
      <c r="K269" s="6" t="s">
        <v>4</v>
      </c>
      <c r="L269" s="6" t="s">
        <v>4</v>
      </c>
      <c r="M269" s="6" t="s">
        <v>5</v>
      </c>
      <c r="N269" s="6" t="s">
        <v>291</v>
      </c>
      <c r="O269" s="16">
        <v>44820</v>
      </c>
      <c r="P269" s="6" t="s">
        <v>7</v>
      </c>
      <c r="Q269" s="18">
        <v>6185.23</v>
      </c>
      <c r="R269" s="18">
        <v>0</v>
      </c>
      <c r="S269" s="18">
        <v>6185.23</v>
      </c>
      <c r="T269" s="18">
        <v>0</v>
      </c>
      <c r="U269" s="10">
        <f t="shared" si="8"/>
        <v>0</v>
      </c>
      <c r="V269" s="20">
        <f t="shared" si="9"/>
        <v>0</v>
      </c>
    </row>
    <row r="270" spans="1:22" ht="29" outlineLevel="4" x14ac:dyDescent="0.35">
      <c r="A270" s="6" t="s">
        <v>110</v>
      </c>
      <c r="B270" s="6" t="s">
        <v>111</v>
      </c>
      <c r="C270" s="12" t="s">
        <v>282</v>
      </c>
      <c r="D270" s="5" t="s">
        <v>287</v>
      </c>
      <c r="E270" s="6" t="s">
        <v>287</v>
      </c>
      <c r="F270" s="1" t="s">
        <v>148</v>
      </c>
      <c r="G270" s="1" t="s">
        <v>4</v>
      </c>
      <c r="H270" s="1" t="s">
        <v>292</v>
      </c>
      <c r="I270" s="2" t="s">
        <v>293</v>
      </c>
      <c r="J270" s="6" t="s">
        <v>4</v>
      </c>
      <c r="K270" s="6" t="s">
        <v>4</v>
      </c>
      <c r="L270" s="6" t="s">
        <v>4</v>
      </c>
      <c r="M270" s="6" t="s">
        <v>5</v>
      </c>
      <c r="N270" s="6" t="s">
        <v>291</v>
      </c>
      <c r="O270" s="16">
        <v>44820</v>
      </c>
      <c r="P270" s="6" t="s">
        <v>7</v>
      </c>
      <c r="Q270" s="18">
        <v>49481.77</v>
      </c>
      <c r="R270" s="18">
        <v>49481.77</v>
      </c>
      <c r="S270" s="18">
        <v>0</v>
      </c>
      <c r="T270" s="18">
        <v>0</v>
      </c>
      <c r="U270" s="10">
        <f t="shared" si="8"/>
        <v>0</v>
      </c>
      <c r="V270" s="20">
        <f t="shared" si="9"/>
        <v>0</v>
      </c>
    </row>
    <row r="271" spans="1:22" outlineLevel="3" x14ac:dyDescent="0.35">
      <c r="G271" s="1"/>
      <c r="H271" s="14" t="s">
        <v>11388</v>
      </c>
      <c r="O271" s="16"/>
      <c r="Q271" s="18">
        <f>SUBTOTAL(9,Q269:Q270)</f>
        <v>55667</v>
      </c>
      <c r="R271" s="18">
        <f>SUBTOTAL(9,R269:R270)</f>
        <v>49481.77</v>
      </c>
      <c r="S271" s="18">
        <f>SUBTOTAL(9,S269:S270)</f>
        <v>6185.23</v>
      </c>
      <c r="T271" s="18">
        <f>SUBTOTAL(9,T269:T270)</f>
        <v>0</v>
      </c>
      <c r="U271" s="10">
        <f t="shared" si="8"/>
        <v>3.637978807091713E-12</v>
      </c>
      <c r="V271" s="20">
        <f t="shared" si="9"/>
        <v>3.637978807091713E-12</v>
      </c>
    </row>
    <row r="272" spans="1:22" ht="29" outlineLevel="4" x14ac:dyDescent="0.35">
      <c r="A272" s="6" t="s">
        <v>110</v>
      </c>
      <c r="B272" s="6" t="s">
        <v>111</v>
      </c>
      <c r="C272" s="12" t="s">
        <v>282</v>
      </c>
      <c r="D272" s="5" t="s">
        <v>287</v>
      </c>
      <c r="E272" s="6" t="s">
        <v>287</v>
      </c>
      <c r="F272" s="1" t="s">
        <v>4</v>
      </c>
      <c r="G272" s="1" t="s">
        <v>82</v>
      </c>
      <c r="H272" s="1" t="s">
        <v>295</v>
      </c>
      <c r="I272" s="2" t="s">
        <v>296</v>
      </c>
      <c r="J272" s="6" t="s">
        <v>4</v>
      </c>
      <c r="K272" s="6" t="s">
        <v>4</v>
      </c>
      <c r="L272" s="6" t="s">
        <v>4</v>
      </c>
      <c r="M272" s="6" t="s">
        <v>5</v>
      </c>
      <c r="N272" s="6" t="s">
        <v>294</v>
      </c>
      <c r="O272" s="16">
        <v>44820</v>
      </c>
      <c r="P272" s="6" t="s">
        <v>7</v>
      </c>
      <c r="Q272" s="18">
        <v>5591.65</v>
      </c>
      <c r="R272" s="18">
        <v>0</v>
      </c>
      <c r="S272" s="18">
        <v>5591.65</v>
      </c>
      <c r="T272" s="18">
        <v>0</v>
      </c>
      <c r="U272" s="10">
        <f t="shared" si="8"/>
        <v>0</v>
      </c>
      <c r="V272" s="20">
        <f t="shared" si="9"/>
        <v>0</v>
      </c>
    </row>
    <row r="273" spans="1:22" ht="29" outlineLevel="4" x14ac:dyDescent="0.35">
      <c r="A273" s="6" t="s">
        <v>110</v>
      </c>
      <c r="B273" s="6" t="s">
        <v>111</v>
      </c>
      <c r="C273" s="12" t="s">
        <v>282</v>
      </c>
      <c r="D273" s="5" t="s">
        <v>287</v>
      </c>
      <c r="E273" s="6" t="s">
        <v>287</v>
      </c>
      <c r="F273" s="1" t="s">
        <v>4</v>
      </c>
      <c r="G273" s="1" t="s">
        <v>82</v>
      </c>
      <c r="H273" s="1" t="s">
        <v>295</v>
      </c>
      <c r="I273" s="2" t="s">
        <v>296</v>
      </c>
      <c r="J273" s="6" t="s">
        <v>4</v>
      </c>
      <c r="K273" s="6" t="s">
        <v>4</v>
      </c>
      <c r="L273" s="6" t="s">
        <v>4</v>
      </c>
      <c r="M273" s="6" t="s">
        <v>5</v>
      </c>
      <c r="N273" s="6" t="s">
        <v>297</v>
      </c>
      <c r="O273" s="16">
        <v>44910</v>
      </c>
      <c r="P273" s="6" t="s">
        <v>7</v>
      </c>
      <c r="Q273" s="18">
        <v>2103.6</v>
      </c>
      <c r="R273" s="18">
        <v>0</v>
      </c>
      <c r="S273" s="18">
        <v>2103.6</v>
      </c>
      <c r="T273" s="18">
        <v>0</v>
      </c>
      <c r="U273" s="10">
        <f t="shared" si="8"/>
        <v>0</v>
      </c>
      <c r="V273" s="20">
        <f t="shared" si="9"/>
        <v>0</v>
      </c>
    </row>
    <row r="274" spans="1:22" ht="29" outlineLevel="4" x14ac:dyDescent="0.35">
      <c r="A274" s="6" t="s">
        <v>110</v>
      </c>
      <c r="B274" s="6" t="s">
        <v>111</v>
      </c>
      <c r="C274" s="12" t="s">
        <v>282</v>
      </c>
      <c r="D274" s="5" t="s">
        <v>287</v>
      </c>
      <c r="E274" s="6" t="s">
        <v>287</v>
      </c>
      <c r="F274" s="1" t="s">
        <v>76</v>
      </c>
      <c r="G274" s="1" t="s">
        <v>4</v>
      </c>
      <c r="H274" s="1" t="s">
        <v>295</v>
      </c>
      <c r="I274" s="2" t="s">
        <v>296</v>
      </c>
      <c r="J274" s="6" t="s">
        <v>4</v>
      </c>
      <c r="K274" s="6" t="s">
        <v>4</v>
      </c>
      <c r="L274" s="6" t="s">
        <v>4</v>
      </c>
      <c r="M274" s="6" t="s">
        <v>5</v>
      </c>
      <c r="N274" s="6" t="s">
        <v>294</v>
      </c>
      <c r="O274" s="16">
        <v>44820</v>
      </c>
      <c r="P274" s="6" t="s">
        <v>7</v>
      </c>
      <c r="Q274" s="18">
        <v>89476.35</v>
      </c>
      <c r="R274" s="18">
        <v>89476.35</v>
      </c>
      <c r="S274" s="18">
        <v>0</v>
      </c>
      <c r="T274" s="18">
        <v>0</v>
      </c>
      <c r="U274" s="10">
        <f t="shared" si="8"/>
        <v>0</v>
      </c>
      <c r="V274" s="20">
        <f t="shared" si="9"/>
        <v>0</v>
      </c>
    </row>
    <row r="275" spans="1:22" ht="29" outlineLevel="4" x14ac:dyDescent="0.35">
      <c r="A275" s="6" t="s">
        <v>110</v>
      </c>
      <c r="B275" s="6" t="s">
        <v>111</v>
      </c>
      <c r="C275" s="12" t="s">
        <v>282</v>
      </c>
      <c r="D275" s="5" t="s">
        <v>287</v>
      </c>
      <c r="E275" s="6" t="s">
        <v>287</v>
      </c>
      <c r="F275" s="1" t="s">
        <v>76</v>
      </c>
      <c r="G275" s="1" t="s">
        <v>4</v>
      </c>
      <c r="H275" s="1" t="s">
        <v>295</v>
      </c>
      <c r="I275" s="2" t="s">
        <v>296</v>
      </c>
      <c r="J275" s="6" t="s">
        <v>4</v>
      </c>
      <c r="K275" s="6" t="s">
        <v>4</v>
      </c>
      <c r="L275" s="6" t="s">
        <v>4</v>
      </c>
      <c r="M275" s="6" t="s">
        <v>5</v>
      </c>
      <c r="N275" s="6" t="s">
        <v>297</v>
      </c>
      <c r="O275" s="16">
        <v>44910</v>
      </c>
      <c r="P275" s="6" t="s">
        <v>7</v>
      </c>
      <c r="Q275" s="18">
        <v>33661.4</v>
      </c>
      <c r="R275" s="18">
        <v>33661.4</v>
      </c>
      <c r="S275" s="18">
        <v>0</v>
      </c>
      <c r="T275" s="18">
        <v>0</v>
      </c>
      <c r="U275" s="10">
        <f t="shared" si="8"/>
        <v>0</v>
      </c>
      <c r="V275" s="20">
        <f t="shared" si="9"/>
        <v>0</v>
      </c>
    </row>
    <row r="276" spans="1:22" outlineLevel="3" x14ac:dyDescent="0.35">
      <c r="G276" s="1"/>
      <c r="H276" s="14" t="s">
        <v>11389</v>
      </c>
      <c r="O276" s="16"/>
      <c r="Q276" s="18">
        <f>SUBTOTAL(9,Q272:Q275)</f>
        <v>130833</v>
      </c>
      <c r="R276" s="18">
        <f>SUBTOTAL(9,R272:R275)</f>
        <v>123137.75</v>
      </c>
      <c r="S276" s="18">
        <f>SUBTOTAL(9,S272:S275)</f>
        <v>7695.25</v>
      </c>
      <c r="T276" s="18">
        <f>SUBTOTAL(9,T272:T275)</f>
        <v>0</v>
      </c>
      <c r="U276" s="10">
        <f t="shared" si="8"/>
        <v>0</v>
      </c>
      <c r="V276" s="20">
        <f t="shared" si="9"/>
        <v>0</v>
      </c>
    </row>
    <row r="277" spans="1:22" ht="29" outlineLevel="4" x14ac:dyDescent="0.35">
      <c r="A277" s="6" t="s">
        <v>110</v>
      </c>
      <c r="B277" s="6" t="s">
        <v>111</v>
      </c>
      <c r="C277" s="12" t="s">
        <v>282</v>
      </c>
      <c r="D277" s="5" t="s">
        <v>287</v>
      </c>
      <c r="E277" s="6" t="s">
        <v>287</v>
      </c>
      <c r="F277" s="1" t="s">
        <v>4</v>
      </c>
      <c r="G277" s="1" t="s">
        <v>97</v>
      </c>
      <c r="H277" s="1" t="s">
        <v>299</v>
      </c>
      <c r="I277" s="2" t="s">
        <v>300</v>
      </c>
      <c r="J277" s="6" t="s">
        <v>4</v>
      </c>
      <c r="K277" s="6" t="s">
        <v>4</v>
      </c>
      <c r="L277" s="6" t="s">
        <v>4</v>
      </c>
      <c r="M277" s="6" t="s">
        <v>5</v>
      </c>
      <c r="N277" s="6" t="s">
        <v>298</v>
      </c>
      <c r="O277" s="16">
        <v>44820</v>
      </c>
      <c r="P277" s="6" t="s">
        <v>7</v>
      </c>
      <c r="Q277" s="18">
        <v>493.33</v>
      </c>
      <c r="R277" s="18">
        <v>0</v>
      </c>
      <c r="S277" s="18">
        <v>493.33</v>
      </c>
      <c r="T277" s="18">
        <v>0</v>
      </c>
      <c r="U277" s="10">
        <f t="shared" si="8"/>
        <v>0</v>
      </c>
      <c r="V277" s="20">
        <f t="shared" si="9"/>
        <v>0</v>
      </c>
    </row>
    <row r="278" spans="1:22" ht="29" outlineLevel="4" x14ac:dyDescent="0.35">
      <c r="A278" s="6" t="s">
        <v>110</v>
      </c>
      <c r="B278" s="6" t="s">
        <v>111</v>
      </c>
      <c r="C278" s="12" t="s">
        <v>282</v>
      </c>
      <c r="D278" s="5" t="s">
        <v>287</v>
      </c>
      <c r="E278" s="6" t="s">
        <v>287</v>
      </c>
      <c r="F278" s="1" t="s">
        <v>76</v>
      </c>
      <c r="G278" s="1" t="s">
        <v>4</v>
      </c>
      <c r="H278" s="1" t="s">
        <v>299</v>
      </c>
      <c r="I278" s="2" t="s">
        <v>300</v>
      </c>
      <c r="J278" s="6" t="s">
        <v>4</v>
      </c>
      <c r="K278" s="6" t="s">
        <v>4</v>
      </c>
      <c r="L278" s="6" t="s">
        <v>4</v>
      </c>
      <c r="M278" s="6" t="s">
        <v>5</v>
      </c>
      <c r="N278" s="6" t="s">
        <v>298</v>
      </c>
      <c r="O278" s="16">
        <v>44820</v>
      </c>
      <c r="P278" s="6" t="s">
        <v>7</v>
      </c>
      <c r="Q278" s="18">
        <v>3946.67</v>
      </c>
      <c r="R278" s="18">
        <v>3946.67</v>
      </c>
      <c r="S278" s="18">
        <v>0</v>
      </c>
      <c r="T278" s="18">
        <v>0</v>
      </c>
      <c r="U278" s="10">
        <f t="shared" si="8"/>
        <v>0</v>
      </c>
      <c r="V278" s="20">
        <f t="shared" si="9"/>
        <v>0</v>
      </c>
    </row>
    <row r="279" spans="1:22" outlineLevel="3" x14ac:dyDescent="0.35">
      <c r="G279" s="1"/>
      <c r="H279" s="14" t="s">
        <v>11390</v>
      </c>
      <c r="O279" s="16"/>
      <c r="Q279" s="18">
        <f>SUBTOTAL(9,Q277:Q278)</f>
        <v>4440</v>
      </c>
      <c r="R279" s="18">
        <f>SUBTOTAL(9,R277:R278)</f>
        <v>3946.67</v>
      </c>
      <c r="S279" s="18">
        <f>SUBTOTAL(9,S277:S278)</f>
        <v>493.33</v>
      </c>
      <c r="T279" s="18">
        <f>SUBTOTAL(9,T277:T278)</f>
        <v>0</v>
      </c>
      <c r="U279" s="10">
        <f t="shared" si="8"/>
        <v>-5.6843418860808015E-14</v>
      </c>
      <c r="V279" s="20">
        <f t="shared" si="9"/>
        <v>-5.6843418860808015E-14</v>
      </c>
    </row>
    <row r="280" spans="1:22" ht="29" outlineLevel="4" x14ac:dyDescent="0.35">
      <c r="A280" s="6" t="s">
        <v>52</v>
      </c>
      <c r="B280" s="6" t="s">
        <v>53</v>
      </c>
      <c r="C280" s="12" t="s">
        <v>282</v>
      </c>
      <c r="D280" s="5" t="s">
        <v>283</v>
      </c>
      <c r="E280" s="6" t="s">
        <v>283</v>
      </c>
      <c r="F280" s="1" t="s">
        <v>55</v>
      </c>
      <c r="G280" s="1" t="s">
        <v>4</v>
      </c>
      <c r="H280" s="1" t="s">
        <v>302</v>
      </c>
      <c r="I280" s="2" t="s">
        <v>303</v>
      </c>
      <c r="J280" s="6" t="s">
        <v>4</v>
      </c>
      <c r="K280" s="6" t="s">
        <v>4</v>
      </c>
      <c r="L280" s="6" t="s">
        <v>4</v>
      </c>
      <c r="M280" s="6" t="s">
        <v>5</v>
      </c>
      <c r="N280" s="6" t="s">
        <v>301</v>
      </c>
      <c r="O280" s="16">
        <v>44790</v>
      </c>
      <c r="P280" s="6" t="s">
        <v>7</v>
      </c>
      <c r="Q280" s="18">
        <v>71103</v>
      </c>
      <c r="R280" s="18">
        <v>71103</v>
      </c>
      <c r="S280" s="18">
        <v>0</v>
      </c>
      <c r="T280" s="18">
        <v>0</v>
      </c>
      <c r="U280" s="10">
        <f t="shared" si="8"/>
        <v>0</v>
      </c>
      <c r="V280" s="20">
        <f t="shared" si="9"/>
        <v>0</v>
      </c>
    </row>
    <row r="281" spans="1:22" ht="29" outlineLevel="4" x14ac:dyDescent="0.35">
      <c r="A281" s="6" t="s">
        <v>52</v>
      </c>
      <c r="B281" s="6" t="s">
        <v>53</v>
      </c>
      <c r="C281" s="12" t="s">
        <v>282</v>
      </c>
      <c r="D281" s="5" t="s">
        <v>283</v>
      </c>
      <c r="E281" s="6" t="s">
        <v>283</v>
      </c>
      <c r="F281" s="1" t="s">
        <v>55</v>
      </c>
      <c r="G281" s="1" t="s">
        <v>4</v>
      </c>
      <c r="H281" s="1" t="s">
        <v>302</v>
      </c>
      <c r="I281" s="2" t="s">
        <v>303</v>
      </c>
      <c r="J281" s="6" t="s">
        <v>4</v>
      </c>
      <c r="K281" s="6" t="s">
        <v>4</v>
      </c>
      <c r="L281" s="6" t="s">
        <v>4</v>
      </c>
      <c r="M281" s="6" t="s">
        <v>5</v>
      </c>
      <c r="N281" s="6" t="s">
        <v>304</v>
      </c>
      <c r="O281" s="16">
        <v>44886</v>
      </c>
      <c r="P281" s="6" t="s">
        <v>7</v>
      </c>
      <c r="Q281" s="18">
        <v>14011</v>
      </c>
      <c r="R281" s="18">
        <v>14011</v>
      </c>
      <c r="S281" s="18">
        <v>0</v>
      </c>
      <c r="T281" s="18">
        <v>0</v>
      </c>
      <c r="U281" s="10">
        <f t="shared" si="8"/>
        <v>0</v>
      </c>
      <c r="V281" s="20">
        <f t="shared" si="9"/>
        <v>0</v>
      </c>
    </row>
    <row r="282" spans="1:22" ht="29" outlineLevel="4" x14ac:dyDescent="0.35">
      <c r="A282" s="6" t="s">
        <v>52</v>
      </c>
      <c r="B282" s="6" t="s">
        <v>53</v>
      </c>
      <c r="C282" s="12" t="s">
        <v>282</v>
      </c>
      <c r="D282" s="5" t="s">
        <v>283</v>
      </c>
      <c r="E282" s="6" t="s">
        <v>283</v>
      </c>
      <c r="F282" s="1" t="s">
        <v>55</v>
      </c>
      <c r="G282" s="1" t="s">
        <v>4</v>
      </c>
      <c r="H282" s="1" t="s">
        <v>302</v>
      </c>
      <c r="I282" s="2" t="s">
        <v>303</v>
      </c>
      <c r="J282" s="6" t="s">
        <v>4</v>
      </c>
      <c r="K282" s="6" t="s">
        <v>4</v>
      </c>
      <c r="L282" s="6" t="s">
        <v>4</v>
      </c>
      <c r="M282" s="6" t="s">
        <v>5</v>
      </c>
      <c r="N282" s="6" t="s">
        <v>305</v>
      </c>
      <c r="O282" s="16">
        <v>44951</v>
      </c>
      <c r="P282" s="6" t="s">
        <v>7</v>
      </c>
      <c r="Q282" s="18">
        <v>48404</v>
      </c>
      <c r="R282" s="18">
        <v>48404</v>
      </c>
      <c r="S282" s="18">
        <v>0</v>
      </c>
      <c r="T282" s="18">
        <v>0</v>
      </c>
      <c r="U282" s="10">
        <f t="shared" si="8"/>
        <v>0</v>
      </c>
      <c r="V282" s="20">
        <f t="shared" si="9"/>
        <v>0</v>
      </c>
    </row>
    <row r="283" spans="1:22" ht="29" outlineLevel="4" x14ac:dyDescent="0.35">
      <c r="A283" s="6" t="s">
        <v>52</v>
      </c>
      <c r="B283" s="6" t="s">
        <v>53</v>
      </c>
      <c r="C283" s="12" t="s">
        <v>282</v>
      </c>
      <c r="D283" s="5" t="s">
        <v>283</v>
      </c>
      <c r="E283" s="6" t="s">
        <v>283</v>
      </c>
      <c r="F283" s="1" t="s">
        <v>55</v>
      </c>
      <c r="G283" s="1" t="s">
        <v>4</v>
      </c>
      <c r="H283" s="1" t="s">
        <v>302</v>
      </c>
      <c r="I283" s="2" t="s">
        <v>303</v>
      </c>
      <c r="J283" s="6" t="s">
        <v>4</v>
      </c>
      <c r="K283" s="6" t="s">
        <v>4</v>
      </c>
      <c r="L283" s="6" t="s">
        <v>4</v>
      </c>
      <c r="M283" s="6" t="s">
        <v>5</v>
      </c>
      <c r="N283" s="6" t="s">
        <v>306</v>
      </c>
      <c r="O283" s="16">
        <v>45092</v>
      </c>
      <c r="P283" s="6" t="s">
        <v>7</v>
      </c>
      <c r="Q283" s="18">
        <v>16166</v>
      </c>
      <c r="R283" s="18">
        <v>16166</v>
      </c>
      <c r="S283" s="18">
        <v>0</v>
      </c>
      <c r="T283" s="18">
        <v>0</v>
      </c>
      <c r="U283" s="10">
        <f t="shared" si="8"/>
        <v>0</v>
      </c>
      <c r="V283" s="20">
        <f t="shared" si="9"/>
        <v>0</v>
      </c>
    </row>
    <row r="284" spans="1:22" outlineLevel="3" x14ac:dyDescent="0.35">
      <c r="G284" s="1"/>
      <c r="H284" s="14" t="s">
        <v>11391</v>
      </c>
      <c r="O284" s="16"/>
      <c r="Q284" s="18">
        <f>SUBTOTAL(9,Q280:Q283)</f>
        <v>149684</v>
      </c>
      <c r="R284" s="18">
        <f>SUBTOTAL(9,R280:R283)</f>
        <v>149684</v>
      </c>
      <c r="S284" s="18">
        <f>SUBTOTAL(9,S280:S283)</f>
        <v>0</v>
      </c>
      <c r="T284" s="18">
        <f>SUBTOTAL(9,T280:T283)</f>
        <v>0</v>
      </c>
      <c r="U284" s="10">
        <f t="shared" si="8"/>
        <v>0</v>
      </c>
      <c r="V284" s="20">
        <f t="shared" si="9"/>
        <v>0</v>
      </c>
    </row>
    <row r="285" spans="1:22" ht="29" outlineLevel="4" x14ac:dyDescent="0.35">
      <c r="A285" s="6" t="s">
        <v>110</v>
      </c>
      <c r="B285" s="6" t="s">
        <v>111</v>
      </c>
      <c r="C285" s="12" t="s">
        <v>282</v>
      </c>
      <c r="D285" s="5" t="s">
        <v>287</v>
      </c>
      <c r="E285" s="6" t="s">
        <v>287</v>
      </c>
      <c r="F285" s="1" t="s">
        <v>4</v>
      </c>
      <c r="G285" s="1" t="s">
        <v>82</v>
      </c>
      <c r="H285" s="1" t="s">
        <v>308</v>
      </c>
      <c r="I285" s="2" t="s">
        <v>309</v>
      </c>
      <c r="J285" s="6" t="s">
        <v>4</v>
      </c>
      <c r="K285" s="6" t="s">
        <v>4</v>
      </c>
      <c r="L285" s="6" t="s">
        <v>4</v>
      </c>
      <c r="M285" s="6" t="s">
        <v>5</v>
      </c>
      <c r="N285" s="6" t="s">
        <v>307</v>
      </c>
      <c r="O285" s="16">
        <v>45001</v>
      </c>
      <c r="P285" s="6" t="s">
        <v>7</v>
      </c>
      <c r="Q285" s="18">
        <v>2038.51</v>
      </c>
      <c r="R285" s="18">
        <v>0</v>
      </c>
      <c r="S285" s="18">
        <v>2038.51</v>
      </c>
      <c r="T285" s="18">
        <v>0</v>
      </c>
      <c r="U285" s="10">
        <f t="shared" si="8"/>
        <v>0</v>
      </c>
      <c r="V285" s="20">
        <f t="shared" si="9"/>
        <v>0</v>
      </c>
    </row>
    <row r="286" spans="1:22" ht="29" outlineLevel="4" x14ac:dyDescent="0.35">
      <c r="A286" s="6" t="s">
        <v>110</v>
      </c>
      <c r="B286" s="6" t="s">
        <v>111</v>
      </c>
      <c r="C286" s="12" t="s">
        <v>282</v>
      </c>
      <c r="D286" s="5" t="s">
        <v>287</v>
      </c>
      <c r="E286" s="6" t="s">
        <v>287</v>
      </c>
      <c r="F286" s="1" t="s">
        <v>4</v>
      </c>
      <c r="G286" s="1" t="s">
        <v>82</v>
      </c>
      <c r="H286" s="1" t="s">
        <v>308</v>
      </c>
      <c r="I286" s="2" t="s">
        <v>309</v>
      </c>
      <c r="J286" s="6" t="s">
        <v>4</v>
      </c>
      <c r="K286" s="6" t="s">
        <v>4</v>
      </c>
      <c r="L286" s="6" t="s">
        <v>4</v>
      </c>
      <c r="M286" s="6" t="s">
        <v>5</v>
      </c>
      <c r="N286" s="6" t="s">
        <v>310</v>
      </c>
      <c r="O286" s="16">
        <v>45055</v>
      </c>
      <c r="P286" s="6" t="s">
        <v>7</v>
      </c>
      <c r="Q286" s="18">
        <v>2330.8000000000002</v>
      </c>
      <c r="R286" s="18">
        <v>0</v>
      </c>
      <c r="S286" s="18">
        <v>2330.8000000000002</v>
      </c>
      <c r="T286" s="18">
        <v>0</v>
      </c>
      <c r="U286" s="10">
        <f t="shared" si="8"/>
        <v>0</v>
      </c>
      <c r="V286" s="20">
        <f t="shared" si="9"/>
        <v>0</v>
      </c>
    </row>
    <row r="287" spans="1:22" ht="29" outlineLevel="4" x14ac:dyDescent="0.35">
      <c r="A287" s="6" t="s">
        <v>110</v>
      </c>
      <c r="B287" s="6" t="s">
        <v>111</v>
      </c>
      <c r="C287" s="12" t="s">
        <v>282</v>
      </c>
      <c r="D287" s="5" t="s">
        <v>287</v>
      </c>
      <c r="E287" s="6" t="s">
        <v>287</v>
      </c>
      <c r="F287" s="1" t="s">
        <v>76</v>
      </c>
      <c r="G287" s="1" t="s">
        <v>4</v>
      </c>
      <c r="H287" s="1" t="s">
        <v>308</v>
      </c>
      <c r="I287" s="2" t="s">
        <v>309</v>
      </c>
      <c r="J287" s="6" t="s">
        <v>4</v>
      </c>
      <c r="K287" s="6" t="s">
        <v>4</v>
      </c>
      <c r="L287" s="6" t="s">
        <v>4</v>
      </c>
      <c r="M287" s="6" t="s">
        <v>5</v>
      </c>
      <c r="N287" s="6" t="s">
        <v>307</v>
      </c>
      <c r="O287" s="16">
        <v>45001</v>
      </c>
      <c r="P287" s="6" t="s">
        <v>7</v>
      </c>
      <c r="Q287" s="18">
        <v>32616.49</v>
      </c>
      <c r="R287" s="18">
        <v>32616.49</v>
      </c>
      <c r="S287" s="18">
        <v>0</v>
      </c>
      <c r="T287" s="18">
        <v>0</v>
      </c>
      <c r="U287" s="10">
        <f t="shared" si="8"/>
        <v>0</v>
      </c>
      <c r="V287" s="20">
        <f t="shared" si="9"/>
        <v>0</v>
      </c>
    </row>
    <row r="288" spans="1:22" ht="29" outlineLevel="4" x14ac:dyDescent="0.35">
      <c r="A288" s="6" t="s">
        <v>110</v>
      </c>
      <c r="B288" s="6" t="s">
        <v>111</v>
      </c>
      <c r="C288" s="12" t="s">
        <v>282</v>
      </c>
      <c r="D288" s="5" t="s">
        <v>287</v>
      </c>
      <c r="E288" s="6" t="s">
        <v>287</v>
      </c>
      <c r="F288" s="1" t="s">
        <v>76</v>
      </c>
      <c r="G288" s="1" t="s">
        <v>4</v>
      </c>
      <c r="H288" s="1" t="s">
        <v>308</v>
      </c>
      <c r="I288" s="2" t="s">
        <v>309</v>
      </c>
      <c r="J288" s="6" t="s">
        <v>4</v>
      </c>
      <c r="K288" s="6" t="s">
        <v>4</v>
      </c>
      <c r="L288" s="6" t="s">
        <v>4</v>
      </c>
      <c r="M288" s="6" t="s">
        <v>5</v>
      </c>
      <c r="N288" s="6" t="s">
        <v>310</v>
      </c>
      <c r="O288" s="16">
        <v>45055</v>
      </c>
      <c r="P288" s="6" t="s">
        <v>7</v>
      </c>
      <c r="Q288" s="18">
        <v>37293.199999999997</v>
      </c>
      <c r="R288" s="18">
        <v>37293.199999999997</v>
      </c>
      <c r="S288" s="18">
        <v>0</v>
      </c>
      <c r="T288" s="18">
        <v>0</v>
      </c>
      <c r="U288" s="10">
        <f t="shared" si="8"/>
        <v>0</v>
      </c>
      <c r="V288" s="20">
        <f t="shared" si="9"/>
        <v>0</v>
      </c>
    </row>
    <row r="289" spans="1:22" outlineLevel="3" x14ac:dyDescent="0.35">
      <c r="G289" s="1"/>
      <c r="H289" s="14" t="s">
        <v>11392</v>
      </c>
      <c r="O289" s="16"/>
      <c r="Q289" s="18">
        <f>SUBTOTAL(9,Q285:Q288)</f>
        <v>74279</v>
      </c>
      <c r="R289" s="18">
        <f>SUBTOTAL(9,R285:R288)</f>
        <v>69909.69</v>
      </c>
      <c r="S289" s="18">
        <f>SUBTOTAL(9,S285:S288)</f>
        <v>4369.3100000000004</v>
      </c>
      <c r="T289" s="18">
        <f>SUBTOTAL(9,T285:T288)</f>
        <v>0</v>
      </c>
      <c r="U289" s="10">
        <f t="shared" si="8"/>
        <v>-2.7284841053187847E-12</v>
      </c>
      <c r="V289" s="20">
        <f t="shared" si="9"/>
        <v>-2.7284841053187847E-12</v>
      </c>
    </row>
    <row r="290" spans="1:22" outlineLevel="4" x14ac:dyDescent="0.35">
      <c r="A290" s="6" t="s">
        <v>110</v>
      </c>
      <c r="B290" s="6" t="s">
        <v>111</v>
      </c>
      <c r="C290" s="12" t="s">
        <v>282</v>
      </c>
      <c r="D290" s="5" t="s">
        <v>287</v>
      </c>
      <c r="E290" s="6" t="s">
        <v>287</v>
      </c>
      <c r="F290" s="1" t="s">
        <v>4</v>
      </c>
      <c r="G290" s="1" t="s">
        <v>114</v>
      </c>
      <c r="H290" s="1" t="s">
        <v>116</v>
      </c>
      <c r="I290" s="4" t="s">
        <v>12902</v>
      </c>
      <c r="J290" s="6" t="s">
        <v>4</v>
      </c>
      <c r="K290" s="6" t="s">
        <v>4</v>
      </c>
      <c r="L290" s="6" t="s">
        <v>4</v>
      </c>
      <c r="M290" s="6" t="s">
        <v>5</v>
      </c>
      <c r="N290" s="6" t="s">
        <v>311</v>
      </c>
      <c r="O290" s="16">
        <v>44869</v>
      </c>
      <c r="P290" s="6" t="s">
        <v>7</v>
      </c>
      <c r="Q290" s="18">
        <v>58792</v>
      </c>
      <c r="R290" s="18">
        <v>0</v>
      </c>
      <c r="S290" s="18">
        <v>58792</v>
      </c>
      <c r="T290" s="18">
        <v>0</v>
      </c>
      <c r="U290" s="10">
        <f t="shared" si="8"/>
        <v>0</v>
      </c>
      <c r="V290" s="20">
        <f t="shared" si="9"/>
        <v>0</v>
      </c>
    </row>
    <row r="291" spans="1:22" outlineLevel="4" x14ac:dyDescent="0.35">
      <c r="A291" s="6" t="s">
        <v>110</v>
      </c>
      <c r="B291" s="6" t="s">
        <v>111</v>
      </c>
      <c r="C291" s="12" t="s">
        <v>282</v>
      </c>
      <c r="D291" s="5" t="s">
        <v>287</v>
      </c>
      <c r="E291" s="6" t="s">
        <v>287</v>
      </c>
      <c r="F291" s="1" t="s">
        <v>4</v>
      </c>
      <c r="G291" s="1" t="s">
        <v>114</v>
      </c>
      <c r="H291" s="1" t="s">
        <v>116</v>
      </c>
      <c r="I291" s="4" t="s">
        <v>12902</v>
      </c>
      <c r="J291" s="6" t="s">
        <v>4</v>
      </c>
      <c r="K291" s="6" t="s">
        <v>4</v>
      </c>
      <c r="L291" s="6" t="s">
        <v>4</v>
      </c>
      <c r="M291" s="6" t="s">
        <v>5</v>
      </c>
      <c r="N291" s="6" t="s">
        <v>312</v>
      </c>
      <c r="O291" s="16">
        <v>44945</v>
      </c>
      <c r="P291" s="6" t="s">
        <v>7</v>
      </c>
      <c r="Q291" s="18">
        <v>11417</v>
      </c>
      <c r="R291" s="18">
        <v>0</v>
      </c>
      <c r="S291" s="18">
        <v>11417</v>
      </c>
      <c r="T291" s="18">
        <v>0</v>
      </c>
      <c r="U291" s="10">
        <f t="shared" si="8"/>
        <v>0</v>
      </c>
      <c r="V291" s="20">
        <f t="shared" si="9"/>
        <v>0</v>
      </c>
    </row>
    <row r="292" spans="1:22" outlineLevel="3" x14ac:dyDescent="0.35">
      <c r="G292" s="1"/>
      <c r="H292" s="14" t="s">
        <v>11348</v>
      </c>
      <c r="O292" s="16"/>
      <c r="Q292" s="18">
        <f>SUBTOTAL(9,Q290:Q291)</f>
        <v>70209</v>
      </c>
      <c r="R292" s="18">
        <f>SUBTOTAL(9,R290:R291)</f>
        <v>0</v>
      </c>
      <c r="S292" s="18">
        <f>SUBTOTAL(9,S290:S291)</f>
        <v>70209</v>
      </c>
      <c r="T292" s="18">
        <f>SUBTOTAL(9,T290:T291)</f>
        <v>0</v>
      </c>
      <c r="U292" s="10">
        <f t="shared" si="8"/>
        <v>0</v>
      </c>
      <c r="V292" s="20">
        <f t="shared" si="9"/>
        <v>0</v>
      </c>
    </row>
    <row r="293" spans="1:22" outlineLevel="4" x14ac:dyDescent="0.35">
      <c r="A293" s="6" t="s">
        <v>110</v>
      </c>
      <c r="B293" s="6" t="s">
        <v>111</v>
      </c>
      <c r="C293" s="12" t="s">
        <v>282</v>
      </c>
      <c r="D293" s="5" t="s">
        <v>287</v>
      </c>
      <c r="E293" s="6" t="s">
        <v>287</v>
      </c>
      <c r="F293" s="1" t="s">
        <v>4</v>
      </c>
      <c r="G293" s="1" t="s">
        <v>114</v>
      </c>
      <c r="H293" s="1" t="s">
        <v>119</v>
      </c>
      <c r="I293" s="4" t="s">
        <v>12903</v>
      </c>
      <c r="J293" s="6" t="s">
        <v>4</v>
      </c>
      <c r="K293" s="6" t="s">
        <v>4</v>
      </c>
      <c r="L293" s="6" t="s">
        <v>4</v>
      </c>
      <c r="M293" s="6" t="s">
        <v>5</v>
      </c>
      <c r="N293" s="6" t="s">
        <v>311</v>
      </c>
      <c r="O293" s="16">
        <v>44869</v>
      </c>
      <c r="P293" s="6" t="s">
        <v>7</v>
      </c>
      <c r="Q293" s="18">
        <v>8299</v>
      </c>
      <c r="R293" s="18">
        <v>0</v>
      </c>
      <c r="S293" s="18">
        <v>8299</v>
      </c>
      <c r="T293" s="18">
        <v>0</v>
      </c>
      <c r="U293" s="10">
        <f t="shared" si="8"/>
        <v>0</v>
      </c>
      <c r="V293" s="20">
        <f t="shared" si="9"/>
        <v>0</v>
      </c>
    </row>
    <row r="294" spans="1:22" outlineLevel="4" x14ac:dyDescent="0.35">
      <c r="A294" s="6" t="s">
        <v>110</v>
      </c>
      <c r="B294" s="6" t="s">
        <v>111</v>
      </c>
      <c r="C294" s="12" t="s">
        <v>282</v>
      </c>
      <c r="D294" s="5" t="s">
        <v>287</v>
      </c>
      <c r="E294" s="6" t="s">
        <v>287</v>
      </c>
      <c r="F294" s="1" t="s">
        <v>4</v>
      </c>
      <c r="G294" s="1" t="s">
        <v>114</v>
      </c>
      <c r="H294" s="1" t="s">
        <v>119</v>
      </c>
      <c r="I294" s="4" t="s">
        <v>12903</v>
      </c>
      <c r="J294" s="6" t="s">
        <v>4</v>
      </c>
      <c r="K294" s="6" t="s">
        <v>4</v>
      </c>
      <c r="L294" s="6" t="s">
        <v>4</v>
      </c>
      <c r="M294" s="6" t="s">
        <v>5</v>
      </c>
      <c r="N294" s="6" t="s">
        <v>312</v>
      </c>
      <c r="O294" s="16">
        <v>44945</v>
      </c>
      <c r="P294" s="6" t="s">
        <v>7</v>
      </c>
      <c r="Q294" s="18">
        <v>1611</v>
      </c>
      <c r="R294" s="18">
        <v>0</v>
      </c>
      <c r="S294" s="18">
        <v>1611</v>
      </c>
      <c r="T294" s="18">
        <v>0</v>
      </c>
      <c r="U294" s="10">
        <f t="shared" si="8"/>
        <v>0</v>
      </c>
      <c r="V294" s="20">
        <f t="shared" si="9"/>
        <v>0</v>
      </c>
    </row>
    <row r="295" spans="1:22" outlineLevel="3" x14ac:dyDescent="0.35">
      <c r="G295" s="1"/>
      <c r="H295" s="14" t="s">
        <v>11349</v>
      </c>
      <c r="O295" s="16"/>
      <c r="Q295" s="18">
        <f>SUBTOTAL(9,Q293:Q294)</f>
        <v>9910</v>
      </c>
      <c r="R295" s="18">
        <f>SUBTOTAL(9,R293:R294)</f>
        <v>0</v>
      </c>
      <c r="S295" s="18">
        <f>SUBTOTAL(9,S293:S294)</f>
        <v>9910</v>
      </c>
      <c r="T295" s="18">
        <f>SUBTOTAL(9,T293:T294)</f>
        <v>0</v>
      </c>
      <c r="U295" s="10">
        <f t="shared" si="8"/>
        <v>0</v>
      </c>
      <c r="V295" s="20">
        <f t="shared" si="9"/>
        <v>0</v>
      </c>
    </row>
    <row r="296" spans="1:22" outlineLevel="4" x14ac:dyDescent="0.35">
      <c r="A296" s="6" t="s">
        <v>110</v>
      </c>
      <c r="B296" s="6" t="s">
        <v>111</v>
      </c>
      <c r="C296" s="12" t="s">
        <v>282</v>
      </c>
      <c r="D296" s="5" t="s">
        <v>287</v>
      </c>
      <c r="E296" s="6" t="s">
        <v>287</v>
      </c>
      <c r="F296" s="1" t="s">
        <v>4</v>
      </c>
      <c r="G296" s="1" t="s">
        <v>114</v>
      </c>
      <c r="H296" s="1" t="s">
        <v>121</v>
      </c>
      <c r="I296" s="4" t="s">
        <v>12901</v>
      </c>
      <c r="J296" s="6" t="s">
        <v>4</v>
      </c>
      <c r="K296" s="6" t="s">
        <v>4</v>
      </c>
      <c r="L296" s="6" t="s">
        <v>4</v>
      </c>
      <c r="M296" s="6" t="s">
        <v>5</v>
      </c>
      <c r="N296" s="6" t="s">
        <v>311</v>
      </c>
      <c r="O296" s="16">
        <v>44869</v>
      </c>
      <c r="P296" s="6" t="s">
        <v>7</v>
      </c>
      <c r="Q296" s="18">
        <v>26749</v>
      </c>
      <c r="R296" s="18">
        <v>0</v>
      </c>
      <c r="S296" s="18">
        <v>26749</v>
      </c>
      <c r="T296" s="18">
        <v>0</v>
      </c>
      <c r="U296" s="10">
        <f t="shared" si="8"/>
        <v>0</v>
      </c>
      <c r="V296" s="20">
        <f t="shared" si="9"/>
        <v>0</v>
      </c>
    </row>
    <row r="297" spans="1:22" outlineLevel="4" x14ac:dyDescent="0.35">
      <c r="A297" s="6" t="s">
        <v>110</v>
      </c>
      <c r="B297" s="6" t="s">
        <v>111</v>
      </c>
      <c r="C297" s="12" t="s">
        <v>282</v>
      </c>
      <c r="D297" s="5" t="s">
        <v>287</v>
      </c>
      <c r="E297" s="6" t="s">
        <v>287</v>
      </c>
      <c r="F297" s="1" t="s">
        <v>4</v>
      </c>
      <c r="G297" s="1" t="s">
        <v>114</v>
      </c>
      <c r="H297" s="1" t="s">
        <v>121</v>
      </c>
      <c r="I297" s="4" t="s">
        <v>12901</v>
      </c>
      <c r="J297" s="6" t="s">
        <v>4</v>
      </c>
      <c r="K297" s="6" t="s">
        <v>4</v>
      </c>
      <c r="L297" s="6" t="s">
        <v>4</v>
      </c>
      <c r="M297" s="6" t="s">
        <v>5</v>
      </c>
      <c r="N297" s="6" t="s">
        <v>312</v>
      </c>
      <c r="O297" s="16">
        <v>44945</v>
      </c>
      <c r="P297" s="6" t="s">
        <v>7</v>
      </c>
      <c r="Q297" s="18">
        <v>12425</v>
      </c>
      <c r="R297" s="18">
        <v>0</v>
      </c>
      <c r="S297" s="18">
        <v>12425</v>
      </c>
      <c r="T297" s="18">
        <v>0</v>
      </c>
      <c r="U297" s="10">
        <f t="shared" si="8"/>
        <v>0</v>
      </c>
      <c r="V297" s="20">
        <f t="shared" si="9"/>
        <v>0</v>
      </c>
    </row>
    <row r="298" spans="1:22" outlineLevel="3" x14ac:dyDescent="0.35">
      <c r="G298" s="1"/>
      <c r="H298" s="14" t="s">
        <v>11350</v>
      </c>
      <c r="O298" s="16"/>
      <c r="Q298" s="18">
        <f>SUBTOTAL(9,Q296:Q297)</f>
        <v>39174</v>
      </c>
      <c r="R298" s="18">
        <f>SUBTOTAL(9,R296:R297)</f>
        <v>0</v>
      </c>
      <c r="S298" s="18">
        <f>SUBTOTAL(9,S296:S297)</f>
        <v>39174</v>
      </c>
      <c r="T298" s="18">
        <f>SUBTOTAL(9,T296:T297)</f>
        <v>0</v>
      </c>
      <c r="U298" s="10">
        <f t="shared" si="8"/>
        <v>0</v>
      </c>
      <c r="V298" s="20">
        <f t="shared" si="9"/>
        <v>0</v>
      </c>
    </row>
    <row r="299" spans="1:22" outlineLevel="2" x14ac:dyDescent="0.35">
      <c r="C299" s="13" t="s">
        <v>10601</v>
      </c>
      <c r="G299" s="1"/>
      <c r="O299" s="16"/>
      <c r="Q299" s="18">
        <f>SUBTOTAL(9,Q264:Q297)</f>
        <v>616277</v>
      </c>
      <c r="R299" s="18">
        <f>SUBTOTAL(9,R264:R297)</f>
        <v>442691.43</v>
      </c>
      <c r="S299" s="18">
        <f>SUBTOTAL(9,S264:S297)</f>
        <v>173585.57</v>
      </c>
      <c r="T299" s="18">
        <f>SUBTOTAL(9,T264:T297)</f>
        <v>0</v>
      </c>
      <c r="U299" s="10">
        <f t="shared" si="8"/>
        <v>0</v>
      </c>
      <c r="V299" s="20">
        <f t="shared" si="9"/>
        <v>0</v>
      </c>
    </row>
    <row r="300" spans="1:22" outlineLevel="4" x14ac:dyDescent="0.35">
      <c r="A300" s="6" t="s">
        <v>110</v>
      </c>
      <c r="B300" s="6" t="s">
        <v>111</v>
      </c>
      <c r="C300" s="12" t="s">
        <v>313</v>
      </c>
      <c r="D300" s="5" t="s">
        <v>314</v>
      </c>
      <c r="E300" s="6" t="s">
        <v>314</v>
      </c>
      <c r="F300" s="1" t="s">
        <v>76</v>
      </c>
      <c r="G300" s="1" t="s">
        <v>4</v>
      </c>
      <c r="H300" s="1" t="s">
        <v>316</v>
      </c>
      <c r="I300" s="2" t="s">
        <v>317</v>
      </c>
      <c r="J300" s="6" t="s">
        <v>4</v>
      </c>
      <c r="K300" s="6" t="s">
        <v>4</v>
      </c>
      <c r="L300" s="6" t="s">
        <v>4</v>
      </c>
      <c r="M300" s="6" t="s">
        <v>5</v>
      </c>
      <c r="N300" s="6" t="s">
        <v>315</v>
      </c>
      <c r="O300" s="16">
        <v>44874</v>
      </c>
      <c r="P300" s="6" t="s">
        <v>7</v>
      </c>
      <c r="Q300" s="18">
        <v>293740</v>
      </c>
      <c r="R300" s="18">
        <v>293740</v>
      </c>
      <c r="S300" s="18">
        <v>0</v>
      </c>
      <c r="T300" s="18">
        <v>0</v>
      </c>
      <c r="U300" s="10">
        <f t="shared" si="8"/>
        <v>0</v>
      </c>
      <c r="V300" s="20">
        <f t="shared" si="9"/>
        <v>0</v>
      </c>
    </row>
    <row r="301" spans="1:22" outlineLevel="3" x14ac:dyDescent="0.35">
      <c r="G301" s="1"/>
      <c r="H301" s="14" t="s">
        <v>11393</v>
      </c>
      <c r="O301" s="16"/>
      <c r="Q301" s="18">
        <f>SUBTOTAL(9,Q300:Q300)</f>
        <v>293740</v>
      </c>
      <c r="R301" s="18">
        <f>SUBTOTAL(9,R300:R300)</f>
        <v>293740</v>
      </c>
      <c r="S301" s="18">
        <f>SUBTOTAL(9,S300:S300)</f>
        <v>0</v>
      </c>
      <c r="T301" s="18">
        <f>SUBTOTAL(9,T300:T300)</f>
        <v>0</v>
      </c>
      <c r="U301" s="10">
        <f t="shared" si="8"/>
        <v>0</v>
      </c>
      <c r="V301" s="20">
        <f t="shared" si="9"/>
        <v>0</v>
      </c>
    </row>
    <row r="302" spans="1:22" ht="29" outlineLevel="4" x14ac:dyDescent="0.35">
      <c r="A302" s="6" t="s">
        <v>110</v>
      </c>
      <c r="B302" s="6" t="s">
        <v>111</v>
      </c>
      <c r="C302" s="12" t="s">
        <v>313</v>
      </c>
      <c r="D302" s="5" t="s">
        <v>314</v>
      </c>
      <c r="E302" s="6" t="s">
        <v>314</v>
      </c>
      <c r="F302" s="1" t="s">
        <v>4</v>
      </c>
      <c r="G302" s="1" t="s">
        <v>82</v>
      </c>
      <c r="H302" s="1" t="s">
        <v>319</v>
      </c>
      <c r="I302" s="2" t="s">
        <v>320</v>
      </c>
      <c r="J302" s="6" t="s">
        <v>4</v>
      </c>
      <c r="K302" s="6" t="s">
        <v>4</v>
      </c>
      <c r="L302" s="6" t="s">
        <v>4</v>
      </c>
      <c r="M302" s="6" t="s">
        <v>5</v>
      </c>
      <c r="N302" s="6" t="s">
        <v>318</v>
      </c>
      <c r="O302" s="16">
        <v>44910</v>
      </c>
      <c r="P302" s="6" t="s">
        <v>7</v>
      </c>
      <c r="Q302" s="18">
        <v>3136.39</v>
      </c>
      <c r="R302" s="18">
        <v>0</v>
      </c>
      <c r="S302" s="18">
        <v>3136.39</v>
      </c>
      <c r="T302" s="18">
        <v>0</v>
      </c>
      <c r="U302" s="10">
        <f t="shared" si="8"/>
        <v>0</v>
      </c>
      <c r="V302" s="20">
        <f t="shared" si="9"/>
        <v>0</v>
      </c>
    </row>
    <row r="303" spans="1:22" ht="29" outlineLevel="4" x14ac:dyDescent="0.35">
      <c r="A303" s="6" t="s">
        <v>110</v>
      </c>
      <c r="B303" s="6" t="s">
        <v>111</v>
      </c>
      <c r="C303" s="12" t="s">
        <v>313</v>
      </c>
      <c r="D303" s="5" t="s">
        <v>314</v>
      </c>
      <c r="E303" s="6" t="s">
        <v>314</v>
      </c>
      <c r="F303" s="1" t="s">
        <v>76</v>
      </c>
      <c r="G303" s="1" t="s">
        <v>4</v>
      </c>
      <c r="H303" s="1" t="s">
        <v>319</v>
      </c>
      <c r="I303" s="2" t="s">
        <v>320</v>
      </c>
      <c r="J303" s="6" t="s">
        <v>4</v>
      </c>
      <c r="K303" s="6" t="s">
        <v>4</v>
      </c>
      <c r="L303" s="6" t="s">
        <v>4</v>
      </c>
      <c r="M303" s="6" t="s">
        <v>5</v>
      </c>
      <c r="N303" s="6" t="s">
        <v>318</v>
      </c>
      <c r="O303" s="16">
        <v>44910</v>
      </c>
      <c r="P303" s="6" t="s">
        <v>7</v>
      </c>
      <c r="Q303" s="18">
        <v>50182.61</v>
      </c>
      <c r="R303" s="18">
        <v>50182.61</v>
      </c>
      <c r="S303" s="18">
        <v>0</v>
      </c>
      <c r="T303" s="18">
        <v>0</v>
      </c>
      <c r="U303" s="10">
        <f t="shared" si="8"/>
        <v>0</v>
      </c>
      <c r="V303" s="20">
        <f t="shared" si="9"/>
        <v>0</v>
      </c>
    </row>
    <row r="304" spans="1:22" outlineLevel="3" x14ac:dyDescent="0.35">
      <c r="G304" s="1"/>
      <c r="H304" s="14" t="s">
        <v>11394</v>
      </c>
      <c r="O304" s="16"/>
      <c r="Q304" s="18">
        <f>SUBTOTAL(9,Q302:Q303)</f>
        <v>53319</v>
      </c>
      <c r="R304" s="18">
        <f>SUBTOTAL(9,R302:R303)</f>
        <v>50182.61</v>
      </c>
      <c r="S304" s="18">
        <f>SUBTOTAL(9,S302:S303)</f>
        <v>3136.39</v>
      </c>
      <c r="T304" s="18">
        <f>SUBTOTAL(9,T302:T303)</f>
        <v>0</v>
      </c>
      <c r="U304" s="10">
        <f t="shared" si="8"/>
        <v>-4.5474735088646412E-13</v>
      </c>
      <c r="V304" s="20">
        <f t="shared" si="9"/>
        <v>-4.5474735088646412E-13</v>
      </c>
    </row>
    <row r="305" spans="1:22" ht="29" outlineLevel="4" x14ac:dyDescent="0.35">
      <c r="A305" s="6" t="s">
        <v>110</v>
      </c>
      <c r="B305" s="6" t="s">
        <v>111</v>
      </c>
      <c r="C305" s="12" t="s">
        <v>313</v>
      </c>
      <c r="D305" s="5" t="s">
        <v>314</v>
      </c>
      <c r="E305" s="6" t="s">
        <v>314</v>
      </c>
      <c r="F305" s="1" t="s">
        <v>4</v>
      </c>
      <c r="G305" s="1" t="s">
        <v>97</v>
      </c>
      <c r="H305" s="1" t="s">
        <v>322</v>
      </c>
      <c r="I305" s="2" t="s">
        <v>323</v>
      </c>
      <c r="J305" s="6" t="s">
        <v>4</v>
      </c>
      <c r="K305" s="6" t="s">
        <v>4</v>
      </c>
      <c r="L305" s="6" t="s">
        <v>4</v>
      </c>
      <c r="M305" s="6" t="s">
        <v>5</v>
      </c>
      <c r="N305" s="6" t="s">
        <v>321</v>
      </c>
      <c r="O305" s="16">
        <v>44813</v>
      </c>
      <c r="P305" s="6" t="s">
        <v>7</v>
      </c>
      <c r="Q305" s="18">
        <v>7097.66</v>
      </c>
      <c r="R305" s="18">
        <v>0</v>
      </c>
      <c r="S305" s="18">
        <v>7097.66</v>
      </c>
      <c r="T305" s="18">
        <v>0</v>
      </c>
      <c r="U305" s="10">
        <f t="shared" si="8"/>
        <v>0</v>
      </c>
      <c r="V305" s="20">
        <f t="shared" si="9"/>
        <v>0</v>
      </c>
    </row>
    <row r="306" spans="1:22" ht="29" outlineLevel="4" x14ac:dyDescent="0.35">
      <c r="A306" s="6" t="s">
        <v>110</v>
      </c>
      <c r="B306" s="6" t="s">
        <v>111</v>
      </c>
      <c r="C306" s="12" t="s">
        <v>313</v>
      </c>
      <c r="D306" s="5" t="s">
        <v>314</v>
      </c>
      <c r="E306" s="6" t="s">
        <v>314</v>
      </c>
      <c r="F306" s="1" t="s">
        <v>76</v>
      </c>
      <c r="G306" s="1" t="s">
        <v>4</v>
      </c>
      <c r="H306" s="1" t="s">
        <v>322</v>
      </c>
      <c r="I306" s="2" t="s">
        <v>323</v>
      </c>
      <c r="J306" s="6" t="s">
        <v>4</v>
      </c>
      <c r="K306" s="6" t="s">
        <v>4</v>
      </c>
      <c r="L306" s="6" t="s">
        <v>4</v>
      </c>
      <c r="M306" s="6" t="s">
        <v>5</v>
      </c>
      <c r="N306" s="6" t="s">
        <v>321</v>
      </c>
      <c r="O306" s="16">
        <v>44813</v>
      </c>
      <c r="P306" s="6" t="s">
        <v>7</v>
      </c>
      <c r="Q306" s="18">
        <v>56781.34</v>
      </c>
      <c r="R306" s="18">
        <v>56781.34</v>
      </c>
      <c r="S306" s="18">
        <v>0</v>
      </c>
      <c r="T306" s="18">
        <v>0</v>
      </c>
      <c r="U306" s="10">
        <f t="shared" si="8"/>
        <v>0</v>
      </c>
      <c r="V306" s="20">
        <f t="shared" si="9"/>
        <v>0</v>
      </c>
    </row>
    <row r="307" spans="1:22" outlineLevel="3" x14ac:dyDescent="0.35">
      <c r="G307" s="1"/>
      <c r="H307" s="14" t="s">
        <v>11395</v>
      </c>
      <c r="O307" s="16"/>
      <c r="Q307" s="18">
        <f>SUBTOTAL(9,Q305:Q306)</f>
        <v>63879</v>
      </c>
      <c r="R307" s="18">
        <f>SUBTOTAL(9,R305:R306)</f>
        <v>56781.34</v>
      </c>
      <c r="S307" s="18">
        <f>SUBTOTAL(9,S305:S306)</f>
        <v>7097.66</v>
      </c>
      <c r="T307" s="18">
        <f>SUBTOTAL(9,T305:T306)</f>
        <v>0</v>
      </c>
      <c r="U307" s="10">
        <f t="shared" si="8"/>
        <v>3.637978807091713E-12</v>
      </c>
      <c r="V307" s="20">
        <f t="shared" si="9"/>
        <v>3.637978807091713E-12</v>
      </c>
    </row>
    <row r="308" spans="1:22" ht="29" outlineLevel="4" x14ac:dyDescent="0.35">
      <c r="A308" s="6" t="s">
        <v>110</v>
      </c>
      <c r="B308" s="6" t="s">
        <v>111</v>
      </c>
      <c r="C308" s="12" t="s">
        <v>313</v>
      </c>
      <c r="D308" s="5" t="s">
        <v>314</v>
      </c>
      <c r="E308" s="6" t="s">
        <v>314</v>
      </c>
      <c r="F308" s="1" t="s">
        <v>4</v>
      </c>
      <c r="G308" s="1" t="s">
        <v>97</v>
      </c>
      <c r="H308" s="1" t="s">
        <v>325</v>
      </c>
      <c r="I308" s="2" t="s">
        <v>326</v>
      </c>
      <c r="J308" s="6" t="s">
        <v>4</v>
      </c>
      <c r="K308" s="6" t="s">
        <v>4</v>
      </c>
      <c r="L308" s="6" t="s">
        <v>4</v>
      </c>
      <c r="M308" s="6" t="s">
        <v>5</v>
      </c>
      <c r="N308" s="6" t="s">
        <v>324</v>
      </c>
      <c r="O308" s="16">
        <v>44767</v>
      </c>
      <c r="P308" s="6" t="s">
        <v>7</v>
      </c>
      <c r="Q308" s="18">
        <v>112</v>
      </c>
      <c r="R308" s="18">
        <v>0</v>
      </c>
      <c r="S308" s="18">
        <v>112</v>
      </c>
      <c r="T308" s="18">
        <v>0</v>
      </c>
      <c r="U308" s="10">
        <f t="shared" si="8"/>
        <v>0</v>
      </c>
      <c r="V308" s="20">
        <f t="shared" si="9"/>
        <v>0</v>
      </c>
    </row>
    <row r="309" spans="1:22" ht="29" outlineLevel="4" x14ac:dyDescent="0.35">
      <c r="A309" s="6" t="s">
        <v>110</v>
      </c>
      <c r="B309" s="6" t="s">
        <v>111</v>
      </c>
      <c r="C309" s="12" t="s">
        <v>313</v>
      </c>
      <c r="D309" s="5" t="s">
        <v>314</v>
      </c>
      <c r="E309" s="6" t="s">
        <v>314</v>
      </c>
      <c r="F309" s="1" t="s">
        <v>76</v>
      </c>
      <c r="G309" s="1" t="s">
        <v>4</v>
      </c>
      <c r="H309" s="1" t="s">
        <v>325</v>
      </c>
      <c r="I309" s="2" t="s">
        <v>326</v>
      </c>
      <c r="J309" s="6" t="s">
        <v>4</v>
      </c>
      <c r="K309" s="6" t="s">
        <v>4</v>
      </c>
      <c r="L309" s="6" t="s">
        <v>4</v>
      </c>
      <c r="M309" s="6" t="s">
        <v>5</v>
      </c>
      <c r="N309" s="6" t="s">
        <v>324</v>
      </c>
      <c r="O309" s="16">
        <v>44767</v>
      </c>
      <c r="P309" s="6" t="s">
        <v>7</v>
      </c>
      <c r="Q309" s="18">
        <v>896</v>
      </c>
      <c r="R309" s="18">
        <v>896</v>
      </c>
      <c r="S309" s="18">
        <v>0</v>
      </c>
      <c r="T309" s="18">
        <v>0</v>
      </c>
      <c r="U309" s="10">
        <f t="shared" si="8"/>
        <v>0</v>
      </c>
      <c r="V309" s="20">
        <f t="shared" si="9"/>
        <v>0</v>
      </c>
    </row>
    <row r="310" spans="1:22" outlineLevel="3" x14ac:dyDescent="0.35">
      <c r="G310" s="1"/>
      <c r="H310" s="14" t="s">
        <v>11396</v>
      </c>
      <c r="O310" s="16"/>
      <c r="Q310" s="18">
        <f>SUBTOTAL(9,Q308:Q309)</f>
        <v>1008</v>
      </c>
      <c r="R310" s="18">
        <f>SUBTOTAL(9,R308:R309)</f>
        <v>896</v>
      </c>
      <c r="S310" s="18">
        <f>SUBTOTAL(9,S308:S309)</f>
        <v>112</v>
      </c>
      <c r="T310" s="18">
        <f>SUBTOTAL(9,T308:T309)</f>
        <v>0</v>
      </c>
      <c r="U310" s="10">
        <f t="shared" si="8"/>
        <v>0</v>
      </c>
      <c r="V310" s="20">
        <f t="shared" si="9"/>
        <v>0</v>
      </c>
    </row>
    <row r="311" spans="1:22" ht="29" outlineLevel="4" x14ac:dyDescent="0.35">
      <c r="A311" s="6" t="s">
        <v>110</v>
      </c>
      <c r="B311" s="6" t="s">
        <v>111</v>
      </c>
      <c r="C311" s="12" t="s">
        <v>313</v>
      </c>
      <c r="D311" s="5" t="s">
        <v>314</v>
      </c>
      <c r="E311" s="6" t="s">
        <v>314</v>
      </c>
      <c r="F311" s="1" t="s">
        <v>4</v>
      </c>
      <c r="G311" s="1" t="s">
        <v>82</v>
      </c>
      <c r="H311" s="1" t="s">
        <v>328</v>
      </c>
      <c r="I311" s="2" t="s">
        <v>329</v>
      </c>
      <c r="J311" s="6" t="s">
        <v>4</v>
      </c>
      <c r="K311" s="6" t="s">
        <v>4</v>
      </c>
      <c r="L311" s="6" t="s">
        <v>4</v>
      </c>
      <c r="M311" s="6" t="s">
        <v>5</v>
      </c>
      <c r="N311" s="6" t="s">
        <v>327</v>
      </c>
      <c r="O311" s="16">
        <v>44769</v>
      </c>
      <c r="P311" s="6" t="s">
        <v>7</v>
      </c>
      <c r="Q311" s="18">
        <v>2487</v>
      </c>
      <c r="R311" s="18">
        <v>0</v>
      </c>
      <c r="S311" s="18">
        <v>2487</v>
      </c>
      <c r="T311" s="18">
        <v>0</v>
      </c>
      <c r="U311" s="10">
        <f t="shared" si="8"/>
        <v>0</v>
      </c>
      <c r="V311" s="20">
        <f t="shared" si="9"/>
        <v>0</v>
      </c>
    </row>
    <row r="312" spans="1:22" outlineLevel="3" x14ac:dyDescent="0.35">
      <c r="G312" s="1"/>
      <c r="H312" s="14" t="s">
        <v>11397</v>
      </c>
      <c r="O312" s="16"/>
      <c r="Q312" s="18">
        <f>SUBTOTAL(9,Q311:Q311)</f>
        <v>2487</v>
      </c>
      <c r="R312" s="18">
        <f>SUBTOTAL(9,R311:R311)</f>
        <v>0</v>
      </c>
      <c r="S312" s="18">
        <f>SUBTOTAL(9,S311:S311)</f>
        <v>2487</v>
      </c>
      <c r="T312" s="18">
        <f>SUBTOTAL(9,T311:T311)</f>
        <v>0</v>
      </c>
      <c r="U312" s="10">
        <f t="shared" si="8"/>
        <v>0</v>
      </c>
      <c r="V312" s="20">
        <f t="shared" si="9"/>
        <v>0</v>
      </c>
    </row>
    <row r="313" spans="1:22" ht="29" outlineLevel="4" x14ac:dyDescent="0.35">
      <c r="A313" s="6" t="s">
        <v>110</v>
      </c>
      <c r="B313" s="6" t="s">
        <v>111</v>
      </c>
      <c r="C313" s="12" t="s">
        <v>313</v>
      </c>
      <c r="D313" s="5" t="s">
        <v>314</v>
      </c>
      <c r="E313" s="6" t="s">
        <v>314</v>
      </c>
      <c r="F313" s="1" t="s">
        <v>4</v>
      </c>
      <c r="G313" s="1" t="s">
        <v>82</v>
      </c>
      <c r="H313" s="1" t="s">
        <v>331</v>
      </c>
      <c r="I313" s="2" t="s">
        <v>332</v>
      </c>
      <c r="J313" s="6" t="s">
        <v>4</v>
      </c>
      <c r="K313" s="6" t="s">
        <v>4</v>
      </c>
      <c r="L313" s="6" t="s">
        <v>4</v>
      </c>
      <c r="M313" s="6" t="s">
        <v>5</v>
      </c>
      <c r="N313" s="6" t="s">
        <v>330</v>
      </c>
      <c r="O313" s="16">
        <v>44862</v>
      </c>
      <c r="P313" s="6" t="s">
        <v>7</v>
      </c>
      <c r="Q313" s="18">
        <v>8586.1200000000008</v>
      </c>
      <c r="R313" s="18">
        <v>0</v>
      </c>
      <c r="S313" s="18">
        <v>8586.1200000000008</v>
      </c>
      <c r="T313" s="18">
        <v>0</v>
      </c>
      <c r="U313" s="10">
        <f t="shared" si="8"/>
        <v>0</v>
      </c>
      <c r="V313" s="20">
        <f t="shared" si="9"/>
        <v>0</v>
      </c>
    </row>
    <row r="314" spans="1:22" ht="29" outlineLevel="4" x14ac:dyDescent="0.35">
      <c r="A314" s="6" t="s">
        <v>110</v>
      </c>
      <c r="B314" s="6" t="s">
        <v>111</v>
      </c>
      <c r="C314" s="12" t="s">
        <v>313</v>
      </c>
      <c r="D314" s="5" t="s">
        <v>314</v>
      </c>
      <c r="E314" s="6" t="s">
        <v>314</v>
      </c>
      <c r="F314" s="1" t="s">
        <v>4</v>
      </c>
      <c r="G314" s="1" t="s">
        <v>82</v>
      </c>
      <c r="H314" s="1" t="s">
        <v>331</v>
      </c>
      <c r="I314" s="2" t="s">
        <v>332</v>
      </c>
      <c r="J314" s="6" t="s">
        <v>4</v>
      </c>
      <c r="K314" s="6" t="s">
        <v>4</v>
      </c>
      <c r="L314" s="6" t="s">
        <v>4</v>
      </c>
      <c r="M314" s="6" t="s">
        <v>5</v>
      </c>
      <c r="N314" s="6" t="s">
        <v>333</v>
      </c>
      <c r="O314" s="16">
        <v>44895</v>
      </c>
      <c r="P314" s="6" t="s">
        <v>7</v>
      </c>
      <c r="Q314" s="18">
        <v>4033.18</v>
      </c>
      <c r="R314" s="18">
        <v>0</v>
      </c>
      <c r="S314" s="18">
        <v>4033.18</v>
      </c>
      <c r="T314" s="18">
        <v>0</v>
      </c>
      <c r="U314" s="10">
        <f t="shared" si="8"/>
        <v>0</v>
      </c>
      <c r="V314" s="20">
        <f t="shared" si="9"/>
        <v>0</v>
      </c>
    </row>
    <row r="315" spans="1:22" ht="29" outlineLevel="4" x14ac:dyDescent="0.35">
      <c r="A315" s="6" t="s">
        <v>110</v>
      </c>
      <c r="B315" s="6" t="s">
        <v>111</v>
      </c>
      <c r="C315" s="12" t="s">
        <v>313</v>
      </c>
      <c r="D315" s="5" t="s">
        <v>314</v>
      </c>
      <c r="E315" s="6" t="s">
        <v>314</v>
      </c>
      <c r="F315" s="1" t="s">
        <v>4</v>
      </c>
      <c r="G315" s="1" t="s">
        <v>82</v>
      </c>
      <c r="H315" s="1" t="s">
        <v>331</v>
      </c>
      <c r="I315" s="2" t="s">
        <v>332</v>
      </c>
      <c r="J315" s="6" t="s">
        <v>4</v>
      </c>
      <c r="K315" s="6" t="s">
        <v>4</v>
      </c>
      <c r="L315" s="6" t="s">
        <v>4</v>
      </c>
      <c r="M315" s="6" t="s">
        <v>5</v>
      </c>
      <c r="N315" s="6" t="s">
        <v>334</v>
      </c>
      <c r="O315" s="16">
        <v>44994</v>
      </c>
      <c r="P315" s="6" t="s">
        <v>7</v>
      </c>
      <c r="Q315" s="18">
        <v>5464.58</v>
      </c>
      <c r="R315" s="18">
        <v>0</v>
      </c>
      <c r="S315" s="18">
        <v>5464.58</v>
      </c>
      <c r="T315" s="18">
        <v>0</v>
      </c>
      <c r="U315" s="10">
        <f t="shared" si="8"/>
        <v>0</v>
      </c>
      <c r="V315" s="20">
        <f t="shared" si="9"/>
        <v>0</v>
      </c>
    </row>
    <row r="316" spans="1:22" ht="29" outlineLevel="4" x14ac:dyDescent="0.35">
      <c r="A316" s="6" t="s">
        <v>110</v>
      </c>
      <c r="B316" s="6" t="s">
        <v>111</v>
      </c>
      <c r="C316" s="12" t="s">
        <v>313</v>
      </c>
      <c r="D316" s="5" t="s">
        <v>314</v>
      </c>
      <c r="E316" s="6" t="s">
        <v>314</v>
      </c>
      <c r="F316" s="1" t="s">
        <v>4</v>
      </c>
      <c r="G316" s="1" t="s">
        <v>82</v>
      </c>
      <c r="H316" s="1" t="s">
        <v>331</v>
      </c>
      <c r="I316" s="2" t="s">
        <v>332</v>
      </c>
      <c r="J316" s="6" t="s">
        <v>4</v>
      </c>
      <c r="K316" s="6" t="s">
        <v>4</v>
      </c>
      <c r="L316" s="6" t="s">
        <v>4</v>
      </c>
      <c r="M316" s="6" t="s">
        <v>5</v>
      </c>
      <c r="N316" s="6" t="s">
        <v>335</v>
      </c>
      <c r="O316" s="16">
        <v>45069</v>
      </c>
      <c r="P316" s="6" t="s">
        <v>7</v>
      </c>
      <c r="Q316" s="18">
        <v>5018.7</v>
      </c>
      <c r="R316" s="18">
        <v>0</v>
      </c>
      <c r="S316" s="18">
        <v>5018.7</v>
      </c>
      <c r="T316" s="18">
        <v>0</v>
      </c>
      <c r="U316" s="10">
        <f t="shared" si="8"/>
        <v>0</v>
      </c>
      <c r="V316" s="20">
        <f t="shared" si="9"/>
        <v>0</v>
      </c>
    </row>
    <row r="317" spans="1:22" ht="29" outlineLevel="4" x14ac:dyDescent="0.35">
      <c r="A317" s="6" t="s">
        <v>110</v>
      </c>
      <c r="B317" s="6" t="s">
        <v>111</v>
      </c>
      <c r="C317" s="12" t="s">
        <v>313</v>
      </c>
      <c r="D317" s="5" t="s">
        <v>314</v>
      </c>
      <c r="E317" s="6" t="s">
        <v>314</v>
      </c>
      <c r="F317" s="1" t="s">
        <v>76</v>
      </c>
      <c r="G317" s="1" t="s">
        <v>4</v>
      </c>
      <c r="H317" s="1" t="s">
        <v>331</v>
      </c>
      <c r="I317" s="2" t="s">
        <v>332</v>
      </c>
      <c r="J317" s="6" t="s">
        <v>4</v>
      </c>
      <c r="K317" s="6" t="s">
        <v>4</v>
      </c>
      <c r="L317" s="6" t="s">
        <v>4</v>
      </c>
      <c r="M317" s="6" t="s">
        <v>5</v>
      </c>
      <c r="N317" s="6" t="s">
        <v>330</v>
      </c>
      <c r="O317" s="16">
        <v>44862</v>
      </c>
      <c r="P317" s="6" t="s">
        <v>7</v>
      </c>
      <c r="Q317" s="18">
        <v>137377.88</v>
      </c>
      <c r="R317" s="18">
        <v>137377.88</v>
      </c>
      <c r="S317" s="18">
        <v>0</v>
      </c>
      <c r="T317" s="18">
        <v>0</v>
      </c>
      <c r="U317" s="10">
        <f t="shared" si="8"/>
        <v>0</v>
      </c>
      <c r="V317" s="20">
        <f t="shared" si="9"/>
        <v>0</v>
      </c>
    </row>
    <row r="318" spans="1:22" ht="29" outlineLevel="4" x14ac:dyDescent="0.35">
      <c r="A318" s="6" t="s">
        <v>110</v>
      </c>
      <c r="B318" s="6" t="s">
        <v>111</v>
      </c>
      <c r="C318" s="12" t="s">
        <v>313</v>
      </c>
      <c r="D318" s="5" t="s">
        <v>314</v>
      </c>
      <c r="E318" s="6" t="s">
        <v>314</v>
      </c>
      <c r="F318" s="1" t="s">
        <v>76</v>
      </c>
      <c r="G318" s="1" t="s">
        <v>4</v>
      </c>
      <c r="H318" s="1" t="s">
        <v>331</v>
      </c>
      <c r="I318" s="2" t="s">
        <v>332</v>
      </c>
      <c r="J318" s="6" t="s">
        <v>4</v>
      </c>
      <c r="K318" s="6" t="s">
        <v>4</v>
      </c>
      <c r="L318" s="6" t="s">
        <v>4</v>
      </c>
      <c r="M318" s="6" t="s">
        <v>5</v>
      </c>
      <c r="N318" s="6" t="s">
        <v>333</v>
      </c>
      <c r="O318" s="16">
        <v>44895</v>
      </c>
      <c r="P318" s="6" t="s">
        <v>7</v>
      </c>
      <c r="Q318" s="18">
        <v>64530.82</v>
      </c>
      <c r="R318" s="18">
        <v>64530.82</v>
      </c>
      <c r="S318" s="18">
        <v>0</v>
      </c>
      <c r="T318" s="18">
        <v>0</v>
      </c>
      <c r="U318" s="10">
        <f t="shared" si="8"/>
        <v>0</v>
      </c>
      <c r="V318" s="20">
        <f t="shared" si="9"/>
        <v>0</v>
      </c>
    </row>
    <row r="319" spans="1:22" ht="29" outlineLevel="4" x14ac:dyDescent="0.35">
      <c r="A319" s="6" t="s">
        <v>110</v>
      </c>
      <c r="B319" s="6" t="s">
        <v>111</v>
      </c>
      <c r="C319" s="12" t="s">
        <v>313</v>
      </c>
      <c r="D319" s="5" t="s">
        <v>314</v>
      </c>
      <c r="E319" s="6" t="s">
        <v>314</v>
      </c>
      <c r="F319" s="1" t="s">
        <v>76</v>
      </c>
      <c r="G319" s="1" t="s">
        <v>4</v>
      </c>
      <c r="H319" s="1" t="s">
        <v>331</v>
      </c>
      <c r="I319" s="2" t="s">
        <v>332</v>
      </c>
      <c r="J319" s="6" t="s">
        <v>4</v>
      </c>
      <c r="K319" s="6" t="s">
        <v>4</v>
      </c>
      <c r="L319" s="6" t="s">
        <v>4</v>
      </c>
      <c r="M319" s="6" t="s">
        <v>5</v>
      </c>
      <c r="N319" s="6" t="s">
        <v>334</v>
      </c>
      <c r="O319" s="16">
        <v>44994</v>
      </c>
      <c r="P319" s="6" t="s">
        <v>7</v>
      </c>
      <c r="Q319" s="18">
        <v>87433.42</v>
      </c>
      <c r="R319" s="18">
        <v>87433.42</v>
      </c>
      <c r="S319" s="18">
        <v>0</v>
      </c>
      <c r="T319" s="18">
        <v>0</v>
      </c>
      <c r="U319" s="10">
        <f t="shared" si="8"/>
        <v>0</v>
      </c>
      <c r="V319" s="20">
        <f t="shared" si="9"/>
        <v>0</v>
      </c>
    </row>
    <row r="320" spans="1:22" ht="29" outlineLevel="4" x14ac:dyDescent="0.35">
      <c r="A320" s="6" t="s">
        <v>110</v>
      </c>
      <c r="B320" s="6" t="s">
        <v>111</v>
      </c>
      <c r="C320" s="12" t="s">
        <v>313</v>
      </c>
      <c r="D320" s="5" t="s">
        <v>314</v>
      </c>
      <c r="E320" s="6" t="s">
        <v>314</v>
      </c>
      <c r="F320" s="1" t="s">
        <v>76</v>
      </c>
      <c r="G320" s="1" t="s">
        <v>4</v>
      </c>
      <c r="H320" s="1" t="s">
        <v>331</v>
      </c>
      <c r="I320" s="2" t="s">
        <v>332</v>
      </c>
      <c r="J320" s="6" t="s">
        <v>4</v>
      </c>
      <c r="K320" s="6" t="s">
        <v>4</v>
      </c>
      <c r="L320" s="6" t="s">
        <v>4</v>
      </c>
      <c r="M320" s="6" t="s">
        <v>5</v>
      </c>
      <c r="N320" s="6" t="s">
        <v>335</v>
      </c>
      <c r="O320" s="16">
        <v>45069</v>
      </c>
      <c r="P320" s="6" t="s">
        <v>7</v>
      </c>
      <c r="Q320" s="18">
        <v>80299.3</v>
      </c>
      <c r="R320" s="18">
        <v>80299.3</v>
      </c>
      <c r="S320" s="18">
        <v>0</v>
      </c>
      <c r="T320" s="18">
        <v>0</v>
      </c>
      <c r="U320" s="10">
        <f t="shared" si="8"/>
        <v>0</v>
      </c>
      <c r="V320" s="20">
        <f t="shared" si="9"/>
        <v>0</v>
      </c>
    </row>
    <row r="321" spans="1:22" outlineLevel="3" x14ac:dyDescent="0.35">
      <c r="G321" s="1"/>
      <c r="H321" s="14" t="s">
        <v>11398</v>
      </c>
      <c r="O321" s="16"/>
      <c r="Q321" s="18">
        <f>SUBTOTAL(9,Q313:Q320)</f>
        <v>392744</v>
      </c>
      <c r="R321" s="18">
        <f>SUBTOTAL(9,R313:R320)</f>
        <v>369641.42</v>
      </c>
      <c r="S321" s="18">
        <f>SUBTOTAL(9,S313:S320)</f>
        <v>23102.58</v>
      </c>
      <c r="T321" s="18">
        <f>SUBTOTAL(9,T313:T320)</f>
        <v>0</v>
      </c>
      <c r="U321" s="10">
        <f t="shared" si="8"/>
        <v>1.4551915228366852E-11</v>
      </c>
      <c r="V321" s="20">
        <f t="shared" si="9"/>
        <v>1.4551915228366852E-11</v>
      </c>
    </row>
    <row r="322" spans="1:22" ht="29" outlineLevel="4" x14ac:dyDescent="0.35">
      <c r="A322" s="6" t="s">
        <v>110</v>
      </c>
      <c r="B322" s="6" t="s">
        <v>111</v>
      </c>
      <c r="C322" s="12" t="s">
        <v>313</v>
      </c>
      <c r="D322" s="5" t="s">
        <v>314</v>
      </c>
      <c r="E322" s="6" t="s">
        <v>314</v>
      </c>
      <c r="F322" s="1" t="s">
        <v>76</v>
      </c>
      <c r="G322" s="1" t="s">
        <v>4</v>
      </c>
      <c r="H322" s="1" t="s">
        <v>337</v>
      </c>
      <c r="I322" s="2" t="s">
        <v>338</v>
      </c>
      <c r="J322" s="6" t="s">
        <v>4</v>
      </c>
      <c r="K322" s="6" t="s">
        <v>4</v>
      </c>
      <c r="L322" s="6" t="s">
        <v>4</v>
      </c>
      <c r="M322" s="6" t="s">
        <v>5</v>
      </c>
      <c r="N322" s="6" t="s">
        <v>336</v>
      </c>
      <c r="O322" s="16">
        <v>44886</v>
      </c>
      <c r="P322" s="6" t="s">
        <v>7</v>
      </c>
      <c r="Q322" s="18">
        <v>61241</v>
      </c>
      <c r="R322" s="18">
        <v>61241</v>
      </c>
      <c r="S322" s="18">
        <v>0</v>
      </c>
      <c r="T322" s="18">
        <v>0</v>
      </c>
      <c r="U322" s="10">
        <f t="shared" ref="U322:U385" si="10">Q322-R322-S322-T322</f>
        <v>0</v>
      </c>
      <c r="V322" s="20">
        <f t="shared" si="9"/>
        <v>0</v>
      </c>
    </row>
    <row r="323" spans="1:22" ht="29" outlineLevel="4" x14ac:dyDescent="0.35">
      <c r="A323" s="6" t="s">
        <v>110</v>
      </c>
      <c r="B323" s="6" t="s">
        <v>111</v>
      </c>
      <c r="C323" s="12" t="s">
        <v>313</v>
      </c>
      <c r="D323" s="5" t="s">
        <v>314</v>
      </c>
      <c r="E323" s="6" t="s">
        <v>314</v>
      </c>
      <c r="F323" s="1" t="s">
        <v>76</v>
      </c>
      <c r="G323" s="1" t="s">
        <v>4</v>
      </c>
      <c r="H323" s="1" t="s">
        <v>337</v>
      </c>
      <c r="I323" s="2" t="s">
        <v>338</v>
      </c>
      <c r="J323" s="6" t="s">
        <v>4</v>
      </c>
      <c r="K323" s="6" t="s">
        <v>4</v>
      </c>
      <c r="L323" s="6" t="s">
        <v>4</v>
      </c>
      <c r="M323" s="6" t="s">
        <v>5</v>
      </c>
      <c r="N323" s="6" t="s">
        <v>339</v>
      </c>
      <c r="O323" s="16">
        <v>45005</v>
      </c>
      <c r="P323" s="6" t="s">
        <v>7</v>
      </c>
      <c r="Q323" s="18">
        <v>350487</v>
      </c>
      <c r="R323" s="18">
        <v>350487</v>
      </c>
      <c r="S323" s="18">
        <v>0</v>
      </c>
      <c r="T323" s="18">
        <v>0</v>
      </c>
      <c r="U323" s="10">
        <f t="shared" si="10"/>
        <v>0</v>
      </c>
      <c r="V323" s="20">
        <f t="shared" ref="V323:V386" si="11">Q323-R323-S323-T323</f>
        <v>0</v>
      </c>
    </row>
    <row r="324" spans="1:22" ht="29" outlineLevel="4" x14ac:dyDescent="0.35">
      <c r="A324" s="6" t="s">
        <v>110</v>
      </c>
      <c r="B324" s="6" t="s">
        <v>111</v>
      </c>
      <c r="C324" s="12" t="s">
        <v>313</v>
      </c>
      <c r="D324" s="5" t="s">
        <v>314</v>
      </c>
      <c r="E324" s="6" t="s">
        <v>314</v>
      </c>
      <c r="F324" s="1" t="s">
        <v>76</v>
      </c>
      <c r="G324" s="1" t="s">
        <v>4</v>
      </c>
      <c r="H324" s="1" t="s">
        <v>337</v>
      </c>
      <c r="I324" s="2" t="s">
        <v>338</v>
      </c>
      <c r="J324" s="6" t="s">
        <v>4</v>
      </c>
      <c r="K324" s="6" t="s">
        <v>4</v>
      </c>
      <c r="L324" s="6" t="s">
        <v>4</v>
      </c>
      <c r="M324" s="6" t="s">
        <v>5</v>
      </c>
      <c r="N324" s="6" t="s">
        <v>340</v>
      </c>
      <c r="O324" s="16">
        <v>45078</v>
      </c>
      <c r="P324" s="6" t="s">
        <v>7</v>
      </c>
      <c r="Q324" s="18">
        <v>2837</v>
      </c>
      <c r="R324" s="18">
        <v>2837</v>
      </c>
      <c r="S324" s="18">
        <v>0</v>
      </c>
      <c r="T324" s="18">
        <v>0</v>
      </c>
      <c r="U324" s="10">
        <f t="shared" si="10"/>
        <v>0</v>
      </c>
      <c r="V324" s="20">
        <f t="shared" si="11"/>
        <v>0</v>
      </c>
    </row>
    <row r="325" spans="1:22" outlineLevel="3" x14ac:dyDescent="0.35">
      <c r="G325" s="1"/>
      <c r="H325" s="14" t="s">
        <v>11399</v>
      </c>
      <c r="O325" s="16"/>
      <c r="Q325" s="18">
        <f>SUBTOTAL(9,Q322:Q324)</f>
        <v>414565</v>
      </c>
      <c r="R325" s="18">
        <f>SUBTOTAL(9,R322:R324)</f>
        <v>414565</v>
      </c>
      <c r="S325" s="18">
        <f>SUBTOTAL(9,S322:S324)</f>
        <v>0</v>
      </c>
      <c r="T325" s="18">
        <f>SUBTOTAL(9,T322:T324)</f>
        <v>0</v>
      </c>
      <c r="U325" s="10">
        <f t="shared" si="10"/>
        <v>0</v>
      </c>
      <c r="V325" s="20">
        <f t="shared" si="11"/>
        <v>0</v>
      </c>
    </row>
    <row r="326" spans="1:22" ht="29" outlineLevel="4" x14ac:dyDescent="0.35">
      <c r="A326" s="6" t="s">
        <v>110</v>
      </c>
      <c r="B326" s="6" t="s">
        <v>111</v>
      </c>
      <c r="C326" s="12" t="s">
        <v>313</v>
      </c>
      <c r="D326" s="5" t="s">
        <v>314</v>
      </c>
      <c r="E326" s="6" t="s">
        <v>314</v>
      </c>
      <c r="F326" s="1" t="s">
        <v>4</v>
      </c>
      <c r="G326" s="1" t="s">
        <v>97</v>
      </c>
      <c r="H326" s="1" t="s">
        <v>342</v>
      </c>
      <c r="I326" s="2" t="s">
        <v>343</v>
      </c>
      <c r="J326" s="6" t="s">
        <v>4</v>
      </c>
      <c r="K326" s="6" t="s">
        <v>4</v>
      </c>
      <c r="L326" s="6" t="s">
        <v>4</v>
      </c>
      <c r="M326" s="6" t="s">
        <v>5</v>
      </c>
      <c r="N326" s="6" t="s">
        <v>341</v>
      </c>
      <c r="O326" s="16">
        <v>44883</v>
      </c>
      <c r="P326" s="6" t="s">
        <v>7</v>
      </c>
      <c r="Q326" s="18">
        <v>649.91</v>
      </c>
      <c r="R326" s="18">
        <v>0</v>
      </c>
      <c r="S326" s="18">
        <v>649.91</v>
      </c>
      <c r="T326" s="18">
        <v>0</v>
      </c>
      <c r="U326" s="10">
        <f t="shared" si="10"/>
        <v>0</v>
      </c>
      <c r="V326" s="20">
        <f t="shared" si="11"/>
        <v>0</v>
      </c>
    </row>
    <row r="327" spans="1:22" ht="29" outlineLevel="4" x14ac:dyDescent="0.35">
      <c r="A327" s="6" t="s">
        <v>110</v>
      </c>
      <c r="B327" s="6" t="s">
        <v>111</v>
      </c>
      <c r="C327" s="12" t="s">
        <v>313</v>
      </c>
      <c r="D327" s="5" t="s">
        <v>314</v>
      </c>
      <c r="E327" s="6" t="s">
        <v>314</v>
      </c>
      <c r="F327" s="1" t="s">
        <v>4</v>
      </c>
      <c r="G327" s="1" t="s">
        <v>97</v>
      </c>
      <c r="H327" s="1" t="s">
        <v>342</v>
      </c>
      <c r="I327" s="2" t="s">
        <v>343</v>
      </c>
      <c r="J327" s="6" t="s">
        <v>4</v>
      </c>
      <c r="K327" s="6" t="s">
        <v>4</v>
      </c>
      <c r="L327" s="6" t="s">
        <v>4</v>
      </c>
      <c r="M327" s="6" t="s">
        <v>5</v>
      </c>
      <c r="N327" s="6" t="s">
        <v>344</v>
      </c>
      <c r="O327" s="16">
        <v>44908</v>
      </c>
      <c r="P327" s="6" t="s">
        <v>7</v>
      </c>
      <c r="Q327" s="18">
        <v>521.38</v>
      </c>
      <c r="R327" s="18">
        <v>0</v>
      </c>
      <c r="S327" s="18">
        <v>521.38</v>
      </c>
      <c r="T327" s="18">
        <v>0</v>
      </c>
      <c r="U327" s="10">
        <f t="shared" si="10"/>
        <v>0</v>
      </c>
      <c r="V327" s="20">
        <f t="shared" si="11"/>
        <v>0</v>
      </c>
    </row>
    <row r="328" spans="1:22" ht="29" outlineLevel="4" x14ac:dyDescent="0.35">
      <c r="A328" s="6" t="s">
        <v>110</v>
      </c>
      <c r="B328" s="6" t="s">
        <v>111</v>
      </c>
      <c r="C328" s="12" t="s">
        <v>313</v>
      </c>
      <c r="D328" s="5" t="s">
        <v>314</v>
      </c>
      <c r="E328" s="6" t="s">
        <v>314</v>
      </c>
      <c r="F328" s="1" t="s">
        <v>4</v>
      </c>
      <c r="G328" s="1" t="s">
        <v>97</v>
      </c>
      <c r="H328" s="1" t="s">
        <v>342</v>
      </c>
      <c r="I328" s="2" t="s">
        <v>343</v>
      </c>
      <c r="J328" s="6" t="s">
        <v>4</v>
      </c>
      <c r="K328" s="6" t="s">
        <v>4</v>
      </c>
      <c r="L328" s="6" t="s">
        <v>4</v>
      </c>
      <c r="M328" s="6" t="s">
        <v>5</v>
      </c>
      <c r="N328" s="6" t="s">
        <v>345</v>
      </c>
      <c r="O328" s="16">
        <v>44937</v>
      </c>
      <c r="P328" s="6" t="s">
        <v>7</v>
      </c>
      <c r="Q328" s="18">
        <v>122.43</v>
      </c>
      <c r="R328" s="18">
        <v>0</v>
      </c>
      <c r="S328" s="18">
        <v>122.43</v>
      </c>
      <c r="T328" s="18">
        <v>0</v>
      </c>
      <c r="U328" s="10">
        <f t="shared" si="10"/>
        <v>0</v>
      </c>
      <c r="V328" s="20">
        <f t="shared" si="11"/>
        <v>0</v>
      </c>
    </row>
    <row r="329" spans="1:22" ht="29" outlineLevel="4" x14ac:dyDescent="0.35">
      <c r="A329" s="6" t="s">
        <v>110</v>
      </c>
      <c r="B329" s="6" t="s">
        <v>111</v>
      </c>
      <c r="C329" s="12" t="s">
        <v>313</v>
      </c>
      <c r="D329" s="5" t="s">
        <v>314</v>
      </c>
      <c r="E329" s="6" t="s">
        <v>314</v>
      </c>
      <c r="F329" s="1" t="s">
        <v>4</v>
      </c>
      <c r="G329" s="1" t="s">
        <v>97</v>
      </c>
      <c r="H329" s="1" t="s">
        <v>342</v>
      </c>
      <c r="I329" s="2" t="s">
        <v>343</v>
      </c>
      <c r="J329" s="6" t="s">
        <v>4</v>
      </c>
      <c r="K329" s="6" t="s">
        <v>4</v>
      </c>
      <c r="L329" s="6" t="s">
        <v>4</v>
      </c>
      <c r="M329" s="6" t="s">
        <v>5</v>
      </c>
      <c r="N329" s="6" t="s">
        <v>346</v>
      </c>
      <c r="O329" s="16">
        <v>44998</v>
      </c>
      <c r="P329" s="6" t="s">
        <v>7</v>
      </c>
      <c r="Q329" s="18">
        <v>1188.6099999999999</v>
      </c>
      <c r="R329" s="18">
        <v>0</v>
      </c>
      <c r="S329" s="18">
        <v>1188.6099999999999</v>
      </c>
      <c r="T329" s="18">
        <v>0</v>
      </c>
      <c r="U329" s="10">
        <f t="shared" si="10"/>
        <v>0</v>
      </c>
      <c r="V329" s="20">
        <f t="shared" si="11"/>
        <v>0</v>
      </c>
    </row>
    <row r="330" spans="1:22" ht="29" outlineLevel="4" x14ac:dyDescent="0.35">
      <c r="A330" s="6" t="s">
        <v>110</v>
      </c>
      <c r="B330" s="6" t="s">
        <v>111</v>
      </c>
      <c r="C330" s="12" t="s">
        <v>313</v>
      </c>
      <c r="D330" s="5" t="s">
        <v>314</v>
      </c>
      <c r="E330" s="6" t="s">
        <v>314</v>
      </c>
      <c r="F330" s="1" t="s">
        <v>4</v>
      </c>
      <c r="G330" s="1" t="s">
        <v>97</v>
      </c>
      <c r="H330" s="1" t="s">
        <v>342</v>
      </c>
      <c r="I330" s="2" t="s">
        <v>343</v>
      </c>
      <c r="J330" s="6" t="s">
        <v>4</v>
      </c>
      <c r="K330" s="6" t="s">
        <v>4</v>
      </c>
      <c r="L330" s="6" t="s">
        <v>4</v>
      </c>
      <c r="M330" s="6" t="s">
        <v>5</v>
      </c>
      <c r="N330" s="6" t="s">
        <v>347</v>
      </c>
      <c r="O330" s="16">
        <v>45008</v>
      </c>
      <c r="P330" s="6" t="s">
        <v>7</v>
      </c>
      <c r="Q330" s="18">
        <v>608.91</v>
      </c>
      <c r="R330" s="18">
        <v>0</v>
      </c>
      <c r="S330" s="18">
        <v>608.91</v>
      </c>
      <c r="T330" s="18">
        <v>0</v>
      </c>
      <c r="U330" s="10">
        <f t="shared" si="10"/>
        <v>0</v>
      </c>
      <c r="V330" s="20">
        <f t="shared" si="11"/>
        <v>0</v>
      </c>
    </row>
    <row r="331" spans="1:22" ht="29" outlineLevel="4" x14ac:dyDescent="0.35">
      <c r="A331" s="6" t="s">
        <v>110</v>
      </c>
      <c r="B331" s="6" t="s">
        <v>111</v>
      </c>
      <c r="C331" s="12" t="s">
        <v>313</v>
      </c>
      <c r="D331" s="5" t="s">
        <v>314</v>
      </c>
      <c r="E331" s="6" t="s">
        <v>314</v>
      </c>
      <c r="F331" s="1" t="s">
        <v>76</v>
      </c>
      <c r="G331" s="1" t="s">
        <v>4</v>
      </c>
      <c r="H331" s="1" t="s">
        <v>342</v>
      </c>
      <c r="I331" s="2" t="s">
        <v>343</v>
      </c>
      <c r="J331" s="6" t="s">
        <v>4</v>
      </c>
      <c r="K331" s="6" t="s">
        <v>4</v>
      </c>
      <c r="L331" s="6" t="s">
        <v>4</v>
      </c>
      <c r="M331" s="6" t="s">
        <v>5</v>
      </c>
      <c r="N331" s="6" t="s">
        <v>341</v>
      </c>
      <c r="O331" s="16">
        <v>44883</v>
      </c>
      <c r="P331" s="6" t="s">
        <v>7</v>
      </c>
      <c r="Q331" s="18">
        <v>5200.09</v>
      </c>
      <c r="R331" s="18">
        <v>5200.09</v>
      </c>
      <c r="S331" s="18">
        <v>0</v>
      </c>
      <c r="T331" s="18">
        <v>0</v>
      </c>
      <c r="U331" s="10">
        <f t="shared" si="10"/>
        <v>0</v>
      </c>
      <c r="V331" s="20">
        <f t="shared" si="11"/>
        <v>0</v>
      </c>
    </row>
    <row r="332" spans="1:22" ht="29" outlineLevel="4" x14ac:dyDescent="0.35">
      <c r="A332" s="6" t="s">
        <v>110</v>
      </c>
      <c r="B332" s="6" t="s">
        <v>111</v>
      </c>
      <c r="C332" s="12" t="s">
        <v>313</v>
      </c>
      <c r="D332" s="5" t="s">
        <v>314</v>
      </c>
      <c r="E332" s="6" t="s">
        <v>314</v>
      </c>
      <c r="F332" s="1" t="s">
        <v>76</v>
      </c>
      <c r="G332" s="1" t="s">
        <v>4</v>
      </c>
      <c r="H332" s="1" t="s">
        <v>342</v>
      </c>
      <c r="I332" s="2" t="s">
        <v>343</v>
      </c>
      <c r="J332" s="6" t="s">
        <v>4</v>
      </c>
      <c r="K332" s="6" t="s">
        <v>4</v>
      </c>
      <c r="L332" s="6" t="s">
        <v>4</v>
      </c>
      <c r="M332" s="6" t="s">
        <v>5</v>
      </c>
      <c r="N332" s="6" t="s">
        <v>344</v>
      </c>
      <c r="O332" s="16">
        <v>44908</v>
      </c>
      <c r="P332" s="6" t="s">
        <v>7</v>
      </c>
      <c r="Q332" s="18">
        <v>4171.62</v>
      </c>
      <c r="R332" s="18">
        <v>4171.62</v>
      </c>
      <c r="S332" s="18">
        <v>0</v>
      </c>
      <c r="T332" s="18">
        <v>0</v>
      </c>
      <c r="U332" s="10">
        <f t="shared" si="10"/>
        <v>0</v>
      </c>
      <c r="V332" s="20">
        <f t="shared" si="11"/>
        <v>0</v>
      </c>
    </row>
    <row r="333" spans="1:22" ht="29" outlineLevel="4" x14ac:dyDescent="0.35">
      <c r="A333" s="6" t="s">
        <v>110</v>
      </c>
      <c r="B333" s="6" t="s">
        <v>111</v>
      </c>
      <c r="C333" s="12" t="s">
        <v>313</v>
      </c>
      <c r="D333" s="5" t="s">
        <v>314</v>
      </c>
      <c r="E333" s="6" t="s">
        <v>314</v>
      </c>
      <c r="F333" s="1" t="s">
        <v>76</v>
      </c>
      <c r="G333" s="1" t="s">
        <v>4</v>
      </c>
      <c r="H333" s="1" t="s">
        <v>342</v>
      </c>
      <c r="I333" s="2" t="s">
        <v>343</v>
      </c>
      <c r="J333" s="6" t="s">
        <v>4</v>
      </c>
      <c r="K333" s="6" t="s">
        <v>4</v>
      </c>
      <c r="L333" s="6" t="s">
        <v>4</v>
      </c>
      <c r="M333" s="6" t="s">
        <v>5</v>
      </c>
      <c r="N333" s="6" t="s">
        <v>345</v>
      </c>
      <c r="O333" s="16">
        <v>44937</v>
      </c>
      <c r="P333" s="6" t="s">
        <v>7</v>
      </c>
      <c r="Q333" s="18">
        <v>979.57</v>
      </c>
      <c r="R333" s="18">
        <v>979.57</v>
      </c>
      <c r="S333" s="18">
        <v>0</v>
      </c>
      <c r="T333" s="18">
        <v>0</v>
      </c>
      <c r="U333" s="10">
        <f t="shared" si="10"/>
        <v>0</v>
      </c>
      <c r="V333" s="20">
        <f t="shared" si="11"/>
        <v>0</v>
      </c>
    </row>
    <row r="334" spans="1:22" ht="29" outlineLevel="4" x14ac:dyDescent="0.35">
      <c r="A334" s="6" t="s">
        <v>110</v>
      </c>
      <c r="B334" s="6" t="s">
        <v>111</v>
      </c>
      <c r="C334" s="12" t="s">
        <v>313</v>
      </c>
      <c r="D334" s="5" t="s">
        <v>314</v>
      </c>
      <c r="E334" s="6" t="s">
        <v>314</v>
      </c>
      <c r="F334" s="1" t="s">
        <v>76</v>
      </c>
      <c r="G334" s="1" t="s">
        <v>4</v>
      </c>
      <c r="H334" s="1" t="s">
        <v>342</v>
      </c>
      <c r="I334" s="2" t="s">
        <v>343</v>
      </c>
      <c r="J334" s="6" t="s">
        <v>4</v>
      </c>
      <c r="K334" s="6" t="s">
        <v>4</v>
      </c>
      <c r="L334" s="6" t="s">
        <v>4</v>
      </c>
      <c r="M334" s="6" t="s">
        <v>5</v>
      </c>
      <c r="N334" s="6" t="s">
        <v>346</v>
      </c>
      <c r="O334" s="16">
        <v>44998</v>
      </c>
      <c r="P334" s="6" t="s">
        <v>7</v>
      </c>
      <c r="Q334" s="18">
        <v>9510.39</v>
      </c>
      <c r="R334" s="18">
        <v>9510.39</v>
      </c>
      <c r="S334" s="18">
        <v>0</v>
      </c>
      <c r="T334" s="18">
        <v>0</v>
      </c>
      <c r="U334" s="10">
        <f t="shared" si="10"/>
        <v>0</v>
      </c>
      <c r="V334" s="20">
        <f t="shared" si="11"/>
        <v>0</v>
      </c>
    </row>
    <row r="335" spans="1:22" ht="29" outlineLevel="4" x14ac:dyDescent="0.35">
      <c r="A335" s="6" t="s">
        <v>110</v>
      </c>
      <c r="B335" s="6" t="s">
        <v>111</v>
      </c>
      <c r="C335" s="12" t="s">
        <v>313</v>
      </c>
      <c r="D335" s="5" t="s">
        <v>314</v>
      </c>
      <c r="E335" s="6" t="s">
        <v>314</v>
      </c>
      <c r="F335" s="1" t="s">
        <v>76</v>
      </c>
      <c r="G335" s="1" t="s">
        <v>4</v>
      </c>
      <c r="H335" s="1" t="s">
        <v>342</v>
      </c>
      <c r="I335" s="2" t="s">
        <v>343</v>
      </c>
      <c r="J335" s="6" t="s">
        <v>4</v>
      </c>
      <c r="K335" s="6" t="s">
        <v>4</v>
      </c>
      <c r="L335" s="6" t="s">
        <v>4</v>
      </c>
      <c r="M335" s="6" t="s">
        <v>5</v>
      </c>
      <c r="N335" s="6" t="s">
        <v>347</v>
      </c>
      <c r="O335" s="16">
        <v>45008</v>
      </c>
      <c r="P335" s="6" t="s">
        <v>7</v>
      </c>
      <c r="Q335" s="18">
        <v>4872.09</v>
      </c>
      <c r="R335" s="18">
        <v>4872.09</v>
      </c>
      <c r="S335" s="18">
        <v>0</v>
      </c>
      <c r="T335" s="18">
        <v>0</v>
      </c>
      <c r="U335" s="10">
        <f t="shared" si="10"/>
        <v>0</v>
      </c>
      <c r="V335" s="20">
        <f t="shared" si="11"/>
        <v>0</v>
      </c>
    </row>
    <row r="336" spans="1:22" outlineLevel="3" x14ac:dyDescent="0.35">
      <c r="G336" s="1"/>
      <c r="H336" s="14" t="s">
        <v>11400</v>
      </c>
      <c r="O336" s="16"/>
      <c r="Q336" s="18">
        <f>SUBTOTAL(9,Q326:Q335)</f>
        <v>27825</v>
      </c>
      <c r="R336" s="18">
        <f>SUBTOTAL(9,R326:R335)</f>
        <v>24733.759999999998</v>
      </c>
      <c r="S336" s="18">
        <f>SUBTOTAL(9,S326:S335)</f>
        <v>3091.24</v>
      </c>
      <c r="T336" s="18">
        <f>SUBTOTAL(9,T326:T335)</f>
        <v>0</v>
      </c>
      <c r="U336" s="10">
        <f t="shared" si="10"/>
        <v>1.8189894035458565E-12</v>
      </c>
      <c r="V336" s="20">
        <f t="shared" si="11"/>
        <v>1.8189894035458565E-12</v>
      </c>
    </row>
    <row r="337" spans="1:22" ht="29" outlineLevel="4" x14ac:dyDescent="0.35">
      <c r="A337" s="6" t="s">
        <v>110</v>
      </c>
      <c r="B337" s="6" t="s">
        <v>111</v>
      </c>
      <c r="C337" s="12" t="s">
        <v>313</v>
      </c>
      <c r="D337" s="5" t="s">
        <v>314</v>
      </c>
      <c r="E337" s="6" t="s">
        <v>314</v>
      </c>
      <c r="F337" s="1" t="s">
        <v>4</v>
      </c>
      <c r="G337" s="1" t="s">
        <v>82</v>
      </c>
      <c r="H337" s="1" t="s">
        <v>349</v>
      </c>
      <c r="I337" s="2" t="s">
        <v>350</v>
      </c>
      <c r="J337" s="6" t="s">
        <v>4</v>
      </c>
      <c r="K337" s="6" t="s">
        <v>4</v>
      </c>
      <c r="L337" s="6" t="s">
        <v>4</v>
      </c>
      <c r="M337" s="6" t="s">
        <v>5</v>
      </c>
      <c r="N337" s="6" t="s">
        <v>348</v>
      </c>
      <c r="O337" s="16">
        <v>44932</v>
      </c>
      <c r="P337" s="6" t="s">
        <v>7</v>
      </c>
      <c r="Q337" s="18">
        <v>77892</v>
      </c>
      <c r="R337" s="18">
        <v>0</v>
      </c>
      <c r="S337" s="18">
        <v>77892</v>
      </c>
      <c r="T337" s="18">
        <v>0</v>
      </c>
      <c r="U337" s="10">
        <f t="shared" si="10"/>
        <v>0</v>
      </c>
      <c r="V337" s="20">
        <f t="shared" si="11"/>
        <v>0</v>
      </c>
    </row>
    <row r="338" spans="1:22" ht="29" outlineLevel="4" x14ac:dyDescent="0.35">
      <c r="A338" s="6" t="s">
        <v>110</v>
      </c>
      <c r="B338" s="6" t="s">
        <v>111</v>
      </c>
      <c r="C338" s="12" t="s">
        <v>313</v>
      </c>
      <c r="D338" s="5" t="s">
        <v>314</v>
      </c>
      <c r="E338" s="6" t="s">
        <v>314</v>
      </c>
      <c r="F338" s="1" t="s">
        <v>4</v>
      </c>
      <c r="G338" s="1" t="s">
        <v>82</v>
      </c>
      <c r="H338" s="1" t="s">
        <v>349</v>
      </c>
      <c r="I338" s="2" t="s">
        <v>350</v>
      </c>
      <c r="J338" s="6" t="s">
        <v>4</v>
      </c>
      <c r="K338" s="6" t="s">
        <v>4</v>
      </c>
      <c r="L338" s="6" t="s">
        <v>4</v>
      </c>
      <c r="M338" s="6" t="s">
        <v>5</v>
      </c>
      <c r="N338" s="6" t="s">
        <v>351</v>
      </c>
      <c r="O338" s="16">
        <v>45000</v>
      </c>
      <c r="P338" s="6" t="s">
        <v>7</v>
      </c>
      <c r="Q338" s="18">
        <v>27574</v>
      </c>
      <c r="R338" s="18">
        <v>0</v>
      </c>
      <c r="S338" s="18">
        <v>27574</v>
      </c>
      <c r="T338" s="18">
        <v>0</v>
      </c>
      <c r="U338" s="10">
        <f t="shared" si="10"/>
        <v>0</v>
      </c>
      <c r="V338" s="20">
        <f t="shared" si="11"/>
        <v>0</v>
      </c>
    </row>
    <row r="339" spans="1:22" outlineLevel="3" x14ac:dyDescent="0.35">
      <c r="G339" s="1"/>
      <c r="H339" s="14" t="s">
        <v>11401</v>
      </c>
      <c r="O339" s="16"/>
      <c r="Q339" s="18">
        <f>SUBTOTAL(9,Q337:Q338)</f>
        <v>105466</v>
      </c>
      <c r="R339" s="18">
        <f>SUBTOTAL(9,R337:R338)</f>
        <v>0</v>
      </c>
      <c r="S339" s="18">
        <f>SUBTOTAL(9,S337:S338)</f>
        <v>105466</v>
      </c>
      <c r="T339" s="18">
        <f>SUBTOTAL(9,T337:T338)</f>
        <v>0</v>
      </c>
      <c r="U339" s="10">
        <f t="shared" si="10"/>
        <v>0</v>
      </c>
      <c r="V339" s="20">
        <f t="shared" si="11"/>
        <v>0</v>
      </c>
    </row>
    <row r="340" spans="1:22" ht="29" outlineLevel="4" x14ac:dyDescent="0.35">
      <c r="A340" s="6" t="s">
        <v>110</v>
      </c>
      <c r="B340" s="6" t="s">
        <v>111</v>
      </c>
      <c r="C340" s="12" t="s">
        <v>313</v>
      </c>
      <c r="D340" s="5" t="s">
        <v>314</v>
      </c>
      <c r="E340" s="6" t="s">
        <v>314</v>
      </c>
      <c r="F340" s="1" t="s">
        <v>4</v>
      </c>
      <c r="G340" s="1" t="s">
        <v>97</v>
      </c>
      <c r="H340" s="1" t="s">
        <v>353</v>
      </c>
      <c r="I340" s="2" t="s">
        <v>343</v>
      </c>
      <c r="J340" s="6" t="s">
        <v>4</v>
      </c>
      <c r="K340" s="6" t="s">
        <v>4</v>
      </c>
      <c r="L340" s="6" t="s">
        <v>4</v>
      </c>
      <c r="M340" s="6" t="s">
        <v>5</v>
      </c>
      <c r="N340" s="6" t="s">
        <v>352</v>
      </c>
      <c r="O340" s="16">
        <v>45041</v>
      </c>
      <c r="P340" s="6" t="s">
        <v>7</v>
      </c>
      <c r="Q340" s="18">
        <v>1275</v>
      </c>
      <c r="R340" s="18">
        <v>0</v>
      </c>
      <c r="S340" s="18">
        <v>1275</v>
      </c>
      <c r="T340" s="18">
        <v>0</v>
      </c>
      <c r="U340" s="10">
        <f t="shared" si="10"/>
        <v>0</v>
      </c>
      <c r="V340" s="20">
        <f t="shared" si="11"/>
        <v>0</v>
      </c>
    </row>
    <row r="341" spans="1:22" ht="29" outlineLevel="4" x14ac:dyDescent="0.35">
      <c r="A341" s="6" t="s">
        <v>110</v>
      </c>
      <c r="B341" s="6" t="s">
        <v>111</v>
      </c>
      <c r="C341" s="12" t="s">
        <v>313</v>
      </c>
      <c r="D341" s="5" t="s">
        <v>314</v>
      </c>
      <c r="E341" s="6" t="s">
        <v>314</v>
      </c>
      <c r="F341" s="1" t="s">
        <v>76</v>
      </c>
      <c r="G341" s="1" t="s">
        <v>4</v>
      </c>
      <c r="H341" s="1" t="s">
        <v>353</v>
      </c>
      <c r="I341" s="2" t="s">
        <v>343</v>
      </c>
      <c r="J341" s="6" t="s">
        <v>4</v>
      </c>
      <c r="K341" s="6" t="s">
        <v>4</v>
      </c>
      <c r="L341" s="6" t="s">
        <v>4</v>
      </c>
      <c r="M341" s="6" t="s">
        <v>5</v>
      </c>
      <c r="N341" s="6" t="s">
        <v>352</v>
      </c>
      <c r="O341" s="16">
        <v>45041</v>
      </c>
      <c r="P341" s="6" t="s">
        <v>7</v>
      </c>
      <c r="Q341" s="18">
        <v>10200</v>
      </c>
      <c r="R341" s="18">
        <v>10200</v>
      </c>
      <c r="S341" s="18">
        <v>0</v>
      </c>
      <c r="T341" s="18">
        <v>0</v>
      </c>
      <c r="U341" s="10">
        <f t="shared" si="10"/>
        <v>0</v>
      </c>
      <c r="V341" s="20">
        <f t="shared" si="11"/>
        <v>0</v>
      </c>
    </row>
    <row r="342" spans="1:22" outlineLevel="3" x14ac:dyDescent="0.35">
      <c r="G342" s="1"/>
      <c r="H342" s="14" t="s">
        <v>11402</v>
      </c>
      <c r="O342" s="16"/>
      <c r="Q342" s="18">
        <f>SUBTOTAL(9,Q340:Q341)</f>
        <v>11475</v>
      </c>
      <c r="R342" s="18">
        <f>SUBTOTAL(9,R340:R341)</f>
        <v>10200</v>
      </c>
      <c r="S342" s="18">
        <f>SUBTOTAL(9,S340:S341)</f>
        <v>1275</v>
      </c>
      <c r="T342" s="18">
        <f>SUBTOTAL(9,T340:T341)</f>
        <v>0</v>
      </c>
      <c r="U342" s="10">
        <f t="shared" si="10"/>
        <v>0</v>
      </c>
      <c r="V342" s="20">
        <f t="shared" si="11"/>
        <v>0</v>
      </c>
    </row>
    <row r="343" spans="1:22" ht="29" outlineLevel="4" x14ac:dyDescent="0.35">
      <c r="A343" s="6" t="s">
        <v>110</v>
      </c>
      <c r="B343" s="6" t="s">
        <v>111</v>
      </c>
      <c r="C343" s="12" t="s">
        <v>313</v>
      </c>
      <c r="D343" s="5" t="s">
        <v>314</v>
      </c>
      <c r="E343" s="6" t="s">
        <v>314</v>
      </c>
      <c r="F343" s="1" t="s">
        <v>4</v>
      </c>
      <c r="G343" s="1" t="s">
        <v>82</v>
      </c>
      <c r="H343" s="1" t="s">
        <v>355</v>
      </c>
      <c r="I343" s="2" t="s">
        <v>356</v>
      </c>
      <c r="J343" s="6" t="s">
        <v>4</v>
      </c>
      <c r="K343" s="6" t="s">
        <v>4</v>
      </c>
      <c r="L343" s="6" t="s">
        <v>4</v>
      </c>
      <c r="M343" s="6" t="s">
        <v>5</v>
      </c>
      <c r="N343" s="6" t="s">
        <v>354</v>
      </c>
      <c r="O343" s="16">
        <v>44777</v>
      </c>
      <c r="P343" s="6" t="s">
        <v>7</v>
      </c>
      <c r="Q343" s="18">
        <v>2168</v>
      </c>
      <c r="R343" s="18">
        <v>0</v>
      </c>
      <c r="S343" s="18">
        <v>2168</v>
      </c>
      <c r="T343" s="18">
        <v>0</v>
      </c>
      <c r="U343" s="10">
        <f t="shared" si="10"/>
        <v>0</v>
      </c>
      <c r="V343" s="20">
        <f t="shared" si="11"/>
        <v>0</v>
      </c>
    </row>
    <row r="344" spans="1:22" ht="29" outlineLevel="4" x14ac:dyDescent="0.35">
      <c r="A344" s="6" t="s">
        <v>110</v>
      </c>
      <c r="B344" s="6" t="s">
        <v>111</v>
      </c>
      <c r="C344" s="12" t="s">
        <v>313</v>
      </c>
      <c r="D344" s="5" t="s">
        <v>314</v>
      </c>
      <c r="E344" s="6" t="s">
        <v>314</v>
      </c>
      <c r="F344" s="1" t="s">
        <v>4</v>
      </c>
      <c r="G344" s="1" t="s">
        <v>82</v>
      </c>
      <c r="H344" s="1" t="s">
        <v>355</v>
      </c>
      <c r="I344" s="2" t="s">
        <v>356</v>
      </c>
      <c r="J344" s="6" t="s">
        <v>4</v>
      </c>
      <c r="K344" s="6" t="s">
        <v>4</v>
      </c>
      <c r="L344" s="6" t="s">
        <v>4</v>
      </c>
      <c r="M344" s="6" t="s">
        <v>5</v>
      </c>
      <c r="N344" s="6" t="s">
        <v>357</v>
      </c>
      <c r="O344" s="16">
        <v>44883</v>
      </c>
      <c r="P344" s="6" t="s">
        <v>7</v>
      </c>
      <c r="Q344" s="18">
        <v>12420</v>
      </c>
      <c r="R344" s="18">
        <v>0</v>
      </c>
      <c r="S344" s="18">
        <v>12420</v>
      </c>
      <c r="T344" s="18">
        <v>0</v>
      </c>
      <c r="U344" s="10">
        <f t="shared" si="10"/>
        <v>0</v>
      </c>
      <c r="V344" s="20">
        <f t="shared" si="11"/>
        <v>0</v>
      </c>
    </row>
    <row r="345" spans="1:22" ht="29" outlineLevel="4" x14ac:dyDescent="0.35">
      <c r="A345" s="6" t="s">
        <v>110</v>
      </c>
      <c r="B345" s="6" t="s">
        <v>111</v>
      </c>
      <c r="C345" s="12" t="s">
        <v>313</v>
      </c>
      <c r="D345" s="5" t="s">
        <v>314</v>
      </c>
      <c r="E345" s="6" t="s">
        <v>314</v>
      </c>
      <c r="F345" s="1" t="s">
        <v>4</v>
      </c>
      <c r="G345" s="1" t="s">
        <v>82</v>
      </c>
      <c r="H345" s="1" t="s">
        <v>355</v>
      </c>
      <c r="I345" s="2" t="s">
        <v>356</v>
      </c>
      <c r="J345" s="6" t="s">
        <v>4</v>
      </c>
      <c r="K345" s="6" t="s">
        <v>4</v>
      </c>
      <c r="L345" s="6" t="s">
        <v>4</v>
      </c>
      <c r="M345" s="6" t="s">
        <v>5</v>
      </c>
      <c r="N345" s="6" t="s">
        <v>358</v>
      </c>
      <c r="O345" s="16">
        <v>44910</v>
      </c>
      <c r="P345" s="6" t="s">
        <v>7</v>
      </c>
      <c r="Q345" s="18">
        <v>3470</v>
      </c>
      <c r="R345" s="18">
        <v>0</v>
      </c>
      <c r="S345" s="18">
        <v>3470</v>
      </c>
      <c r="T345" s="18">
        <v>0</v>
      </c>
      <c r="U345" s="10">
        <f t="shared" si="10"/>
        <v>0</v>
      </c>
      <c r="V345" s="20">
        <f t="shared" si="11"/>
        <v>0</v>
      </c>
    </row>
    <row r="346" spans="1:22" ht="29" outlineLevel="4" x14ac:dyDescent="0.35">
      <c r="A346" s="6" t="s">
        <v>110</v>
      </c>
      <c r="B346" s="6" t="s">
        <v>111</v>
      </c>
      <c r="C346" s="12" t="s">
        <v>313</v>
      </c>
      <c r="D346" s="5" t="s">
        <v>314</v>
      </c>
      <c r="E346" s="6" t="s">
        <v>314</v>
      </c>
      <c r="F346" s="1" t="s">
        <v>4</v>
      </c>
      <c r="G346" s="1" t="s">
        <v>82</v>
      </c>
      <c r="H346" s="1" t="s">
        <v>355</v>
      </c>
      <c r="I346" s="2" t="s">
        <v>356</v>
      </c>
      <c r="J346" s="6" t="s">
        <v>4</v>
      </c>
      <c r="K346" s="6" t="s">
        <v>4</v>
      </c>
      <c r="L346" s="6" t="s">
        <v>4</v>
      </c>
      <c r="M346" s="6" t="s">
        <v>5</v>
      </c>
      <c r="N346" s="6" t="s">
        <v>359</v>
      </c>
      <c r="O346" s="16">
        <v>44937</v>
      </c>
      <c r="P346" s="6" t="s">
        <v>7</v>
      </c>
      <c r="Q346" s="18">
        <v>3465</v>
      </c>
      <c r="R346" s="18">
        <v>0</v>
      </c>
      <c r="S346" s="18">
        <v>3465</v>
      </c>
      <c r="T346" s="18">
        <v>0</v>
      </c>
      <c r="U346" s="10">
        <f t="shared" si="10"/>
        <v>0</v>
      </c>
      <c r="V346" s="20">
        <f t="shared" si="11"/>
        <v>0</v>
      </c>
    </row>
    <row r="347" spans="1:22" ht="29" outlineLevel="4" x14ac:dyDescent="0.35">
      <c r="A347" s="6" t="s">
        <v>110</v>
      </c>
      <c r="B347" s="6" t="s">
        <v>111</v>
      </c>
      <c r="C347" s="12" t="s">
        <v>313</v>
      </c>
      <c r="D347" s="5" t="s">
        <v>314</v>
      </c>
      <c r="E347" s="6" t="s">
        <v>314</v>
      </c>
      <c r="F347" s="1" t="s">
        <v>4</v>
      </c>
      <c r="G347" s="1" t="s">
        <v>82</v>
      </c>
      <c r="H347" s="1" t="s">
        <v>355</v>
      </c>
      <c r="I347" s="2" t="s">
        <v>356</v>
      </c>
      <c r="J347" s="6" t="s">
        <v>4</v>
      </c>
      <c r="K347" s="6" t="s">
        <v>4</v>
      </c>
      <c r="L347" s="6" t="s">
        <v>4</v>
      </c>
      <c r="M347" s="6" t="s">
        <v>5</v>
      </c>
      <c r="N347" s="6" t="s">
        <v>360</v>
      </c>
      <c r="O347" s="16">
        <v>44992</v>
      </c>
      <c r="P347" s="6" t="s">
        <v>7</v>
      </c>
      <c r="Q347" s="18">
        <v>3462</v>
      </c>
      <c r="R347" s="18">
        <v>0</v>
      </c>
      <c r="S347" s="18">
        <v>3462</v>
      </c>
      <c r="T347" s="18">
        <v>0</v>
      </c>
      <c r="U347" s="10">
        <f t="shared" si="10"/>
        <v>0</v>
      </c>
      <c r="V347" s="20">
        <f t="shared" si="11"/>
        <v>0</v>
      </c>
    </row>
    <row r="348" spans="1:22" ht="29" outlineLevel="4" x14ac:dyDescent="0.35">
      <c r="A348" s="6" t="s">
        <v>110</v>
      </c>
      <c r="B348" s="6" t="s">
        <v>111</v>
      </c>
      <c r="C348" s="12" t="s">
        <v>313</v>
      </c>
      <c r="D348" s="5" t="s">
        <v>314</v>
      </c>
      <c r="E348" s="6" t="s">
        <v>314</v>
      </c>
      <c r="F348" s="1" t="s">
        <v>4</v>
      </c>
      <c r="G348" s="1" t="s">
        <v>82</v>
      </c>
      <c r="H348" s="1" t="s">
        <v>355</v>
      </c>
      <c r="I348" s="2" t="s">
        <v>356</v>
      </c>
      <c r="J348" s="6" t="s">
        <v>4</v>
      </c>
      <c r="K348" s="6" t="s">
        <v>4</v>
      </c>
      <c r="L348" s="6" t="s">
        <v>4</v>
      </c>
      <c r="M348" s="6" t="s">
        <v>5</v>
      </c>
      <c r="N348" s="6" t="s">
        <v>361</v>
      </c>
      <c r="O348" s="16">
        <v>45020</v>
      </c>
      <c r="P348" s="6" t="s">
        <v>7</v>
      </c>
      <c r="Q348" s="18">
        <v>3410</v>
      </c>
      <c r="R348" s="18">
        <v>0</v>
      </c>
      <c r="S348" s="18">
        <v>3410</v>
      </c>
      <c r="T348" s="18">
        <v>0</v>
      </c>
      <c r="U348" s="10">
        <f t="shared" si="10"/>
        <v>0</v>
      </c>
      <c r="V348" s="20">
        <f t="shared" si="11"/>
        <v>0</v>
      </c>
    </row>
    <row r="349" spans="1:22" ht="29" outlineLevel="4" x14ac:dyDescent="0.35">
      <c r="A349" s="6" t="s">
        <v>110</v>
      </c>
      <c r="B349" s="6" t="s">
        <v>111</v>
      </c>
      <c r="C349" s="12" t="s">
        <v>313</v>
      </c>
      <c r="D349" s="5" t="s">
        <v>314</v>
      </c>
      <c r="E349" s="6" t="s">
        <v>314</v>
      </c>
      <c r="F349" s="1" t="s">
        <v>4</v>
      </c>
      <c r="G349" s="1" t="s">
        <v>82</v>
      </c>
      <c r="H349" s="1" t="s">
        <v>355</v>
      </c>
      <c r="I349" s="2" t="s">
        <v>356</v>
      </c>
      <c r="J349" s="6" t="s">
        <v>4</v>
      </c>
      <c r="K349" s="6" t="s">
        <v>4</v>
      </c>
      <c r="L349" s="6" t="s">
        <v>4</v>
      </c>
      <c r="M349" s="6" t="s">
        <v>5</v>
      </c>
      <c r="N349" s="6" t="s">
        <v>362</v>
      </c>
      <c r="O349" s="16">
        <v>45026</v>
      </c>
      <c r="P349" s="6" t="s">
        <v>7</v>
      </c>
      <c r="Q349" s="18">
        <v>3503</v>
      </c>
      <c r="R349" s="18">
        <v>0</v>
      </c>
      <c r="S349" s="18">
        <v>3503</v>
      </c>
      <c r="T349" s="18">
        <v>0</v>
      </c>
      <c r="U349" s="10">
        <f t="shared" si="10"/>
        <v>0</v>
      </c>
      <c r="V349" s="20">
        <f t="shared" si="11"/>
        <v>0</v>
      </c>
    </row>
    <row r="350" spans="1:22" ht="29" outlineLevel="4" x14ac:dyDescent="0.35">
      <c r="A350" s="6" t="s">
        <v>110</v>
      </c>
      <c r="B350" s="6" t="s">
        <v>111</v>
      </c>
      <c r="C350" s="12" t="s">
        <v>313</v>
      </c>
      <c r="D350" s="5" t="s">
        <v>314</v>
      </c>
      <c r="E350" s="6" t="s">
        <v>314</v>
      </c>
      <c r="F350" s="1" t="s">
        <v>4</v>
      </c>
      <c r="G350" s="1" t="s">
        <v>82</v>
      </c>
      <c r="H350" s="1" t="s">
        <v>355</v>
      </c>
      <c r="I350" s="2" t="s">
        <v>356</v>
      </c>
      <c r="J350" s="6" t="s">
        <v>4</v>
      </c>
      <c r="K350" s="6" t="s">
        <v>4</v>
      </c>
      <c r="L350" s="6" t="s">
        <v>4</v>
      </c>
      <c r="M350" s="6" t="s">
        <v>5</v>
      </c>
      <c r="N350" s="6" t="s">
        <v>363</v>
      </c>
      <c r="O350" s="16">
        <v>45041</v>
      </c>
      <c r="P350" s="6" t="s">
        <v>7</v>
      </c>
      <c r="Q350" s="18">
        <v>5255</v>
      </c>
      <c r="R350" s="18">
        <v>0</v>
      </c>
      <c r="S350" s="18">
        <v>5255</v>
      </c>
      <c r="T350" s="18">
        <v>0</v>
      </c>
      <c r="U350" s="10">
        <f t="shared" si="10"/>
        <v>0</v>
      </c>
      <c r="V350" s="20">
        <f t="shared" si="11"/>
        <v>0</v>
      </c>
    </row>
    <row r="351" spans="1:22" ht="29" outlineLevel="4" x14ac:dyDescent="0.35">
      <c r="A351" s="6" t="s">
        <v>110</v>
      </c>
      <c r="B351" s="6" t="s">
        <v>111</v>
      </c>
      <c r="C351" s="12" t="s">
        <v>313</v>
      </c>
      <c r="D351" s="5" t="s">
        <v>314</v>
      </c>
      <c r="E351" s="6" t="s">
        <v>314</v>
      </c>
      <c r="F351" s="1" t="s">
        <v>4</v>
      </c>
      <c r="G351" s="1" t="s">
        <v>82</v>
      </c>
      <c r="H351" s="1" t="s">
        <v>355</v>
      </c>
      <c r="I351" s="2" t="s">
        <v>356</v>
      </c>
      <c r="J351" s="6" t="s">
        <v>4</v>
      </c>
      <c r="K351" s="6" t="s">
        <v>4</v>
      </c>
      <c r="L351" s="6" t="s">
        <v>4</v>
      </c>
      <c r="M351" s="6" t="s">
        <v>5</v>
      </c>
      <c r="N351" s="6" t="s">
        <v>364</v>
      </c>
      <c r="O351" s="16">
        <v>45077</v>
      </c>
      <c r="P351" s="6" t="s">
        <v>7</v>
      </c>
      <c r="Q351" s="18">
        <v>3638</v>
      </c>
      <c r="R351" s="18">
        <v>0</v>
      </c>
      <c r="S351" s="18">
        <v>3638</v>
      </c>
      <c r="T351" s="18">
        <v>0</v>
      </c>
      <c r="U351" s="10">
        <f t="shared" si="10"/>
        <v>0</v>
      </c>
      <c r="V351" s="20">
        <f t="shared" si="11"/>
        <v>0</v>
      </c>
    </row>
    <row r="352" spans="1:22" outlineLevel="3" x14ac:dyDescent="0.35">
      <c r="G352" s="1"/>
      <c r="H352" s="14" t="s">
        <v>11403</v>
      </c>
      <c r="O352" s="16"/>
      <c r="Q352" s="18">
        <f>SUBTOTAL(9,Q343:Q351)</f>
        <v>40791</v>
      </c>
      <c r="R352" s="18">
        <f>SUBTOTAL(9,R343:R351)</f>
        <v>0</v>
      </c>
      <c r="S352" s="18">
        <f>SUBTOTAL(9,S343:S351)</f>
        <v>40791</v>
      </c>
      <c r="T352" s="18">
        <f>SUBTOTAL(9,T343:T351)</f>
        <v>0</v>
      </c>
      <c r="U352" s="10">
        <f t="shared" si="10"/>
        <v>0</v>
      </c>
      <c r="V352" s="20">
        <f t="shared" si="11"/>
        <v>0</v>
      </c>
    </row>
    <row r="353" spans="1:22" ht="29" outlineLevel="4" x14ac:dyDescent="0.35">
      <c r="A353" s="6" t="s">
        <v>110</v>
      </c>
      <c r="B353" s="6" t="s">
        <v>111</v>
      </c>
      <c r="C353" s="12" t="s">
        <v>313</v>
      </c>
      <c r="D353" s="5" t="s">
        <v>314</v>
      </c>
      <c r="E353" s="6" t="s">
        <v>314</v>
      </c>
      <c r="F353" s="1" t="s">
        <v>76</v>
      </c>
      <c r="G353" s="1" t="s">
        <v>4</v>
      </c>
      <c r="H353" s="1" t="s">
        <v>366</v>
      </c>
      <c r="I353" s="2" t="s">
        <v>367</v>
      </c>
      <c r="J353" s="6" t="s">
        <v>4</v>
      </c>
      <c r="K353" s="6" t="s">
        <v>4</v>
      </c>
      <c r="L353" s="6" t="s">
        <v>4</v>
      </c>
      <c r="M353" s="6" t="s">
        <v>5</v>
      </c>
      <c r="N353" s="6" t="s">
        <v>365</v>
      </c>
      <c r="O353" s="16">
        <v>44908</v>
      </c>
      <c r="P353" s="6" t="s">
        <v>7</v>
      </c>
      <c r="Q353" s="18">
        <v>250000</v>
      </c>
      <c r="R353" s="18">
        <v>250000</v>
      </c>
      <c r="S353" s="18">
        <v>0</v>
      </c>
      <c r="T353" s="18">
        <v>0</v>
      </c>
      <c r="U353" s="10">
        <f t="shared" si="10"/>
        <v>0</v>
      </c>
      <c r="V353" s="20">
        <f t="shared" si="11"/>
        <v>0</v>
      </c>
    </row>
    <row r="354" spans="1:22" outlineLevel="3" x14ac:dyDescent="0.35">
      <c r="G354" s="1"/>
      <c r="H354" s="14" t="s">
        <v>11404</v>
      </c>
      <c r="O354" s="16"/>
      <c r="Q354" s="18">
        <f>SUBTOTAL(9,Q353:Q353)</f>
        <v>250000</v>
      </c>
      <c r="R354" s="18">
        <f>SUBTOTAL(9,R353:R353)</f>
        <v>250000</v>
      </c>
      <c r="S354" s="18">
        <f>SUBTOTAL(9,S353:S353)</f>
        <v>0</v>
      </c>
      <c r="T354" s="18">
        <f>SUBTOTAL(9,T353:T353)</f>
        <v>0</v>
      </c>
      <c r="U354" s="10">
        <f t="shared" si="10"/>
        <v>0</v>
      </c>
      <c r="V354" s="20">
        <f t="shared" si="11"/>
        <v>0</v>
      </c>
    </row>
    <row r="355" spans="1:22" ht="29" outlineLevel="4" x14ac:dyDescent="0.35">
      <c r="A355" s="6" t="s">
        <v>110</v>
      </c>
      <c r="B355" s="6" t="s">
        <v>111</v>
      </c>
      <c r="C355" s="12" t="s">
        <v>313</v>
      </c>
      <c r="D355" s="5" t="s">
        <v>314</v>
      </c>
      <c r="E355" s="6" t="s">
        <v>314</v>
      </c>
      <c r="F355" s="1" t="s">
        <v>4</v>
      </c>
      <c r="G355" s="1" t="s">
        <v>368</v>
      </c>
      <c r="H355" s="1" t="s">
        <v>370</v>
      </c>
      <c r="I355" s="2" t="s">
        <v>371</v>
      </c>
      <c r="J355" s="6" t="s">
        <v>4</v>
      </c>
      <c r="K355" s="6" t="s">
        <v>4</v>
      </c>
      <c r="L355" s="6" t="s">
        <v>4</v>
      </c>
      <c r="M355" s="6" t="s">
        <v>5</v>
      </c>
      <c r="N355" s="6" t="s">
        <v>369</v>
      </c>
      <c r="O355" s="16">
        <v>44869</v>
      </c>
      <c r="P355" s="6" t="s">
        <v>7</v>
      </c>
      <c r="Q355" s="18">
        <v>1148227</v>
      </c>
      <c r="R355" s="18">
        <v>0</v>
      </c>
      <c r="S355" s="18">
        <v>1148227</v>
      </c>
      <c r="T355" s="18">
        <v>0</v>
      </c>
      <c r="U355" s="10">
        <f t="shared" si="10"/>
        <v>0</v>
      </c>
      <c r="V355" s="20">
        <f t="shared" si="11"/>
        <v>0</v>
      </c>
    </row>
    <row r="356" spans="1:22" outlineLevel="3" x14ac:dyDescent="0.35">
      <c r="G356" s="1"/>
      <c r="H356" s="14" t="s">
        <v>11405</v>
      </c>
      <c r="O356" s="16"/>
      <c r="Q356" s="18">
        <f>SUBTOTAL(9,Q355:Q355)</f>
        <v>1148227</v>
      </c>
      <c r="R356" s="18">
        <f>SUBTOTAL(9,R355:R355)</f>
        <v>0</v>
      </c>
      <c r="S356" s="18">
        <f>SUBTOTAL(9,S355:S355)</f>
        <v>1148227</v>
      </c>
      <c r="T356" s="18">
        <f>SUBTOTAL(9,T355:T355)</f>
        <v>0</v>
      </c>
      <c r="U356" s="10">
        <f t="shared" si="10"/>
        <v>0</v>
      </c>
      <c r="V356" s="20">
        <f t="shared" si="11"/>
        <v>0</v>
      </c>
    </row>
    <row r="357" spans="1:22" outlineLevel="2" x14ac:dyDescent="0.35">
      <c r="C357" s="13" t="s">
        <v>10602</v>
      </c>
      <c r="G357" s="1"/>
      <c r="O357" s="16"/>
      <c r="Q357" s="18">
        <f>SUBTOTAL(9,Q300:Q355)</f>
        <v>2805526</v>
      </c>
      <c r="R357" s="18">
        <f>SUBTOTAL(9,R300:R355)</f>
        <v>1470740.1300000004</v>
      </c>
      <c r="S357" s="18">
        <f>SUBTOTAL(9,S300:S355)</f>
        <v>1334785.8700000001</v>
      </c>
      <c r="T357" s="18">
        <f>SUBTOTAL(9,T300:T355)</f>
        <v>0</v>
      </c>
      <c r="U357" s="10">
        <f t="shared" si="10"/>
        <v>-4.6566128730773926E-10</v>
      </c>
      <c r="V357" s="20">
        <f t="shared" si="11"/>
        <v>-4.6566128730773926E-10</v>
      </c>
    </row>
    <row r="358" spans="1:22" ht="29" outlineLevel="4" x14ac:dyDescent="0.35">
      <c r="A358" s="6" t="s">
        <v>52</v>
      </c>
      <c r="B358" s="6" t="s">
        <v>53</v>
      </c>
      <c r="C358" s="12" t="s">
        <v>372</v>
      </c>
      <c r="D358" s="5" t="s">
        <v>373</v>
      </c>
      <c r="E358" s="6" t="s">
        <v>373</v>
      </c>
      <c r="F358" s="1" t="s">
        <v>4</v>
      </c>
      <c r="G358" s="1" t="s">
        <v>2195</v>
      </c>
      <c r="H358" s="1" t="s">
        <v>376</v>
      </c>
      <c r="I358" s="2" t="s">
        <v>377</v>
      </c>
      <c r="J358" s="6" t="s">
        <v>4</v>
      </c>
      <c r="K358" s="6" t="s">
        <v>4</v>
      </c>
      <c r="L358" s="6" t="s">
        <v>4</v>
      </c>
      <c r="M358" s="6" t="s">
        <v>5</v>
      </c>
      <c r="N358" s="6" t="s">
        <v>374</v>
      </c>
      <c r="O358" s="16">
        <v>44879</v>
      </c>
      <c r="P358" s="6" t="s">
        <v>375</v>
      </c>
      <c r="Q358" s="18">
        <v>9419</v>
      </c>
      <c r="R358" s="18">
        <v>0</v>
      </c>
      <c r="S358" s="18">
        <v>9419</v>
      </c>
      <c r="T358" s="18">
        <v>0</v>
      </c>
      <c r="U358" s="10">
        <f t="shared" si="10"/>
        <v>0</v>
      </c>
      <c r="V358" s="20">
        <f t="shared" si="11"/>
        <v>0</v>
      </c>
    </row>
    <row r="359" spans="1:22" ht="29" outlineLevel="4" x14ac:dyDescent="0.35">
      <c r="A359" s="6" t="s">
        <v>52</v>
      </c>
      <c r="B359" s="6" t="s">
        <v>53</v>
      </c>
      <c r="C359" s="12" t="s">
        <v>372</v>
      </c>
      <c r="D359" s="5" t="s">
        <v>373</v>
      </c>
      <c r="E359" s="6" t="s">
        <v>373</v>
      </c>
      <c r="F359" s="1" t="s">
        <v>4</v>
      </c>
      <c r="G359" s="1" t="s">
        <v>2195</v>
      </c>
      <c r="H359" s="1" t="s">
        <v>376</v>
      </c>
      <c r="I359" s="2" t="s">
        <v>377</v>
      </c>
      <c r="J359" s="6" t="s">
        <v>4</v>
      </c>
      <c r="K359" s="6" t="s">
        <v>4</v>
      </c>
      <c r="L359" s="6" t="s">
        <v>4</v>
      </c>
      <c r="M359" s="6" t="s">
        <v>5</v>
      </c>
      <c r="N359" s="6" t="s">
        <v>378</v>
      </c>
      <c r="O359" s="16">
        <v>45091</v>
      </c>
      <c r="P359" s="6" t="s">
        <v>379</v>
      </c>
      <c r="Q359" s="18">
        <v>323380</v>
      </c>
      <c r="R359" s="18">
        <v>0</v>
      </c>
      <c r="S359" s="18">
        <v>323380</v>
      </c>
      <c r="T359" s="18">
        <v>0</v>
      </c>
      <c r="U359" s="10">
        <f t="shared" si="10"/>
        <v>0</v>
      </c>
      <c r="V359" s="20">
        <f t="shared" si="11"/>
        <v>0</v>
      </c>
    </row>
    <row r="360" spans="1:22" outlineLevel="3" x14ac:dyDescent="0.35">
      <c r="G360" s="1"/>
      <c r="H360" s="14" t="s">
        <v>11406</v>
      </c>
      <c r="O360" s="16"/>
      <c r="Q360" s="18">
        <f>SUBTOTAL(9,Q358:Q359)</f>
        <v>332799</v>
      </c>
      <c r="R360" s="18">
        <f>SUBTOTAL(9,R358:R359)</f>
        <v>0</v>
      </c>
      <c r="S360" s="18">
        <f>SUBTOTAL(9,S358:S359)</f>
        <v>332799</v>
      </c>
      <c r="T360" s="18">
        <f>SUBTOTAL(9,T358:T359)</f>
        <v>0</v>
      </c>
      <c r="U360" s="10">
        <f t="shared" si="10"/>
        <v>0</v>
      </c>
      <c r="V360" s="20">
        <f t="shared" si="11"/>
        <v>0</v>
      </c>
    </row>
    <row r="361" spans="1:22" ht="29" outlineLevel="4" x14ac:dyDescent="0.35">
      <c r="A361" s="6" t="s">
        <v>52</v>
      </c>
      <c r="B361" s="6" t="s">
        <v>53</v>
      </c>
      <c r="C361" s="12" t="s">
        <v>372</v>
      </c>
      <c r="D361" s="5" t="s">
        <v>373</v>
      </c>
      <c r="E361" s="6" t="s">
        <v>373</v>
      </c>
      <c r="F361" s="1" t="s">
        <v>4</v>
      </c>
      <c r="G361" s="1" t="s">
        <v>2195</v>
      </c>
      <c r="H361" s="1" t="s">
        <v>382</v>
      </c>
      <c r="I361" s="2" t="s">
        <v>13040</v>
      </c>
      <c r="J361" s="6" t="s">
        <v>4</v>
      </c>
      <c r="K361" s="6" t="s">
        <v>4</v>
      </c>
      <c r="L361" s="6" t="s">
        <v>4</v>
      </c>
      <c r="M361" s="6" t="s">
        <v>5</v>
      </c>
      <c r="N361" s="6" t="s">
        <v>380</v>
      </c>
      <c r="O361" s="16">
        <v>44760</v>
      </c>
      <c r="P361" s="6" t="s">
        <v>381</v>
      </c>
      <c r="Q361" s="18">
        <v>57348</v>
      </c>
      <c r="R361" s="18">
        <v>0</v>
      </c>
      <c r="S361" s="18">
        <v>57348</v>
      </c>
      <c r="T361" s="18">
        <v>0</v>
      </c>
      <c r="U361" s="10">
        <f t="shared" si="10"/>
        <v>0</v>
      </c>
      <c r="V361" s="20">
        <f t="shared" si="11"/>
        <v>0</v>
      </c>
    </row>
    <row r="362" spans="1:22" ht="29" outlineLevel="4" x14ac:dyDescent="0.35">
      <c r="A362" s="6" t="s">
        <v>52</v>
      </c>
      <c r="B362" s="6" t="s">
        <v>53</v>
      </c>
      <c r="C362" s="12" t="s">
        <v>372</v>
      </c>
      <c r="D362" s="5" t="s">
        <v>373</v>
      </c>
      <c r="E362" s="6" t="s">
        <v>373</v>
      </c>
      <c r="F362" s="1" t="s">
        <v>4</v>
      </c>
      <c r="G362" s="1" t="s">
        <v>2195</v>
      </c>
      <c r="H362" s="1" t="s">
        <v>382</v>
      </c>
      <c r="I362" s="2" t="s">
        <v>13040</v>
      </c>
      <c r="J362" s="6" t="s">
        <v>4</v>
      </c>
      <c r="K362" s="6" t="s">
        <v>4</v>
      </c>
      <c r="L362" s="6" t="s">
        <v>4</v>
      </c>
      <c r="M362" s="6" t="s">
        <v>5</v>
      </c>
      <c r="N362" s="6" t="s">
        <v>383</v>
      </c>
      <c r="O362" s="16">
        <v>44837</v>
      </c>
      <c r="P362" s="6" t="s">
        <v>384</v>
      </c>
      <c r="Q362" s="18">
        <v>64909</v>
      </c>
      <c r="R362" s="18">
        <v>0</v>
      </c>
      <c r="S362" s="18">
        <v>64909</v>
      </c>
      <c r="T362" s="18">
        <v>0</v>
      </c>
      <c r="U362" s="10">
        <f t="shared" si="10"/>
        <v>0</v>
      </c>
      <c r="V362" s="20">
        <f t="shared" si="11"/>
        <v>0</v>
      </c>
    </row>
    <row r="363" spans="1:22" ht="29" outlineLevel="4" x14ac:dyDescent="0.35">
      <c r="A363" s="6" t="s">
        <v>52</v>
      </c>
      <c r="B363" s="6" t="s">
        <v>53</v>
      </c>
      <c r="C363" s="12" t="s">
        <v>372</v>
      </c>
      <c r="D363" s="5" t="s">
        <v>373</v>
      </c>
      <c r="E363" s="6" t="s">
        <v>373</v>
      </c>
      <c r="F363" s="1" t="s">
        <v>4</v>
      </c>
      <c r="G363" s="1" t="s">
        <v>2195</v>
      </c>
      <c r="H363" s="1" t="s">
        <v>382</v>
      </c>
      <c r="I363" s="2" t="s">
        <v>13040</v>
      </c>
      <c r="J363" s="6" t="s">
        <v>4</v>
      </c>
      <c r="K363" s="6" t="s">
        <v>4</v>
      </c>
      <c r="L363" s="6" t="s">
        <v>4</v>
      </c>
      <c r="M363" s="6" t="s">
        <v>5</v>
      </c>
      <c r="N363" s="6" t="s">
        <v>385</v>
      </c>
      <c r="O363" s="16">
        <v>44879</v>
      </c>
      <c r="P363" s="6" t="s">
        <v>375</v>
      </c>
      <c r="Q363" s="18">
        <v>21340</v>
      </c>
      <c r="R363" s="18">
        <v>0</v>
      </c>
      <c r="S363" s="18">
        <v>21340</v>
      </c>
      <c r="T363" s="18">
        <v>0</v>
      </c>
      <c r="U363" s="10">
        <f t="shared" si="10"/>
        <v>0</v>
      </c>
      <c r="V363" s="20">
        <f t="shared" si="11"/>
        <v>0</v>
      </c>
    </row>
    <row r="364" spans="1:22" ht="29" outlineLevel="4" x14ac:dyDescent="0.35">
      <c r="A364" s="6" t="s">
        <v>52</v>
      </c>
      <c r="B364" s="6" t="s">
        <v>53</v>
      </c>
      <c r="C364" s="12" t="s">
        <v>372</v>
      </c>
      <c r="D364" s="5" t="s">
        <v>373</v>
      </c>
      <c r="E364" s="6" t="s">
        <v>373</v>
      </c>
      <c r="F364" s="1" t="s">
        <v>4</v>
      </c>
      <c r="G364" s="1" t="s">
        <v>2195</v>
      </c>
      <c r="H364" s="1" t="s">
        <v>382</v>
      </c>
      <c r="I364" s="2" t="s">
        <v>13040</v>
      </c>
      <c r="J364" s="6" t="s">
        <v>4</v>
      </c>
      <c r="K364" s="6" t="s">
        <v>4</v>
      </c>
      <c r="L364" s="6" t="s">
        <v>4</v>
      </c>
      <c r="M364" s="6" t="s">
        <v>5</v>
      </c>
      <c r="N364" s="6" t="s">
        <v>386</v>
      </c>
      <c r="O364" s="16">
        <v>44977</v>
      </c>
      <c r="P364" s="6" t="s">
        <v>387</v>
      </c>
      <c r="Q364" s="18">
        <v>7296</v>
      </c>
      <c r="R364" s="18">
        <v>0</v>
      </c>
      <c r="S364" s="18">
        <v>7296</v>
      </c>
      <c r="T364" s="18">
        <v>0</v>
      </c>
      <c r="U364" s="10">
        <f t="shared" si="10"/>
        <v>0</v>
      </c>
      <c r="V364" s="20">
        <f t="shared" si="11"/>
        <v>0</v>
      </c>
    </row>
    <row r="365" spans="1:22" ht="29" outlineLevel="4" x14ac:dyDescent="0.35">
      <c r="A365" s="6" t="s">
        <v>52</v>
      </c>
      <c r="B365" s="6" t="s">
        <v>53</v>
      </c>
      <c r="C365" s="12" t="s">
        <v>372</v>
      </c>
      <c r="D365" s="5" t="s">
        <v>373</v>
      </c>
      <c r="E365" s="6" t="s">
        <v>373</v>
      </c>
      <c r="F365" s="1" t="s">
        <v>4</v>
      </c>
      <c r="G365" s="1" t="s">
        <v>2195</v>
      </c>
      <c r="H365" s="1" t="s">
        <v>382</v>
      </c>
      <c r="I365" s="2" t="s">
        <v>13040</v>
      </c>
      <c r="J365" s="6" t="s">
        <v>4</v>
      </c>
      <c r="K365" s="6" t="s">
        <v>4</v>
      </c>
      <c r="L365" s="6" t="s">
        <v>4</v>
      </c>
      <c r="M365" s="6" t="s">
        <v>5</v>
      </c>
      <c r="N365" s="6" t="s">
        <v>388</v>
      </c>
      <c r="O365" s="16">
        <v>45019</v>
      </c>
      <c r="P365" s="6" t="s">
        <v>389</v>
      </c>
      <c r="Q365" s="18">
        <v>3730</v>
      </c>
      <c r="R365" s="18">
        <v>0</v>
      </c>
      <c r="S365" s="18">
        <v>3730</v>
      </c>
      <c r="T365" s="18">
        <v>0</v>
      </c>
      <c r="U365" s="10">
        <f t="shared" si="10"/>
        <v>0</v>
      </c>
      <c r="V365" s="20">
        <f t="shared" si="11"/>
        <v>0</v>
      </c>
    </row>
    <row r="366" spans="1:22" ht="29" outlineLevel="4" x14ac:dyDescent="0.35">
      <c r="A366" s="6" t="s">
        <v>52</v>
      </c>
      <c r="B366" s="6" t="s">
        <v>53</v>
      </c>
      <c r="C366" s="12" t="s">
        <v>372</v>
      </c>
      <c r="D366" s="5" t="s">
        <v>373</v>
      </c>
      <c r="E366" s="6" t="s">
        <v>373</v>
      </c>
      <c r="F366" s="1" t="s">
        <v>4</v>
      </c>
      <c r="G366" s="1" t="s">
        <v>2195</v>
      </c>
      <c r="H366" s="1" t="s">
        <v>382</v>
      </c>
      <c r="I366" s="2" t="s">
        <v>13040</v>
      </c>
      <c r="J366" s="6" t="s">
        <v>4</v>
      </c>
      <c r="K366" s="6" t="s">
        <v>4</v>
      </c>
      <c r="L366" s="6" t="s">
        <v>4</v>
      </c>
      <c r="M366" s="6" t="s">
        <v>5</v>
      </c>
      <c r="N366" s="6" t="s">
        <v>390</v>
      </c>
      <c r="O366" s="16">
        <v>45068</v>
      </c>
      <c r="P366" s="6" t="s">
        <v>391</v>
      </c>
      <c r="Q366" s="18">
        <v>12551</v>
      </c>
      <c r="R366" s="18">
        <v>0</v>
      </c>
      <c r="S366" s="18">
        <v>12551</v>
      </c>
      <c r="T366" s="18">
        <v>0</v>
      </c>
      <c r="U366" s="10">
        <f t="shared" si="10"/>
        <v>0</v>
      </c>
      <c r="V366" s="20">
        <f t="shared" si="11"/>
        <v>0</v>
      </c>
    </row>
    <row r="367" spans="1:22" outlineLevel="3" x14ac:dyDescent="0.35">
      <c r="G367" s="1"/>
      <c r="H367" s="14" t="s">
        <v>11407</v>
      </c>
      <c r="O367" s="16"/>
      <c r="Q367" s="18">
        <f>SUBTOTAL(9,Q361:Q366)</f>
        <v>167174</v>
      </c>
      <c r="R367" s="18">
        <f>SUBTOTAL(9,R361:R366)</f>
        <v>0</v>
      </c>
      <c r="S367" s="18">
        <f>SUBTOTAL(9,S361:S366)</f>
        <v>167174</v>
      </c>
      <c r="T367" s="18">
        <f>SUBTOTAL(9,T361:T366)</f>
        <v>0</v>
      </c>
      <c r="U367" s="10">
        <f t="shared" si="10"/>
        <v>0</v>
      </c>
      <c r="V367" s="20">
        <f t="shared" si="11"/>
        <v>0</v>
      </c>
    </row>
    <row r="368" spans="1:22" ht="43.5" outlineLevel="4" x14ac:dyDescent="0.35">
      <c r="A368" s="6" t="s">
        <v>52</v>
      </c>
      <c r="B368" s="6" t="s">
        <v>53</v>
      </c>
      <c r="C368" s="12" t="s">
        <v>372</v>
      </c>
      <c r="D368" s="5" t="s">
        <v>373</v>
      </c>
      <c r="E368" s="6" t="s">
        <v>373</v>
      </c>
      <c r="F368" s="1" t="s">
        <v>4</v>
      </c>
      <c r="G368" s="1" t="s">
        <v>2195</v>
      </c>
      <c r="H368" s="1" t="s">
        <v>393</v>
      </c>
      <c r="I368" s="2" t="s">
        <v>13041</v>
      </c>
      <c r="J368" s="6" t="s">
        <v>4</v>
      </c>
      <c r="K368" s="6" t="s">
        <v>4</v>
      </c>
      <c r="L368" s="6" t="s">
        <v>4</v>
      </c>
      <c r="M368" s="6" t="s">
        <v>5</v>
      </c>
      <c r="N368" s="6" t="s">
        <v>392</v>
      </c>
      <c r="O368" s="16">
        <v>44760</v>
      </c>
      <c r="P368" s="6" t="s">
        <v>381</v>
      </c>
      <c r="Q368" s="18">
        <v>40662</v>
      </c>
      <c r="R368" s="18">
        <v>0</v>
      </c>
      <c r="S368" s="18">
        <v>40662</v>
      </c>
      <c r="T368" s="18">
        <v>0</v>
      </c>
      <c r="U368" s="10">
        <f t="shared" si="10"/>
        <v>0</v>
      </c>
      <c r="V368" s="20">
        <f t="shared" si="11"/>
        <v>0</v>
      </c>
    </row>
    <row r="369" spans="1:22" ht="43.5" outlineLevel="4" x14ac:dyDescent="0.35">
      <c r="A369" s="6" t="s">
        <v>52</v>
      </c>
      <c r="B369" s="6" t="s">
        <v>53</v>
      </c>
      <c r="C369" s="12" t="s">
        <v>372</v>
      </c>
      <c r="D369" s="5" t="s">
        <v>373</v>
      </c>
      <c r="E369" s="6" t="s">
        <v>373</v>
      </c>
      <c r="F369" s="1" t="s">
        <v>4</v>
      </c>
      <c r="G369" s="1" t="s">
        <v>2195</v>
      </c>
      <c r="H369" s="1" t="s">
        <v>393</v>
      </c>
      <c r="I369" s="2" t="s">
        <v>13041</v>
      </c>
      <c r="J369" s="6" t="s">
        <v>4</v>
      </c>
      <c r="K369" s="6" t="s">
        <v>4</v>
      </c>
      <c r="L369" s="6" t="s">
        <v>4</v>
      </c>
      <c r="M369" s="6" t="s">
        <v>5</v>
      </c>
      <c r="N369" s="6" t="s">
        <v>394</v>
      </c>
      <c r="O369" s="16">
        <v>44823</v>
      </c>
      <c r="P369" s="6" t="s">
        <v>395</v>
      </c>
      <c r="Q369" s="18">
        <v>4779</v>
      </c>
      <c r="R369" s="18">
        <v>0</v>
      </c>
      <c r="S369" s="18">
        <v>4779</v>
      </c>
      <c r="T369" s="18">
        <v>0</v>
      </c>
      <c r="U369" s="10">
        <f t="shared" si="10"/>
        <v>0</v>
      </c>
      <c r="V369" s="20">
        <f t="shared" si="11"/>
        <v>0</v>
      </c>
    </row>
    <row r="370" spans="1:22" ht="43.5" outlineLevel="4" x14ac:dyDescent="0.35">
      <c r="A370" s="6" t="s">
        <v>52</v>
      </c>
      <c r="B370" s="6" t="s">
        <v>53</v>
      </c>
      <c r="C370" s="12" t="s">
        <v>372</v>
      </c>
      <c r="D370" s="5" t="s">
        <v>373</v>
      </c>
      <c r="E370" s="6" t="s">
        <v>373</v>
      </c>
      <c r="F370" s="1" t="s">
        <v>4</v>
      </c>
      <c r="G370" s="1" t="s">
        <v>2195</v>
      </c>
      <c r="H370" s="1" t="s">
        <v>393</v>
      </c>
      <c r="I370" s="2" t="s">
        <v>13041</v>
      </c>
      <c r="J370" s="6" t="s">
        <v>4</v>
      </c>
      <c r="K370" s="6" t="s">
        <v>4</v>
      </c>
      <c r="L370" s="6" t="s">
        <v>4</v>
      </c>
      <c r="M370" s="6" t="s">
        <v>5</v>
      </c>
      <c r="N370" s="6" t="s">
        <v>396</v>
      </c>
      <c r="O370" s="16">
        <v>45047</v>
      </c>
      <c r="P370" s="6" t="s">
        <v>397</v>
      </c>
      <c r="Q370" s="18">
        <v>11731</v>
      </c>
      <c r="R370" s="18">
        <v>0</v>
      </c>
      <c r="S370" s="18">
        <v>11731</v>
      </c>
      <c r="T370" s="18">
        <v>0</v>
      </c>
      <c r="U370" s="10">
        <f t="shared" si="10"/>
        <v>0</v>
      </c>
      <c r="V370" s="20">
        <f t="shared" si="11"/>
        <v>0</v>
      </c>
    </row>
    <row r="371" spans="1:22" outlineLevel="3" x14ac:dyDescent="0.35">
      <c r="G371" s="1"/>
      <c r="H371" s="14" t="s">
        <v>11408</v>
      </c>
      <c r="O371" s="16"/>
      <c r="Q371" s="18">
        <f>SUBTOTAL(9,Q368:Q370)</f>
        <v>57172</v>
      </c>
      <c r="R371" s="18">
        <f>SUBTOTAL(9,R368:R370)</f>
        <v>0</v>
      </c>
      <c r="S371" s="18">
        <f>SUBTOTAL(9,S368:S370)</f>
        <v>57172</v>
      </c>
      <c r="T371" s="18">
        <f>SUBTOTAL(9,T368:T370)</f>
        <v>0</v>
      </c>
      <c r="U371" s="10">
        <f t="shared" si="10"/>
        <v>0</v>
      </c>
      <c r="V371" s="20">
        <f t="shared" si="11"/>
        <v>0</v>
      </c>
    </row>
    <row r="372" spans="1:22" outlineLevel="4" x14ac:dyDescent="0.35">
      <c r="A372" s="6" t="s">
        <v>52</v>
      </c>
      <c r="B372" s="6" t="s">
        <v>53</v>
      </c>
      <c r="C372" s="12" t="s">
        <v>372</v>
      </c>
      <c r="D372" s="5" t="s">
        <v>373</v>
      </c>
      <c r="E372" s="6" t="s">
        <v>373</v>
      </c>
      <c r="F372" s="1" t="s">
        <v>55</v>
      </c>
      <c r="G372" s="1" t="s">
        <v>4</v>
      </c>
      <c r="H372" s="1" t="s">
        <v>399</v>
      </c>
      <c r="I372" s="2" t="s">
        <v>400</v>
      </c>
      <c r="J372" s="6" t="s">
        <v>4</v>
      </c>
      <c r="K372" s="6" t="s">
        <v>4</v>
      </c>
      <c r="L372" s="6" t="s">
        <v>4</v>
      </c>
      <c r="M372" s="6" t="s">
        <v>5</v>
      </c>
      <c r="N372" s="6" t="s">
        <v>398</v>
      </c>
      <c r="O372" s="16">
        <v>44823</v>
      </c>
      <c r="P372" s="6" t="s">
        <v>395</v>
      </c>
      <c r="Q372" s="18">
        <v>551703</v>
      </c>
      <c r="R372" s="18">
        <v>551703</v>
      </c>
      <c r="S372" s="18">
        <v>0</v>
      </c>
      <c r="T372" s="18">
        <v>0</v>
      </c>
      <c r="U372" s="10">
        <f t="shared" si="10"/>
        <v>0</v>
      </c>
      <c r="V372" s="20">
        <f t="shared" si="11"/>
        <v>0</v>
      </c>
    </row>
    <row r="373" spans="1:22" outlineLevel="4" x14ac:dyDescent="0.35">
      <c r="A373" s="6" t="s">
        <v>52</v>
      </c>
      <c r="B373" s="6" t="s">
        <v>53</v>
      </c>
      <c r="C373" s="12" t="s">
        <v>372</v>
      </c>
      <c r="D373" s="5" t="s">
        <v>373</v>
      </c>
      <c r="E373" s="6" t="s">
        <v>373</v>
      </c>
      <c r="F373" s="1" t="s">
        <v>55</v>
      </c>
      <c r="G373" s="1" t="s">
        <v>4</v>
      </c>
      <c r="H373" s="1" t="s">
        <v>399</v>
      </c>
      <c r="I373" s="2" t="s">
        <v>400</v>
      </c>
      <c r="J373" s="6" t="s">
        <v>4</v>
      </c>
      <c r="K373" s="6" t="s">
        <v>4</v>
      </c>
      <c r="L373" s="6" t="s">
        <v>4</v>
      </c>
      <c r="M373" s="6" t="s">
        <v>5</v>
      </c>
      <c r="N373" s="6" t="s">
        <v>401</v>
      </c>
      <c r="O373" s="16">
        <v>44879</v>
      </c>
      <c r="P373" s="6" t="s">
        <v>375</v>
      </c>
      <c r="Q373" s="18">
        <v>446325</v>
      </c>
      <c r="R373" s="18">
        <v>446325</v>
      </c>
      <c r="S373" s="18">
        <v>0</v>
      </c>
      <c r="T373" s="18">
        <v>0</v>
      </c>
      <c r="U373" s="10">
        <f t="shared" si="10"/>
        <v>0</v>
      </c>
      <c r="V373" s="20">
        <f t="shared" si="11"/>
        <v>0</v>
      </c>
    </row>
    <row r="374" spans="1:22" outlineLevel="4" x14ac:dyDescent="0.35">
      <c r="A374" s="6" t="s">
        <v>52</v>
      </c>
      <c r="B374" s="6" t="s">
        <v>53</v>
      </c>
      <c r="C374" s="12" t="s">
        <v>372</v>
      </c>
      <c r="D374" s="5" t="s">
        <v>373</v>
      </c>
      <c r="E374" s="6" t="s">
        <v>373</v>
      </c>
      <c r="F374" s="1" t="s">
        <v>55</v>
      </c>
      <c r="G374" s="1" t="s">
        <v>4</v>
      </c>
      <c r="H374" s="1" t="s">
        <v>399</v>
      </c>
      <c r="I374" s="2" t="s">
        <v>400</v>
      </c>
      <c r="J374" s="6" t="s">
        <v>4</v>
      </c>
      <c r="K374" s="6" t="s">
        <v>4</v>
      </c>
      <c r="L374" s="6" t="s">
        <v>4</v>
      </c>
      <c r="M374" s="6" t="s">
        <v>5</v>
      </c>
      <c r="N374" s="6" t="s">
        <v>402</v>
      </c>
      <c r="O374" s="16">
        <v>44977</v>
      </c>
      <c r="P374" s="6" t="s">
        <v>387</v>
      </c>
      <c r="Q374" s="18">
        <v>102521</v>
      </c>
      <c r="R374" s="18">
        <v>102521</v>
      </c>
      <c r="S374" s="18">
        <v>0</v>
      </c>
      <c r="T374" s="18">
        <v>0</v>
      </c>
      <c r="U374" s="10">
        <f t="shared" si="10"/>
        <v>0</v>
      </c>
      <c r="V374" s="20">
        <f t="shared" si="11"/>
        <v>0</v>
      </c>
    </row>
    <row r="375" spans="1:22" outlineLevel="4" x14ac:dyDescent="0.35">
      <c r="A375" s="6" t="s">
        <v>52</v>
      </c>
      <c r="B375" s="6" t="s">
        <v>53</v>
      </c>
      <c r="C375" s="12" t="s">
        <v>372</v>
      </c>
      <c r="D375" s="5" t="s">
        <v>373</v>
      </c>
      <c r="E375" s="6" t="s">
        <v>373</v>
      </c>
      <c r="F375" s="1" t="s">
        <v>55</v>
      </c>
      <c r="G375" s="1" t="s">
        <v>4</v>
      </c>
      <c r="H375" s="1" t="s">
        <v>399</v>
      </c>
      <c r="I375" s="2" t="s">
        <v>400</v>
      </c>
      <c r="J375" s="6" t="s">
        <v>4</v>
      </c>
      <c r="K375" s="6" t="s">
        <v>4</v>
      </c>
      <c r="L375" s="6" t="s">
        <v>4</v>
      </c>
      <c r="M375" s="6" t="s">
        <v>5</v>
      </c>
      <c r="N375" s="6" t="s">
        <v>403</v>
      </c>
      <c r="O375" s="16">
        <v>45019</v>
      </c>
      <c r="P375" s="6" t="s">
        <v>389</v>
      </c>
      <c r="Q375" s="18">
        <v>44756</v>
      </c>
      <c r="R375" s="18">
        <v>44756</v>
      </c>
      <c r="S375" s="18">
        <v>0</v>
      </c>
      <c r="T375" s="18">
        <v>0</v>
      </c>
      <c r="U375" s="10">
        <f t="shared" si="10"/>
        <v>0</v>
      </c>
      <c r="V375" s="20">
        <f t="shared" si="11"/>
        <v>0</v>
      </c>
    </row>
    <row r="376" spans="1:22" outlineLevel="4" x14ac:dyDescent="0.35">
      <c r="A376" s="6" t="s">
        <v>52</v>
      </c>
      <c r="B376" s="6" t="s">
        <v>53</v>
      </c>
      <c r="C376" s="12" t="s">
        <v>372</v>
      </c>
      <c r="D376" s="5" t="s">
        <v>373</v>
      </c>
      <c r="E376" s="6" t="s">
        <v>373</v>
      </c>
      <c r="F376" s="1" t="s">
        <v>55</v>
      </c>
      <c r="G376" s="1" t="s">
        <v>4</v>
      </c>
      <c r="H376" s="1" t="s">
        <v>399</v>
      </c>
      <c r="I376" s="2" t="s">
        <v>400</v>
      </c>
      <c r="J376" s="6" t="s">
        <v>4</v>
      </c>
      <c r="K376" s="6" t="s">
        <v>4</v>
      </c>
      <c r="L376" s="6" t="s">
        <v>4</v>
      </c>
      <c r="M376" s="6" t="s">
        <v>5</v>
      </c>
      <c r="N376" s="6" t="s">
        <v>404</v>
      </c>
      <c r="O376" s="16">
        <v>45068</v>
      </c>
      <c r="P376" s="6" t="s">
        <v>391</v>
      </c>
      <c r="Q376" s="18">
        <v>133173</v>
      </c>
      <c r="R376" s="18">
        <v>133173</v>
      </c>
      <c r="S376" s="18">
        <v>0</v>
      </c>
      <c r="T376" s="18">
        <v>0</v>
      </c>
      <c r="U376" s="10">
        <f t="shared" si="10"/>
        <v>0</v>
      </c>
      <c r="V376" s="20">
        <f t="shared" si="11"/>
        <v>0</v>
      </c>
    </row>
    <row r="377" spans="1:22" outlineLevel="3" x14ac:dyDescent="0.35">
      <c r="G377" s="1"/>
      <c r="H377" s="14" t="s">
        <v>11409</v>
      </c>
      <c r="O377" s="16"/>
      <c r="Q377" s="18">
        <f>SUBTOTAL(9,Q372:Q376)</f>
        <v>1278478</v>
      </c>
      <c r="R377" s="18">
        <f>SUBTOTAL(9,R372:R376)</f>
        <v>1278478</v>
      </c>
      <c r="S377" s="18">
        <f>SUBTOTAL(9,S372:S376)</f>
        <v>0</v>
      </c>
      <c r="T377" s="18">
        <f>SUBTOTAL(9,T372:T376)</f>
        <v>0</v>
      </c>
      <c r="U377" s="10">
        <f t="shared" si="10"/>
        <v>0</v>
      </c>
      <c r="V377" s="20">
        <f t="shared" si="11"/>
        <v>0</v>
      </c>
    </row>
    <row r="378" spans="1:22" outlineLevel="4" x14ac:dyDescent="0.35">
      <c r="A378" s="6" t="s">
        <v>110</v>
      </c>
      <c r="B378" s="6" t="s">
        <v>111</v>
      </c>
      <c r="C378" s="12" t="s">
        <v>372</v>
      </c>
      <c r="D378" s="5" t="s">
        <v>405</v>
      </c>
      <c r="E378" s="6" t="s">
        <v>405</v>
      </c>
      <c r="F378" s="1" t="s">
        <v>4</v>
      </c>
      <c r="G378" s="1" t="s">
        <v>114</v>
      </c>
      <c r="H378" s="1" t="s">
        <v>116</v>
      </c>
      <c r="I378" s="4" t="s">
        <v>12902</v>
      </c>
      <c r="J378" s="6" t="s">
        <v>4</v>
      </c>
      <c r="K378" s="6" t="s">
        <v>4</v>
      </c>
      <c r="L378" s="6" t="s">
        <v>4</v>
      </c>
      <c r="M378" s="6" t="s">
        <v>5</v>
      </c>
      <c r="N378" s="6" t="s">
        <v>406</v>
      </c>
      <c r="O378" s="16">
        <v>44869</v>
      </c>
      <c r="P378" s="6" t="s">
        <v>7</v>
      </c>
      <c r="Q378" s="18">
        <v>59801</v>
      </c>
      <c r="R378" s="18">
        <v>0</v>
      </c>
      <c r="S378" s="18">
        <v>59801</v>
      </c>
      <c r="T378" s="18">
        <v>0</v>
      </c>
      <c r="U378" s="10">
        <f t="shared" si="10"/>
        <v>0</v>
      </c>
      <c r="V378" s="20">
        <f t="shared" si="11"/>
        <v>0</v>
      </c>
    </row>
    <row r="379" spans="1:22" outlineLevel="4" x14ac:dyDescent="0.35">
      <c r="A379" s="6" t="s">
        <v>110</v>
      </c>
      <c r="B379" s="6" t="s">
        <v>111</v>
      </c>
      <c r="C379" s="12" t="s">
        <v>372</v>
      </c>
      <c r="D379" s="5" t="s">
        <v>405</v>
      </c>
      <c r="E379" s="6" t="s">
        <v>405</v>
      </c>
      <c r="F379" s="1" t="s">
        <v>4</v>
      </c>
      <c r="G379" s="1" t="s">
        <v>114</v>
      </c>
      <c r="H379" s="1" t="s">
        <v>116</v>
      </c>
      <c r="I379" s="4" t="s">
        <v>12902</v>
      </c>
      <c r="J379" s="6" t="s">
        <v>4</v>
      </c>
      <c r="K379" s="6" t="s">
        <v>4</v>
      </c>
      <c r="L379" s="6" t="s">
        <v>4</v>
      </c>
      <c r="M379" s="6" t="s">
        <v>5</v>
      </c>
      <c r="N379" s="6" t="s">
        <v>407</v>
      </c>
      <c r="O379" s="16">
        <v>44945</v>
      </c>
      <c r="P379" s="6" t="s">
        <v>7</v>
      </c>
      <c r="Q379" s="18">
        <v>11613</v>
      </c>
      <c r="R379" s="18">
        <v>0</v>
      </c>
      <c r="S379" s="18">
        <v>11613</v>
      </c>
      <c r="T379" s="18">
        <v>0</v>
      </c>
      <c r="U379" s="10">
        <f t="shared" si="10"/>
        <v>0</v>
      </c>
      <c r="V379" s="20">
        <f t="shared" si="11"/>
        <v>0</v>
      </c>
    </row>
    <row r="380" spans="1:22" outlineLevel="3" x14ac:dyDescent="0.35">
      <c r="G380" s="1"/>
      <c r="H380" s="14" t="s">
        <v>11348</v>
      </c>
      <c r="O380" s="16"/>
      <c r="Q380" s="18">
        <f>SUBTOTAL(9,Q378:Q379)</f>
        <v>71414</v>
      </c>
      <c r="R380" s="18">
        <f>SUBTOTAL(9,R378:R379)</f>
        <v>0</v>
      </c>
      <c r="S380" s="18">
        <f>SUBTOTAL(9,S378:S379)</f>
        <v>71414</v>
      </c>
      <c r="T380" s="18">
        <f>SUBTOTAL(9,T378:T379)</f>
        <v>0</v>
      </c>
      <c r="U380" s="10">
        <f t="shared" si="10"/>
        <v>0</v>
      </c>
      <c r="V380" s="20">
        <f t="shared" si="11"/>
        <v>0</v>
      </c>
    </row>
    <row r="381" spans="1:22" outlineLevel="4" x14ac:dyDescent="0.35">
      <c r="A381" s="6" t="s">
        <v>110</v>
      </c>
      <c r="B381" s="6" t="s">
        <v>111</v>
      </c>
      <c r="C381" s="12" t="s">
        <v>372</v>
      </c>
      <c r="D381" s="5" t="s">
        <v>405</v>
      </c>
      <c r="E381" s="6" t="s">
        <v>405</v>
      </c>
      <c r="F381" s="1" t="s">
        <v>4</v>
      </c>
      <c r="G381" s="1" t="s">
        <v>114</v>
      </c>
      <c r="H381" s="1" t="s">
        <v>119</v>
      </c>
      <c r="I381" s="4" t="s">
        <v>12903</v>
      </c>
      <c r="J381" s="6" t="s">
        <v>4</v>
      </c>
      <c r="K381" s="6" t="s">
        <v>4</v>
      </c>
      <c r="L381" s="6" t="s">
        <v>4</v>
      </c>
      <c r="M381" s="6" t="s">
        <v>5</v>
      </c>
      <c r="N381" s="6" t="s">
        <v>407</v>
      </c>
      <c r="O381" s="16">
        <v>44945</v>
      </c>
      <c r="P381" s="6" t="s">
        <v>7</v>
      </c>
      <c r="Q381" s="18">
        <v>1227</v>
      </c>
      <c r="R381" s="18">
        <v>0</v>
      </c>
      <c r="S381" s="18">
        <v>1227</v>
      </c>
      <c r="T381" s="18">
        <v>0</v>
      </c>
      <c r="U381" s="10">
        <f t="shared" si="10"/>
        <v>0</v>
      </c>
      <c r="V381" s="20">
        <f t="shared" si="11"/>
        <v>0</v>
      </c>
    </row>
    <row r="382" spans="1:22" outlineLevel="3" x14ac:dyDescent="0.35">
      <c r="G382" s="1"/>
      <c r="H382" s="14" t="s">
        <v>11349</v>
      </c>
      <c r="O382" s="16"/>
      <c r="Q382" s="18">
        <f>SUBTOTAL(9,Q381:Q381)</f>
        <v>1227</v>
      </c>
      <c r="R382" s="18">
        <f>SUBTOTAL(9,R381:R381)</f>
        <v>0</v>
      </c>
      <c r="S382" s="18">
        <f>SUBTOTAL(9,S381:S381)</f>
        <v>1227</v>
      </c>
      <c r="T382" s="18">
        <f>SUBTOTAL(9,T381:T381)</f>
        <v>0</v>
      </c>
      <c r="U382" s="10">
        <f t="shared" si="10"/>
        <v>0</v>
      </c>
      <c r="V382" s="20">
        <f t="shared" si="11"/>
        <v>0</v>
      </c>
    </row>
    <row r="383" spans="1:22" outlineLevel="4" x14ac:dyDescent="0.35">
      <c r="A383" s="6" t="s">
        <v>110</v>
      </c>
      <c r="B383" s="6" t="s">
        <v>111</v>
      </c>
      <c r="C383" s="12" t="s">
        <v>372</v>
      </c>
      <c r="D383" s="5" t="s">
        <v>405</v>
      </c>
      <c r="E383" s="6" t="s">
        <v>405</v>
      </c>
      <c r="F383" s="1" t="s">
        <v>4</v>
      </c>
      <c r="G383" s="1" t="s">
        <v>114</v>
      </c>
      <c r="H383" s="1" t="s">
        <v>121</v>
      </c>
      <c r="I383" s="4" t="s">
        <v>12901</v>
      </c>
      <c r="J383" s="6" t="s">
        <v>4</v>
      </c>
      <c r="K383" s="6" t="s">
        <v>4</v>
      </c>
      <c r="L383" s="6" t="s">
        <v>4</v>
      </c>
      <c r="M383" s="6" t="s">
        <v>5</v>
      </c>
      <c r="N383" s="6" t="s">
        <v>406</v>
      </c>
      <c r="O383" s="16">
        <v>44869</v>
      </c>
      <c r="P383" s="6" t="s">
        <v>7</v>
      </c>
      <c r="Q383" s="18">
        <v>64284</v>
      </c>
      <c r="R383" s="18">
        <v>0</v>
      </c>
      <c r="S383" s="18">
        <v>64284</v>
      </c>
      <c r="T383" s="18">
        <v>0</v>
      </c>
      <c r="U383" s="10">
        <f t="shared" si="10"/>
        <v>0</v>
      </c>
      <c r="V383" s="20">
        <f t="shared" si="11"/>
        <v>0</v>
      </c>
    </row>
    <row r="384" spans="1:22" outlineLevel="4" x14ac:dyDescent="0.35">
      <c r="A384" s="6" t="s">
        <v>110</v>
      </c>
      <c r="B384" s="6" t="s">
        <v>111</v>
      </c>
      <c r="C384" s="12" t="s">
        <v>372</v>
      </c>
      <c r="D384" s="5" t="s">
        <v>405</v>
      </c>
      <c r="E384" s="6" t="s">
        <v>405</v>
      </c>
      <c r="F384" s="1" t="s">
        <v>4</v>
      </c>
      <c r="G384" s="1" t="s">
        <v>114</v>
      </c>
      <c r="H384" s="1" t="s">
        <v>121</v>
      </c>
      <c r="I384" s="4" t="s">
        <v>12901</v>
      </c>
      <c r="J384" s="6" t="s">
        <v>4</v>
      </c>
      <c r="K384" s="6" t="s">
        <v>4</v>
      </c>
      <c r="L384" s="6" t="s">
        <v>4</v>
      </c>
      <c r="M384" s="6" t="s">
        <v>5</v>
      </c>
      <c r="N384" s="6" t="s">
        <v>407</v>
      </c>
      <c r="O384" s="16">
        <v>44945</v>
      </c>
      <c r="P384" s="6" t="s">
        <v>7</v>
      </c>
      <c r="Q384" s="18">
        <v>12485</v>
      </c>
      <c r="R384" s="18">
        <v>0</v>
      </c>
      <c r="S384" s="18">
        <v>12485</v>
      </c>
      <c r="T384" s="18">
        <v>0</v>
      </c>
      <c r="U384" s="10">
        <f t="shared" si="10"/>
        <v>0</v>
      </c>
      <c r="V384" s="20">
        <f t="shared" si="11"/>
        <v>0</v>
      </c>
    </row>
    <row r="385" spans="1:22" outlineLevel="3" x14ac:dyDescent="0.35">
      <c r="G385" s="1"/>
      <c r="H385" s="14" t="s">
        <v>11350</v>
      </c>
      <c r="O385" s="16"/>
      <c r="Q385" s="18">
        <f>SUBTOTAL(9,Q383:Q384)</f>
        <v>76769</v>
      </c>
      <c r="R385" s="18">
        <f>SUBTOTAL(9,R383:R384)</f>
        <v>0</v>
      </c>
      <c r="S385" s="18">
        <f>SUBTOTAL(9,S383:S384)</f>
        <v>76769</v>
      </c>
      <c r="T385" s="18">
        <f>SUBTOTAL(9,T383:T384)</f>
        <v>0</v>
      </c>
      <c r="U385" s="10">
        <f t="shared" si="10"/>
        <v>0</v>
      </c>
      <c r="V385" s="20">
        <f t="shared" si="11"/>
        <v>0</v>
      </c>
    </row>
    <row r="386" spans="1:22" outlineLevel="4" x14ac:dyDescent="0.35">
      <c r="A386" s="6" t="s">
        <v>52</v>
      </c>
      <c r="B386" s="6" t="s">
        <v>53</v>
      </c>
      <c r="C386" s="12" t="s">
        <v>372</v>
      </c>
      <c r="D386" s="5" t="s">
        <v>373</v>
      </c>
      <c r="E386" s="6" t="s">
        <v>373</v>
      </c>
      <c r="F386" s="1" t="s">
        <v>55</v>
      </c>
      <c r="G386" s="1" t="s">
        <v>4</v>
      </c>
      <c r="H386" s="1" t="s">
        <v>409</v>
      </c>
      <c r="I386" s="2" t="s">
        <v>400</v>
      </c>
      <c r="J386" s="6" t="s">
        <v>4</v>
      </c>
      <c r="K386" s="6" t="s">
        <v>4</v>
      </c>
      <c r="L386" s="6" t="s">
        <v>4</v>
      </c>
      <c r="M386" s="6" t="s">
        <v>5</v>
      </c>
      <c r="N386" s="6" t="s">
        <v>408</v>
      </c>
      <c r="O386" s="16">
        <v>45068</v>
      </c>
      <c r="P386" s="6" t="s">
        <v>391</v>
      </c>
      <c r="Q386" s="18">
        <v>34155</v>
      </c>
      <c r="R386" s="18">
        <v>34155</v>
      </c>
      <c r="S386" s="18">
        <v>0</v>
      </c>
      <c r="T386" s="18">
        <v>0</v>
      </c>
      <c r="U386" s="10">
        <f t="shared" ref="U386:U449" si="12">Q386-R386-S386-T386</f>
        <v>0</v>
      </c>
      <c r="V386" s="20">
        <f t="shared" si="11"/>
        <v>0</v>
      </c>
    </row>
    <row r="387" spans="1:22" outlineLevel="3" x14ac:dyDescent="0.35">
      <c r="G387" s="1"/>
      <c r="H387" s="14" t="s">
        <v>11410</v>
      </c>
      <c r="O387" s="16"/>
      <c r="Q387" s="18">
        <f>SUBTOTAL(9,Q386:Q386)</f>
        <v>34155</v>
      </c>
      <c r="R387" s="18">
        <f>SUBTOTAL(9,R386:R386)</f>
        <v>34155</v>
      </c>
      <c r="S387" s="18">
        <f>SUBTOTAL(9,S386:S386)</f>
        <v>0</v>
      </c>
      <c r="T387" s="18">
        <f>SUBTOTAL(9,T386:T386)</f>
        <v>0</v>
      </c>
      <c r="U387" s="10">
        <f t="shared" si="12"/>
        <v>0</v>
      </c>
      <c r="V387" s="20">
        <f t="shared" ref="V387:V450" si="13">Q387-R387-S387-T387</f>
        <v>0</v>
      </c>
    </row>
    <row r="388" spans="1:22" outlineLevel="4" x14ac:dyDescent="0.35">
      <c r="A388" s="6" t="s">
        <v>52</v>
      </c>
      <c r="B388" s="6" t="s">
        <v>53</v>
      </c>
      <c r="C388" s="12" t="s">
        <v>372</v>
      </c>
      <c r="D388" s="5" t="s">
        <v>373</v>
      </c>
      <c r="E388" s="6" t="s">
        <v>373</v>
      </c>
      <c r="F388" s="1" t="s">
        <v>55</v>
      </c>
      <c r="G388" s="1" t="s">
        <v>4</v>
      </c>
      <c r="H388" s="1" t="s">
        <v>411</v>
      </c>
      <c r="I388" s="2" t="s">
        <v>400</v>
      </c>
      <c r="J388" s="6" t="s">
        <v>4</v>
      </c>
      <c r="K388" s="6" t="s">
        <v>4</v>
      </c>
      <c r="L388" s="6" t="s">
        <v>4</v>
      </c>
      <c r="M388" s="6" t="s">
        <v>5</v>
      </c>
      <c r="N388" s="6" t="s">
        <v>410</v>
      </c>
      <c r="O388" s="16">
        <v>45068</v>
      </c>
      <c r="P388" s="6" t="s">
        <v>391</v>
      </c>
      <c r="Q388" s="18">
        <v>96560</v>
      </c>
      <c r="R388" s="18">
        <v>96560</v>
      </c>
      <c r="S388" s="18">
        <v>0</v>
      </c>
      <c r="T388" s="18">
        <v>0</v>
      </c>
      <c r="U388" s="10">
        <f t="shared" si="12"/>
        <v>0</v>
      </c>
      <c r="V388" s="20">
        <f t="shared" si="13"/>
        <v>0</v>
      </c>
    </row>
    <row r="389" spans="1:22" outlineLevel="3" x14ac:dyDescent="0.35">
      <c r="G389" s="1"/>
      <c r="H389" s="14" t="s">
        <v>11411</v>
      </c>
      <c r="O389" s="16"/>
      <c r="Q389" s="18">
        <f>SUBTOTAL(9,Q388:Q388)</f>
        <v>96560</v>
      </c>
      <c r="R389" s="18">
        <f>SUBTOTAL(9,R388:R388)</f>
        <v>96560</v>
      </c>
      <c r="S389" s="18">
        <f>SUBTOTAL(9,S388:S388)</f>
        <v>0</v>
      </c>
      <c r="T389" s="18">
        <f>SUBTOTAL(9,T388:T388)</f>
        <v>0</v>
      </c>
      <c r="U389" s="10">
        <f t="shared" si="12"/>
        <v>0</v>
      </c>
      <c r="V389" s="20">
        <f t="shared" si="13"/>
        <v>0</v>
      </c>
    </row>
    <row r="390" spans="1:22" outlineLevel="4" x14ac:dyDescent="0.35">
      <c r="A390" s="6" t="s">
        <v>52</v>
      </c>
      <c r="B390" s="6" t="s">
        <v>53</v>
      </c>
      <c r="C390" s="12" t="s">
        <v>372</v>
      </c>
      <c r="D390" s="5" t="s">
        <v>373</v>
      </c>
      <c r="E390" s="6" t="s">
        <v>373</v>
      </c>
      <c r="F390" s="1" t="s">
        <v>55</v>
      </c>
      <c r="G390" s="1" t="s">
        <v>4</v>
      </c>
      <c r="H390" s="1" t="s">
        <v>413</v>
      </c>
      <c r="I390" s="2" t="s">
        <v>400</v>
      </c>
      <c r="J390" s="6" t="s">
        <v>4</v>
      </c>
      <c r="K390" s="6" t="s">
        <v>4</v>
      </c>
      <c r="L390" s="6" t="s">
        <v>4</v>
      </c>
      <c r="M390" s="6" t="s">
        <v>5</v>
      </c>
      <c r="N390" s="6" t="s">
        <v>412</v>
      </c>
      <c r="O390" s="16">
        <v>45091</v>
      </c>
      <c r="P390" s="6" t="s">
        <v>379</v>
      </c>
      <c r="Q390" s="18">
        <v>19285</v>
      </c>
      <c r="R390" s="18">
        <v>19285</v>
      </c>
      <c r="S390" s="18">
        <v>0</v>
      </c>
      <c r="T390" s="18">
        <v>0</v>
      </c>
      <c r="U390" s="10">
        <f t="shared" si="12"/>
        <v>0</v>
      </c>
      <c r="V390" s="20">
        <f t="shared" si="13"/>
        <v>0</v>
      </c>
    </row>
    <row r="391" spans="1:22" outlineLevel="3" x14ac:dyDescent="0.35">
      <c r="G391" s="1"/>
      <c r="H391" s="14" t="s">
        <v>11412</v>
      </c>
      <c r="O391" s="16"/>
      <c r="Q391" s="18">
        <f>SUBTOTAL(9,Q390:Q390)</f>
        <v>19285</v>
      </c>
      <c r="R391" s="18">
        <f>SUBTOTAL(9,R390:R390)</f>
        <v>19285</v>
      </c>
      <c r="S391" s="18">
        <f>SUBTOTAL(9,S390:S390)</f>
        <v>0</v>
      </c>
      <c r="T391" s="18">
        <f>SUBTOTAL(9,T390:T390)</f>
        <v>0</v>
      </c>
      <c r="U391" s="10">
        <f t="shared" si="12"/>
        <v>0</v>
      </c>
      <c r="V391" s="20">
        <f t="shared" si="13"/>
        <v>0</v>
      </c>
    </row>
    <row r="392" spans="1:22" outlineLevel="2" x14ac:dyDescent="0.35">
      <c r="C392" s="13" t="s">
        <v>10603</v>
      </c>
      <c r="G392" s="1"/>
      <c r="O392" s="16"/>
      <c r="Q392" s="18">
        <f>SUBTOTAL(9,Q358:Q390)</f>
        <v>2135033</v>
      </c>
      <c r="R392" s="18">
        <f>SUBTOTAL(9,R358:R390)</f>
        <v>1428478</v>
      </c>
      <c r="S392" s="18">
        <f>SUBTOTAL(9,S358:S390)</f>
        <v>706555</v>
      </c>
      <c r="T392" s="18">
        <f>SUBTOTAL(9,T358:T390)</f>
        <v>0</v>
      </c>
      <c r="U392" s="10">
        <f t="shared" si="12"/>
        <v>0</v>
      </c>
      <c r="V392" s="20">
        <f t="shared" si="13"/>
        <v>0</v>
      </c>
    </row>
    <row r="393" spans="1:22" ht="29" outlineLevel="4" x14ac:dyDescent="0.35">
      <c r="A393" s="6" t="s">
        <v>110</v>
      </c>
      <c r="B393" s="6" t="s">
        <v>111</v>
      </c>
      <c r="C393" s="12" t="s">
        <v>12910</v>
      </c>
      <c r="D393" s="5" t="s">
        <v>414</v>
      </c>
      <c r="E393" s="6" t="s">
        <v>414</v>
      </c>
      <c r="F393" s="1" t="s">
        <v>76</v>
      </c>
      <c r="G393" s="1" t="s">
        <v>4</v>
      </c>
      <c r="H393" s="1" t="s">
        <v>416</v>
      </c>
      <c r="I393" s="2" t="s">
        <v>417</v>
      </c>
      <c r="J393" s="6" t="s">
        <v>4</v>
      </c>
      <c r="K393" s="6" t="s">
        <v>4</v>
      </c>
      <c r="L393" s="6" t="s">
        <v>4</v>
      </c>
      <c r="M393" s="6" t="s">
        <v>5</v>
      </c>
      <c r="N393" s="6" t="s">
        <v>415</v>
      </c>
      <c r="O393" s="16">
        <v>44754</v>
      </c>
      <c r="P393" s="6" t="s">
        <v>7</v>
      </c>
      <c r="Q393" s="18">
        <v>76838</v>
      </c>
      <c r="R393" s="18">
        <v>76838</v>
      </c>
      <c r="S393" s="18">
        <v>0</v>
      </c>
      <c r="T393" s="18">
        <v>0</v>
      </c>
      <c r="U393" s="10">
        <f t="shared" si="12"/>
        <v>0</v>
      </c>
      <c r="V393" s="20">
        <f t="shared" si="13"/>
        <v>0</v>
      </c>
    </row>
    <row r="394" spans="1:22" ht="29" outlineLevel="4" x14ac:dyDescent="0.35">
      <c r="A394" s="6" t="s">
        <v>110</v>
      </c>
      <c r="B394" s="6" t="s">
        <v>111</v>
      </c>
      <c r="C394" s="12" t="s">
        <v>12910</v>
      </c>
      <c r="D394" s="5" t="s">
        <v>414</v>
      </c>
      <c r="E394" s="6" t="s">
        <v>414</v>
      </c>
      <c r="F394" s="1" t="s">
        <v>76</v>
      </c>
      <c r="G394" s="1" t="s">
        <v>4</v>
      </c>
      <c r="H394" s="1" t="s">
        <v>416</v>
      </c>
      <c r="I394" s="2" t="s">
        <v>417</v>
      </c>
      <c r="J394" s="6" t="s">
        <v>4</v>
      </c>
      <c r="K394" s="6" t="s">
        <v>4</v>
      </c>
      <c r="L394" s="6" t="s">
        <v>4</v>
      </c>
      <c r="M394" s="6" t="s">
        <v>5</v>
      </c>
      <c r="N394" s="6" t="s">
        <v>418</v>
      </c>
      <c r="O394" s="16">
        <v>44810</v>
      </c>
      <c r="P394" s="6" t="s">
        <v>7</v>
      </c>
      <c r="Q394" s="18">
        <v>19046</v>
      </c>
      <c r="R394" s="18">
        <v>19046</v>
      </c>
      <c r="S394" s="18">
        <v>0</v>
      </c>
      <c r="T394" s="18">
        <v>0</v>
      </c>
      <c r="U394" s="10">
        <f t="shared" si="12"/>
        <v>0</v>
      </c>
      <c r="V394" s="20">
        <f t="shared" si="13"/>
        <v>0</v>
      </c>
    </row>
    <row r="395" spans="1:22" outlineLevel="3" x14ac:dyDescent="0.35">
      <c r="G395" s="1"/>
      <c r="H395" s="14" t="s">
        <v>11413</v>
      </c>
      <c r="O395" s="16"/>
      <c r="Q395" s="18">
        <f>SUBTOTAL(9,Q393:Q394)</f>
        <v>95884</v>
      </c>
      <c r="R395" s="18">
        <f>SUBTOTAL(9,R393:R394)</f>
        <v>95884</v>
      </c>
      <c r="S395" s="18">
        <f>SUBTOTAL(9,S393:S394)</f>
        <v>0</v>
      </c>
      <c r="T395" s="18">
        <f>SUBTOTAL(9,T393:T394)</f>
        <v>0</v>
      </c>
      <c r="U395" s="10">
        <f t="shared" si="12"/>
        <v>0</v>
      </c>
      <c r="V395" s="20">
        <f t="shared" si="13"/>
        <v>0</v>
      </c>
    </row>
    <row r="396" spans="1:22" ht="29" outlineLevel="4" x14ac:dyDescent="0.35">
      <c r="A396" s="6" t="s">
        <v>110</v>
      </c>
      <c r="B396" s="6" t="s">
        <v>111</v>
      </c>
      <c r="C396" s="12" t="s">
        <v>12910</v>
      </c>
      <c r="D396" s="5" t="s">
        <v>414</v>
      </c>
      <c r="E396" s="6" t="s">
        <v>414</v>
      </c>
      <c r="F396" s="1" t="s">
        <v>86</v>
      </c>
      <c r="G396" s="1" t="s">
        <v>4</v>
      </c>
      <c r="H396" s="1" t="s">
        <v>420</v>
      </c>
      <c r="I396" s="2" t="s">
        <v>421</v>
      </c>
      <c r="J396" s="6" t="s">
        <v>4</v>
      </c>
      <c r="K396" s="6" t="s">
        <v>4</v>
      </c>
      <c r="L396" s="6" t="s">
        <v>4</v>
      </c>
      <c r="M396" s="6" t="s">
        <v>5</v>
      </c>
      <c r="N396" s="6" t="s">
        <v>419</v>
      </c>
      <c r="O396" s="16">
        <v>44777</v>
      </c>
      <c r="P396" s="6" t="s">
        <v>7</v>
      </c>
      <c r="Q396" s="18">
        <v>5560</v>
      </c>
      <c r="R396" s="18">
        <v>5560</v>
      </c>
      <c r="S396" s="18">
        <v>0</v>
      </c>
      <c r="T396" s="18">
        <v>0</v>
      </c>
      <c r="U396" s="10">
        <f t="shared" si="12"/>
        <v>0</v>
      </c>
      <c r="V396" s="20">
        <f t="shared" si="13"/>
        <v>0</v>
      </c>
    </row>
    <row r="397" spans="1:22" outlineLevel="3" x14ac:dyDescent="0.35">
      <c r="G397" s="1"/>
      <c r="H397" s="14" t="s">
        <v>11414</v>
      </c>
      <c r="O397" s="16"/>
      <c r="Q397" s="18">
        <f>SUBTOTAL(9,Q396:Q396)</f>
        <v>5560</v>
      </c>
      <c r="R397" s="18">
        <f>SUBTOTAL(9,R396:R396)</f>
        <v>5560</v>
      </c>
      <c r="S397" s="18">
        <f>SUBTOTAL(9,S396:S396)</f>
        <v>0</v>
      </c>
      <c r="T397" s="18">
        <f>SUBTOTAL(9,T396:T396)</f>
        <v>0</v>
      </c>
      <c r="U397" s="10">
        <f t="shared" si="12"/>
        <v>0</v>
      </c>
      <c r="V397" s="20">
        <f t="shared" si="13"/>
        <v>0</v>
      </c>
    </row>
    <row r="398" spans="1:22" ht="29" outlineLevel="4" x14ac:dyDescent="0.35">
      <c r="A398" s="6" t="s">
        <v>110</v>
      </c>
      <c r="B398" s="6" t="s">
        <v>111</v>
      </c>
      <c r="C398" s="12" t="s">
        <v>12910</v>
      </c>
      <c r="D398" s="5" t="s">
        <v>414</v>
      </c>
      <c r="E398" s="6" t="s">
        <v>414</v>
      </c>
      <c r="F398" s="1" t="s">
        <v>4</v>
      </c>
      <c r="G398" s="1" t="s">
        <v>82</v>
      </c>
      <c r="H398" s="1" t="s">
        <v>423</v>
      </c>
      <c r="I398" s="2" t="s">
        <v>424</v>
      </c>
      <c r="J398" s="6" t="s">
        <v>4</v>
      </c>
      <c r="K398" s="6" t="s">
        <v>4</v>
      </c>
      <c r="L398" s="6" t="s">
        <v>4</v>
      </c>
      <c r="M398" s="6" t="s">
        <v>5</v>
      </c>
      <c r="N398" s="6" t="s">
        <v>422</v>
      </c>
      <c r="O398" s="16">
        <v>44813</v>
      </c>
      <c r="P398" s="6" t="s">
        <v>7</v>
      </c>
      <c r="Q398" s="18">
        <v>2509.9899999999998</v>
      </c>
      <c r="R398" s="18">
        <v>0</v>
      </c>
      <c r="S398" s="18">
        <v>2509.9899999999998</v>
      </c>
      <c r="T398" s="18">
        <v>0</v>
      </c>
      <c r="U398" s="10">
        <f t="shared" si="12"/>
        <v>0</v>
      </c>
      <c r="V398" s="20">
        <f t="shared" si="13"/>
        <v>0</v>
      </c>
    </row>
    <row r="399" spans="1:22" ht="29" outlineLevel="4" x14ac:dyDescent="0.35">
      <c r="A399" s="6" t="s">
        <v>110</v>
      </c>
      <c r="B399" s="6" t="s">
        <v>111</v>
      </c>
      <c r="C399" s="12" t="s">
        <v>12910</v>
      </c>
      <c r="D399" s="5" t="s">
        <v>414</v>
      </c>
      <c r="E399" s="6" t="s">
        <v>414</v>
      </c>
      <c r="F399" s="1" t="s">
        <v>76</v>
      </c>
      <c r="G399" s="1" t="s">
        <v>4</v>
      </c>
      <c r="H399" s="1" t="s">
        <v>423</v>
      </c>
      <c r="I399" s="2" t="s">
        <v>424</v>
      </c>
      <c r="J399" s="6" t="s">
        <v>4</v>
      </c>
      <c r="K399" s="6" t="s">
        <v>4</v>
      </c>
      <c r="L399" s="6" t="s">
        <v>4</v>
      </c>
      <c r="M399" s="6" t="s">
        <v>5</v>
      </c>
      <c r="N399" s="6" t="s">
        <v>422</v>
      </c>
      <c r="O399" s="16">
        <v>44813</v>
      </c>
      <c r="P399" s="6" t="s">
        <v>7</v>
      </c>
      <c r="Q399" s="18">
        <v>40161.01</v>
      </c>
      <c r="R399" s="18">
        <v>40161.01</v>
      </c>
      <c r="S399" s="18">
        <v>0</v>
      </c>
      <c r="T399" s="18">
        <v>0</v>
      </c>
      <c r="U399" s="10">
        <f t="shared" si="12"/>
        <v>0</v>
      </c>
      <c r="V399" s="20">
        <f t="shared" si="13"/>
        <v>0</v>
      </c>
    </row>
    <row r="400" spans="1:22" outlineLevel="3" x14ac:dyDescent="0.35">
      <c r="G400" s="1"/>
      <c r="H400" s="14" t="s">
        <v>11415</v>
      </c>
      <c r="O400" s="16"/>
      <c r="Q400" s="18">
        <f>SUBTOTAL(9,Q398:Q399)</f>
        <v>42671</v>
      </c>
      <c r="R400" s="18">
        <f>SUBTOTAL(9,R398:R399)</f>
        <v>40161.01</v>
      </c>
      <c r="S400" s="18">
        <f>SUBTOTAL(9,S398:S399)</f>
        <v>2509.9899999999998</v>
      </c>
      <c r="T400" s="18">
        <f>SUBTOTAL(9,T398:T399)</f>
        <v>0</v>
      </c>
      <c r="U400" s="10">
        <f t="shared" si="12"/>
        <v>-1.8189894035458565E-12</v>
      </c>
      <c r="V400" s="20">
        <f t="shared" si="13"/>
        <v>-1.8189894035458565E-12</v>
      </c>
    </row>
    <row r="401" spans="1:22" ht="29" outlineLevel="4" x14ac:dyDescent="0.35">
      <c r="A401" s="6" t="s">
        <v>110</v>
      </c>
      <c r="B401" s="6" t="s">
        <v>111</v>
      </c>
      <c r="C401" s="12" t="s">
        <v>12910</v>
      </c>
      <c r="D401" s="5" t="s">
        <v>414</v>
      </c>
      <c r="E401" s="6" t="s">
        <v>414</v>
      </c>
      <c r="F401" s="1" t="s">
        <v>4</v>
      </c>
      <c r="G401" s="1" t="s">
        <v>97</v>
      </c>
      <c r="H401" s="1" t="s">
        <v>426</v>
      </c>
      <c r="I401" s="2" t="s">
        <v>427</v>
      </c>
      <c r="J401" s="6" t="s">
        <v>4</v>
      </c>
      <c r="K401" s="6" t="s">
        <v>4</v>
      </c>
      <c r="L401" s="6" t="s">
        <v>4</v>
      </c>
      <c r="M401" s="6" t="s">
        <v>5</v>
      </c>
      <c r="N401" s="6" t="s">
        <v>425</v>
      </c>
      <c r="O401" s="16">
        <v>44915</v>
      </c>
      <c r="P401" s="6" t="s">
        <v>7</v>
      </c>
      <c r="Q401" s="18">
        <v>3500.04</v>
      </c>
      <c r="R401" s="18">
        <v>0</v>
      </c>
      <c r="S401" s="18">
        <v>3500.04</v>
      </c>
      <c r="T401" s="18">
        <v>0</v>
      </c>
      <c r="U401" s="10">
        <f t="shared" si="12"/>
        <v>0</v>
      </c>
      <c r="V401" s="20">
        <f t="shared" si="13"/>
        <v>0</v>
      </c>
    </row>
    <row r="402" spans="1:22" ht="29" outlineLevel="4" x14ac:dyDescent="0.35">
      <c r="A402" s="6" t="s">
        <v>110</v>
      </c>
      <c r="B402" s="6" t="s">
        <v>111</v>
      </c>
      <c r="C402" s="12" t="s">
        <v>12910</v>
      </c>
      <c r="D402" s="5" t="s">
        <v>414</v>
      </c>
      <c r="E402" s="6" t="s">
        <v>414</v>
      </c>
      <c r="F402" s="1" t="s">
        <v>4</v>
      </c>
      <c r="G402" s="1" t="s">
        <v>97</v>
      </c>
      <c r="H402" s="1" t="s">
        <v>426</v>
      </c>
      <c r="I402" s="2" t="s">
        <v>427</v>
      </c>
      <c r="J402" s="6" t="s">
        <v>4</v>
      </c>
      <c r="K402" s="6" t="s">
        <v>4</v>
      </c>
      <c r="L402" s="6" t="s">
        <v>4</v>
      </c>
      <c r="M402" s="6" t="s">
        <v>5</v>
      </c>
      <c r="N402" s="6" t="s">
        <v>428</v>
      </c>
      <c r="O402" s="16">
        <v>44984</v>
      </c>
      <c r="P402" s="6" t="s">
        <v>7</v>
      </c>
      <c r="Q402" s="18">
        <v>25799.69</v>
      </c>
      <c r="R402" s="18">
        <v>0</v>
      </c>
      <c r="S402" s="18">
        <v>25799.69</v>
      </c>
      <c r="T402" s="18">
        <v>0</v>
      </c>
      <c r="U402" s="10">
        <f t="shared" si="12"/>
        <v>0</v>
      </c>
      <c r="V402" s="20">
        <f t="shared" si="13"/>
        <v>0</v>
      </c>
    </row>
    <row r="403" spans="1:22" ht="29" outlineLevel="4" x14ac:dyDescent="0.35">
      <c r="A403" s="6" t="s">
        <v>110</v>
      </c>
      <c r="B403" s="6" t="s">
        <v>111</v>
      </c>
      <c r="C403" s="12" t="s">
        <v>12910</v>
      </c>
      <c r="D403" s="5" t="s">
        <v>414</v>
      </c>
      <c r="E403" s="6" t="s">
        <v>414</v>
      </c>
      <c r="F403" s="1" t="s">
        <v>4</v>
      </c>
      <c r="G403" s="1" t="s">
        <v>97</v>
      </c>
      <c r="H403" s="1" t="s">
        <v>426</v>
      </c>
      <c r="I403" s="2" t="s">
        <v>427</v>
      </c>
      <c r="J403" s="6" t="s">
        <v>4</v>
      </c>
      <c r="K403" s="6" t="s">
        <v>4</v>
      </c>
      <c r="L403" s="6" t="s">
        <v>4</v>
      </c>
      <c r="M403" s="6" t="s">
        <v>5</v>
      </c>
      <c r="N403" s="6" t="s">
        <v>429</v>
      </c>
      <c r="O403" s="16">
        <v>45006</v>
      </c>
      <c r="P403" s="6" t="s">
        <v>7</v>
      </c>
      <c r="Q403" s="18">
        <v>3761.27</v>
      </c>
      <c r="R403" s="18">
        <v>0</v>
      </c>
      <c r="S403" s="18">
        <v>3761.27</v>
      </c>
      <c r="T403" s="18">
        <v>0</v>
      </c>
      <c r="U403" s="10">
        <f t="shared" si="12"/>
        <v>0</v>
      </c>
      <c r="V403" s="20">
        <f t="shared" si="13"/>
        <v>0</v>
      </c>
    </row>
    <row r="404" spans="1:22" ht="29" outlineLevel="4" x14ac:dyDescent="0.35">
      <c r="A404" s="6" t="s">
        <v>110</v>
      </c>
      <c r="B404" s="6" t="s">
        <v>111</v>
      </c>
      <c r="C404" s="12" t="s">
        <v>12910</v>
      </c>
      <c r="D404" s="5" t="s">
        <v>414</v>
      </c>
      <c r="E404" s="6" t="s">
        <v>414</v>
      </c>
      <c r="F404" s="1" t="s">
        <v>148</v>
      </c>
      <c r="G404" s="1" t="s">
        <v>4</v>
      </c>
      <c r="H404" s="1" t="s">
        <v>426</v>
      </c>
      <c r="I404" s="2" t="s">
        <v>427</v>
      </c>
      <c r="J404" s="6" t="s">
        <v>4</v>
      </c>
      <c r="K404" s="6" t="s">
        <v>4</v>
      </c>
      <c r="L404" s="6" t="s">
        <v>4</v>
      </c>
      <c r="M404" s="6" t="s">
        <v>5</v>
      </c>
      <c r="N404" s="6" t="s">
        <v>425</v>
      </c>
      <c r="O404" s="16">
        <v>44915</v>
      </c>
      <c r="P404" s="6" t="s">
        <v>7</v>
      </c>
      <c r="Q404" s="18">
        <v>27999.96</v>
      </c>
      <c r="R404" s="18">
        <v>27999.96</v>
      </c>
      <c r="S404" s="18">
        <v>0</v>
      </c>
      <c r="T404" s="18">
        <v>0</v>
      </c>
      <c r="U404" s="10">
        <f t="shared" si="12"/>
        <v>0</v>
      </c>
      <c r="V404" s="20">
        <f t="shared" si="13"/>
        <v>0</v>
      </c>
    </row>
    <row r="405" spans="1:22" ht="29" outlineLevel="4" x14ac:dyDescent="0.35">
      <c r="A405" s="6" t="s">
        <v>110</v>
      </c>
      <c r="B405" s="6" t="s">
        <v>111</v>
      </c>
      <c r="C405" s="12" t="s">
        <v>12910</v>
      </c>
      <c r="D405" s="5" t="s">
        <v>414</v>
      </c>
      <c r="E405" s="6" t="s">
        <v>414</v>
      </c>
      <c r="F405" s="1" t="s">
        <v>148</v>
      </c>
      <c r="G405" s="1" t="s">
        <v>4</v>
      </c>
      <c r="H405" s="1" t="s">
        <v>426</v>
      </c>
      <c r="I405" s="2" t="s">
        <v>427</v>
      </c>
      <c r="J405" s="6" t="s">
        <v>4</v>
      </c>
      <c r="K405" s="6" t="s">
        <v>4</v>
      </c>
      <c r="L405" s="6" t="s">
        <v>4</v>
      </c>
      <c r="M405" s="6" t="s">
        <v>5</v>
      </c>
      <c r="N405" s="6" t="s">
        <v>428</v>
      </c>
      <c r="O405" s="16">
        <v>44984</v>
      </c>
      <c r="P405" s="6" t="s">
        <v>7</v>
      </c>
      <c r="Q405" s="18">
        <v>206395.31</v>
      </c>
      <c r="R405" s="18">
        <v>206395.31</v>
      </c>
      <c r="S405" s="18">
        <v>0</v>
      </c>
      <c r="T405" s="18">
        <v>0</v>
      </c>
      <c r="U405" s="10">
        <f t="shared" si="12"/>
        <v>0</v>
      </c>
      <c r="V405" s="20">
        <f t="shared" si="13"/>
        <v>0</v>
      </c>
    </row>
    <row r="406" spans="1:22" ht="29" outlineLevel="4" x14ac:dyDescent="0.35">
      <c r="A406" s="6" t="s">
        <v>110</v>
      </c>
      <c r="B406" s="6" t="s">
        <v>111</v>
      </c>
      <c r="C406" s="12" t="s">
        <v>12910</v>
      </c>
      <c r="D406" s="5" t="s">
        <v>414</v>
      </c>
      <c r="E406" s="6" t="s">
        <v>414</v>
      </c>
      <c r="F406" s="1" t="s">
        <v>148</v>
      </c>
      <c r="G406" s="1" t="s">
        <v>4</v>
      </c>
      <c r="H406" s="1" t="s">
        <v>426</v>
      </c>
      <c r="I406" s="2" t="s">
        <v>427</v>
      </c>
      <c r="J406" s="6" t="s">
        <v>4</v>
      </c>
      <c r="K406" s="6" t="s">
        <v>4</v>
      </c>
      <c r="L406" s="6" t="s">
        <v>4</v>
      </c>
      <c r="M406" s="6" t="s">
        <v>5</v>
      </c>
      <c r="N406" s="6" t="s">
        <v>429</v>
      </c>
      <c r="O406" s="16">
        <v>45006</v>
      </c>
      <c r="P406" s="6" t="s">
        <v>7</v>
      </c>
      <c r="Q406" s="18">
        <v>30089.73</v>
      </c>
      <c r="R406" s="18">
        <v>30089.73</v>
      </c>
      <c r="S406" s="18">
        <v>0</v>
      </c>
      <c r="T406" s="18">
        <v>0</v>
      </c>
      <c r="U406" s="10">
        <f t="shared" si="12"/>
        <v>0</v>
      </c>
      <c r="V406" s="20">
        <f t="shared" si="13"/>
        <v>0</v>
      </c>
    </row>
    <row r="407" spans="1:22" outlineLevel="3" x14ac:dyDescent="0.35">
      <c r="G407" s="1"/>
      <c r="H407" s="14" t="s">
        <v>11416</v>
      </c>
      <c r="O407" s="16"/>
      <c r="Q407" s="18">
        <f>SUBTOTAL(9,Q401:Q406)</f>
        <v>297546</v>
      </c>
      <c r="R407" s="18">
        <f>SUBTOTAL(9,R401:R406)</f>
        <v>264485</v>
      </c>
      <c r="S407" s="18">
        <f>SUBTOTAL(9,S401:S406)</f>
        <v>33061</v>
      </c>
      <c r="T407" s="18">
        <f>SUBTOTAL(9,T401:T406)</f>
        <v>0</v>
      </c>
      <c r="U407" s="10">
        <f t="shared" si="12"/>
        <v>0</v>
      </c>
      <c r="V407" s="20">
        <f t="shared" si="13"/>
        <v>0</v>
      </c>
    </row>
    <row r="408" spans="1:22" ht="29" outlineLevel="4" x14ac:dyDescent="0.35">
      <c r="A408" s="6" t="s">
        <v>110</v>
      </c>
      <c r="B408" s="6" t="s">
        <v>111</v>
      </c>
      <c r="C408" s="12" t="s">
        <v>12910</v>
      </c>
      <c r="D408" s="5" t="s">
        <v>414</v>
      </c>
      <c r="E408" s="6" t="s">
        <v>414</v>
      </c>
      <c r="F408" s="1" t="s">
        <v>86</v>
      </c>
      <c r="G408" s="1" t="s">
        <v>4</v>
      </c>
      <c r="H408" s="1" t="s">
        <v>431</v>
      </c>
      <c r="I408" s="2" t="s">
        <v>432</v>
      </c>
      <c r="J408" s="6" t="s">
        <v>4</v>
      </c>
      <c r="K408" s="6" t="s">
        <v>4</v>
      </c>
      <c r="L408" s="6" t="s">
        <v>4</v>
      </c>
      <c r="M408" s="6" t="s">
        <v>5</v>
      </c>
      <c r="N408" s="6" t="s">
        <v>430</v>
      </c>
      <c r="O408" s="16">
        <v>44911</v>
      </c>
      <c r="P408" s="6" t="s">
        <v>7</v>
      </c>
      <c r="Q408" s="18">
        <v>10175</v>
      </c>
      <c r="R408" s="18">
        <v>10175</v>
      </c>
      <c r="S408" s="18">
        <v>0</v>
      </c>
      <c r="T408" s="18">
        <v>0</v>
      </c>
      <c r="U408" s="10">
        <f t="shared" si="12"/>
        <v>0</v>
      </c>
      <c r="V408" s="20">
        <f t="shared" si="13"/>
        <v>0</v>
      </c>
    </row>
    <row r="409" spans="1:22" ht="29" outlineLevel="4" x14ac:dyDescent="0.35">
      <c r="A409" s="6" t="s">
        <v>110</v>
      </c>
      <c r="B409" s="6" t="s">
        <v>111</v>
      </c>
      <c r="C409" s="12" t="s">
        <v>12910</v>
      </c>
      <c r="D409" s="5" t="s">
        <v>414</v>
      </c>
      <c r="E409" s="6" t="s">
        <v>414</v>
      </c>
      <c r="F409" s="1" t="s">
        <v>86</v>
      </c>
      <c r="G409" s="1" t="s">
        <v>4</v>
      </c>
      <c r="H409" s="1" t="s">
        <v>431</v>
      </c>
      <c r="I409" s="2" t="s">
        <v>432</v>
      </c>
      <c r="J409" s="6" t="s">
        <v>4</v>
      </c>
      <c r="K409" s="6" t="s">
        <v>4</v>
      </c>
      <c r="L409" s="6" t="s">
        <v>4</v>
      </c>
      <c r="M409" s="6" t="s">
        <v>5</v>
      </c>
      <c r="N409" s="6" t="s">
        <v>433</v>
      </c>
      <c r="O409" s="16">
        <v>44999</v>
      </c>
      <c r="P409" s="6" t="s">
        <v>7</v>
      </c>
      <c r="Q409" s="18">
        <v>10912</v>
      </c>
      <c r="R409" s="18">
        <v>10912</v>
      </c>
      <c r="S409" s="18">
        <v>0</v>
      </c>
      <c r="T409" s="18">
        <v>0</v>
      </c>
      <c r="U409" s="10">
        <f t="shared" si="12"/>
        <v>0</v>
      </c>
      <c r="V409" s="20">
        <f t="shared" si="13"/>
        <v>0</v>
      </c>
    </row>
    <row r="410" spans="1:22" ht="29" outlineLevel="4" x14ac:dyDescent="0.35">
      <c r="A410" s="6" t="s">
        <v>110</v>
      </c>
      <c r="B410" s="6" t="s">
        <v>111</v>
      </c>
      <c r="C410" s="12" t="s">
        <v>12910</v>
      </c>
      <c r="D410" s="5" t="s">
        <v>414</v>
      </c>
      <c r="E410" s="6" t="s">
        <v>414</v>
      </c>
      <c r="F410" s="1" t="s">
        <v>86</v>
      </c>
      <c r="G410" s="1" t="s">
        <v>4</v>
      </c>
      <c r="H410" s="1" t="s">
        <v>431</v>
      </c>
      <c r="I410" s="2" t="s">
        <v>432</v>
      </c>
      <c r="J410" s="6" t="s">
        <v>4</v>
      </c>
      <c r="K410" s="6" t="s">
        <v>4</v>
      </c>
      <c r="L410" s="6" t="s">
        <v>4</v>
      </c>
      <c r="M410" s="6" t="s">
        <v>5</v>
      </c>
      <c r="N410" s="6" t="s">
        <v>434</v>
      </c>
      <c r="O410" s="16">
        <v>45015</v>
      </c>
      <c r="P410" s="6" t="s">
        <v>7</v>
      </c>
      <c r="Q410" s="18">
        <v>2780</v>
      </c>
      <c r="R410" s="18">
        <v>2780</v>
      </c>
      <c r="S410" s="18">
        <v>0</v>
      </c>
      <c r="T410" s="18">
        <v>0</v>
      </c>
      <c r="U410" s="10">
        <f t="shared" si="12"/>
        <v>0</v>
      </c>
      <c r="V410" s="20">
        <f t="shared" si="13"/>
        <v>0</v>
      </c>
    </row>
    <row r="411" spans="1:22" ht="29" outlineLevel="4" x14ac:dyDescent="0.35">
      <c r="A411" s="6" t="s">
        <v>110</v>
      </c>
      <c r="B411" s="6" t="s">
        <v>111</v>
      </c>
      <c r="C411" s="12" t="s">
        <v>12910</v>
      </c>
      <c r="D411" s="5" t="s">
        <v>414</v>
      </c>
      <c r="E411" s="6" t="s">
        <v>414</v>
      </c>
      <c r="F411" s="1" t="s">
        <v>86</v>
      </c>
      <c r="G411" s="1" t="s">
        <v>4</v>
      </c>
      <c r="H411" s="1" t="s">
        <v>431</v>
      </c>
      <c r="I411" s="2" t="s">
        <v>432</v>
      </c>
      <c r="J411" s="6" t="s">
        <v>4</v>
      </c>
      <c r="K411" s="6" t="s">
        <v>4</v>
      </c>
      <c r="L411" s="6" t="s">
        <v>4</v>
      </c>
      <c r="M411" s="6" t="s">
        <v>5</v>
      </c>
      <c r="N411" s="6" t="s">
        <v>435</v>
      </c>
      <c r="O411" s="16">
        <v>45072</v>
      </c>
      <c r="P411" s="6" t="s">
        <v>7</v>
      </c>
      <c r="Q411" s="18">
        <v>4862</v>
      </c>
      <c r="R411" s="18">
        <v>4862</v>
      </c>
      <c r="S411" s="18">
        <v>0</v>
      </c>
      <c r="T411" s="18">
        <v>0</v>
      </c>
      <c r="U411" s="10">
        <f t="shared" si="12"/>
        <v>0</v>
      </c>
      <c r="V411" s="20">
        <f t="shared" si="13"/>
        <v>0</v>
      </c>
    </row>
    <row r="412" spans="1:22" outlineLevel="3" x14ac:dyDescent="0.35">
      <c r="G412" s="1"/>
      <c r="H412" s="14" t="s">
        <v>11417</v>
      </c>
      <c r="O412" s="16"/>
      <c r="Q412" s="18">
        <f>SUBTOTAL(9,Q408:Q411)</f>
        <v>28729</v>
      </c>
      <c r="R412" s="18">
        <f>SUBTOTAL(9,R408:R411)</f>
        <v>28729</v>
      </c>
      <c r="S412" s="18">
        <f>SUBTOTAL(9,S408:S411)</f>
        <v>0</v>
      </c>
      <c r="T412" s="18">
        <f>SUBTOTAL(9,T408:T411)</f>
        <v>0</v>
      </c>
      <c r="U412" s="10">
        <f t="shared" si="12"/>
        <v>0</v>
      </c>
      <c r="V412" s="20">
        <f t="shared" si="13"/>
        <v>0</v>
      </c>
    </row>
    <row r="413" spans="1:22" ht="29" outlineLevel="4" x14ac:dyDescent="0.35">
      <c r="A413" s="6" t="s">
        <v>110</v>
      </c>
      <c r="B413" s="6" t="s">
        <v>111</v>
      </c>
      <c r="C413" s="12" t="s">
        <v>12910</v>
      </c>
      <c r="D413" s="5" t="s">
        <v>414</v>
      </c>
      <c r="E413" s="6" t="s">
        <v>414</v>
      </c>
      <c r="F413" s="1" t="s">
        <v>4</v>
      </c>
      <c r="G413" s="1" t="s">
        <v>82</v>
      </c>
      <c r="H413" s="1" t="s">
        <v>437</v>
      </c>
      <c r="I413" s="2" t="s">
        <v>438</v>
      </c>
      <c r="J413" s="6" t="s">
        <v>4</v>
      </c>
      <c r="K413" s="6" t="s">
        <v>4</v>
      </c>
      <c r="L413" s="6" t="s">
        <v>4</v>
      </c>
      <c r="M413" s="6" t="s">
        <v>5</v>
      </c>
      <c r="N413" s="6" t="s">
        <v>436</v>
      </c>
      <c r="O413" s="16">
        <v>44873</v>
      </c>
      <c r="P413" s="6" t="s">
        <v>7</v>
      </c>
      <c r="Q413" s="18">
        <v>2267.0300000000002</v>
      </c>
      <c r="R413" s="18">
        <v>0</v>
      </c>
      <c r="S413" s="18">
        <v>2267.0300000000002</v>
      </c>
      <c r="T413" s="18">
        <v>0</v>
      </c>
      <c r="U413" s="10">
        <f t="shared" si="12"/>
        <v>0</v>
      </c>
      <c r="V413" s="20">
        <f t="shared" si="13"/>
        <v>0</v>
      </c>
    </row>
    <row r="414" spans="1:22" ht="29" outlineLevel="4" x14ac:dyDescent="0.35">
      <c r="A414" s="6" t="s">
        <v>110</v>
      </c>
      <c r="B414" s="6" t="s">
        <v>111</v>
      </c>
      <c r="C414" s="12" t="s">
        <v>12910</v>
      </c>
      <c r="D414" s="5" t="s">
        <v>414</v>
      </c>
      <c r="E414" s="6" t="s">
        <v>414</v>
      </c>
      <c r="F414" s="1" t="s">
        <v>4</v>
      </c>
      <c r="G414" s="1" t="s">
        <v>82</v>
      </c>
      <c r="H414" s="1" t="s">
        <v>437</v>
      </c>
      <c r="I414" s="2" t="s">
        <v>438</v>
      </c>
      <c r="J414" s="6" t="s">
        <v>4</v>
      </c>
      <c r="K414" s="6" t="s">
        <v>4</v>
      </c>
      <c r="L414" s="6" t="s">
        <v>4</v>
      </c>
      <c r="M414" s="6" t="s">
        <v>5</v>
      </c>
      <c r="N414" s="6" t="s">
        <v>439</v>
      </c>
      <c r="O414" s="16">
        <v>44966</v>
      </c>
      <c r="P414" s="6" t="s">
        <v>7</v>
      </c>
      <c r="Q414" s="18">
        <v>1193.94</v>
      </c>
      <c r="R414" s="18">
        <v>0</v>
      </c>
      <c r="S414" s="18">
        <v>1193.94</v>
      </c>
      <c r="T414" s="18">
        <v>0</v>
      </c>
      <c r="U414" s="10">
        <f t="shared" si="12"/>
        <v>0</v>
      </c>
      <c r="V414" s="20">
        <f t="shared" si="13"/>
        <v>0</v>
      </c>
    </row>
    <row r="415" spans="1:22" ht="29" outlineLevel="4" x14ac:dyDescent="0.35">
      <c r="A415" s="6" t="s">
        <v>110</v>
      </c>
      <c r="B415" s="6" t="s">
        <v>111</v>
      </c>
      <c r="C415" s="12" t="s">
        <v>12910</v>
      </c>
      <c r="D415" s="5" t="s">
        <v>414</v>
      </c>
      <c r="E415" s="6" t="s">
        <v>414</v>
      </c>
      <c r="F415" s="1" t="s">
        <v>4</v>
      </c>
      <c r="G415" s="1" t="s">
        <v>82</v>
      </c>
      <c r="H415" s="1" t="s">
        <v>437</v>
      </c>
      <c r="I415" s="2" t="s">
        <v>438</v>
      </c>
      <c r="J415" s="6" t="s">
        <v>4</v>
      </c>
      <c r="K415" s="6" t="s">
        <v>4</v>
      </c>
      <c r="L415" s="6" t="s">
        <v>4</v>
      </c>
      <c r="M415" s="6" t="s">
        <v>5</v>
      </c>
      <c r="N415" s="6" t="s">
        <v>440</v>
      </c>
      <c r="O415" s="16">
        <v>44977</v>
      </c>
      <c r="P415" s="6" t="s">
        <v>7</v>
      </c>
      <c r="Q415" s="18">
        <v>3884.63</v>
      </c>
      <c r="R415" s="18">
        <v>0</v>
      </c>
      <c r="S415" s="18">
        <v>3884.63</v>
      </c>
      <c r="T415" s="18">
        <v>0</v>
      </c>
      <c r="U415" s="10">
        <f t="shared" si="12"/>
        <v>0</v>
      </c>
      <c r="V415" s="20">
        <f t="shared" si="13"/>
        <v>0</v>
      </c>
    </row>
    <row r="416" spans="1:22" ht="29" outlineLevel="4" x14ac:dyDescent="0.35">
      <c r="A416" s="6" t="s">
        <v>110</v>
      </c>
      <c r="B416" s="6" t="s">
        <v>111</v>
      </c>
      <c r="C416" s="12" t="s">
        <v>12910</v>
      </c>
      <c r="D416" s="5" t="s">
        <v>414</v>
      </c>
      <c r="E416" s="6" t="s">
        <v>414</v>
      </c>
      <c r="F416" s="1" t="s">
        <v>4</v>
      </c>
      <c r="G416" s="1" t="s">
        <v>82</v>
      </c>
      <c r="H416" s="1" t="s">
        <v>437</v>
      </c>
      <c r="I416" s="2" t="s">
        <v>438</v>
      </c>
      <c r="J416" s="6" t="s">
        <v>4</v>
      </c>
      <c r="K416" s="6" t="s">
        <v>4</v>
      </c>
      <c r="L416" s="6" t="s">
        <v>4</v>
      </c>
      <c r="M416" s="6" t="s">
        <v>5</v>
      </c>
      <c r="N416" s="6" t="s">
        <v>441</v>
      </c>
      <c r="O416" s="16">
        <v>45014</v>
      </c>
      <c r="P416" s="6" t="s">
        <v>7</v>
      </c>
      <c r="Q416" s="18">
        <v>592.24</v>
      </c>
      <c r="R416" s="18">
        <v>0</v>
      </c>
      <c r="S416" s="18">
        <v>592.24</v>
      </c>
      <c r="T416" s="18">
        <v>0</v>
      </c>
      <c r="U416" s="10">
        <f t="shared" si="12"/>
        <v>0</v>
      </c>
      <c r="V416" s="20">
        <f t="shared" si="13"/>
        <v>0</v>
      </c>
    </row>
    <row r="417" spans="1:22" ht="29" outlineLevel="4" x14ac:dyDescent="0.35">
      <c r="A417" s="6" t="s">
        <v>110</v>
      </c>
      <c r="B417" s="6" t="s">
        <v>111</v>
      </c>
      <c r="C417" s="12" t="s">
        <v>12910</v>
      </c>
      <c r="D417" s="5" t="s">
        <v>414</v>
      </c>
      <c r="E417" s="6" t="s">
        <v>414</v>
      </c>
      <c r="F417" s="1" t="s">
        <v>76</v>
      </c>
      <c r="G417" s="1" t="s">
        <v>4</v>
      </c>
      <c r="H417" s="1" t="s">
        <v>437</v>
      </c>
      <c r="I417" s="2" t="s">
        <v>438</v>
      </c>
      <c r="J417" s="6" t="s">
        <v>4</v>
      </c>
      <c r="K417" s="6" t="s">
        <v>4</v>
      </c>
      <c r="L417" s="6" t="s">
        <v>4</v>
      </c>
      <c r="M417" s="6" t="s">
        <v>5</v>
      </c>
      <c r="N417" s="6" t="s">
        <v>436</v>
      </c>
      <c r="O417" s="16">
        <v>44873</v>
      </c>
      <c r="P417" s="6" t="s">
        <v>7</v>
      </c>
      <c r="Q417" s="18">
        <v>36273.97</v>
      </c>
      <c r="R417" s="18">
        <v>36273.97</v>
      </c>
      <c r="S417" s="18">
        <v>0</v>
      </c>
      <c r="T417" s="18">
        <v>0</v>
      </c>
      <c r="U417" s="10">
        <f t="shared" si="12"/>
        <v>0</v>
      </c>
      <c r="V417" s="20">
        <f t="shared" si="13"/>
        <v>0</v>
      </c>
    </row>
    <row r="418" spans="1:22" ht="29" outlineLevel="4" x14ac:dyDescent="0.35">
      <c r="A418" s="6" t="s">
        <v>110</v>
      </c>
      <c r="B418" s="6" t="s">
        <v>111</v>
      </c>
      <c r="C418" s="12" t="s">
        <v>12910</v>
      </c>
      <c r="D418" s="5" t="s">
        <v>414</v>
      </c>
      <c r="E418" s="6" t="s">
        <v>414</v>
      </c>
      <c r="F418" s="1" t="s">
        <v>76</v>
      </c>
      <c r="G418" s="1" t="s">
        <v>4</v>
      </c>
      <c r="H418" s="1" t="s">
        <v>437</v>
      </c>
      <c r="I418" s="2" t="s">
        <v>438</v>
      </c>
      <c r="J418" s="6" t="s">
        <v>4</v>
      </c>
      <c r="K418" s="6" t="s">
        <v>4</v>
      </c>
      <c r="L418" s="6" t="s">
        <v>4</v>
      </c>
      <c r="M418" s="6" t="s">
        <v>5</v>
      </c>
      <c r="N418" s="6" t="s">
        <v>439</v>
      </c>
      <c r="O418" s="16">
        <v>44966</v>
      </c>
      <c r="P418" s="6" t="s">
        <v>7</v>
      </c>
      <c r="Q418" s="18">
        <v>19104.060000000001</v>
      </c>
      <c r="R418" s="18">
        <v>19104.060000000001</v>
      </c>
      <c r="S418" s="18">
        <v>0</v>
      </c>
      <c r="T418" s="18">
        <v>0</v>
      </c>
      <c r="U418" s="10">
        <f t="shared" si="12"/>
        <v>0</v>
      </c>
      <c r="V418" s="20">
        <f t="shared" si="13"/>
        <v>0</v>
      </c>
    </row>
    <row r="419" spans="1:22" ht="29" outlineLevel="4" x14ac:dyDescent="0.35">
      <c r="A419" s="6" t="s">
        <v>110</v>
      </c>
      <c r="B419" s="6" t="s">
        <v>111</v>
      </c>
      <c r="C419" s="12" t="s">
        <v>12910</v>
      </c>
      <c r="D419" s="5" t="s">
        <v>414</v>
      </c>
      <c r="E419" s="6" t="s">
        <v>414</v>
      </c>
      <c r="F419" s="1" t="s">
        <v>76</v>
      </c>
      <c r="G419" s="1" t="s">
        <v>4</v>
      </c>
      <c r="H419" s="1" t="s">
        <v>437</v>
      </c>
      <c r="I419" s="2" t="s">
        <v>438</v>
      </c>
      <c r="J419" s="6" t="s">
        <v>4</v>
      </c>
      <c r="K419" s="6" t="s">
        <v>4</v>
      </c>
      <c r="L419" s="6" t="s">
        <v>4</v>
      </c>
      <c r="M419" s="6" t="s">
        <v>5</v>
      </c>
      <c r="N419" s="6" t="s">
        <v>440</v>
      </c>
      <c r="O419" s="16">
        <v>44977</v>
      </c>
      <c r="P419" s="6" t="s">
        <v>7</v>
      </c>
      <c r="Q419" s="18">
        <v>62156.37</v>
      </c>
      <c r="R419" s="18">
        <v>62156.37</v>
      </c>
      <c r="S419" s="18">
        <v>0</v>
      </c>
      <c r="T419" s="18">
        <v>0</v>
      </c>
      <c r="U419" s="10">
        <f t="shared" si="12"/>
        <v>0</v>
      </c>
      <c r="V419" s="20">
        <f t="shared" si="13"/>
        <v>0</v>
      </c>
    </row>
    <row r="420" spans="1:22" ht="29" outlineLevel="4" x14ac:dyDescent="0.35">
      <c r="A420" s="6" t="s">
        <v>110</v>
      </c>
      <c r="B420" s="6" t="s">
        <v>111</v>
      </c>
      <c r="C420" s="12" t="s">
        <v>12910</v>
      </c>
      <c r="D420" s="5" t="s">
        <v>414</v>
      </c>
      <c r="E420" s="6" t="s">
        <v>414</v>
      </c>
      <c r="F420" s="1" t="s">
        <v>76</v>
      </c>
      <c r="G420" s="1" t="s">
        <v>4</v>
      </c>
      <c r="H420" s="1" t="s">
        <v>437</v>
      </c>
      <c r="I420" s="2" t="s">
        <v>438</v>
      </c>
      <c r="J420" s="6" t="s">
        <v>4</v>
      </c>
      <c r="K420" s="6" t="s">
        <v>4</v>
      </c>
      <c r="L420" s="6" t="s">
        <v>4</v>
      </c>
      <c r="M420" s="6" t="s">
        <v>5</v>
      </c>
      <c r="N420" s="6" t="s">
        <v>441</v>
      </c>
      <c r="O420" s="16">
        <v>45014</v>
      </c>
      <c r="P420" s="6" t="s">
        <v>7</v>
      </c>
      <c r="Q420" s="18">
        <v>9475.76</v>
      </c>
      <c r="R420" s="18">
        <v>9475.76</v>
      </c>
      <c r="S420" s="18">
        <v>0</v>
      </c>
      <c r="T420" s="18">
        <v>0</v>
      </c>
      <c r="U420" s="10">
        <f t="shared" si="12"/>
        <v>0</v>
      </c>
      <c r="V420" s="20">
        <f t="shared" si="13"/>
        <v>0</v>
      </c>
    </row>
    <row r="421" spans="1:22" outlineLevel="3" x14ac:dyDescent="0.35">
      <c r="G421" s="1"/>
      <c r="H421" s="14" t="s">
        <v>11418</v>
      </c>
      <c r="O421" s="16"/>
      <c r="Q421" s="18">
        <f>SUBTOTAL(9,Q413:Q420)</f>
        <v>134948</v>
      </c>
      <c r="R421" s="18">
        <f>SUBTOTAL(9,R413:R420)</f>
        <v>127010.15999999999</v>
      </c>
      <c r="S421" s="18">
        <f>SUBTOTAL(9,S413:S420)</f>
        <v>7937.84</v>
      </c>
      <c r="T421" s="18">
        <f>SUBTOTAL(9,T413:T420)</f>
        <v>0</v>
      </c>
      <c r="U421" s="10">
        <f t="shared" si="12"/>
        <v>1.0913936421275139E-11</v>
      </c>
      <c r="V421" s="20">
        <f t="shared" si="13"/>
        <v>1.0913936421275139E-11</v>
      </c>
    </row>
    <row r="422" spans="1:22" ht="29" outlineLevel="4" x14ac:dyDescent="0.35">
      <c r="A422" s="6" t="s">
        <v>110</v>
      </c>
      <c r="B422" s="6" t="s">
        <v>111</v>
      </c>
      <c r="C422" s="12" t="s">
        <v>12910</v>
      </c>
      <c r="D422" s="5" t="s">
        <v>414</v>
      </c>
      <c r="E422" s="6" t="s">
        <v>414</v>
      </c>
      <c r="F422" s="1" t="s">
        <v>4</v>
      </c>
      <c r="G422" s="1" t="s">
        <v>97</v>
      </c>
      <c r="H422" s="1" t="s">
        <v>443</v>
      </c>
      <c r="I422" s="2" t="s">
        <v>444</v>
      </c>
      <c r="J422" s="6" t="s">
        <v>4</v>
      </c>
      <c r="K422" s="6" t="s">
        <v>4</v>
      </c>
      <c r="L422" s="6" t="s">
        <v>4</v>
      </c>
      <c r="M422" s="6" t="s">
        <v>5</v>
      </c>
      <c r="N422" s="6" t="s">
        <v>442</v>
      </c>
      <c r="O422" s="16">
        <v>44896</v>
      </c>
      <c r="P422" s="6" t="s">
        <v>7</v>
      </c>
      <c r="Q422" s="18">
        <v>579.39</v>
      </c>
      <c r="R422" s="18">
        <v>0</v>
      </c>
      <c r="S422" s="18">
        <v>579.39</v>
      </c>
      <c r="T422" s="18">
        <v>0</v>
      </c>
      <c r="U422" s="10">
        <f t="shared" si="12"/>
        <v>0</v>
      </c>
      <c r="V422" s="20">
        <f t="shared" si="13"/>
        <v>0</v>
      </c>
    </row>
    <row r="423" spans="1:22" ht="29" outlineLevel="4" x14ac:dyDescent="0.35">
      <c r="A423" s="6" t="s">
        <v>110</v>
      </c>
      <c r="B423" s="6" t="s">
        <v>111</v>
      </c>
      <c r="C423" s="12" t="s">
        <v>12910</v>
      </c>
      <c r="D423" s="5" t="s">
        <v>414</v>
      </c>
      <c r="E423" s="6" t="s">
        <v>414</v>
      </c>
      <c r="F423" s="1" t="s">
        <v>76</v>
      </c>
      <c r="G423" s="1" t="s">
        <v>4</v>
      </c>
      <c r="H423" s="1" t="s">
        <v>443</v>
      </c>
      <c r="I423" s="2" t="s">
        <v>444</v>
      </c>
      <c r="J423" s="6" t="s">
        <v>4</v>
      </c>
      <c r="K423" s="6" t="s">
        <v>4</v>
      </c>
      <c r="L423" s="6" t="s">
        <v>4</v>
      </c>
      <c r="M423" s="6" t="s">
        <v>5</v>
      </c>
      <c r="N423" s="6" t="s">
        <v>442</v>
      </c>
      <c r="O423" s="16">
        <v>44896</v>
      </c>
      <c r="P423" s="6" t="s">
        <v>7</v>
      </c>
      <c r="Q423" s="18">
        <v>4638.6099999999997</v>
      </c>
      <c r="R423" s="18">
        <v>4638.6099999999997</v>
      </c>
      <c r="S423" s="18">
        <v>0</v>
      </c>
      <c r="T423" s="18">
        <v>0</v>
      </c>
      <c r="U423" s="10">
        <f t="shared" si="12"/>
        <v>0</v>
      </c>
      <c r="V423" s="20">
        <f t="shared" si="13"/>
        <v>0</v>
      </c>
    </row>
    <row r="424" spans="1:22" outlineLevel="3" x14ac:dyDescent="0.35">
      <c r="G424" s="1"/>
      <c r="H424" s="14" t="s">
        <v>11419</v>
      </c>
      <c r="O424" s="16"/>
      <c r="Q424" s="18">
        <f>SUBTOTAL(9,Q422:Q423)</f>
        <v>5218</v>
      </c>
      <c r="R424" s="18">
        <f>SUBTOTAL(9,R422:R423)</f>
        <v>4638.6099999999997</v>
      </c>
      <c r="S424" s="18">
        <f>SUBTOTAL(9,S422:S423)</f>
        <v>579.39</v>
      </c>
      <c r="T424" s="18">
        <f>SUBTOTAL(9,T422:T423)</f>
        <v>0</v>
      </c>
      <c r="U424" s="10">
        <f t="shared" si="12"/>
        <v>3.4106051316484809E-13</v>
      </c>
      <c r="V424" s="20">
        <f t="shared" si="13"/>
        <v>3.4106051316484809E-13</v>
      </c>
    </row>
    <row r="425" spans="1:22" ht="29" outlineLevel="2" x14ac:dyDescent="0.35">
      <c r="C425" s="13" t="s">
        <v>12911</v>
      </c>
      <c r="G425" s="1"/>
      <c r="O425" s="16"/>
      <c r="Q425" s="18">
        <f>SUBTOTAL(9,Q393:Q423)</f>
        <v>610556.00000000012</v>
      </c>
      <c r="R425" s="18">
        <f>SUBTOTAL(9,R393:R423)</f>
        <v>566467.78</v>
      </c>
      <c r="S425" s="18">
        <f>SUBTOTAL(9,S393:S423)</f>
        <v>44088.219999999994</v>
      </c>
      <c r="T425" s="18">
        <f>SUBTOTAL(9,T393:T423)</f>
        <v>0</v>
      </c>
      <c r="U425" s="10">
        <f t="shared" si="12"/>
        <v>9.4587448984384537E-11</v>
      </c>
      <c r="V425" s="20">
        <f t="shared" si="13"/>
        <v>9.4587448984384537E-11</v>
      </c>
    </row>
    <row r="426" spans="1:22" ht="29" outlineLevel="4" x14ac:dyDescent="0.35">
      <c r="A426" s="6" t="s">
        <v>0</v>
      </c>
      <c r="B426" s="6" t="s">
        <v>1</v>
      </c>
      <c r="C426" s="12" t="s">
        <v>445</v>
      </c>
      <c r="D426" s="5" t="s">
        <v>446</v>
      </c>
      <c r="E426" s="6" t="s">
        <v>446</v>
      </c>
      <c r="F426" s="1" t="s">
        <v>4</v>
      </c>
      <c r="G426" s="1" t="s">
        <v>13023</v>
      </c>
      <c r="H426" s="1" t="s">
        <v>448</v>
      </c>
      <c r="I426" s="2" t="s">
        <v>449</v>
      </c>
      <c r="J426" s="6" t="s">
        <v>4</v>
      </c>
      <c r="K426" s="6" t="s">
        <v>4</v>
      </c>
      <c r="L426" s="6" t="s">
        <v>4</v>
      </c>
      <c r="M426" s="6" t="s">
        <v>5</v>
      </c>
      <c r="N426" s="6" t="s">
        <v>447</v>
      </c>
      <c r="O426" s="16">
        <v>44781</v>
      </c>
      <c r="P426" s="6" t="s">
        <v>7</v>
      </c>
      <c r="Q426" s="18">
        <v>12151.25</v>
      </c>
      <c r="R426" s="18">
        <v>0</v>
      </c>
      <c r="S426" s="18">
        <v>12151.25</v>
      </c>
      <c r="T426" s="18">
        <v>0</v>
      </c>
      <c r="U426" s="10">
        <f t="shared" si="12"/>
        <v>0</v>
      </c>
      <c r="V426" s="20">
        <f t="shared" si="13"/>
        <v>0</v>
      </c>
    </row>
    <row r="427" spans="1:22" ht="29" outlineLevel="4" x14ac:dyDescent="0.35">
      <c r="A427" s="6" t="s">
        <v>0</v>
      </c>
      <c r="B427" s="6" t="s">
        <v>1</v>
      </c>
      <c r="C427" s="12" t="s">
        <v>445</v>
      </c>
      <c r="D427" s="5" t="s">
        <v>446</v>
      </c>
      <c r="E427" s="6" t="s">
        <v>446</v>
      </c>
      <c r="F427" s="1" t="s">
        <v>4</v>
      </c>
      <c r="G427" s="1" t="s">
        <v>13023</v>
      </c>
      <c r="H427" s="1" t="s">
        <v>448</v>
      </c>
      <c r="I427" s="2" t="s">
        <v>449</v>
      </c>
      <c r="J427" s="6" t="s">
        <v>4</v>
      </c>
      <c r="K427" s="6" t="s">
        <v>4</v>
      </c>
      <c r="L427" s="6" t="s">
        <v>4</v>
      </c>
      <c r="M427" s="6" t="s">
        <v>5</v>
      </c>
      <c r="N427" s="6" t="s">
        <v>450</v>
      </c>
      <c r="O427" s="16">
        <v>44860</v>
      </c>
      <c r="P427" s="6" t="s">
        <v>7</v>
      </c>
      <c r="Q427" s="18">
        <v>5322.31</v>
      </c>
      <c r="R427" s="18">
        <v>0</v>
      </c>
      <c r="S427" s="18">
        <v>5322.31</v>
      </c>
      <c r="T427" s="18">
        <v>0</v>
      </c>
      <c r="U427" s="10">
        <f t="shared" si="12"/>
        <v>0</v>
      </c>
      <c r="V427" s="20">
        <f t="shared" si="13"/>
        <v>0</v>
      </c>
    </row>
    <row r="428" spans="1:22" outlineLevel="3" x14ac:dyDescent="0.35">
      <c r="G428" s="1"/>
      <c r="H428" s="14" t="s">
        <v>11420</v>
      </c>
      <c r="O428" s="16"/>
      <c r="Q428" s="18">
        <f>SUBTOTAL(9,Q426:Q427)</f>
        <v>17473.560000000001</v>
      </c>
      <c r="R428" s="18">
        <f>SUBTOTAL(9,R426:R427)</f>
        <v>0</v>
      </c>
      <c r="S428" s="18">
        <f>SUBTOTAL(9,S426:S427)</f>
        <v>17473.560000000001</v>
      </c>
      <c r="T428" s="18">
        <f>SUBTOTAL(9,T426:T427)</f>
        <v>0</v>
      </c>
      <c r="U428" s="10">
        <f t="shared" si="12"/>
        <v>0</v>
      </c>
      <c r="V428" s="20">
        <f t="shared" si="13"/>
        <v>0</v>
      </c>
    </row>
    <row r="429" spans="1:22" ht="29" outlineLevel="4" x14ac:dyDescent="0.35">
      <c r="A429" s="6" t="s">
        <v>0</v>
      </c>
      <c r="B429" s="6" t="s">
        <v>1</v>
      </c>
      <c r="C429" s="12" t="s">
        <v>445</v>
      </c>
      <c r="D429" s="5" t="s">
        <v>451</v>
      </c>
      <c r="E429" s="6" t="s">
        <v>451</v>
      </c>
      <c r="F429" s="1" t="s">
        <v>4</v>
      </c>
      <c r="G429" s="1" t="s">
        <v>1372</v>
      </c>
      <c r="H429" s="1" t="s">
        <v>454</v>
      </c>
      <c r="I429" s="2" t="s">
        <v>13042</v>
      </c>
      <c r="J429" s="6" t="s">
        <v>452</v>
      </c>
      <c r="K429" s="6" t="s">
        <v>4</v>
      </c>
      <c r="L429" s="6" t="s">
        <v>4</v>
      </c>
      <c r="M429" s="6" t="s">
        <v>5</v>
      </c>
      <c r="N429" s="6" t="s">
        <v>453</v>
      </c>
      <c r="O429" s="16">
        <v>44774</v>
      </c>
      <c r="P429" s="6" t="s">
        <v>7</v>
      </c>
      <c r="Q429" s="18">
        <v>24910.75</v>
      </c>
      <c r="R429" s="18">
        <v>0</v>
      </c>
      <c r="S429" s="18">
        <v>24910.75</v>
      </c>
      <c r="T429" s="18">
        <v>0</v>
      </c>
      <c r="U429" s="10">
        <f t="shared" si="12"/>
        <v>0</v>
      </c>
      <c r="V429" s="20">
        <f t="shared" si="13"/>
        <v>0</v>
      </c>
    </row>
    <row r="430" spans="1:22" ht="29" outlineLevel="4" x14ac:dyDescent="0.35">
      <c r="A430" s="6" t="s">
        <v>0</v>
      </c>
      <c r="B430" s="6" t="s">
        <v>1</v>
      </c>
      <c r="C430" s="12" t="s">
        <v>445</v>
      </c>
      <c r="D430" s="5" t="s">
        <v>451</v>
      </c>
      <c r="E430" s="6" t="s">
        <v>451</v>
      </c>
      <c r="F430" s="1" t="s">
        <v>4</v>
      </c>
      <c r="G430" s="1" t="s">
        <v>1372</v>
      </c>
      <c r="H430" s="1" t="s">
        <v>454</v>
      </c>
      <c r="I430" s="2" t="s">
        <v>13042</v>
      </c>
      <c r="J430" s="6" t="s">
        <v>452</v>
      </c>
      <c r="K430" s="6" t="s">
        <v>4</v>
      </c>
      <c r="L430" s="6" t="s">
        <v>4</v>
      </c>
      <c r="M430" s="6" t="s">
        <v>5</v>
      </c>
      <c r="N430" s="6" t="s">
        <v>455</v>
      </c>
      <c r="O430" s="16">
        <v>44816</v>
      </c>
      <c r="P430" s="6" t="s">
        <v>7</v>
      </c>
      <c r="Q430" s="18">
        <v>12155.5</v>
      </c>
      <c r="R430" s="18">
        <v>0</v>
      </c>
      <c r="S430" s="18">
        <v>12155.5</v>
      </c>
      <c r="T430" s="18">
        <v>0</v>
      </c>
      <c r="U430" s="10">
        <f t="shared" si="12"/>
        <v>0</v>
      </c>
      <c r="V430" s="20">
        <f t="shared" si="13"/>
        <v>0</v>
      </c>
    </row>
    <row r="431" spans="1:22" ht="29" outlineLevel="4" x14ac:dyDescent="0.35">
      <c r="A431" s="6" t="s">
        <v>0</v>
      </c>
      <c r="B431" s="6" t="s">
        <v>1</v>
      </c>
      <c r="C431" s="12" t="s">
        <v>445</v>
      </c>
      <c r="D431" s="5" t="s">
        <v>451</v>
      </c>
      <c r="E431" s="6" t="s">
        <v>451</v>
      </c>
      <c r="F431" s="1" t="s">
        <v>4</v>
      </c>
      <c r="G431" s="1" t="s">
        <v>1372</v>
      </c>
      <c r="H431" s="1" t="s">
        <v>454</v>
      </c>
      <c r="I431" s="2" t="s">
        <v>13042</v>
      </c>
      <c r="J431" s="6" t="s">
        <v>452</v>
      </c>
      <c r="K431" s="6" t="s">
        <v>4</v>
      </c>
      <c r="L431" s="6" t="s">
        <v>4</v>
      </c>
      <c r="M431" s="6" t="s">
        <v>5</v>
      </c>
      <c r="N431" s="6" t="s">
        <v>456</v>
      </c>
      <c r="O431" s="16">
        <v>44880</v>
      </c>
      <c r="P431" s="6" t="s">
        <v>7</v>
      </c>
      <c r="Q431" s="18">
        <v>126685.92</v>
      </c>
      <c r="R431" s="18">
        <v>0</v>
      </c>
      <c r="S431" s="18">
        <v>126685.92</v>
      </c>
      <c r="T431" s="18">
        <v>0</v>
      </c>
      <c r="U431" s="10">
        <f t="shared" si="12"/>
        <v>0</v>
      </c>
      <c r="V431" s="20">
        <f t="shared" si="13"/>
        <v>0</v>
      </c>
    </row>
    <row r="432" spans="1:22" ht="29" outlineLevel="4" x14ac:dyDescent="0.35">
      <c r="A432" s="6" t="s">
        <v>0</v>
      </c>
      <c r="B432" s="6" t="s">
        <v>1</v>
      </c>
      <c r="C432" s="12" t="s">
        <v>445</v>
      </c>
      <c r="D432" s="5" t="s">
        <v>451</v>
      </c>
      <c r="E432" s="6" t="s">
        <v>451</v>
      </c>
      <c r="F432" s="1" t="s">
        <v>4</v>
      </c>
      <c r="G432" s="1" t="s">
        <v>1372</v>
      </c>
      <c r="H432" s="1" t="s">
        <v>454</v>
      </c>
      <c r="I432" s="2" t="s">
        <v>13042</v>
      </c>
      <c r="J432" s="6" t="s">
        <v>452</v>
      </c>
      <c r="K432" s="6" t="s">
        <v>4</v>
      </c>
      <c r="L432" s="6" t="s">
        <v>4</v>
      </c>
      <c r="M432" s="6" t="s">
        <v>5</v>
      </c>
      <c r="N432" s="6" t="s">
        <v>457</v>
      </c>
      <c r="O432" s="16">
        <v>44998</v>
      </c>
      <c r="P432" s="6" t="s">
        <v>7</v>
      </c>
      <c r="Q432" s="18">
        <v>56927.33</v>
      </c>
      <c r="R432" s="18">
        <v>0</v>
      </c>
      <c r="S432" s="18">
        <v>56927.33</v>
      </c>
      <c r="T432" s="18">
        <v>0</v>
      </c>
      <c r="U432" s="10">
        <f t="shared" si="12"/>
        <v>0</v>
      </c>
      <c r="V432" s="20">
        <f t="shared" si="13"/>
        <v>0</v>
      </c>
    </row>
    <row r="433" spans="1:22" outlineLevel="3" x14ac:dyDescent="0.35">
      <c r="G433" s="1"/>
      <c r="H433" s="14" t="s">
        <v>11421</v>
      </c>
      <c r="O433" s="16"/>
      <c r="Q433" s="18">
        <f>SUBTOTAL(9,Q429:Q432)</f>
        <v>220679.5</v>
      </c>
      <c r="R433" s="18">
        <f>SUBTOTAL(9,R429:R432)</f>
        <v>0</v>
      </c>
      <c r="S433" s="18">
        <f>SUBTOTAL(9,S429:S432)</f>
        <v>220679.5</v>
      </c>
      <c r="T433" s="18">
        <f>SUBTOTAL(9,T429:T432)</f>
        <v>0</v>
      </c>
      <c r="U433" s="10">
        <f t="shared" si="12"/>
        <v>0</v>
      </c>
      <c r="V433" s="20">
        <f t="shared" si="13"/>
        <v>0</v>
      </c>
    </row>
    <row r="434" spans="1:22" ht="29" outlineLevel="4" x14ac:dyDescent="0.35">
      <c r="A434" s="6" t="s">
        <v>0</v>
      </c>
      <c r="B434" s="6" t="s">
        <v>1</v>
      </c>
      <c r="C434" s="12" t="s">
        <v>445</v>
      </c>
      <c r="D434" s="5" t="s">
        <v>446</v>
      </c>
      <c r="E434" s="6" t="s">
        <v>446</v>
      </c>
      <c r="F434" s="1" t="s">
        <v>4</v>
      </c>
      <c r="G434" s="1" t="s">
        <v>13023</v>
      </c>
      <c r="H434" s="1" t="s">
        <v>459</v>
      </c>
      <c r="I434" s="2" t="s">
        <v>13043</v>
      </c>
      <c r="J434" s="6" t="s">
        <v>4</v>
      </c>
      <c r="K434" s="6" t="s">
        <v>4</v>
      </c>
      <c r="L434" s="6" t="s">
        <v>4</v>
      </c>
      <c r="M434" s="6" t="s">
        <v>5</v>
      </c>
      <c r="N434" s="6" t="s">
        <v>458</v>
      </c>
      <c r="O434" s="16">
        <v>44837</v>
      </c>
      <c r="P434" s="6" t="s">
        <v>7</v>
      </c>
      <c r="Q434" s="18">
        <v>30840.22</v>
      </c>
      <c r="R434" s="18">
        <v>0</v>
      </c>
      <c r="S434" s="18">
        <v>30840.22</v>
      </c>
      <c r="T434" s="18">
        <v>0</v>
      </c>
      <c r="U434" s="10">
        <f t="shared" si="12"/>
        <v>0</v>
      </c>
      <c r="V434" s="20">
        <f t="shared" si="13"/>
        <v>0</v>
      </c>
    </row>
    <row r="435" spans="1:22" ht="29" outlineLevel="4" x14ac:dyDescent="0.35">
      <c r="A435" s="6" t="s">
        <v>0</v>
      </c>
      <c r="B435" s="6" t="s">
        <v>1</v>
      </c>
      <c r="C435" s="12" t="s">
        <v>445</v>
      </c>
      <c r="D435" s="5" t="s">
        <v>446</v>
      </c>
      <c r="E435" s="6" t="s">
        <v>446</v>
      </c>
      <c r="F435" s="1" t="s">
        <v>4</v>
      </c>
      <c r="G435" s="1" t="s">
        <v>13023</v>
      </c>
      <c r="H435" s="1" t="s">
        <v>459</v>
      </c>
      <c r="I435" s="2" t="s">
        <v>13043</v>
      </c>
      <c r="J435" s="6" t="s">
        <v>4</v>
      </c>
      <c r="K435" s="6" t="s">
        <v>4</v>
      </c>
      <c r="L435" s="6" t="s">
        <v>4</v>
      </c>
      <c r="M435" s="6" t="s">
        <v>5</v>
      </c>
      <c r="N435" s="6" t="s">
        <v>460</v>
      </c>
      <c r="O435" s="16">
        <v>45006</v>
      </c>
      <c r="P435" s="6" t="s">
        <v>7</v>
      </c>
      <c r="Q435" s="18">
        <v>67389.16</v>
      </c>
      <c r="R435" s="18">
        <v>0</v>
      </c>
      <c r="S435" s="18">
        <v>67389.16</v>
      </c>
      <c r="T435" s="18">
        <v>0</v>
      </c>
      <c r="U435" s="10">
        <f t="shared" si="12"/>
        <v>0</v>
      </c>
      <c r="V435" s="20">
        <f t="shared" si="13"/>
        <v>0</v>
      </c>
    </row>
    <row r="436" spans="1:22" outlineLevel="3" x14ac:dyDescent="0.35">
      <c r="G436" s="1"/>
      <c r="H436" s="14" t="s">
        <v>11422</v>
      </c>
      <c r="O436" s="16"/>
      <c r="Q436" s="18">
        <f>SUBTOTAL(9,Q434:Q435)</f>
        <v>98229.38</v>
      </c>
      <c r="R436" s="18">
        <f>SUBTOTAL(9,R434:R435)</f>
        <v>0</v>
      </c>
      <c r="S436" s="18">
        <f>SUBTOTAL(9,S434:S435)</f>
        <v>98229.38</v>
      </c>
      <c r="T436" s="18">
        <f>SUBTOTAL(9,T434:T435)</f>
        <v>0</v>
      </c>
      <c r="U436" s="10">
        <f t="shared" si="12"/>
        <v>0</v>
      </c>
      <c r="V436" s="20">
        <f t="shared" si="13"/>
        <v>0</v>
      </c>
    </row>
    <row r="437" spans="1:22" outlineLevel="2" x14ac:dyDescent="0.35">
      <c r="C437" s="13" t="s">
        <v>10604</v>
      </c>
      <c r="G437" s="1"/>
      <c r="O437" s="16"/>
      <c r="Q437" s="18">
        <f>SUBTOTAL(9,Q426:Q435)</f>
        <v>336382.44000000006</v>
      </c>
      <c r="R437" s="18">
        <f>SUBTOTAL(9,R426:R435)</f>
        <v>0</v>
      </c>
      <c r="S437" s="18">
        <f>SUBTOTAL(9,S426:S435)</f>
        <v>336382.44000000006</v>
      </c>
      <c r="T437" s="18">
        <f>SUBTOTAL(9,T426:T435)</f>
        <v>0</v>
      </c>
      <c r="U437" s="10">
        <f t="shared" si="12"/>
        <v>0</v>
      </c>
      <c r="V437" s="20">
        <f t="shared" si="13"/>
        <v>0</v>
      </c>
    </row>
    <row r="438" spans="1:22" ht="29" outlineLevel="4" x14ac:dyDescent="0.35">
      <c r="A438" s="6" t="s">
        <v>0</v>
      </c>
      <c r="B438" s="6" t="s">
        <v>1</v>
      </c>
      <c r="C438" s="12" t="s">
        <v>461</v>
      </c>
      <c r="D438" s="5" t="s">
        <v>462</v>
      </c>
      <c r="E438" s="6" t="s">
        <v>462</v>
      </c>
      <c r="F438" s="1" t="s">
        <v>4</v>
      </c>
      <c r="G438" s="1" t="s">
        <v>13023</v>
      </c>
      <c r="H438" s="1" t="s">
        <v>464</v>
      </c>
      <c r="I438" s="2" t="s">
        <v>465</v>
      </c>
      <c r="J438" s="6" t="s">
        <v>4</v>
      </c>
      <c r="K438" s="6" t="s">
        <v>4</v>
      </c>
      <c r="L438" s="6" t="s">
        <v>4</v>
      </c>
      <c r="M438" s="6" t="s">
        <v>5</v>
      </c>
      <c r="N438" s="6" t="s">
        <v>463</v>
      </c>
      <c r="O438" s="16">
        <v>44866</v>
      </c>
      <c r="P438" s="6" t="s">
        <v>7</v>
      </c>
      <c r="Q438" s="18">
        <v>14204.25</v>
      </c>
      <c r="R438" s="18">
        <v>0</v>
      </c>
      <c r="S438" s="18">
        <v>14204.25</v>
      </c>
      <c r="T438" s="18">
        <v>0</v>
      </c>
      <c r="U438" s="10">
        <f t="shared" si="12"/>
        <v>0</v>
      </c>
      <c r="V438" s="20">
        <f t="shared" si="13"/>
        <v>0</v>
      </c>
    </row>
    <row r="439" spans="1:22" ht="29" outlineLevel="4" x14ac:dyDescent="0.35">
      <c r="A439" s="6" t="s">
        <v>0</v>
      </c>
      <c r="B439" s="6" t="s">
        <v>1</v>
      </c>
      <c r="C439" s="12" t="s">
        <v>461</v>
      </c>
      <c r="D439" s="5" t="s">
        <v>462</v>
      </c>
      <c r="E439" s="6" t="s">
        <v>462</v>
      </c>
      <c r="F439" s="1" t="s">
        <v>4</v>
      </c>
      <c r="G439" s="1" t="s">
        <v>13023</v>
      </c>
      <c r="H439" s="1" t="s">
        <v>464</v>
      </c>
      <c r="I439" s="2" t="s">
        <v>465</v>
      </c>
      <c r="J439" s="6" t="s">
        <v>4</v>
      </c>
      <c r="K439" s="6" t="s">
        <v>4</v>
      </c>
      <c r="L439" s="6" t="s">
        <v>4</v>
      </c>
      <c r="M439" s="6" t="s">
        <v>5</v>
      </c>
      <c r="N439" s="6" t="s">
        <v>466</v>
      </c>
      <c r="O439" s="16">
        <v>44879</v>
      </c>
      <c r="P439" s="6" t="s">
        <v>7</v>
      </c>
      <c r="Q439" s="18">
        <v>14204.25</v>
      </c>
      <c r="R439" s="18">
        <v>0</v>
      </c>
      <c r="S439" s="18">
        <v>14204.25</v>
      </c>
      <c r="T439" s="18">
        <v>0</v>
      </c>
      <c r="U439" s="10">
        <f t="shared" si="12"/>
        <v>0</v>
      </c>
      <c r="V439" s="20">
        <f t="shared" si="13"/>
        <v>0</v>
      </c>
    </row>
    <row r="440" spans="1:22" ht="29" outlineLevel="4" x14ac:dyDescent="0.35">
      <c r="A440" s="6" t="s">
        <v>0</v>
      </c>
      <c r="B440" s="6" t="s">
        <v>1</v>
      </c>
      <c r="C440" s="12" t="s">
        <v>461</v>
      </c>
      <c r="D440" s="5" t="s">
        <v>462</v>
      </c>
      <c r="E440" s="6" t="s">
        <v>462</v>
      </c>
      <c r="F440" s="1" t="s">
        <v>4</v>
      </c>
      <c r="G440" s="1" t="s">
        <v>13023</v>
      </c>
      <c r="H440" s="1" t="s">
        <v>464</v>
      </c>
      <c r="I440" s="2" t="s">
        <v>465</v>
      </c>
      <c r="J440" s="6" t="s">
        <v>4</v>
      </c>
      <c r="K440" s="6" t="s">
        <v>4</v>
      </c>
      <c r="L440" s="6" t="s">
        <v>4</v>
      </c>
      <c r="M440" s="6" t="s">
        <v>5</v>
      </c>
      <c r="N440" s="6" t="s">
        <v>467</v>
      </c>
      <c r="O440" s="16">
        <v>44963</v>
      </c>
      <c r="P440" s="6" t="s">
        <v>7</v>
      </c>
      <c r="Q440" s="18">
        <v>14244.38</v>
      </c>
      <c r="R440" s="18">
        <v>0</v>
      </c>
      <c r="S440" s="18">
        <v>14244.38</v>
      </c>
      <c r="T440" s="18">
        <v>0</v>
      </c>
      <c r="U440" s="10">
        <f t="shared" si="12"/>
        <v>0</v>
      </c>
      <c r="V440" s="20">
        <f t="shared" si="13"/>
        <v>0</v>
      </c>
    </row>
    <row r="441" spans="1:22" ht="29" outlineLevel="4" x14ac:dyDescent="0.35">
      <c r="A441" s="6" t="s">
        <v>0</v>
      </c>
      <c r="B441" s="6" t="s">
        <v>1</v>
      </c>
      <c r="C441" s="12" t="s">
        <v>461</v>
      </c>
      <c r="D441" s="5" t="s">
        <v>462</v>
      </c>
      <c r="E441" s="6" t="s">
        <v>462</v>
      </c>
      <c r="F441" s="1" t="s">
        <v>4</v>
      </c>
      <c r="G441" s="1" t="s">
        <v>13023</v>
      </c>
      <c r="H441" s="1" t="s">
        <v>464</v>
      </c>
      <c r="I441" s="2" t="s">
        <v>465</v>
      </c>
      <c r="J441" s="6" t="s">
        <v>4</v>
      </c>
      <c r="K441" s="6" t="s">
        <v>4</v>
      </c>
      <c r="L441" s="6" t="s">
        <v>4</v>
      </c>
      <c r="M441" s="6" t="s">
        <v>5</v>
      </c>
      <c r="N441" s="6" t="s">
        <v>468</v>
      </c>
      <c r="O441" s="16">
        <v>44984</v>
      </c>
      <c r="P441" s="6" t="s">
        <v>7</v>
      </c>
      <c r="Q441" s="18">
        <v>41915.660000000003</v>
      </c>
      <c r="R441" s="18">
        <v>0</v>
      </c>
      <c r="S441" s="18">
        <v>41915.660000000003</v>
      </c>
      <c r="T441" s="18">
        <v>0</v>
      </c>
      <c r="U441" s="10">
        <f t="shared" si="12"/>
        <v>0</v>
      </c>
      <c r="V441" s="20">
        <f t="shared" si="13"/>
        <v>0</v>
      </c>
    </row>
    <row r="442" spans="1:22" ht="29" outlineLevel="4" x14ac:dyDescent="0.35">
      <c r="A442" s="6" t="s">
        <v>0</v>
      </c>
      <c r="B442" s="6" t="s">
        <v>1</v>
      </c>
      <c r="C442" s="12" t="s">
        <v>461</v>
      </c>
      <c r="D442" s="5" t="s">
        <v>462</v>
      </c>
      <c r="E442" s="6" t="s">
        <v>462</v>
      </c>
      <c r="F442" s="1" t="s">
        <v>4</v>
      </c>
      <c r="G442" s="1" t="s">
        <v>13023</v>
      </c>
      <c r="H442" s="1" t="s">
        <v>464</v>
      </c>
      <c r="I442" s="2" t="s">
        <v>465</v>
      </c>
      <c r="J442" s="6" t="s">
        <v>4</v>
      </c>
      <c r="K442" s="6" t="s">
        <v>4</v>
      </c>
      <c r="L442" s="6" t="s">
        <v>4</v>
      </c>
      <c r="M442" s="6" t="s">
        <v>5</v>
      </c>
      <c r="N442" s="6" t="s">
        <v>469</v>
      </c>
      <c r="O442" s="16">
        <v>45050</v>
      </c>
      <c r="P442" s="6" t="s">
        <v>7</v>
      </c>
      <c r="Q442" s="18">
        <v>28595.759999999998</v>
      </c>
      <c r="R442" s="18">
        <v>0</v>
      </c>
      <c r="S442" s="18">
        <v>28595.759999999998</v>
      </c>
      <c r="T442" s="18">
        <v>0</v>
      </c>
      <c r="U442" s="10">
        <f t="shared" si="12"/>
        <v>0</v>
      </c>
      <c r="V442" s="20">
        <f t="shared" si="13"/>
        <v>0</v>
      </c>
    </row>
    <row r="443" spans="1:22" outlineLevel="3" x14ac:dyDescent="0.35">
      <c r="G443" s="1"/>
      <c r="H443" s="14" t="s">
        <v>11423</v>
      </c>
      <c r="O443" s="16"/>
      <c r="Q443" s="18">
        <f>SUBTOTAL(9,Q438:Q442)</f>
        <v>113164.3</v>
      </c>
      <c r="R443" s="18">
        <f>SUBTOTAL(9,R438:R442)</f>
        <v>0</v>
      </c>
      <c r="S443" s="18">
        <f>SUBTOTAL(9,S438:S442)</f>
        <v>113164.3</v>
      </c>
      <c r="T443" s="18">
        <f>SUBTOTAL(9,T438:T442)</f>
        <v>0</v>
      </c>
      <c r="U443" s="10">
        <f t="shared" si="12"/>
        <v>0</v>
      </c>
      <c r="V443" s="20">
        <f t="shared" si="13"/>
        <v>0</v>
      </c>
    </row>
    <row r="444" spans="1:22" ht="29" outlineLevel="4" x14ac:dyDescent="0.35">
      <c r="A444" s="6" t="s">
        <v>0</v>
      </c>
      <c r="B444" s="6" t="s">
        <v>1</v>
      </c>
      <c r="C444" s="12" t="s">
        <v>461</v>
      </c>
      <c r="D444" s="5" t="s">
        <v>462</v>
      </c>
      <c r="E444" s="6" t="s">
        <v>462</v>
      </c>
      <c r="F444" s="1" t="s">
        <v>4</v>
      </c>
      <c r="G444" s="1" t="s">
        <v>13023</v>
      </c>
      <c r="H444" s="1" t="s">
        <v>472</v>
      </c>
      <c r="I444" s="2" t="s">
        <v>473</v>
      </c>
      <c r="J444" s="6" t="s">
        <v>470</v>
      </c>
      <c r="K444" s="6" t="s">
        <v>4</v>
      </c>
      <c r="L444" s="6" t="s">
        <v>4</v>
      </c>
      <c r="M444" s="6" t="s">
        <v>5</v>
      </c>
      <c r="N444" s="6" t="s">
        <v>471</v>
      </c>
      <c r="O444" s="16">
        <v>44841</v>
      </c>
      <c r="P444" s="6" t="s">
        <v>7</v>
      </c>
      <c r="Q444" s="18">
        <v>25738.32</v>
      </c>
      <c r="R444" s="18">
        <v>0</v>
      </c>
      <c r="S444" s="18">
        <v>25738.32</v>
      </c>
      <c r="T444" s="18">
        <v>0</v>
      </c>
      <c r="U444" s="10">
        <f t="shared" si="12"/>
        <v>0</v>
      </c>
      <c r="V444" s="20">
        <f t="shared" si="13"/>
        <v>0</v>
      </c>
    </row>
    <row r="445" spans="1:22" outlineLevel="3" x14ac:dyDescent="0.35">
      <c r="G445" s="1"/>
      <c r="H445" s="14" t="s">
        <v>11424</v>
      </c>
      <c r="O445" s="16"/>
      <c r="Q445" s="18">
        <f>SUBTOTAL(9,Q444:Q444)</f>
        <v>25738.32</v>
      </c>
      <c r="R445" s="18">
        <f>SUBTOTAL(9,R444:R444)</f>
        <v>0</v>
      </c>
      <c r="S445" s="18">
        <f>SUBTOTAL(9,S444:S444)</f>
        <v>25738.32</v>
      </c>
      <c r="T445" s="18">
        <f>SUBTOTAL(9,T444:T444)</f>
        <v>0</v>
      </c>
      <c r="U445" s="10">
        <f t="shared" si="12"/>
        <v>0</v>
      </c>
      <c r="V445" s="20">
        <f t="shared" si="13"/>
        <v>0</v>
      </c>
    </row>
    <row r="446" spans="1:22" outlineLevel="2" x14ac:dyDescent="0.35">
      <c r="C446" s="13" t="s">
        <v>10605</v>
      </c>
      <c r="G446" s="1"/>
      <c r="O446" s="16"/>
      <c r="Q446" s="18">
        <f>SUBTOTAL(9,Q438:Q444)</f>
        <v>138902.62</v>
      </c>
      <c r="R446" s="18">
        <f>SUBTOTAL(9,R438:R444)</f>
        <v>0</v>
      </c>
      <c r="S446" s="18">
        <f>SUBTOTAL(9,S438:S444)</f>
        <v>138902.62</v>
      </c>
      <c r="T446" s="18">
        <f>SUBTOTAL(9,T438:T444)</f>
        <v>0</v>
      </c>
      <c r="U446" s="10">
        <f t="shared" si="12"/>
        <v>0</v>
      </c>
      <c r="V446" s="20">
        <f t="shared" si="13"/>
        <v>0</v>
      </c>
    </row>
    <row r="447" spans="1:22" ht="29" outlineLevel="4" x14ac:dyDescent="0.35">
      <c r="A447" s="6" t="s">
        <v>73</v>
      </c>
      <c r="B447" s="6" t="s">
        <v>74</v>
      </c>
      <c r="C447" s="12" t="s">
        <v>12912</v>
      </c>
      <c r="D447" s="5" t="s">
        <v>474</v>
      </c>
      <c r="E447" s="6" t="s">
        <v>474</v>
      </c>
      <c r="F447" s="1" t="s">
        <v>4</v>
      </c>
      <c r="G447" s="1" t="s">
        <v>97</v>
      </c>
      <c r="H447" s="1" t="s">
        <v>476</v>
      </c>
      <c r="I447" s="2" t="s">
        <v>477</v>
      </c>
      <c r="J447" s="6" t="s">
        <v>4</v>
      </c>
      <c r="K447" s="6" t="s">
        <v>4</v>
      </c>
      <c r="L447" s="6" t="s">
        <v>4</v>
      </c>
      <c r="M447" s="6" t="s">
        <v>5</v>
      </c>
      <c r="N447" s="6" t="s">
        <v>475</v>
      </c>
      <c r="O447" s="16">
        <v>44774</v>
      </c>
      <c r="P447" s="6" t="s">
        <v>7</v>
      </c>
      <c r="Q447" s="18">
        <v>336</v>
      </c>
      <c r="R447" s="18">
        <v>0</v>
      </c>
      <c r="S447" s="18">
        <v>336</v>
      </c>
      <c r="T447" s="18">
        <v>0</v>
      </c>
      <c r="U447" s="10">
        <f t="shared" si="12"/>
        <v>0</v>
      </c>
      <c r="V447" s="20">
        <f t="shared" si="13"/>
        <v>0</v>
      </c>
    </row>
    <row r="448" spans="1:22" ht="29" outlineLevel="4" x14ac:dyDescent="0.35">
      <c r="A448" s="6" t="s">
        <v>73</v>
      </c>
      <c r="B448" s="6" t="s">
        <v>74</v>
      </c>
      <c r="C448" s="12" t="s">
        <v>12912</v>
      </c>
      <c r="D448" s="5" t="s">
        <v>474</v>
      </c>
      <c r="E448" s="6" t="s">
        <v>474</v>
      </c>
      <c r="F448" s="1" t="s">
        <v>4</v>
      </c>
      <c r="G448" s="1" t="s">
        <v>97</v>
      </c>
      <c r="H448" s="1" t="s">
        <v>476</v>
      </c>
      <c r="I448" s="2" t="s">
        <v>477</v>
      </c>
      <c r="J448" s="6" t="s">
        <v>4</v>
      </c>
      <c r="K448" s="6" t="s">
        <v>4</v>
      </c>
      <c r="L448" s="6" t="s">
        <v>4</v>
      </c>
      <c r="M448" s="6" t="s">
        <v>5</v>
      </c>
      <c r="N448" s="6" t="s">
        <v>478</v>
      </c>
      <c r="O448" s="16">
        <v>44851</v>
      </c>
      <c r="P448" s="6" t="s">
        <v>7</v>
      </c>
      <c r="Q448" s="18">
        <v>321</v>
      </c>
      <c r="R448" s="18">
        <v>0</v>
      </c>
      <c r="S448" s="18">
        <v>321</v>
      </c>
      <c r="T448" s="18">
        <v>0</v>
      </c>
      <c r="U448" s="10">
        <f t="shared" si="12"/>
        <v>0</v>
      </c>
      <c r="V448" s="20">
        <f t="shared" si="13"/>
        <v>0</v>
      </c>
    </row>
    <row r="449" spans="1:22" ht="29" outlineLevel="4" x14ac:dyDescent="0.35">
      <c r="A449" s="6" t="s">
        <v>73</v>
      </c>
      <c r="B449" s="6" t="s">
        <v>74</v>
      </c>
      <c r="C449" s="12" t="s">
        <v>12912</v>
      </c>
      <c r="D449" s="5" t="s">
        <v>474</v>
      </c>
      <c r="E449" s="6" t="s">
        <v>474</v>
      </c>
      <c r="F449" s="1" t="s">
        <v>4</v>
      </c>
      <c r="G449" s="1" t="s">
        <v>97</v>
      </c>
      <c r="H449" s="1" t="s">
        <v>476</v>
      </c>
      <c r="I449" s="2" t="s">
        <v>477</v>
      </c>
      <c r="J449" s="6" t="s">
        <v>4</v>
      </c>
      <c r="K449" s="6" t="s">
        <v>4</v>
      </c>
      <c r="L449" s="6" t="s">
        <v>4</v>
      </c>
      <c r="M449" s="6" t="s">
        <v>5</v>
      </c>
      <c r="N449" s="6" t="s">
        <v>479</v>
      </c>
      <c r="O449" s="16">
        <v>44875</v>
      </c>
      <c r="P449" s="6" t="s">
        <v>7</v>
      </c>
      <c r="Q449" s="18">
        <v>3415.33</v>
      </c>
      <c r="R449" s="18">
        <v>0</v>
      </c>
      <c r="S449" s="18">
        <v>3415.33</v>
      </c>
      <c r="T449" s="18">
        <v>0</v>
      </c>
      <c r="U449" s="10">
        <f t="shared" si="12"/>
        <v>0</v>
      </c>
      <c r="V449" s="20">
        <f t="shared" si="13"/>
        <v>0</v>
      </c>
    </row>
    <row r="450" spans="1:22" ht="29" outlineLevel="4" x14ac:dyDescent="0.35">
      <c r="A450" s="6" t="s">
        <v>73</v>
      </c>
      <c r="B450" s="6" t="s">
        <v>74</v>
      </c>
      <c r="C450" s="12" t="s">
        <v>12912</v>
      </c>
      <c r="D450" s="5" t="s">
        <v>474</v>
      </c>
      <c r="E450" s="6" t="s">
        <v>474</v>
      </c>
      <c r="F450" s="1" t="s">
        <v>86</v>
      </c>
      <c r="G450" s="1" t="s">
        <v>4</v>
      </c>
      <c r="H450" s="1" t="s">
        <v>476</v>
      </c>
      <c r="I450" s="2" t="s">
        <v>477</v>
      </c>
      <c r="J450" s="6" t="s">
        <v>4</v>
      </c>
      <c r="K450" s="6" t="s">
        <v>4</v>
      </c>
      <c r="L450" s="6" t="s">
        <v>4</v>
      </c>
      <c r="M450" s="6" t="s">
        <v>5</v>
      </c>
      <c r="N450" s="6" t="s">
        <v>475</v>
      </c>
      <c r="O450" s="16">
        <v>44774</v>
      </c>
      <c r="P450" s="6" t="s">
        <v>7</v>
      </c>
      <c r="Q450" s="18">
        <v>2688</v>
      </c>
      <c r="R450" s="18">
        <v>2688</v>
      </c>
      <c r="S450" s="18">
        <v>0</v>
      </c>
      <c r="T450" s="18">
        <v>0</v>
      </c>
      <c r="U450" s="10">
        <f t="shared" ref="U450:U513" si="14">Q450-R450-S450-T450</f>
        <v>0</v>
      </c>
      <c r="V450" s="20">
        <f t="shared" si="13"/>
        <v>0</v>
      </c>
    </row>
    <row r="451" spans="1:22" ht="29" outlineLevel="4" x14ac:dyDescent="0.35">
      <c r="A451" s="6" t="s">
        <v>73</v>
      </c>
      <c r="B451" s="6" t="s">
        <v>74</v>
      </c>
      <c r="C451" s="12" t="s">
        <v>12912</v>
      </c>
      <c r="D451" s="5" t="s">
        <v>474</v>
      </c>
      <c r="E451" s="6" t="s">
        <v>474</v>
      </c>
      <c r="F451" s="1" t="s">
        <v>86</v>
      </c>
      <c r="G451" s="1" t="s">
        <v>4</v>
      </c>
      <c r="H451" s="1" t="s">
        <v>476</v>
      </c>
      <c r="I451" s="2" t="s">
        <v>477</v>
      </c>
      <c r="J451" s="6" t="s">
        <v>4</v>
      </c>
      <c r="K451" s="6" t="s">
        <v>4</v>
      </c>
      <c r="L451" s="6" t="s">
        <v>4</v>
      </c>
      <c r="M451" s="6" t="s">
        <v>5</v>
      </c>
      <c r="N451" s="6" t="s">
        <v>478</v>
      </c>
      <c r="O451" s="16">
        <v>44851</v>
      </c>
      <c r="P451" s="6" t="s">
        <v>7</v>
      </c>
      <c r="Q451" s="18">
        <v>2568</v>
      </c>
      <c r="R451" s="18">
        <v>2568</v>
      </c>
      <c r="S451" s="18">
        <v>0</v>
      </c>
      <c r="T451" s="18">
        <v>0</v>
      </c>
      <c r="U451" s="10">
        <f t="shared" si="14"/>
        <v>0</v>
      </c>
      <c r="V451" s="20">
        <f t="shared" ref="V451:V514" si="15">Q451-R451-S451-T451</f>
        <v>0</v>
      </c>
    </row>
    <row r="452" spans="1:22" ht="29" outlineLevel="4" x14ac:dyDescent="0.35">
      <c r="A452" s="6" t="s">
        <v>73</v>
      </c>
      <c r="B452" s="6" t="s">
        <v>74</v>
      </c>
      <c r="C452" s="12" t="s">
        <v>12912</v>
      </c>
      <c r="D452" s="5" t="s">
        <v>474</v>
      </c>
      <c r="E452" s="6" t="s">
        <v>474</v>
      </c>
      <c r="F452" s="1" t="s">
        <v>86</v>
      </c>
      <c r="G452" s="1" t="s">
        <v>4</v>
      </c>
      <c r="H452" s="1" t="s">
        <v>476</v>
      </c>
      <c r="I452" s="2" t="s">
        <v>477</v>
      </c>
      <c r="J452" s="6" t="s">
        <v>4</v>
      </c>
      <c r="K452" s="6" t="s">
        <v>4</v>
      </c>
      <c r="L452" s="6" t="s">
        <v>4</v>
      </c>
      <c r="M452" s="6" t="s">
        <v>5</v>
      </c>
      <c r="N452" s="6" t="s">
        <v>479</v>
      </c>
      <c r="O452" s="16">
        <v>44875</v>
      </c>
      <c r="P452" s="6" t="s">
        <v>7</v>
      </c>
      <c r="Q452" s="18">
        <v>27322.67</v>
      </c>
      <c r="R452" s="18">
        <v>27322.67</v>
      </c>
      <c r="S452" s="18">
        <v>0</v>
      </c>
      <c r="T452" s="18">
        <v>0</v>
      </c>
      <c r="U452" s="10">
        <f t="shared" si="14"/>
        <v>0</v>
      </c>
      <c r="V452" s="20">
        <f t="shared" si="15"/>
        <v>0</v>
      </c>
    </row>
    <row r="453" spans="1:22" outlineLevel="3" x14ac:dyDescent="0.35">
      <c r="G453" s="1"/>
      <c r="H453" s="14" t="s">
        <v>11425</v>
      </c>
      <c r="O453" s="16"/>
      <c r="Q453" s="18">
        <f>SUBTOTAL(9,Q447:Q452)</f>
        <v>36651</v>
      </c>
      <c r="R453" s="18">
        <f>SUBTOTAL(9,R447:R452)</f>
        <v>32578.67</v>
      </c>
      <c r="S453" s="18">
        <f>SUBTOTAL(9,S447:S452)</f>
        <v>4072.33</v>
      </c>
      <c r="T453" s="18">
        <f>SUBTOTAL(9,T447:T452)</f>
        <v>0</v>
      </c>
      <c r="U453" s="10">
        <f t="shared" si="14"/>
        <v>1.8189894035458565E-12</v>
      </c>
      <c r="V453" s="20">
        <f t="shared" si="15"/>
        <v>1.8189894035458565E-12</v>
      </c>
    </row>
    <row r="454" spans="1:22" ht="29" outlineLevel="4" x14ac:dyDescent="0.35">
      <c r="A454" s="6" t="s">
        <v>73</v>
      </c>
      <c r="B454" s="6" t="s">
        <v>74</v>
      </c>
      <c r="C454" s="12" t="s">
        <v>12912</v>
      </c>
      <c r="D454" s="5" t="s">
        <v>474</v>
      </c>
      <c r="E454" s="6" t="s">
        <v>474</v>
      </c>
      <c r="F454" s="1" t="s">
        <v>4</v>
      </c>
      <c r="G454" s="1" t="s">
        <v>97</v>
      </c>
      <c r="H454" s="1" t="s">
        <v>481</v>
      </c>
      <c r="I454" s="2" t="s">
        <v>482</v>
      </c>
      <c r="J454" s="6" t="s">
        <v>4</v>
      </c>
      <c r="K454" s="6" t="s">
        <v>4</v>
      </c>
      <c r="L454" s="6" t="s">
        <v>4</v>
      </c>
      <c r="M454" s="6" t="s">
        <v>5</v>
      </c>
      <c r="N454" s="6" t="s">
        <v>480</v>
      </c>
      <c r="O454" s="16">
        <v>44875</v>
      </c>
      <c r="P454" s="6" t="s">
        <v>7</v>
      </c>
      <c r="Q454" s="18">
        <v>4568.78</v>
      </c>
      <c r="R454" s="18">
        <v>0</v>
      </c>
      <c r="S454" s="18">
        <v>4568.78</v>
      </c>
      <c r="T454" s="18">
        <v>0</v>
      </c>
      <c r="U454" s="10">
        <f t="shared" si="14"/>
        <v>0</v>
      </c>
      <c r="V454" s="20">
        <f t="shared" si="15"/>
        <v>0</v>
      </c>
    </row>
    <row r="455" spans="1:22" ht="29" outlineLevel="4" x14ac:dyDescent="0.35">
      <c r="A455" s="6" t="s">
        <v>73</v>
      </c>
      <c r="B455" s="6" t="s">
        <v>74</v>
      </c>
      <c r="C455" s="12" t="s">
        <v>12912</v>
      </c>
      <c r="D455" s="5" t="s">
        <v>474</v>
      </c>
      <c r="E455" s="6" t="s">
        <v>474</v>
      </c>
      <c r="F455" s="1" t="s">
        <v>4</v>
      </c>
      <c r="G455" s="1" t="s">
        <v>97</v>
      </c>
      <c r="H455" s="1" t="s">
        <v>481</v>
      </c>
      <c r="I455" s="2" t="s">
        <v>482</v>
      </c>
      <c r="J455" s="6" t="s">
        <v>4</v>
      </c>
      <c r="K455" s="6" t="s">
        <v>4</v>
      </c>
      <c r="L455" s="6" t="s">
        <v>4</v>
      </c>
      <c r="M455" s="6" t="s">
        <v>5</v>
      </c>
      <c r="N455" s="6" t="s">
        <v>483</v>
      </c>
      <c r="O455" s="16">
        <v>44987</v>
      </c>
      <c r="P455" s="6" t="s">
        <v>7</v>
      </c>
      <c r="Q455" s="18">
        <v>4035.44</v>
      </c>
      <c r="R455" s="18">
        <v>0</v>
      </c>
      <c r="S455" s="18">
        <v>4035.44</v>
      </c>
      <c r="T455" s="18">
        <v>0</v>
      </c>
      <c r="U455" s="10">
        <f t="shared" si="14"/>
        <v>0</v>
      </c>
      <c r="V455" s="20">
        <f t="shared" si="15"/>
        <v>0</v>
      </c>
    </row>
    <row r="456" spans="1:22" ht="29" outlineLevel="4" x14ac:dyDescent="0.35">
      <c r="A456" s="6" t="s">
        <v>73</v>
      </c>
      <c r="B456" s="6" t="s">
        <v>74</v>
      </c>
      <c r="C456" s="12" t="s">
        <v>12912</v>
      </c>
      <c r="D456" s="5" t="s">
        <v>474</v>
      </c>
      <c r="E456" s="6" t="s">
        <v>474</v>
      </c>
      <c r="F456" s="1" t="s">
        <v>4</v>
      </c>
      <c r="G456" s="1" t="s">
        <v>97</v>
      </c>
      <c r="H456" s="1" t="s">
        <v>481</v>
      </c>
      <c r="I456" s="2" t="s">
        <v>482</v>
      </c>
      <c r="J456" s="6" t="s">
        <v>4</v>
      </c>
      <c r="K456" s="6" t="s">
        <v>4</v>
      </c>
      <c r="L456" s="6" t="s">
        <v>4</v>
      </c>
      <c r="M456" s="6" t="s">
        <v>5</v>
      </c>
      <c r="N456" s="6" t="s">
        <v>484</v>
      </c>
      <c r="O456" s="16">
        <v>45071</v>
      </c>
      <c r="P456" s="6" t="s">
        <v>7</v>
      </c>
      <c r="Q456" s="18">
        <v>4299.22</v>
      </c>
      <c r="R456" s="18">
        <v>0</v>
      </c>
      <c r="S456" s="18">
        <v>4299.22</v>
      </c>
      <c r="T456" s="18">
        <v>0</v>
      </c>
      <c r="U456" s="10">
        <f t="shared" si="14"/>
        <v>0</v>
      </c>
      <c r="V456" s="20">
        <f t="shared" si="15"/>
        <v>0</v>
      </c>
    </row>
    <row r="457" spans="1:22" ht="29" outlineLevel="4" x14ac:dyDescent="0.35">
      <c r="A457" s="6" t="s">
        <v>73</v>
      </c>
      <c r="B457" s="6" t="s">
        <v>74</v>
      </c>
      <c r="C457" s="12" t="s">
        <v>12912</v>
      </c>
      <c r="D457" s="5" t="s">
        <v>474</v>
      </c>
      <c r="E457" s="6" t="s">
        <v>474</v>
      </c>
      <c r="F457" s="1" t="s">
        <v>86</v>
      </c>
      <c r="G457" s="1" t="s">
        <v>4</v>
      </c>
      <c r="H457" s="1" t="s">
        <v>481</v>
      </c>
      <c r="I457" s="2" t="s">
        <v>482</v>
      </c>
      <c r="J457" s="6" t="s">
        <v>4</v>
      </c>
      <c r="K457" s="6" t="s">
        <v>4</v>
      </c>
      <c r="L457" s="6" t="s">
        <v>4</v>
      </c>
      <c r="M457" s="6" t="s">
        <v>5</v>
      </c>
      <c r="N457" s="6" t="s">
        <v>480</v>
      </c>
      <c r="O457" s="16">
        <v>44875</v>
      </c>
      <c r="P457" s="6" t="s">
        <v>7</v>
      </c>
      <c r="Q457" s="18">
        <v>36550.22</v>
      </c>
      <c r="R457" s="18">
        <v>36550.22</v>
      </c>
      <c r="S457" s="18">
        <v>0</v>
      </c>
      <c r="T457" s="18">
        <v>0</v>
      </c>
      <c r="U457" s="10">
        <f t="shared" si="14"/>
        <v>0</v>
      </c>
      <c r="V457" s="20">
        <f t="shared" si="15"/>
        <v>0</v>
      </c>
    </row>
    <row r="458" spans="1:22" ht="29" outlineLevel="4" x14ac:dyDescent="0.35">
      <c r="A458" s="6" t="s">
        <v>73</v>
      </c>
      <c r="B458" s="6" t="s">
        <v>74</v>
      </c>
      <c r="C458" s="12" t="s">
        <v>12912</v>
      </c>
      <c r="D458" s="5" t="s">
        <v>474</v>
      </c>
      <c r="E458" s="6" t="s">
        <v>474</v>
      </c>
      <c r="F458" s="1" t="s">
        <v>86</v>
      </c>
      <c r="G458" s="1" t="s">
        <v>4</v>
      </c>
      <c r="H458" s="1" t="s">
        <v>481</v>
      </c>
      <c r="I458" s="2" t="s">
        <v>482</v>
      </c>
      <c r="J458" s="6" t="s">
        <v>4</v>
      </c>
      <c r="K458" s="6" t="s">
        <v>4</v>
      </c>
      <c r="L458" s="6" t="s">
        <v>4</v>
      </c>
      <c r="M458" s="6" t="s">
        <v>5</v>
      </c>
      <c r="N458" s="6" t="s">
        <v>483</v>
      </c>
      <c r="O458" s="16">
        <v>44987</v>
      </c>
      <c r="P458" s="6" t="s">
        <v>7</v>
      </c>
      <c r="Q458" s="18">
        <v>32283.56</v>
      </c>
      <c r="R458" s="18">
        <v>32283.56</v>
      </c>
      <c r="S458" s="18">
        <v>0</v>
      </c>
      <c r="T458" s="18">
        <v>0</v>
      </c>
      <c r="U458" s="10">
        <f t="shared" si="14"/>
        <v>0</v>
      </c>
      <c r="V458" s="20">
        <f t="shared" si="15"/>
        <v>0</v>
      </c>
    </row>
    <row r="459" spans="1:22" ht="29" outlineLevel="4" x14ac:dyDescent="0.35">
      <c r="A459" s="6" t="s">
        <v>73</v>
      </c>
      <c r="B459" s="6" t="s">
        <v>74</v>
      </c>
      <c r="C459" s="12" t="s">
        <v>12912</v>
      </c>
      <c r="D459" s="5" t="s">
        <v>474</v>
      </c>
      <c r="E459" s="6" t="s">
        <v>474</v>
      </c>
      <c r="F459" s="1" t="s">
        <v>86</v>
      </c>
      <c r="G459" s="1" t="s">
        <v>4</v>
      </c>
      <c r="H459" s="1" t="s">
        <v>481</v>
      </c>
      <c r="I459" s="2" t="s">
        <v>482</v>
      </c>
      <c r="J459" s="6" t="s">
        <v>4</v>
      </c>
      <c r="K459" s="6" t="s">
        <v>4</v>
      </c>
      <c r="L459" s="6" t="s">
        <v>4</v>
      </c>
      <c r="M459" s="6" t="s">
        <v>5</v>
      </c>
      <c r="N459" s="6" t="s">
        <v>484</v>
      </c>
      <c r="O459" s="16">
        <v>45071</v>
      </c>
      <c r="P459" s="6" t="s">
        <v>7</v>
      </c>
      <c r="Q459" s="18">
        <v>34393.78</v>
      </c>
      <c r="R459" s="18">
        <v>34393.78</v>
      </c>
      <c r="S459" s="18">
        <v>0</v>
      </c>
      <c r="T459" s="18">
        <v>0</v>
      </c>
      <c r="U459" s="10">
        <f t="shared" si="14"/>
        <v>0</v>
      </c>
      <c r="V459" s="20">
        <f t="shared" si="15"/>
        <v>0</v>
      </c>
    </row>
    <row r="460" spans="1:22" outlineLevel="3" x14ac:dyDescent="0.35">
      <c r="G460" s="1"/>
      <c r="H460" s="14" t="s">
        <v>11426</v>
      </c>
      <c r="O460" s="16"/>
      <c r="Q460" s="18">
        <f>SUBTOTAL(9,Q454:Q459)</f>
        <v>116131</v>
      </c>
      <c r="R460" s="18">
        <f>SUBTOTAL(9,R454:R459)</f>
        <v>103227.56</v>
      </c>
      <c r="S460" s="18">
        <f>SUBTOTAL(9,S454:S459)</f>
        <v>12903.439999999999</v>
      </c>
      <c r="T460" s="18">
        <f>SUBTOTAL(9,T454:T459)</f>
        <v>0</v>
      </c>
      <c r="U460" s="10">
        <f t="shared" si="14"/>
        <v>3.637978807091713E-12</v>
      </c>
      <c r="V460" s="20">
        <f t="shared" si="15"/>
        <v>3.637978807091713E-12</v>
      </c>
    </row>
    <row r="461" spans="1:22" ht="29" outlineLevel="2" x14ac:dyDescent="0.35">
      <c r="C461" s="13" t="s">
        <v>12913</v>
      </c>
      <c r="G461" s="1"/>
      <c r="O461" s="16"/>
      <c r="Q461" s="18">
        <f>SUBTOTAL(9,Q447:Q459)</f>
        <v>152782</v>
      </c>
      <c r="R461" s="18">
        <f>SUBTOTAL(9,R447:R459)</f>
        <v>135806.22999999998</v>
      </c>
      <c r="S461" s="18">
        <f>SUBTOTAL(9,S447:S459)</f>
        <v>16975.77</v>
      </c>
      <c r="T461" s="18">
        <f>SUBTOTAL(9,T447:T459)</f>
        <v>0</v>
      </c>
      <c r="U461" s="10">
        <f t="shared" si="14"/>
        <v>1.8189894035458565E-11</v>
      </c>
      <c r="V461" s="20">
        <f t="shared" si="15"/>
        <v>1.8189894035458565E-11</v>
      </c>
    </row>
    <row r="462" spans="1:22" outlineLevel="4" x14ac:dyDescent="0.35">
      <c r="A462" s="6" t="s">
        <v>110</v>
      </c>
      <c r="B462" s="6" t="s">
        <v>111</v>
      </c>
      <c r="C462" s="12" t="s">
        <v>485</v>
      </c>
      <c r="D462" s="5" t="s">
        <v>486</v>
      </c>
      <c r="E462" s="6" t="s">
        <v>486</v>
      </c>
      <c r="F462" s="1" t="s">
        <v>4</v>
      </c>
      <c r="G462" s="1" t="s">
        <v>114</v>
      </c>
      <c r="H462" s="1" t="s">
        <v>116</v>
      </c>
      <c r="I462" s="4" t="s">
        <v>12902</v>
      </c>
      <c r="J462" s="6" t="s">
        <v>4</v>
      </c>
      <c r="K462" s="6" t="s">
        <v>4</v>
      </c>
      <c r="L462" s="6" t="s">
        <v>4</v>
      </c>
      <c r="M462" s="6" t="s">
        <v>5</v>
      </c>
      <c r="N462" s="6" t="s">
        <v>487</v>
      </c>
      <c r="O462" s="16">
        <v>44869</v>
      </c>
      <c r="P462" s="6" t="s">
        <v>7</v>
      </c>
      <c r="Q462" s="18">
        <v>54305</v>
      </c>
      <c r="R462" s="18">
        <v>0</v>
      </c>
      <c r="S462" s="18">
        <v>54305</v>
      </c>
      <c r="T462" s="18">
        <v>0</v>
      </c>
      <c r="U462" s="10">
        <f t="shared" si="14"/>
        <v>0</v>
      </c>
      <c r="V462" s="20">
        <f t="shared" si="15"/>
        <v>0</v>
      </c>
    </row>
    <row r="463" spans="1:22" outlineLevel="4" x14ac:dyDescent="0.35">
      <c r="A463" s="6" t="s">
        <v>110</v>
      </c>
      <c r="B463" s="6" t="s">
        <v>111</v>
      </c>
      <c r="C463" s="12" t="s">
        <v>485</v>
      </c>
      <c r="D463" s="5" t="s">
        <v>486</v>
      </c>
      <c r="E463" s="6" t="s">
        <v>486</v>
      </c>
      <c r="F463" s="1" t="s">
        <v>4</v>
      </c>
      <c r="G463" s="1" t="s">
        <v>114</v>
      </c>
      <c r="H463" s="1" t="s">
        <v>116</v>
      </c>
      <c r="I463" s="4" t="s">
        <v>12902</v>
      </c>
      <c r="J463" s="6" t="s">
        <v>4</v>
      </c>
      <c r="K463" s="6" t="s">
        <v>4</v>
      </c>
      <c r="L463" s="6" t="s">
        <v>4</v>
      </c>
      <c r="M463" s="6" t="s">
        <v>5</v>
      </c>
      <c r="N463" s="6" t="s">
        <v>488</v>
      </c>
      <c r="O463" s="16">
        <v>44945</v>
      </c>
      <c r="P463" s="6" t="s">
        <v>7</v>
      </c>
      <c r="Q463" s="18">
        <v>10545</v>
      </c>
      <c r="R463" s="18">
        <v>0</v>
      </c>
      <c r="S463" s="18">
        <v>10545</v>
      </c>
      <c r="T463" s="18">
        <v>0</v>
      </c>
      <c r="U463" s="10">
        <f t="shared" si="14"/>
        <v>0</v>
      </c>
      <c r="V463" s="20">
        <f t="shared" si="15"/>
        <v>0</v>
      </c>
    </row>
    <row r="464" spans="1:22" outlineLevel="3" x14ac:dyDescent="0.35">
      <c r="G464" s="1"/>
      <c r="H464" s="14" t="s">
        <v>11348</v>
      </c>
      <c r="O464" s="16"/>
      <c r="Q464" s="18">
        <f>SUBTOTAL(9,Q462:Q463)</f>
        <v>64850</v>
      </c>
      <c r="R464" s="18">
        <f>SUBTOTAL(9,R462:R463)</f>
        <v>0</v>
      </c>
      <c r="S464" s="18">
        <f>SUBTOTAL(9,S462:S463)</f>
        <v>64850</v>
      </c>
      <c r="T464" s="18">
        <f>SUBTOTAL(9,T462:T463)</f>
        <v>0</v>
      </c>
      <c r="U464" s="10">
        <f t="shared" si="14"/>
        <v>0</v>
      </c>
      <c r="V464" s="20">
        <f t="shared" si="15"/>
        <v>0</v>
      </c>
    </row>
    <row r="465" spans="1:22" outlineLevel="4" x14ac:dyDescent="0.35">
      <c r="A465" s="6" t="s">
        <v>110</v>
      </c>
      <c r="B465" s="6" t="s">
        <v>111</v>
      </c>
      <c r="C465" s="12" t="s">
        <v>485</v>
      </c>
      <c r="D465" s="5" t="s">
        <v>486</v>
      </c>
      <c r="E465" s="6" t="s">
        <v>486</v>
      </c>
      <c r="F465" s="1" t="s">
        <v>4</v>
      </c>
      <c r="G465" s="1" t="s">
        <v>114</v>
      </c>
      <c r="H465" s="1" t="s">
        <v>119</v>
      </c>
      <c r="I465" s="4" t="s">
        <v>12903</v>
      </c>
      <c r="J465" s="6" t="s">
        <v>4</v>
      </c>
      <c r="K465" s="6" t="s">
        <v>4</v>
      </c>
      <c r="L465" s="6" t="s">
        <v>4</v>
      </c>
      <c r="M465" s="6" t="s">
        <v>5</v>
      </c>
      <c r="N465" s="6" t="s">
        <v>487</v>
      </c>
      <c r="O465" s="16">
        <v>44869</v>
      </c>
      <c r="P465" s="6" t="s">
        <v>7</v>
      </c>
      <c r="Q465" s="18">
        <v>6333</v>
      </c>
      <c r="R465" s="18">
        <v>0</v>
      </c>
      <c r="S465" s="18">
        <v>6333</v>
      </c>
      <c r="T465" s="18">
        <v>0</v>
      </c>
      <c r="U465" s="10">
        <f t="shared" si="14"/>
        <v>0</v>
      </c>
      <c r="V465" s="20">
        <f t="shared" si="15"/>
        <v>0</v>
      </c>
    </row>
    <row r="466" spans="1:22" outlineLevel="4" x14ac:dyDescent="0.35">
      <c r="A466" s="6" t="s">
        <v>110</v>
      </c>
      <c r="B466" s="6" t="s">
        <v>111</v>
      </c>
      <c r="C466" s="12" t="s">
        <v>485</v>
      </c>
      <c r="D466" s="5" t="s">
        <v>486</v>
      </c>
      <c r="E466" s="6" t="s">
        <v>486</v>
      </c>
      <c r="F466" s="1" t="s">
        <v>4</v>
      </c>
      <c r="G466" s="1" t="s">
        <v>114</v>
      </c>
      <c r="H466" s="1" t="s">
        <v>119</v>
      </c>
      <c r="I466" s="4" t="s">
        <v>12903</v>
      </c>
      <c r="J466" s="6" t="s">
        <v>4</v>
      </c>
      <c r="K466" s="6" t="s">
        <v>4</v>
      </c>
      <c r="L466" s="6" t="s">
        <v>4</v>
      </c>
      <c r="M466" s="6" t="s">
        <v>5</v>
      </c>
      <c r="N466" s="6" t="s">
        <v>488</v>
      </c>
      <c r="O466" s="16">
        <v>44945</v>
      </c>
      <c r="P466" s="6" t="s">
        <v>7</v>
      </c>
      <c r="Q466" s="18">
        <v>1229</v>
      </c>
      <c r="R466" s="18">
        <v>0</v>
      </c>
      <c r="S466" s="18">
        <v>1229</v>
      </c>
      <c r="T466" s="18">
        <v>0</v>
      </c>
      <c r="U466" s="10">
        <f t="shared" si="14"/>
        <v>0</v>
      </c>
      <c r="V466" s="20">
        <f t="shared" si="15"/>
        <v>0</v>
      </c>
    </row>
    <row r="467" spans="1:22" outlineLevel="3" x14ac:dyDescent="0.35">
      <c r="G467" s="1"/>
      <c r="H467" s="14" t="s">
        <v>11349</v>
      </c>
      <c r="O467" s="16"/>
      <c r="Q467" s="18">
        <f>SUBTOTAL(9,Q465:Q466)</f>
        <v>7562</v>
      </c>
      <c r="R467" s="18">
        <f>SUBTOTAL(9,R465:R466)</f>
        <v>0</v>
      </c>
      <c r="S467" s="18">
        <f>SUBTOTAL(9,S465:S466)</f>
        <v>7562</v>
      </c>
      <c r="T467" s="18">
        <f>SUBTOTAL(9,T465:T466)</f>
        <v>0</v>
      </c>
      <c r="U467" s="10">
        <f t="shared" si="14"/>
        <v>0</v>
      </c>
      <c r="V467" s="20">
        <f t="shared" si="15"/>
        <v>0</v>
      </c>
    </row>
    <row r="468" spans="1:22" outlineLevel="4" x14ac:dyDescent="0.35">
      <c r="A468" s="6" t="s">
        <v>110</v>
      </c>
      <c r="B468" s="6" t="s">
        <v>111</v>
      </c>
      <c r="C468" s="12" t="s">
        <v>485</v>
      </c>
      <c r="D468" s="5" t="s">
        <v>486</v>
      </c>
      <c r="E468" s="6" t="s">
        <v>486</v>
      </c>
      <c r="F468" s="1" t="s">
        <v>4</v>
      </c>
      <c r="G468" s="1" t="s">
        <v>114</v>
      </c>
      <c r="H468" s="1" t="s">
        <v>121</v>
      </c>
      <c r="I468" s="4" t="s">
        <v>12901</v>
      </c>
      <c r="J468" s="6" t="s">
        <v>4</v>
      </c>
      <c r="K468" s="6" t="s">
        <v>4</v>
      </c>
      <c r="L468" s="6" t="s">
        <v>4</v>
      </c>
      <c r="M468" s="6" t="s">
        <v>5</v>
      </c>
      <c r="N468" s="6" t="s">
        <v>487</v>
      </c>
      <c r="O468" s="16">
        <v>44869</v>
      </c>
      <c r="P468" s="6" t="s">
        <v>7</v>
      </c>
      <c r="Q468" s="18">
        <v>55581</v>
      </c>
      <c r="R468" s="18">
        <v>0</v>
      </c>
      <c r="S468" s="18">
        <v>55581</v>
      </c>
      <c r="T468" s="18">
        <v>0</v>
      </c>
      <c r="U468" s="10">
        <f t="shared" si="14"/>
        <v>0</v>
      </c>
      <c r="V468" s="20">
        <f t="shared" si="15"/>
        <v>0</v>
      </c>
    </row>
    <row r="469" spans="1:22" outlineLevel="4" x14ac:dyDescent="0.35">
      <c r="A469" s="6" t="s">
        <v>110</v>
      </c>
      <c r="B469" s="6" t="s">
        <v>111</v>
      </c>
      <c r="C469" s="12" t="s">
        <v>485</v>
      </c>
      <c r="D469" s="5" t="s">
        <v>486</v>
      </c>
      <c r="E469" s="6" t="s">
        <v>486</v>
      </c>
      <c r="F469" s="1" t="s">
        <v>4</v>
      </c>
      <c r="G469" s="1" t="s">
        <v>114</v>
      </c>
      <c r="H469" s="1" t="s">
        <v>121</v>
      </c>
      <c r="I469" s="4" t="s">
        <v>12901</v>
      </c>
      <c r="J469" s="6" t="s">
        <v>4</v>
      </c>
      <c r="K469" s="6" t="s">
        <v>4</v>
      </c>
      <c r="L469" s="6" t="s">
        <v>4</v>
      </c>
      <c r="M469" s="6" t="s">
        <v>5</v>
      </c>
      <c r="N469" s="6" t="s">
        <v>488</v>
      </c>
      <c r="O469" s="16">
        <v>44945</v>
      </c>
      <c r="P469" s="6" t="s">
        <v>7</v>
      </c>
      <c r="Q469" s="18">
        <v>10793</v>
      </c>
      <c r="R469" s="18">
        <v>0</v>
      </c>
      <c r="S469" s="18">
        <v>10793</v>
      </c>
      <c r="T469" s="18">
        <v>0</v>
      </c>
      <c r="U469" s="10">
        <f t="shared" si="14"/>
        <v>0</v>
      </c>
      <c r="V469" s="20">
        <f t="shared" si="15"/>
        <v>0</v>
      </c>
    </row>
    <row r="470" spans="1:22" outlineLevel="3" x14ac:dyDescent="0.35">
      <c r="G470" s="1"/>
      <c r="H470" s="14" t="s">
        <v>11350</v>
      </c>
      <c r="O470" s="16"/>
      <c r="Q470" s="18">
        <f>SUBTOTAL(9,Q468:Q469)</f>
        <v>66374</v>
      </c>
      <c r="R470" s="18">
        <f>SUBTOTAL(9,R468:R469)</f>
        <v>0</v>
      </c>
      <c r="S470" s="18">
        <f>SUBTOTAL(9,S468:S469)</f>
        <v>66374</v>
      </c>
      <c r="T470" s="18">
        <f>SUBTOTAL(9,T468:T469)</f>
        <v>0</v>
      </c>
      <c r="U470" s="10">
        <f t="shared" si="14"/>
        <v>0</v>
      </c>
      <c r="V470" s="20">
        <f t="shared" si="15"/>
        <v>0</v>
      </c>
    </row>
    <row r="471" spans="1:22" outlineLevel="2" x14ac:dyDescent="0.35">
      <c r="C471" s="13" t="s">
        <v>10606</v>
      </c>
      <c r="G471" s="1"/>
      <c r="O471" s="16"/>
      <c r="Q471" s="18">
        <f>SUBTOTAL(9,Q462:Q469)</f>
        <v>138786</v>
      </c>
      <c r="R471" s="18">
        <f>SUBTOTAL(9,R462:R469)</f>
        <v>0</v>
      </c>
      <c r="S471" s="18">
        <f>SUBTOTAL(9,S462:S469)</f>
        <v>138786</v>
      </c>
      <c r="T471" s="18">
        <f>SUBTOTAL(9,T462:T469)</f>
        <v>0</v>
      </c>
      <c r="U471" s="10">
        <f t="shared" si="14"/>
        <v>0</v>
      </c>
      <c r="V471" s="20">
        <f t="shared" si="15"/>
        <v>0</v>
      </c>
    </row>
    <row r="472" spans="1:22" ht="72.5" outlineLevel="4" x14ac:dyDescent="0.35">
      <c r="A472" s="6" t="s">
        <v>52</v>
      </c>
      <c r="B472" s="6" t="s">
        <v>53</v>
      </c>
      <c r="C472" s="12" t="s">
        <v>489</v>
      </c>
      <c r="D472" s="5" t="s">
        <v>490</v>
      </c>
      <c r="E472" s="6" t="s">
        <v>490</v>
      </c>
      <c r="F472" s="1" t="s">
        <v>4</v>
      </c>
      <c r="G472" s="1" t="s">
        <v>2195</v>
      </c>
      <c r="H472" s="1" t="s">
        <v>492</v>
      </c>
      <c r="I472" s="2" t="s">
        <v>493</v>
      </c>
      <c r="J472" s="6" t="s">
        <v>4</v>
      </c>
      <c r="K472" s="6" t="s">
        <v>4</v>
      </c>
      <c r="L472" s="6" t="s">
        <v>4</v>
      </c>
      <c r="M472" s="6" t="s">
        <v>5</v>
      </c>
      <c r="N472" s="6" t="s">
        <v>491</v>
      </c>
      <c r="O472" s="16">
        <v>44888</v>
      </c>
      <c r="P472" s="6" t="s">
        <v>7</v>
      </c>
      <c r="Q472" s="18">
        <v>172469</v>
      </c>
      <c r="R472" s="18">
        <v>0</v>
      </c>
      <c r="S472" s="18">
        <v>172469</v>
      </c>
      <c r="T472" s="18">
        <v>0</v>
      </c>
      <c r="U472" s="10">
        <f t="shared" si="14"/>
        <v>0</v>
      </c>
      <c r="V472" s="20">
        <f t="shared" si="15"/>
        <v>0</v>
      </c>
    </row>
    <row r="473" spans="1:22" outlineLevel="3" x14ac:dyDescent="0.35">
      <c r="G473" s="1"/>
      <c r="H473" s="14" t="s">
        <v>11427</v>
      </c>
      <c r="O473" s="16"/>
      <c r="Q473" s="18">
        <f>SUBTOTAL(9,Q472:Q472)</f>
        <v>172469</v>
      </c>
      <c r="R473" s="18">
        <f>SUBTOTAL(9,R472:R472)</f>
        <v>0</v>
      </c>
      <c r="S473" s="18">
        <f>SUBTOTAL(9,S472:S472)</f>
        <v>172469</v>
      </c>
      <c r="T473" s="18">
        <f>SUBTOTAL(9,T472:T472)</f>
        <v>0</v>
      </c>
      <c r="U473" s="10">
        <f t="shared" si="14"/>
        <v>0</v>
      </c>
      <c r="V473" s="20">
        <f t="shared" si="15"/>
        <v>0</v>
      </c>
    </row>
    <row r="474" spans="1:22" ht="29" outlineLevel="4" x14ac:dyDescent="0.35">
      <c r="A474" s="6" t="s">
        <v>52</v>
      </c>
      <c r="B474" s="6" t="s">
        <v>53</v>
      </c>
      <c r="C474" s="12" t="s">
        <v>489</v>
      </c>
      <c r="D474" s="5" t="s">
        <v>490</v>
      </c>
      <c r="E474" s="6" t="s">
        <v>490</v>
      </c>
      <c r="F474" s="1" t="s">
        <v>55</v>
      </c>
      <c r="G474" s="1" t="s">
        <v>4</v>
      </c>
      <c r="H474" s="1" t="s">
        <v>495</v>
      </c>
      <c r="I474" s="2" t="s">
        <v>496</v>
      </c>
      <c r="J474" s="6" t="s">
        <v>4</v>
      </c>
      <c r="K474" s="6" t="s">
        <v>4</v>
      </c>
      <c r="L474" s="6" t="s">
        <v>4</v>
      </c>
      <c r="M474" s="6" t="s">
        <v>5</v>
      </c>
      <c r="N474" s="6" t="s">
        <v>494</v>
      </c>
      <c r="O474" s="16">
        <v>44944</v>
      </c>
      <c r="P474" s="6" t="s">
        <v>7</v>
      </c>
      <c r="Q474" s="18">
        <v>32000</v>
      </c>
      <c r="R474" s="18">
        <v>32000</v>
      </c>
      <c r="S474" s="18">
        <v>0</v>
      </c>
      <c r="T474" s="18">
        <v>0</v>
      </c>
      <c r="U474" s="10">
        <f t="shared" si="14"/>
        <v>0</v>
      </c>
      <c r="V474" s="20">
        <f t="shared" si="15"/>
        <v>0</v>
      </c>
    </row>
    <row r="475" spans="1:22" outlineLevel="3" x14ac:dyDescent="0.35">
      <c r="G475" s="1"/>
      <c r="H475" s="14" t="s">
        <v>11428</v>
      </c>
      <c r="O475" s="16"/>
      <c r="Q475" s="18">
        <f>SUBTOTAL(9,Q474:Q474)</f>
        <v>32000</v>
      </c>
      <c r="R475" s="18">
        <f>SUBTOTAL(9,R474:R474)</f>
        <v>32000</v>
      </c>
      <c r="S475" s="18">
        <f>SUBTOTAL(9,S474:S474)</f>
        <v>0</v>
      </c>
      <c r="T475" s="18">
        <f>SUBTOTAL(9,T474:T474)</f>
        <v>0</v>
      </c>
      <c r="U475" s="10">
        <f t="shared" si="14"/>
        <v>0</v>
      </c>
      <c r="V475" s="20">
        <f t="shared" si="15"/>
        <v>0</v>
      </c>
    </row>
    <row r="476" spans="1:22" ht="29" outlineLevel="4" x14ac:dyDescent="0.35">
      <c r="A476" s="6" t="s">
        <v>52</v>
      </c>
      <c r="B476" s="6" t="s">
        <v>53</v>
      </c>
      <c r="C476" s="12" t="s">
        <v>489</v>
      </c>
      <c r="D476" s="5" t="s">
        <v>490</v>
      </c>
      <c r="E476" s="6" t="s">
        <v>490</v>
      </c>
      <c r="F476" s="1" t="s">
        <v>55</v>
      </c>
      <c r="G476" s="1" t="s">
        <v>4</v>
      </c>
      <c r="H476" s="1" t="s">
        <v>498</v>
      </c>
      <c r="I476" s="2" t="s">
        <v>496</v>
      </c>
      <c r="J476" s="6" t="s">
        <v>4</v>
      </c>
      <c r="K476" s="6" t="s">
        <v>4</v>
      </c>
      <c r="L476" s="6" t="s">
        <v>4</v>
      </c>
      <c r="M476" s="6" t="s">
        <v>5</v>
      </c>
      <c r="N476" s="6" t="s">
        <v>497</v>
      </c>
      <c r="O476" s="16">
        <v>44915</v>
      </c>
      <c r="P476" s="6" t="s">
        <v>7</v>
      </c>
      <c r="Q476" s="18">
        <v>39696</v>
      </c>
      <c r="R476" s="18">
        <v>39696</v>
      </c>
      <c r="S476" s="18">
        <v>0</v>
      </c>
      <c r="T476" s="18">
        <v>0</v>
      </c>
      <c r="U476" s="10">
        <f t="shared" si="14"/>
        <v>0</v>
      </c>
      <c r="V476" s="20">
        <f t="shared" si="15"/>
        <v>0</v>
      </c>
    </row>
    <row r="477" spans="1:22" outlineLevel="3" x14ac:dyDescent="0.35">
      <c r="G477" s="1"/>
      <c r="H477" s="14" t="s">
        <v>11429</v>
      </c>
      <c r="O477" s="16"/>
      <c r="Q477" s="18">
        <f>SUBTOTAL(9,Q476:Q476)</f>
        <v>39696</v>
      </c>
      <c r="R477" s="18">
        <f>SUBTOTAL(9,R476:R476)</f>
        <v>39696</v>
      </c>
      <c r="S477" s="18">
        <f>SUBTOTAL(9,S476:S476)</f>
        <v>0</v>
      </c>
      <c r="T477" s="18">
        <f>SUBTOTAL(9,T476:T476)</f>
        <v>0</v>
      </c>
      <c r="U477" s="10">
        <f t="shared" si="14"/>
        <v>0</v>
      </c>
      <c r="V477" s="20">
        <f t="shared" si="15"/>
        <v>0</v>
      </c>
    </row>
    <row r="478" spans="1:22" ht="29" outlineLevel="4" x14ac:dyDescent="0.35">
      <c r="A478" s="6" t="s">
        <v>52</v>
      </c>
      <c r="B478" s="6" t="s">
        <v>53</v>
      </c>
      <c r="C478" s="12" t="s">
        <v>489</v>
      </c>
      <c r="D478" s="5" t="s">
        <v>490</v>
      </c>
      <c r="E478" s="6" t="s">
        <v>490</v>
      </c>
      <c r="F478" s="1" t="s">
        <v>55</v>
      </c>
      <c r="G478" s="1" t="s">
        <v>4</v>
      </c>
      <c r="H478" s="1" t="s">
        <v>500</v>
      </c>
      <c r="I478" s="2" t="s">
        <v>496</v>
      </c>
      <c r="J478" s="6" t="s">
        <v>4</v>
      </c>
      <c r="K478" s="6" t="s">
        <v>4</v>
      </c>
      <c r="L478" s="6" t="s">
        <v>4</v>
      </c>
      <c r="M478" s="6" t="s">
        <v>5</v>
      </c>
      <c r="N478" s="6" t="s">
        <v>499</v>
      </c>
      <c r="O478" s="16">
        <v>44760</v>
      </c>
      <c r="P478" s="6" t="s">
        <v>7</v>
      </c>
      <c r="Q478" s="18">
        <v>40312</v>
      </c>
      <c r="R478" s="18">
        <v>40312</v>
      </c>
      <c r="S478" s="18">
        <v>0</v>
      </c>
      <c r="T478" s="18">
        <v>0</v>
      </c>
      <c r="U478" s="10">
        <f t="shared" si="14"/>
        <v>0</v>
      </c>
      <c r="V478" s="20">
        <f t="shared" si="15"/>
        <v>0</v>
      </c>
    </row>
    <row r="479" spans="1:22" ht="29" outlineLevel="4" x14ac:dyDescent="0.35">
      <c r="A479" s="6" t="s">
        <v>52</v>
      </c>
      <c r="B479" s="6" t="s">
        <v>53</v>
      </c>
      <c r="C479" s="12" t="s">
        <v>489</v>
      </c>
      <c r="D479" s="5" t="s">
        <v>490</v>
      </c>
      <c r="E479" s="6" t="s">
        <v>490</v>
      </c>
      <c r="F479" s="1" t="s">
        <v>55</v>
      </c>
      <c r="G479" s="1" t="s">
        <v>4</v>
      </c>
      <c r="H479" s="1" t="s">
        <v>500</v>
      </c>
      <c r="I479" s="2" t="s">
        <v>496</v>
      </c>
      <c r="J479" s="6" t="s">
        <v>4</v>
      </c>
      <c r="K479" s="6" t="s">
        <v>4</v>
      </c>
      <c r="L479" s="6" t="s">
        <v>4</v>
      </c>
      <c r="M479" s="6" t="s">
        <v>5</v>
      </c>
      <c r="N479" s="6" t="s">
        <v>501</v>
      </c>
      <c r="O479" s="16">
        <v>44846</v>
      </c>
      <c r="P479" s="6" t="s">
        <v>7</v>
      </c>
      <c r="Q479" s="18">
        <v>25922</v>
      </c>
      <c r="R479" s="18">
        <v>25922</v>
      </c>
      <c r="S479" s="18">
        <v>0</v>
      </c>
      <c r="T479" s="18">
        <v>0</v>
      </c>
      <c r="U479" s="10">
        <f t="shared" si="14"/>
        <v>0</v>
      </c>
      <c r="V479" s="20">
        <f t="shared" si="15"/>
        <v>0</v>
      </c>
    </row>
    <row r="480" spans="1:22" ht="29" outlineLevel="4" x14ac:dyDescent="0.35">
      <c r="A480" s="6" t="s">
        <v>52</v>
      </c>
      <c r="B480" s="6" t="s">
        <v>53</v>
      </c>
      <c r="C480" s="12" t="s">
        <v>489</v>
      </c>
      <c r="D480" s="5" t="s">
        <v>490</v>
      </c>
      <c r="E480" s="6" t="s">
        <v>490</v>
      </c>
      <c r="F480" s="1" t="s">
        <v>55</v>
      </c>
      <c r="G480" s="1" t="s">
        <v>4</v>
      </c>
      <c r="H480" s="1" t="s">
        <v>500</v>
      </c>
      <c r="I480" s="2" t="s">
        <v>496</v>
      </c>
      <c r="J480" s="6" t="s">
        <v>4</v>
      </c>
      <c r="K480" s="6" t="s">
        <v>4</v>
      </c>
      <c r="L480" s="6" t="s">
        <v>4</v>
      </c>
      <c r="M480" s="6" t="s">
        <v>5</v>
      </c>
      <c r="N480" s="6" t="s">
        <v>502</v>
      </c>
      <c r="O480" s="16">
        <v>44958</v>
      </c>
      <c r="P480" s="6" t="s">
        <v>7</v>
      </c>
      <c r="Q480" s="18">
        <v>7880</v>
      </c>
      <c r="R480" s="18">
        <v>7880</v>
      </c>
      <c r="S480" s="18">
        <v>0</v>
      </c>
      <c r="T480" s="18">
        <v>0</v>
      </c>
      <c r="U480" s="10">
        <f t="shared" si="14"/>
        <v>0</v>
      </c>
      <c r="V480" s="20">
        <f t="shared" si="15"/>
        <v>0</v>
      </c>
    </row>
    <row r="481" spans="1:22" outlineLevel="3" x14ac:dyDescent="0.35">
      <c r="G481" s="1"/>
      <c r="H481" s="14" t="s">
        <v>11430</v>
      </c>
      <c r="O481" s="16"/>
      <c r="Q481" s="18">
        <f>SUBTOTAL(9,Q478:Q480)</f>
        <v>74114</v>
      </c>
      <c r="R481" s="18">
        <f>SUBTOTAL(9,R478:R480)</f>
        <v>74114</v>
      </c>
      <c r="S481" s="18">
        <f>SUBTOTAL(9,S478:S480)</f>
        <v>0</v>
      </c>
      <c r="T481" s="18">
        <f>SUBTOTAL(9,T478:T480)</f>
        <v>0</v>
      </c>
      <c r="U481" s="10">
        <f t="shared" si="14"/>
        <v>0</v>
      </c>
      <c r="V481" s="20">
        <f t="shared" si="15"/>
        <v>0</v>
      </c>
    </row>
    <row r="482" spans="1:22" ht="29" outlineLevel="4" x14ac:dyDescent="0.35">
      <c r="A482" s="6" t="s">
        <v>52</v>
      </c>
      <c r="B482" s="6" t="s">
        <v>53</v>
      </c>
      <c r="C482" s="12" t="s">
        <v>489</v>
      </c>
      <c r="D482" s="5" t="s">
        <v>490</v>
      </c>
      <c r="E482" s="6" t="s">
        <v>490</v>
      </c>
      <c r="F482" s="1" t="s">
        <v>55</v>
      </c>
      <c r="G482" s="1" t="s">
        <v>4</v>
      </c>
      <c r="H482" s="1" t="s">
        <v>504</v>
      </c>
      <c r="I482" s="2" t="s">
        <v>496</v>
      </c>
      <c r="J482" s="6" t="s">
        <v>4</v>
      </c>
      <c r="K482" s="6" t="s">
        <v>4</v>
      </c>
      <c r="L482" s="6" t="s">
        <v>4</v>
      </c>
      <c r="M482" s="6" t="s">
        <v>5</v>
      </c>
      <c r="N482" s="6" t="s">
        <v>503</v>
      </c>
      <c r="O482" s="16">
        <v>45058</v>
      </c>
      <c r="P482" s="6" t="s">
        <v>7</v>
      </c>
      <c r="Q482" s="18">
        <v>42368</v>
      </c>
      <c r="R482" s="18">
        <v>42368</v>
      </c>
      <c r="S482" s="18">
        <v>0</v>
      </c>
      <c r="T482" s="18">
        <v>0</v>
      </c>
      <c r="U482" s="10">
        <f t="shared" si="14"/>
        <v>0</v>
      </c>
      <c r="V482" s="20">
        <f t="shared" si="15"/>
        <v>0</v>
      </c>
    </row>
    <row r="483" spans="1:22" outlineLevel="3" x14ac:dyDescent="0.35">
      <c r="G483" s="1"/>
      <c r="H483" s="14" t="s">
        <v>11431</v>
      </c>
      <c r="O483" s="16"/>
      <c r="Q483" s="18">
        <f>SUBTOTAL(9,Q482:Q482)</f>
        <v>42368</v>
      </c>
      <c r="R483" s="18">
        <f>SUBTOTAL(9,R482:R482)</f>
        <v>42368</v>
      </c>
      <c r="S483" s="18">
        <f>SUBTOTAL(9,S482:S482)</f>
        <v>0</v>
      </c>
      <c r="T483" s="18">
        <f>SUBTOTAL(9,T482:T482)</f>
        <v>0</v>
      </c>
      <c r="U483" s="10">
        <f t="shared" si="14"/>
        <v>0</v>
      </c>
      <c r="V483" s="20">
        <f t="shared" si="15"/>
        <v>0</v>
      </c>
    </row>
    <row r="484" spans="1:22" outlineLevel="2" x14ac:dyDescent="0.35">
      <c r="C484" s="13" t="s">
        <v>10607</v>
      </c>
      <c r="G484" s="1"/>
      <c r="O484" s="16"/>
      <c r="Q484" s="18">
        <f>SUBTOTAL(9,Q472:Q482)</f>
        <v>360647</v>
      </c>
      <c r="R484" s="18">
        <f>SUBTOTAL(9,R472:R482)</f>
        <v>188178</v>
      </c>
      <c r="S484" s="18">
        <f>SUBTOTAL(9,S472:S482)</f>
        <v>172469</v>
      </c>
      <c r="T484" s="18">
        <f>SUBTOTAL(9,T472:T482)</f>
        <v>0</v>
      </c>
      <c r="U484" s="10">
        <f t="shared" si="14"/>
        <v>0</v>
      </c>
      <c r="V484" s="20">
        <f t="shared" si="15"/>
        <v>0</v>
      </c>
    </row>
    <row r="485" spans="1:22" ht="29" outlineLevel="4" x14ac:dyDescent="0.35">
      <c r="A485" s="6" t="s">
        <v>110</v>
      </c>
      <c r="B485" s="6" t="s">
        <v>111</v>
      </c>
      <c r="C485" s="12" t="s">
        <v>12914</v>
      </c>
      <c r="D485" s="5" t="s">
        <v>505</v>
      </c>
      <c r="E485" s="6" t="s">
        <v>505</v>
      </c>
      <c r="F485" s="1" t="s">
        <v>76</v>
      </c>
      <c r="G485" s="1" t="s">
        <v>4</v>
      </c>
      <c r="H485" s="1" t="s">
        <v>507</v>
      </c>
      <c r="I485" s="2" t="s">
        <v>508</v>
      </c>
      <c r="J485" s="6" t="s">
        <v>4</v>
      </c>
      <c r="K485" s="6" t="s">
        <v>4</v>
      </c>
      <c r="L485" s="6" t="s">
        <v>4</v>
      </c>
      <c r="M485" s="6" t="s">
        <v>5</v>
      </c>
      <c r="N485" s="6" t="s">
        <v>506</v>
      </c>
      <c r="O485" s="16">
        <v>44977</v>
      </c>
      <c r="P485" s="6" t="s">
        <v>7</v>
      </c>
      <c r="Q485" s="18">
        <v>46934</v>
      </c>
      <c r="R485" s="18">
        <v>46934</v>
      </c>
      <c r="S485" s="18">
        <v>0</v>
      </c>
      <c r="T485" s="18">
        <v>0</v>
      </c>
      <c r="U485" s="10">
        <f t="shared" si="14"/>
        <v>0</v>
      </c>
      <c r="V485" s="20">
        <f t="shared" si="15"/>
        <v>0</v>
      </c>
    </row>
    <row r="486" spans="1:22" ht="29" outlineLevel="4" x14ac:dyDescent="0.35">
      <c r="A486" s="6" t="s">
        <v>110</v>
      </c>
      <c r="B486" s="6" t="s">
        <v>111</v>
      </c>
      <c r="C486" s="12" t="s">
        <v>12914</v>
      </c>
      <c r="D486" s="5" t="s">
        <v>505</v>
      </c>
      <c r="E486" s="6" t="s">
        <v>505</v>
      </c>
      <c r="F486" s="1" t="s">
        <v>76</v>
      </c>
      <c r="G486" s="1" t="s">
        <v>4</v>
      </c>
      <c r="H486" s="1" t="s">
        <v>507</v>
      </c>
      <c r="I486" s="2" t="s">
        <v>508</v>
      </c>
      <c r="J486" s="6" t="s">
        <v>4</v>
      </c>
      <c r="K486" s="6" t="s">
        <v>4</v>
      </c>
      <c r="L486" s="6" t="s">
        <v>4</v>
      </c>
      <c r="M486" s="6" t="s">
        <v>5</v>
      </c>
      <c r="N486" s="6" t="s">
        <v>509</v>
      </c>
      <c r="O486" s="16">
        <v>44995</v>
      </c>
      <c r="P486" s="6" t="s">
        <v>7</v>
      </c>
      <c r="Q486" s="18">
        <v>24921</v>
      </c>
      <c r="R486" s="18">
        <v>24921</v>
      </c>
      <c r="S486" s="18">
        <v>0</v>
      </c>
      <c r="T486" s="18">
        <v>0</v>
      </c>
      <c r="U486" s="10">
        <f t="shared" si="14"/>
        <v>0</v>
      </c>
      <c r="V486" s="20">
        <f t="shared" si="15"/>
        <v>0</v>
      </c>
    </row>
    <row r="487" spans="1:22" outlineLevel="3" x14ac:dyDescent="0.35">
      <c r="G487" s="1"/>
      <c r="H487" s="14" t="s">
        <v>11432</v>
      </c>
      <c r="O487" s="16"/>
      <c r="Q487" s="18">
        <f>SUBTOTAL(9,Q485:Q486)</f>
        <v>71855</v>
      </c>
      <c r="R487" s="18">
        <f>SUBTOTAL(9,R485:R486)</f>
        <v>71855</v>
      </c>
      <c r="S487" s="18">
        <f>SUBTOTAL(9,S485:S486)</f>
        <v>0</v>
      </c>
      <c r="T487" s="18">
        <f>SUBTOTAL(9,T485:T486)</f>
        <v>0</v>
      </c>
      <c r="U487" s="10">
        <f t="shared" si="14"/>
        <v>0</v>
      </c>
      <c r="V487" s="20">
        <f t="shared" si="15"/>
        <v>0</v>
      </c>
    </row>
    <row r="488" spans="1:22" ht="29" outlineLevel="4" x14ac:dyDescent="0.35">
      <c r="A488" s="6" t="s">
        <v>110</v>
      </c>
      <c r="B488" s="6" t="s">
        <v>111</v>
      </c>
      <c r="C488" s="12" t="s">
        <v>12914</v>
      </c>
      <c r="D488" s="5" t="s">
        <v>505</v>
      </c>
      <c r="E488" s="6" t="s">
        <v>505</v>
      </c>
      <c r="F488" s="1" t="s">
        <v>76</v>
      </c>
      <c r="G488" s="1" t="s">
        <v>4</v>
      </c>
      <c r="H488" s="1" t="s">
        <v>511</v>
      </c>
      <c r="I488" s="2" t="s">
        <v>512</v>
      </c>
      <c r="J488" s="6" t="s">
        <v>4</v>
      </c>
      <c r="K488" s="6" t="s">
        <v>4</v>
      </c>
      <c r="L488" s="6" t="s">
        <v>4</v>
      </c>
      <c r="M488" s="6" t="s">
        <v>5</v>
      </c>
      <c r="N488" s="6" t="s">
        <v>510</v>
      </c>
      <c r="O488" s="16">
        <v>44790</v>
      </c>
      <c r="P488" s="6" t="s">
        <v>7</v>
      </c>
      <c r="Q488" s="18">
        <v>35433</v>
      </c>
      <c r="R488" s="18">
        <v>35433</v>
      </c>
      <c r="S488" s="18">
        <v>0</v>
      </c>
      <c r="T488" s="18">
        <v>0</v>
      </c>
      <c r="U488" s="10">
        <f t="shared" si="14"/>
        <v>0</v>
      </c>
      <c r="V488" s="20">
        <f t="shared" si="15"/>
        <v>0</v>
      </c>
    </row>
    <row r="489" spans="1:22" outlineLevel="3" x14ac:dyDescent="0.35">
      <c r="G489" s="1"/>
      <c r="H489" s="14" t="s">
        <v>11433</v>
      </c>
      <c r="O489" s="16"/>
      <c r="Q489" s="18">
        <f>SUBTOTAL(9,Q488:Q488)</f>
        <v>35433</v>
      </c>
      <c r="R489" s="18">
        <f>SUBTOTAL(9,R488:R488)</f>
        <v>35433</v>
      </c>
      <c r="S489" s="18">
        <f>SUBTOTAL(9,S488:S488)</f>
        <v>0</v>
      </c>
      <c r="T489" s="18">
        <f>SUBTOTAL(9,T488:T488)</f>
        <v>0</v>
      </c>
      <c r="U489" s="10">
        <f t="shared" si="14"/>
        <v>0</v>
      </c>
      <c r="V489" s="20">
        <f t="shared" si="15"/>
        <v>0</v>
      </c>
    </row>
    <row r="490" spans="1:22" ht="29" outlineLevel="4" x14ac:dyDescent="0.35">
      <c r="A490" s="6" t="s">
        <v>110</v>
      </c>
      <c r="B490" s="6" t="s">
        <v>111</v>
      </c>
      <c r="C490" s="12" t="s">
        <v>12914</v>
      </c>
      <c r="D490" s="5" t="s">
        <v>505</v>
      </c>
      <c r="E490" s="6" t="s">
        <v>505</v>
      </c>
      <c r="F490" s="1" t="s">
        <v>4</v>
      </c>
      <c r="G490" s="1" t="s">
        <v>82</v>
      </c>
      <c r="H490" s="1" t="s">
        <v>514</v>
      </c>
      <c r="I490" s="2" t="s">
        <v>515</v>
      </c>
      <c r="J490" s="6" t="s">
        <v>4</v>
      </c>
      <c r="K490" s="6" t="s">
        <v>4</v>
      </c>
      <c r="L490" s="6" t="s">
        <v>4</v>
      </c>
      <c r="M490" s="6" t="s">
        <v>5</v>
      </c>
      <c r="N490" s="6" t="s">
        <v>513</v>
      </c>
      <c r="O490" s="16">
        <v>44791</v>
      </c>
      <c r="P490" s="6" t="s">
        <v>7</v>
      </c>
      <c r="Q490" s="18">
        <v>1521.44</v>
      </c>
      <c r="R490" s="18">
        <v>0</v>
      </c>
      <c r="S490" s="18">
        <v>1521.44</v>
      </c>
      <c r="T490" s="18">
        <v>0</v>
      </c>
      <c r="U490" s="10">
        <f t="shared" si="14"/>
        <v>0</v>
      </c>
      <c r="V490" s="20">
        <f t="shared" si="15"/>
        <v>0</v>
      </c>
    </row>
    <row r="491" spans="1:22" ht="29" outlineLevel="4" x14ac:dyDescent="0.35">
      <c r="A491" s="6" t="s">
        <v>110</v>
      </c>
      <c r="B491" s="6" t="s">
        <v>111</v>
      </c>
      <c r="C491" s="12" t="s">
        <v>12914</v>
      </c>
      <c r="D491" s="5" t="s">
        <v>505</v>
      </c>
      <c r="E491" s="6" t="s">
        <v>505</v>
      </c>
      <c r="F491" s="1" t="s">
        <v>76</v>
      </c>
      <c r="G491" s="1" t="s">
        <v>4</v>
      </c>
      <c r="H491" s="1" t="s">
        <v>514</v>
      </c>
      <c r="I491" s="2" t="s">
        <v>515</v>
      </c>
      <c r="J491" s="6" t="s">
        <v>4</v>
      </c>
      <c r="K491" s="6" t="s">
        <v>4</v>
      </c>
      <c r="L491" s="6" t="s">
        <v>4</v>
      </c>
      <c r="M491" s="6" t="s">
        <v>5</v>
      </c>
      <c r="N491" s="6" t="s">
        <v>513</v>
      </c>
      <c r="O491" s="16">
        <v>44791</v>
      </c>
      <c r="P491" s="6" t="s">
        <v>7</v>
      </c>
      <c r="Q491" s="18">
        <v>24332.560000000001</v>
      </c>
      <c r="R491" s="18">
        <v>24332.560000000001</v>
      </c>
      <c r="S491" s="18">
        <v>0</v>
      </c>
      <c r="T491" s="18">
        <v>0</v>
      </c>
      <c r="U491" s="10">
        <f t="shared" si="14"/>
        <v>0</v>
      </c>
      <c r="V491" s="20">
        <f t="shared" si="15"/>
        <v>0</v>
      </c>
    </row>
    <row r="492" spans="1:22" outlineLevel="3" x14ac:dyDescent="0.35">
      <c r="G492" s="1"/>
      <c r="H492" s="14" t="s">
        <v>11434</v>
      </c>
      <c r="O492" s="16"/>
      <c r="Q492" s="18">
        <f>SUBTOTAL(9,Q490:Q491)</f>
        <v>25854</v>
      </c>
      <c r="R492" s="18">
        <f>SUBTOTAL(9,R490:R491)</f>
        <v>24332.560000000001</v>
      </c>
      <c r="S492" s="18">
        <f>SUBTOTAL(9,S490:S491)</f>
        <v>1521.44</v>
      </c>
      <c r="T492" s="18">
        <f>SUBTOTAL(9,T490:T491)</f>
        <v>0</v>
      </c>
      <c r="U492" s="10">
        <f t="shared" si="14"/>
        <v>-1.3642420526593924E-12</v>
      </c>
      <c r="V492" s="20">
        <f t="shared" si="15"/>
        <v>-1.3642420526593924E-12</v>
      </c>
    </row>
    <row r="493" spans="1:22" ht="29" outlineLevel="4" x14ac:dyDescent="0.35">
      <c r="A493" s="6" t="s">
        <v>110</v>
      </c>
      <c r="B493" s="6" t="s">
        <v>111</v>
      </c>
      <c r="C493" s="12" t="s">
        <v>12914</v>
      </c>
      <c r="D493" s="5" t="s">
        <v>505</v>
      </c>
      <c r="E493" s="6" t="s">
        <v>505</v>
      </c>
      <c r="F493" s="1" t="s">
        <v>4</v>
      </c>
      <c r="G493" s="1" t="s">
        <v>97</v>
      </c>
      <c r="H493" s="1" t="s">
        <v>517</v>
      </c>
      <c r="I493" s="2" t="s">
        <v>518</v>
      </c>
      <c r="J493" s="6" t="s">
        <v>4</v>
      </c>
      <c r="K493" s="6" t="s">
        <v>4</v>
      </c>
      <c r="L493" s="6" t="s">
        <v>4</v>
      </c>
      <c r="M493" s="6" t="s">
        <v>5</v>
      </c>
      <c r="N493" s="6" t="s">
        <v>516</v>
      </c>
      <c r="O493" s="16">
        <v>45065</v>
      </c>
      <c r="P493" s="6" t="s">
        <v>7</v>
      </c>
      <c r="Q493" s="18">
        <v>2988.56</v>
      </c>
      <c r="R493" s="18">
        <v>0</v>
      </c>
      <c r="S493" s="18">
        <v>2988.56</v>
      </c>
      <c r="T493" s="18">
        <v>0</v>
      </c>
      <c r="U493" s="10">
        <f t="shared" si="14"/>
        <v>0</v>
      </c>
      <c r="V493" s="20">
        <f t="shared" si="15"/>
        <v>0</v>
      </c>
    </row>
    <row r="494" spans="1:22" ht="29" outlineLevel="4" x14ac:dyDescent="0.35">
      <c r="A494" s="6" t="s">
        <v>110</v>
      </c>
      <c r="B494" s="6" t="s">
        <v>111</v>
      </c>
      <c r="C494" s="12" t="s">
        <v>12914</v>
      </c>
      <c r="D494" s="5" t="s">
        <v>505</v>
      </c>
      <c r="E494" s="6" t="s">
        <v>505</v>
      </c>
      <c r="F494" s="1" t="s">
        <v>76</v>
      </c>
      <c r="G494" s="1" t="s">
        <v>4</v>
      </c>
      <c r="H494" s="1" t="s">
        <v>517</v>
      </c>
      <c r="I494" s="2" t="s">
        <v>518</v>
      </c>
      <c r="J494" s="6" t="s">
        <v>4</v>
      </c>
      <c r="K494" s="6" t="s">
        <v>4</v>
      </c>
      <c r="L494" s="6" t="s">
        <v>4</v>
      </c>
      <c r="M494" s="6" t="s">
        <v>5</v>
      </c>
      <c r="N494" s="6" t="s">
        <v>516</v>
      </c>
      <c r="O494" s="16">
        <v>45065</v>
      </c>
      <c r="P494" s="6" t="s">
        <v>7</v>
      </c>
      <c r="Q494" s="18">
        <v>23908.44</v>
      </c>
      <c r="R494" s="18">
        <v>23908.44</v>
      </c>
      <c r="S494" s="18">
        <v>0</v>
      </c>
      <c r="T494" s="18">
        <v>0</v>
      </c>
      <c r="U494" s="10">
        <f t="shared" si="14"/>
        <v>0</v>
      </c>
      <c r="V494" s="20">
        <f t="shared" si="15"/>
        <v>0</v>
      </c>
    </row>
    <row r="495" spans="1:22" outlineLevel="3" x14ac:dyDescent="0.35">
      <c r="G495" s="1"/>
      <c r="H495" s="14" t="s">
        <v>11435</v>
      </c>
      <c r="O495" s="16"/>
      <c r="Q495" s="18">
        <f>SUBTOTAL(9,Q493:Q494)</f>
        <v>26897</v>
      </c>
      <c r="R495" s="18">
        <f>SUBTOTAL(9,R493:R494)</f>
        <v>23908.44</v>
      </c>
      <c r="S495" s="18">
        <f>SUBTOTAL(9,S493:S494)</f>
        <v>2988.56</v>
      </c>
      <c r="T495" s="18">
        <f>SUBTOTAL(9,T493:T494)</f>
        <v>0</v>
      </c>
      <c r="U495" s="10">
        <f t="shared" si="14"/>
        <v>1.3642420526593924E-12</v>
      </c>
      <c r="V495" s="20">
        <f t="shared" si="15"/>
        <v>1.3642420526593924E-12</v>
      </c>
    </row>
    <row r="496" spans="1:22" ht="29" outlineLevel="4" x14ac:dyDescent="0.35">
      <c r="A496" s="6" t="s">
        <v>110</v>
      </c>
      <c r="B496" s="6" t="s">
        <v>111</v>
      </c>
      <c r="C496" s="12" t="s">
        <v>12914</v>
      </c>
      <c r="D496" s="5" t="s">
        <v>505</v>
      </c>
      <c r="E496" s="6" t="s">
        <v>505</v>
      </c>
      <c r="F496" s="1" t="s">
        <v>4</v>
      </c>
      <c r="G496" s="1" t="s">
        <v>97</v>
      </c>
      <c r="H496" s="1" t="s">
        <v>520</v>
      </c>
      <c r="I496" s="2" t="s">
        <v>518</v>
      </c>
      <c r="J496" s="6" t="s">
        <v>4</v>
      </c>
      <c r="K496" s="6" t="s">
        <v>4</v>
      </c>
      <c r="L496" s="6" t="s">
        <v>4</v>
      </c>
      <c r="M496" s="6" t="s">
        <v>5</v>
      </c>
      <c r="N496" s="6" t="s">
        <v>519</v>
      </c>
      <c r="O496" s="16">
        <v>44774</v>
      </c>
      <c r="P496" s="6" t="s">
        <v>7</v>
      </c>
      <c r="Q496" s="18">
        <v>128.56</v>
      </c>
      <c r="R496" s="18">
        <v>0</v>
      </c>
      <c r="S496" s="18">
        <v>128.56</v>
      </c>
      <c r="T496" s="18">
        <v>0</v>
      </c>
      <c r="U496" s="10">
        <f t="shared" si="14"/>
        <v>0</v>
      </c>
      <c r="V496" s="20">
        <f t="shared" si="15"/>
        <v>0</v>
      </c>
    </row>
    <row r="497" spans="1:22" ht="29" outlineLevel="4" x14ac:dyDescent="0.35">
      <c r="A497" s="6" t="s">
        <v>110</v>
      </c>
      <c r="B497" s="6" t="s">
        <v>111</v>
      </c>
      <c r="C497" s="12" t="s">
        <v>12914</v>
      </c>
      <c r="D497" s="5" t="s">
        <v>505</v>
      </c>
      <c r="E497" s="6" t="s">
        <v>505</v>
      </c>
      <c r="F497" s="1" t="s">
        <v>76</v>
      </c>
      <c r="G497" s="1" t="s">
        <v>4</v>
      </c>
      <c r="H497" s="1" t="s">
        <v>520</v>
      </c>
      <c r="I497" s="2" t="s">
        <v>518</v>
      </c>
      <c r="J497" s="6" t="s">
        <v>4</v>
      </c>
      <c r="K497" s="6" t="s">
        <v>4</v>
      </c>
      <c r="L497" s="6" t="s">
        <v>4</v>
      </c>
      <c r="M497" s="6" t="s">
        <v>5</v>
      </c>
      <c r="N497" s="6" t="s">
        <v>519</v>
      </c>
      <c r="O497" s="16">
        <v>44774</v>
      </c>
      <c r="P497" s="6" t="s">
        <v>7</v>
      </c>
      <c r="Q497" s="18">
        <v>1028.44</v>
      </c>
      <c r="R497" s="18">
        <v>1028.44</v>
      </c>
      <c r="S497" s="18">
        <v>0</v>
      </c>
      <c r="T497" s="18">
        <v>0</v>
      </c>
      <c r="U497" s="10">
        <f t="shared" si="14"/>
        <v>0</v>
      </c>
      <c r="V497" s="20">
        <f t="shared" si="15"/>
        <v>0</v>
      </c>
    </row>
    <row r="498" spans="1:22" outlineLevel="3" x14ac:dyDescent="0.35">
      <c r="G498" s="1"/>
      <c r="H498" s="14" t="s">
        <v>11436</v>
      </c>
      <c r="O498" s="16"/>
      <c r="Q498" s="18">
        <f>SUBTOTAL(9,Q496:Q497)</f>
        <v>1157</v>
      </c>
      <c r="R498" s="18">
        <f>SUBTOTAL(9,R496:R497)</f>
        <v>1028.44</v>
      </c>
      <c r="S498" s="18">
        <f>SUBTOTAL(9,S496:S497)</f>
        <v>128.56</v>
      </c>
      <c r="T498" s="18">
        <f>SUBTOTAL(9,T496:T497)</f>
        <v>0</v>
      </c>
      <c r="U498" s="10">
        <f t="shared" si="14"/>
        <v>-5.6843418860808015E-14</v>
      </c>
      <c r="V498" s="20">
        <f t="shared" si="15"/>
        <v>-5.6843418860808015E-14</v>
      </c>
    </row>
    <row r="499" spans="1:22" ht="29" outlineLevel="4" x14ac:dyDescent="0.35">
      <c r="A499" s="6" t="s">
        <v>110</v>
      </c>
      <c r="B499" s="6" t="s">
        <v>111</v>
      </c>
      <c r="C499" s="12" t="s">
        <v>12914</v>
      </c>
      <c r="D499" s="5" t="s">
        <v>505</v>
      </c>
      <c r="E499" s="6" t="s">
        <v>505</v>
      </c>
      <c r="F499" s="1" t="s">
        <v>4</v>
      </c>
      <c r="G499" s="1" t="s">
        <v>82</v>
      </c>
      <c r="H499" s="1" t="s">
        <v>522</v>
      </c>
      <c r="I499" s="2" t="s">
        <v>523</v>
      </c>
      <c r="J499" s="6" t="s">
        <v>4</v>
      </c>
      <c r="K499" s="6" t="s">
        <v>4</v>
      </c>
      <c r="L499" s="6" t="s">
        <v>4</v>
      </c>
      <c r="M499" s="6" t="s">
        <v>5</v>
      </c>
      <c r="N499" s="6" t="s">
        <v>521</v>
      </c>
      <c r="O499" s="16">
        <v>44887</v>
      </c>
      <c r="P499" s="6" t="s">
        <v>7</v>
      </c>
      <c r="Q499" s="18">
        <v>1717.35</v>
      </c>
      <c r="R499" s="18">
        <v>0</v>
      </c>
      <c r="S499" s="18">
        <v>1717.35</v>
      </c>
      <c r="T499" s="18">
        <v>0</v>
      </c>
      <c r="U499" s="10">
        <f t="shared" si="14"/>
        <v>0</v>
      </c>
      <c r="V499" s="20">
        <f t="shared" si="15"/>
        <v>0</v>
      </c>
    </row>
    <row r="500" spans="1:22" ht="29" outlineLevel="4" x14ac:dyDescent="0.35">
      <c r="A500" s="6" t="s">
        <v>110</v>
      </c>
      <c r="B500" s="6" t="s">
        <v>111</v>
      </c>
      <c r="C500" s="12" t="s">
        <v>12914</v>
      </c>
      <c r="D500" s="5" t="s">
        <v>505</v>
      </c>
      <c r="E500" s="6" t="s">
        <v>505</v>
      </c>
      <c r="F500" s="1" t="s">
        <v>4</v>
      </c>
      <c r="G500" s="1" t="s">
        <v>82</v>
      </c>
      <c r="H500" s="1" t="s">
        <v>522</v>
      </c>
      <c r="I500" s="2" t="s">
        <v>523</v>
      </c>
      <c r="J500" s="6" t="s">
        <v>4</v>
      </c>
      <c r="K500" s="6" t="s">
        <v>4</v>
      </c>
      <c r="L500" s="6" t="s">
        <v>4</v>
      </c>
      <c r="M500" s="6" t="s">
        <v>5</v>
      </c>
      <c r="N500" s="6" t="s">
        <v>524</v>
      </c>
      <c r="O500" s="16">
        <v>44993</v>
      </c>
      <c r="P500" s="6" t="s">
        <v>7</v>
      </c>
      <c r="Q500" s="18">
        <v>2503.4699999999998</v>
      </c>
      <c r="R500" s="18">
        <v>0</v>
      </c>
      <c r="S500" s="18">
        <v>2503.4699999999998</v>
      </c>
      <c r="T500" s="18">
        <v>0</v>
      </c>
      <c r="U500" s="10">
        <f t="shared" si="14"/>
        <v>0</v>
      </c>
      <c r="V500" s="20">
        <f t="shared" si="15"/>
        <v>0</v>
      </c>
    </row>
    <row r="501" spans="1:22" ht="29" outlineLevel="4" x14ac:dyDescent="0.35">
      <c r="A501" s="6" t="s">
        <v>110</v>
      </c>
      <c r="B501" s="6" t="s">
        <v>111</v>
      </c>
      <c r="C501" s="12" t="s">
        <v>12914</v>
      </c>
      <c r="D501" s="5" t="s">
        <v>505</v>
      </c>
      <c r="E501" s="6" t="s">
        <v>505</v>
      </c>
      <c r="F501" s="1" t="s">
        <v>4</v>
      </c>
      <c r="G501" s="1" t="s">
        <v>82</v>
      </c>
      <c r="H501" s="1" t="s">
        <v>522</v>
      </c>
      <c r="I501" s="2" t="s">
        <v>523</v>
      </c>
      <c r="J501" s="6" t="s">
        <v>4</v>
      </c>
      <c r="K501" s="6" t="s">
        <v>4</v>
      </c>
      <c r="L501" s="6" t="s">
        <v>4</v>
      </c>
      <c r="M501" s="6" t="s">
        <v>5</v>
      </c>
      <c r="N501" s="6" t="s">
        <v>525</v>
      </c>
      <c r="O501" s="16">
        <v>45064</v>
      </c>
      <c r="P501" s="6" t="s">
        <v>7</v>
      </c>
      <c r="Q501" s="18">
        <v>1682.24</v>
      </c>
      <c r="R501" s="18">
        <v>0</v>
      </c>
      <c r="S501" s="18">
        <v>1682.24</v>
      </c>
      <c r="T501" s="18">
        <v>0</v>
      </c>
      <c r="U501" s="10">
        <f t="shared" si="14"/>
        <v>0</v>
      </c>
      <c r="V501" s="20">
        <f t="shared" si="15"/>
        <v>0</v>
      </c>
    </row>
    <row r="502" spans="1:22" ht="29" outlineLevel="4" x14ac:dyDescent="0.35">
      <c r="A502" s="6" t="s">
        <v>110</v>
      </c>
      <c r="B502" s="6" t="s">
        <v>111</v>
      </c>
      <c r="C502" s="12" t="s">
        <v>12914</v>
      </c>
      <c r="D502" s="5" t="s">
        <v>505</v>
      </c>
      <c r="E502" s="6" t="s">
        <v>505</v>
      </c>
      <c r="F502" s="1" t="s">
        <v>76</v>
      </c>
      <c r="G502" s="1" t="s">
        <v>4</v>
      </c>
      <c r="H502" s="1" t="s">
        <v>522</v>
      </c>
      <c r="I502" s="2" t="s">
        <v>523</v>
      </c>
      <c r="J502" s="6" t="s">
        <v>4</v>
      </c>
      <c r="K502" s="6" t="s">
        <v>4</v>
      </c>
      <c r="L502" s="6" t="s">
        <v>4</v>
      </c>
      <c r="M502" s="6" t="s">
        <v>5</v>
      </c>
      <c r="N502" s="6" t="s">
        <v>521</v>
      </c>
      <c r="O502" s="16">
        <v>44887</v>
      </c>
      <c r="P502" s="6" t="s">
        <v>7</v>
      </c>
      <c r="Q502" s="18">
        <v>27477.65</v>
      </c>
      <c r="R502" s="18">
        <v>27477.65</v>
      </c>
      <c r="S502" s="18">
        <v>0</v>
      </c>
      <c r="T502" s="18">
        <v>0</v>
      </c>
      <c r="U502" s="10">
        <f t="shared" si="14"/>
        <v>0</v>
      </c>
      <c r="V502" s="20">
        <f t="shared" si="15"/>
        <v>0</v>
      </c>
    </row>
    <row r="503" spans="1:22" ht="29" outlineLevel="4" x14ac:dyDescent="0.35">
      <c r="A503" s="6" t="s">
        <v>110</v>
      </c>
      <c r="B503" s="6" t="s">
        <v>111</v>
      </c>
      <c r="C503" s="12" t="s">
        <v>12914</v>
      </c>
      <c r="D503" s="5" t="s">
        <v>505</v>
      </c>
      <c r="E503" s="6" t="s">
        <v>505</v>
      </c>
      <c r="F503" s="1" t="s">
        <v>76</v>
      </c>
      <c r="G503" s="1" t="s">
        <v>4</v>
      </c>
      <c r="H503" s="1" t="s">
        <v>522</v>
      </c>
      <c r="I503" s="2" t="s">
        <v>523</v>
      </c>
      <c r="J503" s="6" t="s">
        <v>4</v>
      </c>
      <c r="K503" s="6" t="s">
        <v>4</v>
      </c>
      <c r="L503" s="6" t="s">
        <v>4</v>
      </c>
      <c r="M503" s="6" t="s">
        <v>5</v>
      </c>
      <c r="N503" s="6" t="s">
        <v>524</v>
      </c>
      <c r="O503" s="16">
        <v>44993</v>
      </c>
      <c r="P503" s="6" t="s">
        <v>7</v>
      </c>
      <c r="Q503" s="18">
        <v>40055.53</v>
      </c>
      <c r="R503" s="18">
        <v>40055.53</v>
      </c>
      <c r="S503" s="18">
        <v>0</v>
      </c>
      <c r="T503" s="18">
        <v>0</v>
      </c>
      <c r="U503" s="10">
        <f t="shared" si="14"/>
        <v>0</v>
      </c>
      <c r="V503" s="20">
        <f t="shared" si="15"/>
        <v>0</v>
      </c>
    </row>
    <row r="504" spans="1:22" ht="29" outlineLevel="4" x14ac:dyDescent="0.35">
      <c r="A504" s="6" t="s">
        <v>110</v>
      </c>
      <c r="B504" s="6" t="s">
        <v>111</v>
      </c>
      <c r="C504" s="12" t="s">
        <v>12914</v>
      </c>
      <c r="D504" s="5" t="s">
        <v>505</v>
      </c>
      <c r="E504" s="6" t="s">
        <v>505</v>
      </c>
      <c r="F504" s="1" t="s">
        <v>76</v>
      </c>
      <c r="G504" s="1" t="s">
        <v>4</v>
      </c>
      <c r="H504" s="1" t="s">
        <v>522</v>
      </c>
      <c r="I504" s="2" t="s">
        <v>523</v>
      </c>
      <c r="J504" s="6" t="s">
        <v>4</v>
      </c>
      <c r="K504" s="6" t="s">
        <v>4</v>
      </c>
      <c r="L504" s="6" t="s">
        <v>4</v>
      </c>
      <c r="M504" s="6" t="s">
        <v>5</v>
      </c>
      <c r="N504" s="6" t="s">
        <v>525</v>
      </c>
      <c r="O504" s="16">
        <v>45064</v>
      </c>
      <c r="P504" s="6" t="s">
        <v>7</v>
      </c>
      <c r="Q504" s="18">
        <v>26915.759999999998</v>
      </c>
      <c r="R504" s="18">
        <v>26915.759999999998</v>
      </c>
      <c r="S504" s="18">
        <v>0</v>
      </c>
      <c r="T504" s="18">
        <v>0</v>
      </c>
      <c r="U504" s="10">
        <f t="shared" si="14"/>
        <v>0</v>
      </c>
      <c r="V504" s="20">
        <f t="shared" si="15"/>
        <v>0</v>
      </c>
    </row>
    <row r="505" spans="1:22" outlineLevel="3" x14ac:dyDescent="0.35">
      <c r="G505" s="1"/>
      <c r="H505" s="14" t="s">
        <v>11437</v>
      </c>
      <c r="O505" s="16"/>
      <c r="Q505" s="18">
        <f>SUBTOTAL(9,Q499:Q504)</f>
        <v>100351.99999999999</v>
      </c>
      <c r="R505" s="18">
        <f>SUBTOTAL(9,R499:R504)</f>
        <v>94448.939999999988</v>
      </c>
      <c r="S505" s="18">
        <f>SUBTOTAL(9,S499:S504)</f>
        <v>5903.0599999999995</v>
      </c>
      <c r="T505" s="18">
        <f>SUBTOTAL(9,T499:T504)</f>
        <v>0</v>
      </c>
      <c r="U505" s="10">
        <f t="shared" si="14"/>
        <v>-1.8189894035458565E-12</v>
      </c>
      <c r="V505" s="20">
        <f t="shared" si="15"/>
        <v>-1.8189894035458565E-12</v>
      </c>
    </row>
    <row r="506" spans="1:22" ht="29" outlineLevel="2" x14ac:dyDescent="0.35">
      <c r="C506" s="13" t="s">
        <v>12915</v>
      </c>
      <c r="G506" s="1"/>
      <c r="O506" s="16"/>
      <c r="Q506" s="18">
        <f>SUBTOTAL(9,Q485:Q504)</f>
        <v>261548</v>
      </c>
      <c r="R506" s="18">
        <f>SUBTOTAL(9,R485:R504)</f>
        <v>251006.38</v>
      </c>
      <c r="S506" s="18">
        <f>SUBTOTAL(9,S485:S504)</f>
        <v>10541.619999999999</v>
      </c>
      <c r="T506" s="18">
        <f>SUBTOTAL(9,T485:T504)</f>
        <v>0</v>
      </c>
      <c r="U506" s="10">
        <f t="shared" si="14"/>
        <v>-3.637978807091713E-12</v>
      </c>
      <c r="V506" s="20">
        <f t="shared" si="15"/>
        <v>-3.637978807091713E-12</v>
      </c>
    </row>
    <row r="507" spans="1:22" outlineLevel="4" x14ac:dyDescent="0.35">
      <c r="A507" s="6" t="s">
        <v>73</v>
      </c>
      <c r="B507" s="6" t="s">
        <v>74</v>
      </c>
      <c r="C507" s="12" t="s">
        <v>526</v>
      </c>
      <c r="D507" s="5" t="s">
        <v>527</v>
      </c>
      <c r="E507" s="6" t="s">
        <v>527</v>
      </c>
      <c r="F507" s="1" t="s">
        <v>76</v>
      </c>
      <c r="G507" s="1" t="s">
        <v>4</v>
      </c>
      <c r="H507" s="1" t="s">
        <v>529</v>
      </c>
      <c r="I507" s="2" t="s">
        <v>530</v>
      </c>
      <c r="J507" s="6" t="s">
        <v>4</v>
      </c>
      <c r="K507" s="6" t="s">
        <v>4</v>
      </c>
      <c r="L507" s="6" t="s">
        <v>4</v>
      </c>
      <c r="M507" s="6" t="s">
        <v>5</v>
      </c>
      <c r="N507" s="6" t="s">
        <v>528</v>
      </c>
      <c r="O507" s="16">
        <v>44883</v>
      </c>
      <c r="P507" s="6" t="s">
        <v>7</v>
      </c>
      <c r="Q507" s="18">
        <v>35675</v>
      </c>
      <c r="R507" s="18">
        <v>35675</v>
      </c>
      <c r="S507" s="18">
        <v>0</v>
      </c>
      <c r="T507" s="18">
        <v>0</v>
      </c>
      <c r="U507" s="10">
        <f t="shared" si="14"/>
        <v>0</v>
      </c>
      <c r="V507" s="20">
        <f t="shared" si="15"/>
        <v>0</v>
      </c>
    </row>
    <row r="508" spans="1:22" outlineLevel="3" x14ac:dyDescent="0.35">
      <c r="G508" s="1"/>
      <c r="H508" s="14" t="s">
        <v>11438</v>
      </c>
      <c r="O508" s="16"/>
      <c r="Q508" s="18">
        <f>SUBTOTAL(9,Q507:Q507)</f>
        <v>35675</v>
      </c>
      <c r="R508" s="18">
        <f>SUBTOTAL(9,R507:R507)</f>
        <v>35675</v>
      </c>
      <c r="S508" s="18">
        <f>SUBTOTAL(9,S507:S507)</f>
        <v>0</v>
      </c>
      <c r="T508" s="18">
        <f>SUBTOTAL(9,T507:T507)</f>
        <v>0</v>
      </c>
      <c r="U508" s="10">
        <f t="shared" si="14"/>
        <v>0</v>
      </c>
      <c r="V508" s="20">
        <f t="shared" si="15"/>
        <v>0</v>
      </c>
    </row>
    <row r="509" spans="1:22" ht="29" outlineLevel="4" x14ac:dyDescent="0.35">
      <c r="A509" s="6" t="s">
        <v>73</v>
      </c>
      <c r="B509" s="6" t="s">
        <v>74</v>
      </c>
      <c r="C509" s="12" t="s">
        <v>526</v>
      </c>
      <c r="D509" s="5" t="s">
        <v>527</v>
      </c>
      <c r="E509" s="6" t="s">
        <v>527</v>
      </c>
      <c r="F509" s="1" t="s">
        <v>76</v>
      </c>
      <c r="G509" s="1" t="s">
        <v>4</v>
      </c>
      <c r="H509" s="1" t="s">
        <v>532</v>
      </c>
      <c r="I509" s="2" t="s">
        <v>533</v>
      </c>
      <c r="J509" s="6" t="s">
        <v>4</v>
      </c>
      <c r="K509" s="6" t="s">
        <v>4</v>
      </c>
      <c r="L509" s="6" t="s">
        <v>4</v>
      </c>
      <c r="M509" s="6" t="s">
        <v>5</v>
      </c>
      <c r="N509" s="6" t="s">
        <v>531</v>
      </c>
      <c r="O509" s="16">
        <v>44883</v>
      </c>
      <c r="P509" s="6" t="s">
        <v>7</v>
      </c>
      <c r="Q509" s="18">
        <v>47117</v>
      </c>
      <c r="R509" s="18">
        <v>47117</v>
      </c>
      <c r="S509" s="18">
        <v>0</v>
      </c>
      <c r="T509" s="18">
        <v>0</v>
      </c>
      <c r="U509" s="10">
        <f t="shared" si="14"/>
        <v>0</v>
      </c>
      <c r="V509" s="20">
        <f t="shared" si="15"/>
        <v>0</v>
      </c>
    </row>
    <row r="510" spans="1:22" ht="29" outlineLevel="4" x14ac:dyDescent="0.35">
      <c r="A510" s="6" t="s">
        <v>73</v>
      </c>
      <c r="B510" s="6" t="s">
        <v>74</v>
      </c>
      <c r="C510" s="12" t="s">
        <v>526</v>
      </c>
      <c r="D510" s="5" t="s">
        <v>527</v>
      </c>
      <c r="E510" s="6" t="s">
        <v>527</v>
      </c>
      <c r="F510" s="1" t="s">
        <v>76</v>
      </c>
      <c r="G510" s="1" t="s">
        <v>4</v>
      </c>
      <c r="H510" s="1" t="s">
        <v>532</v>
      </c>
      <c r="I510" s="2" t="s">
        <v>533</v>
      </c>
      <c r="J510" s="6" t="s">
        <v>4</v>
      </c>
      <c r="K510" s="6" t="s">
        <v>4</v>
      </c>
      <c r="L510" s="6" t="s">
        <v>4</v>
      </c>
      <c r="M510" s="6" t="s">
        <v>5</v>
      </c>
      <c r="N510" s="6" t="s">
        <v>534</v>
      </c>
      <c r="O510" s="16">
        <v>45026</v>
      </c>
      <c r="P510" s="6" t="s">
        <v>7</v>
      </c>
      <c r="Q510" s="18">
        <v>40052</v>
      </c>
      <c r="R510" s="18">
        <v>40052</v>
      </c>
      <c r="S510" s="18">
        <v>0</v>
      </c>
      <c r="T510" s="18">
        <v>0</v>
      </c>
      <c r="U510" s="10">
        <f t="shared" si="14"/>
        <v>0</v>
      </c>
      <c r="V510" s="20">
        <f t="shared" si="15"/>
        <v>0</v>
      </c>
    </row>
    <row r="511" spans="1:22" ht="29" outlineLevel="4" x14ac:dyDescent="0.35">
      <c r="A511" s="6" t="s">
        <v>73</v>
      </c>
      <c r="B511" s="6" t="s">
        <v>74</v>
      </c>
      <c r="C511" s="12" t="s">
        <v>526</v>
      </c>
      <c r="D511" s="5" t="s">
        <v>527</v>
      </c>
      <c r="E511" s="6" t="s">
        <v>527</v>
      </c>
      <c r="F511" s="1" t="s">
        <v>76</v>
      </c>
      <c r="G511" s="1" t="s">
        <v>4</v>
      </c>
      <c r="H511" s="1" t="s">
        <v>532</v>
      </c>
      <c r="I511" s="2" t="s">
        <v>533</v>
      </c>
      <c r="J511" s="6" t="s">
        <v>4</v>
      </c>
      <c r="K511" s="6" t="s">
        <v>4</v>
      </c>
      <c r="L511" s="6" t="s">
        <v>4</v>
      </c>
      <c r="M511" s="6" t="s">
        <v>5</v>
      </c>
      <c r="N511" s="6" t="s">
        <v>535</v>
      </c>
      <c r="O511" s="16">
        <v>45072</v>
      </c>
      <c r="P511" s="6" t="s">
        <v>7</v>
      </c>
      <c r="Q511" s="18">
        <v>34909</v>
      </c>
      <c r="R511" s="18">
        <v>34909</v>
      </c>
      <c r="S511" s="18">
        <v>0</v>
      </c>
      <c r="T511" s="18">
        <v>0</v>
      </c>
      <c r="U511" s="10">
        <f t="shared" si="14"/>
        <v>0</v>
      </c>
      <c r="V511" s="20">
        <f t="shared" si="15"/>
        <v>0</v>
      </c>
    </row>
    <row r="512" spans="1:22" outlineLevel="3" x14ac:dyDescent="0.35">
      <c r="G512" s="1"/>
      <c r="H512" s="14" t="s">
        <v>11439</v>
      </c>
      <c r="O512" s="16"/>
      <c r="Q512" s="18">
        <f>SUBTOTAL(9,Q509:Q511)</f>
        <v>122078</v>
      </c>
      <c r="R512" s="18">
        <f>SUBTOTAL(9,R509:R511)</f>
        <v>122078</v>
      </c>
      <c r="S512" s="18">
        <f>SUBTOTAL(9,S509:S511)</f>
        <v>0</v>
      </c>
      <c r="T512" s="18">
        <f>SUBTOTAL(9,T509:T511)</f>
        <v>0</v>
      </c>
      <c r="U512" s="10">
        <f t="shared" si="14"/>
        <v>0</v>
      </c>
      <c r="V512" s="20">
        <f t="shared" si="15"/>
        <v>0</v>
      </c>
    </row>
    <row r="513" spans="1:22" outlineLevel="2" x14ac:dyDescent="0.35">
      <c r="C513" s="13" t="s">
        <v>10608</v>
      </c>
      <c r="G513" s="1"/>
      <c r="O513" s="16"/>
      <c r="Q513" s="18">
        <f>SUBTOTAL(9,Q507:Q511)</f>
        <v>157753</v>
      </c>
      <c r="R513" s="18">
        <f>SUBTOTAL(9,R507:R511)</f>
        <v>157753</v>
      </c>
      <c r="S513" s="18">
        <f>SUBTOTAL(9,S507:S511)</f>
        <v>0</v>
      </c>
      <c r="T513" s="18">
        <f>SUBTOTAL(9,T507:T511)</f>
        <v>0</v>
      </c>
      <c r="U513" s="10">
        <f t="shared" si="14"/>
        <v>0</v>
      </c>
      <c r="V513" s="20">
        <f t="shared" si="15"/>
        <v>0</v>
      </c>
    </row>
    <row r="514" spans="1:22" outlineLevel="4" x14ac:dyDescent="0.35">
      <c r="A514" s="6" t="s">
        <v>110</v>
      </c>
      <c r="B514" s="6" t="s">
        <v>111</v>
      </c>
      <c r="C514" s="12" t="s">
        <v>536</v>
      </c>
      <c r="D514" s="5" t="s">
        <v>537</v>
      </c>
      <c r="E514" s="6" t="s">
        <v>537</v>
      </c>
      <c r="F514" s="1" t="s">
        <v>4</v>
      </c>
      <c r="G514" s="1" t="s">
        <v>114</v>
      </c>
      <c r="H514" s="1" t="s">
        <v>116</v>
      </c>
      <c r="I514" s="4" t="s">
        <v>12902</v>
      </c>
      <c r="J514" s="6" t="s">
        <v>4</v>
      </c>
      <c r="K514" s="6" t="s">
        <v>4</v>
      </c>
      <c r="L514" s="6" t="s">
        <v>4</v>
      </c>
      <c r="M514" s="6" t="s">
        <v>5</v>
      </c>
      <c r="N514" s="6" t="s">
        <v>538</v>
      </c>
      <c r="O514" s="16">
        <v>44869</v>
      </c>
      <c r="P514" s="6" t="s">
        <v>7</v>
      </c>
      <c r="Q514" s="18">
        <v>72329</v>
      </c>
      <c r="R514" s="18">
        <v>0</v>
      </c>
      <c r="S514" s="18">
        <v>72329</v>
      </c>
      <c r="T514" s="18">
        <v>0</v>
      </c>
      <c r="U514" s="10">
        <f t="shared" ref="U514:U577" si="16">Q514-R514-S514-T514</f>
        <v>0</v>
      </c>
      <c r="V514" s="20">
        <f t="shared" si="15"/>
        <v>0</v>
      </c>
    </row>
    <row r="515" spans="1:22" outlineLevel="4" x14ac:dyDescent="0.35">
      <c r="A515" s="6" t="s">
        <v>110</v>
      </c>
      <c r="B515" s="6" t="s">
        <v>111</v>
      </c>
      <c r="C515" s="12" t="s">
        <v>536</v>
      </c>
      <c r="D515" s="5" t="s">
        <v>537</v>
      </c>
      <c r="E515" s="6" t="s">
        <v>537</v>
      </c>
      <c r="F515" s="1" t="s">
        <v>4</v>
      </c>
      <c r="G515" s="1" t="s">
        <v>114</v>
      </c>
      <c r="H515" s="1" t="s">
        <v>116</v>
      </c>
      <c r="I515" s="4" t="s">
        <v>12902</v>
      </c>
      <c r="J515" s="6" t="s">
        <v>4</v>
      </c>
      <c r="K515" s="6" t="s">
        <v>4</v>
      </c>
      <c r="L515" s="6" t="s">
        <v>4</v>
      </c>
      <c r="M515" s="6" t="s">
        <v>5</v>
      </c>
      <c r="N515" s="6" t="s">
        <v>539</v>
      </c>
      <c r="O515" s="16">
        <v>44945</v>
      </c>
      <c r="P515" s="6" t="s">
        <v>7</v>
      </c>
      <c r="Q515" s="18">
        <v>14047</v>
      </c>
      <c r="R515" s="18">
        <v>0</v>
      </c>
      <c r="S515" s="18">
        <v>14047</v>
      </c>
      <c r="T515" s="18">
        <v>0</v>
      </c>
      <c r="U515" s="10">
        <f t="shared" si="16"/>
        <v>0</v>
      </c>
      <c r="V515" s="20">
        <f t="shared" ref="V515:V578" si="17">Q515-R515-S515-T515</f>
        <v>0</v>
      </c>
    </row>
    <row r="516" spans="1:22" outlineLevel="3" x14ac:dyDescent="0.35">
      <c r="G516" s="1"/>
      <c r="H516" s="14" t="s">
        <v>11348</v>
      </c>
      <c r="O516" s="16"/>
      <c r="Q516" s="18">
        <f>SUBTOTAL(9,Q514:Q515)</f>
        <v>86376</v>
      </c>
      <c r="R516" s="18">
        <f>SUBTOTAL(9,R514:R515)</f>
        <v>0</v>
      </c>
      <c r="S516" s="18">
        <f>SUBTOTAL(9,S514:S515)</f>
        <v>86376</v>
      </c>
      <c r="T516" s="18">
        <f>SUBTOTAL(9,T514:T515)</f>
        <v>0</v>
      </c>
      <c r="U516" s="10">
        <f t="shared" si="16"/>
        <v>0</v>
      </c>
      <c r="V516" s="20">
        <f t="shared" si="17"/>
        <v>0</v>
      </c>
    </row>
    <row r="517" spans="1:22" outlineLevel="4" x14ac:dyDescent="0.35">
      <c r="A517" s="6" t="s">
        <v>110</v>
      </c>
      <c r="B517" s="6" t="s">
        <v>111</v>
      </c>
      <c r="C517" s="12" t="s">
        <v>536</v>
      </c>
      <c r="D517" s="5" t="s">
        <v>537</v>
      </c>
      <c r="E517" s="6" t="s">
        <v>537</v>
      </c>
      <c r="F517" s="1" t="s">
        <v>4</v>
      </c>
      <c r="G517" s="1" t="s">
        <v>114</v>
      </c>
      <c r="H517" s="1" t="s">
        <v>119</v>
      </c>
      <c r="I517" s="4" t="s">
        <v>12903</v>
      </c>
      <c r="J517" s="6" t="s">
        <v>4</v>
      </c>
      <c r="K517" s="6" t="s">
        <v>4</v>
      </c>
      <c r="L517" s="6" t="s">
        <v>4</v>
      </c>
      <c r="M517" s="6" t="s">
        <v>5</v>
      </c>
      <c r="N517" s="6" t="s">
        <v>538</v>
      </c>
      <c r="O517" s="16">
        <v>44869</v>
      </c>
      <c r="P517" s="6" t="s">
        <v>7</v>
      </c>
      <c r="Q517" s="18">
        <v>13064</v>
      </c>
      <c r="R517" s="18">
        <v>0</v>
      </c>
      <c r="S517" s="18">
        <v>13064</v>
      </c>
      <c r="T517" s="18">
        <v>0</v>
      </c>
      <c r="U517" s="10">
        <f t="shared" si="16"/>
        <v>0</v>
      </c>
      <c r="V517" s="20">
        <f t="shared" si="17"/>
        <v>0</v>
      </c>
    </row>
    <row r="518" spans="1:22" outlineLevel="4" x14ac:dyDescent="0.35">
      <c r="A518" s="6" t="s">
        <v>110</v>
      </c>
      <c r="B518" s="6" t="s">
        <v>111</v>
      </c>
      <c r="C518" s="12" t="s">
        <v>536</v>
      </c>
      <c r="D518" s="5" t="s">
        <v>537</v>
      </c>
      <c r="E518" s="6" t="s">
        <v>537</v>
      </c>
      <c r="F518" s="1" t="s">
        <v>4</v>
      </c>
      <c r="G518" s="1" t="s">
        <v>114</v>
      </c>
      <c r="H518" s="1" t="s">
        <v>119</v>
      </c>
      <c r="I518" s="4" t="s">
        <v>12903</v>
      </c>
      <c r="J518" s="6" t="s">
        <v>4</v>
      </c>
      <c r="K518" s="6" t="s">
        <v>4</v>
      </c>
      <c r="L518" s="6" t="s">
        <v>4</v>
      </c>
      <c r="M518" s="6" t="s">
        <v>5</v>
      </c>
      <c r="N518" s="6" t="s">
        <v>539</v>
      </c>
      <c r="O518" s="16">
        <v>44945</v>
      </c>
      <c r="P518" s="6" t="s">
        <v>7</v>
      </c>
      <c r="Q518" s="18">
        <v>2536</v>
      </c>
      <c r="R518" s="18">
        <v>0</v>
      </c>
      <c r="S518" s="18">
        <v>2536</v>
      </c>
      <c r="T518" s="18">
        <v>0</v>
      </c>
      <c r="U518" s="10">
        <f t="shared" si="16"/>
        <v>0</v>
      </c>
      <c r="V518" s="20">
        <f t="shared" si="17"/>
        <v>0</v>
      </c>
    </row>
    <row r="519" spans="1:22" outlineLevel="3" x14ac:dyDescent="0.35">
      <c r="G519" s="1"/>
      <c r="H519" s="14" t="s">
        <v>11349</v>
      </c>
      <c r="O519" s="16"/>
      <c r="Q519" s="18">
        <f>SUBTOTAL(9,Q517:Q518)</f>
        <v>15600</v>
      </c>
      <c r="R519" s="18">
        <f>SUBTOTAL(9,R517:R518)</f>
        <v>0</v>
      </c>
      <c r="S519" s="18">
        <f>SUBTOTAL(9,S517:S518)</f>
        <v>15600</v>
      </c>
      <c r="T519" s="18">
        <f>SUBTOTAL(9,T517:T518)</f>
        <v>0</v>
      </c>
      <c r="U519" s="10">
        <f t="shared" si="16"/>
        <v>0</v>
      </c>
      <c r="V519" s="20">
        <f t="shared" si="17"/>
        <v>0</v>
      </c>
    </row>
    <row r="520" spans="1:22" outlineLevel="4" x14ac:dyDescent="0.35">
      <c r="A520" s="6" t="s">
        <v>110</v>
      </c>
      <c r="B520" s="6" t="s">
        <v>111</v>
      </c>
      <c r="C520" s="12" t="s">
        <v>536</v>
      </c>
      <c r="D520" s="5" t="s">
        <v>537</v>
      </c>
      <c r="E520" s="6" t="s">
        <v>537</v>
      </c>
      <c r="F520" s="1" t="s">
        <v>4</v>
      </c>
      <c r="G520" s="1" t="s">
        <v>114</v>
      </c>
      <c r="H520" s="1" t="s">
        <v>121</v>
      </c>
      <c r="I520" s="4" t="s">
        <v>12901</v>
      </c>
      <c r="J520" s="6" t="s">
        <v>4</v>
      </c>
      <c r="K520" s="6" t="s">
        <v>4</v>
      </c>
      <c r="L520" s="6" t="s">
        <v>4</v>
      </c>
      <c r="M520" s="6" t="s">
        <v>5</v>
      </c>
      <c r="N520" s="6" t="s">
        <v>538</v>
      </c>
      <c r="O520" s="16">
        <v>44869</v>
      </c>
      <c r="P520" s="6" t="s">
        <v>7</v>
      </c>
      <c r="Q520" s="18">
        <v>83078</v>
      </c>
      <c r="R520" s="18">
        <v>0</v>
      </c>
      <c r="S520" s="18">
        <v>83078</v>
      </c>
      <c r="T520" s="18">
        <v>0</v>
      </c>
      <c r="U520" s="10">
        <f t="shared" si="16"/>
        <v>0</v>
      </c>
      <c r="V520" s="20">
        <f t="shared" si="17"/>
        <v>0</v>
      </c>
    </row>
    <row r="521" spans="1:22" outlineLevel="4" x14ac:dyDescent="0.35">
      <c r="A521" s="6" t="s">
        <v>110</v>
      </c>
      <c r="B521" s="6" t="s">
        <v>111</v>
      </c>
      <c r="C521" s="12" t="s">
        <v>536</v>
      </c>
      <c r="D521" s="5" t="s">
        <v>537</v>
      </c>
      <c r="E521" s="6" t="s">
        <v>537</v>
      </c>
      <c r="F521" s="1" t="s">
        <v>4</v>
      </c>
      <c r="G521" s="1" t="s">
        <v>114</v>
      </c>
      <c r="H521" s="1" t="s">
        <v>121</v>
      </c>
      <c r="I521" s="4" t="s">
        <v>12901</v>
      </c>
      <c r="J521" s="6" t="s">
        <v>4</v>
      </c>
      <c r="K521" s="6" t="s">
        <v>4</v>
      </c>
      <c r="L521" s="6" t="s">
        <v>4</v>
      </c>
      <c r="M521" s="6" t="s">
        <v>5</v>
      </c>
      <c r="N521" s="6" t="s">
        <v>539</v>
      </c>
      <c r="O521" s="16">
        <v>44945</v>
      </c>
      <c r="P521" s="6" t="s">
        <v>7</v>
      </c>
      <c r="Q521" s="18">
        <v>16134</v>
      </c>
      <c r="R521" s="18">
        <v>0</v>
      </c>
      <c r="S521" s="18">
        <v>16134</v>
      </c>
      <c r="T521" s="18">
        <v>0</v>
      </c>
      <c r="U521" s="10">
        <f t="shared" si="16"/>
        <v>0</v>
      </c>
      <c r="V521" s="20">
        <f t="shared" si="17"/>
        <v>0</v>
      </c>
    </row>
    <row r="522" spans="1:22" outlineLevel="3" x14ac:dyDescent="0.35">
      <c r="G522" s="1"/>
      <c r="H522" s="14" t="s">
        <v>11350</v>
      </c>
      <c r="O522" s="16"/>
      <c r="Q522" s="18">
        <f>SUBTOTAL(9,Q520:Q521)</f>
        <v>99212</v>
      </c>
      <c r="R522" s="18">
        <f>SUBTOTAL(9,R520:R521)</f>
        <v>0</v>
      </c>
      <c r="S522" s="18">
        <f>SUBTOTAL(9,S520:S521)</f>
        <v>99212</v>
      </c>
      <c r="T522" s="18">
        <f>SUBTOTAL(9,T520:T521)</f>
        <v>0</v>
      </c>
      <c r="U522" s="10">
        <f t="shared" si="16"/>
        <v>0</v>
      </c>
      <c r="V522" s="20">
        <f t="shared" si="17"/>
        <v>0</v>
      </c>
    </row>
    <row r="523" spans="1:22" outlineLevel="2" x14ac:dyDescent="0.35">
      <c r="C523" s="13" t="s">
        <v>10609</v>
      </c>
      <c r="G523" s="1"/>
      <c r="O523" s="16"/>
      <c r="Q523" s="18">
        <f>SUBTOTAL(9,Q514:Q521)</f>
        <v>201188</v>
      </c>
      <c r="R523" s="18">
        <f>SUBTOTAL(9,R514:R521)</f>
        <v>0</v>
      </c>
      <c r="S523" s="18">
        <f>SUBTOTAL(9,S514:S521)</f>
        <v>201188</v>
      </c>
      <c r="T523" s="18">
        <f>SUBTOTAL(9,T514:T521)</f>
        <v>0</v>
      </c>
      <c r="U523" s="10">
        <f t="shared" si="16"/>
        <v>0</v>
      </c>
      <c r="V523" s="20">
        <f t="shared" si="17"/>
        <v>0</v>
      </c>
    </row>
    <row r="524" spans="1:22" ht="29" outlineLevel="4" x14ac:dyDescent="0.35">
      <c r="A524" s="6" t="s">
        <v>73</v>
      </c>
      <c r="B524" s="6" t="s">
        <v>74</v>
      </c>
      <c r="C524" s="12" t="s">
        <v>12916</v>
      </c>
      <c r="D524" s="5" t="s">
        <v>540</v>
      </c>
      <c r="E524" s="6" t="s">
        <v>540</v>
      </c>
      <c r="F524" s="1" t="s">
        <v>76</v>
      </c>
      <c r="G524" s="1" t="s">
        <v>4</v>
      </c>
      <c r="H524" s="1" t="s">
        <v>542</v>
      </c>
      <c r="I524" s="2" t="s">
        <v>543</v>
      </c>
      <c r="J524" s="6" t="s">
        <v>4</v>
      </c>
      <c r="K524" s="6" t="s">
        <v>4</v>
      </c>
      <c r="L524" s="6" t="s">
        <v>4</v>
      </c>
      <c r="M524" s="6" t="s">
        <v>5</v>
      </c>
      <c r="N524" s="6" t="s">
        <v>541</v>
      </c>
      <c r="O524" s="16">
        <v>44910</v>
      </c>
      <c r="P524" s="6" t="s">
        <v>7</v>
      </c>
      <c r="Q524" s="18">
        <v>77442</v>
      </c>
      <c r="R524" s="18">
        <v>77442</v>
      </c>
      <c r="S524" s="18">
        <v>0</v>
      </c>
      <c r="T524" s="18">
        <v>0</v>
      </c>
      <c r="U524" s="10">
        <f t="shared" si="16"/>
        <v>0</v>
      </c>
      <c r="V524" s="20">
        <f t="shared" si="17"/>
        <v>0</v>
      </c>
    </row>
    <row r="525" spans="1:22" outlineLevel="3" x14ac:dyDescent="0.35">
      <c r="G525" s="1"/>
      <c r="H525" s="14" t="s">
        <v>11440</v>
      </c>
      <c r="O525" s="16"/>
      <c r="Q525" s="18">
        <f>SUBTOTAL(9,Q524:Q524)</f>
        <v>77442</v>
      </c>
      <c r="R525" s="18">
        <f>SUBTOTAL(9,R524:R524)</f>
        <v>77442</v>
      </c>
      <c r="S525" s="18">
        <f>SUBTOTAL(9,S524:S524)</f>
        <v>0</v>
      </c>
      <c r="T525" s="18">
        <f>SUBTOTAL(9,T524:T524)</f>
        <v>0</v>
      </c>
      <c r="U525" s="10">
        <f t="shared" si="16"/>
        <v>0</v>
      </c>
      <c r="V525" s="20">
        <f t="shared" si="17"/>
        <v>0</v>
      </c>
    </row>
    <row r="526" spans="1:22" ht="29" outlineLevel="4" x14ac:dyDescent="0.35">
      <c r="A526" s="6" t="s">
        <v>73</v>
      </c>
      <c r="B526" s="6" t="s">
        <v>74</v>
      </c>
      <c r="C526" s="12" t="s">
        <v>12916</v>
      </c>
      <c r="D526" s="5" t="s">
        <v>540</v>
      </c>
      <c r="E526" s="6" t="s">
        <v>540</v>
      </c>
      <c r="F526" s="1" t="s">
        <v>86</v>
      </c>
      <c r="G526" s="1" t="s">
        <v>4</v>
      </c>
      <c r="H526" s="1" t="s">
        <v>545</v>
      </c>
      <c r="I526" s="2" t="s">
        <v>546</v>
      </c>
      <c r="J526" s="6" t="s">
        <v>4</v>
      </c>
      <c r="K526" s="6" t="s">
        <v>4</v>
      </c>
      <c r="L526" s="6" t="s">
        <v>4</v>
      </c>
      <c r="M526" s="6" t="s">
        <v>5</v>
      </c>
      <c r="N526" s="6" t="s">
        <v>544</v>
      </c>
      <c r="O526" s="16">
        <v>44846</v>
      </c>
      <c r="P526" s="6" t="s">
        <v>7</v>
      </c>
      <c r="Q526" s="18">
        <v>981</v>
      </c>
      <c r="R526" s="18">
        <v>981</v>
      </c>
      <c r="S526" s="18">
        <v>0</v>
      </c>
      <c r="T526" s="18">
        <v>0</v>
      </c>
      <c r="U526" s="10">
        <f t="shared" si="16"/>
        <v>0</v>
      </c>
      <c r="V526" s="20">
        <f t="shared" si="17"/>
        <v>0</v>
      </c>
    </row>
    <row r="527" spans="1:22" outlineLevel="3" x14ac:dyDescent="0.35">
      <c r="G527" s="1"/>
      <c r="H527" s="14" t="s">
        <v>11441</v>
      </c>
      <c r="O527" s="16"/>
      <c r="Q527" s="18">
        <f>SUBTOTAL(9,Q526:Q526)</f>
        <v>981</v>
      </c>
      <c r="R527" s="18">
        <f>SUBTOTAL(9,R526:R526)</f>
        <v>981</v>
      </c>
      <c r="S527" s="18">
        <f>SUBTOTAL(9,S526:S526)</f>
        <v>0</v>
      </c>
      <c r="T527" s="18">
        <f>SUBTOTAL(9,T526:T526)</f>
        <v>0</v>
      </c>
      <c r="U527" s="10">
        <f t="shared" si="16"/>
        <v>0</v>
      </c>
      <c r="V527" s="20">
        <f t="shared" si="17"/>
        <v>0</v>
      </c>
    </row>
    <row r="528" spans="1:22" ht="29" outlineLevel="4" x14ac:dyDescent="0.35">
      <c r="A528" s="6" t="s">
        <v>73</v>
      </c>
      <c r="B528" s="6" t="s">
        <v>74</v>
      </c>
      <c r="C528" s="12" t="s">
        <v>12916</v>
      </c>
      <c r="D528" s="5" t="s">
        <v>540</v>
      </c>
      <c r="E528" s="6" t="s">
        <v>540</v>
      </c>
      <c r="F528" s="1" t="s">
        <v>4</v>
      </c>
      <c r="G528" s="1" t="s">
        <v>82</v>
      </c>
      <c r="H528" s="1" t="s">
        <v>548</v>
      </c>
      <c r="I528" s="2" t="s">
        <v>549</v>
      </c>
      <c r="J528" s="6" t="s">
        <v>4</v>
      </c>
      <c r="K528" s="6" t="s">
        <v>4</v>
      </c>
      <c r="L528" s="6" t="s">
        <v>4</v>
      </c>
      <c r="M528" s="6" t="s">
        <v>5</v>
      </c>
      <c r="N528" s="6" t="s">
        <v>547</v>
      </c>
      <c r="O528" s="16">
        <v>44897</v>
      </c>
      <c r="P528" s="6" t="s">
        <v>7</v>
      </c>
      <c r="Q528" s="18">
        <v>9802</v>
      </c>
      <c r="R528" s="18">
        <v>0</v>
      </c>
      <c r="S528" s="18">
        <v>9802</v>
      </c>
      <c r="T528" s="18">
        <v>0</v>
      </c>
      <c r="U528" s="10">
        <f t="shared" si="16"/>
        <v>0</v>
      </c>
      <c r="V528" s="20">
        <f t="shared" si="17"/>
        <v>0</v>
      </c>
    </row>
    <row r="529" spans="1:22" ht="29" outlineLevel="4" x14ac:dyDescent="0.35">
      <c r="A529" s="6" t="s">
        <v>73</v>
      </c>
      <c r="B529" s="6" t="s">
        <v>74</v>
      </c>
      <c r="C529" s="12" t="s">
        <v>12916</v>
      </c>
      <c r="D529" s="5" t="s">
        <v>540</v>
      </c>
      <c r="E529" s="6" t="s">
        <v>540</v>
      </c>
      <c r="F529" s="1" t="s">
        <v>76</v>
      </c>
      <c r="G529" s="1" t="s">
        <v>4</v>
      </c>
      <c r="H529" s="1" t="s">
        <v>548</v>
      </c>
      <c r="I529" s="2" t="s">
        <v>549</v>
      </c>
      <c r="J529" s="6" t="s">
        <v>4</v>
      </c>
      <c r="K529" s="6" t="s">
        <v>4</v>
      </c>
      <c r="L529" s="6" t="s">
        <v>4</v>
      </c>
      <c r="M529" s="6" t="s">
        <v>5</v>
      </c>
      <c r="N529" s="6" t="s">
        <v>547</v>
      </c>
      <c r="O529" s="16">
        <v>44897</v>
      </c>
      <c r="P529" s="6" t="s">
        <v>7</v>
      </c>
      <c r="Q529" s="18">
        <v>156833</v>
      </c>
      <c r="R529" s="18">
        <v>156833</v>
      </c>
      <c r="S529" s="18">
        <v>0</v>
      </c>
      <c r="T529" s="18">
        <v>0</v>
      </c>
      <c r="U529" s="10">
        <f t="shared" si="16"/>
        <v>0</v>
      </c>
      <c r="V529" s="20">
        <f t="shared" si="17"/>
        <v>0</v>
      </c>
    </row>
    <row r="530" spans="1:22" outlineLevel="3" x14ac:dyDescent="0.35">
      <c r="G530" s="1"/>
      <c r="H530" s="14" t="s">
        <v>11442</v>
      </c>
      <c r="O530" s="16"/>
      <c r="Q530" s="18">
        <f>SUBTOTAL(9,Q528:Q529)</f>
        <v>166635</v>
      </c>
      <c r="R530" s="18">
        <f>SUBTOTAL(9,R528:R529)</f>
        <v>156833</v>
      </c>
      <c r="S530" s="18">
        <f>SUBTOTAL(9,S528:S529)</f>
        <v>9802</v>
      </c>
      <c r="T530" s="18">
        <f>SUBTOTAL(9,T528:T529)</f>
        <v>0</v>
      </c>
      <c r="U530" s="10">
        <f t="shared" si="16"/>
        <v>0</v>
      </c>
      <c r="V530" s="20">
        <f t="shared" si="17"/>
        <v>0</v>
      </c>
    </row>
    <row r="531" spans="1:22" ht="29" outlineLevel="4" x14ac:dyDescent="0.35">
      <c r="A531" s="6" t="s">
        <v>73</v>
      </c>
      <c r="B531" s="6" t="s">
        <v>74</v>
      </c>
      <c r="C531" s="12" t="s">
        <v>12916</v>
      </c>
      <c r="D531" s="5" t="s">
        <v>540</v>
      </c>
      <c r="E531" s="6" t="s">
        <v>540</v>
      </c>
      <c r="F531" s="1" t="s">
        <v>4</v>
      </c>
      <c r="G531" s="1" t="s">
        <v>97</v>
      </c>
      <c r="H531" s="1" t="s">
        <v>551</v>
      </c>
      <c r="I531" s="2" t="s">
        <v>552</v>
      </c>
      <c r="J531" s="6" t="s">
        <v>4</v>
      </c>
      <c r="K531" s="6" t="s">
        <v>4</v>
      </c>
      <c r="L531" s="6" t="s">
        <v>4</v>
      </c>
      <c r="M531" s="6" t="s">
        <v>5</v>
      </c>
      <c r="N531" s="6" t="s">
        <v>550</v>
      </c>
      <c r="O531" s="16">
        <v>44915</v>
      </c>
      <c r="P531" s="6" t="s">
        <v>7</v>
      </c>
      <c r="Q531" s="18">
        <v>5099.8100000000004</v>
      </c>
      <c r="R531" s="18">
        <v>0</v>
      </c>
      <c r="S531" s="18">
        <v>5099.8100000000004</v>
      </c>
      <c r="T531" s="18">
        <v>0</v>
      </c>
      <c r="U531" s="10">
        <f t="shared" si="16"/>
        <v>0</v>
      </c>
      <c r="V531" s="20">
        <f t="shared" si="17"/>
        <v>0</v>
      </c>
    </row>
    <row r="532" spans="1:22" ht="29" outlineLevel="4" x14ac:dyDescent="0.35">
      <c r="A532" s="6" t="s">
        <v>73</v>
      </c>
      <c r="B532" s="6" t="s">
        <v>74</v>
      </c>
      <c r="C532" s="12" t="s">
        <v>12916</v>
      </c>
      <c r="D532" s="5" t="s">
        <v>540</v>
      </c>
      <c r="E532" s="6" t="s">
        <v>540</v>
      </c>
      <c r="F532" s="1" t="s">
        <v>4</v>
      </c>
      <c r="G532" s="1" t="s">
        <v>97</v>
      </c>
      <c r="H532" s="1" t="s">
        <v>551</v>
      </c>
      <c r="I532" s="2" t="s">
        <v>552</v>
      </c>
      <c r="J532" s="6" t="s">
        <v>4</v>
      </c>
      <c r="K532" s="6" t="s">
        <v>4</v>
      </c>
      <c r="L532" s="6" t="s">
        <v>4</v>
      </c>
      <c r="M532" s="6" t="s">
        <v>5</v>
      </c>
      <c r="N532" s="6" t="s">
        <v>553</v>
      </c>
      <c r="O532" s="16">
        <v>45027</v>
      </c>
      <c r="P532" s="6" t="s">
        <v>7</v>
      </c>
      <c r="Q532" s="18">
        <v>45</v>
      </c>
      <c r="R532" s="18">
        <v>0</v>
      </c>
      <c r="S532" s="18">
        <v>45</v>
      </c>
      <c r="T532" s="18">
        <v>0</v>
      </c>
      <c r="U532" s="10">
        <f t="shared" si="16"/>
        <v>0</v>
      </c>
      <c r="V532" s="20">
        <f t="shared" si="17"/>
        <v>0</v>
      </c>
    </row>
    <row r="533" spans="1:22" ht="29" outlineLevel="4" x14ac:dyDescent="0.35">
      <c r="A533" s="6" t="s">
        <v>73</v>
      </c>
      <c r="B533" s="6" t="s">
        <v>74</v>
      </c>
      <c r="C533" s="12" t="s">
        <v>12916</v>
      </c>
      <c r="D533" s="5" t="s">
        <v>540</v>
      </c>
      <c r="E533" s="6" t="s">
        <v>540</v>
      </c>
      <c r="F533" s="1" t="s">
        <v>76</v>
      </c>
      <c r="G533" s="1" t="s">
        <v>4</v>
      </c>
      <c r="H533" s="1" t="s">
        <v>551</v>
      </c>
      <c r="I533" s="2" t="s">
        <v>552</v>
      </c>
      <c r="J533" s="6" t="s">
        <v>4</v>
      </c>
      <c r="K533" s="6" t="s">
        <v>4</v>
      </c>
      <c r="L533" s="6" t="s">
        <v>4</v>
      </c>
      <c r="M533" s="6" t="s">
        <v>5</v>
      </c>
      <c r="N533" s="6" t="s">
        <v>550</v>
      </c>
      <c r="O533" s="16">
        <v>44915</v>
      </c>
      <c r="P533" s="6" t="s">
        <v>7</v>
      </c>
      <c r="Q533" s="18">
        <v>40800.19</v>
      </c>
      <c r="R533" s="18">
        <v>40800.19</v>
      </c>
      <c r="S533" s="18">
        <v>0</v>
      </c>
      <c r="T533" s="18">
        <v>0</v>
      </c>
      <c r="U533" s="10">
        <f t="shared" si="16"/>
        <v>0</v>
      </c>
      <c r="V533" s="20">
        <f t="shared" si="17"/>
        <v>0</v>
      </c>
    </row>
    <row r="534" spans="1:22" ht="29" outlineLevel="4" x14ac:dyDescent="0.35">
      <c r="A534" s="6" t="s">
        <v>73</v>
      </c>
      <c r="B534" s="6" t="s">
        <v>74</v>
      </c>
      <c r="C534" s="12" t="s">
        <v>12916</v>
      </c>
      <c r="D534" s="5" t="s">
        <v>540</v>
      </c>
      <c r="E534" s="6" t="s">
        <v>540</v>
      </c>
      <c r="F534" s="1" t="s">
        <v>76</v>
      </c>
      <c r="G534" s="1" t="s">
        <v>4</v>
      </c>
      <c r="H534" s="1" t="s">
        <v>551</v>
      </c>
      <c r="I534" s="2" t="s">
        <v>552</v>
      </c>
      <c r="J534" s="6" t="s">
        <v>4</v>
      </c>
      <c r="K534" s="6" t="s">
        <v>4</v>
      </c>
      <c r="L534" s="6" t="s">
        <v>4</v>
      </c>
      <c r="M534" s="6" t="s">
        <v>5</v>
      </c>
      <c r="N534" s="6" t="s">
        <v>553</v>
      </c>
      <c r="O534" s="16">
        <v>45027</v>
      </c>
      <c r="P534" s="6" t="s">
        <v>7</v>
      </c>
      <c r="Q534" s="18">
        <v>360</v>
      </c>
      <c r="R534" s="18">
        <v>360</v>
      </c>
      <c r="S534" s="18">
        <v>0</v>
      </c>
      <c r="T534" s="18">
        <v>0</v>
      </c>
      <c r="U534" s="10">
        <f t="shared" si="16"/>
        <v>0</v>
      </c>
      <c r="V534" s="20">
        <f t="shared" si="17"/>
        <v>0</v>
      </c>
    </row>
    <row r="535" spans="1:22" outlineLevel="3" x14ac:dyDescent="0.35">
      <c r="G535" s="1"/>
      <c r="H535" s="14" t="s">
        <v>11443</v>
      </c>
      <c r="O535" s="16"/>
      <c r="Q535" s="18">
        <f>SUBTOTAL(9,Q531:Q534)</f>
        <v>46305</v>
      </c>
      <c r="R535" s="18">
        <f>SUBTOTAL(9,R531:R534)</f>
        <v>41160.19</v>
      </c>
      <c r="S535" s="18">
        <f>SUBTOTAL(9,S531:S534)</f>
        <v>5144.8100000000004</v>
      </c>
      <c r="T535" s="18">
        <f>SUBTOTAL(9,T531:T534)</f>
        <v>0</v>
      </c>
      <c r="U535" s="10">
        <f t="shared" si="16"/>
        <v>-2.7284841053187847E-12</v>
      </c>
      <c r="V535" s="20">
        <f t="shared" si="17"/>
        <v>-2.7284841053187847E-12</v>
      </c>
    </row>
    <row r="536" spans="1:22" ht="29" outlineLevel="4" x14ac:dyDescent="0.35">
      <c r="A536" s="6" t="s">
        <v>73</v>
      </c>
      <c r="B536" s="6" t="s">
        <v>74</v>
      </c>
      <c r="C536" s="12" t="s">
        <v>12916</v>
      </c>
      <c r="D536" s="5" t="s">
        <v>540</v>
      </c>
      <c r="E536" s="6" t="s">
        <v>540</v>
      </c>
      <c r="F536" s="1" t="s">
        <v>4</v>
      </c>
      <c r="G536" s="1" t="s">
        <v>97</v>
      </c>
      <c r="H536" s="1" t="s">
        <v>555</v>
      </c>
      <c r="I536" s="2" t="s">
        <v>552</v>
      </c>
      <c r="J536" s="6" t="s">
        <v>4</v>
      </c>
      <c r="K536" s="6" t="s">
        <v>4</v>
      </c>
      <c r="L536" s="6" t="s">
        <v>4</v>
      </c>
      <c r="M536" s="6" t="s">
        <v>5</v>
      </c>
      <c r="N536" s="6" t="s">
        <v>554</v>
      </c>
      <c r="O536" s="16">
        <v>45056</v>
      </c>
      <c r="P536" s="6" t="s">
        <v>7</v>
      </c>
      <c r="Q536" s="18">
        <v>185.1</v>
      </c>
      <c r="R536" s="18">
        <v>0</v>
      </c>
      <c r="S536" s="18">
        <v>185.1</v>
      </c>
      <c r="T536" s="18">
        <v>0</v>
      </c>
      <c r="U536" s="10">
        <f t="shared" si="16"/>
        <v>0</v>
      </c>
      <c r="V536" s="20">
        <f t="shared" si="17"/>
        <v>0</v>
      </c>
    </row>
    <row r="537" spans="1:22" ht="29" outlineLevel="4" x14ac:dyDescent="0.35">
      <c r="A537" s="6" t="s">
        <v>73</v>
      </c>
      <c r="B537" s="6" t="s">
        <v>74</v>
      </c>
      <c r="C537" s="12" t="s">
        <v>12916</v>
      </c>
      <c r="D537" s="5" t="s">
        <v>540</v>
      </c>
      <c r="E537" s="6" t="s">
        <v>540</v>
      </c>
      <c r="F537" s="1" t="s">
        <v>76</v>
      </c>
      <c r="G537" s="1" t="s">
        <v>4</v>
      </c>
      <c r="H537" s="1" t="s">
        <v>555</v>
      </c>
      <c r="I537" s="2" t="s">
        <v>552</v>
      </c>
      <c r="J537" s="6" t="s">
        <v>4</v>
      </c>
      <c r="K537" s="6" t="s">
        <v>4</v>
      </c>
      <c r="L537" s="6" t="s">
        <v>4</v>
      </c>
      <c r="M537" s="6" t="s">
        <v>5</v>
      </c>
      <c r="N537" s="6" t="s">
        <v>554</v>
      </c>
      <c r="O537" s="16">
        <v>45056</v>
      </c>
      <c r="P537" s="6" t="s">
        <v>7</v>
      </c>
      <c r="Q537" s="18">
        <v>1480.9</v>
      </c>
      <c r="R537" s="18">
        <v>1480.9</v>
      </c>
      <c r="S537" s="18">
        <v>0</v>
      </c>
      <c r="T537" s="18">
        <v>0</v>
      </c>
      <c r="U537" s="10">
        <f t="shared" si="16"/>
        <v>0</v>
      </c>
      <c r="V537" s="20">
        <f t="shared" si="17"/>
        <v>0</v>
      </c>
    </row>
    <row r="538" spans="1:22" outlineLevel="3" x14ac:dyDescent="0.35">
      <c r="G538" s="1"/>
      <c r="H538" s="14" t="s">
        <v>11444</v>
      </c>
      <c r="O538" s="16"/>
      <c r="Q538" s="18">
        <f>SUBTOTAL(9,Q536:Q537)</f>
        <v>1666</v>
      </c>
      <c r="R538" s="18">
        <f>SUBTOTAL(9,R536:R537)</f>
        <v>1480.9</v>
      </c>
      <c r="S538" s="18">
        <f>SUBTOTAL(9,S536:S537)</f>
        <v>185.1</v>
      </c>
      <c r="T538" s="18">
        <f>SUBTOTAL(9,T536:T537)</f>
        <v>0</v>
      </c>
      <c r="U538" s="10">
        <f t="shared" si="16"/>
        <v>-8.5265128291212022E-14</v>
      </c>
      <c r="V538" s="20">
        <f t="shared" si="17"/>
        <v>-8.5265128291212022E-14</v>
      </c>
    </row>
    <row r="539" spans="1:22" ht="29" outlineLevel="4" x14ac:dyDescent="0.35">
      <c r="A539" s="6" t="s">
        <v>73</v>
      </c>
      <c r="B539" s="6" t="s">
        <v>74</v>
      </c>
      <c r="C539" s="12" t="s">
        <v>12916</v>
      </c>
      <c r="D539" s="5" t="s">
        <v>540</v>
      </c>
      <c r="E539" s="6" t="s">
        <v>540</v>
      </c>
      <c r="F539" s="1" t="s">
        <v>4</v>
      </c>
      <c r="G539" s="1" t="s">
        <v>97</v>
      </c>
      <c r="H539" s="1" t="s">
        <v>557</v>
      </c>
      <c r="I539" s="2" t="s">
        <v>552</v>
      </c>
      <c r="J539" s="6" t="s">
        <v>4</v>
      </c>
      <c r="K539" s="6" t="s">
        <v>4</v>
      </c>
      <c r="L539" s="6" t="s">
        <v>4</v>
      </c>
      <c r="M539" s="6" t="s">
        <v>5</v>
      </c>
      <c r="N539" s="6" t="s">
        <v>556</v>
      </c>
      <c r="O539" s="16">
        <v>45069</v>
      </c>
      <c r="P539" s="6" t="s">
        <v>7</v>
      </c>
      <c r="Q539" s="18">
        <v>160.99</v>
      </c>
      <c r="R539" s="18">
        <v>0</v>
      </c>
      <c r="S539" s="18">
        <v>160.99</v>
      </c>
      <c r="T539" s="18">
        <v>0</v>
      </c>
      <c r="U539" s="10">
        <f t="shared" si="16"/>
        <v>0</v>
      </c>
      <c r="V539" s="20">
        <f t="shared" si="17"/>
        <v>0</v>
      </c>
    </row>
    <row r="540" spans="1:22" ht="29" outlineLevel="4" x14ac:dyDescent="0.35">
      <c r="A540" s="6" t="s">
        <v>73</v>
      </c>
      <c r="B540" s="6" t="s">
        <v>74</v>
      </c>
      <c r="C540" s="12" t="s">
        <v>12916</v>
      </c>
      <c r="D540" s="5" t="s">
        <v>540</v>
      </c>
      <c r="E540" s="6" t="s">
        <v>540</v>
      </c>
      <c r="F540" s="1" t="s">
        <v>76</v>
      </c>
      <c r="G540" s="1" t="s">
        <v>4</v>
      </c>
      <c r="H540" s="1" t="s">
        <v>557</v>
      </c>
      <c r="I540" s="2" t="s">
        <v>552</v>
      </c>
      <c r="J540" s="6" t="s">
        <v>4</v>
      </c>
      <c r="K540" s="6" t="s">
        <v>4</v>
      </c>
      <c r="L540" s="6" t="s">
        <v>4</v>
      </c>
      <c r="M540" s="6" t="s">
        <v>5</v>
      </c>
      <c r="N540" s="6" t="s">
        <v>556</v>
      </c>
      <c r="O540" s="16">
        <v>45069</v>
      </c>
      <c r="P540" s="6" t="s">
        <v>7</v>
      </c>
      <c r="Q540" s="18">
        <v>1288.01</v>
      </c>
      <c r="R540" s="18">
        <v>1288.01</v>
      </c>
      <c r="S540" s="18">
        <v>0</v>
      </c>
      <c r="T540" s="18">
        <v>0</v>
      </c>
      <c r="U540" s="10">
        <f t="shared" si="16"/>
        <v>0</v>
      </c>
      <c r="V540" s="20">
        <f t="shared" si="17"/>
        <v>0</v>
      </c>
    </row>
    <row r="541" spans="1:22" outlineLevel="3" x14ac:dyDescent="0.35">
      <c r="G541" s="1"/>
      <c r="H541" s="14" t="s">
        <v>11445</v>
      </c>
      <c r="O541" s="16"/>
      <c r="Q541" s="18">
        <f>SUBTOTAL(9,Q539:Q540)</f>
        <v>1449</v>
      </c>
      <c r="R541" s="18">
        <f>SUBTOTAL(9,R539:R540)</f>
        <v>1288.01</v>
      </c>
      <c r="S541" s="18">
        <f>SUBTOTAL(9,S539:S540)</f>
        <v>160.99</v>
      </c>
      <c r="T541" s="18">
        <f>SUBTOTAL(9,T539:T540)</f>
        <v>0</v>
      </c>
      <c r="U541" s="10">
        <f t="shared" si="16"/>
        <v>0</v>
      </c>
      <c r="V541" s="20">
        <f t="shared" si="17"/>
        <v>0</v>
      </c>
    </row>
    <row r="542" spans="1:22" ht="29" outlineLevel="4" x14ac:dyDescent="0.35">
      <c r="A542" s="6" t="s">
        <v>73</v>
      </c>
      <c r="B542" s="6" t="s">
        <v>74</v>
      </c>
      <c r="C542" s="12" t="s">
        <v>12916</v>
      </c>
      <c r="D542" s="5" t="s">
        <v>540</v>
      </c>
      <c r="E542" s="6" t="s">
        <v>540</v>
      </c>
      <c r="F542" s="1" t="s">
        <v>86</v>
      </c>
      <c r="G542" s="1" t="s">
        <v>4</v>
      </c>
      <c r="H542" s="1" t="s">
        <v>559</v>
      </c>
      <c r="I542" s="2" t="s">
        <v>560</v>
      </c>
      <c r="J542" s="6" t="s">
        <v>4</v>
      </c>
      <c r="K542" s="6" t="s">
        <v>4</v>
      </c>
      <c r="L542" s="6" t="s">
        <v>4</v>
      </c>
      <c r="M542" s="6" t="s">
        <v>5</v>
      </c>
      <c r="N542" s="6" t="s">
        <v>558</v>
      </c>
      <c r="O542" s="16">
        <v>44937</v>
      </c>
      <c r="P542" s="6" t="s">
        <v>7</v>
      </c>
      <c r="Q542" s="18">
        <v>26203</v>
      </c>
      <c r="R542" s="18">
        <v>26203</v>
      </c>
      <c r="S542" s="18">
        <v>0</v>
      </c>
      <c r="T542" s="18">
        <v>0</v>
      </c>
      <c r="U542" s="10">
        <f t="shared" si="16"/>
        <v>0</v>
      </c>
      <c r="V542" s="20">
        <f t="shared" si="17"/>
        <v>0</v>
      </c>
    </row>
    <row r="543" spans="1:22" ht="29" outlineLevel="4" x14ac:dyDescent="0.35">
      <c r="A543" s="6" t="s">
        <v>73</v>
      </c>
      <c r="B543" s="6" t="s">
        <v>74</v>
      </c>
      <c r="C543" s="12" t="s">
        <v>12916</v>
      </c>
      <c r="D543" s="5" t="s">
        <v>540</v>
      </c>
      <c r="E543" s="6" t="s">
        <v>540</v>
      </c>
      <c r="F543" s="1" t="s">
        <v>86</v>
      </c>
      <c r="G543" s="1" t="s">
        <v>4</v>
      </c>
      <c r="H543" s="1" t="s">
        <v>559</v>
      </c>
      <c r="I543" s="2" t="s">
        <v>560</v>
      </c>
      <c r="J543" s="6" t="s">
        <v>4</v>
      </c>
      <c r="K543" s="6" t="s">
        <v>4</v>
      </c>
      <c r="L543" s="6" t="s">
        <v>4</v>
      </c>
      <c r="M543" s="6" t="s">
        <v>5</v>
      </c>
      <c r="N543" s="6" t="s">
        <v>561</v>
      </c>
      <c r="O543" s="16">
        <v>44992</v>
      </c>
      <c r="P543" s="6" t="s">
        <v>7</v>
      </c>
      <c r="Q543" s="18">
        <v>31234</v>
      </c>
      <c r="R543" s="18">
        <v>31234</v>
      </c>
      <c r="S543" s="18">
        <v>0</v>
      </c>
      <c r="T543" s="18">
        <v>0</v>
      </c>
      <c r="U543" s="10">
        <f t="shared" si="16"/>
        <v>0</v>
      </c>
      <c r="V543" s="20">
        <f t="shared" si="17"/>
        <v>0</v>
      </c>
    </row>
    <row r="544" spans="1:22" ht="29" outlineLevel="4" x14ac:dyDescent="0.35">
      <c r="A544" s="6" t="s">
        <v>73</v>
      </c>
      <c r="B544" s="6" t="s">
        <v>74</v>
      </c>
      <c r="C544" s="12" t="s">
        <v>12916</v>
      </c>
      <c r="D544" s="5" t="s">
        <v>540</v>
      </c>
      <c r="E544" s="6" t="s">
        <v>540</v>
      </c>
      <c r="F544" s="1" t="s">
        <v>86</v>
      </c>
      <c r="G544" s="1" t="s">
        <v>4</v>
      </c>
      <c r="H544" s="1" t="s">
        <v>559</v>
      </c>
      <c r="I544" s="2" t="s">
        <v>560</v>
      </c>
      <c r="J544" s="6" t="s">
        <v>4</v>
      </c>
      <c r="K544" s="6" t="s">
        <v>4</v>
      </c>
      <c r="L544" s="6" t="s">
        <v>4</v>
      </c>
      <c r="M544" s="6" t="s">
        <v>5</v>
      </c>
      <c r="N544" s="6" t="s">
        <v>562</v>
      </c>
      <c r="O544" s="16">
        <v>45069</v>
      </c>
      <c r="P544" s="6" t="s">
        <v>7</v>
      </c>
      <c r="Q544" s="18">
        <v>17563</v>
      </c>
      <c r="R544" s="18">
        <v>17563</v>
      </c>
      <c r="S544" s="18">
        <v>0</v>
      </c>
      <c r="T544" s="18">
        <v>0</v>
      </c>
      <c r="U544" s="10">
        <f t="shared" si="16"/>
        <v>0</v>
      </c>
      <c r="V544" s="20">
        <f t="shared" si="17"/>
        <v>0</v>
      </c>
    </row>
    <row r="545" spans="1:22" outlineLevel="3" x14ac:dyDescent="0.35">
      <c r="G545" s="1"/>
      <c r="H545" s="14" t="s">
        <v>11446</v>
      </c>
      <c r="O545" s="16"/>
      <c r="Q545" s="18">
        <f>SUBTOTAL(9,Q542:Q544)</f>
        <v>75000</v>
      </c>
      <c r="R545" s="18">
        <f>SUBTOTAL(9,R542:R544)</f>
        <v>75000</v>
      </c>
      <c r="S545" s="18">
        <f>SUBTOTAL(9,S542:S544)</f>
        <v>0</v>
      </c>
      <c r="T545" s="18">
        <f>SUBTOTAL(9,T542:T544)</f>
        <v>0</v>
      </c>
      <c r="U545" s="10">
        <f t="shared" si="16"/>
        <v>0</v>
      </c>
      <c r="V545" s="20">
        <f t="shared" si="17"/>
        <v>0</v>
      </c>
    </row>
    <row r="546" spans="1:22" ht="29" outlineLevel="4" x14ac:dyDescent="0.35">
      <c r="A546" s="6" t="s">
        <v>73</v>
      </c>
      <c r="B546" s="6" t="s">
        <v>74</v>
      </c>
      <c r="C546" s="12" t="s">
        <v>12916</v>
      </c>
      <c r="D546" s="5" t="s">
        <v>540</v>
      </c>
      <c r="E546" s="6" t="s">
        <v>540</v>
      </c>
      <c r="F546" s="1" t="s">
        <v>4</v>
      </c>
      <c r="G546" s="1" t="s">
        <v>82</v>
      </c>
      <c r="H546" s="1" t="s">
        <v>564</v>
      </c>
      <c r="I546" s="2" t="s">
        <v>565</v>
      </c>
      <c r="J546" s="6" t="s">
        <v>4</v>
      </c>
      <c r="K546" s="6" t="s">
        <v>4</v>
      </c>
      <c r="L546" s="6" t="s">
        <v>4</v>
      </c>
      <c r="M546" s="6" t="s">
        <v>5</v>
      </c>
      <c r="N546" s="6" t="s">
        <v>563</v>
      </c>
      <c r="O546" s="16">
        <v>45055</v>
      </c>
      <c r="P546" s="6" t="s">
        <v>7</v>
      </c>
      <c r="Q546" s="18">
        <v>6201</v>
      </c>
      <c r="R546" s="18">
        <v>0</v>
      </c>
      <c r="S546" s="18">
        <v>6201</v>
      </c>
      <c r="T546" s="18">
        <v>0</v>
      </c>
      <c r="U546" s="10">
        <f t="shared" si="16"/>
        <v>0</v>
      </c>
      <c r="V546" s="20">
        <f t="shared" si="17"/>
        <v>0</v>
      </c>
    </row>
    <row r="547" spans="1:22" ht="29" outlineLevel="4" x14ac:dyDescent="0.35">
      <c r="A547" s="6" t="s">
        <v>73</v>
      </c>
      <c r="B547" s="6" t="s">
        <v>74</v>
      </c>
      <c r="C547" s="12" t="s">
        <v>12916</v>
      </c>
      <c r="D547" s="5" t="s">
        <v>540</v>
      </c>
      <c r="E547" s="6" t="s">
        <v>540</v>
      </c>
      <c r="F547" s="1" t="s">
        <v>76</v>
      </c>
      <c r="G547" s="1" t="s">
        <v>4</v>
      </c>
      <c r="H547" s="1" t="s">
        <v>564</v>
      </c>
      <c r="I547" s="2" t="s">
        <v>565</v>
      </c>
      <c r="J547" s="6" t="s">
        <v>4</v>
      </c>
      <c r="K547" s="6" t="s">
        <v>4</v>
      </c>
      <c r="L547" s="6" t="s">
        <v>4</v>
      </c>
      <c r="M547" s="6" t="s">
        <v>5</v>
      </c>
      <c r="N547" s="6" t="s">
        <v>563</v>
      </c>
      <c r="O547" s="16">
        <v>45055</v>
      </c>
      <c r="P547" s="6" t="s">
        <v>7</v>
      </c>
      <c r="Q547" s="18">
        <v>99218</v>
      </c>
      <c r="R547" s="18">
        <v>99218</v>
      </c>
      <c r="S547" s="18">
        <v>0</v>
      </c>
      <c r="T547" s="18">
        <v>0</v>
      </c>
      <c r="U547" s="10">
        <f t="shared" si="16"/>
        <v>0</v>
      </c>
      <c r="V547" s="20">
        <f t="shared" si="17"/>
        <v>0</v>
      </c>
    </row>
    <row r="548" spans="1:22" outlineLevel="3" x14ac:dyDescent="0.35">
      <c r="G548" s="1"/>
      <c r="H548" s="14" t="s">
        <v>11447</v>
      </c>
      <c r="O548" s="16"/>
      <c r="Q548" s="18">
        <f>SUBTOTAL(9,Q546:Q547)</f>
        <v>105419</v>
      </c>
      <c r="R548" s="18">
        <f>SUBTOTAL(9,R546:R547)</f>
        <v>99218</v>
      </c>
      <c r="S548" s="18">
        <f>SUBTOTAL(9,S546:S547)</f>
        <v>6201</v>
      </c>
      <c r="T548" s="18">
        <f>SUBTOTAL(9,T546:T547)</f>
        <v>0</v>
      </c>
      <c r="U548" s="10">
        <f t="shared" si="16"/>
        <v>0</v>
      </c>
      <c r="V548" s="20">
        <f t="shared" si="17"/>
        <v>0</v>
      </c>
    </row>
    <row r="549" spans="1:22" ht="29" outlineLevel="2" x14ac:dyDescent="0.35">
      <c r="C549" s="13" t="s">
        <v>12917</v>
      </c>
      <c r="G549" s="1"/>
      <c r="O549" s="16"/>
      <c r="Q549" s="18">
        <f>SUBTOTAL(9,Q524:Q547)</f>
        <v>474897</v>
      </c>
      <c r="R549" s="18">
        <f>SUBTOTAL(9,R524:R547)</f>
        <v>453403.10000000003</v>
      </c>
      <c r="S549" s="18">
        <f>SUBTOTAL(9,S524:S547)</f>
        <v>21493.9</v>
      </c>
      <c r="T549" s="18">
        <f>SUBTOTAL(9,T524:T547)</f>
        <v>0</v>
      </c>
      <c r="U549" s="10">
        <f t="shared" si="16"/>
        <v>-3.637978807091713E-11</v>
      </c>
      <c r="V549" s="20">
        <f t="shared" si="17"/>
        <v>-3.637978807091713E-11</v>
      </c>
    </row>
    <row r="550" spans="1:22" ht="29" outlineLevel="4" x14ac:dyDescent="0.35">
      <c r="A550" s="6" t="s">
        <v>566</v>
      </c>
      <c r="B550" s="6" t="s">
        <v>567</v>
      </c>
      <c r="C550" s="12" t="s">
        <v>12918</v>
      </c>
      <c r="D550" s="5" t="s">
        <v>568</v>
      </c>
      <c r="E550" s="6" t="s">
        <v>568</v>
      </c>
      <c r="F550" s="1" t="s">
        <v>573</v>
      </c>
      <c r="G550" s="1" t="s">
        <v>4</v>
      </c>
      <c r="H550" s="1" t="s">
        <v>571</v>
      </c>
      <c r="I550" s="2" t="s">
        <v>572</v>
      </c>
      <c r="J550" s="6" t="s">
        <v>4</v>
      </c>
      <c r="K550" s="6" t="s">
        <v>4</v>
      </c>
      <c r="L550" s="6" t="s">
        <v>4</v>
      </c>
      <c r="M550" s="6" t="s">
        <v>5</v>
      </c>
      <c r="N550" s="6" t="s">
        <v>574</v>
      </c>
      <c r="O550" s="16">
        <v>44754</v>
      </c>
      <c r="P550" s="6" t="s">
        <v>575</v>
      </c>
      <c r="Q550" s="18">
        <v>3111.03</v>
      </c>
      <c r="R550" s="18">
        <v>3111.03</v>
      </c>
      <c r="S550" s="18">
        <v>0</v>
      </c>
      <c r="T550" s="18">
        <v>0</v>
      </c>
      <c r="U550" s="10">
        <f t="shared" si="16"/>
        <v>0</v>
      </c>
      <c r="V550" s="20">
        <f t="shared" si="17"/>
        <v>0</v>
      </c>
    </row>
    <row r="551" spans="1:22" ht="29" outlineLevel="4" x14ac:dyDescent="0.35">
      <c r="A551" s="6" t="s">
        <v>566</v>
      </c>
      <c r="B551" s="6" t="s">
        <v>567</v>
      </c>
      <c r="C551" s="12" t="s">
        <v>12918</v>
      </c>
      <c r="D551" s="5" t="s">
        <v>568</v>
      </c>
      <c r="E551" s="6" t="s">
        <v>568</v>
      </c>
      <c r="F551" s="1" t="s">
        <v>573</v>
      </c>
      <c r="G551" s="1" t="s">
        <v>4</v>
      </c>
      <c r="H551" s="1" t="s">
        <v>571</v>
      </c>
      <c r="I551" s="2" t="s">
        <v>572</v>
      </c>
      <c r="J551" s="6" t="s">
        <v>4</v>
      </c>
      <c r="K551" s="6" t="s">
        <v>4</v>
      </c>
      <c r="L551" s="6" t="s">
        <v>4</v>
      </c>
      <c r="M551" s="6" t="s">
        <v>5</v>
      </c>
      <c r="N551" s="6" t="s">
        <v>576</v>
      </c>
      <c r="O551" s="16">
        <v>44767</v>
      </c>
      <c r="P551" s="6" t="s">
        <v>577</v>
      </c>
      <c r="Q551" s="18">
        <v>3812.92</v>
      </c>
      <c r="R551" s="18">
        <v>3812.92</v>
      </c>
      <c r="S551" s="18">
        <v>0</v>
      </c>
      <c r="T551" s="18">
        <v>0</v>
      </c>
      <c r="U551" s="10">
        <f t="shared" si="16"/>
        <v>0</v>
      </c>
      <c r="V551" s="20">
        <f t="shared" si="17"/>
        <v>0</v>
      </c>
    </row>
    <row r="552" spans="1:22" ht="29" outlineLevel="4" x14ac:dyDescent="0.35">
      <c r="A552" s="6" t="s">
        <v>566</v>
      </c>
      <c r="B552" s="6" t="s">
        <v>567</v>
      </c>
      <c r="C552" s="12" t="s">
        <v>12918</v>
      </c>
      <c r="D552" s="5" t="s">
        <v>568</v>
      </c>
      <c r="E552" s="6" t="s">
        <v>568</v>
      </c>
      <c r="F552" s="1" t="s">
        <v>573</v>
      </c>
      <c r="G552" s="1" t="s">
        <v>4</v>
      </c>
      <c r="H552" s="1" t="s">
        <v>571</v>
      </c>
      <c r="I552" s="2" t="s">
        <v>572</v>
      </c>
      <c r="J552" s="6" t="s">
        <v>4</v>
      </c>
      <c r="K552" s="6" t="s">
        <v>4</v>
      </c>
      <c r="L552" s="6" t="s">
        <v>4</v>
      </c>
      <c r="M552" s="6" t="s">
        <v>5</v>
      </c>
      <c r="N552" s="6" t="s">
        <v>578</v>
      </c>
      <c r="O552" s="16">
        <v>44781</v>
      </c>
      <c r="P552" s="6" t="s">
        <v>579</v>
      </c>
      <c r="Q552" s="18">
        <v>2090.96</v>
      </c>
      <c r="R552" s="18">
        <v>2090.96</v>
      </c>
      <c r="S552" s="18">
        <v>0</v>
      </c>
      <c r="T552" s="18">
        <v>0</v>
      </c>
      <c r="U552" s="10">
        <f t="shared" si="16"/>
        <v>0</v>
      </c>
      <c r="V552" s="20">
        <f t="shared" si="17"/>
        <v>0</v>
      </c>
    </row>
    <row r="553" spans="1:22" ht="29" outlineLevel="4" x14ac:dyDescent="0.35">
      <c r="A553" s="6" t="s">
        <v>566</v>
      </c>
      <c r="B553" s="6" t="s">
        <v>567</v>
      </c>
      <c r="C553" s="12" t="s">
        <v>12918</v>
      </c>
      <c r="D553" s="5" t="s">
        <v>568</v>
      </c>
      <c r="E553" s="6" t="s">
        <v>568</v>
      </c>
      <c r="F553" s="1" t="s">
        <v>573</v>
      </c>
      <c r="G553" s="1" t="s">
        <v>4</v>
      </c>
      <c r="H553" s="1" t="s">
        <v>571</v>
      </c>
      <c r="I553" s="2" t="s">
        <v>572</v>
      </c>
      <c r="J553" s="6" t="s">
        <v>4</v>
      </c>
      <c r="K553" s="6" t="s">
        <v>4</v>
      </c>
      <c r="L553" s="6" t="s">
        <v>4</v>
      </c>
      <c r="M553" s="6" t="s">
        <v>5</v>
      </c>
      <c r="N553" s="6" t="s">
        <v>580</v>
      </c>
      <c r="O553" s="16">
        <v>44810</v>
      </c>
      <c r="P553" s="6" t="s">
        <v>581</v>
      </c>
      <c r="Q553" s="18">
        <v>3714.52</v>
      </c>
      <c r="R553" s="18">
        <v>3714.52</v>
      </c>
      <c r="S553" s="18">
        <v>0</v>
      </c>
      <c r="T553" s="18">
        <v>0</v>
      </c>
      <c r="U553" s="10">
        <f t="shared" si="16"/>
        <v>0</v>
      </c>
      <c r="V553" s="20">
        <f t="shared" si="17"/>
        <v>0</v>
      </c>
    </row>
    <row r="554" spans="1:22" ht="29" outlineLevel="4" x14ac:dyDescent="0.35">
      <c r="A554" s="6" t="s">
        <v>566</v>
      </c>
      <c r="B554" s="6" t="s">
        <v>567</v>
      </c>
      <c r="C554" s="12" t="s">
        <v>12918</v>
      </c>
      <c r="D554" s="5" t="s">
        <v>568</v>
      </c>
      <c r="E554" s="6" t="s">
        <v>568</v>
      </c>
      <c r="F554" s="1" t="s">
        <v>573</v>
      </c>
      <c r="G554" s="1" t="s">
        <v>4</v>
      </c>
      <c r="H554" s="1" t="s">
        <v>571</v>
      </c>
      <c r="I554" s="2" t="s">
        <v>572</v>
      </c>
      <c r="J554" s="6" t="s">
        <v>4</v>
      </c>
      <c r="K554" s="6" t="s">
        <v>4</v>
      </c>
      <c r="L554" s="6" t="s">
        <v>4</v>
      </c>
      <c r="M554" s="6" t="s">
        <v>5</v>
      </c>
      <c r="N554" s="6" t="s">
        <v>582</v>
      </c>
      <c r="O554" s="16">
        <v>44823</v>
      </c>
      <c r="P554" s="6" t="s">
        <v>583</v>
      </c>
      <c r="Q554" s="18">
        <v>3721.11</v>
      </c>
      <c r="R554" s="18">
        <v>3721.11</v>
      </c>
      <c r="S554" s="18">
        <v>0</v>
      </c>
      <c r="T554" s="18">
        <v>0</v>
      </c>
      <c r="U554" s="10">
        <f t="shared" si="16"/>
        <v>0</v>
      </c>
      <c r="V554" s="20">
        <f t="shared" si="17"/>
        <v>0</v>
      </c>
    </row>
    <row r="555" spans="1:22" ht="29" outlineLevel="4" x14ac:dyDescent="0.35">
      <c r="A555" s="6" t="s">
        <v>566</v>
      </c>
      <c r="B555" s="6" t="s">
        <v>567</v>
      </c>
      <c r="C555" s="12" t="s">
        <v>12918</v>
      </c>
      <c r="D555" s="5" t="s">
        <v>568</v>
      </c>
      <c r="E555" s="6" t="s">
        <v>568</v>
      </c>
      <c r="F555" s="1" t="s">
        <v>573</v>
      </c>
      <c r="G555" s="1" t="s">
        <v>4</v>
      </c>
      <c r="H555" s="1" t="s">
        <v>571</v>
      </c>
      <c r="I555" s="2" t="s">
        <v>572</v>
      </c>
      <c r="J555" s="6" t="s">
        <v>4</v>
      </c>
      <c r="K555" s="6" t="s">
        <v>4</v>
      </c>
      <c r="L555" s="6" t="s">
        <v>4</v>
      </c>
      <c r="M555" s="6" t="s">
        <v>5</v>
      </c>
      <c r="N555" s="6" t="s">
        <v>569</v>
      </c>
      <c r="O555" s="16">
        <v>44851</v>
      </c>
      <c r="P555" s="6" t="s">
        <v>570</v>
      </c>
      <c r="Q555" s="18">
        <v>2330.9699999999998</v>
      </c>
      <c r="R555" s="18">
        <v>2330.9699999999998</v>
      </c>
      <c r="S555" s="18">
        <v>0</v>
      </c>
      <c r="T555" s="18">
        <v>0</v>
      </c>
      <c r="U555" s="10">
        <f t="shared" si="16"/>
        <v>0</v>
      </c>
      <c r="V555" s="20">
        <f t="shared" si="17"/>
        <v>0</v>
      </c>
    </row>
    <row r="556" spans="1:22" ht="29" outlineLevel="4" x14ac:dyDescent="0.35">
      <c r="A556" s="6" t="s">
        <v>566</v>
      </c>
      <c r="B556" s="6" t="s">
        <v>567</v>
      </c>
      <c r="C556" s="12" t="s">
        <v>12918</v>
      </c>
      <c r="D556" s="5" t="s">
        <v>568</v>
      </c>
      <c r="E556" s="6" t="s">
        <v>568</v>
      </c>
      <c r="F556" s="1" t="s">
        <v>573</v>
      </c>
      <c r="G556" s="1" t="s">
        <v>4</v>
      </c>
      <c r="H556" s="1" t="s">
        <v>571</v>
      </c>
      <c r="I556" s="2" t="s">
        <v>572</v>
      </c>
      <c r="J556" s="6" t="s">
        <v>4</v>
      </c>
      <c r="K556" s="6" t="s">
        <v>4</v>
      </c>
      <c r="L556" s="6" t="s">
        <v>4</v>
      </c>
      <c r="M556" s="6" t="s">
        <v>5</v>
      </c>
      <c r="N556" s="6" t="s">
        <v>584</v>
      </c>
      <c r="O556" s="16">
        <v>44865</v>
      </c>
      <c r="P556" s="6" t="s">
        <v>585</v>
      </c>
      <c r="Q556" s="18">
        <v>2613.9699999999998</v>
      </c>
      <c r="R556" s="18">
        <v>2613.9699999999998</v>
      </c>
      <c r="S556" s="18">
        <v>0</v>
      </c>
      <c r="T556" s="18">
        <v>0</v>
      </c>
      <c r="U556" s="10">
        <f t="shared" si="16"/>
        <v>0</v>
      </c>
      <c r="V556" s="20">
        <f t="shared" si="17"/>
        <v>0</v>
      </c>
    </row>
    <row r="557" spans="1:22" outlineLevel="4" x14ac:dyDescent="0.35">
      <c r="G557" s="1"/>
      <c r="H557" s="14" t="s">
        <v>11448</v>
      </c>
      <c r="O557" s="16"/>
      <c r="Q557" s="18">
        <f>SUBTOTAL(9,Q550:Q556)</f>
        <v>21395.480000000003</v>
      </c>
      <c r="R557" s="18">
        <f>SUBTOTAL(9,R550:R556)</f>
        <v>21395.480000000003</v>
      </c>
      <c r="S557" s="18">
        <f>SUBTOTAL(9,S550:S556)</f>
        <v>0</v>
      </c>
      <c r="T557" s="18">
        <f>SUBTOTAL(9,T550:T556)</f>
        <v>0</v>
      </c>
      <c r="U557" s="10">
        <f t="shared" si="16"/>
        <v>0</v>
      </c>
      <c r="V557" s="20">
        <f t="shared" si="17"/>
        <v>0</v>
      </c>
    </row>
    <row r="558" spans="1:22" outlineLevel="3" x14ac:dyDescent="0.35">
      <c r="A558" s="6" t="s">
        <v>566</v>
      </c>
      <c r="B558" s="6" t="s">
        <v>567</v>
      </c>
      <c r="C558" s="12" t="s">
        <v>12918</v>
      </c>
      <c r="D558" s="5" t="s">
        <v>568</v>
      </c>
      <c r="E558" s="6" t="s">
        <v>568</v>
      </c>
      <c r="F558" s="1" t="s">
        <v>573</v>
      </c>
      <c r="G558" s="1" t="s">
        <v>4</v>
      </c>
      <c r="H558" s="1" t="s">
        <v>588</v>
      </c>
      <c r="I558" s="2" t="s">
        <v>589</v>
      </c>
      <c r="J558" s="6" t="s">
        <v>4</v>
      </c>
      <c r="K558" s="6" t="s">
        <v>4</v>
      </c>
      <c r="L558" s="6" t="s">
        <v>4</v>
      </c>
      <c r="M558" s="6" t="s">
        <v>5</v>
      </c>
      <c r="N558" s="6" t="s">
        <v>586</v>
      </c>
      <c r="O558" s="16">
        <v>44977</v>
      </c>
      <c r="P558" s="6" t="s">
        <v>587</v>
      </c>
      <c r="Q558" s="18">
        <v>1768.82</v>
      </c>
      <c r="R558" s="18">
        <v>1768.82</v>
      </c>
      <c r="S558" s="18">
        <v>0</v>
      </c>
      <c r="T558" s="18">
        <v>0</v>
      </c>
      <c r="U558" s="10">
        <f t="shared" si="16"/>
        <v>0</v>
      </c>
      <c r="V558" s="20">
        <f t="shared" si="17"/>
        <v>0</v>
      </c>
    </row>
    <row r="559" spans="1:22" outlineLevel="4" x14ac:dyDescent="0.35">
      <c r="A559" s="6" t="s">
        <v>566</v>
      </c>
      <c r="B559" s="6" t="s">
        <v>567</v>
      </c>
      <c r="C559" s="12" t="s">
        <v>12918</v>
      </c>
      <c r="D559" s="5" t="s">
        <v>568</v>
      </c>
      <c r="E559" s="6" t="s">
        <v>568</v>
      </c>
      <c r="F559" s="1" t="s">
        <v>573</v>
      </c>
      <c r="G559" s="1" t="s">
        <v>4</v>
      </c>
      <c r="H559" s="1" t="s">
        <v>588</v>
      </c>
      <c r="I559" s="2" t="s">
        <v>589</v>
      </c>
      <c r="J559" s="6" t="s">
        <v>4</v>
      </c>
      <c r="K559" s="6" t="s">
        <v>4</v>
      </c>
      <c r="L559" s="6" t="s">
        <v>4</v>
      </c>
      <c r="M559" s="6" t="s">
        <v>5</v>
      </c>
      <c r="N559" s="6" t="s">
        <v>590</v>
      </c>
      <c r="O559" s="16">
        <v>45089</v>
      </c>
      <c r="P559" s="6" t="s">
        <v>591</v>
      </c>
      <c r="Q559" s="18">
        <v>2491.42</v>
      </c>
      <c r="R559" s="18">
        <v>2491.42</v>
      </c>
      <c r="S559" s="18">
        <v>0</v>
      </c>
      <c r="T559" s="18">
        <v>0</v>
      </c>
      <c r="U559" s="10">
        <f t="shared" si="16"/>
        <v>0</v>
      </c>
      <c r="V559" s="20">
        <f t="shared" si="17"/>
        <v>0</v>
      </c>
    </row>
    <row r="560" spans="1:22" outlineLevel="4" x14ac:dyDescent="0.35">
      <c r="G560" s="1"/>
      <c r="H560" s="14" t="s">
        <v>11449</v>
      </c>
      <c r="O560" s="16"/>
      <c r="Q560" s="18">
        <f>SUBTOTAL(9,Q558:Q559)</f>
        <v>4260.24</v>
      </c>
      <c r="R560" s="18">
        <f>SUBTOTAL(9,R558:R559)</f>
        <v>4260.24</v>
      </c>
      <c r="S560" s="18">
        <f>SUBTOTAL(9,S558:S559)</f>
        <v>0</v>
      </c>
      <c r="T560" s="18">
        <f>SUBTOTAL(9,T558:T559)</f>
        <v>0</v>
      </c>
      <c r="U560" s="10">
        <f t="shared" si="16"/>
        <v>0</v>
      </c>
      <c r="V560" s="20">
        <f t="shared" si="17"/>
        <v>0</v>
      </c>
    </row>
    <row r="561" spans="1:22" outlineLevel="3" x14ac:dyDescent="0.35">
      <c r="C561" s="13" t="s">
        <v>12919</v>
      </c>
      <c r="G561" s="1"/>
      <c r="O561" s="16"/>
      <c r="Q561" s="18">
        <f>SUBTOTAL(9,Q550:Q559)</f>
        <v>25655.72</v>
      </c>
      <c r="R561" s="18">
        <f>SUBTOTAL(9,R550:R559)</f>
        <v>25655.72</v>
      </c>
      <c r="S561" s="18">
        <f>SUBTOTAL(9,S550:S559)</f>
        <v>0</v>
      </c>
      <c r="T561" s="18">
        <f>SUBTOTAL(9,T550:T559)</f>
        <v>0</v>
      </c>
      <c r="U561" s="10">
        <f t="shared" si="16"/>
        <v>0</v>
      </c>
      <c r="V561" s="20">
        <f t="shared" si="17"/>
        <v>0</v>
      </c>
    </row>
    <row r="562" spans="1:22" outlineLevel="2" x14ac:dyDescent="0.35">
      <c r="A562" s="6" t="s">
        <v>110</v>
      </c>
      <c r="B562" s="6" t="s">
        <v>111</v>
      </c>
      <c r="C562" s="12" t="s">
        <v>592</v>
      </c>
      <c r="D562" s="5" t="s">
        <v>593</v>
      </c>
      <c r="E562" s="6" t="s">
        <v>593</v>
      </c>
      <c r="F562" s="1" t="s">
        <v>4</v>
      </c>
      <c r="G562" s="1" t="s">
        <v>114</v>
      </c>
      <c r="H562" s="1" t="s">
        <v>116</v>
      </c>
      <c r="I562" s="4" t="s">
        <v>12902</v>
      </c>
      <c r="J562" s="6" t="s">
        <v>4</v>
      </c>
      <c r="K562" s="6" t="s">
        <v>4</v>
      </c>
      <c r="L562" s="6" t="s">
        <v>4</v>
      </c>
      <c r="M562" s="6" t="s">
        <v>5</v>
      </c>
      <c r="N562" s="6" t="s">
        <v>594</v>
      </c>
      <c r="O562" s="16">
        <v>44869</v>
      </c>
      <c r="P562" s="6" t="s">
        <v>7</v>
      </c>
      <c r="Q562" s="18">
        <v>51897</v>
      </c>
      <c r="R562" s="18">
        <v>0</v>
      </c>
      <c r="S562" s="18">
        <v>51897</v>
      </c>
      <c r="T562" s="18">
        <v>0</v>
      </c>
      <c r="U562" s="10">
        <f t="shared" si="16"/>
        <v>0</v>
      </c>
      <c r="V562" s="20">
        <f t="shared" si="17"/>
        <v>0</v>
      </c>
    </row>
    <row r="563" spans="1:22" outlineLevel="4" x14ac:dyDescent="0.35">
      <c r="A563" s="6" t="s">
        <v>110</v>
      </c>
      <c r="B563" s="6" t="s">
        <v>111</v>
      </c>
      <c r="C563" s="12" t="s">
        <v>592</v>
      </c>
      <c r="D563" s="5" t="s">
        <v>593</v>
      </c>
      <c r="E563" s="6" t="s">
        <v>593</v>
      </c>
      <c r="F563" s="1" t="s">
        <v>4</v>
      </c>
      <c r="G563" s="1" t="s">
        <v>114</v>
      </c>
      <c r="H563" s="1" t="s">
        <v>116</v>
      </c>
      <c r="I563" s="4" t="s">
        <v>12902</v>
      </c>
      <c r="J563" s="6" t="s">
        <v>4</v>
      </c>
      <c r="K563" s="6" t="s">
        <v>4</v>
      </c>
      <c r="L563" s="6" t="s">
        <v>4</v>
      </c>
      <c r="M563" s="6" t="s">
        <v>5</v>
      </c>
      <c r="N563" s="6" t="s">
        <v>595</v>
      </c>
      <c r="O563" s="16">
        <v>44945</v>
      </c>
      <c r="P563" s="6" t="s">
        <v>7</v>
      </c>
      <c r="Q563" s="18">
        <v>11048</v>
      </c>
      <c r="R563" s="18">
        <v>0</v>
      </c>
      <c r="S563" s="18">
        <v>11048</v>
      </c>
      <c r="T563" s="18">
        <v>0</v>
      </c>
      <c r="U563" s="10">
        <f t="shared" si="16"/>
        <v>0</v>
      </c>
      <c r="V563" s="20">
        <f t="shared" si="17"/>
        <v>0</v>
      </c>
    </row>
    <row r="564" spans="1:22" outlineLevel="4" x14ac:dyDescent="0.35">
      <c r="G564" s="1"/>
      <c r="H564" s="14" t="s">
        <v>11348</v>
      </c>
      <c r="O564" s="16"/>
      <c r="Q564" s="18">
        <f>SUBTOTAL(9,Q562:Q563)</f>
        <v>62945</v>
      </c>
      <c r="R564" s="18">
        <f>SUBTOTAL(9,R562:R563)</f>
        <v>0</v>
      </c>
      <c r="S564" s="18">
        <f>SUBTOTAL(9,S562:S563)</f>
        <v>62945</v>
      </c>
      <c r="T564" s="18">
        <f>SUBTOTAL(9,T562:T563)</f>
        <v>0</v>
      </c>
      <c r="U564" s="10">
        <f t="shared" si="16"/>
        <v>0</v>
      </c>
      <c r="V564" s="20">
        <f t="shared" si="17"/>
        <v>0</v>
      </c>
    </row>
    <row r="565" spans="1:22" outlineLevel="3" x14ac:dyDescent="0.35">
      <c r="A565" s="6" t="s">
        <v>110</v>
      </c>
      <c r="B565" s="6" t="s">
        <v>111</v>
      </c>
      <c r="C565" s="12" t="s">
        <v>592</v>
      </c>
      <c r="D565" s="5" t="s">
        <v>593</v>
      </c>
      <c r="E565" s="6" t="s">
        <v>593</v>
      </c>
      <c r="F565" s="1" t="s">
        <v>4</v>
      </c>
      <c r="G565" s="1" t="s">
        <v>114</v>
      </c>
      <c r="H565" s="1" t="s">
        <v>119</v>
      </c>
      <c r="I565" s="4" t="s">
        <v>12903</v>
      </c>
      <c r="J565" s="6" t="s">
        <v>4</v>
      </c>
      <c r="K565" s="6" t="s">
        <v>4</v>
      </c>
      <c r="L565" s="6" t="s">
        <v>4</v>
      </c>
      <c r="M565" s="6" t="s">
        <v>5</v>
      </c>
      <c r="N565" s="6" t="s">
        <v>594</v>
      </c>
      <c r="O565" s="16">
        <v>44869</v>
      </c>
      <c r="P565" s="6" t="s">
        <v>7</v>
      </c>
      <c r="Q565" s="18">
        <v>7626</v>
      </c>
      <c r="R565" s="18">
        <v>0</v>
      </c>
      <c r="S565" s="18">
        <v>7626</v>
      </c>
      <c r="T565" s="18">
        <v>0</v>
      </c>
      <c r="U565" s="10">
        <f t="shared" si="16"/>
        <v>0</v>
      </c>
      <c r="V565" s="20">
        <f t="shared" si="17"/>
        <v>0</v>
      </c>
    </row>
    <row r="566" spans="1:22" outlineLevel="4" x14ac:dyDescent="0.35">
      <c r="A566" s="6" t="s">
        <v>110</v>
      </c>
      <c r="B566" s="6" t="s">
        <v>111</v>
      </c>
      <c r="C566" s="12" t="s">
        <v>592</v>
      </c>
      <c r="D566" s="5" t="s">
        <v>593</v>
      </c>
      <c r="E566" s="6" t="s">
        <v>593</v>
      </c>
      <c r="F566" s="1" t="s">
        <v>4</v>
      </c>
      <c r="G566" s="1" t="s">
        <v>114</v>
      </c>
      <c r="H566" s="1" t="s">
        <v>119</v>
      </c>
      <c r="I566" s="4" t="s">
        <v>12903</v>
      </c>
      <c r="J566" s="6" t="s">
        <v>4</v>
      </c>
      <c r="K566" s="6" t="s">
        <v>4</v>
      </c>
      <c r="L566" s="6" t="s">
        <v>4</v>
      </c>
      <c r="M566" s="6" t="s">
        <v>5</v>
      </c>
      <c r="N566" s="6" t="s">
        <v>595</v>
      </c>
      <c r="O566" s="16">
        <v>44945</v>
      </c>
      <c r="P566" s="6" t="s">
        <v>7</v>
      </c>
      <c r="Q566" s="18">
        <v>1479</v>
      </c>
      <c r="R566" s="18">
        <v>0</v>
      </c>
      <c r="S566" s="18">
        <v>1479</v>
      </c>
      <c r="T566" s="18">
        <v>0</v>
      </c>
      <c r="U566" s="10">
        <f t="shared" si="16"/>
        <v>0</v>
      </c>
      <c r="V566" s="20">
        <f t="shared" si="17"/>
        <v>0</v>
      </c>
    </row>
    <row r="567" spans="1:22" outlineLevel="4" x14ac:dyDescent="0.35">
      <c r="G567" s="1"/>
      <c r="H567" s="14" t="s">
        <v>11349</v>
      </c>
      <c r="O567" s="16"/>
      <c r="Q567" s="18">
        <f>SUBTOTAL(9,Q565:Q566)</f>
        <v>9105</v>
      </c>
      <c r="R567" s="18">
        <f>SUBTOTAL(9,R565:R566)</f>
        <v>0</v>
      </c>
      <c r="S567" s="18">
        <f>SUBTOTAL(9,S565:S566)</f>
        <v>9105</v>
      </c>
      <c r="T567" s="18">
        <f>SUBTOTAL(9,T565:T566)</f>
        <v>0</v>
      </c>
      <c r="U567" s="10">
        <f t="shared" si="16"/>
        <v>0</v>
      </c>
      <c r="V567" s="20">
        <f t="shared" si="17"/>
        <v>0</v>
      </c>
    </row>
    <row r="568" spans="1:22" outlineLevel="3" x14ac:dyDescent="0.35">
      <c r="A568" s="6" t="s">
        <v>110</v>
      </c>
      <c r="B568" s="6" t="s">
        <v>111</v>
      </c>
      <c r="C568" s="12" t="s">
        <v>592</v>
      </c>
      <c r="D568" s="5" t="s">
        <v>593</v>
      </c>
      <c r="E568" s="6" t="s">
        <v>593</v>
      </c>
      <c r="F568" s="1" t="s">
        <v>4</v>
      </c>
      <c r="G568" s="1" t="s">
        <v>114</v>
      </c>
      <c r="H568" s="1" t="s">
        <v>121</v>
      </c>
      <c r="I568" s="4" t="s">
        <v>12901</v>
      </c>
      <c r="J568" s="6" t="s">
        <v>4</v>
      </c>
      <c r="K568" s="6" t="s">
        <v>4</v>
      </c>
      <c r="L568" s="6" t="s">
        <v>4</v>
      </c>
      <c r="M568" s="6" t="s">
        <v>5</v>
      </c>
      <c r="N568" s="6" t="s">
        <v>594</v>
      </c>
      <c r="O568" s="16">
        <v>44869</v>
      </c>
      <c r="P568" s="6" t="s">
        <v>7</v>
      </c>
      <c r="Q568" s="18">
        <v>55219</v>
      </c>
      <c r="R568" s="18">
        <v>0</v>
      </c>
      <c r="S568" s="18">
        <v>55219</v>
      </c>
      <c r="T568" s="18">
        <v>0</v>
      </c>
      <c r="U568" s="10">
        <f t="shared" si="16"/>
        <v>0</v>
      </c>
      <c r="V568" s="20">
        <f t="shared" si="17"/>
        <v>0</v>
      </c>
    </row>
    <row r="569" spans="1:22" outlineLevel="4" x14ac:dyDescent="0.35">
      <c r="A569" s="6" t="s">
        <v>110</v>
      </c>
      <c r="B569" s="6" t="s">
        <v>111</v>
      </c>
      <c r="C569" s="12" t="s">
        <v>592</v>
      </c>
      <c r="D569" s="5" t="s">
        <v>593</v>
      </c>
      <c r="E569" s="6" t="s">
        <v>593</v>
      </c>
      <c r="F569" s="1" t="s">
        <v>4</v>
      </c>
      <c r="G569" s="1" t="s">
        <v>114</v>
      </c>
      <c r="H569" s="1" t="s">
        <v>121</v>
      </c>
      <c r="I569" s="4" t="s">
        <v>12901</v>
      </c>
      <c r="J569" s="6" t="s">
        <v>4</v>
      </c>
      <c r="K569" s="6" t="s">
        <v>4</v>
      </c>
      <c r="L569" s="6" t="s">
        <v>4</v>
      </c>
      <c r="M569" s="6" t="s">
        <v>5</v>
      </c>
      <c r="N569" s="6" t="s">
        <v>595</v>
      </c>
      <c r="O569" s="16">
        <v>44945</v>
      </c>
      <c r="P569" s="6" t="s">
        <v>7</v>
      </c>
      <c r="Q569" s="18">
        <v>11414</v>
      </c>
      <c r="R569" s="18">
        <v>0</v>
      </c>
      <c r="S569" s="18">
        <v>11414</v>
      </c>
      <c r="T569" s="18">
        <v>0</v>
      </c>
      <c r="U569" s="10">
        <f t="shared" si="16"/>
        <v>0</v>
      </c>
      <c r="V569" s="20">
        <f t="shared" si="17"/>
        <v>0</v>
      </c>
    </row>
    <row r="570" spans="1:22" outlineLevel="4" x14ac:dyDescent="0.35">
      <c r="G570" s="1"/>
      <c r="H570" s="14" t="s">
        <v>11350</v>
      </c>
      <c r="O570" s="16"/>
      <c r="Q570" s="18">
        <f>SUBTOTAL(9,Q568:Q569)</f>
        <v>66633</v>
      </c>
      <c r="R570" s="18">
        <f>SUBTOTAL(9,R568:R569)</f>
        <v>0</v>
      </c>
      <c r="S570" s="18">
        <f>SUBTOTAL(9,S568:S569)</f>
        <v>66633</v>
      </c>
      <c r="T570" s="18">
        <f>SUBTOTAL(9,T568:T569)</f>
        <v>0</v>
      </c>
      <c r="U570" s="10">
        <f t="shared" si="16"/>
        <v>0</v>
      </c>
      <c r="V570" s="20">
        <f t="shared" si="17"/>
        <v>0</v>
      </c>
    </row>
    <row r="571" spans="1:22" outlineLevel="3" x14ac:dyDescent="0.35">
      <c r="C571" s="13" t="s">
        <v>10610</v>
      </c>
      <c r="G571" s="1"/>
      <c r="O571" s="16"/>
      <c r="Q571" s="18">
        <f>SUBTOTAL(9,Q562:Q569)</f>
        <v>138683</v>
      </c>
      <c r="R571" s="18">
        <f>SUBTOTAL(9,R562:R569)</f>
        <v>0</v>
      </c>
      <c r="S571" s="18">
        <f>SUBTOTAL(9,S562:S569)</f>
        <v>138683</v>
      </c>
      <c r="T571" s="18">
        <f>SUBTOTAL(9,T562:T569)</f>
        <v>0</v>
      </c>
      <c r="U571" s="10">
        <f t="shared" si="16"/>
        <v>0</v>
      </c>
      <c r="V571" s="20">
        <f t="shared" si="17"/>
        <v>0</v>
      </c>
    </row>
    <row r="572" spans="1:22" ht="29" outlineLevel="2" x14ac:dyDescent="0.35">
      <c r="A572" s="6" t="s">
        <v>566</v>
      </c>
      <c r="B572" s="6" t="s">
        <v>567</v>
      </c>
      <c r="C572" s="12" t="s">
        <v>596</v>
      </c>
      <c r="D572" s="5" t="s">
        <v>597</v>
      </c>
      <c r="E572" s="6" t="s">
        <v>597</v>
      </c>
      <c r="F572" s="1" t="s">
        <v>598</v>
      </c>
      <c r="G572" s="1" t="s">
        <v>4</v>
      </c>
      <c r="H572" s="1" t="s">
        <v>600</v>
      </c>
      <c r="I572" s="2" t="s">
        <v>601</v>
      </c>
      <c r="J572" s="6" t="s">
        <v>4</v>
      </c>
      <c r="K572" s="6" t="s">
        <v>4</v>
      </c>
      <c r="L572" s="6" t="s">
        <v>4</v>
      </c>
      <c r="M572" s="6" t="s">
        <v>5</v>
      </c>
      <c r="N572" s="6" t="s">
        <v>599</v>
      </c>
      <c r="O572" s="16">
        <v>44831</v>
      </c>
      <c r="P572" s="6" t="s">
        <v>7</v>
      </c>
      <c r="Q572" s="18">
        <v>18127.080000000002</v>
      </c>
      <c r="R572" s="18">
        <v>18127.080000000002</v>
      </c>
      <c r="S572" s="18">
        <v>0</v>
      </c>
      <c r="T572" s="18">
        <v>0</v>
      </c>
      <c r="U572" s="10">
        <f t="shared" si="16"/>
        <v>0</v>
      </c>
      <c r="V572" s="20">
        <f t="shared" si="17"/>
        <v>0</v>
      </c>
    </row>
    <row r="573" spans="1:22" ht="29" outlineLevel="4" x14ac:dyDescent="0.35">
      <c r="A573" s="6" t="s">
        <v>566</v>
      </c>
      <c r="B573" s="6" t="s">
        <v>567</v>
      </c>
      <c r="C573" s="12" t="s">
        <v>596</v>
      </c>
      <c r="D573" s="5" t="s">
        <v>597</v>
      </c>
      <c r="E573" s="6" t="s">
        <v>597</v>
      </c>
      <c r="F573" s="1" t="s">
        <v>598</v>
      </c>
      <c r="G573" s="1" t="s">
        <v>4</v>
      </c>
      <c r="H573" s="1" t="s">
        <v>600</v>
      </c>
      <c r="I573" s="2" t="s">
        <v>601</v>
      </c>
      <c r="J573" s="6" t="s">
        <v>4</v>
      </c>
      <c r="K573" s="6" t="s">
        <v>4</v>
      </c>
      <c r="L573" s="6" t="s">
        <v>4</v>
      </c>
      <c r="M573" s="6" t="s">
        <v>5</v>
      </c>
      <c r="N573" s="6" t="s">
        <v>602</v>
      </c>
      <c r="O573" s="16">
        <v>44859</v>
      </c>
      <c r="P573" s="6" t="s">
        <v>7</v>
      </c>
      <c r="Q573" s="18">
        <v>22079.43</v>
      </c>
      <c r="R573" s="18">
        <v>22079.43</v>
      </c>
      <c r="S573" s="18">
        <v>0</v>
      </c>
      <c r="T573" s="18">
        <v>0</v>
      </c>
      <c r="U573" s="10">
        <f t="shared" si="16"/>
        <v>0</v>
      </c>
      <c r="V573" s="20">
        <f t="shared" si="17"/>
        <v>0</v>
      </c>
    </row>
    <row r="574" spans="1:22" ht="29" outlineLevel="4" x14ac:dyDescent="0.35">
      <c r="A574" s="6" t="s">
        <v>566</v>
      </c>
      <c r="B574" s="6" t="s">
        <v>567</v>
      </c>
      <c r="C574" s="12" t="s">
        <v>596</v>
      </c>
      <c r="D574" s="5" t="s">
        <v>597</v>
      </c>
      <c r="E574" s="6" t="s">
        <v>597</v>
      </c>
      <c r="F574" s="1" t="s">
        <v>598</v>
      </c>
      <c r="G574" s="1" t="s">
        <v>4</v>
      </c>
      <c r="H574" s="1" t="s">
        <v>600</v>
      </c>
      <c r="I574" s="2" t="s">
        <v>601</v>
      </c>
      <c r="J574" s="6" t="s">
        <v>4</v>
      </c>
      <c r="K574" s="6" t="s">
        <v>4</v>
      </c>
      <c r="L574" s="6" t="s">
        <v>4</v>
      </c>
      <c r="M574" s="6" t="s">
        <v>5</v>
      </c>
      <c r="N574" s="6" t="s">
        <v>603</v>
      </c>
      <c r="O574" s="16">
        <v>44909</v>
      </c>
      <c r="P574" s="6" t="s">
        <v>7</v>
      </c>
      <c r="Q574" s="18">
        <v>16046.79</v>
      </c>
      <c r="R574" s="18">
        <v>16046.79</v>
      </c>
      <c r="S574" s="18">
        <v>0</v>
      </c>
      <c r="T574" s="18">
        <v>0</v>
      </c>
      <c r="U574" s="10">
        <f t="shared" si="16"/>
        <v>0</v>
      </c>
      <c r="V574" s="20">
        <f t="shared" si="17"/>
        <v>0</v>
      </c>
    </row>
    <row r="575" spans="1:22" outlineLevel="4" x14ac:dyDescent="0.35">
      <c r="G575" s="1"/>
      <c r="H575" s="14" t="s">
        <v>11450</v>
      </c>
      <c r="O575" s="16"/>
      <c r="Q575" s="18">
        <f>SUBTOTAL(9,Q572:Q574)</f>
        <v>56253.3</v>
      </c>
      <c r="R575" s="18">
        <f>SUBTOTAL(9,R572:R574)</f>
        <v>56253.3</v>
      </c>
      <c r="S575" s="18">
        <f>SUBTOTAL(9,S572:S574)</f>
        <v>0</v>
      </c>
      <c r="T575" s="18">
        <f>SUBTOTAL(9,T572:T574)</f>
        <v>0</v>
      </c>
      <c r="U575" s="10">
        <f t="shared" si="16"/>
        <v>0</v>
      </c>
      <c r="V575" s="20">
        <f t="shared" si="17"/>
        <v>0</v>
      </c>
    </row>
    <row r="576" spans="1:22" ht="29" outlineLevel="3" x14ac:dyDescent="0.35">
      <c r="A576" s="6" t="s">
        <v>566</v>
      </c>
      <c r="B576" s="6" t="s">
        <v>567</v>
      </c>
      <c r="C576" s="12" t="s">
        <v>596</v>
      </c>
      <c r="D576" s="5" t="s">
        <v>597</v>
      </c>
      <c r="E576" s="6" t="s">
        <v>597</v>
      </c>
      <c r="F576" s="1" t="s">
        <v>573</v>
      </c>
      <c r="G576" s="1" t="s">
        <v>4</v>
      </c>
      <c r="H576" s="1" t="s">
        <v>605</v>
      </c>
      <c r="I576" s="2" t="s">
        <v>606</v>
      </c>
      <c r="J576" s="6" t="s">
        <v>4</v>
      </c>
      <c r="K576" s="6" t="s">
        <v>4</v>
      </c>
      <c r="L576" s="6" t="s">
        <v>4</v>
      </c>
      <c r="M576" s="6" t="s">
        <v>5</v>
      </c>
      <c r="N576" s="6" t="s">
        <v>604</v>
      </c>
      <c r="O576" s="16">
        <v>44935</v>
      </c>
      <c r="P576" s="6" t="s">
        <v>7</v>
      </c>
      <c r="Q576" s="18">
        <v>2720</v>
      </c>
      <c r="R576" s="18">
        <v>2720</v>
      </c>
      <c r="S576" s="18">
        <v>0</v>
      </c>
      <c r="T576" s="18">
        <v>0</v>
      </c>
      <c r="U576" s="10">
        <f t="shared" si="16"/>
        <v>0</v>
      </c>
      <c r="V576" s="20">
        <f t="shared" si="17"/>
        <v>0</v>
      </c>
    </row>
    <row r="577" spans="1:22" ht="29" outlineLevel="4" x14ac:dyDescent="0.35">
      <c r="A577" s="6" t="s">
        <v>566</v>
      </c>
      <c r="B577" s="6" t="s">
        <v>567</v>
      </c>
      <c r="C577" s="12" t="s">
        <v>596</v>
      </c>
      <c r="D577" s="5" t="s">
        <v>597</v>
      </c>
      <c r="E577" s="6" t="s">
        <v>597</v>
      </c>
      <c r="F577" s="1" t="s">
        <v>598</v>
      </c>
      <c r="G577" s="1" t="s">
        <v>4</v>
      </c>
      <c r="H577" s="1" t="s">
        <v>605</v>
      </c>
      <c r="I577" s="2" t="s">
        <v>606</v>
      </c>
      <c r="J577" s="6" t="s">
        <v>4</v>
      </c>
      <c r="K577" s="6" t="s">
        <v>4</v>
      </c>
      <c r="L577" s="6" t="s">
        <v>4</v>
      </c>
      <c r="M577" s="6" t="s">
        <v>5</v>
      </c>
      <c r="N577" s="6" t="s">
        <v>604</v>
      </c>
      <c r="O577" s="16">
        <v>44935</v>
      </c>
      <c r="P577" s="6" t="s">
        <v>7</v>
      </c>
      <c r="Q577" s="18">
        <v>22252.5</v>
      </c>
      <c r="R577" s="18">
        <v>22252.5</v>
      </c>
      <c r="S577" s="18">
        <v>0</v>
      </c>
      <c r="T577" s="18">
        <v>0</v>
      </c>
      <c r="U577" s="10">
        <f t="shared" si="16"/>
        <v>0</v>
      </c>
      <c r="V577" s="20">
        <f t="shared" si="17"/>
        <v>0</v>
      </c>
    </row>
    <row r="578" spans="1:22" ht="29" outlineLevel="4" x14ac:dyDescent="0.35">
      <c r="A578" s="6" t="s">
        <v>566</v>
      </c>
      <c r="B578" s="6" t="s">
        <v>567</v>
      </c>
      <c r="C578" s="12" t="s">
        <v>596</v>
      </c>
      <c r="D578" s="5" t="s">
        <v>597</v>
      </c>
      <c r="E578" s="6" t="s">
        <v>597</v>
      </c>
      <c r="F578" s="1" t="s">
        <v>598</v>
      </c>
      <c r="G578" s="1" t="s">
        <v>4</v>
      </c>
      <c r="H578" s="1" t="s">
        <v>605</v>
      </c>
      <c r="I578" s="2" t="s">
        <v>606</v>
      </c>
      <c r="J578" s="6" t="s">
        <v>4</v>
      </c>
      <c r="K578" s="6" t="s">
        <v>4</v>
      </c>
      <c r="L578" s="6" t="s">
        <v>4</v>
      </c>
      <c r="M578" s="6" t="s">
        <v>5</v>
      </c>
      <c r="N578" s="6" t="s">
        <v>607</v>
      </c>
      <c r="O578" s="16">
        <v>44944</v>
      </c>
      <c r="P578" s="6" t="s">
        <v>7</v>
      </c>
      <c r="Q578" s="18">
        <v>15035.75</v>
      </c>
      <c r="R578" s="18">
        <v>15035.75</v>
      </c>
      <c r="S578" s="18">
        <v>0</v>
      </c>
      <c r="T578" s="18">
        <v>0</v>
      </c>
      <c r="U578" s="10">
        <f t="shared" ref="U578:U641" si="18">Q578-R578-S578-T578</f>
        <v>0</v>
      </c>
      <c r="V578" s="20">
        <f t="shared" si="17"/>
        <v>0</v>
      </c>
    </row>
    <row r="579" spans="1:22" ht="29" outlineLevel="4" x14ac:dyDescent="0.35">
      <c r="A579" s="6" t="s">
        <v>566</v>
      </c>
      <c r="B579" s="6" t="s">
        <v>567</v>
      </c>
      <c r="C579" s="12" t="s">
        <v>596</v>
      </c>
      <c r="D579" s="5" t="s">
        <v>597</v>
      </c>
      <c r="E579" s="6" t="s">
        <v>597</v>
      </c>
      <c r="F579" s="1" t="s">
        <v>598</v>
      </c>
      <c r="G579" s="1" t="s">
        <v>4</v>
      </c>
      <c r="H579" s="1" t="s">
        <v>605</v>
      </c>
      <c r="I579" s="2" t="s">
        <v>606</v>
      </c>
      <c r="J579" s="6" t="s">
        <v>4</v>
      </c>
      <c r="K579" s="6" t="s">
        <v>4</v>
      </c>
      <c r="L579" s="6" t="s">
        <v>4</v>
      </c>
      <c r="M579" s="6" t="s">
        <v>5</v>
      </c>
      <c r="N579" s="6" t="s">
        <v>608</v>
      </c>
      <c r="O579" s="16">
        <v>44951</v>
      </c>
      <c r="P579" s="6" t="s">
        <v>7</v>
      </c>
      <c r="Q579" s="18">
        <v>15194.7</v>
      </c>
      <c r="R579" s="18">
        <v>15194.7</v>
      </c>
      <c r="S579" s="18">
        <v>0</v>
      </c>
      <c r="T579" s="18">
        <v>0</v>
      </c>
      <c r="U579" s="10">
        <f t="shared" si="18"/>
        <v>0</v>
      </c>
      <c r="V579" s="20">
        <f t="shared" ref="V579:V642" si="19">Q579-R579-S579-T579</f>
        <v>0</v>
      </c>
    </row>
    <row r="580" spans="1:22" ht="29" outlineLevel="4" x14ac:dyDescent="0.35">
      <c r="A580" s="6" t="s">
        <v>566</v>
      </c>
      <c r="B580" s="6" t="s">
        <v>567</v>
      </c>
      <c r="C580" s="12" t="s">
        <v>596</v>
      </c>
      <c r="D580" s="5" t="s">
        <v>597</v>
      </c>
      <c r="E580" s="6" t="s">
        <v>597</v>
      </c>
      <c r="F580" s="1" t="s">
        <v>598</v>
      </c>
      <c r="G580" s="1" t="s">
        <v>4</v>
      </c>
      <c r="H580" s="1" t="s">
        <v>605</v>
      </c>
      <c r="I580" s="2" t="s">
        <v>606</v>
      </c>
      <c r="J580" s="6" t="s">
        <v>4</v>
      </c>
      <c r="K580" s="6" t="s">
        <v>4</v>
      </c>
      <c r="L580" s="6" t="s">
        <v>4</v>
      </c>
      <c r="M580" s="6" t="s">
        <v>5</v>
      </c>
      <c r="N580" s="6" t="s">
        <v>609</v>
      </c>
      <c r="O580" s="16">
        <v>44986</v>
      </c>
      <c r="P580" s="6" t="s">
        <v>7</v>
      </c>
      <c r="Q580" s="18">
        <v>16287.17</v>
      </c>
      <c r="R580" s="18">
        <v>16287.17</v>
      </c>
      <c r="S580" s="18">
        <v>0</v>
      </c>
      <c r="T580" s="18">
        <v>0</v>
      </c>
      <c r="U580" s="10">
        <f t="shared" si="18"/>
        <v>0</v>
      </c>
      <c r="V580" s="20">
        <f t="shared" si="19"/>
        <v>0</v>
      </c>
    </row>
    <row r="581" spans="1:22" ht="29" outlineLevel="4" x14ac:dyDescent="0.35">
      <c r="A581" s="6" t="s">
        <v>566</v>
      </c>
      <c r="B581" s="6" t="s">
        <v>567</v>
      </c>
      <c r="C581" s="12" t="s">
        <v>596</v>
      </c>
      <c r="D581" s="5" t="s">
        <v>597</v>
      </c>
      <c r="E581" s="6" t="s">
        <v>597</v>
      </c>
      <c r="F581" s="1" t="s">
        <v>598</v>
      </c>
      <c r="G581" s="1" t="s">
        <v>4</v>
      </c>
      <c r="H581" s="1" t="s">
        <v>605</v>
      </c>
      <c r="I581" s="2" t="s">
        <v>606</v>
      </c>
      <c r="J581" s="6" t="s">
        <v>4</v>
      </c>
      <c r="K581" s="6" t="s">
        <v>4</v>
      </c>
      <c r="L581" s="6" t="s">
        <v>4</v>
      </c>
      <c r="M581" s="6" t="s">
        <v>5</v>
      </c>
      <c r="N581" s="6" t="s">
        <v>610</v>
      </c>
      <c r="O581" s="16">
        <v>45015</v>
      </c>
      <c r="P581" s="6" t="s">
        <v>7</v>
      </c>
      <c r="Q581" s="18">
        <v>19699.71</v>
      </c>
      <c r="R581" s="18">
        <v>19699.71</v>
      </c>
      <c r="S581" s="18">
        <v>0</v>
      </c>
      <c r="T581" s="18">
        <v>0</v>
      </c>
      <c r="U581" s="10">
        <f t="shared" si="18"/>
        <v>0</v>
      </c>
      <c r="V581" s="20">
        <f t="shared" si="19"/>
        <v>0</v>
      </c>
    </row>
    <row r="582" spans="1:22" ht="29" outlineLevel="4" x14ac:dyDescent="0.35">
      <c r="A582" s="6" t="s">
        <v>566</v>
      </c>
      <c r="B582" s="6" t="s">
        <v>567</v>
      </c>
      <c r="C582" s="12" t="s">
        <v>596</v>
      </c>
      <c r="D582" s="5" t="s">
        <v>597</v>
      </c>
      <c r="E582" s="6" t="s">
        <v>597</v>
      </c>
      <c r="F582" s="1" t="s">
        <v>598</v>
      </c>
      <c r="G582" s="1" t="s">
        <v>4</v>
      </c>
      <c r="H582" s="1" t="s">
        <v>605</v>
      </c>
      <c r="I582" s="2" t="s">
        <v>606</v>
      </c>
      <c r="J582" s="6" t="s">
        <v>4</v>
      </c>
      <c r="K582" s="6" t="s">
        <v>4</v>
      </c>
      <c r="L582" s="6" t="s">
        <v>4</v>
      </c>
      <c r="M582" s="6" t="s">
        <v>5</v>
      </c>
      <c r="N582" s="6" t="s">
        <v>611</v>
      </c>
      <c r="O582" s="16">
        <v>45058</v>
      </c>
      <c r="P582" s="6" t="s">
        <v>7</v>
      </c>
      <c r="Q582" s="18">
        <v>16288.74</v>
      </c>
      <c r="R582" s="18">
        <v>16288.74</v>
      </c>
      <c r="S582" s="18">
        <v>0</v>
      </c>
      <c r="T582" s="18">
        <v>0</v>
      </c>
      <c r="U582" s="10">
        <f t="shared" si="18"/>
        <v>0</v>
      </c>
      <c r="V582" s="20">
        <f t="shared" si="19"/>
        <v>0</v>
      </c>
    </row>
    <row r="583" spans="1:22" ht="29" outlineLevel="4" x14ac:dyDescent="0.35">
      <c r="A583" s="6" t="s">
        <v>566</v>
      </c>
      <c r="B583" s="6" t="s">
        <v>567</v>
      </c>
      <c r="C583" s="12" t="s">
        <v>596</v>
      </c>
      <c r="D583" s="5" t="s">
        <v>597</v>
      </c>
      <c r="E583" s="6" t="s">
        <v>597</v>
      </c>
      <c r="F583" s="1" t="s">
        <v>598</v>
      </c>
      <c r="G583" s="1" t="s">
        <v>4</v>
      </c>
      <c r="H583" s="1" t="s">
        <v>605</v>
      </c>
      <c r="I583" s="2" t="s">
        <v>606</v>
      </c>
      <c r="J583" s="6" t="s">
        <v>4</v>
      </c>
      <c r="K583" s="6" t="s">
        <v>4</v>
      </c>
      <c r="L583" s="6" t="s">
        <v>4</v>
      </c>
      <c r="M583" s="6" t="s">
        <v>5</v>
      </c>
      <c r="N583" s="6" t="s">
        <v>612</v>
      </c>
      <c r="O583" s="16">
        <v>45065</v>
      </c>
      <c r="P583" s="6" t="s">
        <v>7</v>
      </c>
      <c r="Q583" s="18">
        <v>15280.39</v>
      </c>
      <c r="R583" s="18">
        <v>15280.39</v>
      </c>
      <c r="S583" s="18">
        <v>0</v>
      </c>
      <c r="T583" s="18">
        <v>0</v>
      </c>
      <c r="U583" s="10">
        <f t="shared" si="18"/>
        <v>0</v>
      </c>
      <c r="V583" s="20">
        <f t="shared" si="19"/>
        <v>0</v>
      </c>
    </row>
    <row r="584" spans="1:22" ht="29" outlineLevel="4" x14ac:dyDescent="0.35">
      <c r="A584" s="6" t="s">
        <v>566</v>
      </c>
      <c r="B584" s="6" t="s">
        <v>567</v>
      </c>
      <c r="C584" s="12" t="s">
        <v>596</v>
      </c>
      <c r="D584" s="5" t="s">
        <v>597</v>
      </c>
      <c r="E584" s="6" t="s">
        <v>597</v>
      </c>
      <c r="F584" s="1" t="s">
        <v>598</v>
      </c>
      <c r="G584" s="1" t="s">
        <v>4</v>
      </c>
      <c r="H584" s="1" t="s">
        <v>605</v>
      </c>
      <c r="I584" s="2" t="s">
        <v>606</v>
      </c>
      <c r="J584" s="6" t="s">
        <v>4</v>
      </c>
      <c r="K584" s="6" t="s">
        <v>4</v>
      </c>
      <c r="L584" s="6" t="s">
        <v>4</v>
      </c>
      <c r="M584" s="6" t="s">
        <v>5</v>
      </c>
      <c r="N584" s="6" t="s">
        <v>613</v>
      </c>
      <c r="O584" s="16">
        <v>45099</v>
      </c>
      <c r="P584" s="6" t="s">
        <v>7</v>
      </c>
      <c r="Q584" s="18">
        <v>18030.39</v>
      </c>
      <c r="R584" s="18">
        <v>18030.39</v>
      </c>
      <c r="S584" s="18">
        <v>0</v>
      </c>
      <c r="T584" s="18">
        <v>0</v>
      </c>
      <c r="U584" s="10">
        <f t="shared" si="18"/>
        <v>0</v>
      </c>
      <c r="V584" s="20">
        <f t="shared" si="19"/>
        <v>0</v>
      </c>
    </row>
    <row r="585" spans="1:22" outlineLevel="4" x14ac:dyDescent="0.35">
      <c r="G585" s="1"/>
      <c r="H585" s="14" t="s">
        <v>11451</v>
      </c>
      <c r="O585" s="16"/>
      <c r="Q585" s="18">
        <f>SUBTOTAL(9,Q576:Q584)</f>
        <v>140789.34999999998</v>
      </c>
      <c r="R585" s="18">
        <f>SUBTOTAL(9,R576:R584)</f>
        <v>140789.34999999998</v>
      </c>
      <c r="S585" s="18">
        <f>SUBTOTAL(9,S576:S584)</f>
        <v>0</v>
      </c>
      <c r="T585" s="18">
        <f>SUBTOTAL(9,T576:T584)</f>
        <v>0</v>
      </c>
      <c r="U585" s="10">
        <f t="shared" si="18"/>
        <v>0</v>
      </c>
      <c r="V585" s="20">
        <f t="shared" si="19"/>
        <v>0</v>
      </c>
    </row>
    <row r="586" spans="1:22" outlineLevel="3" x14ac:dyDescent="0.35">
      <c r="C586" s="13" t="s">
        <v>10611</v>
      </c>
      <c r="G586" s="1"/>
      <c r="O586" s="16"/>
      <c r="Q586" s="18">
        <f>SUBTOTAL(9,Q572:Q584)</f>
        <v>197042.65000000002</v>
      </c>
      <c r="R586" s="18">
        <f>SUBTOTAL(9,R572:R584)</f>
        <v>197042.65000000002</v>
      </c>
      <c r="S586" s="18">
        <f>SUBTOTAL(9,S572:S584)</f>
        <v>0</v>
      </c>
      <c r="T586" s="18">
        <f>SUBTOTAL(9,T572:T584)</f>
        <v>0</v>
      </c>
      <c r="U586" s="10">
        <f t="shared" si="18"/>
        <v>0</v>
      </c>
      <c r="V586" s="20">
        <f t="shared" si="19"/>
        <v>0</v>
      </c>
    </row>
    <row r="587" spans="1:22" ht="29" outlineLevel="2" x14ac:dyDescent="0.35">
      <c r="A587" s="6" t="s">
        <v>110</v>
      </c>
      <c r="B587" s="6" t="s">
        <v>111</v>
      </c>
      <c r="C587" s="12" t="s">
        <v>614</v>
      </c>
      <c r="D587" s="5" t="s">
        <v>615</v>
      </c>
      <c r="E587" s="6" t="s">
        <v>615</v>
      </c>
      <c r="F587" s="1" t="s">
        <v>4</v>
      </c>
      <c r="G587" s="1" t="s">
        <v>82</v>
      </c>
      <c r="H587" s="1" t="s">
        <v>617</v>
      </c>
      <c r="I587" s="2" t="s">
        <v>618</v>
      </c>
      <c r="J587" s="6" t="s">
        <v>4</v>
      </c>
      <c r="K587" s="6" t="s">
        <v>4</v>
      </c>
      <c r="L587" s="6" t="s">
        <v>4</v>
      </c>
      <c r="M587" s="6" t="s">
        <v>5</v>
      </c>
      <c r="N587" s="6" t="s">
        <v>616</v>
      </c>
      <c r="O587" s="16">
        <v>44860</v>
      </c>
      <c r="P587" s="6" t="s">
        <v>7</v>
      </c>
      <c r="Q587" s="18">
        <v>1371.1</v>
      </c>
      <c r="R587" s="18">
        <v>0</v>
      </c>
      <c r="S587" s="18">
        <v>1371.1</v>
      </c>
      <c r="T587" s="18">
        <v>0</v>
      </c>
      <c r="U587" s="10">
        <f t="shared" si="18"/>
        <v>0</v>
      </c>
      <c r="V587" s="20">
        <f t="shared" si="19"/>
        <v>0</v>
      </c>
    </row>
    <row r="588" spans="1:22" ht="29" outlineLevel="4" x14ac:dyDescent="0.35">
      <c r="A588" s="6" t="s">
        <v>110</v>
      </c>
      <c r="B588" s="6" t="s">
        <v>111</v>
      </c>
      <c r="C588" s="12" t="s">
        <v>614</v>
      </c>
      <c r="D588" s="5" t="s">
        <v>615</v>
      </c>
      <c r="E588" s="6" t="s">
        <v>615</v>
      </c>
      <c r="F588" s="1" t="s">
        <v>76</v>
      </c>
      <c r="G588" s="1" t="s">
        <v>4</v>
      </c>
      <c r="H588" s="1" t="s">
        <v>617</v>
      </c>
      <c r="I588" s="2" t="s">
        <v>618</v>
      </c>
      <c r="J588" s="6" t="s">
        <v>4</v>
      </c>
      <c r="K588" s="6" t="s">
        <v>4</v>
      </c>
      <c r="L588" s="6" t="s">
        <v>4</v>
      </c>
      <c r="M588" s="6" t="s">
        <v>5</v>
      </c>
      <c r="N588" s="6" t="s">
        <v>616</v>
      </c>
      <c r="O588" s="16">
        <v>44860</v>
      </c>
      <c r="P588" s="6" t="s">
        <v>7</v>
      </c>
      <c r="Q588" s="18">
        <v>21939.9</v>
      </c>
      <c r="R588" s="18">
        <v>21939.9</v>
      </c>
      <c r="S588" s="18">
        <v>0</v>
      </c>
      <c r="T588" s="18">
        <v>0</v>
      </c>
      <c r="U588" s="10">
        <f t="shared" si="18"/>
        <v>0</v>
      </c>
      <c r="V588" s="20">
        <f t="shared" si="19"/>
        <v>0</v>
      </c>
    </row>
    <row r="589" spans="1:22" outlineLevel="4" x14ac:dyDescent="0.35">
      <c r="G589" s="1"/>
      <c r="H589" s="14" t="s">
        <v>11452</v>
      </c>
      <c r="O589" s="16"/>
      <c r="Q589" s="18">
        <f>SUBTOTAL(9,Q587:Q588)</f>
        <v>23311</v>
      </c>
      <c r="R589" s="18">
        <f>SUBTOTAL(9,R587:R588)</f>
        <v>21939.9</v>
      </c>
      <c r="S589" s="18">
        <f>SUBTOTAL(9,S587:S588)</f>
        <v>1371.1</v>
      </c>
      <c r="T589" s="18">
        <f>SUBTOTAL(9,T587:T588)</f>
        <v>0</v>
      </c>
      <c r="U589" s="10">
        <f t="shared" si="18"/>
        <v>-1.3642420526593924E-12</v>
      </c>
      <c r="V589" s="20">
        <f t="shared" si="19"/>
        <v>-1.3642420526593924E-12</v>
      </c>
    </row>
    <row r="590" spans="1:22" ht="29" outlineLevel="3" x14ac:dyDescent="0.35">
      <c r="A590" s="6" t="s">
        <v>110</v>
      </c>
      <c r="B590" s="6" t="s">
        <v>111</v>
      </c>
      <c r="C590" s="12" t="s">
        <v>614</v>
      </c>
      <c r="D590" s="5" t="s">
        <v>615</v>
      </c>
      <c r="E590" s="6" t="s">
        <v>615</v>
      </c>
      <c r="F590" s="1" t="s">
        <v>4</v>
      </c>
      <c r="G590" s="1" t="s">
        <v>82</v>
      </c>
      <c r="H590" s="1" t="s">
        <v>620</v>
      </c>
      <c r="I590" s="2" t="s">
        <v>621</v>
      </c>
      <c r="J590" s="6" t="s">
        <v>4</v>
      </c>
      <c r="K590" s="6" t="s">
        <v>4</v>
      </c>
      <c r="L590" s="6" t="s">
        <v>4</v>
      </c>
      <c r="M590" s="6" t="s">
        <v>5</v>
      </c>
      <c r="N590" s="6" t="s">
        <v>619</v>
      </c>
      <c r="O590" s="16">
        <v>44893</v>
      </c>
      <c r="P590" s="6" t="s">
        <v>7</v>
      </c>
      <c r="Q590" s="18">
        <v>1204.47</v>
      </c>
      <c r="R590" s="18">
        <v>0</v>
      </c>
      <c r="S590" s="18">
        <v>1204.47</v>
      </c>
      <c r="T590" s="18">
        <v>0</v>
      </c>
      <c r="U590" s="10">
        <f t="shared" si="18"/>
        <v>0</v>
      </c>
      <c r="V590" s="20">
        <f t="shared" si="19"/>
        <v>0</v>
      </c>
    </row>
    <row r="591" spans="1:22" ht="29" outlineLevel="4" x14ac:dyDescent="0.35">
      <c r="A591" s="6" t="s">
        <v>110</v>
      </c>
      <c r="B591" s="6" t="s">
        <v>111</v>
      </c>
      <c r="C591" s="12" t="s">
        <v>614</v>
      </c>
      <c r="D591" s="5" t="s">
        <v>615</v>
      </c>
      <c r="E591" s="6" t="s">
        <v>615</v>
      </c>
      <c r="F591" s="1" t="s">
        <v>4</v>
      </c>
      <c r="G591" s="1" t="s">
        <v>82</v>
      </c>
      <c r="H591" s="1" t="s">
        <v>620</v>
      </c>
      <c r="I591" s="2" t="s">
        <v>621</v>
      </c>
      <c r="J591" s="6" t="s">
        <v>4</v>
      </c>
      <c r="K591" s="6" t="s">
        <v>4</v>
      </c>
      <c r="L591" s="6" t="s">
        <v>4</v>
      </c>
      <c r="M591" s="6" t="s">
        <v>5</v>
      </c>
      <c r="N591" s="6" t="s">
        <v>622</v>
      </c>
      <c r="O591" s="16">
        <v>44958</v>
      </c>
      <c r="P591" s="6" t="s">
        <v>7</v>
      </c>
      <c r="Q591" s="18">
        <v>1151.6099999999999</v>
      </c>
      <c r="R591" s="18">
        <v>0</v>
      </c>
      <c r="S591" s="18">
        <v>1151.6099999999999</v>
      </c>
      <c r="T591" s="18">
        <v>0</v>
      </c>
      <c r="U591" s="10">
        <f t="shared" si="18"/>
        <v>0</v>
      </c>
      <c r="V591" s="20">
        <f t="shared" si="19"/>
        <v>0</v>
      </c>
    </row>
    <row r="592" spans="1:22" ht="29" outlineLevel="4" x14ac:dyDescent="0.35">
      <c r="A592" s="6" t="s">
        <v>110</v>
      </c>
      <c r="B592" s="6" t="s">
        <v>111</v>
      </c>
      <c r="C592" s="12" t="s">
        <v>614</v>
      </c>
      <c r="D592" s="5" t="s">
        <v>615</v>
      </c>
      <c r="E592" s="6" t="s">
        <v>615</v>
      </c>
      <c r="F592" s="1" t="s">
        <v>4</v>
      </c>
      <c r="G592" s="1" t="s">
        <v>82</v>
      </c>
      <c r="H592" s="1" t="s">
        <v>620</v>
      </c>
      <c r="I592" s="2" t="s">
        <v>621</v>
      </c>
      <c r="J592" s="6" t="s">
        <v>4</v>
      </c>
      <c r="K592" s="6" t="s">
        <v>4</v>
      </c>
      <c r="L592" s="6" t="s">
        <v>4</v>
      </c>
      <c r="M592" s="6" t="s">
        <v>5</v>
      </c>
      <c r="N592" s="6" t="s">
        <v>623</v>
      </c>
      <c r="O592" s="16">
        <v>45054</v>
      </c>
      <c r="P592" s="6" t="s">
        <v>7</v>
      </c>
      <c r="Q592" s="18">
        <v>1266.76</v>
      </c>
      <c r="R592" s="18">
        <v>0</v>
      </c>
      <c r="S592" s="18">
        <v>1266.76</v>
      </c>
      <c r="T592" s="18">
        <v>0</v>
      </c>
      <c r="U592" s="10">
        <f t="shared" si="18"/>
        <v>0</v>
      </c>
      <c r="V592" s="20">
        <f t="shared" si="19"/>
        <v>0</v>
      </c>
    </row>
    <row r="593" spans="1:22" ht="29" outlineLevel="4" x14ac:dyDescent="0.35">
      <c r="A593" s="6" t="s">
        <v>110</v>
      </c>
      <c r="B593" s="6" t="s">
        <v>111</v>
      </c>
      <c r="C593" s="12" t="s">
        <v>614</v>
      </c>
      <c r="D593" s="5" t="s">
        <v>615</v>
      </c>
      <c r="E593" s="6" t="s">
        <v>615</v>
      </c>
      <c r="F593" s="1" t="s">
        <v>76</v>
      </c>
      <c r="G593" s="1" t="s">
        <v>4</v>
      </c>
      <c r="H593" s="1" t="s">
        <v>620</v>
      </c>
      <c r="I593" s="2" t="s">
        <v>621</v>
      </c>
      <c r="J593" s="6" t="s">
        <v>4</v>
      </c>
      <c r="K593" s="6" t="s">
        <v>4</v>
      </c>
      <c r="L593" s="6" t="s">
        <v>4</v>
      </c>
      <c r="M593" s="6" t="s">
        <v>5</v>
      </c>
      <c r="N593" s="6" t="s">
        <v>619</v>
      </c>
      <c r="O593" s="16">
        <v>44893</v>
      </c>
      <c r="P593" s="6" t="s">
        <v>7</v>
      </c>
      <c r="Q593" s="18">
        <v>19385.53</v>
      </c>
      <c r="R593" s="18">
        <v>19385.53</v>
      </c>
      <c r="S593" s="18">
        <v>0</v>
      </c>
      <c r="T593" s="18">
        <v>0</v>
      </c>
      <c r="U593" s="10">
        <f t="shared" si="18"/>
        <v>0</v>
      </c>
      <c r="V593" s="20">
        <f t="shared" si="19"/>
        <v>0</v>
      </c>
    </row>
    <row r="594" spans="1:22" ht="29" outlineLevel="4" x14ac:dyDescent="0.35">
      <c r="A594" s="6" t="s">
        <v>110</v>
      </c>
      <c r="B594" s="6" t="s">
        <v>111</v>
      </c>
      <c r="C594" s="12" t="s">
        <v>614</v>
      </c>
      <c r="D594" s="5" t="s">
        <v>615</v>
      </c>
      <c r="E594" s="6" t="s">
        <v>615</v>
      </c>
      <c r="F594" s="1" t="s">
        <v>76</v>
      </c>
      <c r="G594" s="1" t="s">
        <v>4</v>
      </c>
      <c r="H594" s="1" t="s">
        <v>620</v>
      </c>
      <c r="I594" s="2" t="s">
        <v>621</v>
      </c>
      <c r="J594" s="6" t="s">
        <v>4</v>
      </c>
      <c r="K594" s="6" t="s">
        <v>4</v>
      </c>
      <c r="L594" s="6" t="s">
        <v>4</v>
      </c>
      <c r="M594" s="6" t="s">
        <v>5</v>
      </c>
      <c r="N594" s="6" t="s">
        <v>622</v>
      </c>
      <c r="O594" s="16">
        <v>44958</v>
      </c>
      <c r="P594" s="6" t="s">
        <v>7</v>
      </c>
      <c r="Q594" s="18">
        <v>18529.39</v>
      </c>
      <c r="R594" s="18">
        <v>18529.39</v>
      </c>
      <c r="S594" s="18">
        <v>0</v>
      </c>
      <c r="T594" s="18">
        <v>0</v>
      </c>
      <c r="U594" s="10">
        <f t="shared" si="18"/>
        <v>0</v>
      </c>
      <c r="V594" s="20">
        <f t="shared" si="19"/>
        <v>0</v>
      </c>
    </row>
    <row r="595" spans="1:22" ht="29" outlineLevel="4" x14ac:dyDescent="0.35">
      <c r="A595" s="6" t="s">
        <v>110</v>
      </c>
      <c r="B595" s="6" t="s">
        <v>111</v>
      </c>
      <c r="C595" s="12" t="s">
        <v>614</v>
      </c>
      <c r="D595" s="5" t="s">
        <v>615</v>
      </c>
      <c r="E595" s="6" t="s">
        <v>615</v>
      </c>
      <c r="F595" s="1" t="s">
        <v>76</v>
      </c>
      <c r="G595" s="1" t="s">
        <v>4</v>
      </c>
      <c r="H595" s="1" t="s">
        <v>620</v>
      </c>
      <c r="I595" s="2" t="s">
        <v>621</v>
      </c>
      <c r="J595" s="6" t="s">
        <v>4</v>
      </c>
      <c r="K595" s="6" t="s">
        <v>4</v>
      </c>
      <c r="L595" s="6" t="s">
        <v>4</v>
      </c>
      <c r="M595" s="6" t="s">
        <v>5</v>
      </c>
      <c r="N595" s="6" t="s">
        <v>623</v>
      </c>
      <c r="O595" s="16">
        <v>45054</v>
      </c>
      <c r="P595" s="6" t="s">
        <v>7</v>
      </c>
      <c r="Q595" s="18">
        <v>20382.240000000002</v>
      </c>
      <c r="R595" s="18">
        <v>20382.240000000002</v>
      </c>
      <c r="S595" s="18">
        <v>0</v>
      </c>
      <c r="T595" s="18">
        <v>0</v>
      </c>
      <c r="U595" s="10">
        <f t="shared" si="18"/>
        <v>0</v>
      </c>
      <c r="V595" s="20">
        <f t="shared" si="19"/>
        <v>0</v>
      </c>
    </row>
    <row r="596" spans="1:22" outlineLevel="4" x14ac:dyDescent="0.35">
      <c r="G596" s="1"/>
      <c r="H596" s="14" t="s">
        <v>11453</v>
      </c>
      <c r="O596" s="16"/>
      <c r="Q596" s="18">
        <f>SUBTOTAL(9,Q590:Q595)</f>
        <v>61920</v>
      </c>
      <c r="R596" s="18">
        <f>SUBTOTAL(9,R590:R595)</f>
        <v>58297.16</v>
      </c>
      <c r="S596" s="18">
        <f>SUBTOTAL(9,S590:S595)</f>
        <v>3622.84</v>
      </c>
      <c r="T596" s="18">
        <f>SUBTOTAL(9,T590:T595)</f>
        <v>0</v>
      </c>
      <c r="U596" s="10">
        <f t="shared" si="18"/>
        <v>-3.637978807091713E-12</v>
      </c>
      <c r="V596" s="20">
        <f t="shared" si="19"/>
        <v>-3.637978807091713E-12</v>
      </c>
    </row>
    <row r="597" spans="1:22" outlineLevel="3" x14ac:dyDescent="0.35">
      <c r="A597" s="6" t="s">
        <v>110</v>
      </c>
      <c r="B597" s="6" t="s">
        <v>111</v>
      </c>
      <c r="C597" s="12" t="s">
        <v>614</v>
      </c>
      <c r="D597" s="5">
        <v>14722</v>
      </c>
      <c r="E597" s="6" t="s">
        <v>615</v>
      </c>
      <c r="F597" s="1" t="s">
        <v>4</v>
      </c>
      <c r="G597" s="1" t="s">
        <v>114</v>
      </c>
      <c r="H597" s="1" t="s">
        <v>116</v>
      </c>
      <c r="I597" s="4" t="s">
        <v>12902</v>
      </c>
      <c r="J597" s="6" t="s">
        <v>4</v>
      </c>
      <c r="K597" s="6" t="s">
        <v>4</v>
      </c>
      <c r="L597" s="6" t="s">
        <v>4</v>
      </c>
      <c r="M597" s="6" t="s">
        <v>5</v>
      </c>
      <c r="N597" s="6" t="s">
        <v>624</v>
      </c>
      <c r="O597" s="16">
        <v>44869</v>
      </c>
      <c r="P597" s="6" t="s">
        <v>7</v>
      </c>
      <c r="Q597" s="18">
        <v>60594</v>
      </c>
      <c r="R597" s="18">
        <v>0</v>
      </c>
      <c r="S597" s="18">
        <v>60594</v>
      </c>
      <c r="T597" s="18">
        <v>0</v>
      </c>
      <c r="U597" s="10">
        <f t="shared" si="18"/>
        <v>0</v>
      </c>
      <c r="V597" s="20">
        <f t="shared" si="19"/>
        <v>0</v>
      </c>
    </row>
    <row r="598" spans="1:22" outlineLevel="4" x14ac:dyDescent="0.35">
      <c r="A598" s="6" t="s">
        <v>110</v>
      </c>
      <c r="B598" s="6" t="s">
        <v>111</v>
      </c>
      <c r="C598" s="12" t="s">
        <v>614</v>
      </c>
      <c r="D598" s="5" t="s">
        <v>615</v>
      </c>
      <c r="E598" s="6" t="s">
        <v>615</v>
      </c>
      <c r="F598" s="1" t="s">
        <v>4</v>
      </c>
      <c r="G598" s="1" t="s">
        <v>114</v>
      </c>
      <c r="H598" s="1" t="s">
        <v>116</v>
      </c>
      <c r="I598" s="4" t="s">
        <v>12902</v>
      </c>
      <c r="J598" s="6" t="s">
        <v>4</v>
      </c>
      <c r="K598" s="6" t="s">
        <v>4</v>
      </c>
      <c r="L598" s="6" t="s">
        <v>4</v>
      </c>
      <c r="M598" s="6" t="s">
        <v>5</v>
      </c>
      <c r="N598" s="6" t="s">
        <v>625</v>
      </c>
      <c r="O598" s="16">
        <v>44945</v>
      </c>
      <c r="P598" s="6" t="s">
        <v>7</v>
      </c>
      <c r="Q598" s="18">
        <v>12771</v>
      </c>
      <c r="R598" s="18">
        <v>0</v>
      </c>
      <c r="S598" s="18">
        <v>12771</v>
      </c>
      <c r="T598" s="18">
        <v>0</v>
      </c>
      <c r="U598" s="10">
        <f t="shared" si="18"/>
        <v>0</v>
      </c>
      <c r="V598" s="20">
        <f t="shared" si="19"/>
        <v>0</v>
      </c>
    </row>
    <row r="599" spans="1:22" outlineLevel="4" x14ac:dyDescent="0.35">
      <c r="G599" s="1"/>
      <c r="H599" s="14" t="s">
        <v>11348</v>
      </c>
      <c r="O599" s="16"/>
      <c r="Q599" s="18">
        <f>SUBTOTAL(9,Q597:Q598)</f>
        <v>73365</v>
      </c>
      <c r="R599" s="18">
        <f>SUBTOTAL(9,R597:R598)</f>
        <v>0</v>
      </c>
      <c r="S599" s="18">
        <f>SUBTOTAL(9,S597:S598)</f>
        <v>73365</v>
      </c>
      <c r="T599" s="18">
        <f>SUBTOTAL(9,T597:T598)</f>
        <v>0</v>
      </c>
      <c r="U599" s="10">
        <f t="shared" si="18"/>
        <v>0</v>
      </c>
      <c r="V599" s="20">
        <f t="shared" si="19"/>
        <v>0</v>
      </c>
    </row>
    <row r="600" spans="1:22" outlineLevel="3" x14ac:dyDescent="0.35">
      <c r="A600" s="6" t="s">
        <v>110</v>
      </c>
      <c r="B600" s="6" t="s">
        <v>111</v>
      </c>
      <c r="C600" s="12" t="s">
        <v>614</v>
      </c>
      <c r="D600" s="5" t="s">
        <v>615</v>
      </c>
      <c r="E600" s="6" t="s">
        <v>615</v>
      </c>
      <c r="F600" s="1" t="s">
        <v>4</v>
      </c>
      <c r="G600" s="1" t="s">
        <v>114</v>
      </c>
      <c r="H600" s="1" t="s">
        <v>119</v>
      </c>
      <c r="I600" s="4" t="s">
        <v>12903</v>
      </c>
      <c r="J600" s="6" t="s">
        <v>4</v>
      </c>
      <c r="K600" s="6" t="s">
        <v>4</v>
      </c>
      <c r="L600" s="6" t="s">
        <v>4</v>
      </c>
      <c r="M600" s="6" t="s">
        <v>5</v>
      </c>
      <c r="N600" s="6" t="s">
        <v>624</v>
      </c>
      <c r="O600" s="16">
        <v>44869</v>
      </c>
      <c r="P600" s="6" t="s">
        <v>7</v>
      </c>
      <c r="Q600" s="18">
        <v>1527</v>
      </c>
      <c r="R600" s="18">
        <v>0</v>
      </c>
      <c r="S600" s="18">
        <v>1527</v>
      </c>
      <c r="T600" s="18">
        <v>0</v>
      </c>
      <c r="U600" s="10">
        <f t="shared" si="18"/>
        <v>0</v>
      </c>
      <c r="V600" s="20">
        <f t="shared" si="19"/>
        <v>0</v>
      </c>
    </row>
    <row r="601" spans="1:22" outlineLevel="4" x14ac:dyDescent="0.35">
      <c r="A601" s="6" t="s">
        <v>110</v>
      </c>
      <c r="B601" s="6" t="s">
        <v>111</v>
      </c>
      <c r="C601" s="12" t="s">
        <v>614</v>
      </c>
      <c r="D601" s="5" t="s">
        <v>615</v>
      </c>
      <c r="E601" s="6" t="s">
        <v>615</v>
      </c>
      <c r="F601" s="1" t="s">
        <v>4</v>
      </c>
      <c r="G601" s="1" t="s">
        <v>114</v>
      </c>
      <c r="H601" s="1" t="s">
        <v>119</v>
      </c>
      <c r="I601" s="4" t="s">
        <v>12903</v>
      </c>
      <c r="J601" s="6" t="s">
        <v>4</v>
      </c>
      <c r="K601" s="6" t="s">
        <v>4</v>
      </c>
      <c r="L601" s="6" t="s">
        <v>4</v>
      </c>
      <c r="M601" s="6" t="s">
        <v>5</v>
      </c>
      <c r="N601" s="6" t="s">
        <v>625</v>
      </c>
      <c r="O601" s="16">
        <v>44945</v>
      </c>
      <c r="P601" s="6" t="s">
        <v>7</v>
      </c>
      <c r="Q601" s="18">
        <v>2175</v>
      </c>
      <c r="R601" s="18">
        <v>0</v>
      </c>
      <c r="S601" s="18">
        <v>2175</v>
      </c>
      <c r="T601" s="18">
        <v>0</v>
      </c>
      <c r="U601" s="10">
        <f t="shared" si="18"/>
        <v>0</v>
      </c>
      <c r="V601" s="20">
        <f t="shared" si="19"/>
        <v>0</v>
      </c>
    </row>
    <row r="602" spans="1:22" outlineLevel="4" x14ac:dyDescent="0.35">
      <c r="G602" s="1"/>
      <c r="H602" s="14" t="s">
        <v>11349</v>
      </c>
      <c r="O602" s="16"/>
      <c r="Q602" s="18">
        <f>SUBTOTAL(9,Q600:Q601)</f>
        <v>3702</v>
      </c>
      <c r="R602" s="18">
        <f>SUBTOTAL(9,R600:R601)</f>
        <v>0</v>
      </c>
      <c r="S602" s="18">
        <f>SUBTOTAL(9,S600:S601)</f>
        <v>3702</v>
      </c>
      <c r="T602" s="18">
        <f>SUBTOTAL(9,T600:T601)</f>
        <v>0</v>
      </c>
      <c r="U602" s="10">
        <f t="shared" si="18"/>
        <v>0</v>
      </c>
      <c r="V602" s="20">
        <f t="shared" si="19"/>
        <v>0</v>
      </c>
    </row>
    <row r="603" spans="1:22" outlineLevel="3" x14ac:dyDescent="0.35">
      <c r="A603" s="6" t="s">
        <v>110</v>
      </c>
      <c r="B603" s="6" t="s">
        <v>111</v>
      </c>
      <c r="C603" s="12" t="s">
        <v>614</v>
      </c>
      <c r="D603" s="5" t="s">
        <v>615</v>
      </c>
      <c r="E603" s="6" t="s">
        <v>615</v>
      </c>
      <c r="F603" s="1" t="s">
        <v>4</v>
      </c>
      <c r="G603" s="1" t="s">
        <v>114</v>
      </c>
      <c r="H603" s="1" t="s">
        <v>121</v>
      </c>
      <c r="I603" s="4" t="s">
        <v>12901</v>
      </c>
      <c r="J603" s="6" t="s">
        <v>4</v>
      </c>
      <c r="K603" s="6" t="s">
        <v>4</v>
      </c>
      <c r="L603" s="6" t="s">
        <v>4</v>
      </c>
      <c r="M603" s="6" t="s">
        <v>5</v>
      </c>
      <c r="N603" s="6" t="s">
        <v>624</v>
      </c>
      <c r="O603" s="16">
        <v>44869</v>
      </c>
      <c r="P603" s="6" t="s">
        <v>7</v>
      </c>
      <c r="Q603" s="18">
        <v>60403</v>
      </c>
      <c r="R603" s="18">
        <v>0</v>
      </c>
      <c r="S603" s="18">
        <v>60403</v>
      </c>
      <c r="T603" s="18">
        <v>0</v>
      </c>
      <c r="U603" s="10">
        <f t="shared" si="18"/>
        <v>0</v>
      </c>
      <c r="V603" s="20">
        <f t="shared" si="19"/>
        <v>0</v>
      </c>
    </row>
    <row r="604" spans="1:22" outlineLevel="4" x14ac:dyDescent="0.35">
      <c r="A604" s="6" t="s">
        <v>110</v>
      </c>
      <c r="B604" s="6" t="s">
        <v>111</v>
      </c>
      <c r="C604" s="12" t="s">
        <v>614</v>
      </c>
      <c r="D604" s="5" t="s">
        <v>615</v>
      </c>
      <c r="E604" s="6" t="s">
        <v>615</v>
      </c>
      <c r="F604" s="1" t="s">
        <v>4</v>
      </c>
      <c r="G604" s="1" t="s">
        <v>114</v>
      </c>
      <c r="H604" s="1" t="s">
        <v>121</v>
      </c>
      <c r="I604" s="4" t="s">
        <v>12901</v>
      </c>
      <c r="J604" s="6" t="s">
        <v>4</v>
      </c>
      <c r="K604" s="6" t="s">
        <v>4</v>
      </c>
      <c r="L604" s="6" t="s">
        <v>4</v>
      </c>
      <c r="M604" s="6" t="s">
        <v>5</v>
      </c>
      <c r="N604" s="6" t="s">
        <v>625</v>
      </c>
      <c r="O604" s="16">
        <v>44945</v>
      </c>
      <c r="P604" s="6" t="s">
        <v>7</v>
      </c>
      <c r="Q604" s="18">
        <v>13894</v>
      </c>
      <c r="R604" s="18">
        <v>0</v>
      </c>
      <c r="S604" s="18">
        <v>13894</v>
      </c>
      <c r="T604" s="18">
        <v>0</v>
      </c>
      <c r="U604" s="10">
        <f t="shared" si="18"/>
        <v>0</v>
      </c>
      <c r="V604" s="20">
        <f t="shared" si="19"/>
        <v>0</v>
      </c>
    </row>
    <row r="605" spans="1:22" outlineLevel="4" x14ac:dyDescent="0.35">
      <c r="G605" s="1"/>
      <c r="H605" s="14" t="s">
        <v>11350</v>
      </c>
      <c r="O605" s="16"/>
      <c r="Q605" s="18">
        <f>SUBTOTAL(9,Q603:Q604)</f>
        <v>74297</v>
      </c>
      <c r="R605" s="18">
        <f>SUBTOTAL(9,R603:R604)</f>
        <v>0</v>
      </c>
      <c r="S605" s="18">
        <f>SUBTOTAL(9,S603:S604)</f>
        <v>74297</v>
      </c>
      <c r="T605" s="18">
        <f>SUBTOTAL(9,T603:T604)</f>
        <v>0</v>
      </c>
      <c r="U605" s="10">
        <f t="shared" si="18"/>
        <v>0</v>
      </c>
      <c r="V605" s="20">
        <f t="shared" si="19"/>
        <v>0</v>
      </c>
    </row>
    <row r="606" spans="1:22" outlineLevel="3" x14ac:dyDescent="0.35">
      <c r="C606" s="13" t="s">
        <v>10612</v>
      </c>
      <c r="G606" s="1"/>
      <c r="O606" s="16"/>
      <c r="Q606" s="18">
        <f>SUBTOTAL(9,Q587:Q604)</f>
        <v>236595</v>
      </c>
      <c r="R606" s="18">
        <f>SUBTOTAL(9,R587:R604)</f>
        <v>80237.06</v>
      </c>
      <c r="S606" s="18">
        <f>SUBTOTAL(9,S587:S604)</f>
        <v>156357.94</v>
      </c>
      <c r="T606" s="18">
        <f>SUBTOTAL(9,T587:T604)</f>
        <v>0</v>
      </c>
      <c r="U606" s="10">
        <f t="shared" si="18"/>
        <v>0</v>
      </c>
      <c r="V606" s="20">
        <f t="shared" si="19"/>
        <v>0</v>
      </c>
    </row>
    <row r="607" spans="1:22" ht="43.5" outlineLevel="2" x14ac:dyDescent="0.35">
      <c r="A607" s="6" t="s">
        <v>52</v>
      </c>
      <c r="B607" s="6" t="s">
        <v>53</v>
      </c>
      <c r="C607" s="12" t="s">
        <v>626</v>
      </c>
      <c r="D607" s="5" t="s">
        <v>627</v>
      </c>
      <c r="E607" s="6" t="s">
        <v>627</v>
      </c>
      <c r="F607" s="1" t="s">
        <v>4</v>
      </c>
      <c r="G607" s="1" t="s">
        <v>2195</v>
      </c>
      <c r="H607" s="1" t="s">
        <v>630</v>
      </c>
      <c r="I607" s="2" t="s">
        <v>631</v>
      </c>
      <c r="J607" s="6" t="s">
        <v>4</v>
      </c>
      <c r="K607" s="6" t="s">
        <v>4</v>
      </c>
      <c r="L607" s="6" t="s">
        <v>4</v>
      </c>
      <c r="M607" s="6" t="s">
        <v>5</v>
      </c>
      <c r="N607" s="6" t="s">
        <v>628</v>
      </c>
      <c r="O607" s="16">
        <v>44748</v>
      </c>
      <c r="P607" s="6" t="s">
        <v>629</v>
      </c>
      <c r="Q607" s="18">
        <v>5087</v>
      </c>
      <c r="R607" s="18">
        <v>0</v>
      </c>
      <c r="S607" s="18">
        <v>5087</v>
      </c>
      <c r="T607" s="18">
        <v>0</v>
      </c>
      <c r="U607" s="10">
        <f t="shared" si="18"/>
        <v>0</v>
      </c>
      <c r="V607" s="20">
        <f t="shared" si="19"/>
        <v>0</v>
      </c>
    </row>
    <row r="608" spans="1:22" ht="43.5" outlineLevel="4" x14ac:dyDescent="0.35">
      <c r="A608" s="6" t="s">
        <v>52</v>
      </c>
      <c r="B608" s="6" t="s">
        <v>53</v>
      </c>
      <c r="C608" s="12" t="s">
        <v>626</v>
      </c>
      <c r="D608" s="5" t="s">
        <v>627</v>
      </c>
      <c r="E608" s="6" t="s">
        <v>627</v>
      </c>
      <c r="F608" s="1" t="s">
        <v>4</v>
      </c>
      <c r="G608" s="1" t="s">
        <v>2195</v>
      </c>
      <c r="H608" s="1" t="s">
        <v>630</v>
      </c>
      <c r="I608" s="2" t="s">
        <v>631</v>
      </c>
      <c r="J608" s="6" t="s">
        <v>4</v>
      </c>
      <c r="K608" s="6" t="s">
        <v>4</v>
      </c>
      <c r="L608" s="6" t="s">
        <v>4</v>
      </c>
      <c r="M608" s="6" t="s">
        <v>5</v>
      </c>
      <c r="N608" s="6" t="s">
        <v>632</v>
      </c>
      <c r="O608" s="16">
        <v>44853</v>
      </c>
      <c r="P608" s="6" t="s">
        <v>7</v>
      </c>
      <c r="Q608" s="18">
        <v>2709</v>
      </c>
      <c r="R608" s="18">
        <v>0</v>
      </c>
      <c r="S608" s="18">
        <v>2709</v>
      </c>
      <c r="T608" s="18">
        <v>0</v>
      </c>
      <c r="U608" s="10">
        <f t="shared" si="18"/>
        <v>0</v>
      </c>
      <c r="V608" s="20">
        <f t="shared" si="19"/>
        <v>0</v>
      </c>
    </row>
    <row r="609" spans="1:22" ht="43.5" outlineLevel="4" x14ac:dyDescent="0.35">
      <c r="A609" s="6" t="s">
        <v>52</v>
      </c>
      <c r="B609" s="6" t="s">
        <v>53</v>
      </c>
      <c r="C609" s="12" t="s">
        <v>626</v>
      </c>
      <c r="D609" s="5" t="s">
        <v>627</v>
      </c>
      <c r="E609" s="6" t="s">
        <v>627</v>
      </c>
      <c r="F609" s="1" t="s">
        <v>4</v>
      </c>
      <c r="G609" s="1" t="s">
        <v>2195</v>
      </c>
      <c r="H609" s="1" t="s">
        <v>630</v>
      </c>
      <c r="I609" s="2" t="s">
        <v>631</v>
      </c>
      <c r="J609" s="6" t="s">
        <v>4</v>
      </c>
      <c r="K609" s="6" t="s">
        <v>4</v>
      </c>
      <c r="L609" s="6" t="s">
        <v>4</v>
      </c>
      <c r="M609" s="6" t="s">
        <v>5</v>
      </c>
      <c r="N609" s="6" t="s">
        <v>633</v>
      </c>
      <c r="O609" s="16">
        <v>45084</v>
      </c>
      <c r="P609" s="6" t="s">
        <v>7</v>
      </c>
      <c r="Q609" s="18">
        <v>12802</v>
      </c>
      <c r="R609" s="18">
        <v>0</v>
      </c>
      <c r="S609" s="18">
        <v>12802</v>
      </c>
      <c r="T609" s="18">
        <v>0</v>
      </c>
      <c r="U609" s="10">
        <f t="shared" si="18"/>
        <v>0</v>
      </c>
      <c r="V609" s="20">
        <f t="shared" si="19"/>
        <v>0</v>
      </c>
    </row>
    <row r="610" spans="1:22" outlineLevel="4" x14ac:dyDescent="0.35">
      <c r="G610" s="1"/>
      <c r="H610" s="14" t="s">
        <v>11454</v>
      </c>
      <c r="O610" s="16"/>
      <c r="Q610" s="18">
        <f>SUBTOTAL(9,Q607:Q609)</f>
        <v>20598</v>
      </c>
      <c r="R610" s="18">
        <f>SUBTOTAL(9,R607:R609)</f>
        <v>0</v>
      </c>
      <c r="S610" s="18">
        <f>SUBTOTAL(9,S607:S609)</f>
        <v>20598</v>
      </c>
      <c r="T610" s="18">
        <f>SUBTOTAL(9,T607:T609)</f>
        <v>0</v>
      </c>
      <c r="U610" s="10">
        <f t="shared" si="18"/>
        <v>0</v>
      </c>
      <c r="V610" s="20">
        <f t="shared" si="19"/>
        <v>0</v>
      </c>
    </row>
    <row r="611" spans="1:22" outlineLevel="3" x14ac:dyDescent="0.35">
      <c r="A611" s="6" t="s">
        <v>52</v>
      </c>
      <c r="B611" s="6" t="s">
        <v>53</v>
      </c>
      <c r="C611" s="12" t="s">
        <v>626</v>
      </c>
      <c r="D611" s="5" t="s">
        <v>627</v>
      </c>
      <c r="E611" s="6" t="s">
        <v>627</v>
      </c>
      <c r="F611" s="1" t="s">
        <v>4</v>
      </c>
      <c r="G611" s="1" t="s">
        <v>2195</v>
      </c>
      <c r="H611" s="1" t="s">
        <v>635</v>
      </c>
      <c r="I611" s="2" t="s">
        <v>636</v>
      </c>
      <c r="J611" s="6" t="s">
        <v>4</v>
      </c>
      <c r="K611" s="6" t="s">
        <v>4</v>
      </c>
      <c r="L611" s="6" t="s">
        <v>4</v>
      </c>
      <c r="M611" s="6" t="s">
        <v>5</v>
      </c>
      <c r="N611" s="6" t="s">
        <v>634</v>
      </c>
      <c r="O611" s="16">
        <v>44810</v>
      </c>
      <c r="P611" s="6" t="s">
        <v>7</v>
      </c>
      <c r="Q611" s="18">
        <v>4370</v>
      </c>
      <c r="R611" s="18">
        <v>0</v>
      </c>
      <c r="S611" s="18">
        <v>4370</v>
      </c>
      <c r="T611" s="18">
        <v>0</v>
      </c>
      <c r="U611" s="10">
        <f t="shared" si="18"/>
        <v>0</v>
      </c>
      <c r="V611" s="20">
        <f t="shared" si="19"/>
        <v>0</v>
      </c>
    </row>
    <row r="612" spans="1:22" outlineLevel="4" x14ac:dyDescent="0.35">
      <c r="A612" s="6" t="s">
        <v>52</v>
      </c>
      <c r="B612" s="6" t="s">
        <v>53</v>
      </c>
      <c r="C612" s="12" t="s">
        <v>626</v>
      </c>
      <c r="D612" s="5" t="s">
        <v>627</v>
      </c>
      <c r="E612" s="6" t="s">
        <v>627</v>
      </c>
      <c r="F612" s="1" t="s">
        <v>4</v>
      </c>
      <c r="G612" s="1" t="s">
        <v>2195</v>
      </c>
      <c r="H612" s="1" t="s">
        <v>635</v>
      </c>
      <c r="I612" s="2" t="s">
        <v>636</v>
      </c>
      <c r="J612" s="6" t="s">
        <v>4</v>
      </c>
      <c r="K612" s="6" t="s">
        <v>4</v>
      </c>
      <c r="L612" s="6" t="s">
        <v>4</v>
      </c>
      <c r="M612" s="6" t="s">
        <v>5</v>
      </c>
      <c r="N612" s="6" t="s">
        <v>637</v>
      </c>
      <c r="O612" s="16">
        <v>44869</v>
      </c>
      <c r="P612" s="6" t="s">
        <v>7</v>
      </c>
      <c r="Q612" s="18">
        <v>79849</v>
      </c>
      <c r="R612" s="18">
        <v>0</v>
      </c>
      <c r="S612" s="18">
        <v>79849</v>
      </c>
      <c r="T612" s="18">
        <v>0</v>
      </c>
      <c r="U612" s="10">
        <f t="shared" si="18"/>
        <v>0</v>
      </c>
      <c r="V612" s="20">
        <f t="shared" si="19"/>
        <v>0</v>
      </c>
    </row>
    <row r="613" spans="1:22" outlineLevel="4" x14ac:dyDescent="0.35">
      <c r="A613" s="6" t="s">
        <v>52</v>
      </c>
      <c r="B613" s="6" t="s">
        <v>53</v>
      </c>
      <c r="C613" s="12" t="s">
        <v>626</v>
      </c>
      <c r="D613" s="5" t="s">
        <v>627</v>
      </c>
      <c r="E613" s="6" t="s">
        <v>627</v>
      </c>
      <c r="F613" s="1" t="s">
        <v>4</v>
      </c>
      <c r="G613" s="1" t="s">
        <v>2195</v>
      </c>
      <c r="H613" s="1" t="s">
        <v>635</v>
      </c>
      <c r="I613" s="2" t="s">
        <v>636</v>
      </c>
      <c r="J613" s="6" t="s">
        <v>4</v>
      </c>
      <c r="K613" s="6" t="s">
        <v>4</v>
      </c>
      <c r="L613" s="6" t="s">
        <v>4</v>
      </c>
      <c r="M613" s="6" t="s">
        <v>5</v>
      </c>
      <c r="N613" s="6" t="s">
        <v>638</v>
      </c>
      <c r="O613" s="16">
        <v>44985</v>
      </c>
      <c r="P613" s="6" t="s">
        <v>7</v>
      </c>
      <c r="Q613" s="18">
        <v>186527</v>
      </c>
      <c r="R613" s="18">
        <v>0</v>
      </c>
      <c r="S613" s="18">
        <v>186527</v>
      </c>
      <c r="T613" s="18">
        <v>0</v>
      </c>
      <c r="U613" s="10">
        <f t="shared" si="18"/>
        <v>0</v>
      </c>
      <c r="V613" s="20">
        <f t="shared" si="19"/>
        <v>0</v>
      </c>
    </row>
    <row r="614" spans="1:22" outlineLevel="4" x14ac:dyDescent="0.35">
      <c r="A614" s="6" t="s">
        <v>52</v>
      </c>
      <c r="B614" s="6" t="s">
        <v>53</v>
      </c>
      <c r="C614" s="12" t="s">
        <v>626</v>
      </c>
      <c r="D614" s="5" t="s">
        <v>627</v>
      </c>
      <c r="E614" s="6" t="s">
        <v>627</v>
      </c>
      <c r="F614" s="1" t="s">
        <v>4</v>
      </c>
      <c r="G614" s="1" t="s">
        <v>2195</v>
      </c>
      <c r="H614" s="1" t="s">
        <v>635</v>
      </c>
      <c r="I614" s="2" t="s">
        <v>636</v>
      </c>
      <c r="J614" s="6" t="s">
        <v>4</v>
      </c>
      <c r="K614" s="6" t="s">
        <v>4</v>
      </c>
      <c r="L614" s="6" t="s">
        <v>4</v>
      </c>
      <c r="M614" s="6" t="s">
        <v>5</v>
      </c>
      <c r="N614" s="6" t="s">
        <v>639</v>
      </c>
      <c r="O614" s="16">
        <v>45033</v>
      </c>
      <c r="P614" s="6" t="s">
        <v>7</v>
      </c>
      <c r="Q614" s="18">
        <v>7354</v>
      </c>
      <c r="R614" s="18">
        <v>0</v>
      </c>
      <c r="S614" s="18">
        <v>7354</v>
      </c>
      <c r="T614" s="18">
        <v>0</v>
      </c>
      <c r="U614" s="10">
        <f t="shared" si="18"/>
        <v>0</v>
      </c>
      <c r="V614" s="20">
        <f t="shared" si="19"/>
        <v>0</v>
      </c>
    </row>
    <row r="615" spans="1:22" outlineLevel="4" x14ac:dyDescent="0.35">
      <c r="A615" s="6" t="s">
        <v>52</v>
      </c>
      <c r="B615" s="6" t="s">
        <v>53</v>
      </c>
      <c r="C615" s="12" t="s">
        <v>626</v>
      </c>
      <c r="D615" s="5" t="s">
        <v>627</v>
      </c>
      <c r="E615" s="6" t="s">
        <v>627</v>
      </c>
      <c r="F615" s="1" t="s">
        <v>4</v>
      </c>
      <c r="G615" s="1" t="s">
        <v>2195</v>
      </c>
      <c r="H615" s="1" t="s">
        <v>635</v>
      </c>
      <c r="I615" s="2" t="s">
        <v>636</v>
      </c>
      <c r="J615" s="6" t="s">
        <v>4</v>
      </c>
      <c r="K615" s="6" t="s">
        <v>4</v>
      </c>
      <c r="L615" s="6" t="s">
        <v>4</v>
      </c>
      <c r="M615" s="6" t="s">
        <v>5</v>
      </c>
      <c r="N615" s="6" t="s">
        <v>640</v>
      </c>
      <c r="O615" s="16">
        <v>45099</v>
      </c>
      <c r="P615" s="6" t="s">
        <v>7</v>
      </c>
      <c r="Q615" s="18">
        <v>1088</v>
      </c>
      <c r="R615" s="18">
        <v>0</v>
      </c>
      <c r="S615" s="18">
        <v>1088</v>
      </c>
      <c r="T615" s="18">
        <v>0</v>
      </c>
      <c r="U615" s="10">
        <f t="shared" si="18"/>
        <v>0</v>
      </c>
      <c r="V615" s="20">
        <f t="shared" si="19"/>
        <v>0</v>
      </c>
    </row>
    <row r="616" spans="1:22" outlineLevel="4" x14ac:dyDescent="0.35">
      <c r="G616" s="1"/>
      <c r="H616" s="14" t="s">
        <v>11455</v>
      </c>
      <c r="O616" s="16"/>
      <c r="Q616" s="18">
        <f>SUBTOTAL(9,Q611:Q615)</f>
        <v>279188</v>
      </c>
      <c r="R616" s="18">
        <f>SUBTOTAL(9,R611:R615)</f>
        <v>0</v>
      </c>
      <c r="S616" s="18">
        <f>SUBTOTAL(9,S611:S615)</f>
        <v>279188</v>
      </c>
      <c r="T616" s="18">
        <f>SUBTOTAL(9,T611:T615)</f>
        <v>0</v>
      </c>
      <c r="U616" s="10">
        <f t="shared" si="18"/>
        <v>0</v>
      </c>
      <c r="V616" s="20">
        <f t="shared" si="19"/>
        <v>0</v>
      </c>
    </row>
    <row r="617" spans="1:22" ht="29" outlineLevel="3" x14ac:dyDescent="0.35">
      <c r="A617" s="6" t="s">
        <v>566</v>
      </c>
      <c r="B617" s="6" t="s">
        <v>567</v>
      </c>
      <c r="C617" s="12" t="s">
        <v>626</v>
      </c>
      <c r="D617" s="5" t="s">
        <v>641</v>
      </c>
      <c r="E617" s="6" t="s">
        <v>641</v>
      </c>
      <c r="F617" s="1" t="s">
        <v>573</v>
      </c>
      <c r="G617" s="1" t="s">
        <v>4</v>
      </c>
      <c r="H617" s="1" t="s">
        <v>644</v>
      </c>
      <c r="I617" s="2" t="s">
        <v>645</v>
      </c>
      <c r="J617" s="6" t="s">
        <v>4</v>
      </c>
      <c r="K617" s="6" t="s">
        <v>4</v>
      </c>
      <c r="L617" s="6" t="s">
        <v>4</v>
      </c>
      <c r="M617" s="6" t="s">
        <v>5</v>
      </c>
      <c r="N617" s="6" t="s">
        <v>642</v>
      </c>
      <c r="O617" s="16">
        <v>44781</v>
      </c>
      <c r="P617" s="6" t="s">
        <v>643</v>
      </c>
      <c r="Q617" s="18">
        <v>11985.03</v>
      </c>
      <c r="R617" s="18">
        <v>11985.03</v>
      </c>
      <c r="S617" s="18">
        <v>0</v>
      </c>
      <c r="T617" s="18">
        <v>0</v>
      </c>
      <c r="U617" s="10">
        <f t="shared" si="18"/>
        <v>0</v>
      </c>
      <c r="V617" s="20">
        <f t="shared" si="19"/>
        <v>0</v>
      </c>
    </row>
    <row r="618" spans="1:22" ht="29" outlineLevel="4" x14ac:dyDescent="0.35">
      <c r="A618" s="6" t="s">
        <v>566</v>
      </c>
      <c r="B618" s="6" t="s">
        <v>567</v>
      </c>
      <c r="C618" s="12" t="s">
        <v>626</v>
      </c>
      <c r="D618" s="5" t="s">
        <v>641</v>
      </c>
      <c r="E618" s="6" t="s">
        <v>641</v>
      </c>
      <c r="F618" s="1" t="s">
        <v>573</v>
      </c>
      <c r="G618" s="1" t="s">
        <v>4</v>
      </c>
      <c r="H618" s="1" t="s">
        <v>644</v>
      </c>
      <c r="I618" s="2" t="s">
        <v>645</v>
      </c>
      <c r="J618" s="6" t="s">
        <v>4</v>
      </c>
      <c r="K618" s="6" t="s">
        <v>4</v>
      </c>
      <c r="L618" s="6" t="s">
        <v>4</v>
      </c>
      <c r="M618" s="6" t="s">
        <v>5</v>
      </c>
      <c r="N618" s="6" t="s">
        <v>646</v>
      </c>
      <c r="O618" s="16">
        <v>44879</v>
      </c>
      <c r="P618" s="6" t="s">
        <v>647</v>
      </c>
      <c r="Q618" s="18">
        <v>6707.46</v>
      </c>
      <c r="R618" s="18">
        <v>6707.46</v>
      </c>
      <c r="S618" s="18">
        <v>0</v>
      </c>
      <c r="T618" s="18">
        <v>0</v>
      </c>
      <c r="U618" s="10">
        <f t="shared" si="18"/>
        <v>0</v>
      </c>
      <c r="V618" s="20">
        <f t="shared" si="19"/>
        <v>0</v>
      </c>
    </row>
    <row r="619" spans="1:22" outlineLevel="4" x14ac:dyDescent="0.35">
      <c r="G619" s="1"/>
      <c r="H619" s="14" t="s">
        <v>11456</v>
      </c>
      <c r="O619" s="16"/>
      <c r="Q619" s="18">
        <f>SUBTOTAL(9,Q617:Q618)</f>
        <v>18692.490000000002</v>
      </c>
      <c r="R619" s="18">
        <f>SUBTOTAL(9,R617:R618)</f>
        <v>18692.490000000002</v>
      </c>
      <c r="S619" s="18">
        <f>SUBTOTAL(9,S617:S618)</f>
        <v>0</v>
      </c>
      <c r="T619" s="18">
        <f>SUBTOTAL(9,T617:T618)</f>
        <v>0</v>
      </c>
      <c r="U619" s="10">
        <f t="shared" si="18"/>
        <v>0</v>
      </c>
      <c r="V619" s="20">
        <f t="shared" si="19"/>
        <v>0</v>
      </c>
    </row>
    <row r="620" spans="1:22" ht="29" outlineLevel="3" x14ac:dyDescent="0.35">
      <c r="A620" s="6" t="s">
        <v>566</v>
      </c>
      <c r="B620" s="6" t="s">
        <v>567</v>
      </c>
      <c r="C620" s="12" t="s">
        <v>626</v>
      </c>
      <c r="D620" s="5" t="s">
        <v>641</v>
      </c>
      <c r="E620" s="6" t="s">
        <v>641</v>
      </c>
      <c r="F620" s="1" t="s">
        <v>573</v>
      </c>
      <c r="G620" s="1" t="s">
        <v>4</v>
      </c>
      <c r="H620" s="1" t="s">
        <v>649</v>
      </c>
      <c r="I620" s="2" t="s">
        <v>650</v>
      </c>
      <c r="J620" s="6" t="s">
        <v>4</v>
      </c>
      <c r="K620" s="6" t="s">
        <v>4</v>
      </c>
      <c r="L620" s="6" t="s">
        <v>4</v>
      </c>
      <c r="M620" s="6" t="s">
        <v>5</v>
      </c>
      <c r="N620" s="6" t="s">
        <v>648</v>
      </c>
      <c r="O620" s="16">
        <v>44952</v>
      </c>
      <c r="P620" s="6" t="s">
        <v>7</v>
      </c>
      <c r="Q620" s="18">
        <v>355.19</v>
      </c>
      <c r="R620" s="18">
        <v>355.19</v>
      </c>
      <c r="S620" s="18">
        <v>0</v>
      </c>
      <c r="T620" s="18">
        <v>0</v>
      </c>
      <c r="U620" s="10">
        <f t="shared" si="18"/>
        <v>0</v>
      </c>
      <c r="V620" s="20">
        <f t="shared" si="19"/>
        <v>0</v>
      </c>
    </row>
    <row r="621" spans="1:22" ht="29" outlineLevel="4" x14ac:dyDescent="0.35">
      <c r="A621" s="6" t="s">
        <v>566</v>
      </c>
      <c r="B621" s="6" t="s">
        <v>567</v>
      </c>
      <c r="C621" s="12" t="s">
        <v>626</v>
      </c>
      <c r="D621" s="5" t="s">
        <v>641</v>
      </c>
      <c r="E621" s="6" t="s">
        <v>641</v>
      </c>
      <c r="F621" s="1" t="s">
        <v>573</v>
      </c>
      <c r="G621" s="1" t="s">
        <v>4</v>
      </c>
      <c r="H621" s="1" t="s">
        <v>649</v>
      </c>
      <c r="I621" s="2" t="s">
        <v>650</v>
      </c>
      <c r="J621" s="6" t="s">
        <v>4</v>
      </c>
      <c r="K621" s="6" t="s">
        <v>4</v>
      </c>
      <c r="L621" s="6" t="s">
        <v>4</v>
      </c>
      <c r="M621" s="6" t="s">
        <v>5</v>
      </c>
      <c r="N621" s="6" t="s">
        <v>651</v>
      </c>
      <c r="O621" s="16">
        <v>45041</v>
      </c>
      <c r="P621" s="6" t="s">
        <v>7</v>
      </c>
      <c r="Q621" s="18">
        <v>2756.42</v>
      </c>
      <c r="R621" s="18">
        <v>2756.42</v>
      </c>
      <c r="S621" s="18">
        <v>0</v>
      </c>
      <c r="T621" s="18">
        <v>0</v>
      </c>
      <c r="U621" s="10">
        <f t="shared" si="18"/>
        <v>0</v>
      </c>
      <c r="V621" s="20">
        <f t="shared" si="19"/>
        <v>0</v>
      </c>
    </row>
    <row r="622" spans="1:22" outlineLevel="4" x14ac:dyDescent="0.35">
      <c r="G622" s="1"/>
      <c r="H622" s="14" t="s">
        <v>11457</v>
      </c>
      <c r="O622" s="16"/>
      <c r="Q622" s="18">
        <f>SUBTOTAL(9,Q620:Q621)</f>
        <v>3111.61</v>
      </c>
      <c r="R622" s="18">
        <f>SUBTOTAL(9,R620:R621)</f>
        <v>3111.61</v>
      </c>
      <c r="S622" s="18">
        <f>SUBTOTAL(9,S620:S621)</f>
        <v>0</v>
      </c>
      <c r="T622" s="18">
        <f>SUBTOTAL(9,T620:T621)</f>
        <v>0</v>
      </c>
      <c r="U622" s="10">
        <f t="shared" si="18"/>
        <v>0</v>
      </c>
      <c r="V622" s="20">
        <f t="shared" si="19"/>
        <v>0</v>
      </c>
    </row>
    <row r="623" spans="1:22" outlineLevel="3" x14ac:dyDescent="0.35">
      <c r="A623" s="6" t="s">
        <v>566</v>
      </c>
      <c r="B623" s="6" t="s">
        <v>567</v>
      </c>
      <c r="C623" s="12" t="s">
        <v>626</v>
      </c>
      <c r="D623" s="5" t="s">
        <v>641</v>
      </c>
      <c r="E623" s="6" t="s">
        <v>641</v>
      </c>
      <c r="F623" s="1" t="s">
        <v>573</v>
      </c>
      <c r="G623" s="1" t="s">
        <v>4</v>
      </c>
      <c r="H623" s="1" t="s">
        <v>653</v>
      </c>
      <c r="I623" s="2" t="s">
        <v>654</v>
      </c>
      <c r="J623" s="6" t="s">
        <v>4</v>
      </c>
      <c r="K623" s="6" t="s">
        <v>4</v>
      </c>
      <c r="L623" s="6" t="s">
        <v>4</v>
      </c>
      <c r="M623" s="6" t="s">
        <v>5</v>
      </c>
      <c r="N623" s="6" t="s">
        <v>652</v>
      </c>
      <c r="O623" s="16">
        <v>44951</v>
      </c>
      <c r="P623" s="6" t="s">
        <v>7</v>
      </c>
      <c r="Q623" s="18">
        <v>19986.900000000001</v>
      </c>
      <c r="R623" s="18">
        <v>19986.900000000001</v>
      </c>
      <c r="S623" s="18">
        <v>0</v>
      </c>
      <c r="T623" s="18">
        <v>0</v>
      </c>
      <c r="U623" s="10">
        <f t="shared" si="18"/>
        <v>0</v>
      </c>
      <c r="V623" s="20">
        <f t="shared" si="19"/>
        <v>0</v>
      </c>
    </row>
    <row r="624" spans="1:22" outlineLevel="4" x14ac:dyDescent="0.35">
      <c r="A624" s="6" t="s">
        <v>566</v>
      </c>
      <c r="B624" s="6" t="s">
        <v>567</v>
      </c>
      <c r="C624" s="12" t="s">
        <v>626</v>
      </c>
      <c r="D624" s="5" t="s">
        <v>641</v>
      </c>
      <c r="E624" s="6" t="s">
        <v>641</v>
      </c>
      <c r="F624" s="1" t="s">
        <v>573</v>
      </c>
      <c r="G624" s="1" t="s">
        <v>4</v>
      </c>
      <c r="H624" s="1" t="s">
        <v>653</v>
      </c>
      <c r="I624" s="2" t="s">
        <v>654</v>
      </c>
      <c r="J624" s="6" t="s">
        <v>4</v>
      </c>
      <c r="K624" s="6" t="s">
        <v>4</v>
      </c>
      <c r="L624" s="6" t="s">
        <v>4</v>
      </c>
      <c r="M624" s="6" t="s">
        <v>5</v>
      </c>
      <c r="N624" s="6" t="s">
        <v>655</v>
      </c>
      <c r="O624" s="16">
        <v>45013</v>
      </c>
      <c r="P624" s="6" t="s">
        <v>7</v>
      </c>
      <c r="Q624" s="18">
        <v>15079.18</v>
      </c>
      <c r="R624" s="18">
        <v>15079.18</v>
      </c>
      <c r="S624" s="18">
        <v>0</v>
      </c>
      <c r="T624" s="18">
        <v>0</v>
      </c>
      <c r="U624" s="10">
        <f t="shared" si="18"/>
        <v>0</v>
      </c>
      <c r="V624" s="20">
        <f t="shared" si="19"/>
        <v>0</v>
      </c>
    </row>
    <row r="625" spans="1:22" outlineLevel="4" x14ac:dyDescent="0.35">
      <c r="A625" s="6" t="s">
        <v>566</v>
      </c>
      <c r="B625" s="6" t="s">
        <v>567</v>
      </c>
      <c r="C625" s="12" t="s">
        <v>626</v>
      </c>
      <c r="D625" s="5" t="s">
        <v>641</v>
      </c>
      <c r="E625" s="6" t="s">
        <v>641</v>
      </c>
      <c r="F625" s="1" t="s">
        <v>573</v>
      </c>
      <c r="G625" s="1" t="s">
        <v>4</v>
      </c>
      <c r="H625" s="1" t="s">
        <v>653</v>
      </c>
      <c r="I625" s="2" t="s">
        <v>654</v>
      </c>
      <c r="J625" s="6" t="s">
        <v>4</v>
      </c>
      <c r="K625" s="6" t="s">
        <v>4</v>
      </c>
      <c r="L625" s="6" t="s">
        <v>4</v>
      </c>
      <c r="M625" s="6" t="s">
        <v>5</v>
      </c>
      <c r="N625" s="6" t="s">
        <v>656</v>
      </c>
      <c r="O625" s="16">
        <v>45037</v>
      </c>
      <c r="P625" s="6" t="s">
        <v>7</v>
      </c>
      <c r="Q625" s="18">
        <v>125787.5</v>
      </c>
      <c r="R625" s="18">
        <v>125787.5</v>
      </c>
      <c r="S625" s="18">
        <v>0</v>
      </c>
      <c r="T625" s="18">
        <v>0</v>
      </c>
      <c r="U625" s="10">
        <f t="shared" si="18"/>
        <v>0</v>
      </c>
      <c r="V625" s="20">
        <f t="shared" si="19"/>
        <v>0</v>
      </c>
    </row>
    <row r="626" spans="1:22" outlineLevel="4" x14ac:dyDescent="0.35">
      <c r="A626" s="6" t="s">
        <v>566</v>
      </c>
      <c r="B626" s="6" t="s">
        <v>567</v>
      </c>
      <c r="C626" s="12" t="s">
        <v>626</v>
      </c>
      <c r="D626" s="5" t="s">
        <v>641</v>
      </c>
      <c r="E626" s="6" t="s">
        <v>641</v>
      </c>
      <c r="F626" s="1" t="s">
        <v>573</v>
      </c>
      <c r="G626" s="1" t="s">
        <v>4</v>
      </c>
      <c r="H626" s="1" t="s">
        <v>653</v>
      </c>
      <c r="I626" s="2" t="s">
        <v>654</v>
      </c>
      <c r="J626" s="6" t="s">
        <v>4</v>
      </c>
      <c r="K626" s="6" t="s">
        <v>4</v>
      </c>
      <c r="L626" s="6" t="s">
        <v>4</v>
      </c>
      <c r="M626" s="6" t="s">
        <v>5</v>
      </c>
      <c r="N626" s="6" t="s">
        <v>657</v>
      </c>
      <c r="O626" s="16">
        <v>45062</v>
      </c>
      <c r="P626" s="6" t="s">
        <v>7</v>
      </c>
      <c r="Q626" s="18">
        <v>13480.18</v>
      </c>
      <c r="R626" s="18">
        <v>13480.18</v>
      </c>
      <c r="S626" s="18">
        <v>0</v>
      </c>
      <c r="T626" s="18">
        <v>0</v>
      </c>
      <c r="U626" s="10">
        <f t="shared" si="18"/>
        <v>0</v>
      </c>
      <c r="V626" s="20">
        <f t="shared" si="19"/>
        <v>0</v>
      </c>
    </row>
    <row r="627" spans="1:22" outlineLevel="4" x14ac:dyDescent="0.35">
      <c r="A627" s="6" t="s">
        <v>566</v>
      </c>
      <c r="B627" s="6" t="s">
        <v>567</v>
      </c>
      <c r="C627" s="12" t="s">
        <v>626</v>
      </c>
      <c r="D627" s="5" t="s">
        <v>641</v>
      </c>
      <c r="E627" s="6" t="s">
        <v>641</v>
      </c>
      <c r="F627" s="1" t="s">
        <v>573</v>
      </c>
      <c r="G627" s="1" t="s">
        <v>4</v>
      </c>
      <c r="H627" s="1" t="s">
        <v>653</v>
      </c>
      <c r="I627" s="2" t="s">
        <v>654</v>
      </c>
      <c r="J627" s="6" t="s">
        <v>4</v>
      </c>
      <c r="K627" s="6" t="s">
        <v>4</v>
      </c>
      <c r="L627" s="6" t="s">
        <v>4</v>
      </c>
      <c r="M627" s="6" t="s">
        <v>5</v>
      </c>
      <c r="N627" s="6" t="s">
        <v>658</v>
      </c>
      <c r="O627" s="16">
        <v>45086</v>
      </c>
      <c r="P627" s="6" t="s">
        <v>7</v>
      </c>
      <c r="Q627" s="18">
        <v>15263.37</v>
      </c>
      <c r="R627" s="18">
        <v>15263.37</v>
      </c>
      <c r="S627" s="18">
        <v>0</v>
      </c>
      <c r="T627" s="18">
        <v>0</v>
      </c>
      <c r="U627" s="10">
        <f t="shared" si="18"/>
        <v>0</v>
      </c>
      <c r="V627" s="20">
        <f t="shared" si="19"/>
        <v>0</v>
      </c>
    </row>
    <row r="628" spans="1:22" outlineLevel="4" x14ac:dyDescent="0.35">
      <c r="G628" s="1"/>
      <c r="H628" s="14" t="s">
        <v>11458</v>
      </c>
      <c r="O628" s="16"/>
      <c r="Q628" s="18">
        <f>SUBTOTAL(9,Q623:Q627)</f>
        <v>189597.13</v>
      </c>
      <c r="R628" s="18">
        <f>SUBTOTAL(9,R623:R627)</f>
        <v>189597.13</v>
      </c>
      <c r="S628" s="18">
        <f>SUBTOTAL(9,S623:S627)</f>
        <v>0</v>
      </c>
      <c r="T628" s="18">
        <f>SUBTOTAL(9,T623:T627)</f>
        <v>0</v>
      </c>
      <c r="U628" s="10">
        <f t="shared" si="18"/>
        <v>0</v>
      </c>
      <c r="V628" s="20">
        <f t="shared" si="19"/>
        <v>0</v>
      </c>
    </row>
    <row r="629" spans="1:22" outlineLevel="3" x14ac:dyDescent="0.35">
      <c r="A629" s="6" t="s">
        <v>52</v>
      </c>
      <c r="B629" s="6" t="s">
        <v>53</v>
      </c>
      <c r="C629" s="12" t="s">
        <v>626</v>
      </c>
      <c r="D629" s="5" t="s">
        <v>627</v>
      </c>
      <c r="E629" s="6" t="s">
        <v>627</v>
      </c>
      <c r="F629" s="1" t="s">
        <v>55</v>
      </c>
      <c r="G629" s="1" t="s">
        <v>4</v>
      </c>
      <c r="H629" s="1" t="s">
        <v>660</v>
      </c>
      <c r="I629" s="2" t="s">
        <v>661</v>
      </c>
      <c r="J629" s="6" t="s">
        <v>4</v>
      </c>
      <c r="K629" s="6" t="s">
        <v>4</v>
      </c>
      <c r="L629" s="6" t="s">
        <v>4</v>
      </c>
      <c r="M629" s="6" t="s">
        <v>5</v>
      </c>
      <c r="N629" s="6" t="s">
        <v>659</v>
      </c>
      <c r="O629" s="16">
        <v>44902</v>
      </c>
      <c r="P629" s="6" t="s">
        <v>7</v>
      </c>
      <c r="Q629" s="18">
        <v>13469</v>
      </c>
      <c r="R629" s="18">
        <v>13469</v>
      </c>
      <c r="S629" s="18">
        <v>0</v>
      </c>
      <c r="T629" s="18">
        <v>0</v>
      </c>
      <c r="U629" s="10">
        <f t="shared" si="18"/>
        <v>0</v>
      </c>
      <c r="V629" s="20">
        <f t="shared" si="19"/>
        <v>0</v>
      </c>
    </row>
    <row r="630" spans="1:22" outlineLevel="4" x14ac:dyDescent="0.35">
      <c r="G630" s="1"/>
      <c r="H630" s="14" t="s">
        <v>11459</v>
      </c>
      <c r="O630" s="16"/>
      <c r="Q630" s="18">
        <f>SUBTOTAL(9,Q629:Q629)</f>
        <v>13469</v>
      </c>
      <c r="R630" s="18">
        <f>SUBTOTAL(9,R629:R629)</f>
        <v>13469</v>
      </c>
      <c r="S630" s="18">
        <f>SUBTOTAL(9,S629:S629)</f>
        <v>0</v>
      </c>
      <c r="T630" s="18">
        <f>SUBTOTAL(9,T629:T629)</f>
        <v>0</v>
      </c>
      <c r="U630" s="10">
        <f t="shared" si="18"/>
        <v>0</v>
      </c>
      <c r="V630" s="20">
        <f t="shared" si="19"/>
        <v>0</v>
      </c>
    </row>
    <row r="631" spans="1:22" outlineLevel="3" x14ac:dyDescent="0.35">
      <c r="A631" s="6" t="s">
        <v>52</v>
      </c>
      <c r="B631" s="6" t="s">
        <v>53</v>
      </c>
      <c r="C631" s="12" t="s">
        <v>626</v>
      </c>
      <c r="D631" s="5" t="s">
        <v>627</v>
      </c>
      <c r="E631" s="6" t="s">
        <v>627</v>
      </c>
      <c r="F631" s="1" t="s">
        <v>55</v>
      </c>
      <c r="G631" s="1" t="s">
        <v>4</v>
      </c>
      <c r="H631" s="1" t="s">
        <v>663</v>
      </c>
      <c r="I631" s="2" t="s">
        <v>661</v>
      </c>
      <c r="J631" s="6" t="s">
        <v>4</v>
      </c>
      <c r="K631" s="6" t="s">
        <v>4</v>
      </c>
      <c r="L631" s="6" t="s">
        <v>4</v>
      </c>
      <c r="M631" s="6" t="s">
        <v>5</v>
      </c>
      <c r="N631" s="6" t="s">
        <v>662</v>
      </c>
      <c r="O631" s="16">
        <v>44946</v>
      </c>
      <c r="P631" s="6" t="s">
        <v>7</v>
      </c>
      <c r="Q631" s="18">
        <v>209244</v>
      </c>
      <c r="R631" s="18">
        <v>209244</v>
      </c>
      <c r="S631" s="18">
        <v>0</v>
      </c>
      <c r="T631" s="18">
        <v>0</v>
      </c>
      <c r="U631" s="10">
        <f t="shared" si="18"/>
        <v>0</v>
      </c>
      <c r="V631" s="20">
        <f t="shared" si="19"/>
        <v>0</v>
      </c>
    </row>
    <row r="632" spans="1:22" outlineLevel="4" x14ac:dyDescent="0.35">
      <c r="A632" s="6" t="s">
        <v>52</v>
      </c>
      <c r="B632" s="6" t="s">
        <v>53</v>
      </c>
      <c r="C632" s="12" t="s">
        <v>626</v>
      </c>
      <c r="D632" s="5" t="s">
        <v>627</v>
      </c>
      <c r="E632" s="6" t="s">
        <v>627</v>
      </c>
      <c r="F632" s="1" t="s">
        <v>55</v>
      </c>
      <c r="G632" s="1" t="s">
        <v>4</v>
      </c>
      <c r="H632" s="1" t="s">
        <v>663</v>
      </c>
      <c r="I632" s="2" t="s">
        <v>661</v>
      </c>
      <c r="J632" s="6" t="s">
        <v>4</v>
      </c>
      <c r="K632" s="6" t="s">
        <v>4</v>
      </c>
      <c r="L632" s="6" t="s">
        <v>4</v>
      </c>
      <c r="M632" s="6" t="s">
        <v>5</v>
      </c>
      <c r="N632" s="6" t="s">
        <v>664</v>
      </c>
      <c r="O632" s="16">
        <v>44988</v>
      </c>
      <c r="P632" s="6" t="s">
        <v>7</v>
      </c>
      <c r="Q632" s="18">
        <v>44474</v>
      </c>
      <c r="R632" s="18">
        <v>44474</v>
      </c>
      <c r="S632" s="18">
        <v>0</v>
      </c>
      <c r="T632" s="18">
        <v>0</v>
      </c>
      <c r="U632" s="10">
        <f t="shared" si="18"/>
        <v>0</v>
      </c>
      <c r="V632" s="20">
        <f t="shared" si="19"/>
        <v>0</v>
      </c>
    </row>
    <row r="633" spans="1:22" outlineLevel="4" x14ac:dyDescent="0.35">
      <c r="A633" s="6" t="s">
        <v>52</v>
      </c>
      <c r="B633" s="6" t="s">
        <v>53</v>
      </c>
      <c r="C633" s="12" t="s">
        <v>626</v>
      </c>
      <c r="D633" s="5" t="s">
        <v>627</v>
      </c>
      <c r="E633" s="6" t="s">
        <v>627</v>
      </c>
      <c r="F633" s="1" t="s">
        <v>55</v>
      </c>
      <c r="G633" s="1" t="s">
        <v>4</v>
      </c>
      <c r="H633" s="1" t="s">
        <v>663</v>
      </c>
      <c r="I633" s="2" t="s">
        <v>661</v>
      </c>
      <c r="J633" s="6" t="s">
        <v>4</v>
      </c>
      <c r="K633" s="6" t="s">
        <v>4</v>
      </c>
      <c r="L633" s="6" t="s">
        <v>4</v>
      </c>
      <c r="M633" s="6" t="s">
        <v>5</v>
      </c>
      <c r="N633" s="6" t="s">
        <v>665</v>
      </c>
      <c r="O633" s="16">
        <v>45084</v>
      </c>
      <c r="P633" s="6" t="s">
        <v>7</v>
      </c>
      <c r="Q633" s="18">
        <v>21917</v>
      </c>
      <c r="R633" s="18">
        <v>21917</v>
      </c>
      <c r="S633" s="18">
        <v>0</v>
      </c>
      <c r="T633" s="18">
        <v>0</v>
      </c>
      <c r="U633" s="10">
        <f t="shared" si="18"/>
        <v>0</v>
      </c>
      <c r="V633" s="20">
        <f t="shared" si="19"/>
        <v>0</v>
      </c>
    </row>
    <row r="634" spans="1:22" outlineLevel="4" x14ac:dyDescent="0.35">
      <c r="A634" s="6" t="s">
        <v>52</v>
      </c>
      <c r="B634" s="6" t="s">
        <v>53</v>
      </c>
      <c r="C634" s="12" t="s">
        <v>626</v>
      </c>
      <c r="D634" s="5" t="s">
        <v>627</v>
      </c>
      <c r="E634" s="6" t="s">
        <v>627</v>
      </c>
      <c r="F634" s="1" t="s">
        <v>55</v>
      </c>
      <c r="G634" s="1" t="s">
        <v>4</v>
      </c>
      <c r="H634" s="1" t="s">
        <v>663</v>
      </c>
      <c r="I634" s="2" t="s">
        <v>661</v>
      </c>
      <c r="J634" s="6" t="s">
        <v>4</v>
      </c>
      <c r="K634" s="6" t="s">
        <v>4</v>
      </c>
      <c r="L634" s="6" t="s">
        <v>4</v>
      </c>
      <c r="M634" s="6" t="s">
        <v>5</v>
      </c>
      <c r="N634" s="6" t="s">
        <v>666</v>
      </c>
      <c r="O634" s="16">
        <v>45099</v>
      </c>
      <c r="P634" s="6" t="s">
        <v>7</v>
      </c>
      <c r="Q634" s="18">
        <v>619</v>
      </c>
      <c r="R634" s="18">
        <v>619</v>
      </c>
      <c r="S634" s="18">
        <v>0</v>
      </c>
      <c r="T634" s="18">
        <v>0</v>
      </c>
      <c r="U634" s="10">
        <f t="shared" si="18"/>
        <v>0</v>
      </c>
      <c r="V634" s="20">
        <f t="shared" si="19"/>
        <v>0</v>
      </c>
    </row>
    <row r="635" spans="1:22" outlineLevel="4" x14ac:dyDescent="0.35">
      <c r="G635" s="1"/>
      <c r="H635" s="14" t="s">
        <v>11460</v>
      </c>
      <c r="O635" s="16"/>
      <c r="Q635" s="18">
        <f>SUBTOTAL(9,Q631:Q634)</f>
        <v>276254</v>
      </c>
      <c r="R635" s="18">
        <f>SUBTOTAL(9,R631:R634)</f>
        <v>276254</v>
      </c>
      <c r="S635" s="18">
        <f>SUBTOTAL(9,S631:S634)</f>
        <v>0</v>
      </c>
      <c r="T635" s="18">
        <f>SUBTOTAL(9,T631:T634)</f>
        <v>0</v>
      </c>
      <c r="U635" s="10">
        <f t="shared" si="18"/>
        <v>0</v>
      </c>
      <c r="V635" s="20">
        <f t="shared" si="19"/>
        <v>0</v>
      </c>
    </row>
    <row r="636" spans="1:22" outlineLevel="3" x14ac:dyDescent="0.35">
      <c r="A636" s="6" t="s">
        <v>52</v>
      </c>
      <c r="B636" s="6" t="s">
        <v>53</v>
      </c>
      <c r="C636" s="12" t="s">
        <v>626</v>
      </c>
      <c r="D636" s="5" t="s">
        <v>627</v>
      </c>
      <c r="E636" s="6" t="s">
        <v>627</v>
      </c>
      <c r="F636" s="1" t="s">
        <v>4</v>
      </c>
      <c r="G636" s="1" t="s">
        <v>2195</v>
      </c>
      <c r="H636" s="1" t="s">
        <v>668</v>
      </c>
      <c r="I636" s="2" t="s">
        <v>636</v>
      </c>
      <c r="J636" s="6" t="s">
        <v>4</v>
      </c>
      <c r="K636" s="6" t="s">
        <v>4</v>
      </c>
      <c r="L636" s="6" t="s">
        <v>4</v>
      </c>
      <c r="M636" s="6" t="s">
        <v>5</v>
      </c>
      <c r="N636" s="6" t="s">
        <v>667</v>
      </c>
      <c r="O636" s="16">
        <v>44900</v>
      </c>
      <c r="P636" s="6" t="s">
        <v>7</v>
      </c>
      <c r="Q636" s="18">
        <v>450000</v>
      </c>
      <c r="R636" s="18">
        <v>0</v>
      </c>
      <c r="S636" s="18">
        <v>450000</v>
      </c>
      <c r="T636" s="18">
        <v>0</v>
      </c>
      <c r="U636" s="10">
        <f t="shared" si="18"/>
        <v>0</v>
      </c>
      <c r="V636" s="20">
        <f t="shared" si="19"/>
        <v>0</v>
      </c>
    </row>
    <row r="637" spans="1:22" outlineLevel="4" x14ac:dyDescent="0.35">
      <c r="G637" s="1"/>
      <c r="H637" s="14" t="s">
        <v>11461</v>
      </c>
      <c r="O637" s="16"/>
      <c r="Q637" s="18">
        <f>SUBTOTAL(9,Q636:Q636)</f>
        <v>450000</v>
      </c>
      <c r="R637" s="18">
        <f>SUBTOTAL(9,R636:R636)</f>
        <v>0</v>
      </c>
      <c r="S637" s="18">
        <f>SUBTOTAL(9,S636:S636)</f>
        <v>450000</v>
      </c>
      <c r="T637" s="18">
        <f>SUBTOTAL(9,T636:T636)</f>
        <v>0</v>
      </c>
      <c r="U637" s="10">
        <f t="shared" si="18"/>
        <v>0</v>
      </c>
      <c r="V637" s="20">
        <f t="shared" si="19"/>
        <v>0</v>
      </c>
    </row>
    <row r="638" spans="1:22" outlineLevel="3" x14ac:dyDescent="0.35">
      <c r="A638" s="6" t="s">
        <v>110</v>
      </c>
      <c r="B638" s="6" t="s">
        <v>111</v>
      </c>
      <c r="C638" s="12" t="s">
        <v>626</v>
      </c>
      <c r="D638" s="5" t="s">
        <v>669</v>
      </c>
      <c r="E638" s="6" t="s">
        <v>669</v>
      </c>
      <c r="F638" s="1" t="s">
        <v>4</v>
      </c>
      <c r="G638" s="1" t="s">
        <v>114</v>
      </c>
      <c r="H638" s="1" t="s">
        <v>116</v>
      </c>
      <c r="I638" s="4" t="s">
        <v>12902</v>
      </c>
      <c r="J638" s="6" t="s">
        <v>4</v>
      </c>
      <c r="K638" s="6" t="s">
        <v>4</v>
      </c>
      <c r="L638" s="6" t="s">
        <v>4</v>
      </c>
      <c r="M638" s="6" t="s">
        <v>5</v>
      </c>
      <c r="N638" s="6" t="s">
        <v>670</v>
      </c>
      <c r="O638" s="16">
        <v>44869</v>
      </c>
      <c r="P638" s="6" t="s">
        <v>7</v>
      </c>
      <c r="Q638" s="18">
        <v>91528</v>
      </c>
      <c r="R638" s="18">
        <v>0</v>
      </c>
      <c r="S638" s="18">
        <v>91528</v>
      </c>
      <c r="T638" s="18">
        <v>0</v>
      </c>
      <c r="U638" s="10">
        <f t="shared" si="18"/>
        <v>0</v>
      </c>
      <c r="V638" s="20">
        <f t="shared" si="19"/>
        <v>0</v>
      </c>
    </row>
    <row r="639" spans="1:22" outlineLevel="4" x14ac:dyDescent="0.35">
      <c r="A639" s="6" t="s">
        <v>110</v>
      </c>
      <c r="B639" s="6" t="s">
        <v>111</v>
      </c>
      <c r="C639" s="12" t="s">
        <v>626</v>
      </c>
      <c r="D639" s="5" t="s">
        <v>669</v>
      </c>
      <c r="E639" s="6" t="s">
        <v>669</v>
      </c>
      <c r="F639" s="1" t="s">
        <v>4</v>
      </c>
      <c r="G639" s="1" t="s">
        <v>114</v>
      </c>
      <c r="H639" s="1" t="s">
        <v>116</v>
      </c>
      <c r="I639" s="4" t="s">
        <v>12902</v>
      </c>
      <c r="J639" s="6" t="s">
        <v>4</v>
      </c>
      <c r="K639" s="6" t="s">
        <v>4</v>
      </c>
      <c r="L639" s="6" t="s">
        <v>4</v>
      </c>
      <c r="M639" s="6" t="s">
        <v>5</v>
      </c>
      <c r="N639" s="6" t="s">
        <v>671</v>
      </c>
      <c r="O639" s="16">
        <v>44945</v>
      </c>
      <c r="P639" s="6" t="s">
        <v>7</v>
      </c>
      <c r="Q639" s="18">
        <v>20974</v>
      </c>
      <c r="R639" s="18">
        <v>0</v>
      </c>
      <c r="S639" s="18">
        <v>20974</v>
      </c>
      <c r="T639" s="18">
        <v>0</v>
      </c>
      <c r="U639" s="10">
        <f t="shared" si="18"/>
        <v>0</v>
      </c>
      <c r="V639" s="20">
        <f t="shared" si="19"/>
        <v>0</v>
      </c>
    </row>
    <row r="640" spans="1:22" outlineLevel="4" x14ac:dyDescent="0.35">
      <c r="G640" s="1"/>
      <c r="H640" s="14" t="s">
        <v>11348</v>
      </c>
      <c r="O640" s="16"/>
      <c r="Q640" s="18">
        <f>SUBTOTAL(9,Q638:Q639)</f>
        <v>112502</v>
      </c>
      <c r="R640" s="18">
        <f>SUBTOTAL(9,R638:R639)</f>
        <v>0</v>
      </c>
      <c r="S640" s="18">
        <f>SUBTOTAL(9,S638:S639)</f>
        <v>112502</v>
      </c>
      <c r="T640" s="18">
        <f>SUBTOTAL(9,T638:T639)</f>
        <v>0</v>
      </c>
      <c r="U640" s="10">
        <f t="shared" si="18"/>
        <v>0</v>
      </c>
      <c r="V640" s="20">
        <f t="shared" si="19"/>
        <v>0</v>
      </c>
    </row>
    <row r="641" spans="1:22" outlineLevel="3" x14ac:dyDescent="0.35">
      <c r="A641" s="6" t="s">
        <v>110</v>
      </c>
      <c r="B641" s="6" t="s">
        <v>111</v>
      </c>
      <c r="C641" s="12" t="s">
        <v>626</v>
      </c>
      <c r="D641" s="5" t="s">
        <v>669</v>
      </c>
      <c r="E641" s="6" t="s">
        <v>669</v>
      </c>
      <c r="F641" s="1" t="s">
        <v>4</v>
      </c>
      <c r="G641" s="1" t="s">
        <v>114</v>
      </c>
      <c r="H641" s="1" t="s">
        <v>119</v>
      </c>
      <c r="I641" s="4" t="s">
        <v>12903</v>
      </c>
      <c r="J641" s="6" t="s">
        <v>4</v>
      </c>
      <c r="K641" s="6" t="s">
        <v>4</v>
      </c>
      <c r="L641" s="6" t="s">
        <v>4</v>
      </c>
      <c r="M641" s="6" t="s">
        <v>5</v>
      </c>
      <c r="N641" s="6" t="s">
        <v>671</v>
      </c>
      <c r="O641" s="16">
        <v>44945</v>
      </c>
      <c r="P641" s="6" t="s">
        <v>7</v>
      </c>
      <c r="Q641" s="18">
        <v>4236</v>
      </c>
      <c r="R641" s="18">
        <v>0</v>
      </c>
      <c r="S641" s="18">
        <v>4236</v>
      </c>
      <c r="T641" s="18">
        <v>0</v>
      </c>
      <c r="U641" s="10">
        <f t="shared" si="18"/>
        <v>0</v>
      </c>
      <c r="V641" s="20">
        <f t="shared" si="19"/>
        <v>0</v>
      </c>
    </row>
    <row r="642" spans="1:22" outlineLevel="4" x14ac:dyDescent="0.35">
      <c r="G642" s="1"/>
      <c r="H642" s="14" t="s">
        <v>11349</v>
      </c>
      <c r="O642" s="16"/>
      <c r="Q642" s="18">
        <f>SUBTOTAL(9,Q641:Q641)</f>
        <v>4236</v>
      </c>
      <c r="R642" s="18">
        <f>SUBTOTAL(9,R641:R641)</f>
        <v>0</v>
      </c>
      <c r="S642" s="18">
        <f>SUBTOTAL(9,S641:S641)</f>
        <v>4236</v>
      </c>
      <c r="T642" s="18">
        <f>SUBTOTAL(9,T641:T641)</f>
        <v>0</v>
      </c>
      <c r="U642" s="10">
        <f t="shared" ref="U642:U705" si="20">Q642-R642-S642-T642</f>
        <v>0</v>
      </c>
      <c r="V642" s="20">
        <f t="shared" si="19"/>
        <v>0</v>
      </c>
    </row>
    <row r="643" spans="1:22" outlineLevel="3" x14ac:dyDescent="0.35">
      <c r="A643" s="6" t="s">
        <v>110</v>
      </c>
      <c r="B643" s="6" t="s">
        <v>111</v>
      </c>
      <c r="C643" s="12" t="s">
        <v>626</v>
      </c>
      <c r="D643" s="5" t="s">
        <v>669</v>
      </c>
      <c r="E643" s="6" t="s">
        <v>669</v>
      </c>
      <c r="F643" s="1" t="s">
        <v>4</v>
      </c>
      <c r="G643" s="1" t="s">
        <v>114</v>
      </c>
      <c r="H643" s="1" t="s">
        <v>121</v>
      </c>
      <c r="I643" s="4" t="s">
        <v>12901</v>
      </c>
      <c r="J643" s="6" t="s">
        <v>4</v>
      </c>
      <c r="K643" s="6" t="s">
        <v>4</v>
      </c>
      <c r="L643" s="6" t="s">
        <v>4</v>
      </c>
      <c r="M643" s="6" t="s">
        <v>5</v>
      </c>
      <c r="N643" s="6" t="s">
        <v>670</v>
      </c>
      <c r="O643" s="16">
        <v>44869</v>
      </c>
      <c r="P643" s="6" t="s">
        <v>7</v>
      </c>
      <c r="Q643" s="18">
        <v>28150</v>
      </c>
      <c r="R643" s="18">
        <v>0</v>
      </c>
      <c r="S643" s="18">
        <v>28150</v>
      </c>
      <c r="T643" s="18">
        <v>0</v>
      </c>
      <c r="U643" s="10">
        <f t="shared" si="20"/>
        <v>0</v>
      </c>
      <c r="V643" s="20">
        <f t="shared" ref="V643:V706" si="21">Q643-R643-S643-T643</f>
        <v>0</v>
      </c>
    </row>
    <row r="644" spans="1:22" outlineLevel="4" x14ac:dyDescent="0.35">
      <c r="A644" s="6" t="s">
        <v>110</v>
      </c>
      <c r="B644" s="6" t="s">
        <v>111</v>
      </c>
      <c r="C644" s="12" t="s">
        <v>626</v>
      </c>
      <c r="D644" s="5" t="s">
        <v>669</v>
      </c>
      <c r="E644" s="6" t="s">
        <v>669</v>
      </c>
      <c r="F644" s="1" t="s">
        <v>4</v>
      </c>
      <c r="G644" s="1" t="s">
        <v>114</v>
      </c>
      <c r="H644" s="1" t="s">
        <v>121</v>
      </c>
      <c r="I644" s="4" t="s">
        <v>12901</v>
      </c>
      <c r="J644" s="6" t="s">
        <v>4</v>
      </c>
      <c r="K644" s="6" t="s">
        <v>4</v>
      </c>
      <c r="L644" s="6" t="s">
        <v>4</v>
      </c>
      <c r="M644" s="6" t="s">
        <v>5</v>
      </c>
      <c r="N644" s="6" t="s">
        <v>671</v>
      </c>
      <c r="O644" s="16">
        <v>44945</v>
      </c>
      <c r="P644" s="6" t="s">
        <v>7</v>
      </c>
      <c r="Q644" s="18">
        <v>19656</v>
      </c>
      <c r="R644" s="18">
        <v>0</v>
      </c>
      <c r="S644" s="18">
        <v>19656</v>
      </c>
      <c r="T644" s="18">
        <v>0</v>
      </c>
      <c r="U644" s="10">
        <f t="shared" si="20"/>
        <v>0</v>
      </c>
      <c r="V644" s="20">
        <f t="shared" si="21"/>
        <v>0</v>
      </c>
    </row>
    <row r="645" spans="1:22" outlineLevel="4" x14ac:dyDescent="0.35">
      <c r="G645" s="1"/>
      <c r="H645" s="14" t="s">
        <v>11350</v>
      </c>
      <c r="O645" s="16"/>
      <c r="Q645" s="18">
        <f>SUBTOTAL(9,Q643:Q644)</f>
        <v>47806</v>
      </c>
      <c r="R645" s="18">
        <f>SUBTOTAL(9,R643:R644)</f>
        <v>0</v>
      </c>
      <c r="S645" s="18">
        <f>SUBTOTAL(9,S643:S644)</f>
        <v>47806</v>
      </c>
      <c r="T645" s="18">
        <f>SUBTOTAL(9,T643:T644)</f>
        <v>0</v>
      </c>
      <c r="U645" s="10">
        <f t="shared" si="20"/>
        <v>0</v>
      </c>
      <c r="V645" s="20">
        <f t="shared" si="21"/>
        <v>0</v>
      </c>
    </row>
    <row r="646" spans="1:22" outlineLevel="3" x14ac:dyDescent="0.35">
      <c r="C646" s="13" t="s">
        <v>10613</v>
      </c>
      <c r="G646" s="1"/>
      <c r="O646" s="16"/>
      <c r="Q646" s="18">
        <f>SUBTOTAL(9,Q607:Q644)</f>
        <v>1415454.23</v>
      </c>
      <c r="R646" s="18">
        <f>SUBTOTAL(9,R607:R644)</f>
        <v>501124.23</v>
      </c>
      <c r="S646" s="18">
        <f>SUBTOTAL(9,S607:S644)</f>
        <v>914330</v>
      </c>
      <c r="T646" s="18">
        <f>SUBTOTAL(9,T607:T644)</f>
        <v>0</v>
      </c>
      <c r="U646" s="10">
        <f t="shared" si="20"/>
        <v>0</v>
      </c>
      <c r="V646" s="20">
        <f t="shared" si="21"/>
        <v>0</v>
      </c>
    </row>
    <row r="647" spans="1:22" ht="29" outlineLevel="2" x14ac:dyDescent="0.35">
      <c r="A647" s="6" t="s">
        <v>73</v>
      </c>
      <c r="B647" s="6" t="s">
        <v>74</v>
      </c>
      <c r="C647" s="12" t="s">
        <v>672</v>
      </c>
      <c r="D647" s="5" t="s">
        <v>673</v>
      </c>
      <c r="E647" s="6" t="s">
        <v>673</v>
      </c>
      <c r="F647" s="1" t="s">
        <v>76</v>
      </c>
      <c r="G647" s="1" t="s">
        <v>4</v>
      </c>
      <c r="H647" s="1" t="s">
        <v>675</v>
      </c>
      <c r="I647" s="2" t="s">
        <v>676</v>
      </c>
      <c r="J647" s="6" t="s">
        <v>4</v>
      </c>
      <c r="K647" s="6" t="s">
        <v>4</v>
      </c>
      <c r="L647" s="6" t="s">
        <v>4</v>
      </c>
      <c r="M647" s="6" t="s">
        <v>5</v>
      </c>
      <c r="N647" s="6" t="s">
        <v>674</v>
      </c>
      <c r="O647" s="16">
        <v>44917</v>
      </c>
      <c r="P647" s="6" t="s">
        <v>7</v>
      </c>
      <c r="Q647" s="18">
        <v>78357</v>
      </c>
      <c r="R647" s="18">
        <v>78357</v>
      </c>
      <c r="S647" s="18">
        <v>0</v>
      </c>
      <c r="T647" s="18">
        <v>0</v>
      </c>
      <c r="U647" s="10">
        <f t="shared" si="20"/>
        <v>0</v>
      </c>
      <c r="V647" s="20">
        <f t="shared" si="21"/>
        <v>0</v>
      </c>
    </row>
    <row r="648" spans="1:22" ht="29" outlineLevel="4" x14ac:dyDescent="0.35">
      <c r="A648" s="6" t="s">
        <v>73</v>
      </c>
      <c r="B648" s="6" t="s">
        <v>74</v>
      </c>
      <c r="C648" s="12" t="s">
        <v>672</v>
      </c>
      <c r="D648" s="5" t="s">
        <v>673</v>
      </c>
      <c r="E648" s="6" t="s">
        <v>673</v>
      </c>
      <c r="F648" s="1" t="s">
        <v>76</v>
      </c>
      <c r="G648" s="1" t="s">
        <v>4</v>
      </c>
      <c r="H648" s="1" t="s">
        <v>675</v>
      </c>
      <c r="I648" s="2" t="s">
        <v>676</v>
      </c>
      <c r="J648" s="6" t="s">
        <v>4</v>
      </c>
      <c r="K648" s="6" t="s">
        <v>4</v>
      </c>
      <c r="L648" s="6" t="s">
        <v>4</v>
      </c>
      <c r="M648" s="6" t="s">
        <v>5</v>
      </c>
      <c r="N648" s="6" t="s">
        <v>677</v>
      </c>
      <c r="O648" s="16">
        <v>44951</v>
      </c>
      <c r="P648" s="6" t="s">
        <v>7</v>
      </c>
      <c r="Q648" s="18">
        <v>107580</v>
      </c>
      <c r="R648" s="18">
        <v>107580</v>
      </c>
      <c r="S648" s="18">
        <v>0</v>
      </c>
      <c r="T648" s="18">
        <v>0</v>
      </c>
      <c r="U648" s="10">
        <f t="shared" si="20"/>
        <v>0</v>
      </c>
      <c r="V648" s="20">
        <f t="shared" si="21"/>
        <v>0</v>
      </c>
    </row>
    <row r="649" spans="1:22" outlineLevel="4" x14ac:dyDescent="0.35">
      <c r="G649" s="1"/>
      <c r="H649" s="14" t="s">
        <v>11462</v>
      </c>
      <c r="O649" s="16"/>
      <c r="Q649" s="18">
        <f>SUBTOTAL(9,Q647:Q648)</f>
        <v>185937</v>
      </c>
      <c r="R649" s="18">
        <f>SUBTOTAL(9,R647:R648)</f>
        <v>185937</v>
      </c>
      <c r="S649" s="18">
        <f>SUBTOTAL(9,S647:S648)</f>
        <v>0</v>
      </c>
      <c r="T649" s="18">
        <f>SUBTOTAL(9,T647:T648)</f>
        <v>0</v>
      </c>
      <c r="U649" s="10">
        <f t="shared" si="20"/>
        <v>0</v>
      </c>
      <c r="V649" s="20">
        <f t="shared" si="21"/>
        <v>0</v>
      </c>
    </row>
    <row r="650" spans="1:22" ht="29" outlineLevel="3" x14ac:dyDescent="0.35">
      <c r="A650" s="6" t="s">
        <v>73</v>
      </c>
      <c r="B650" s="6" t="s">
        <v>74</v>
      </c>
      <c r="C650" s="12" t="s">
        <v>672</v>
      </c>
      <c r="D650" s="5" t="s">
        <v>673</v>
      </c>
      <c r="E650" s="6" t="s">
        <v>673</v>
      </c>
      <c r="F650" s="1" t="s">
        <v>4</v>
      </c>
      <c r="G650" s="1" t="s">
        <v>82</v>
      </c>
      <c r="H650" s="1" t="s">
        <v>679</v>
      </c>
      <c r="I650" s="2" t="s">
        <v>13044</v>
      </c>
      <c r="J650" s="6" t="s">
        <v>4</v>
      </c>
      <c r="K650" s="6" t="s">
        <v>4</v>
      </c>
      <c r="L650" s="6" t="s">
        <v>4</v>
      </c>
      <c r="M650" s="6" t="s">
        <v>5</v>
      </c>
      <c r="N650" s="6" t="s">
        <v>678</v>
      </c>
      <c r="O650" s="16">
        <v>44818</v>
      </c>
      <c r="P650" s="6" t="s">
        <v>7</v>
      </c>
      <c r="Q650" s="18">
        <v>3026.66</v>
      </c>
      <c r="R650" s="18">
        <v>0</v>
      </c>
      <c r="S650" s="18">
        <v>3026.66</v>
      </c>
      <c r="T650" s="18">
        <v>0</v>
      </c>
      <c r="U650" s="10">
        <f t="shared" si="20"/>
        <v>0</v>
      </c>
      <c r="V650" s="20">
        <f t="shared" si="21"/>
        <v>0</v>
      </c>
    </row>
    <row r="651" spans="1:22" ht="29" outlineLevel="4" x14ac:dyDescent="0.35">
      <c r="A651" s="6" t="s">
        <v>73</v>
      </c>
      <c r="B651" s="6" t="s">
        <v>74</v>
      </c>
      <c r="C651" s="12" t="s">
        <v>672</v>
      </c>
      <c r="D651" s="5" t="s">
        <v>673</v>
      </c>
      <c r="E651" s="6" t="s">
        <v>673</v>
      </c>
      <c r="F651" s="1" t="s">
        <v>76</v>
      </c>
      <c r="G651" s="1" t="s">
        <v>4</v>
      </c>
      <c r="H651" s="1" t="s">
        <v>679</v>
      </c>
      <c r="I651" s="2" t="s">
        <v>13044</v>
      </c>
      <c r="J651" s="6" t="s">
        <v>4</v>
      </c>
      <c r="K651" s="6" t="s">
        <v>4</v>
      </c>
      <c r="L651" s="6" t="s">
        <v>4</v>
      </c>
      <c r="M651" s="6" t="s">
        <v>5</v>
      </c>
      <c r="N651" s="6" t="s">
        <v>678</v>
      </c>
      <c r="O651" s="16">
        <v>44818</v>
      </c>
      <c r="P651" s="6" t="s">
        <v>7</v>
      </c>
      <c r="Q651" s="18">
        <v>48429.34</v>
      </c>
      <c r="R651" s="18">
        <v>48429.34</v>
      </c>
      <c r="S651" s="18">
        <v>0</v>
      </c>
      <c r="T651" s="18">
        <v>0</v>
      </c>
      <c r="U651" s="10">
        <f t="shared" si="20"/>
        <v>0</v>
      </c>
      <c r="V651" s="20">
        <f t="shared" si="21"/>
        <v>0</v>
      </c>
    </row>
    <row r="652" spans="1:22" outlineLevel="4" x14ac:dyDescent="0.35">
      <c r="G652" s="1"/>
      <c r="H652" s="14" t="s">
        <v>11463</v>
      </c>
      <c r="O652" s="16"/>
      <c r="Q652" s="18">
        <f>SUBTOTAL(9,Q650:Q651)</f>
        <v>51456</v>
      </c>
      <c r="R652" s="18">
        <f>SUBTOTAL(9,R650:R651)</f>
        <v>48429.34</v>
      </c>
      <c r="S652" s="18">
        <f>SUBTOTAL(9,S650:S651)</f>
        <v>3026.66</v>
      </c>
      <c r="T652" s="18">
        <f>SUBTOTAL(9,T650:T651)</f>
        <v>0</v>
      </c>
      <c r="U652" s="10">
        <f t="shared" si="20"/>
        <v>3.637978807091713E-12</v>
      </c>
      <c r="V652" s="20">
        <f t="shared" si="21"/>
        <v>3.637978807091713E-12</v>
      </c>
    </row>
    <row r="653" spans="1:22" ht="29" outlineLevel="3" x14ac:dyDescent="0.35">
      <c r="A653" s="6" t="s">
        <v>73</v>
      </c>
      <c r="B653" s="6" t="s">
        <v>74</v>
      </c>
      <c r="C653" s="12" t="s">
        <v>672</v>
      </c>
      <c r="D653" s="5" t="s">
        <v>673</v>
      </c>
      <c r="E653" s="6" t="s">
        <v>673</v>
      </c>
      <c r="F653" s="1" t="s">
        <v>4</v>
      </c>
      <c r="G653" s="1" t="s">
        <v>82</v>
      </c>
      <c r="H653" s="1" t="s">
        <v>681</v>
      </c>
      <c r="I653" s="2" t="s">
        <v>13045</v>
      </c>
      <c r="J653" s="6" t="s">
        <v>4</v>
      </c>
      <c r="K653" s="6" t="s">
        <v>4</v>
      </c>
      <c r="L653" s="6" t="s">
        <v>4</v>
      </c>
      <c r="M653" s="6" t="s">
        <v>5</v>
      </c>
      <c r="N653" s="6" t="s">
        <v>680</v>
      </c>
      <c r="O653" s="16">
        <v>44869</v>
      </c>
      <c r="P653" s="6" t="s">
        <v>7</v>
      </c>
      <c r="Q653" s="18">
        <v>834.28</v>
      </c>
      <c r="R653" s="18">
        <v>0</v>
      </c>
      <c r="S653" s="18">
        <v>834.28</v>
      </c>
      <c r="T653" s="18">
        <v>0</v>
      </c>
      <c r="U653" s="10">
        <f t="shared" si="20"/>
        <v>0</v>
      </c>
      <c r="V653" s="20">
        <f t="shared" si="21"/>
        <v>0</v>
      </c>
    </row>
    <row r="654" spans="1:22" ht="29" outlineLevel="4" x14ac:dyDescent="0.35">
      <c r="A654" s="6" t="s">
        <v>73</v>
      </c>
      <c r="B654" s="6" t="s">
        <v>74</v>
      </c>
      <c r="C654" s="12" t="s">
        <v>672</v>
      </c>
      <c r="D654" s="5" t="s">
        <v>673</v>
      </c>
      <c r="E654" s="6" t="s">
        <v>673</v>
      </c>
      <c r="F654" s="1" t="s">
        <v>4</v>
      </c>
      <c r="G654" s="1" t="s">
        <v>82</v>
      </c>
      <c r="H654" s="1" t="s">
        <v>681</v>
      </c>
      <c r="I654" s="2" t="s">
        <v>13045</v>
      </c>
      <c r="J654" s="6" t="s">
        <v>4</v>
      </c>
      <c r="K654" s="6" t="s">
        <v>4</v>
      </c>
      <c r="L654" s="6" t="s">
        <v>4</v>
      </c>
      <c r="M654" s="6" t="s">
        <v>5</v>
      </c>
      <c r="N654" s="6" t="s">
        <v>682</v>
      </c>
      <c r="O654" s="16">
        <v>44944</v>
      </c>
      <c r="P654" s="6" t="s">
        <v>7</v>
      </c>
      <c r="Q654" s="18">
        <v>1533.44</v>
      </c>
      <c r="R654" s="18">
        <v>0</v>
      </c>
      <c r="S654" s="18">
        <v>1533.44</v>
      </c>
      <c r="T654" s="18">
        <v>0</v>
      </c>
      <c r="U654" s="10">
        <f t="shared" si="20"/>
        <v>0</v>
      </c>
      <c r="V654" s="20">
        <f t="shared" si="21"/>
        <v>0</v>
      </c>
    </row>
    <row r="655" spans="1:22" ht="29" outlineLevel="4" x14ac:dyDescent="0.35">
      <c r="A655" s="6" t="s">
        <v>73</v>
      </c>
      <c r="B655" s="6" t="s">
        <v>74</v>
      </c>
      <c r="C655" s="12" t="s">
        <v>672</v>
      </c>
      <c r="D655" s="5" t="s">
        <v>673</v>
      </c>
      <c r="E655" s="6" t="s">
        <v>673</v>
      </c>
      <c r="F655" s="1" t="s">
        <v>4</v>
      </c>
      <c r="G655" s="1" t="s">
        <v>82</v>
      </c>
      <c r="H655" s="1" t="s">
        <v>681</v>
      </c>
      <c r="I655" s="2" t="s">
        <v>13045</v>
      </c>
      <c r="J655" s="6" t="s">
        <v>4</v>
      </c>
      <c r="K655" s="6" t="s">
        <v>4</v>
      </c>
      <c r="L655" s="6" t="s">
        <v>4</v>
      </c>
      <c r="M655" s="6" t="s">
        <v>5</v>
      </c>
      <c r="N655" s="6" t="s">
        <v>683</v>
      </c>
      <c r="O655" s="16">
        <v>44953</v>
      </c>
      <c r="P655" s="6" t="s">
        <v>7</v>
      </c>
      <c r="Q655" s="18">
        <v>2179.17</v>
      </c>
      <c r="R655" s="18">
        <v>0</v>
      </c>
      <c r="S655" s="18">
        <v>2179.17</v>
      </c>
      <c r="T655" s="18">
        <v>0</v>
      </c>
      <c r="U655" s="10">
        <f t="shared" si="20"/>
        <v>0</v>
      </c>
      <c r="V655" s="20">
        <f t="shared" si="21"/>
        <v>0</v>
      </c>
    </row>
    <row r="656" spans="1:22" ht="29" outlineLevel="4" x14ac:dyDescent="0.35">
      <c r="A656" s="6" t="s">
        <v>73</v>
      </c>
      <c r="B656" s="6" t="s">
        <v>74</v>
      </c>
      <c r="C656" s="12" t="s">
        <v>672</v>
      </c>
      <c r="D656" s="5" t="s">
        <v>673</v>
      </c>
      <c r="E656" s="6" t="s">
        <v>673</v>
      </c>
      <c r="F656" s="1" t="s">
        <v>4</v>
      </c>
      <c r="G656" s="1" t="s">
        <v>82</v>
      </c>
      <c r="H656" s="1" t="s">
        <v>681</v>
      </c>
      <c r="I656" s="2" t="s">
        <v>13045</v>
      </c>
      <c r="J656" s="6" t="s">
        <v>4</v>
      </c>
      <c r="K656" s="6" t="s">
        <v>4</v>
      </c>
      <c r="L656" s="6" t="s">
        <v>4</v>
      </c>
      <c r="M656" s="6" t="s">
        <v>5</v>
      </c>
      <c r="N656" s="6" t="s">
        <v>684</v>
      </c>
      <c r="O656" s="16">
        <v>44970</v>
      </c>
      <c r="P656" s="6" t="s">
        <v>7</v>
      </c>
      <c r="Q656" s="18">
        <v>3345.67</v>
      </c>
      <c r="R656" s="18">
        <v>0</v>
      </c>
      <c r="S656" s="18">
        <v>3345.67</v>
      </c>
      <c r="T656" s="18">
        <v>0</v>
      </c>
      <c r="U656" s="10">
        <f t="shared" si="20"/>
        <v>0</v>
      </c>
      <c r="V656" s="20">
        <f t="shared" si="21"/>
        <v>0</v>
      </c>
    </row>
    <row r="657" spans="1:22" ht="29" outlineLevel="4" x14ac:dyDescent="0.35">
      <c r="A657" s="6" t="s">
        <v>73</v>
      </c>
      <c r="B657" s="6" t="s">
        <v>74</v>
      </c>
      <c r="C657" s="12" t="s">
        <v>672</v>
      </c>
      <c r="D657" s="5" t="s">
        <v>673</v>
      </c>
      <c r="E657" s="6" t="s">
        <v>673</v>
      </c>
      <c r="F657" s="1" t="s">
        <v>4</v>
      </c>
      <c r="G657" s="1" t="s">
        <v>82</v>
      </c>
      <c r="H657" s="1" t="s">
        <v>681</v>
      </c>
      <c r="I657" s="2" t="s">
        <v>13045</v>
      </c>
      <c r="J657" s="6" t="s">
        <v>4</v>
      </c>
      <c r="K657" s="6" t="s">
        <v>4</v>
      </c>
      <c r="L657" s="6" t="s">
        <v>4</v>
      </c>
      <c r="M657" s="6" t="s">
        <v>5</v>
      </c>
      <c r="N657" s="6" t="s">
        <v>685</v>
      </c>
      <c r="O657" s="16">
        <v>44984</v>
      </c>
      <c r="P657" s="6" t="s">
        <v>7</v>
      </c>
      <c r="Q657" s="18">
        <v>856.48</v>
      </c>
      <c r="R657" s="18">
        <v>0</v>
      </c>
      <c r="S657" s="18">
        <v>856.48</v>
      </c>
      <c r="T657" s="18">
        <v>0</v>
      </c>
      <c r="U657" s="10">
        <f t="shared" si="20"/>
        <v>0</v>
      </c>
      <c r="V657" s="20">
        <f t="shared" si="21"/>
        <v>0</v>
      </c>
    </row>
    <row r="658" spans="1:22" ht="29" outlineLevel="4" x14ac:dyDescent="0.35">
      <c r="A658" s="6" t="s">
        <v>73</v>
      </c>
      <c r="B658" s="6" t="s">
        <v>74</v>
      </c>
      <c r="C658" s="12" t="s">
        <v>672</v>
      </c>
      <c r="D658" s="5" t="s">
        <v>673</v>
      </c>
      <c r="E658" s="6" t="s">
        <v>673</v>
      </c>
      <c r="F658" s="1" t="s">
        <v>4</v>
      </c>
      <c r="G658" s="1" t="s">
        <v>82</v>
      </c>
      <c r="H658" s="1" t="s">
        <v>681</v>
      </c>
      <c r="I658" s="2" t="s">
        <v>13045</v>
      </c>
      <c r="J658" s="6" t="s">
        <v>4</v>
      </c>
      <c r="K658" s="6" t="s">
        <v>4</v>
      </c>
      <c r="L658" s="6" t="s">
        <v>4</v>
      </c>
      <c r="M658" s="6" t="s">
        <v>5</v>
      </c>
      <c r="N658" s="6" t="s">
        <v>686</v>
      </c>
      <c r="O658" s="16">
        <v>45047</v>
      </c>
      <c r="P658" s="6" t="s">
        <v>7</v>
      </c>
      <c r="Q658" s="18">
        <v>1638.73</v>
      </c>
      <c r="R658" s="18">
        <v>0</v>
      </c>
      <c r="S658" s="18">
        <v>1638.73</v>
      </c>
      <c r="T658" s="18">
        <v>0</v>
      </c>
      <c r="U658" s="10">
        <f t="shared" si="20"/>
        <v>0</v>
      </c>
      <c r="V658" s="20">
        <f t="shared" si="21"/>
        <v>0</v>
      </c>
    </row>
    <row r="659" spans="1:22" ht="29" outlineLevel="4" x14ac:dyDescent="0.35">
      <c r="A659" s="6" t="s">
        <v>73</v>
      </c>
      <c r="B659" s="6" t="s">
        <v>74</v>
      </c>
      <c r="C659" s="12" t="s">
        <v>672</v>
      </c>
      <c r="D659" s="5" t="s">
        <v>673</v>
      </c>
      <c r="E659" s="6" t="s">
        <v>673</v>
      </c>
      <c r="F659" s="1" t="s">
        <v>76</v>
      </c>
      <c r="G659" s="1" t="s">
        <v>4</v>
      </c>
      <c r="H659" s="1" t="s">
        <v>681</v>
      </c>
      <c r="I659" s="2" t="s">
        <v>13045</v>
      </c>
      <c r="J659" s="6" t="s">
        <v>4</v>
      </c>
      <c r="K659" s="6" t="s">
        <v>4</v>
      </c>
      <c r="L659" s="6" t="s">
        <v>4</v>
      </c>
      <c r="M659" s="6" t="s">
        <v>5</v>
      </c>
      <c r="N659" s="6" t="s">
        <v>680</v>
      </c>
      <c r="O659" s="16">
        <v>44869</v>
      </c>
      <c r="P659" s="6" t="s">
        <v>7</v>
      </c>
      <c r="Q659" s="18">
        <v>13348.72</v>
      </c>
      <c r="R659" s="18">
        <v>13348.72</v>
      </c>
      <c r="S659" s="18">
        <v>0</v>
      </c>
      <c r="T659" s="18">
        <v>0</v>
      </c>
      <c r="U659" s="10">
        <f t="shared" si="20"/>
        <v>0</v>
      </c>
      <c r="V659" s="20">
        <f t="shared" si="21"/>
        <v>0</v>
      </c>
    </row>
    <row r="660" spans="1:22" ht="29" outlineLevel="4" x14ac:dyDescent="0.35">
      <c r="A660" s="6" t="s">
        <v>73</v>
      </c>
      <c r="B660" s="6" t="s">
        <v>74</v>
      </c>
      <c r="C660" s="12" t="s">
        <v>672</v>
      </c>
      <c r="D660" s="5" t="s">
        <v>673</v>
      </c>
      <c r="E660" s="6" t="s">
        <v>673</v>
      </c>
      <c r="F660" s="1" t="s">
        <v>76</v>
      </c>
      <c r="G660" s="1" t="s">
        <v>4</v>
      </c>
      <c r="H660" s="1" t="s">
        <v>681</v>
      </c>
      <c r="I660" s="2" t="s">
        <v>13045</v>
      </c>
      <c r="J660" s="6" t="s">
        <v>4</v>
      </c>
      <c r="K660" s="6" t="s">
        <v>4</v>
      </c>
      <c r="L660" s="6" t="s">
        <v>4</v>
      </c>
      <c r="M660" s="6" t="s">
        <v>5</v>
      </c>
      <c r="N660" s="6" t="s">
        <v>682</v>
      </c>
      <c r="O660" s="16">
        <v>44944</v>
      </c>
      <c r="P660" s="6" t="s">
        <v>7</v>
      </c>
      <c r="Q660" s="18">
        <v>24535.56</v>
      </c>
      <c r="R660" s="18">
        <v>24535.56</v>
      </c>
      <c r="S660" s="18">
        <v>0</v>
      </c>
      <c r="T660" s="18">
        <v>0</v>
      </c>
      <c r="U660" s="10">
        <f t="shared" si="20"/>
        <v>0</v>
      </c>
      <c r="V660" s="20">
        <f t="shared" si="21"/>
        <v>0</v>
      </c>
    </row>
    <row r="661" spans="1:22" ht="29" outlineLevel="4" x14ac:dyDescent="0.35">
      <c r="A661" s="6" t="s">
        <v>73</v>
      </c>
      <c r="B661" s="6" t="s">
        <v>74</v>
      </c>
      <c r="C661" s="12" t="s">
        <v>672</v>
      </c>
      <c r="D661" s="5" t="s">
        <v>673</v>
      </c>
      <c r="E661" s="6" t="s">
        <v>673</v>
      </c>
      <c r="F661" s="1" t="s">
        <v>76</v>
      </c>
      <c r="G661" s="1" t="s">
        <v>4</v>
      </c>
      <c r="H661" s="1" t="s">
        <v>681</v>
      </c>
      <c r="I661" s="2" t="s">
        <v>13045</v>
      </c>
      <c r="J661" s="6" t="s">
        <v>4</v>
      </c>
      <c r="K661" s="6" t="s">
        <v>4</v>
      </c>
      <c r="L661" s="6" t="s">
        <v>4</v>
      </c>
      <c r="M661" s="6" t="s">
        <v>5</v>
      </c>
      <c r="N661" s="6" t="s">
        <v>683</v>
      </c>
      <c r="O661" s="16">
        <v>44953</v>
      </c>
      <c r="P661" s="6" t="s">
        <v>7</v>
      </c>
      <c r="Q661" s="18">
        <v>34867.83</v>
      </c>
      <c r="R661" s="18">
        <v>34867.83</v>
      </c>
      <c r="S661" s="18">
        <v>0</v>
      </c>
      <c r="T661" s="18">
        <v>0</v>
      </c>
      <c r="U661" s="10">
        <f t="shared" si="20"/>
        <v>0</v>
      </c>
      <c r="V661" s="20">
        <f t="shared" si="21"/>
        <v>0</v>
      </c>
    </row>
    <row r="662" spans="1:22" ht="29" outlineLevel="4" x14ac:dyDescent="0.35">
      <c r="A662" s="6" t="s">
        <v>73</v>
      </c>
      <c r="B662" s="6" t="s">
        <v>74</v>
      </c>
      <c r="C662" s="12" t="s">
        <v>672</v>
      </c>
      <c r="D662" s="5" t="s">
        <v>673</v>
      </c>
      <c r="E662" s="6" t="s">
        <v>673</v>
      </c>
      <c r="F662" s="1" t="s">
        <v>76</v>
      </c>
      <c r="G662" s="1" t="s">
        <v>4</v>
      </c>
      <c r="H662" s="1" t="s">
        <v>681</v>
      </c>
      <c r="I662" s="2" t="s">
        <v>13045</v>
      </c>
      <c r="J662" s="6" t="s">
        <v>4</v>
      </c>
      <c r="K662" s="6" t="s">
        <v>4</v>
      </c>
      <c r="L662" s="6" t="s">
        <v>4</v>
      </c>
      <c r="M662" s="6" t="s">
        <v>5</v>
      </c>
      <c r="N662" s="6" t="s">
        <v>684</v>
      </c>
      <c r="O662" s="16">
        <v>44970</v>
      </c>
      <c r="P662" s="6" t="s">
        <v>7</v>
      </c>
      <c r="Q662" s="18">
        <v>53532.33</v>
      </c>
      <c r="R662" s="18">
        <v>53532.33</v>
      </c>
      <c r="S662" s="18">
        <v>0</v>
      </c>
      <c r="T662" s="18">
        <v>0</v>
      </c>
      <c r="U662" s="10">
        <f t="shared" si="20"/>
        <v>0</v>
      </c>
      <c r="V662" s="20">
        <f t="shared" si="21"/>
        <v>0</v>
      </c>
    </row>
    <row r="663" spans="1:22" ht="29" outlineLevel="4" x14ac:dyDescent="0.35">
      <c r="A663" s="6" t="s">
        <v>73</v>
      </c>
      <c r="B663" s="6" t="s">
        <v>74</v>
      </c>
      <c r="C663" s="12" t="s">
        <v>672</v>
      </c>
      <c r="D663" s="5" t="s">
        <v>673</v>
      </c>
      <c r="E663" s="6" t="s">
        <v>673</v>
      </c>
      <c r="F663" s="1" t="s">
        <v>76</v>
      </c>
      <c r="G663" s="1" t="s">
        <v>4</v>
      </c>
      <c r="H663" s="1" t="s">
        <v>681</v>
      </c>
      <c r="I663" s="2" t="s">
        <v>13045</v>
      </c>
      <c r="J663" s="6" t="s">
        <v>4</v>
      </c>
      <c r="K663" s="6" t="s">
        <v>4</v>
      </c>
      <c r="L663" s="6" t="s">
        <v>4</v>
      </c>
      <c r="M663" s="6" t="s">
        <v>5</v>
      </c>
      <c r="N663" s="6" t="s">
        <v>685</v>
      </c>
      <c r="O663" s="16">
        <v>44984</v>
      </c>
      <c r="P663" s="6" t="s">
        <v>7</v>
      </c>
      <c r="Q663" s="18">
        <v>13703.52</v>
      </c>
      <c r="R663" s="18">
        <v>13703.52</v>
      </c>
      <c r="S663" s="18">
        <v>0</v>
      </c>
      <c r="T663" s="18">
        <v>0</v>
      </c>
      <c r="U663" s="10">
        <f t="shared" si="20"/>
        <v>0</v>
      </c>
      <c r="V663" s="20">
        <f t="shared" si="21"/>
        <v>0</v>
      </c>
    </row>
    <row r="664" spans="1:22" ht="29" outlineLevel="4" x14ac:dyDescent="0.35">
      <c r="A664" s="6" t="s">
        <v>73</v>
      </c>
      <c r="B664" s="6" t="s">
        <v>74</v>
      </c>
      <c r="C664" s="12" t="s">
        <v>672</v>
      </c>
      <c r="D664" s="5" t="s">
        <v>673</v>
      </c>
      <c r="E664" s="6" t="s">
        <v>673</v>
      </c>
      <c r="F664" s="1" t="s">
        <v>76</v>
      </c>
      <c r="G664" s="1" t="s">
        <v>4</v>
      </c>
      <c r="H664" s="1" t="s">
        <v>681</v>
      </c>
      <c r="I664" s="2" t="s">
        <v>13045</v>
      </c>
      <c r="J664" s="6" t="s">
        <v>4</v>
      </c>
      <c r="K664" s="6" t="s">
        <v>4</v>
      </c>
      <c r="L664" s="6" t="s">
        <v>4</v>
      </c>
      <c r="M664" s="6" t="s">
        <v>5</v>
      </c>
      <c r="N664" s="6" t="s">
        <v>686</v>
      </c>
      <c r="O664" s="16">
        <v>45047</v>
      </c>
      <c r="P664" s="6" t="s">
        <v>7</v>
      </c>
      <c r="Q664" s="18">
        <v>26220.27</v>
      </c>
      <c r="R664" s="18">
        <v>26220.27</v>
      </c>
      <c r="S664" s="18">
        <v>0</v>
      </c>
      <c r="T664" s="18">
        <v>0</v>
      </c>
      <c r="U664" s="10">
        <f t="shared" si="20"/>
        <v>0</v>
      </c>
      <c r="V664" s="20">
        <f t="shared" si="21"/>
        <v>0</v>
      </c>
    </row>
    <row r="665" spans="1:22" outlineLevel="4" x14ac:dyDescent="0.35">
      <c r="G665" s="1"/>
      <c r="H665" s="14" t="s">
        <v>11464</v>
      </c>
      <c r="O665" s="16"/>
      <c r="Q665" s="18">
        <f>SUBTOTAL(9,Q653:Q664)</f>
        <v>176596</v>
      </c>
      <c r="R665" s="18">
        <f>SUBTOTAL(9,R653:R664)</f>
        <v>166208.22999999998</v>
      </c>
      <c r="S665" s="18">
        <f>SUBTOTAL(9,S653:S664)</f>
        <v>10387.77</v>
      </c>
      <c r="T665" s="18">
        <f>SUBTOTAL(9,T653:T664)</f>
        <v>0</v>
      </c>
      <c r="U665" s="10">
        <f t="shared" si="20"/>
        <v>1.8189894035458565E-11</v>
      </c>
      <c r="V665" s="20">
        <f t="shared" si="21"/>
        <v>1.8189894035458565E-11</v>
      </c>
    </row>
    <row r="666" spans="1:22" ht="29" outlineLevel="3" x14ac:dyDescent="0.35">
      <c r="A666" s="6" t="s">
        <v>73</v>
      </c>
      <c r="B666" s="6" t="s">
        <v>74</v>
      </c>
      <c r="C666" s="12" t="s">
        <v>672</v>
      </c>
      <c r="D666" s="5" t="s">
        <v>673</v>
      </c>
      <c r="E666" s="6" t="s">
        <v>673</v>
      </c>
      <c r="F666" s="1" t="s">
        <v>4</v>
      </c>
      <c r="G666" s="1" t="s">
        <v>97</v>
      </c>
      <c r="H666" s="1" t="s">
        <v>688</v>
      </c>
      <c r="I666" s="2" t="s">
        <v>689</v>
      </c>
      <c r="J666" s="6" t="s">
        <v>4</v>
      </c>
      <c r="K666" s="6" t="s">
        <v>4</v>
      </c>
      <c r="L666" s="6" t="s">
        <v>4</v>
      </c>
      <c r="M666" s="6" t="s">
        <v>5</v>
      </c>
      <c r="N666" s="6" t="s">
        <v>687</v>
      </c>
      <c r="O666" s="16">
        <v>44869</v>
      </c>
      <c r="P666" s="6" t="s">
        <v>7</v>
      </c>
      <c r="Q666" s="18">
        <v>572.44000000000005</v>
      </c>
      <c r="R666" s="18">
        <v>0</v>
      </c>
      <c r="S666" s="18">
        <v>572.44000000000005</v>
      </c>
      <c r="T666" s="18">
        <v>0</v>
      </c>
      <c r="U666" s="10">
        <f t="shared" si="20"/>
        <v>0</v>
      </c>
      <c r="V666" s="20">
        <f t="shared" si="21"/>
        <v>0</v>
      </c>
    </row>
    <row r="667" spans="1:22" ht="29" outlineLevel="4" x14ac:dyDescent="0.35">
      <c r="A667" s="6" t="s">
        <v>73</v>
      </c>
      <c r="B667" s="6" t="s">
        <v>74</v>
      </c>
      <c r="C667" s="12" t="s">
        <v>672</v>
      </c>
      <c r="D667" s="5" t="s">
        <v>673</v>
      </c>
      <c r="E667" s="6" t="s">
        <v>673</v>
      </c>
      <c r="F667" s="1" t="s">
        <v>76</v>
      </c>
      <c r="G667" s="1" t="s">
        <v>4</v>
      </c>
      <c r="H667" s="1" t="s">
        <v>688</v>
      </c>
      <c r="I667" s="2" t="s">
        <v>689</v>
      </c>
      <c r="J667" s="6" t="s">
        <v>4</v>
      </c>
      <c r="K667" s="6" t="s">
        <v>4</v>
      </c>
      <c r="L667" s="6" t="s">
        <v>4</v>
      </c>
      <c r="M667" s="6" t="s">
        <v>5</v>
      </c>
      <c r="N667" s="6" t="s">
        <v>687</v>
      </c>
      <c r="O667" s="16">
        <v>44869</v>
      </c>
      <c r="P667" s="6" t="s">
        <v>7</v>
      </c>
      <c r="Q667" s="18">
        <v>4579.5600000000004</v>
      </c>
      <c r="R667" s="18">
        <v>4579.5600000000004</v>
      </c>
      <c r="S667" s="18">
        <v>0</v>
      </c>
      <c r="T667" s="18">
        <v>0</v>
      </c>
      <c r="U667" s="10">
        <f t="shared" si="20"/>
        <v>0</v>
      </c>
      <c r="V667" s="20">
        <f t="shared" si="21"/>
        <v>0</v>
      </c>
    </row>
    <row r="668" spans="1:22" outlineLevel="4" x14ac:dyDescent="0.35">
      <c r="G668" s="1"/>
      <c r="H668" s="14" t="s">
        <v>11465</v>
      </c>
      <c r="O668" s="16"/>
      <c r="Q668" s="18">
        <f>SUBTOTAL(9,Q666:Q667)</f>
        <v>5152</v>
      </c>
      <c r="R668" s="18">
        <f>SUBTOTAL(9,R666:R667)</f>
        <v>4579.5600000000004</v>
      </c>
      <c r="S668" s="18">
        <f>SUBTOTAL(9,S666:S667)</f>
        <v>572.44000000000005</v>
      </c>
      <c r="T668" s="18">
        <f>SUBTOTAL(9,T666:T667)</f>
        <v>0</v>
      </c>
      <c r="U668" s="10">
        <f t="shared" si="20"/>
        <v>-4.5474735088646412E-13</v>
      </c>
      <c r="V668" s="20">
        <f t="shared" si="21"/>
        <v>-4.5474735088646412E-13</v>
      </c>
    </row>
    <row r="669" spans="1:22" outlineLevel="3" x14ac:dyDescent="0.35">
      <c r="C669" s="13" t="s">
        <v>10614</v>
      </c>
      <c r="G669" s="1"/>
      <c r="O669" s="16"/>
      <c r="Q669" s="18">
        <f>SUBTOTAL(9,Q647:Q667)</f>
        <v>419141.00000000012</v>
      </c>
      <c r="R669" s="18">
        <f>SUBTOTAL(9,R647:R667)</f>
        <v>405154.13000000006</v>
      </c>
      <c r="S669" s="18">
        <f>SUBTOTAL(9,S647:S667)</f>
        <v>13986.869999999999</v>
      </c>
      <c r="T669" s="18">
        <f>SUBTOTAL(9,T647:T667)</f>
        <v>0</v>
      </c>
      <c r="U669" s="10">
        <f t="shared" si="20"/>
        <v>5.4569682106375694E-11</v>
      </c>
      <c r="V669" s="20">
        <f t="shared" si="21"/>
        <v>5.4569682106375694E-11</v>
      </c>
    </row>
    <row r="670" spans="1:22" ht="29" outlineLevel="2" x14ac:dyDescent="0.35">
      <c r="A670" s="6" t="s">
        <v>110</v>
      </c>
      <c r="B670" s="6" t="s">
        <v>111</v>
      </c>
      <c r="C670" s="12" t="s">
        <v>690</v>
      </c>
      <c r="D670" s="5" t="s">
        <v>691</v>
      </c>
      <c r="E670" s="6" t="s">
        <v>691</v>
      </c>
      <c r="F670" s="1" t="s">
        <v>76</v>
      </c>
      <c r="G670" s="1" t="s">
        <v>4</v>
      </c>
      <c r="H670" s="1" t="s">
        <v>693</v>
      </c>
      <c r="I670" s="2" t="s">
        <v>694</v>
      </c>
      <c r="J670" s="6" t="s">
        <v>4</v>
      </c>
      <c r="K670" s="6" t="s">
        <v>4</v>
      </c>
      <c r="L670" s="6" t="s">
        <v>4</v>
      </c>
      <c r="M670" s="6" t="s">
        <v>5</v>
      </c>
      <c r="N670" s="6" t="s">
        <v>692</v>
      </c>
      <c r="O670" s="16">
        <v>44789</v>
      </c>
      <c r="P670" s="6" t="s">
        <v>7</v>
      </c>
      <c r="Q670" s="18">
        <v>52202</v>
      </c>
      <c r="R670" s="18">
        <v>52202</v>
      </c>
      <c r="S670" s="18">
        <v>0</v>
      </c>
      <c r="T670" s="18">
        <v>0</v>
      </c>
      <c r="U670" s="10">
        <f t="shared" si="20"/>
        <v>0</v>
      </c>
      <c r="V670" s="20">
        <f t="shared" si="21"/>
        <v>0</v>
      </c>
    </row>
    <row r="671" spans="1:22" ht="29" outlineLevel="4" x14ac:dyDescent="0.35">
      <c r="A671" s="6" t="s">
        <v>110</v>
      </c>
      <c r="B671" s="6" t="s">
        <v>111</v>
      </c>
      <c r="C671" s="12" t="s">
        <v>690</v>
      </c>
      <c r="D671" s="5" t="s">
        <v>691</v>
      </c>
      <c r="E671" s="6" t="s">
        <v>691</v>
      </c>
      <c r="F671" s="1" t="s">
        <v>76</v>
      </c>
      <c r="G671" s="1" t="s">
        <v>4</v>
      </c>
      <c r="H671" s="1" t="s">
        <v>693</v>
      </c>
      <c r="I671" s="2" t="s">
        <v>694</v>
      </c>
      <c r="J671" s="6" t="s">
        <v>4</v>
      </c>
      <c r="K671" s="6" t="s">
        <v>4</v>
      </c>
      <c r="L671" s="6" t="s">
        <v>4</v>
      </c>
      <c r="M671" s="6" t="s">
        <v>5</v>
      </c>
      <c r="N671" s="6" t="s">
        <v>695</v>
      </c>
      <c r="O671" s="16">
        <v>44840</v>
      </c>
      <c r="P671" s="6" t="s">
        <v>7</v>
      </c>
      <c r="Q671" s="18">
        <v>65087</v>
      </c>
      <c r="R671" s="18">
        <v>65087</v>
      </c>
      <c r="S671" s="18">
        <v>0</v>
      </c>
      <c r="T671" s="18">
        <v>0</v>
      </c>
      <c r="U671" s="10">
        <f t="shared" si="20"/>
        <v>0</v>
      </c>
      <c r="V671" s="20">
        <f t="shared" si="21"/>
        <v>0</v>
      </c>
    </row>
    <row r="672" spans="1:22" ht="29" outlineLevel="4" x14ac:dyDescent="0.35">
      <c r="A672" s="6" t="s">
        <v>110</v>
      </c>
      <c r="B672" s="6" t="s">
        <v>111</v>
      </c>
      <c r="C672" s="12" t="s">
        <v>690</v>
      </c>
      <c r="D672" s="5" t="s">
        <v>691</v>
      </c>
      <c r="E672" s="6" t="s">
        <v>691</v>
      </c>
      <c r="F672" s="1" t="s">
        <v>76</v>
      </c>
      <c r="G672" s="1" t="s">
        <v>4</v>
      </c>
      <c r="H672" s="1" t="s">
        <v>693</v>
      </c>
      <c r="I672" s="2" t="s">
        <v>694</v>
      </c>
      <c r="J672" s="6" t="s">
        <v>4</v>
      </c>
      <c r="K672" s="6" t="s">
        <v>4</v>
      </c>
      <c r="L672" s="6" t="s">
        <v>4</v>
      </c>
      <c r="M672" s="6" t="s">
        <v>5</v>
      </c>
      <c r="N672" s="6" t="s">
        <v>696</v>
      </c>
      <c r="O672" s="16">
        <v>44977</v>
      </c>
      <c r="P672" s="6" t="s">
        <v>7</v>
      </c>
      <c r="Q672" s="18">
        <v>50572</v>
      </c>
      <c r="R672" s="18">
        <v>50572</v>
      </c>
      <c r="S672" s="18">
        <v>0</v>
      </c>
      <c r="T672" s="18">
        <v>0</v>
      </c>
      <c r="U672" s="10">
        <f t="shared" si="20"/>
        <v>0</v>
      </c>
      <c r="V672" s="20">
        <f t="shared" si="21"/>
        <v>0</v>
      </c>
    </row>
    <row r="673" spans="1:22" ht="29" outlineLevel="4" x14ac:dyDescent="0.35">
      <c r="A673" s="6" t="s">
        <v>110</v>
      </c>
      <c r="B673" s="6" t="s">
        <v>111</v>
      </c>
      <c r="C673" s="12" t="s">
        <v>690</v>
      </c>
      <c r="D673" s="5" t="s">
        <v>691</v>
      </c>
      <c r="E673" s="6" t="s">
        <v>691</v>
      </c>
      <c r="F673" s="1" t="s">
        <v>76</v>
      </c>
      <c r="G673" s="1" t="s">
        <v>4</v>
      </c>
      <c r="H673" s="1" t="s">
        <v>693</v>
      </c>
      <c r="I673" s="2" t="s">
        <v>694</v>
      </c>
      <c r="J673" s="6" t="s">
        <v>4</v>
      </c>
      <c r="K673" s="6" t="s">
        <v>4</v>
      </c>
      <c r="L673" s="6" t="s">
        <v>4</v>
      </c>
      <c r="M673" s="6" t="s">
        <v>5</v>
      </c>
      <c r="N673" s="6" t="s">
        <v>697</v>
      </c>
      <c r="O673" s="16">
        <v>45054</v>
      </c>
      <c r="P673" s="6" t="s">
        <v>7</v>
      </c>
      <c r="Q673" s="18">
        <v>46863</v>
      </c>
      <c r="R673" s="18">
        <v>46863</v>
      </c>
      <c r="S673" s="18">
        <v>0</v>
      </c>
      <c r="T673" s="18">
        <v>0</v>
      </c>
      <c r="U673" s="10">
        <f t="shared" si="20"/>
        <v>0</v>
      </c>
      <c r="V673" s="20">
        <f t="shared" si="21"/>
        <v>0</v>
      </c>
    </row>
    <row r="674" spans="1:22" ht="29" outlineLevel="4" x14ac:dyDescent="0.35">
      <c r="A674" s="6" t="s">
        <v>110</v>
      </c>
      <c r="B674" s="6" t="s">
        <v>111</v>
      </c>
      <c r="C674" s="12" t="s">
        <v>690</v>
      </c>
      <c r="D674" s="5" t="s">
        <v>691</v>
      </c>
      <c r="E674" s="6" t="s">
        <v>691</v>
      </c>
      <c r="F674" s="1" t="s">
        <v>76</v>
      </c>
      <c r="G674" s="1" t="s">
        <v>4</v>
      </c>
      <c r="H674" s="1" t="s">
        <v>693</v>
      </c>
      <c r="I674" s="2" t="s">
        <v>694</v>
      </c>
      <c r="J674" s="6" t="s">
        <v>4</v>
      </c>
      <c r="K674" s="6" t="s">
        <v>4</v>
      </c>
      <c r="L674" s="6" t="s">
        <v>4</v>
      </c>
      <c r="M674" s="6" t="s">
        <v>5</v>
      </c>
      <c r="N674" s="6" t="s">
        <v>698</v>
      </c>
      <c r="O674" s="16">
        <v>45104</v>
      </c>
      <c r="P674" s="6" t="s">
        <v>7</v>
      </c>
      <c r="Q674" s="18">
        <v>46164</v>
      </c>
      <c r="R674" s="18">
        <v>46164</v>
      </c>
      <c r="S674" s="18">
        <v>0</v>
      </c>
      <c r="T674" s="18">
        <v>0</v>
      </c>
      <c r="U674" s="10">
        <f t="shared" si="20"/>
        <v>0</v>
      </c>
      <c r="V674" s="20">
        <f t="shared" si="21"/>
        <v>0</v>
      </c>
    </row>
    <row r="675" spans="1:22" outlineLevel="4" x14ac:dyDescent="0.35">
      <c r="G675" s="1"/>
      <c r="H675" s="14" t="s">
        <v>11466</v>
      </c>
      <c r="O675" s="16"/>
      <c r="Q675" s="18">
        <f>SUBTOTAL(9,Q670:Q674)</f>
        <v>260888</v>
      </c>
      <c r="R675" s="18">
        <f>SUBTOTAL(9,R670:R674)</f>
        <v>260888</v>
      </c>
      <c r="S675" s="18">
        <f>SUBTOTAL(9,S670:S674)</f>
        <v>0</v>
      </c>
      <c r="T675" s="18">
        <f>SUBTOTAL(9,T670:T674)</f>
        <v>0</v>
      </c>
      <c r="U675" s="10">
        <f t="shared" si="20"/>
        <v>0</v>
      </c>
      <c r="V675" s="20">
        <f t="shared" si="21"/>
        <v>0</v>
      </c>
    </row>
    <row r="676" spans="1:22" ht="29" outlineLevel="3" x14ac:dyDescent="0.35">
      <c r="A676" s="6" t="s">
        <v>110</v>
      </c>
      <c r="B676" s="6" t="s">
        <v>111</v>
      </c>
      <c r="C676" s="12" t="s">
        <v>690</v>
      </c>
      <c r="D676" s="5" t="s">
        <v>691</v>
      </c>
      <c r="E676" s="6" t="s">
        <v>691</v>
      </c>
      <c r="F676" s="1" t="s">
        <v>4</v>
      </c>
      <c r="G676" s="1" t="s">
        <v>82</v>
      </c>
      <c r="H676" s="1" t="s">
        <v>700</v>
      </c>
      <c r="I676" s="2" t="s">
        <v>701</v>
      </c>
      <c r="J676" s="6" t="s">
        <v>4</v>
      </c>
      <c r="K676" s="6" t="s">
        <v>4</v>
      </c>
      <c r="L676" s="6" t="s">
        <v>4</v>
      </c>
      <c r="M676" s="6" t="s">
        <v>5</v>
      </c>
      <c r="N676" s="6" t="s">
        <v>699</v>
      </c>
      <c r="O676" s="16">
        <v>44833</v>
      </c>
      <c r="P676" s="6" t="s">
        <v>7</v>
      </c>
      <c r="Q676" s="18">
        <v>2460.86</v>
      </c>
      <c r="R676" s="18">
        <v>0</v>
      </c>
      <c r="S676" s="18">
        <v>2460.86</v>
      </c>
      <c r="T676" s="18">
        <v>0</v>
      </c>
      <c r="U676" s="10">
        <f t="shared" si="20"/>
        <v>0</v>
      </c>
      <c r="V676" s="20">
        <f t="shared" si="21"/>
        <v>0</v>
      </c>
    </row>
    <row r="677" spans="1:22" ht="29" outlineLevel="4" x14ac:dyDescent="0.35">
      <c r="A677" s="6" t="s">
        <v>110</v>
      </c>
      <c r="B677" s="6" t="s">
        <v>111</v>
      </c>
      <c r="C677" s="12" t="s">
        <v>690</v>
      </c>
      <c r="D677" s="5" t="s">
        <v>691</v>
      </c>
      <c r="E677" s="6" t="s">
        <v>691</v>
      </c>
      <c r="F677" s="1" t="s">
        <v>76</v>
      </c>
      <c r="G677" s="1" t="s">
        <v>4</v>
      </c>
      <c r="H677" s="1" t="s">
        <v>700</v>
      </c>
      <c r="I677" s="2" t="s">
        <v>701</v>
      </c>
      <c r="J677" s="6" t="s">
        <v>4</v>
      </c>
      <c r="K677" s="6" t="s">
        <v>4</v>
      </c>
      <c r="L677" s="6" t="s">
        <v>4</v>
      </c>
      <c r="M677" s="6" t="s">
        <v>5</v>
      </c>
      <c r="N677" s="6" t="s">
        <v>699</v>
      </c>
      <c r="O677" s="16">
        <v>44833</v>
      </c>
      <c r="P677" s="6" t="s">
        <v>7</v>
      </c>
      <c r="Q677" s="18">
        <v>39374.14</v>
      </c>
      <c r="R677" s="18">
        <v>39374.14</v>
      </c>
      <c r="S677" s="18">
        <v>0</v>
      </c>
      <c r="T677" s="18">
        <v>0</v>
      </c>
      <c r="U677" s="10">
        <f t="shared" si="20"/>
        <v>0</v>
      </c>
      <c r="V677" s="20">
        <f t="shared" si="21"/>
        <v>0</v>
      </c>
    </row>
    <row r="678" spans="1:22" outlineLevel="4" x14ac:dyDescent="0.35">
      <c r="G678" s="1"/>
      <c r="H678" s="14" t="s">
        <v>11467</v>
      </c>
      <c r="O678" s="16"/>
      <c r="Q678" s="18">
        <f>SUBTOTAL(9,Q676:Q677)</f>
        <v>41835</v>
      </c>
      <c r="R678" s="18">
        <f>SUBTOTAL(9,R676:R677)</f>
        <v>39374.14</v>
      </c>
      <c r="S678" s="18">
        <f>SUBTOTAL(9,S676:S677)</f>
        <v>2460.86</v>
      </c>
      <c r="T678" s="18">
        <f>SUBTOTAL(9,T676:T677)</f>
        <v>0</v>
      </c>
      <c r="U678" s="10">
        <f t="shared" si="20"/>
        <v>4.5474735088646412E-13</v>
      </c>
      <c r="V678" s="20">
        <f t="shared" si="21"/>
        <v>4.5474735088646412E-13</v>
      </c>
    </row>
    <row r="679" spans="1:22" ht="29" outlineLevel="3" x14ac:dyDescent="0.35">
      <c r="A679" s="6" t="s">
        <v>110</v>
      </c>
      <c r="B679" s="6" t="s">
        <v>111</v>
      </c>
      <c r="C679" s="12" t="s">
        <v>690</v>
      </c>
      <c r="D679" s="5" t="s">
        <v>691</v>
      </c>
      <c r="E679" s="6" t="s">
        <v>691</v>
      </c>
      <c r="F679" s="1" t="s">
        <v>4</v>
      </c>
      <c r="G679" s="1" t="s">
        <v>97</v>
      </c>
      <c r="H679" s="1" t="s">
        <v>703</v>
      </c>
      <c r="I679" s="2" t="s">
        <v>704</v>
      </c>
      <c r="J679" s="6" t="s">
        <v>4</v>
      </c>
      <c r="K679" s="6" t="s">
        <v>4</v>
      </c>
      <c r="L679" s="6" t="s">
        <v>4</v>
      </c>
      <c r="M679" s="6" t="s">
        <v>5</v>
      </c>
      <c r="N679" s="6" t="s">
        <v>702</v>
      </c>
      <c r="O679" s="16">
        <v>44900</v>
      </c>
      <c r="P679" s="6" t="s">
        <v>7</v>
      </c>
      <c r="Q679" s="18">
        <v>15053</v>
      </c>
      <c r="R679" s="18">
        <v>0</v>
      </c>
      <c r="S679" s="18">
        <v>15053</v>
      </c>
      <c r="T679" s="18">
        <v>0</v>
      </c>
      <c r="U679" s="10">
        <f t="shared" si="20"/>
        <v>0</v>
      </c>
      <c r="V679" s="20">
        <f t="shared" si="21"/>
        <v>0</v>
      </c>
    </row>
    <row r="680" spans="1:22" ht="29" outlineLevel="4" x14ac:dyDescent="0.35">
      <c r="A680" s="6" t="s">
        <v>110</v>
      </c>
      <c r="B680" s="6" t="s">
        <v>111</v>
      </c>
      <c r="C680" s="12" t="s">
        <v>690</v>
      </c>
      <c r="D680" s="5" t="s">
        <v>691</v>
      </c>
      <c r="E680" s="6" t="s">
        <v>691</v>
      </c>
      <c r="F680" s="1" t="s">
        <v>76</v>
      </c>
      <c r="G680" s="1" t="s">
        <v>4</v>
      </c>
      <c r="H680" s="1" t="s">
        <v>703</v>
      </c>
      <c r="I680" s="2" t="s">
        <v>704</v>
      </c>
      <c r="J680" s="6" t="s">
        <v>4</v>
      </c>
      <c r="K680" s="6" t="s">
        <v>4</v>
      </c>
      <c r="L680" s="6" t="s">
        <v>4</v>
      </c>
      <c r="M680" s="6" t="s">
        <v>5</v>
      </c>
      <c r="N680" s="6" t="s">
        <v>702</v>
      </c>
      <c r="O680" s="16">
        <v>44900</v>
      </c>
      <c r="P680" s="6" t="s">
        <v>7</v>
      </c>
      <c r="Q680" s="18">
        <v>120420</v>
      </c>
      <c r="R680" s="18">
        <v>120420</v>
      </c>
      <c r="S680" s="18">
        <v>0</v>
      </c>
      <c r="T680" s="18">
        <v>0</v>
      </c>
      <c r="U680" s="10">
        <f t="shared" si="20"/>
        <v>0</v>
      </c>
      <c r="V680" s="20">
        <f t="shared" si="21"/>
        <v>0</v>
      </c>
    </row>
    <row r="681" spans="1:22" outlineLevel="4" x14ac:dyDescent="0.35">
      <c r="G681" s="1"/>
      <c r="H681" s="14" t="s">
        <v>11468</v>
      </c>
      <c r="O681" s="16"/>
      <c r="Q681" s="18">
        <f>SUBTOTAL(9,Q679:Q680)</f>
        <v>135473</v>
      </c>
      <c r="R681" s="18">
        <f>SUBTOTAL(9,R679:R680)</f>
        <v>120420</v>
      </c>
      <c r="S681" s="18">
        <f>SUBTOTAL(9,S679:S680)</f>
        <v>15053</v>
      </c>
      <c r="T681" s="18">
        <f>SUBTOTAL(9,T679:T680)</f>
        <v>0</v>
      </c>
      <c r="U681" s="10">
        <f t="shared" si="20"/>
        <v>0</v>
      </c>
      <c r="V681" s="20">
        <f t="shared" si="21"/>
        <v>0</v>
      </c>
    </row>
    <row r="682" spans="1:22" ht="29" outlineLevel="3" x14ac:dyDescent="0.35">
      <c r="A682" s="6" t="s">
        <v>110</v>
      </c>
      <c r="B682" s="6" t="s">
        <v>111</v>
      </c>
      <c r="C682" s="12" t="s">
        <v>690</v>
      </c>
      <c r="D682" s="5" t="s">
        <v>691</v>
      </c>
      <c r="E682" s="6" t="s">
        <v>691</v>
      </c>
      <c r="F682" s="1" t="s">
        <v>4</v>
      </c>
      <c r="G682" s="1" t="s">
        <v>97</v>
      </c>
      <c r="H682" s="1" t="s">
        <v>706</v>
      </c>
      <c r="I682" s="2" t="s">
        <v>707</v>
      </c>
      <c r="J682" s="6" t="s">
        <v>4</v>
      </c>
      <c r="K682" s="6" t="s">
        <v>4</v>
      </c>
      <c r="L682" s="6" t="s">
        <v>4</v>
      </c>
      <c r="M682" s="6" t="s">
        <v>5</v>
      </c>
      <c r="N682" s="6" t="s">
        <v>705</v>
      </c>
      <c r="O682" s="16">
        <v>44789</v>
      </c>
      <c r="P682" s="6" t="s">
        <v>7</v>
      </c>
      <c r="Q682" s="18">
        <v>57.26</v>
      </c>
      <c r="R682" s="18">
        <v>0</v>
      </c>
      <c r="S682" s="18">
        <v>57.26</v>
      </c>
      <c r="T682" s="18">
        <v>0</v>
      </c>
      <c r="U682" s="10">
        <f t="shared" si="20"/>
        <v>0</v>
      </c>
      <c r="V682" s="20">
        <f t="shared" si="21"/>
        <v>0</v>
      </c>
    </row>
    <row r="683" spans="1:22" ht="29" outlineLevel="4" x14ac:dyDescent="0.35">
      <c r="A683" s="6" t="s">
        <v>110</v>
      </c>
      <c r="B683" s="6" t="s">
        <v>111</v>
      </c>
      <c r="C683" s="12" t="s">
        <v>690</v>
      </c>
      <c r="D683" s="5" t="s">
        <v>691</v>
      </c>
      <c r="E683" s="6" t="s">
        <v>691</v>
      </c>
      <c r="F683" s="1" t="s">
        <v>76</v>
      </c>
      <c r="G683" s="1" t="s">
        <v>4</v>
      </c>
      <c r="H683" s="1" t="s">
        <v>706</v>
      </c>
      <c r="I683" s="2" t="s">
        <v>707</v>
      </c>
      <c r="J683" s="6" t="s">
        <v>4</v>
      </c>
      <c r="K683" s="6" t="s">
        <v>4</v>
      </c>
      <c r="L683" s="6" t="s">
        <v>4</v>
      </c>
      <c r="M683" s="6" t="s">
        <v>5</v>
      </c>
      <c r="N683" s="6" t="s">
        <v>705</v>
      </c>
      <c r="O683" s="16">
        <v>44789</v>
      </c>
      <c r="P683" s="6" t="s">
        <v>7</v>
      </c>
      <c r="Q683" s="18">
        <v>461.74</v>
      </c>
      <c r="R683" s="18">
        <v>461.74</v>
      </c>
      <c r="S683" s="18">
        <v>0</v>
      </c>
      <c r="T683" s="18">
        <v>0</v>
      </c>
      <c r="U683" s="10">
        <f t="shared" si="20"/>
        <v>0</v>
      </c>
      <c r="V683" s="20">
        <f t="shared" si="21"/>
        <v>0</v>
      </c>
    </row>
    <row r="684" spans="1:22" outlineLevel="4" x14ac:dyDescent="0.35">
      <c r="G684" s="1"/>
      <c r="H684" s="14" t="s">
        <v>11469</v>
      </c>
      <c r="O684" s="16"/>
      <c r="Q684" s="18">
        <f>SUBTOTAL(9,Q682:Q683)</f>
        <v>519</v>
      </c>
      <c r="R684" s="18">
        <f>SUBTOTAL(9,R682:R683)</f>
        <v>461.74</v>
      </c>
      <c r="S684" s="18">
        <f>SUBTOTAL(9,S682:S683)</f>
        <v>57.26</v>
      </c>
      <c r="T684" s="18">
        <f>SUBTOTAL(9,T682:T683)</f>
        <v>0</v>
      </c>
      <c r="U684" s="10">
        <f t="shared" si="20"/>
        <v>-7.1054273576010019E-15</v>
      </c>
      <c r="V684" s="20">
        <f t="shared" si="21"/>
        <v>-7.1054273576010019E-15</v>
      </c>
    </row>
    <row r="685" spans="1:22" ht="29" outlineLevel="3" x14ac:dyDescent="0.35">
      <c r="A685" s="6" t="s">
        <v>566</v>
      </c>
      <c r="B685" s="6" t="s">
        <v>567</v>
      </c>
      <c r="C685" s="12" t="s">
        <v>690</v>
      </c>
      <c r="D685" s="5" t="s">
        <v>708</v>
      </c>
      <c r="E685" s="6" t="s">
        <v>708</v>
      </c>
      <c r="F685" s="1" t="s">
        <v>573</v>
      </c>
      <c r="G685" s="1" t="s">
        <v>4</v>
      </c>
      <c r="H685" s="1" t="s">
        <v>711</v>
      </c>
      <c r="I685" s="2" t="s">
        <v>712</v>
      </c>
      <c r="J685" s="6" t="s">
        <v>4</v>
      </c>
      <c r="K685" s="6" t="s">
        <v>4</v>
      </c>
      <c r="L685" s="6" t="s">
        <v>4</v>
      </c>
      <c r="M685" s="6" t="s">
        <v>5</v>
      </c>
      <c r="N685" s="6" t="s">
        <v>713</v>
      </c>
      <c r="O685" s="16">
        <v>44781</v>
      </c>
      <c r="P685" s="6" t="s">
        <v>714</v>
      </c>
      <c r="Q685" s="18">
        <v>47828.71</v>
      </c>
      <c r="R685" s="18">
        <v>47828.71</v>
      </c>
      <c r="S685" s="18">
        <v>0</v>
      </c>
      <c r="T685" s="18">
        <v>0</v>
      </c>
      <c r="U685" s="10">
        <f t="shared" si="20"/>
        <v>0</v>
      </c>
      <c r="V685" s="20">
        <f t="shared" si="21"/>
        <v>0</v>
      </c>
    </row>
    <row r="686" spans="1:22" ht="29" outlineLevel="4" x14ac:dyDescent="0.35">
      <c r="A686" s="6" t="s">
        <v>566</v>
      </c>
      <c r="B686" s="6" t="s">
        <v>567</v>
      </c>
      <c r="C686" s="12" t="s">
        <v>690</v>
      </c>
      <c r="D686" s="5" t="s">
        <v>708</v>
      </c>
      <c r="E686" s="6" t="s">
        <v>708</v>
      </c>
      <c r="F686" s="1" t="s">
        <v>573</v>
      </c>
      <c r="G686" s="1" t="s">
        <v>4</v>
      </c>
      <c r="H686" s="1" t="s">
        <v>711</v>
      </c>
      <c r="I686" s="2" t="s">
        <v>712</v>
      </c>
      <c r="J686" s="6" t="s">
        <v>4</v>
      </c>
      <c r="K686" s="6" t="s">
        <v>4</v>
      </c>
      <c r="L686" s="6" t="s">
        <v>4</v>
      </c>
      <c r="M686" s="6" t="s">
        <v>5</v>
      </c>
      <c r="N686" s="6" t="s">
        <v>715</v>
      </c>
      <c r="O686" s="16">
        <v>44823</v>
      </c>
      <c r="P686" s="6" t="s">
        <v>716</v>
      </c>
      <c r="Q686" s="18">
        <v>41986.75</v>
      </c>
      <c r="R686" s="18">
        <v>41986.75</v>
      </c>
      <c r="S686" s="18">
        <v>0</v>
      </c>
      <c r="T686" s="18">
        <v>0</v>
      </c>
      <c r="U686" s="10">
        <f t="shared" si="20"/>
        <v>0</v>
      </c>
      <c r="V686" s="20">
        <f t="shared" si="21"/>
        <v>0</v>
      </c>
    </row>
    <row r="687" spans="1:22" ht="29" outlineLevel="4" x14ac:dyDescent="0.35">
      <c r="A687" s="6" t="s">
        <v>566</v>
      </c>
      <c r="B687" s="6" t="s">
        <v>567</v>
      </c>
      <c r="C687" s="12" t="s">
        <v>690</v>
      </c>
      <c r="D687" s="5" t="s">
        <v>708</v>
      </c>
      <c r="E687" s="6" t="s">
        <v>708</v>
      </c>
      <c r="F687" s="1" t="s">
        <v>573</v>
      </c>
      <c r="G687" s="1" t="s">
        <v>4</v>
      </c>
      <c r="H687" s="1" t="s">
        <v>711</v>
      </c>
      <c r="I687" s="2" t="s">
        <v>712</v>
      </c>
      <c r="J687" s="6" t="s">
        <v>4</v>
      </c>
      <c r="K687" s="6" t="s">
        <v>4</v>
      </c>
      <c r="L687" s="6" t="s">
        <v>4</v>
      </c>
      <c r="M687" s="6" t="s">
        <v>5</v>
      </c>
      <c r="N687" s="6" t="s">
        <v>717</v>
      </c>
      <c r="O687" s="16">
        <v>44837</v>
      </c>
      <c r="P687" s="6" t="s">
        <v>718</v>
      </c>
      <c r="Q687" s="18">
        <v>16481.650000000001</v>
      </c>
      <c r="R687" s="18">
        <v>16481.650000000001</v>
      </c>
      <c r="S687" s="18">
        <v>0</v>
      </c>
      <c r="T687" s="18">
        <v>0</v>
      </c>
      <c r="U687" s="10">
        <f t="shared" si="20"/>
        <v>0</v>
      </c>
      <c r="V687" s="20">
        <f t="shared" si="21"/>
        <v>0</v>
      </c>
    </row>
    <row r="688" spans="1:22" ht="29" outlineLevel="4" x14ac:dyDescent="0.35">
      <c r="A688" s="6" t="s">
        <v>566</v>
      </c>
      <c r="B688" s="6" t="s">
        <v>567</v>
      </c>
      <c r="C688" s="12" t="s">
        <v>690</v>
      </c>
      <c r="D688" s="5" t="s">
        <v>708</v>
      </c>
      <c r="E688" s="6" t="s">
        <v>708</v>
      </c>
      <c r="F688" s="1" t="s">
        <v>573</v>
      </c>
      <c r="G688" s="1" t="s">
        <v>4</v>
      </c>
      <c r="H688" s="1" t="s">
        <v>711</v>
      </c>
      <c r="I688" s="2" t="s">
        <v>712</v>
      </c>
      <c r="J688" s="6" t="s">
        <v>4</v>
      </c>
      <c r="K688" s="6" t="s">
        <v>4</v>
      </c>
      <c r="L688" s="6" t="s">
        <v>4</v>
      </c>
      <c r="M688" s="6" t="s">
        <v>5</v>
      </c>
      <c r="N688" s="6" t="s">
        <v>719</v>
      </c>
      <c r="O688" s="16">
        <v>44865</v>
      </c>
      <c r="P688" s="6" t="s">
        <v>720</v>
      </c>
      <c r="Q688" s="18">
        <v>14537.69</v>
      </c>
      <c r="R688" s="18">
        <v>14537.69</v>
      </c>
      <c r="S688" s="18">
        <v>0</v>
      </c>
      <c r="T688" s="18">
        <v>0</v>
      </c>
      <c r="U688" s="10">
        <f t="shared" si="20"/>
        <v>0</v>
      </c>
      <c r="V688" s="20">
        <f t="shared" si="21"/>
        <v>0</v>
      </c>
    </row>
    <row r="689" spans="1:22" ht="29" outlineLevel="4" x14ac:dyDescent="0.35">
      <c r="A689" s="6" t="s">
        <v>566</v>
      </c>
      <c r="B689" s="6" t="s">
        <v>567</v>
      </c>
      <c r="C689" s="12" t="s">
        <v>690</v>
      </c>
      <c r="D689" s="5" t="s">
        <v>708</v>
      </c>
      <c r="E689" s="6" t="s">
        <v>708</v>
      </c>
      <c r="F689" s="1" t="s">
        <v>573</v>
      </c>
      <c r="G689" s="1" t="s">
        <v>4</v>
      </c>
      <c r="H689" s="1" t="s">
        <v>711</v>
      </c>
      <c r="I689" s="2" t="s">
        <v>712</v>
      </c>
      <c r="J689" s="6" t="s">
        <v>4</v>
      </c>
      <c r="K689" s="6" t="s">
        <v>4</v>
      </c>
      <c r="L689" s="6" t="s">
        <v>4</v>
      </c>
      <c r="M689" s="6" t="s">
        <v>5</v>
      </c>
      <c r="N689" s="6" t="s">
        <v>709</v>
      </c>
      <c r="O689" s="16">
        <v>44900</v>
      </c>
      <c r="P689" s="6" t="s">
        <v>710</v>
      </c>
      <c r="Q689" s="18">
        <v>34866.83</v>
      </c>
      <c r="R689" s="18">
        <v>34866.83</v>
      </c>
      <c r="S689" s="18">
        <v>0</v>
      </c>
      <c r="T689" s="18">
        <v>0</v>
      </c>
      <c r="U689" s="10">
        <f t="shared" si="20"/>
        <v>0</v>
      </c>
      <c r="V689" s="20">
        <f t="shared" si="21"/>
        <v>0</v>
      </c>
    </row>
    <row r="690" spans="1:22" outlineLevel="4" x14ac:dyDescent="0.35">
      <c r="G690" s="1"/>
      <c r="H690" s="14" t="s">
        <v>11470</v>
      </c>
      <c r="O690" s="16"/>
      <c r="Q690" s="18">
        <f>SUBTOTAL(9,Q685:Q689)</f>
        <v>155701.63</v>
      </c>
      <c r="R690" s="18">
        <f>SUBTOTAL(9,R685:R689)</f>
        <v>155701.63</v>
      </c>
      <c r="S690" s="18">
        <f>SUBTOTAL(9,S685:S689)</f>
        <v>0</v>
      </c>
      <c r="T690" s="18">
        <f>SUBTOTAL(9,T685:T689)</f>
        <v>0</v>
      </c>
      <c r="U690" s="10">
        <f t="shared" si="20"/>
        <v>0</v>
      </c>
      <c r="V690" s="20">
        <f t="shared" si="21"/>
        <v>0</v>
      </c>
    </row>
    <row r="691" spans="1:22" ht="29" outlineLevel="4" x14ac:dyDescent="0.35">
      <c r="A691" s="6" t="s">
        <v>566</v>
      </c>
      <c r="B691" s="6" t="s">
        <v>567</v>
      </c>
      <c r="C691" s="12" t="s">
        <v>690</v>
      </c>
      <c r="D691" s="5" t="s">
        <v>721</v>
      </c>
      <c r="E691" s="6" t="s">
        <v>721</v>
      </c>
      <c r="F691" s="1" t="s">
        <v>598</v>
      </c>
      <c r="G691" s="1" t="s">
        <v>4</v>
      </c>
      <c r="H691" s="1" t="s">
        <v>723</v>
      </c>
      <c r="I691" s="2" t="s">
        <v>724</v>
      </c>
      <c r="J691" s="6" t="s">
        <v>4</v>
      </c>
      <c r="K691" s="6" t="s">
        <v>4</v>
      </c>
      <c r="L691" s="6" t="s">
        <v>4</v>
      </c>
      <c r="M691" s="6" t="s">
        <v>5</v>
      </c>
      <c r="N691" s="6" t="s">
        <v>725</v>
      </c>
      <c r="O691" s="16">
        <v>44833</v>
      </c>
      <c r="P691" s="6" t="s">
        <v>7</v>
      </c>
      <c r="Q691" s="18">
        <v>17487.13</v>
      </c>
      <c r="R691" s="18">
        <v>17487.13</v>
      </c>
      <c r="S691" s="18">
        <v>0</v>
      </c>
      <c r="T691" s="18">
        <v>0</v>
      </c>
      <c r="U691" s="10">
        <f t="shared" si="20"/>
        <v>0</v>
      </c>
      <c r="V691" s="20">
        <f t="shared" si="21"/>
        <v>0</v>
      </c>
    </row>
    <row r="692" spans="1:22" ht="29" outlineLevel="3" x14ac:dyDescent="0.35">
      <c r="A692" s="6" t="s">
        <v>566</v>
      </c>
      <c r="B692" s="6" t="s">
        <v>567</v>
      </c>
      <c r="C692" s="12" t="s">
        <v>690</v>
      </c>
      <c r="D692" s="5" t="s">
        <v>721</v>
      </c>
      <c r="E692" s="6" t="s">
        <v>721</v>
      </c>
      <c r="F692" s="1" t="s">
        <v>598</v>
      </c>
      <c r="G692" s="1" t="s">
        <v>4</v>
      </c>
      <c r="H692" s="1" t="s">
        <v>723</v>
      </c>
      <c r="I692" s="2" t="s">
        <v>724</v>
      </c>
      <c r="J692" s="6" t="s">
        <v>4</v>
      </c>
      <c r="K692" s="6" t="s">
        <v>4</v>
      </c>
      <c r="L692" s="6" t="s">
        <v>4</v>
      </c>
      <c r="M692" s="6" t="s">
        <v>5</v>
      </c>
      <c r="N692" s="6" t="s">
        <v>722</v>
      </c>
      <c r="O692" s="16">
        <v>44846</v>
      </c>
      <c r="P692" s="6" t="s">
        <v>7</v>
      </c>
      <c r="Q692" s="18">
        <v>2721.4</v>
      </c>
      <c r="R692" s="18">
        <v>2721.4</v>
      </c>
      <c r="S692" s="18">
        <v>0</v>
      </c>
      <c r="T692" s="18">
        <v>0</v>
      </c>
      <c r="U692" s="10">
        <f t="shared" si="20"/>
        <v>0</v>
      </c>
      <c r="V692" s="20">
        <f t="shared" si="21"/>
        <v>0</v>
      </c>
    </row>
    <row r="693" spans="1:22" ht="29" outlineLevel="4" x14ac:dyDescent="0.35">
      <c r="A693" s="6" t="s">
        <v>566</v>
      </c>
      <c r="B693" s="6" t="s">
        <v>567</v>
      </c>
      <c r="C693" s="12" t="s">
        <v>690</v>
      </c>
      <c r="D693" s="5" t="s">
        <v>721</v>
      </c>
      <c r="E693" s="6" t="s">
        <v>721</v>
      </c>
      <c r="F693" s="1" t="s">
        <v>598</v>
      </c>
      <c r="G693" s="1" t="s">
        <v>4</v>
      </c>
      <c r="H693" s="1" t="s">
        <v>723</v>
      </c>
      <c r="I693" s="2" t="s">
        <v>724</v>
      </c>
      <c r="J693" s="6" t="s">
        <v>4</v>
      </c>
      <c r="K693" s="6" t="s">
        <v>4</v>
      </c>
      <c r="L693" s="6" t="s">
        <v>4</v>
      </c>
      <c r="M693" s="6" t="s">
        <v>5</v>
      </c>
      <c r="N693" s="6" t="s">
        <v>726</v>
      </c>
      <c r="O693" s="16">
        <v>44862</v>
      </c>
      <c r="P693" s="6" t="s">
        <v>7</v>
      </c>
      <c r="Q693" s="18">
        <v>18688.11</v>
      </c>
      <c r="R693" s="18">
        <v>18688.11</v>
      </c>
      <c r="S693" s="18">
        <v>0</v>
      </c>
      <c r="T693" s="18">
        <v>0</v>
      </c>
      <c r="U693" s="10">
        <f t="shared" si="20"/>
        <v>0</v>
      </c>
      <c r="V693" s="20">
        <f t="shared" si="21"/>
        <v>0</v>
      </c>
    </row>
    <row r="694" spans="1:22" outlineLevel="4" x14ac:dyDescent="0.35">
      <c r="G694" s="1"/>
      <c r="H694" s="14" t="s">
        <v>11471</v>
      </c>
      <c r="O694" s="16"/>
      <c r="Q694" s="18">
        <f>SUBTOTAL(9,Q691:Q693)</f>
        <v>38896.639999999999</v>
      </c>
      <c r="R694" s="18">
        <f>SUBTOTAL(9,R691:R693)</f>
        <v>38896.639999999999</v>
      </c>
      <c r="S694" s="18">
        <f>SUBTOTAL(9,S691:S693)</f>
        <v>0</v>
      </c>
      <c r="T694" s="18">
        <f>SUBTOTAL(9,T691:T693)</f>
        <v>0</v>
      </c>
      <c r="U694" s="10">
        <f t="shared" si="20"/>
        <v>0</v>
      </c>
      <c r="V694" s="20">
        <f t="shared" si="21"/>
        <v>0</v>
      </c>
    </row>
    <row r="695" spans="1:22" ht="29" outlineLevel="4" x14ac:dyDescent="0.35">
      <c r="A695" s="6" t="s">
        <v>110</v>
      </c>
      <c r="B695" s="6" t="s">
        <v>111</v>
      </c>
      <c r="C695" s="12" t="s">
        <v>690</v>
      </c>
      <c r="D695" s="5" t="s">
        <v>691</v>
      </c>
      <c r="E695" s="6" t="s">
        <v>691</v>
      </c>
      <c r="F695" s="1" t="s">
        <v>4</v>
      </c>
      <c r="G695" s="1" t="s">
        <v>82</v>
      </c>
      <c r="H695" s="1" t="s">
        <v>728</v>
      </c>
      <c r="I695" s="2" t="s">
        <v>729</v>
      </c>
      <c r="J695" s="6" t="s">
        <v>4</v>
      </c>
      <c r="K695" s="6" t="s">
        <v>4</v>
      </c>
      <c r="L695" s="6" t="s">
        <v>4</v>
      </c>
      <c r="M695" s="6" t="s">
        <v>5</v>
      </c>
      <c r="N695" s="6" t="s">
        <v>727</v>
      </c>
      <c r="O695" s="16">
        <v>44908</v>
      </c>
      <c r="P695" s="6" t="s">
        <v>7</v>
      </c>
      <c r="Q695" s="18">
        <v>3985.33</v>
      </c>
      <c r="R695" s="18">
        <v>0</v>
      </c>
      <c r="S695" s="18">
        <v>3985.33</v>
      </c>
      <c r="T695" s="18">
        <v>0</v>
      </c>
      <c r="U695" s="10">
        <f t="shared" si="20"/>
        <v>0</v>
      </c>
      <c r="V695" s="20">
        <f t="shared" si="21"/>
        <v>0</v>
      </c>
    </row>
    <row r="696" spans="1:22" ht="29" outlineLevel="4" x14ac:dyDescent="0.35">
      <c r="A696" s="6" t="s">
        <v>110</v>
      </c>
      <c r="B696" s="6" t="s">
        <v>111</v>
      </c>
      <c r="C696" s="12" t="s">
        <v>690</v>
      </c>
      <c r="D696" s="5" t="s">
        <v>691</v>
      </c>
      <c r="E696" s="6" t="s">
        <v>691</v>
      </c>
      <c r="F696" s="1" t="s">
        <v>4</v>
      </c>
      <c r="G696" s="1" t="s">
        <v>82</v>
      </c>
      <c r="H696" s="1" t="s">
        <v>728</v>
      </c>
      <c r="I696" s="2" t="s">
        <v>729</v>
      </c>
      <c r="J696" s="6" t="s">
        <v>4</v>
      </c>
      <c r="K696" s="6" t="s">
        <v>4</v>
      </c>
      <c r="L696" s="6" t="s">
        <v>4</v>
      </c>
      <c r="M696" s="6" t="s">
        <v>5</v>
      </c>
      <c r="N696" s="6" t="s">
        <v>730</v>
      </c>
      <c r="O696" s="16">
        <v>45000</v>
      </c>
      <c r="P696" s="6" t="s">
        <v>7</v>
      </c>
      <c r="Q696" s="18">
        <v>5846.01</v>
      </c>
      <c r="R696" s="18">
        <v>0</v>
      </c>
      <c r="S696" s="18">
        <v>5846.01</v>
      </c>
      <c r="T696" s="18">
        <v>0</v>
      </c>
      <c r="U696" s="10">
        <f t="shared" si="20"/>
        <v>0</v>
      </c>
      <c r="V696" s="20">
        <f t="shared" si="21"/>
        <v>0</v>
      </c>
    </row>
    <row r="697" spans="1:22" ht="29" outlineLevel="3" x14ac:dyDescent="0.35">
      <c r="A697" s="6" t="s">
        <v>110</v>
      </c>
      <c r="B697" s="6" t="s">
        <v>111</v>
      </c>
      <c r="C697" s="12" t="s">
        <v>690</v>
      </c>
      <c r="D697" s="5" t="s">
        <v>691</v>
      </c>
      <c r="E697" s="6" t="s">
        <v>691</v>
      </c>
      <c r="F697" s="1" t="s">
        <v>4</v>
      </c>
      <c r="G697" s="1" t="s">
        <v>82</v>
      </c>
      <c r="H697" s="1" t="s">
        <v>728</v>
      </c>
      <c r="I697" s="2" t="s">
        <v>729</v>
      </c>
      <c r="J697" s="6" t="s">
        <v>4</v>
      </c>
      <c r="K697" s="6" t="s">
        <v>4</v>
      </c>
      <c r="L697" s="6" t="s">
        <v>4</v>
      </c>
      <c r="M697" s="6" t="s">
        <v>5</v>
      </c>
      <c r="N697" s="6" t="s">
        <v>731</v>
      </c>
      <c r="O697" s="16">
        <v>45086</v>
      </c>
      <c r="P697" s="6" t="s">
        <v>7</v>
      </c>
      <c r="Q697" s="18">
        <v>4599.26</v>
      </c>
      <c r="R697" s="18">
        <v>0</v>
      </c>
      <c r="S697" s="18">
        <v>4599.26</v>
      </c>
      <c r="T697" s="18">
        <v>0</v>
      </c>
      <c r="U697" s="10">
        <f t="shared" si="20"/>
        <v>0</v>
      </c>
      <c r="V697" s="20">
        <f t="shared" si="21"/>
        <v>0</v>
      </c>
    </row>
    <row r="698" spans="1:22" ht="29" outlineLevel="4" x14ac:dyDescent="0.35">
      <c r="A698" s="6" t="s">
        <v>110</v>
      </c>
      <c r="B698" s="6" t="s">
        <v>111</v>
      </c>
      <c r="C698" s="12" t="s">
        <v>690</v>
      </c>
      <c r="D698" s="5" t="s">
        <v>691</v>
      </c>
      <c r="E698" s="6" t="s">
        <v>691</v>
      </c>
      <c r="F698" s="1" t="s">
        <v>76</v>
      </c>
      <c r="G698" s="1" t="s">
        <v>4</v>
      </c>
      <c r="H698" s="1" t="s">
        <v>728</v>
      </c>
      <c r="I698" s="2" t="s">
        <v>729</v>
      </c>
      <c r="J698" s="6" t="s">
        <v>4</v>
      </c>
      <c r="K698" s="6" t="s">
        <v>4</v>
      </c>
      <c r="L698" s="6" t="s">
        <v>4</v>
      </c>
      <c r="M698" s="6" t="s">
        <v>5</v>
      </c>
      <c r="N698" s="6" t="s">
        <v>727</v>
      </c>
      <c r="O698" s="16">
        <v>44908</v>
      </c>
      <c r="P698" s="6" t="s">
        <v>7</v>
      </c>
      <c r="Q698" s="18">
        <v>63766.67</v>
      </c>
      <c r="R698" s="18">
        <v>63766.67</v>
      </c>
      <c r="S698" s="18">
        <v>0</v>
      </c>
      <c r="T698" s="18">
        <v>0</v>
      </c>
      <c r="U698" s="10">
        <f t="shared" si="20"/>
        <v>0</v>
      </c>
      <c r="V698" s="20">
        <f t="shared" si="21"/>
        <v>0</v>
      </c>
    </row>
    <row r="699" spans="1:22" ht="29" outlineLevel="4" x14ac:dyDescent="0.35">
      <c r="A699" s="6" t="s">
        <v>110</v>
      </c>
      <c r="B699" s="6" t="s">
        <v>111</v>
      </c>
      <c r="C699" s="12" t="s">
        <v>690</v>
      </c>
      <c r="D699" s="5" t="s">
        <v>691</v>
      </c>
      <c r="E699" s="6" t="s">
        <v>691</v>
      </c>
      <c r="F699" s="1" t="s">
        <v>76</v>
      </c>
      <c r="G699" s="1" t="s">
        <v>4</v>
      </c>
      <c r="H699" s="1" t="s">
        <v>728</v>
      </c>
      <c r="I699" s="2" t="s">
        <v>729</v>
      </c>
      <c r="J699" s="6" t="s">
        <v>4</v>
      </c>
      <c r="K699" s="6" t="s">
        <v>4</v>
      </c>
      <c r="L699" s="6" t="s">
        <v>4</v>
      </c>
      <c r="M699" s="6" t="s">
        <v>5</v>
      </c>
      <c r="N699" s="6" t="s">
        <v>730</v>
      </c>
      <c r="O699" s="16">
        <v>45000</v>
      </c>
      <c r="P699" s="6" t="s">
        <v>7</v>
      </c>
      <c r="Q699" s="18">
        <v>93537.99</v>
      </c>
      <c r="R699" s="18">
        <v>93537.99</v>
      </c>
      <c r="S699" s="18">
        <v>0</v>
      </c>
      <c r="T699" s="18">
        <v>0</v>
      </c>
      <c r="U699" s="10">
        <f t="shared" si="20"/>
        <v>0</v>
      </c>
      <c r="V699" s="20">
        <f t="shared" si="21"/>
        <v>0</v>
      </c>
    </row>
    <row r="700" spans="1:22" ht="29" outlineLevel="4" x14ac:dyDescent="0.35">
      <c r="A700" s="6" t="s">
        <v>110</v>
      </c>
      <c r="B700" s="6" t="s">
        <v>111</v>
      </c>
      <c r="C700" s="12" t="s">
        <v>690</v>
      </c>
      <c r="D700" s="5" t="s">
        <v>691</v>
      </c>
      <c r="E700" s="6" t="s">
        <v>691</v>
      </c>
      <c r="F700" s="1" t="s">
        <v>76</v>
      </c>
      <c r="G700" s="1" t="s">
        <v>4</v>
      </c>
      <c r="H700" s="1" t="s">
        <v>728</v>
      </c>
      <c r="I700" s="2" t="s">
        <v>729</v>
      </c>
      <c r="J700" s="6" t="s">
        <v>4</v>
      </c>
      <c r="K700" s="6" t="s">
        <v>4</v>
      </c>
      <c r="L700" s="6" t="s">
        <v>4</v>
      </c>
      <c r="M700" s="6" t="s">
        <v>5</v>
      </c>
      <c r="N700" s="6" t="s">
        <v>731</v>
      </c>
      <c r="O700" s="16">
        <v>45086</v>
      </c>
      <c r="P700" s="6" t="s">
        <v>7</v>
      </c>
      <c r="Q700" s="18">
        <v>73589.740000000005</v>
      </c>
      <c r="R700" s="18">
        <v>73589.740000000005</v>
      </c>
      <c r="S700" s="18">
        <v>0</v>
      </c>
      <c r="T700" s="18">
        <v>0</v>
      </c>
      <c r="U700" s="10">
        <f t="shared" si="20"/>
        <v>0</v>
      </c>
      <c r="V700" s="20">
        <f t="shared" si="21"/>
        <v>0</v>
      </c>
    </row>
    <row r="701" spans="1:22" outlineLevel="4" x14ac:dyDescent="0.35">
      <c r="G701" s="1"/>
      <c r="H701" s="14" t="s">
        <v>11472</v>
      </c>
      <c r="O701" s="16"/>
      <c r="Q701" s="18">
        <f>SUBTOTAL(9,Q695:Q700)</f>
        <v>245325</v>
      </c>
      <c r="R701" s="18">
        <f>SUBTOTAL(9,R695:R700)</f>
        <v>230894.40000000002</v>
      </c>
      <c r="S701" s="18">
        <f>SUBTOTAL(9,S695:S700)</f>
        <v>14430.6</v>
      </c>
      <c r="T701" s="18">
        <f>SUBTOTAL(9,T695:T700)</f>
        <v>0</v>
      </c>
      <c r="U701" s="10">
        <f t="shared" si="20"/>
        <v>-2.3646862246096134E-11</v>
      </c>
      <c r="V701" s="20">
        <f t="shared" si="21"/>
        <v>-2.3646862246096134E-11</v>
      </c>
    </row>
    <row r="702" spans="1:22" ht="29" outlineLevel="4" x14ac:dyDescent="0.35">
      <c r="A702" s="6" t="s">
        <v>110</v>
      </c>
      <c r="B702" s="6" t="s">
        <v>111</v>
      </c>
      <c r="C702" s="12" t="s">
        <v>690</v>
      </c>
      <c r="D702" s="5" t="s">
        <v>691</v>
      </c>
      <c r="E702" s="6" t="s">
        <v>691</v>
      </c>
      <c r="F702" s="1" t="s">
        <v>4</v>
      </c>
      <c r="G702" s="1" t="s">
        <v>97</v>
      </c>
      <c r="H702" s="1" t="s">
        <v>733</v>
      </c>
      <c r="I702" s="2" t="s">
        <v>734</v>
      </c>
      <c r="J702" s="6" t="s">
        <v>4</v>
      </c>
      <c r="K702" s="6" t="s">
        <v>4</v>
      </c>
      <c r="L702" s="6" t="s">
        <v>4</v>
      </c>
      <c r="M702" s="6" t="s">
        <v>5</v>
      </c>
      <c r="N702" s="6" t="s">
        <v>732</v>
      </c>
      <c r="O702" s="16">
        <v>45086</v>
      </c>
      <c r="P702" s="6" t="s">
        <v>7</v>
      </c>
      <c r="Q702" s="18">
        <v>519.78</v>
      </c>
      <c r="R702" s="18">
        <v>0</v>
      </c>
      <c r="S702" s="18">
        <v>519.78</v>
      </c>
      <c r="T702" s="18">
        <v>0</v>
      </c>
      <c r="U702" s="10">
        <f t="shared" si="20"/>
        <v>0</v>
      </c>
      <c r="V702" s="20">
        <f t="shared" si="21"/>
        <v>0</v>
      </c>
    </row>
    <row r="703" spans="1:22" ht="29" outlineLevel="4" x14ac:dyDescent="0.35">
      <c r="A703" s="6" t="s">
        <v>110</v>
      </c>
      <c r="B703" s="6" t="s">
        <v>111</v>
      </c>
      <c r="C703" s="12" t="s">
        <v>690</v>
      </c>
      <c r="D703" s="5" t="s">
        <v>691</v>
      </c>
      <c r="E703" s="6" t="s">
        <v>691</v>
      </c>
      <c r="F703" s="1" t="s">
        <v>76</v>
      </c>
      <c r="G703" s="1" t="s">
        <v>4</v>
      </c>
      <c r="H703" s="1" t="s">
        <v>733</v>
      </c>
      <c r="I703" s="2" t="s">
        <v>734</v>
      </c>
      <c r="J703" s="6" t="s">
        <v>4</v>
      </c>
      <c r="K703" s="6" t="s">
        <v>4</v>
      </c>
      <c r="L703" s="6" t="s">
        <v>4</v>
      </c>
      <c r="M703" s="6" t="s">
        <v>5</v>
      </c>
      <c r="N703" s="6" t="s">
        <v>732</v>
      </c>
      <c r="O703" s="16">
        <v>45086</v>
      </c>
      <c r="P703" s="6" t="s">
        <v>7</v>
      </c>
      <c r="Q703" s="18">
        <v>4158.22</v>
      </c>
      <c r="R703" s="18">
        <v>4158.22</v>
      </c>
      <c r="S703" s="18">
        <v>0</v>
      </c>
      <c r="T703" s="18">
        <v>0</v>
      </c>
      <c r="U703" s="10">
        <f t="shared" si="20"/>
        <v>0</v>
      </c>
      <c r="V703" s="20">
        <f t="shared" si="21"/>
        <v>0</v>
      </c>
    </row>
    <row r="704" spans="1:22" outlineLevel="3" x14ac:dyDescent="0.35">
      <c r="G704" s="1"/>
      <c r="H704" s="14" t="s">
        <v>11473</v>
      </c>
      <c r="O704" s="16"/>
      <c r="Q704" s="18">
        <f>SUBTOTAL(9,Q702:Q703)</f>
        <v>4678</v>
      </c>
      <c r="R704" s="18">
        <f>SUBTOTAL(9,R702:R703)</f>
        <v>4158.22</v>
      </c>
      <c r="S704" s="18">
        <f>SUBTOTAL(9,S702:S703)</f>
        <v>519.78</v>
      </c>
      <c r="T704" s="18">
        <f>SUBTOTAL(9,T702:T703)</f>
        <v>0</v>
      </c>
      <c r="U704" s="10">
        <f t="shared" si="20"/>
        <v>-2.2737367544323206E-13</v>
      </c>
      <c r="V704" s="20">
        <f t="shared" si="21"/>
        <v>-2.2737367544323206E-13</v>
      </c>
    </row>
    <row r="705" spans="1:22" ht="29" outlineLevel="4" x14ac:dyDescent="0.35">
      <c r="A705" s="6" t="s">
        <v>566</v>
      </c>
      <c r="B705" s="6" t="s">
        <v>567</v>
      </c>
      <c r="C705" s="12" t="s">
        <v>690</v>
      </c>
      <c r="D705" s="5" t="s">
        <v>708</v>
      </c>
      <c r="E705" s="6" t="s">
        <v>708</v>
      </c>
      <c r="F705" s="1" t="s">
        <v>598</v>
      </c>
      <c r="G705" s="1" t="s">
        <v>4</v>
      </c>
      <c r="H705" s="1" t="s">
        <v>737</v>
      </c>
      <c r="I705" s="2" t="s">
        <v>738</v>
      </c>
      <c r="J705" s="6" t="s">
        <v>4</v>
      </c>
      <c r="K705" s="6" t="s">
        <v>4</v>
      </c>
      <c r="L705" s="6" t="s">
        <v>4</v>
      </c>
      <c r="M705" s="6" t="s">
        <v>5</v>
      </c>
      <c r="N705" s="6" t="s">
        <v>735</v>
      </c>
      <c r="O705" s="16">
        <v>44935</v>
      </c>
      <c r="P705" s="6" t="s">
        <v>736</v>
      </c>
      <c r="Q705" s="18">
        <v>15739.99</v>
      </c>
      <c r="R705" s="18">
        <v>15739.99</v>
      </c>
      <c r="S705" s="18">
        <v>0</v>
      </c>
      <c r="T705" s="18">
        <v>0</v>
      </c>
      <c r="U705" s="10">
        <f t="shared" si="20"/>
        <v>0</v>
      </c>
      <c r="V705" s="20">
        <f t="shared" si="21"/>
        <v>0</v>
      </c>
    </row>
    <row r="706" spans="1:22" ht="29" outlineLevel="4" x14ac:dyDescent="0.35">
      <c r="A706" s="6" t="s">
        <v>566</v>
      </c>
      <c r="B706" s="6" t="s">
        <v>567</v>
      </c>
      <c r="C706" s="12" t="s">
        <v>690</v>
      </c>
      <c r="D706" s="5" t="s">
        <v>708</v>
      </c>
      <c r="E706" s="6" t="s">
        <v>708</v>
      </c>
      <c r="F706" s="1" t="s">
        <v>598</v>
      </c>
      <c r="G706" s="1" t="s">
        <v>4</v>
      </c>
      <c r="H706" s="1" t="s">
        <v>737</v>
      </c>
      <c r="I706" s="2" t="s">
        <v>738</v>
      </c>
      <c r="J706" s="6" t="s">
        <v>4</v>
      </c>
      <c r="K706" s="6" t="s">
        <v>4</v>
      </c>
      <c r="L706" s="6" t="s">
        <v>4</v>
      </c>
      <c r="M706" s="6" t="s">
        <v>5</v>
      </c>
      <c r="N706" s="6" t="s">
        <v>739</v>
      </c>
      <c r="O706" s="16">
        <v>45037</v>
      </c>
      <c r="P706" s="6" t="s">
        <v>7</v>
      </c>
      <c r="Q706" s="18">
        <v>26359.27</v>
      </c>
      <c r="R706" s="18">
        <v>26359.27</v>
      </c>
      <c r="S706" s="18">
        <v>0</v>
      </c>
      <c r="T706" s="18">
        <v>0</v>
      </c>
      <c r="U706" s="10">
        <f t="shared" ref="U706:U769" si="22">Q706-R706-S706-T706</f>
        <v>0</v>
      </c>
      <c r="V706" s="20">
        <f t="shared" si="21"/>
        <v>0</v>
      </c>
    </row>
    <row r="707" spans="1:22" ht="29" outlineLevel="3" x14ac:dyDescent="0.35">
      <c r="A707" s="6" t="s">
        <v>566</v>
      </c>
      <c r="B707" s="6" t="s">
        <v>567</v>
      </c>
      <c r="C707" s="12" t="s">
        <v>690</v>
      </c>
      <c r="D707" s="5" t="s">
        <v>708</v>
      </c>
      <c r="E707" s="6" t="s">
        <v>708</v>
      </c>
      <c r="F707" s="1" t="s">
        <v>598</v>
      </c>
      <c r="G707" s="1" t="s">
        <v>4</v>
      </c>
      <c r="H707" s="1" t="s">
        <v>737</v>
      </c>
      <c r="I707" s="2" t="s">
        <v>738</v>
      </c>
      <c r="J707" s="6" t="s">
        <v>4</v>
      </c>
      <c r="K707" s="6" t="s">
        <v>4</v>
      </c>
      <c r="L707" s="6" t="s">
        <v>4</v>
      </c>
      <c r="M707" s="6" t="s">
        <v>5</v>
      </c>
      <c r="N707" s="6" t="s">
        <v>740</v>
      </c>
      <c r="O707" s="16">
        <v>45084</v>
      </c>
      <c r="P707" s="6" t="s">
        <v>7</v>
      </c>
      <c r="Q707" s="18">
        <v>32525.51</v>
      </c>
      <c r="R707" s="18">
        <v>32525.51</v>
      </c>
      <c r="S707" s="18">
        <v>0</v>
      </c>
      <c r="T707" s="18">
        <v>0</v>
      </c>
      <c r="U707" s="10">
        <f t="shared" si="22"/>
        <v>0</v>
      </c>
      <c r="V707" s="20">
        <f t="shared" ref="V707:V770" si="23">Q707-R707-S707-T707</f>
        <v>0</v>
      </c>
    </row>
    <row r="708" spans="1:22" outlineLevel="4" x14ac:dyDescent="0.35">
      <c r="G708" s="1"/>
      <c r="H708" s="14" t="s">
        <v>11474</v>
      </c>
      <c r="O708" s="16"/>
      <c r="Q708" s="18">
        <f>SUBTOTAL(9,Q705:Q707)</f>
        <v>74624.77</v>
      </c>
      <c r="R708" s="18">
        <f>SUBTOTAL(9,R705:R707)</f>
        <v>74624.77</v>
      </c>
      <c r="S708" s="18">
        <f>SUBTOTAL(9,S705:S707)</f>
        <v>0</v>
      </c>
      <c r="T708" s="18">
        <f>SUBTOTAL(9,T705:T707)</f>
        <v>0</v>
      </c>
      <c r="U708" s="10">
        <f t="shared" si="22"/>
        <v>0</v>
      </c>
      <c r="V708" s="20">
        <f t="shared" si="23"/>
        <v>0</v>
      </c>
    </row>
    <row r="709" spans="1:22" outlineLevel="4" x14ac:dyDescent="0.35">
      <c r="A709" s="6" t="s">
        <v>110</v>
      </c>
      <c r="B709" s="6" t="s">
        <v>111</v>
      </c>
      <c r="C709" s="12" t="s">
        <v>690</v>
      </c>
      <c r="D709" s="5" t="s">
        <v>721</v>
      </c>
      <c r="E709" s="6" t="s">
        <v>721</v>
      </c>
      <c r="F709" s="1" t="s">
        <v>4</v>
      </c>
      <c r="G709" s="1" t="s">
        <v>114</v>
      </c>
      <c r="H709" s="1" t="s">
        <v>116</v>
      </c>
      <c r="I709" s="4" t="s">
        <v>12902</v>
      </c>
      <c r="J709" s="6" t="s">
        <v>4</v>
      </c>
      <c r="K709" s="6" t="s">
        <v>4</v>
      </c>
      <c r="L709" s="6" t="s">
        <v>4</v>
      </c>
      <c r="M709" s="6" t="s">
        <v>5</v>
      </c>
      <c r="N709" s="6" t="s">
        <v>741</v>
      </c>
      <c r="O709" s="16">
        <v>44869</v>
      </c>
      <c r="P709" s="6" t="s">
        <v>7</v>
      </c>
      <c r="Q709" s="18">
        <v>152803</v>
      </c>
      <c r="R709" s="18">
        <v>0</v>
      </c>
      <c r="S709" s="18">
        <v>152803</v>
      </c>
      <c r="T709" s="18">
        <v>0</v>
      </c>
      <c r="U709" s="10">
        <f t="shared" si="22"/>
        <v>0</v>
      </c>
      <c r="V709" s="20">
        <f t="shared" si="23"/>
        <v>0</v>
      </c>
    </row>
    <row r="710" spans="1:22" outlineLevel="4" x14ac:dyDescent="0.35">
      <c r="A710" s="6" t="s">
        <v>110</v>
      </c>
      <c r="B710" s="6" t="s">
        <v>111</v>
      </c>
      <c r="C710" s="12" t="s">
        <v>690</v>
      </c>
      <c r="D710" s="5" t="s">
        <v>721</v>
      </c>
      <c r="E710" s="6" t="s">
        <v>721</v>
      </c>
      <c r="F710" s="1" t="s">
        <v>4</v>
      </c>
      <c r="G710" s="1" t="s">
        <v>114</v>
      </c>
      <c r="H710" s="1" t="s">
        <v>116</v>
      </c>
      <c r="I710" s="4" t="s">
        <v>12902</v>
      </c>
      <c r="J710" s="6" t="s">
        <v>4</v>
      </c>
      <c r="K710" s="6" t="s">
        <v>4</v>
      </c>
      <c r="L710" s="6" t="s">
        <v>4</v>
      </c>
      <c r="M710" s="6" t="s">
        <v>5</v>
      </c>
      <c r="N710" s="6" t="s">
        <v>742</v>
      </c>
      <c r="O710" s="16">
        <v>44945</v>
      </c>
      <c r="P710" s="6" t="s">
        <v>7</v>
      </c>
      <c r="Q710" s="18">
        <v>29865</v>
      </c>
      <c r="R710" s="18">
        <v>0</v>
      </c>
      <c r="S710" s="18">
        <v>29865</v>
      </c>
      <c r="T710" s="18">
        <v>0</v>
      </c>
      <c r="U710" s="10">
        <f t="shared" si="22"/>
        <v>0</v>
      </c>
      <c r="V710" s="20">
        <f t="shared" si="23"/>
        <v>0</v>
      </c>
    </row>
    <row r="711" spans="1:22" outlineLevel="3" x14ac:dyDescent="0.35">
      <c r="G711" s="1"/>
      <c r="H711" s="14" t="s">
        <v>11348</v>
      </c>
      <c r="O711" s="16"/>
      <c r="Q711" s="18">
        <f>SUBTOTAL(9,Q709:Q710)</f>
        <v>182668</v>
      </c>
      <c r="R711" s="18">
        <f>SUBTOTAL(9,R709:R710)</f>
        <v>0</v>
      </c>
      <c r="S711" s="18">
        <f>SUBTOTAL(9,S709:S710)</f>
        <v>182668</v>
      </c>
      <c r="T711" s="18">
        <f>SUBTOTAL(9,T709:T710)</f>
        <v>0</v>
      </c>
      <c r="U711" s="10">
        <f t="shared" si="22"/>
        <v>0</v>
      </c>
      <c r="V711" s="20">
        <f t="shared" si="23"/>
        <v>0</v>
      </c>
    </row>
    <row r="712" spans="1:22" outlineLevel="4" x14ac:dyDescent="0.35">
      <c r="A712" s="6" t="s">
        <v>110</v>
      </c>
      <c r="B712" s="6" t="s">
        <v>111</v>
      </c>
      <c r="C712" s="12" t="s">
        <v>690</v>
      </c>
      <c r="D712" s="5" t="s">
        <v>721</v>
      </c>
      <c r="E712" s="6" t="s">
        <v>721</v>
      </c>
      <c r="F712" s="1" t="s">
        <v>4</v>
      </c>
      <c r="G712" s="1" t="s">
        <v>114</v>
      </c>
      <c r="H712" s="1" t="s">
        <v>119</v>
      </c>
      <c r="I712" s="4" t="s">
        <v>12903</v>
      </c>
      <c r="J712" s="6" t="s">
        <v>4</v>
      </c>
      <c r="K712" s="6" t="s">
        <v>4</v>
      </c>
      <c r="L712" s="6" t="s">
        <v>4</v>
      </c>
      <c r="M712" s="6" t="s">
        <v>5</v>
      </c>
      <c r="N712" s="6" t="s">
        <v>742</v>
      </c>
      <c r="O712" s="16">
        <v>44945</v>
      </c>
      <c r="P712" s="6" t="s">
        <v>7</v>
      </c>
      <c r="Q712" s="18">
        <v>7557</v>
      </c>
      <c r="R712" s="18">
        <v>0</v>
      </c>
      <c r="S712" s="18">
        <v>7557</v>
      </c>
      <c r="T712" s="18">
        <v>0</v>
      </c>
      <c r="U712" s="10">
        <f t="shared" si="22"/>
        <v>0</v>
      </c>
      <c r="V712" s="20">
        <f t="shared" si="23"/>
        <v>0</v>
      </c>
    </row>
    <row r="713" spans="1:22" outlineLevel="4" x14ac:dyDescent="0.35">
      <c r="G713" s="1"/>
      <c r="H713" s="14" t="s">
        <v>11349</v>
      </c>
      <c r="O713" s="16"/>
      <c r="Q713" s="18">
        <f>SUBTOTAL(9,Q712:Q712)</f>
        <v>7557</v>
      </c>
      <c r="R713" s="18">
        <f>SUBTOTAL(9,R712:R712)</f>
        <v>0</v>
      </c>
      <c r="S713" s="18">
        <f>SUBTOTAL(9,S712:S712)</f>
        <v>7557</v>
      </c>
      <c r="T713" s="18">
        <f>SUBTOTAL(9,T712:T712)</f>
        <v>0</v>
      </c>
      <c r="U713" s="10">
        <f t="shared" si="22"/>
        <v>0</v>
      </c>
      <c r="V713" s="20">
        <f t="shared" si="23"/>
        <v>0</v>
      </c>
    </row>
    <row r="714" spans="1:22" outlineLevel="3" x14ac:dyDescent="0.35">
      <c r="A714" s="6" t="s">
        <v>110</v>
      </c>
      <c r="B714" s="6" t="s">
        <v>111</v>
      </c>
      <c r="C714" s="12" t="s">
        <v>690</v>
      </c>
      <c r="D714" s="5" t="s">
        <v>721</v>
      </c>
      <c r="E714" s="6" t="s">
        <v>721</v>
      </c>
      <c r="F714" s="1" t="s">
        <v>4</v>
      </c>
      <c r="G714" s="1" t="s">
        <v>114</v>
      </c>
      <c r="H714" s="1" t="s">
        <v>121</v>
      </c>
      <c r="I714" s="4" t="s">
        <v>12901</v>
      </c>
      <c r="J714" s="6" t="s">
        <v>4</v>
      </c>
      <c r="K714" s="6" t="s">
        <v>4</v>
      </c>
      <c r="L714" s="6" t="s">
        <v>4</v>
      </c>
      <c r="M714" s="6" t="s">
        <v>5</v>
      </c>
      <c r="N714" s="6" t="s">
        <v>741</v>
      </c>
      <c r="O714" s="16">
        <v>44869</v>
      </c>
      <c r="P714" s="6" t="s">
        <v>7</v>
      </c>
      <c r="Q714" s="18">
        <v>91912</v>
      </c>
      <c r="R714" s="18">
        <v>0</v>
      </c>
      <c r="S714" s="18">
        <v>91912</v>
      </c>
      <c r="T714" s="18">
        <v>0</v>
      </c>
      <c r="U714" s="10">
        <f t="shared" si="22"/>
        <v>0</v>
      </c>
      <c r="V714" s="20">
        <f t="shared" si="23"/>
        <v>0</v>
      </c>
    </row>
    <row r="715" spans="1:22" outlineLevel="4" x14ac:dyDescent="0.35">
      <c r="A715" s="6" t="s">
        <v>110</v>
      </c>
      <c r="B715" s="6" t="s">
        <v>111</v>
      </c>
      <c r="C715" s="12" t="s">
        <v>690</v>
      </c>
      <c r="D715" s="5" t="s">
        <v>721</v>
      </c>
      <c r="E715" s="6" t="s">
        <v>721</v>
      </c>
      <c r="F715" s="1" t="s">
        <v>4</v>
      </c>
      <c r="G715" s="1" t="s">
        <v>114</v>
      </c>
      <c r="H715" s="1" t="s">
        <v>121</v>
      </c>
      <c r="I715" s="4" t="s">
        <v>12901</v>
      </c>
      <c r="J715" s="6" t="s">
        <v>4</v>
      </c>
      <c r="K715" s="6" t="s">
        <v>4</v>
      </c>
      <c r="L715" s="6" t="s">
        <v>4</v>
      </c>
      <c r="M715" s="6" t="s">
        <v>5</v>
      </c>
      <c r="N715" s="6" t="s">
        <v>742</v>
      </c>
      <c r="O715" s="16">
        <v>44945</v>
      </c>
      <c r="P715" s="6" t="s">
        <v>7</v>
      </c>
      <c r="Q715" s="18">
        <v>17850</v>
      </c>
      <c r="R715" s="18">
        <v>0</v>
      </c>
      <c r="S715" s="18">
        <v>17850</v>
      </c>
      <c r="T715" s="18">
        <v>0</v>
      </c>
      <c r="U715" s="10">
        <f t="shared" si="22"/>
        <v>0</v>
      </c>
      <c r="V715" s="20">
        <f t="shared" si="23"/>
        <v>0</v>
      </c>
    </row>
    <row r="716" spans="1:22" outlineLevel="3" x14ac:dyDescent="0.35">
      <c r="G716" s="1"/>
      <c r="H716" s="14" t="s">
        <v>11350</v>
      </c>
      <c r="O716" s="16"/>
      <c r="Q716" s="18">
        <f>SUBTOTAL(9,Q714:Q715)</f>
        <v>109762</v>
      </c>
      <c r="R716" s="18">
        <f>SUBTOTAL(9,R714:R715)</f>
        <v>0</v>
      </c>
      <c r="S716" s="18">
        <f>SUBTOTAL(9,S714:S715)</f>
        <v>109762</v>
      </c>
      <c r="T716" s="18">
        <f>SUBTOTAL(9,T714:T715)</f>
        <v>0</v>
      </c>
      <c r="U716" s="10">
        <f t="shared" si="22"/>
        <v>0</v>
      </c>
      <c r="V716" s="20">
        <f t="shared" si="23"/>
        <v>0</v>
      </c>
    </row>
    <row r="717" spans="1:22" outlineLevel="4" x14ac:dyDescent="0.35">
      <c r="C717" s="13" t="s">
        <v>10615</v>
      </c>
      <c r="G717" s="1"/>
      <c r="O717" s="16"/>
      <c r="Q717" s="18">
        <f>SUBTOTAL(9,Q670:Q715)</f>
        <v>1257928.04</v>
      </c>
      <c r="R717" s="18">
        <f>SUBTOTAL(9,R670:R715)</f>
        <v>925419.53999999992</v>
      </c>
      <c r="S717" s="18">
        <f>SUBTOTAL(9,S670:S715)</f>
        <v>332508.5</v>
      </c>
      <c r="T717" s="18">
        <f>SUBTOTAL(9,T670:T715)</f>
        <v>0</v>
      </c>
      <c r="U717" s="10">
        <f t="shared" si="22"/>
        <v>1.1641532182693481E-10</v>
      </c>
      <c r="V717" s="20">
        <f t="shared" si="23"/>
        <v>1.1641532182693481E-10</v>
      </c>
    </row>
    <row r="718" spans="1:22" ht="29" outlineLevel="4" x14ac:dyDescent="0.35">
      <c r="A718" s="6" t="s">
        <v>743</v>
      </c>
      <c r="B718" s="6" t="s">
        <v>744</v>
      </c>
      <c r="C718" s="12" t="s">
        <v>745</v>
      </c>
      <c r="D718" s="5" t="s">
        <v>746</v>
      </c>
      <c r="E718" s="6" t="s">
        <v>746</v>
      </c>
      <c r="F718" s="1" t="s">
        <v>13022</v>
      </c>
      <c r="G718" s="1" t="s">
        <v>4</v>
      </c>
      <c r="H718" s="1" t="s">
        <v>749</v>
      </c>
      <c r="I718" s="2" t="s">
        <v>750</v>
      </c>
      <c r="J718" s="6" t="s">
        <v>4</v>
      </c>
      <c r="K718" s="6" t="s">
        <v>4</v>
      </c>
      <c r="L718" s="6" t="s">
        <v>4</v>
      </c>
      <c r="M718" s="6" t="s">
        <v>5</v>
      </c>
      <c r="N718" s="6" t="s">
        <v>747</v>
      </c>
      <c r="O718" s="16">
        <v>44823</v>
      </c>
      <c r="P718" s="6" t="s">
        <v>748</v>
      </c>
      <c r="Q718" s="18">
        <v>110883.1</v>
      </c>
      <c r="R718" s="18">
        <v>110883.1</v>
      </c>
      <c r="S718" s="18">
        <v>0</v>
      </c>
      <c r="T718" s="18">
        <v>0</v>
      </c>
      <c r="U718" s="10">
        <f t="shared" si="22"/>
        <v>0</v>
      </c>
      <c r="V718" s="20">
        <f t="shared" si="23"/>
        <v>0</v>
      </c>
    </row>
    <row r="719" spans="1:22" ht="29" outlineLevel="3" x14ac:dyDescent="0.35">
      <c r="A719" s="6" t="s">
        <v>743</v>
      </c>
      <c r="B719" s="6" t="s">
        <v>744</v>
      </c>
      <c r="C719" s="12" t="s">
        <v>745</v>
      </c>
      <c r="D719" s="5" t="s">
        <v>746</v>
      </c>
      <c r="E719" s="6" t="s">
        <v>746</v>
      </c>
      <c r="F719" s="1" t="s">
        <v>13022</v>
      </c>
      <c r="G719" s="1" t="s">
        <v>4</v>
      </c>
      <c r="H719" s="1" t="s">
        <v>749</v>
      </c>
      <c r="I719" s="2" t="s">
        <v>750</v>
      </c>
      <c r="J719" s="6" t="s">
        <v>4</v>
      </c>
      <c r="K719" s="6" t="s">
        <v>4</v>
      </c>
      <c r="L719" s="6" t="s">
        <v>4</v>
      </c>
      <c r="M719" s="6" t="s">
        <v>5</v>
      </c>
      <c r="N719" s="6" t="s">
        <v>751</v>
      </c>
      <c r="O719" s="16">
        <v>45091</v>
      </c>
      <c r="P719" s="6" t="s">
        <v>752</v>
      </c>
      <c r="Q719" s="18">
        <v>57349.47</v>
      </c>
      <c r="R719" s="18">
        <v>57349.47</v>
      </c>
      <c r="S719" s="18">
        <v>0</v>
      </c>
      <c r="T719" s="18">
        <v>0</v>
      </c>
      <c r="U719" s="10">
        <f t="shared" si="22"/>
        <v>0</v>
      </c>
      <c r="V719" s="20">
        <f t="shared" si="23"/>
        <v>0</v>
      </c>
    </row>
    <row r="720" spans="1:22" outlineLevel="2" x14ac:dyDescent="0.35">
      <c r="C720" s="13"/>
      <c r="G720" s="1"/>
      <c r="H720" s="14" t="s">
        <v>11475</v>
      </c>
      <c r="O720" s="16"/>
      <c r="Q720" s="18">
        <f>SUBTOTAL(9,Q718:Q719)</f>
        <v>168232.57</v>
      </c>
      <c r="R720" s="18">
        <f>SUBTOTAL(9,R718:R719)</f>
        <v>168232.57</v>
      </c>
      <c r="S720" s="18">
        <f>SUBTOTAL(9,S718:S719)</f>
        <v>0</v>
      </c>
      <c r="T720" s="18">
        <f>SUBTOTAL(9,T718:T719)</f>
        <v>0</v>
      </c>
      <c r="U720" s="10">
        <f t="shared" si="22"/>
        <v>0</v>
      </c>
      <c r="V720" s="20">
        <f t="shared" si="23"/>
        <v>0</v>
      </c>
    </row>
    <row r="721" spans="1:22" outlineLevel="4" x14ac:dyDescent="0.35">
      <c r="C721" s="13" t="s">
        <v>10616</v>
      </c>
      <c r="G721" s="1"/>
      <c r="O721" s="16"/>
      <c r="Q721" s="18">
        <f>SUBTOTAL(9,Q718:Q719)</f>
        <v>168232.57</v>
      </c>
      <c r="R721" s="18">
        <f>SUBTOTAL(9,R718:R719)</f>
        <v>168232.57</v>
      </c>
      <c r="S721" s="18">
        <f>SUBTOTAL(9,S718:S719)</f>
        <v>0</v>
      </c>
      <c r="T721" s="18">
        <f>SUBTOTAL(9,T718:T719)</f>
        <v>0</v>
      </c>
      <c r="U721" s="10">
        <f t="shared" si="22"/>
        <v>0</v>
      </c>
      <c r="V721" s="20">
        <f t="shared" si="23"/>
        <v>0</v>
      </c>
    </row>
    <row r="722" spans="1:22" ht="29" outlineLevel="4" x14ac:dyDescent="0.35">
      <c r="A722" s="6" t="s">
        <v>52</v>
      </c>
      <c r="B722" s="6" t="s">
        <v>53</v>
      </c>
      <c r="C722" s="12" t="s">
        <v>12920</v>
      </c>
      <c r="D722" s="5" t="s">
        <v>753</v>
      </c>
      <c r="E722" s="6" t="s">
        <v>753</v>
      </c>
      <c r="F722" s="1" t="s">
        <v>4</v>
      </c>
      <c r="G722" s="1" t="s">
        <v>2195</v>
      </c>
      <c r="H722" s="1" t="s">
        <v>755</v>
      </c>
      <c r="I722" s="2" t="s">
        <v>756</v>
      </c>
      <c r="J722" s="6" t="s">
        <v>4</v>
      </c>
      <c r="K722" s="6" t="s">
        <v>4</v>
      </c>
      <c r="L722" s="6" t="s">
        <v>4</v>
      </c>
      <c r="M722" s="6" t="s">
        <v>5</v>
      </c>
      <c r="N722" s="6" t="s">
        <v>754</v>
      </c>
      <c r="O722" s="16">
        <v>44923</v>
      </c>
      <c r="P722" s="6" t="s">
        <v>7</v>
      </c>
      <c r="Q722" s="18">
        <v>412758</v>
      </c>
      <c r="R722" s="18">
        <v>0</v>
      </c>
      <c r="S722" s="18">
        <v>412758</v>
      </c>
      <c r="T722" s="18">
        <v>0</v>
      </c>
      <c r="U722" s="10">
        <f t="shared" si="22"/>
        <v>0</v>
      </c>
      <c r="V722" s="20">
        <f t="shared" si="23"/>
        <v>0</v>
      </c>
    </row>
    <row r="723" spans="1:22" ht="29" outlineLevel="3" x14ac:dyDescent="0.35">
      <c r="A723" s="6" t="s">
        <v>52</v>
      </c>
      <c r="B723" s="6" t="s">
        <v>53</v>
      </c>
      <c r="C723" s="12" t="s">
        <v>12920</v>
      </c>
      <c r="D723" s="5" t="s">
        <v>753</v>
      </c>
      <c r="E723" s="6" t="s">
        <v>753</v>
      </c>
      <c r="F723" s="1" t="s">
        <v>4</v>
      </c>
      <c r="G723" s="1" t="s">
        <v>2195</v>
      </c>
      <c r="H723" s="1" t="s">
        <v>755</v>
      </c>
      <c r="I723" s="2" t="s">
        <v>756</v>
      </c>
      <c r="J723" s="6" t="s">
        <v>4</v>
      </c>
      <c r="K723" s="6" t="s">
        <v>4</v>
      </c>
      <c r="L723" s="6" t="s">
        <v>4</v>
      </c>
      <c r="M723" s="6" t="s">
        <v>5</v>
      </c>
      <c r="N723" s="6" t="s">
        <v>757</v>
      </c>
      <c r="O723" s="16">
        <v>45014</v>
      </c>
      <c r="P723" s="6" t="s">
        <v>7</v>
      </c>
      <c r="Q723" s="18">
        <v>22680</v>
      </c>
      <c r="R723" s="18">
        <v>0</v>
      </c>
      <c r="S723" s="18">
        <v>22680</v>
      </c>
      <c r="T723" s="18">
        <v>0</v>
      </c>
      <c r="U723" s="10">
        <f t="shared" si="22"/>
        <v>0</v>
      </c>
      <c r="V723" s="20">
        <f t="shared" si="23"/>
        <v>0</v>
      </c>
    </row>
    <row r="724" spans="1:22" ht="29" outlineLevel="2" x14ac:dyDescent="0.35">
      <c r="A724" s="6" t="s">
        <v>52</v>
      </c>
      <c r="B724" s="6" t="s">
        <v>53</v>
      </c>
      <c r="C724" s="12" t="s">
        <v>12920</v>
      </c>
      <c r="D724" s="5" t="s">
        <v>753</v>
      </c>
      <c r="E724" s="6" t="s">
        <v>753</v>
      </c>
      <c r="F724" s="1" t="s">
        <v>4</v>
      </c>
      <c r="G724" s="1" t="s">
        <v>2195</v>
      </c>
      <c r="H724" s="1" t="s">
        <v>755</v>
      </c>
      <c r="I724" s="2" t="s">
        <v>756</v>
      </c>
      <c r="J724" s="6" t="s">
        <v>4</v>
      </c>
      <c r="K724" s="6" t="s">
        <v>4</v>
      </c>
      <c r="L724" s="6" t="s">
        <v>4</v>
      </c>
      <c r="M724" s="6" t="s">
        <v>5</v>
      </c>
      <c r="N724" s="6" t="s">
        <v>758</v>
      </c>
      <c r="O724" s="16">
        <v>45058</v>
      </c>
      <c r="P724" s="6" t="s">
        <v>7</v>
      </c>
      <c r="Q724" s="18">
        <v>41895</v>
      </c>
      <c r="R724" s="18">
        <v>0</v>
      </c>
      <c r="S724" s="18">
        <v>41895</v>
      </c>
      <c r="T724" s="18">
        <v>0</v>
      </c>
      <c r="U724" s="10">
        <f t="shared" si="22"/>
        <v>0</v>
      </c>
      <c r="V724" s="20">
        <f t="shared" si="23"/>
        <v>0</v>
      </c>
    </row>
    <row r="725" spans="1:22" outlineLevel="4" x14ac:dyDescent="0.35">
      <c r="G725" s="1"/>
      <c r="H725" s="14" t="s">
        <v>11476</v>
      </c>
      <c r="O725" s="16"/>
      <c r="Q725" s="18">
        <f>SUBTOTAL(9,Q722:Q724)</f>
        <v>477333</v>
      </c>
      <c r="R725" s="18">
        <f>SUBTOTAL(9,R722:R724)</f>
        <v>0</v>
      </c>
      <c r="S725" s="18">
        <f>SUBTOTAL(9,S722:S724)</f>
        <v>477333</v>
      </c>
      <c r="T725" s="18">
        <f>SUBTOTAL(9,T722:T724)</f>
        <v>0</v>
      </c>
      <c r="U725" s="10">
        <f t="shared" si="22"/>
        <v>0</v>
      </c>
      <c r="V725" s="20">
        <f t="shared" si="23"/>
        <v>0</v>
      </c>
    </row>
    <row r="726" spans="1:22" ht="43.5" outlineLevel="4" x14ac:dyDescent="0.35">
      <c r="A726" s="6" t="s">
        <v>52</v>
      </c>
      <c r="B726" s="6" t="s">
        <v>53</v>
      </c>
      <c r="C726" s="12" t="s">
        <v>12920</v>
      </c>
      <c r="D726" s="5" t="s">
        <v>753</v>
      </c>
      <c r="E726" s="6" t="s">
        <v>753</v>
      </c>
      <c r="F726" s="1" t="s">
        <v>55</v>
      </c>
      <c r="G726" s="1" t="s">
        <v>4</v>
      </c>
      <c r="H726" s="1" t="s">
        <v>760</v>
      </c>
      <c r="I726" s="2" t="s">
        <v>761</v>
      </c>
      <c r="J726" s="6" t="s">
        <v>4</v>
      </c>
      <c r="K726" s="6" t="s">
        <v>4</v>
      </c>
      <c r="L726" s="6" t="s">
        <v>4</v>
      </c>
      <c r="M726" s="6" t="s">
        <v>5</v>
      </c>
      <c r="N726" s="6" t="s">
        <v>759</v>
      </c>
      <c r="O726" s="16">
        <v>45049</v>
      </c>
      <c r="P726" s="6" t="s">
        <v>7</v>
      </c>
      <c r="Q726" s="18">
        <v>82000</v>
      </c>
      <c r="R726" s="18">
        <v>82000</v>
      </c>
      <c r="S726" s="18">
        <v>0</v>
      </c>
      <c r="T726" s="18">
        <v>0</v>
      </c>
      <c r="U726" s="10">
        <f t="shared" si="22"/>
        <v>0</v>
      </c>
      <c r="V726" s="20">
        <f t="shared" si="23"/>
        <v>0</v>
      </c>
    </row>
    <row r="727" spans="1:22" outlineLevel="4" x14ac:dyDescent="0.35">
      <c r="G727" s="1"/>
      <c r="H727" s="14" t="s">
        <v>11477</v>
      </c>
      <c r="O727" s="16"/>
      <c r="Q727" s="18">
        <f>SUBTOTAL(9,Q726:Q726)</f>
        <v>82000</v>
      </c>
      <c r="R727" s="18">
        <f>SUBTOTAL(9,R726:R726)</f>
        <v>82000</v>
      </c>
      <c r="S727" s="18">
        <f>SUBTOTAL(9,S726:S726)</f>
        <v>0</v>
      </c>
      <c r="T727" s="18">
        <f>SUBTOTAL(9,T726:T726)</f>
        <v>0</v>
      </c>
      <c r="U727" s="10">
        <f t="shared" si="22"/>
        <v>0</v>
      </c>
      <c r="V727" s="20">
        <f t="shared" si="23"/>
        <v>0</v>
      </c>
    </row>
    <row r="728" spans="1:22" ht="29" outlineLevel="3" x14ac:dyDescent="0.35">
      <c r="C728" s="13" t="s">
        <v>12921</v>
      </c>
      <c r="G728" s="1"/>
      <c r="O728" s="16"/>
      <c r="Q728" s="18">
        <f>SUBTOTAL(9,Q722:Q726)</f>
        <v>559333</v>
      </c>
      <c r="R728" s="18">
        <f>SUBTOTAL(9,R722:R726)</f>
        <v>82000</v>
      </c>
      <c r="S728" s="18">
        <f>SUBTOTAL(9,S722:S726)</f>
        <v>477333</v>
      </c>
      <c r="T728" s="18">
        <f>SUBTOTAL(9,T722:T726)</f>
        <v>0</v>
      </c>
      <c r="U728" s="10">
        <f t="shared" si="22"/>
        <v>0</v>
      </c>
      <c r="V728" s="20">
        <f t="shared" si="23"/>
        <v>0</v>
      </c>
    </row>
    <row r="729" spans="1:22" ht="29" outlineLevel="4" x14ac:dyDescent="0.35">
      <c r="A729" s="6" t="s">
        <v>110</v>
      </c>
      <c r="B729" s="6" t="s">
        <v>111</v>
      </c>
      <c r="C729" s="12" t="s">
        <v>762</v>
      </c>
      <c r="D729" s="5" t="s">
        <v>763</v>
      </c>
      <c r="E729" s="6" t="s">
        <v>763</v>
      </c>
      <c r="F729" s="1" t="s">
        <v>4</v>
      </c>
      <c r="G729" s="1" t="s">
        <v>82</v>
      </c>
      <c r="H729" s="1" t="s">
        <v>765</v>
      </c>
      <c r="I729" s="2" t="s">
        <v>13096</v>
      </c>
      <c r="J729" s="6" t="s">
        <v>4</v>
      </c>
      <c r="K729" s="6" t="s">
        <v>4</v>
      </c>
      <c r="L729" s="6" t="s">
        <v>4</v>
      </c>
      <c r="M729" s="6" t="s">
        <v>5</v>
      </c>
      <c r="N729" s="6" t="s">
        <v>764</v>
      </c>
      <c r="O729" s="16">
        <v>44769</v>
      </c>
      <c r="P729" s="6" t="s">
        <v>7</v>
      </c>
      <c r="Q729" s="18">
        <v>409.46</v>
      </c>
      <c r="R729" s="18">
        <v>0</v>
      </c>
      <c r="S729" s="18">
        <v>409.46</v>
      </c>
      <c r="T729" s="18">
        <v>0</v>
      </c>
      <c r="U729" s="10">
        <f t="shared" si="22"/>
        <v>0</v>
      </c>
      <c r="V729" s="20">
        <f t="shared" si="23"/>
        <v>0</v>
      </c>
    </row>
    <row r="730" spans="1:22" ht="29" outlineLevel="4" x14ac:dyDescent="0.35">
      <c r="A730" s="6" t="s">
        <v>110</v>
      </c>
      <c r="B730" s="6" t="s">
        <v>111</v>
      </c>
      <c r="C730" s="12" t="s">
        <v>762</v>
      </c>
      <c r="D730" s="5" t="s">
        <v>763</v>
      </c>
      <c r="E730" s="6" t="s">
        <v>763</v>
      </c>
      <c r="F730" s="1" t="s">
        <v>4</v>
      </c>
      <c r="G730" s="1" t="s">
        <v>82</v>
      </c>
      <c r="H730" s="1" t="s">
        <v>765</v>
      </c>
      <c r="I730" s="2" t="s">
        <v>13096</v>
      </c>
      <c r="J730" s="6" t="s">
        <v>4</v>
      </c>
      <c r="K730" s="6" t="s">
        <v>4</v>
      </c>
      <c r="L730" s="6" t="s">
        <v>4</v>
      </c>
      <c r="M730" s="6" t="s">
        <v>5</v>
      </c>
      <c r="N730" s="6" t="s">
        <v>766</v>
      </c>
      <c r="O730" s="16">
        <v>44776</v>
      </c>
      <c r="P730" s="6" t="s">
        <v>7</v>
      </c>
      <c r="Q730" s="18">
        <v>92.58</v>
      </c>
      <c r="R730" s="18">
        <v>0</v>
      </c>
      <c r="S730" s="18">
        <v>92.58</v>
      </c>
      <c r="T730" s="18">
        <v>0</v>
      </c>
      <c r="U730" s="10">
        <f t="shared" si="22"/>
        <v>0</v>
      </c>
      <c r="V730" s="20">
        <f t="shared" si="23"/>
        <v>0</v>
      </c>
    </row>
    <row r="731" spans="1:22" ht="29" outlineLevel="4" x14ac:dyDescent="0.35">
      <c r="A731" s="6" t="s">
        <v>110</v>
      </c>
      <c r="B731" s="6" t="s">
        <v>111</v>
      </c>
      <c r="C731" s="12" t="s">
        <v>762</v>
      </c>
      <c r="D731" s="5" t="s">
        <v>763</v>
      </c>
      <c r="E731" s="6" t="s">
        <v>763</v>
      </c>
      <c r="F731" s="1" t="s">
        <v>76</v>
      </c>
      <c r="G731" s="1" t="s">
        <v>4</v>
      </c>
      <c r="H731" s="1" t="s">
        <v>765</v>
      </c>
      <c r="I731" s="2" t="s">
        <v>13096</v>
      </c>
      <c r="J731" s="6" t="s">
        <v>4</v>
      </c>
      <c r="K731" s="6" t="s">
        <v>4</v>
      </c>
      <c r="L731" s="6" t="s">
        <v>4</v>
      </c>
      <c r="M731" s="6" t="s">
        <v>5</v>
      </c>
      <c r="N731" s="6" t="s">
        <v>764</v>
      </c>
      <c r="O731" s="16">
        <v>44769</v>
      </c>
      <c r="P731" s="6" t="s">
        <v>7</v>
      </c>
      <c r="Q731" s="18">
        <v>6551.54</v>
      </c>
      <c r="R731" s="18">
        <v>6551.54</v>
      </c>
      <c r="S731" s="18">
        <v>0</v>
      </c>
      <c r="T731" s="18">
        <v>0</v>
      </c>
      <c r="U731" s="10">
        <f t="shared" si="22"/>
        <v>0</v>
      </c>
      <c r="V731" s="20">
        <f t="shared" si="23"/>
        <v>0</v>
      </c>
    </row>
    <row r="732" spans="1:22" ht="29" outlineLevel="4" x14ac:dyDescent="0.35">
      <c r="A732" s="6" t="s">
        <v>110</v>
      </c>
      <c r="B732" s="6" t="s">
        <v>111</v>
      </c>
      <c r="C732" s="12" t="s">
        <v>762</v>
      </c>
      <c r="D732" s="5" t="s">
        <v>763</v>
      </c>
      <c r="E732" s="6" t="s">
        <v>763</v>
      </c>
      <c r="F732" s="1" t="s">
        <v>76</v>
      </c>
      <c r="G732" s="1" t="s">
        <v>4</v>
      </c>
      <c r="H732" s="1" t="s">
        <v>765</v>
      </c>
      <c r="I732" s="2" t="s">
        <v>13096</v>
      </c>
      <c r="J732" s="6" t="s">
        <v>4</v>
      </c>
      <c r="K732" s="6" t="s">
        <v>4</v>
      </c>
      <c r="L732" s="6" t="s">
        <v>4</v>
      </c>
      <c r="M732" s="6" t="s">
        <v>5</v>
      </c>
      <c r="N732" s="6" t="s">
        <v>766</v>
      </c>
      <c r="O732" s="16">
        <v>44776</v>
      </c>
      <c r="P732" s="6" t="s">
        <v>7</v>
      </c>
      <c r="Q732" s="18">
        <v>1481.42</v>
      </c>
      <c r="R732" s="18">
        <v>1481.42</v>
      </c>
      <c r="S732" s="18">
        <v>0</v>
      </c>
      <c r="T732" s="18">
        <v>0</v>
      </c>
      <c r="U732" s="10">
        <f t="shared" si="22"/>
        <v>0</v>
      </c>
      <c r="V732" s="20">
        <f t="shared" si="23"/>
        <v>0</v>
      </c>
    </row>
    <row r="733" spans="1:22" outlineLevel="3" x14ac:dyDescent="0.35">
      <c r="G733" s="1"/>
      <c r="H733" s="14" t="s">
        <v>11478</v>
      </c>
      <c r="O733" s="16"/>
      <c r="Q733" s="18">
        <f>SUBTOTAL(9,Q729:Q732)</f>
        <v>8535</v>
      </c>
      <c r="R733" s="18">
        <f>SUBTOTAL(9,R729:R732)</f>
        <v>8032.96</v>
      </c>
      <c r="S733" s="18">
        <f>SUBTOTAL(9,S729:S732)</f>
        <v>502.03999999999996</v>
      </c>
      <c r="T733" s="18">
        <f>SUBTOTAL(9,T729:T732)</f>
        <v>0</v>
      </c>
      <c r="U733" s="10">
        <f t="shared" si="22"/>
        <v>0</v>
      </c>
      <c r="V733" s="20">
        <f t="shared" si="23"/>
        <v>0</v>
      </c>
    </row>
    <row r="734" spans="1:22" ht="29" outlineLevel="4" x14ac:dyDescent="0.35">
      <c r="A734" s="6" t="s">
        <v>110</v>
      </c>
      <c r="B734" s="6" t="s">
        <v>111</v>
      </c>
      <c r="C734" s="12" t="s">
        <v>762</v>
      </c>
      <c r="D734" s="5" t="s">
        <v>763</v>
      </c>
      <c r="E734" s="6" t="s">
        <v>763</v>
      </c>
      <c r="F734" s="1" t="s">
        <v>4</v>
      </c>
      <c r="G734" s="1" t="s">
        <v>97</v>
      </c>
      <c r="H734" s="1" t="s">
        <v>768</v>
      </c>
      <c r="I734" s="2" t="s">
        <v>769</v>
      </c>
      <c r="J734" s="6" t="s">
        <v>4</v>
      </c>
      <c r="K734" s="6" t="s">
        <v>4</v>
      </c>
      <c r="L734" s="6" t="s">
        <v>4</v>
      </c>
      <c r="M734" s="6" t="s">
        <v>5</v>
      </c>
      <c r="N734" s="6" t="s">
        <v>767</v>
      </c>
      <c r="O734" s="16">
        <v>45104</v>
      </c>
      <c r="P734" s="6" t="s">
        <v>7</v>
      </c>
      <c r="Q734" s="18">
        <v>43267.44</v>
      </c>
      <c r="R734" s="18">
        <v>0</v>
      </c>
      <c r="S734" s="18">
        <v>43267.44</v>
      </c>
      <c r="T734" s="18">
        <v>0</v>
      </c>
      <c r="U734" s="10">
        <f t="shared" si="22"/>
        <v>0</v>
      </c>
      <c r="V734" s="20">
        <f t="shared" si="23"/>
        <v>0</v>
      </c>
    </row>
    <row r="735" spans="1:22" ht="29" outlineLevel="4" x14ac:dyDescent="0.35">
      <c r="A735" s="6" t="s">
        <v>110</v>
      </c>
      <c r="B735" s="6" t="s">
        <v>111</v>
      </c>
      <c r="C735" s="12" t="s">
        <v>762</v>
      </c>
      <c r="D735" s="5" t="s">
        <v>763</v>
      </c>
      <c r="E735" s="6" t="s">
        <v>763</v>
      </c>
      <c r="F735" s="1" t="s">
        <v>76</v>
      </c>
      <c r="G735" s="1" t="s">
        <v>4</v>
      </c>
      <c r="H735" s="1" t="s">
        <v>768</v>
      </c>
      <c r="I735" s="2" t="s">
        <v>769</v>
      </c>
      <c r="J735" s="6" t="s">
        <v>4</v>
      </c>
      <c r="K735" s="6" t="s">
        <v>4</v>
      </c>
      <c r="L735" s="6" t="s">
        <v>4</v>
      </c>
      <c r="M735" s="6" t="s">
        <v>5</v>
      </c>
      <c r="N735" s="6" t="s">
        <v>767</v>
      </c>
      <c r="O735" s="16">
        <v>45104</v>
      </c>
      <c r="P735" s="6" t="s">
        <v>7</v>
      </c>
      <c r="Q735" s="18">
        <v>346139.56</v>
      </c>
      <c r="R735" s="18">
        <v>346139.56</v>
      </c>
      <c r="S735" s="18">
        <v>0</v>
      </c>
      <c r="T735" s="18">
        <v>0</v>
      </c>
      <c r="U735" s="10">
        <f t="shared" si="22"/>
        <v>0</v>
      </c>
      <c r="V735" s="20">
        <f t="shared" si="23"/>
        <v>0</v>
      </c>
    </row>
    <row r="736" spans="1:22" outlineLevel="3" x14ac:dyDescent="0.35">
      <c r="G736" s="1"/>
      <c r="H736" s="14" t="s">
        <v>11479</v>
      </c>
      <c r="O736" s="16"/>
      <c r="Q736" s="18">
        <f>SUBTOTAL(9,Q734:Q735)</f>
        <v>389407</v>
      </c>
      <c r="R736" s="18">
        <f>SUBTOTAL(9,R734:R735)</f>
        <v>346139.56</v>
      </c>
      <c r="S736" s="18">
        <f>SUBTOTAL(9,S734:S735)</f>
        <v>43267.44</v>
      </c>
      <c r="T736" s="18">
        <f>SUBTOTAL(9,T734:T735)</f>
        <v>0</v>
      </c>
      <c r="U736" s="10">
        <f t="shared" si="22"/>
        <v>0</v>
      </c>
      <c r="V736" s="20">
        <f t="shared" si="23"/>
        <v>0</v>
      </c>
    </row>
    <row r="737" spans="1:22" ht="29" outlineLevel="4" x14ac:dyDescent="0.35">
      <c r="A737" s="6" t="s">
        <v>566</v>
      </c>
      <c r="B737" s="6" t="s">
        <v>567</v>
      </c>
      <c r="C737" s="12" t="s">
        <v>762</v>
      </c>
      <c r="D737" s="5" t="s">
        <v>770</v>
      </c>
      <c r="E737" s="6" t="s">
        <v>770</v>
      </c>
      <c r="F737" s="1" t="s">
        <v>598</v>
      </c>
      <c r="G737" s="1" t="s">
        <v>4</v>
      </c>
      <c r="H737" s="1" t="s">
        <v>773</v>
      </c>
      <c r="I737" s="2" t="s">
        <v>13097</v>
      </c>
      <c r="J737" s="6" t="s">
        <v>4</v>
      </c>
      <c r="K737" s="6" t="s">
        <v>4</v>
      </c>
      <c r="L737" s="6" t="s">
        <v>4</v>
      </c>
      <c r="M737" s="6" t="s">
        <v>5</v>
      </c>
      <c r="N737" s="6" t="s">
        <v>771</v>
      </c>
      <c r="O737" s="16">
        <v>44781</v>
      </c>
      <c r="P737" s="6" t="s">
        <v>772</v>
      </c>
      <c r="Q737" s="18">
        <v>1575.03</v>
      </c>
      <c r="R737" s="18">
        <v>1575.03</v>
      </c>
      <c r="S737" s="18">
        <v>0</v>
      </c>
      <c r="T737" s="18">
        <v>0</v>
      </c>
      <c r="U737" s="10">
        <f t="shared" si="22"/>
        <v>0</v>
      </c>
      <c r="V737" s="20">
        <f t="shared" si="23"/>
        <v>0</v>
      </c>
    </row>
    <row r="738" spans="1:22" ht="29" outlineLevel="4" x14ac:dyDescent="0.35">
      <c r="A738" s="6" t="s">
        <v>566</v>
      </c>
      <c r="B738" s="6" t="s">
        <v>567</v>
      </c>
      <c r="C738" s="12" t="s">
        <v>762</v>
      </c>
      <c r="D738" s="5" t="s">
        <v>770</v>
      </c>
      <c r="E738" s="6" t="s">
        <v>770</v>
      </c>
      <c r="F738" s="1" t="s">
        <v>598</v>
      </c>
      <c r="G738" s="1" t="s">
        <v>4</v>
      </c>
      <c r="H738" s="1" t="s">
        <v>773</v>
      </c>
      <c r="I738" s="2" t="s">
        <v>13097</v>
      </c>
      <c r="J738" s="6" t="s">
        <v>4</v>
      </c>
      <c r="K738" s="6" t="s">
        <v>4</v>
      </c>
      <c r="L738" s="6" t="s">
        <v>4</v>
      </c>
      <c r="M738" s="6" t="s">
        <v>5</v>
      </c>
      <c r="N738" s="6" t="s">
        <v>774</v>
      </c>
      <c r="O738" s="16">
        <v>44837</v>
      </c>
      <c r="P738" s="6" t="s">
        <v>775</v>
      </c>
      <c r="Q738" s="18">
        <v>832</v>
      </c>
      <c r="R738" s="18">
        <v>832</v>
      </c>
      <c r="S738" s="18">
        <v>0</v>
      </c>
      <c r="T738" s="18">
        <v>0</v>
      </c>
      <c r="U738" s="10">
        <f t="shared" si="22"/>
        <v>0</v>
      </c>
      <c r="V738" s="20">
        <f t="shared" si="23"/>
        <v>0</v>
      </c>
    </row>
    <row r="739" spans="1:22" outlineLevel="4" x14ac:dyDescent="0.35">
      <c r="G739" s="1"/>
      <c r="H739" s="14" t="s">
        <v>11480</v>
      </c>
      <c r="O739" s="16"/>
      <c r="Q739" s="18">
        <f>SUBTOTAL(9,Q737:Q738)</f>
        <v>2407.0299999999997</v>
      </c>
      <c r="R739" s="18">
        <f>SUBTOTAL(9,R737:R738)</f>
        <v>2407.0299999999997</v>
      </c>
      <c r="S739" s="18">
        <f>SUBTOTAL(9,S737:S738)</f>
        <v>0</v>
      </c>
      <c r="T739" s="18">
        <f>SUBTOTAL(9,T737:T738)</f>
        <v>0</v>
      </c>
      <c r="U739" s="10">
        <f t="shared" si="22"/>
        <v>0</v>
      </c>
      <c r="V739" s="20">
        <f t="shared" si="23"/>
        <v>0</v>
      </c>
    </row>
    <row r="740" spans="1:22" ht="29" outlineLevel="3" x14ac:dyDescent="0.35">
      <c r="A740" s="6" t="s">
        <v>566</v>
      </c>
      <c r="B740" s="6" t="s">
        <v>567</v>
      </c>
      <c r="C740" s="12" t="s">
        <v>762</v>
      </c>
      <c r="D740" s="5" t="s">
        <v>770</v>
      </c>
      <c r="E740" s="6" t="s">
        <v>770</v>
      </c>
      <c r="F740" s="1" t="s">
        <v>573</v>
      </c>
      <c r="G740" s="1" t="s">
        <v>4</v>
      </c>
      <c r="H740" s="1" t="s">
        <v>778</v>
      </c>
      <c r="I740" s="2" t="s">
        <v>779</v>
      </c>
      <c r="J740" s="6" t="s">
        <v>4</v>
      </c>
      <c r="K740" s="6" t="s">
        <v>4</v>
      </c>
      <c r="L740" s="6" t="s">
        <v>4</v>
      </c>
      <c r="M740" s="6" t="s">
        <v>5</v>
      </c>
      <c r="N740" s="6" t="s">
        <v>780</v>
      </c>
      <c r="O740" s="16">
        <v>44781</v>
      </c>
      <c r="P740" s="6" t="s">
        <v>781</v>
      </c>
      <c r="Q740" s="18">
        <v>25050.18</v>
      </c>
      <c r="R740" s="18">
        <v>25050.18</v>
      </c>
      <c r="S740" s="18">
        <v>0</v>
      </c>
      <c r="T740" s="18">
        <v>0</v>
      </c>
      <c r="U740" s="10">
        <f t="shared" si="22"/>
        <v>0</v>
      </c>
      <c r="V740" s="20">
        <f t="shared" si="23"/>
        <v>0</v>
      </c>
    </row>
    <row r="741" spans="1:22" ht="29" outlineLevel="4" x14ac:dyDescent="0.35">
      <c r="A741" s="6" t="s">
        <v>566</v>
      </c>
      <c r="B741" s="6" t="s">
        <v>567</v>
      </c>
      <c r="C741" s="12" t="s">
        <v>762</v>
      </c>
      <c r="D741" s="5" t="s">
        <v>770</v>
      </c>
      <c r="E741" s="6" t="s">
        <v>770</v>
      </c>
      <c r="F741" s="1" t="s">
        <v>573</v>
      </c>
      <c r="G741" s="1" t="s">
        <v>4</v>
      </c>
      <c r="H741" s="1" t="s">
        <v>778</v>
      </c>
      <c r="I741" s="2" t="s">
        <v>779</v>
      </c>
      <c r="J741" s="6" t="s">
        <v>4</v>
      </c>
      <c r="K741" s="6" t="s">
        <v>4</v>
      </c>
      <c r="L741" s="6" t="s">
        <v>4</v>
      </c>
      <c r="M741" s="6" t="s">
        <v>5</v>
      </c>
      <c r="N741" s="6" t="s">
        <v>782</v>
      </c>
      <c r="O741" s="16">
        <v>44851</v>
      </c>
      <c r="P741" s="6" t="s">
        <v>783</v>
      </c>
      <c r="Q741" s="18">
        <v>24341.17</v>
      </c>
      <c r="R741" s="18">
        <v>24341.17</v>
      </c>
      <c r="S741" s="18">
        <v>0</v>
      </c>
      <c r="T741" s="18">
        <v>0</v>
      </c>
      <c r="U741" s="10">
        <f t="shared" si="22"/>
        <v>0</v>
      </c>
      <c r="V741" s="20">
        <f t="shared" si="23"/>
        <v>0</v>
      </c>
    </row>
    <row r="742" spans="1:22" ht="29" outlineLevel="4" x14ac:dyDescent="0.35">
      <c r="A742" s="6" t="s">
        <v>566</v>
      </c>
      <c r="B742" s="6" t="s">
        <v>567</v>
      </c>
      <c r="C742" s="12" t="s">
        <v>762</v>
      </c>
      <c r="D742" s="5" t="s">
        <v>770</v>
      </c>
      <c r="E742" s="6" t="s">
        <v>770</v>
      </c>
      <c r="F742" s="1" t="s">
        <v>573</v>
      </c>
      <c r="G742" s="1" t="s">
        <v>4</v>
      </c>
      <c r="H742" s="1" t="s">
        <v>778</v>
      </c>
      <c r="I742" s="2" t="s">
        <v>779</v>
      </c>
      <c r="J742" s="6" t="s">
        <v>4</v>
      </c>
      <c r="K742" s="6" t="s">
        <v>4</v>
      </c>
      <c r="L742" s="6" t="s">
        <v>4</v>
      </c>
      <c r="M742" s="6" t="s">
        <v>5</v>
      </c>
      <c r="N742" s="6" t="s">
        <v>776</v>
      </c>
      <c r="O742" s="16">
        <v>44865</v>
      </c>
      <c r="P742" s="6" t="s">
        <v>777</v>
      </c>
      <c r="Q742" s="18">
        <v>23511.85</v>
      </c>
      <c r="R742" s="18">
        <v>23511.85</v>
      </c>
      <c r="S742" s="18">
        <v>0</v>
      </c>
      <c r="T742" s="18">
        <v>0</v>
      </c>
      <c r="U742" s="10">
        <f t="shared" si="22"/>
        <v>0</v>
      </c>
      <c r="V742" s="20">
        <f t="shared" si="23"/>
        <v>0</v>
      </c>
    </row>
    <row r="743" spans="1:22" outlineLevel="4" x14ac:dyDescent="0.35">
      <c r="G743" s="1"/>
      <c r="H743" s="14" t="s">
        <v>11481</v>
      </c>
      <c r="O743" s="16"/>
      <c r="Q743" s="18">
        <f>SUBTOTAL(9,Q740:Q742)</f>
        <v>72903.199999999997</v>
      </c>
      <c r="R743" s="18">
        <f>SUBTOTAL(9,R740:R742)</f>
        <v>72903.199999999997</v>
      </c>
      <c r="S743" s="18">
        <f>SUBTOTAL(9,S740:S742)</f>
        <v>0</v>
      </c>
      <c r="T743" s="18">
        <f>SUBTOTAL(9,T740:T742)</f>
        <v>0</v>
      </c>
      <c r="U743" s="10">
        <f t="shared" si="22"/>
        <v>0</v>
      </c>
      <c r="V743" s="20">
        <f t="shared" si="23"/>
        <v>0</v>
      </c>
    </row>
    <row r="744" spans="1:22" ht="29" outlineLevel="4" x14ac:dyDescent="0.35">
      <c r="A744" s="6" t="s">
        <v>566</v>
      </c>
      <c r="B744" s="6" t="s">
        <v>567</v>
      </c>
      <c r="C744" s="12" t="s">
        <v>762</v>
      </c>
      <c r="D744" s="5" t="s">
        <v>763</v>
      </c>
      <c r="E744" s="6" t="s">
        <v>763</v>
      </c>
      <c r="F744" s="1" t="s">
        <v>130</v>
      </c>
      <c r="G744" s="1" t="s">
        <v>4</v>
      </c>
      <c r="H744" s="1" t="s">
        <v>785</v>
      </c>
      <c r="I744" s="2" t="s">
        <v>786</v>
      </c>
      <c r="J744" s="6" t="s">
        <v>4</v>
      </c>
      <c r="K744" s="6" t="s">
        <v>4</v>
      </c>
      <c r="L744" s="6" t="s">
        <v>4</v>
      </c>
      <c r="M744" s="6" t="s">
        <v>5</v>
      </c>
      <c r="N744" s="6" t="s">
        <v>784</v>
      </c>
      <c r="O744" s="16">
        <v>45099</v>
      </c>
      <c r="P744" s="6" t="s">
        <v>7</v>
      </c>
      <c r="Q744" s="18">
        <v>32759</v>
      </c>
      <c r="R744" s="18">
        <v>32759</v>
      </c>
      <c r="S744" s="18">
        <v>0</v>
      </c>
      <c r="T744" s="18">
        <v>0</v>
      </c>
      <c r="U744" s="10">
        <f t="shared" si="22"/>
        <v>0</v>
      </c>
      <c r="V744" s="20">
        <f t="shared" si="23"/>
        <v>0</v>
      </c>
    </row>
    <row r="745" spans="1:22" outlineLevel="3" x14ac:dyDescent="0.35">
      <c r="G745" s="1"/>
      <c r="H745" s="14" t="s">
        <v>11482</v>
      </c>
      <c r="O745" s="16"/>
      <c r="Q745" s="18">
        <f>SUBTOTAL(9,Q744:Q744)</f>
        <v>32759</v>
      </c>
      <c r="R745" s="18">
        <f>SUBTOTAL(9,R744:R744)</f>
        <v>32759</v>
      </c>
      <c r="S745" s="18">
        <f>SUBTOTAL(9,S744:S744)</f>
        <v>0</v>
      </c>
      <c r="T745" s="18">
        <f>SUBTOTAL(9,T744:T744)</f>
        <v>0</v>
      </c>
      <c r="U745" s="10">
        <f t="shared" si="22"/>
        <v>0</v>
      </c>
      <c r="V745" s="20">
        <f t="shared" si="23"/>
        <v>0</v>
      </c>
    </row>
    <row r="746" spans="1:22" ht="29" outlineLevel="4" x14ac:dyDescent="0.35">
      <c r="A746" s="6" t="s">
        <v>110</v>
      </c>
      <c r="B746" s="6" t="s">
        <v>111</v>
      </c>
      <c r="C746" s="12" t="s">
        <v>762</v>
      </c>
      <c r="D746" s="5" t="s">
        <v>763</v>
      </c>
      <c r="E746" s="6" t="s">
        <v>763</v>
      </c>
      <c r="F746" s="1" t="s">
        <v>4</v>
      </c>
      <c r="G746" s="1" t="s">
        <v>82</v>
      </c>
      <c r="H746" s="1" t="s">
        <v>788</v>
      </c>
      <c r="I746" s="2" t="s">
        <v>13098</v>
      </c>
      <c r="J746" s="6" t="s">
        <v>4</v>
      </c>
      <c r="K746" s="6" t="s">
        <v>4</v>
      </c>
      <c r="L746" s="6" t="s">
        <v>4</v>
      </c>
      <c r="M746" s="6" t="s">
        <v>5</v>
      </c>
      <c r="N746" s="6" t="s">
        <v>787</v>
      </c>
      <c r="O746" s="16">
        <v>44831</v>
      </c>
      <c r="P746" s="6" t="s">
        <v>7</v>
      </c>
      <c r="Q746" s="18">
        <v>770.11</v>
      </c>
      <c r="R746" s="18">
        <v>0</v>
      </c>
      <c r="S746" s="18">
        <v>770.11</v>
      </c>
      <c r="T746" s="18">
        <v>0</v>
      </c>
      <c r="U746" s="10">
        <f t="shared" si="22"/>
        <v>0</v>
      </c>
      <c r="V746" s="20">
        <f t="shared" si="23"/>
        <v>0</v>
      </c>
    </row>
    <row r="747" spans="1:22" ht="29" outlineLevel="3" x14ac:dyDescent="0.35">
      <c r="A747" s="6" t="s">
        <v>110</v>
      </c>
      <c r="B747" s="6" t="s">
        <v>111</v>
      </c>
      <c r="C747" s="12" t="s">
        <v>762</v>
      </c>
      <c r="D747" s="5" t="s">
        <v>763</v>
      </c>
      <c r="E747" s="6" t="s">
        <v>763</v>
      </c>
      <c r="F747" s="1" t="s">
        <v>4</v>
      </c>
      <c r="G747" s="1" t="s">
        <v>82</v>
      </c>
      <c r="H747" s="1" t="s">
        <v>788</v>
      </c>
      <c r="I747" s="2" t="s">
        <v>13098</v>
      </c>
      <c r="J747" s="6" t="s">
        <v>4</v>
      </c>
      <c r="K747" s="6" t="s">
        <v>4</v>
      </c>
      <c r="L747" s="6" t="s">
        <v>4</v>
      </c>
      <c r="M747" s="6" t="s">
        <v>5</v>
      </c>
      <c r="N747" s="6" t="s">
        <v>789</v>
      </c>
      <c r="O747" s="16">
        <v>44834</v>
      </c>
      <c r="P747" s="6" t="s">
        <v>7</v>
      </c>
      <c r="Q747" s="18">
        <v>776.63</v>
      </c>
      <c r="R747" s="18">
        <v>0</v>
      </c>
      <c r="S747" s="18">
        <v>776.63</v>
      </c>
      <c r="T747" s="18">
        <v>0</v>
      </c>
      <c r="U747" s="10">
        <f t="shared" si="22"/>
        <v>0</v>
      </c>
      <c r="V747" s="20">
        <f t="shared" si="23"/>
        <v>0</v>
      </c>
    </row>
    <row r="748" spans="1:22" ht="29" outlineLevel="4" x14ac:dyDescent="0.35">
      <c r="A748" s="6" t="s">
        <v>110</v>
      </c>
      <c r="B748" s="6" t="s">
        <v>111</v>
      </c>
      <c r="C748" s="12" t="s">
        <v>762</v>
      </c>
      <c r="D748" s="5" t="s">
        <v>763</v>
      </c>
      <c r="E748" s="6" t="s">
        <v>763</v>
      </c>
      <c r="F748" s="1" t="s">
        <v>4</v>
      </c>
      <c r="G748" s="1" t="s">
        <v>82</v>
      </c>
      <c r="H748" s="1" t="s">
        <v>788</v>
      </c>
      <c r="I748" s="2" t="s">
        <v>13098</v>
      </c>
      <c r="J748" s="6" t="s">
        <v>4</v>
      </c>
      <c r="K748" s="6" t="s">
        <v>4</v>
      </c>
      <c r="L748" s="6" t="s">
        <v>4</v>
      </c>
      <c r="M748" s="6" t="s">
        <v>5</v>
      </c>
      <c r="N748" s="6" t="s">
        <v>790</v>
      </c>
      <c r="O748" s="16">
        <v>44860</v>
      </c>
      <c r="P748" s="6" t="s">
        <v>7</v>
      </c>
      <c r="Q748" s="18">
        <v>1027.99</v>
      </c>
      <c r="R748" s="18">
        <v>0</v>
      </c>
      <c r="S748" s="18">
        <v>1027.99</v>
      </c>
      <c r="T748" s="18">
        <v>0</v>
      </c>
      <c r="U748" s="10">
        <f t="shared" si="22"/>
        <v>0</v>
      </c>
      <c r="V748" s="20">
        <f t="shared" si="23"/>
        <v>0</v>
      </c>
    </row>
    <row r="749" spans="1:22" ht="29" outlineLevel="4" x14ac:dyDescent="0.35">
      <c r="A749" s="6" t="s">
        <v>110</v>
      </c>
      <c r="B749" s="6" t="s">
        <v>111</v>
      </c>
      <c r="C749" s="12" t="s">
        <v>762</v>
      </c>
      <c r="D749" s="5" t="s">
        <v>763</v>
      </c>
      <c r="E749" s="6" t="s">
        <v>763</v>
      </c>
      <c r="F749" s="1" t="s">
        <v>4</v>
      </c>
      <c r="G749" s="1" t="s">
        <v>82</v>
      </c>
      <c r="H749" s="1" t="s">
        <v>788</v>
      </c>
      <c r="I749" s="2" t="s">
        <v>13098</v>
      </c>
      <c r="J749" s="6" t="s">
        <v>4</v>
      </c>
      <c r="K749" s="6" t="s">
        <v>4</v>
      </c>
      <c r="L749" s="6" t="s">
        <v>4</v>
      </c>
      <c r="M749" s="6" t="s">
        <v>5</v>
      </c>
      <c r="N749" s="6" t="s">
        <v>791</v>
      </c>
      <c r="O749" s="16">
        <v>44886</v>
      </c>
      <c r="P749" s="6" t="s">
        <v>7</v>
      </c>
      <c r="Q749" s="18">
        <v>776.63</v>
      </c>
      <c r="R749" s="18">
        <v>0</v>
      </c>
      <c r="S749" s="18">
        <v>776.63</v>
      </c>
      <c r="T749" s="18">
        <v>0</v>
      </c>
      <c r="U749" s="10">
        <f t="shared" si="22"/>
        <v>0</v>
      </c>
      <c r="V749" s="20">
        <f t="shared" si="23"/>
        <v>0</v>
      </c>
    </row>
    <row r="750" spans="1:22" ht="29" outlineLevel="4" x14ac:dyDescent="0.35">
      <c r="A750" s="6" t="s">
        <v>110</v>
      </c>
      <c r="B750" s="6" t="s">
        <v>111</v>
      </c>
      <c r="C750" s="12" t="s">
        <v>762</v>
      </c>
      <c r="D750" s="5" t="s">
        <v>763</v>
      </c>
      <c r="E750" s="6" t="s">
        <v>763</v>
      </c>
      <c r="F750" s="1" t="s">
        <v>4</v>
      </c>
      <c r="G750" s="1" t="s">
        <v>82</v>
      </c>
      <c r="H750" s="1" t="s">
        <v>788</v>
      </c>
      <c r="I750" s="2" t="s">
        <v>13098</v>
      </c>
      <c r="J750" s="6" t="s">
        <v>4</v>
      </c>
      <c r="K750" s="6" t="s">
        <v>4</v>
      </c>
      <c r="L750" s="6" t="s">
        <v>4</v>
      </c>
      <c r="M750" s="6" t="s">
        <v>5</v>
      </c>
      <c r="N750" s="6" t="s">
        <v>792</v>
      </c>
      <c r="O750" s="16">
        <v>44902</v>
      </c>
      <c r="P750" s="6" t="s">
        <v>7</v>
      </c>
      <c r="Q750" s="18">
        <v>850.52</v>
      </c>
      <c r="R750" s="18">
        <v>0</v>
      </c>
      <c r="S750" s="18">
        <v>850.52</v>
      </c>
      <c r="T750" s="18">
        <v>0</v>
      </c>
      <c r="U750" s="10">
        <f t="shared" si="22"/>
        <v>0</v>
      </c>
      <c r="V750" s="20">
        <f t="shared" si="23"/>
        <v>0</v>
      </c>
    </row>
    <row r="751" spans="1:22" ht="29" outlineLevel="4" x14ac:dyDescent="0.35">
      <c r="A751" s="6" t="s">
        <v>110</v>
      </c>
      <c r="B751" s="6" t="s">
        <v>111</v>
      </c>
      <c r="C751" s="12" t="s">
        <v>762</v>
      </c>
      <c r="D751" s="5" t="s">
        <v>763</v>
      </c>
      <c r="E751" s="6" t="s">
        <v>763</v>
      </c>
      <c r="F751" s="1" t="s">
        <v>4</v>
      </c>
      <c r="G751" s="1" t="s">
        <v>82</v>
      </c>
      <c r="H751" s="1" t="s">
        <v>788</v>
      </c>
      <c r="I751" s="2" t="s">
        <v>13098</v>
      </c>
      <c r="J751" s="6" t="s">
        <v>4</v>
      </c>
      <c r="K751" s="6" t="s">
        <v>4</v>
      </c>
      <c r="L751" s="6" t="s">
        <v>4</v>
      </c>
      <c r="M751" s="6" t="s">
        <v>5</v>
      </c>
      <c r="N751" s="6" t="s">
        <v>793</v>
      </c>
      <c r="O751" s="16">
        <v>44950</v>
      </c>
      <c r="P751" s="6" t="s">
        <v>7</v>
      </c>
      <c r="Q751" s="18">
        <v>848.24</v>
      </c>
      <c r="R751" s="18">
        <v>0</v>
      </c>
      <c r="S751" s="18">
        <v>848.24</v>
      </c>
      <c r="T751" s="18">
        <v>0</v>
      </c>
      <c r="U751" s="10">
        <f t="shared" si="22"/>
        <v>0</v>
      </c>
      <c r="V751" s="20">
        <f t="shared" si="23"/>
        <v>0</v>
      </c>
    </row>
    <row r="752" spans="1:22" ht="29" outlineLevel="4" x14ac:dyDescent="0.35">
      <c r="A752" s="6" t="s">
        <v>110</v>
      </c>
      <c r="B752" s="6" t="s">
        <v>111</v>
      </c>
      <c r="C752" s="12" t="s">
        <v>762</v>
      </c>
      <c r="D752" s="5" t="s">
        <v>763</v>
      </c>
      <c r="E752" s="6" t="s">
        <v>763</v>
      </c>
      <c r="F752" s="1" t="s">
        <v>4</v>
      </c>
      <c r="G752" s="1" t="s">
        <v>82</v>
      </c>
      <c r="H752" s="1" t="s">
        <v>788</v>
      </c>
      <c r="I752" s="2" t="s">
        <v>13098</v>
      </c>
      <c r="J752" s="6" t="s">
        <v>4</v>
      </c>
      <c r="K752" s="6" t="s">
        <v>4</v>
      </c>
      <c r="L752" s="6" t="s">
        <v>4</v>
      </c>
      <c r="M752" s="6" t="s">
        <v>5</v>
      </c>
      <c r="N752" s="6" t="s">
        <v>794</v>
      </c>
      <c r="O752" s="16">
        <v>44960</v>
      </c>
      <c r="P752" s="6" t="s">
        <v>7</v>
      </c>
      <c r="Q752" s="18">
        <v>784.12</v>
      </c>
      <c r="R752" s="18">
        <v>0</v>
      </c>
      <c r="S752" s="18">
        <v>784.12</v>
      </c>
      <c r="T752" s="18">
        <v>0</v>
      </c>
      <c r="U752" s="10">
        <f t="shared" si="22"/>
        <v>0</v>
      </c>
      <c r="V752" s="20">
        <f t="shared" si="23"/>
        <v>0</v>
      </c>
    </row>
    <row r="753" spans="1:22" ht="29" outlineLevel="4" x14ac:dyDescent="0.35">
      <c r="A753" s="6" t="s">
        <v>110</v>
      </c>
      <c r="B753" s="6" t="s">
        <v>111</v>
      </c>
      <c r="C753" s="12" t="s">
        <v>762</v>
      </c>
      <c r="D753" s="5" t="s">
        <v>763</v>
      </c>
      <c r="E753" s="6" t="s">
        <v>763</v>
      </c>
      <c r="F753" s="1" t="s">
        <v>4</v>
      </c>
      <c r="G753" s="1" t="s">
        <v>82</v>
      </c>
      <c r="H753" s="1" t="s">
        <v>788</v>
      </c>
      <c r="I753" s="2" t="s">
        <v>13098</v>
      </c>
      <c r="J753" s="6" t="s">
        <v>4</v>
      </c>
      <c r="K753" s="6" t="s">
        <v>4</v>
      </c>
      <c r="L753" s="6" t="s">
        <v>4</v>
      </c>
      <c r="M753" s="6" t="s">
        <v>5</v>
      </c>
      <c r="N753" s="6" t="s">
        <v>795</v>
      </c>
      <c r="O753" s="16">
        <v>45037</v>
      </c>
      <c r="P753" s="6" t="s">
        <v>7</v>
      </c>
      <c r="Q753" s="18">
        <v>693.47</v>
      </c>
      <c r="R753" s="18">
        <v>0</v>
      </c>
      <c r="S753" s="18">
        <v>693.47</v>
      </c>
      <c r="T753" s="18">
        <v>0</v>
      </c>
      <c r="U753" s="10">
        <f t="shared" si="22"/>
        <v>0</v>
      </c>
      <c r="V753" s="20">
        <f t="shared" si="23"/>
        <v>0</v>
      </c>
    </row>
    <row r="754" spans="1:22" ht="29" outlineLevel="4" x14ac:dyDescent="0.35">
      <c r="A754" s="6" t="s">
        <v>110</v>
      </c>
      <c r="B754" s="6" t="s">
        <v>111</v>
      </c>
      <c r="C754" s="12" t="s">
        <v>762</v>
      </c>
      <c r="D754" s="5" t="s">
        <v>763</v>
      </c>
      <c r="E754" s="6" t="s">
        <v>763</v>
      </c>
      <c r="F754" s="1" t="s">
        <v>4</v>
      </c>
      <c r="G754" s="1" t="s">
        <v>82</v>
      </c>
      <c r="H754" s="1" t="s">
        <v>788</v>
      </c>
      <c r="I754" s="2" t="s">
        <v>13098</v>
      </c>
      <c r="J754" s="6" t="s">
        <v>4</v>
      </c>
      <c r="K754" s="6" t="s">
        <v>4</v>
      </c>
      <c r="L754" s="6" t="s">
        <v>4</v>
      </c>
      <c r="M754" s="6" t="s">
        <v>5</v>
      </c>
      <c r="N754" s="6" t="s">
        <v>796</v>
      </c>
      <c r="O754" s="16">
        <v>45054</v>
      </c>
      <c r="P754" s="6" t="s">
        <v>7</v>
      </c>
      <c r="Q754" s="18">
        <v>900.4</v>
      </c>
      <c r="R754" s="18">
        <v>0</v>
      </c>
      <c r="S754" s="18">
        <v>900.4</v>
      </c>
      <c r="T754" s="18">
        <v>0</v>
      </c>
      <c r="U754" s="10">
        <f t="shared" si="22"/>
        <v>0</v>
      </c>
      <c r="V754" s="20">
        <f t="shared" si="23"/>
        <v>0</v>
      </c>
    </row>
    <row r="755" spans="1:22" ht="29" outlineLevel="4" x14ac:dyDescent="0.35">
      <c r="A755" s="6" t="s">
        <v>110</v>
      </c>
      <c r="B755" s="6" t="s">
        <v>111</v>
      </c>
      <c r="C755" s="12" t="s">
        <v>762</v>
      </c>
      <c r="D755" s="5" t="s">
        <v>763</v>
      </c>
      <c r="E755" s="6" t="s">
        <v>763</v>
      </c>
      <c r="F755" s="1" t="s">
        <v>4</v>
      </c>
      <c r="G755" s="1" t="s">
        <v>82</v>
      </c>
      <c r="H755" s="1" t="s">
        <v>788</v>
      </c>
      <c r="I755" s="2" t="s">
        <v>13098</v>
      </c>
      <c r="J755" s="6" t="s">
        <v>4</v>
      </c>
      <c r="K755" s="6" t="s">
        <v>4</v>
      </c>
      <c r="L755" s="6" t="s">
        <v>4</v>
      </c>
      <c r="M755" s="6" t="s">
        <v>5</v>
      </c>
      <c r="N755" s="6" t="s">
        <v>797</v>
      </c>
      <c r="O755" s="16">
        <v>45056</v>
      </c>
      <c r="P755" s="6" t="s">
        <v>7</v>
      </c>
      <c r="Q755" s="18">
        <v>573.82000000000005</v>
      </c>
      <c r="R755" s="18">
        <v>0</v>
      </c>
      <c r="S755" s="18">
        <v>573.82000000000005</v>
      </c>
      <c r="T755" s="18">
        <v>0</v>
      </c>
      <c r="U755" s="10">
        <f t="shared" si="22"/>
        <v>0</v>
      </c>
      <c r="V755" s="20">
        <f t="shared" si="23"/>
        <v>0</v>
      </c>
    </row>
    <row r="756" spans="1:22" ht="29" outlineLevel="4" x14ac:dyDescent="0.35">
      <c r="A756" s="6" t="s">
        <v>110</v>
      </c>
      <c r="B756" s="6" t="s">
        <v>111</v>
      </c>
      <c r="C756" s="12" t="s">
        <v>762</v>
      </c>
      <c r="D756" s="5" t="s">
        <v>763</v>
      </c>
      <c r="E756" s="6" t="s">
        <v>763</v>
      </c>
      <c r="F756" s="1" t="s">
        <v>4</v>
      </c>
      <c r="G756" s="1" t="s">
        <v>82</v>
      </c>
      <c r="H756" s="1" t="s">
        <v>788</v>
      </c>
      <c r="I756" s="2" t="s">
        <v>13098</v>
      </c>
      <c r="J756" s="6" t="s">
        <v>4</v>
      </c>
      <c r="K756" s="6" t="s">
        <v>4</v>
      </c>
      <c r="L756" s="6" t="s">
        <v>4</v>
      </c>
      <c r="M756" s="6" t="s">
        <v>5</v>
      </c>
      <c r="N756" s="6" t="s">
        <v>798</v>
      </c>
      <c r="O756" s="16">
        <v>45104</v>
      </c>
      <c r="P756" s="6" t="s">
        <v>7</v>
      </c>
      <c r="Q756" s="18">
        <v>34.880000000000003</v>
      </c>
      <c r="R756" s="18">
        <v>0</v>
      </c>
      <c r="S756" s="18">
        <v>34.880000000000003</v>
      </c>
      <c r="T756" s="18">
        <v>0</v>
      </c>
      <c r="U756" s="10">
        <f t="shared" si="22"/>
        <v>0</v>
      </c>
      <c r="V756" s="20">
        <f t="shared" si="23"/>
        <v>0</v>
      </c>
    </row>
    <row r="757" spans="1:22" ht="29" outlineLevel="4" x14ac:dyDescent="0.35">
      <c r="A757" s="6" t="s">
        <v>110</v>
      </c>
      <c r="B757" s="6" t="s">
        <v>111</v>
      </c>
      <c r="C757" s="12" t="s">
        <v>762</v>
      </c>
      <c r="D757" s="5" t="s">
        <v>763</v>
      </c>
      <c r="E757" s="6" t="s">
        <v>763</v>
      </c>
      <c r="F757" s="1" t="s">
        <v>76</v>
      </c>
      <c r="G757" s="1" t="s">
        <v>4</v>
      </c>
      <c r="H757" s="1" t="s">
        <v>788</v>
      </c>
      <c r="I757" s="2" t="s">
        <v>13098</v>
      </c>
      <c r="J757" s="6" t="s">
        <v>4</v>
      </c>
      <c r="K757" s="6" t="s">
        <v>4</v>
      </c>
      <c r="L757" s="6" t="s">
        <v>4</v>
      </c>
      <c r="M757" s="6" t="s">
        <v>5</v>
      </c>
      <c r="N757" s="6" t="s">
        <v>787</v>
      </c>
      <c r="O757" s="16">
        <v>44831</v>
      </c>
      <c r="P757" s="6" t="s">
        <v>7</v>
      </c>
      <c r="Q757" s="18">
        <v>12321.89</v>
      </c>
      <c r="R757" s="18">
        <v>12321.89</v>
      </c>
      <c r="S757" s="18">
        <v>0</v>
      </c>
      <c r="T757" s="18">
        <v>0</v>
      </c>
      <c r="U757" s="10">
        <f t="shared" si="22"/>
        <v>0</v>
      </c>
      <c r="V757" s="20">
        <f t="shared" si="23"/>
        <v>0</v>
      </c>
    </row>
    <row r="758" spans="1:22" ht="29" outlineLevel="4" x14ac:dyDescent="0.35">
      <c r="A758" s="6" t="s">
        <v>110</v>
      </c>
      <c r="B758" s="6" t="s">
        <v>111</v>
      </c>
      <c r="C758" s="12" t="s">
        <v>762</v>
      </c>
      <c r="D758" s="5" t="s">
        <v>763</v>
      </c>
      <c r="E758" s="6" t="s">
        <v>763</v>
      </c>
      <c r="F758" s="1" t="s">
        <v>76</v>
      </c>
      <c r="G758" s="1" t="s">
        <v>4</v>
      </c>
      <c r="H758" s="1" t="s">
        <v>788</v>
      </c>
      <c r="I758" s="2" t="s">
        <v>13098</v>
      </c>
      <c r="J758" s="6" t="s">
        <v>4</v>
      </c>
      <c r="K758" s="6" t="s">
        <v>4</v>
      </c>
      <c r="L758" s="6" t="s">
        <v>4</v>
      </c>
      <c r="M758" s="6" t="s">
        <v>5</v>
      </c>
      <c r="N758" s="6" t="s">
        <v>789</v>
      </c>
      <c r="O758" s="16">
        <v>44834</v>
      </c>
      <c r="P758" s="6" t="s">
        <v>7</v>
      </c>
      <c r="Q758" s="18">
        <v>12426.37</v>
      </c>
      <c r="R758" s="18">
        <v>12426.37</v>
      </c>
      <c r="S758" s="18">
        <v>0</v>
      </c>
      <c r="T758" s="18">
        <v>0</v>
      </c>
      <c r="U758" s="10">
        <f t="shared" si="22"/>
        <v>0</v>
      </c>
      <c r="V758" s="20">
        <f t="shared" si="23"/>
        <v>0</v>
      </c>
    </row>
    <row r="759" spans="1:22" ht="29" outlineLevel="4" x14ac:dyDescent="0.35">
      <c r="A759" s="6" t="s">
        <v>110</v>
      </c>
      <c r="B759" s="6" t="s">
        <v>111</v>
      </c>
      <c r="C759" s="12" t="s">
        <v>762</v>
      </c>
      <c r="D759" s="5" t="s">
        <v>763</v>
      </c>
      <c r="E759" s="6" t="s">
        <v>763</v>
      </c>
      <c r="F759" s="1" t="s">
        <v>76</v>
      </c>
      <c r="G759" s="1" t="s">
        <v>4</v>
      </c>
      <c r="H759" s="1" t="s">
        <v>788</v>
      </c>
      <c r="I759" s="2" t="s">
        <v>13098</v>
      </c>
      <c r="J759" s="6" t="s">
        <v>4</v>
      </c>
      <c r="K759" s="6" t="s">
        <v>4</v>
      </c>
      <c r="L759" s="6" t="s">
        <v>4</v>
      </c>
      <c r="M759" s="6" t="s">
        <v>5</v>
      </c>
      <c r="N759" s="6" t="s">
        <v>790</v>
      </c>
      <c r="O759" s="16">
        <v>44860</v>
      </c>
      <c r="P759" s="6" t="s">
        <v>7</v>
      </c>
      <c r="Q759" s="18">
        <v>16448.009999999998</v>
      </c>
      <c r="R759" s="18">
        <v>16448.009999999998</v>
      </c>
      <c r="S759" s="18">
        <v>0</v>
      </c>
      <c r="T759" s="18">
        <v>0</v>
      </c>
      <c r="U759" s="10">
        <f t="shared" si="22"/>
        <v>0</v>
      </c>
      <c r="V759" s="20">
        <f t="shared" si="23"/>
        <v>0</v>
      </c>
    </row>
    <row r="760" spans="1:22" ht="29" outlineLevel="4" x14ac:dyDescent="0.35">
      <c r="A760" s="6" t="s">
        <v>110</v>
      </c>
      <c r="B760" s="6" t="s">
        <v>111</v>
      </c>
      <c r="C760" s="12" t="s">
        <v>762</v>
      </c>
      <c r="D760" s="5" t="s">
        <v>763</v>
      </c>
      <c r="E760" s="6" t="s">
        <v>763</v>
      </c>
      <c r="F760" s="1" t="s">
        <v>76</v>
      </c>
      <c r="G760" s="1" t="s">
        <v>4</v>
      </c>
      <c r="H760" s="1" t="s">
        <v>788</v>
      </c>
      <c r="I760" s="2" t="s">
        <v>13098</v>
      </c>
      <c r="J760" s="6" t="s">
        <v>4</v>
      </c>
      <c r="K760" s="6" t="s">
        <v>4</v>
      </c>
      <c r="L760" s="6" t="s">
        <v>4</v>
      </c>
      <c r="M760" s="6" t="s">
        <v>5</v>
      </c>
      <c r="N760" s="6" t="s">
        <v>791</v>
      </c>
      <c r="O760" s="16">
        <v>44886</v>
      </c>
      <c r="P760" s="6" t="s">
        <v>7</v>
      </c>
      <c r="Q760" s="18">
        <v>12426.37</v>
      </c>
      <c r="R760" s="18">
        <v>12426.37</v>
      </c>
      <c r="S760" s="18">
        <v>0</v>
      </c>
      <c r="T760" s="18">
        <v>0</v>
      </c>
      <c r="U760" s="10">
        <f t="shared" si="22"/>
        <v>0</v>
      </c>
      <c r="V760" s="20">
        <f t="shared" si="23"/>
        <v>0</v>
      </c>
    </row>
    <row r="761" spans="1:22" ht="29" outlineLevel="4" x14ac:dyDescent="0.35">
      <c r="A761" s="6" t="s">
        <v>110</v>
      </c>
      <c r="B761" s="6" t="s">
        <v>111</v>
      </c>
      <c r="C761" s="12" t="s">
        <v>762</v>
      </c>
      <c r="D761" s="5" t="s">
        <v>763</v>
      </c>
      <c r="E761" s="6" t="s">
        <v>763</v>
      </c>
      <c r="F761" s="1" t="s">
        <v>76</v>
      </c>
      <c r="G761" s="1" t="s">
        <v>4</v>
      </c>
      <c r="H761" s="1" t="s">
        <v>788</v>
      </c>
      <c r="I761" s="2" t="s">
        <v>13098</v>
      </c>
      <c r="J761" s="6" t="s">
        <v>4</v>
      </c>
      <c r="K761" s="6" t="s">
        <v>4</v>
      </c>
      <c r="L761" s="6" t="s">
        <v>4</v>
      </c>
      <c r="M761" s="6" t="s">
        <v>5</v>
      </c>
      <c r="N761" s="6" t="s">
        <v>792</v>
      </c>
      <c r="O761" s="16">
        <v>44902</v>
      </c>
      <c r="P761" s="6" t="s">
        <v>7</v>
      </c>
      <c r="Q761" s="18">
        <v>13608.48</v>
      </c>
      <c r="R761" s="18">
        <v>13608.48</v>
      </c>
      <c r="S761" s="18">
        <v>0</v>
      </c>
      <c r="T761" s="18">
        <v>0</v>
      </c>
      <c r="U761" s="10">
        <f t="shared" si="22"/>
        <v>0</v>
      </c>
      <c r="V761" s="20">
        <f t="shared" si="23"/>
        <v>0</v>
      </c>
    </row>
    <row r="762" spans="1:22" ht="29" outlineLevel="4" x14ac:dyDescent="0.35">
      <c r="A762" s="6" t="s">
        <v>110</v>
      </c>
      <c r="B762" s="6" t="s">
        <v>111</v>
      </c>
      <c r="C762" s="12" t="s">
        <v>762</v>
      </c>
      <c r="D762" s="5" t="s">
        <v>763</v>
      </c>
      <c r="E762" s="6" t="s">
        <v>763</v>
      </c>
      <c r="F762" s="1" t="s">
        <v>76</v>
      </c>
      <c r="G762" s="1" t="s">
        <v>4</v>
      </c>
      <c r="H762" s="1" t="s">
        <v>788</v>
      </c>
      <c r="I762" s="2" t="s">
        <v>13098</v>
      </c>
      <c r="J762" s="6" t="s">
        <v>4</v>
      </c>
      <c r="K762" s="6" t="s">
        <v>4</v>
      </c>
      <c r="L762" s="6" t="s">
        <v>4</v>
      </c>
      <c r="M762" s="6" t="s">
        <v>5</v>
      </c>
      <c r="N762" s="6" t="s">
        <v>793</v>
      </c>
      <c r="O762" s="16">
        <v>44950</v>
      </c>
      <c r="P762" s="6" t="s">
        <v>7</v>
      </c>
      <c r="Q762" s="18">
        <v>13571.76</v>
      </c>
      <c r="R762" s="18">
        <v>13571.76</v>
      </c>
      <c r="S762" s="18">
        <v>0</v>
      </c>
      <c r="T762" s="18">
        <v>0</v>
      </c>
      <c r="U762" s="10">
        <f t="shared" si="22"/>
        <v>0</v>
      </c>
      <c r="V762" s="20">
        <f t="shared" si="23"/>
        <v>0</v>
      </c>
    </row>
    <row r="763" spans="1:22" ht="29" outlineLevel="4" x14ac:dyDescent="0.35">
      <c r="A763" s="6" t="s">
        <v>110</v>
      </c>
      <c r="B763" s="6" t="s">
        <v>111</v>
      </c>
      <c r="C763" s="12" t="s">
        <v>762</v>
      </c>
      <c r="D763" s="5" t="s">
        <v>763</v>
      </c>
      <c r="E763" s="6" t="s">
        <v>763</v>
      </c>
      <c r="F763" s="1" t="s">
        <v>76</v>
      </c>
      <c r="G763" s="1" t="s">
        <v>4</v>
      </c>
      <c r="H763" s="1" t="s">
        <v>788</v>
      </c>
      <c r="I763" s="2" t="s">
        <v>13098</v>
      </c>
      <c r="J763" s="6" t="s">
        <v>4</v>
      </c>
      <c r="K763" s="6" t="s">
        <v>4</v>
      </c>
      <c r="L763" s="6" t="s">
        <v>4</v>
      </c>
      <c r="M763" s="6" t="s">
        <v>5</v>
      </c>
      <c r="N763" s="6" t="s">
        <v>794</v>
      </c>
      <c r="O763" s="16">
        <v>44960</v>
      </c>
      <c r="P763" s="6" t="s">
        <v>7</v>
      </c>
      <c r="Q763" s="18">
        <v>12545.88</v>
      </c>
      <c r="R763" s="18">
        <v>12545.88</v>
      </c>
      <c r="S763" s="18">
        <v>0</v>
      </c>
      <c r="T763" s="18">
        <v>0</v>
      </c>
      <c r="U763" s="10">
        <f t="shared" si="22"/>
        <v>0</v>
      </c>
      <c r="V763" s="20">
        <f t="shared" si="23"/>
        <v>0</v>
      </c>
    </row>
    <row r="764" spans="1:22" ht="29" outlineLevel="4" x14ac:dyDescent="0.35">
      <c r="A764" s="6" t="s">
        <v>110</v>
      </c>
      <c r="B764" s="6" t="s">
        <v>111</v>
      </c>
      <c r="C764" s="12" t="s">
        <v>762</v>
      </c>
      <c r="D764" s="5" t="s">
        <v>763</v>
      </c>
      <c r="E764" s="6" t="s">
        <v>763</v>
      </c>
      <c r="F764" s="1" t="s">
        <v>76</v>
      </c>
      <c r="G764" s="1" t="s">
        <v>4</v>
      </c>
      <c r="H764" s="1" t="s">
        <v>788</v>
      </c>
      <c r="I764" s="2" t="s">
        <v>13098</v>
      </c>
      <c r="J764" s="6" t="s">
        <v>4</v>
      </c>
      <c r="K764" s="6" t="s">
        <v>4</v>
      </c>
      <c r="L764" s="6" t="s">
        <v>4</v>
      </c>
      <c r="M764" s="6" t="s">
        <v>5</v>
      </c>
      <c r="N764" s="6" t="s">
        <v>795</v>
      </c>
      <c r="O764" s="16">
        <v>45037</v>
      </c>
      <c r="P764" s="6" t="s">
        <v>7</v>
      </c>
      <c r="Q764" s="18">
        <v>11095.53</v>
      </c>
      <c r="R764" s="18">
        <v>11095.53</v>
      </c>
      <c r="S764" s="18">
        <v>0</v>
      </c>
      <c r="T764" s="18">
        <v>0</v>
      </c>
      <c r="U764" s="10">
        <f t="shared" si="22"/>
        <v>0</v>
      </c>
      <c r="V764" s="20">
        <f t="shared" si="23"/>
        <v>0</v>
      </c>
    </row>
    <row r="765" spans="1:22" ht="29" outlineLevel="4" x14ac:dyDescent="0.35">
      <c r="A765" s="6" t="s">
        <v>110</v>
      </c>
      <c r="B765" s="6" t="s">
        <v>111</v>
      </c>
      <c r="C765" s="12" t="s">
        <v>762</v>
      </c>
      <c r="D765" s="5" t="s">
        <v>763</v>
      </c>
      <c r="E765" s="6" t="s">
        <v>763</v>
      </c>
      <c r="F765" s="1" t="s">
        <v>76</v>
      </c>
      <c r="G765" s="1" t="s">
        <v>4</v>
      </c>
      <c r="H765" s="1" t="s">
        <v>788</v>
      </c>
      <c r="I765" s="2" t="s">
        <v>13098</v>
      </c>
      <c r="J765" s="6" t="s">
        <v>4</v>
      </c>
      <c r="K765" s="6" t="s">
        <v>4</v>
      </c>
      <c r="L765" s="6" t="s">
        <v>4</v>
      </c>
      <c r="M765" s="6" t="s">
        <v>5</v>
      </c>
      <c r="N765" s="6" t="s">
        <v>796</v>
      </c>
      <c r="O765" s="16">
        <v>45054</v>
      </c>
      <c r="P765" s="6" t="s">
        <v>7</v>
      </c>
      <c r="Q765" s="18">
        <v>14406.6</v>
      </c>
      <c r="R765" s="18">
        <v>14406.6</v>
      </c>
      <c r="S765" s="18">
        <v>0</v>
      </c>
      <c r="T765" s="18">
        <v>0</v>
      </c>
      <c r="U765" s="10">
        <f t="shared" si="22"/>
        <v>0</v>
      </c>
      <c r="V765" s="20">
        <f t="shared" si="23"/>
        <v>0</v>
      </c>
    </row>
    <row r="766" spans="1:22" ht="29" outlineLevel="4" x14ac:dyDescent="0.35">
      <c r="A766" s="6" t="s">
        <v>110</v>
      </c>
      <c r="B766" s="6" t="s">
        <v>111</v>
      </c>
      <c r="C766" s="12" t="s">
        <v>762</v>
      </c>
      <c r="D766" s="5" t="s">
        <v>763</v>
      </c>
      <c r="E766" s="6" t="s">
        <v>763</v>
      </c>
      <c r="F766" s="1" t="s">
        <v>76</v>
      </c>
      <c r="G766" s="1" t="s">
        <v>4</v>
      </c>
      <c r="H766" s="1" t="s">
        <v>788</v>
      </c>
      <c r="I766" s="2" t="s">
        <v>13098</v>
      </c>
      <c r="J766" s="6" t="s">
        <v>4</v>
      </c>
      <c r="K766" s="6" t="s">
        <v>4</v>
      </c>
      <c r="L766" s="6" t="s">
        <v>4</v>
      </c>
      <c r="M766" s="6" t="s">
        <v>5</v>
      </c>
      <c r="N766" s="6" t="s">
        <v>797</v>
      </c>
      <c r="O766" s="16">
        <v>45056</v>
      </c>
      <c r="P766" s="6" t="s">
        <v>7</v>
      </c>
      <c r="Q766" s="18">
        <v>9181.18</v>
      </c>
      <c r="R766" s="18">
        <v>9181.18</v>
      </c>
      <c r="S766" s="18">
        <v>0</v>
      </c>
      <c r="T766" s="18">
        <v>0</v>
      </c>
      <c r="U766" s="10">
        <f t="shared" si="22"/>
        <v>0</v>
      </c>
      <c r="V766" s="20">
        <f t="shared" si="23"/>
        <v>0</v>
      </c>
    </row>
    <row r="767" spans="1:22" ht="29" outlineLevel="4" x14ac:dyDescent="0.35">
      <c r="A767" s="6" t="s">
        <v>110</v>
      </c>
      <c r="B767" s="6" t="s">
        <v>111</v>
      </c>
      <c r="C767" s="12" t="s">
        <v>762</v>
      </c>
      <c r="D767" s="5" t="s">
        <v>763</v>
      </c>
      <c r="E767" s="6" t="s">
        <v>763</v>
      </c>
      <c r="F767" s="1" t="s">
        <v>76</v>
      </c>
      <c r="G767" s="1" t="s">
        <v>4</v>
      </c>
      <c r="H767" s="1" t="s">
        <v>788</v>
      </c>
      <c r="I767" s="2" t="s">
        <v>13098</v>
      </c>
      <c r="J767" s="6" t="s">
        <v>4</v>
      </c>
      <c r="K767" s="6" t="s">
        <v>4</v>
      </c>
      <c r="L767" s="6" t="s">
        <v>4</v>
      </c>
      <c r="M767" s="6" t="s">
        <v>5</v>
      </c>
      <c r="N767" s="6" t="s">
        <v>798</v>
      </c>
      <c r="O767" s="16">
        <v>45104</v>
      </c>
      <c r="P767" s="6" t="s">
        <v>7</v>
      </c>
      <c r="Q767" s="18">
        <v>558.12</v>
      </c>
      <c r="R767" s="18">
        <v>558.12</v>
      </c>
      <c r="S767" s="18">
        <v>0</v>
      </c>
      <c r="T767" s="18">
        <v>0</v>
      </c>
      <c r="U767" s="10">
        <f t="shared" si="22"/>
        <v>0</v>
      </c>
      <c r="V767" s="20">
        <f t="shared" si="23"/>
        <v>0</v>
      </c>
    </row>
    <row r="768" spans="1:22" outlineLevel="4" x14ac:dyDescent="0.35">
      <c r="G768" s="1"/>
      <c r="H768" s="14" t="s">
        <v>11483</v>
      </c>
      <c r="O768" s="16"/>
      <c r="Q768" s="18">
        <f>SUBTOTAL(9,Q746:Q767)</f>
        <v>136627</v>
      </c>
      <c r="R768" s="18">
        <f>SUBTOTAL(9,R746:R767)</f>
        <v>128590.19</v>
      </c>
      <c r="S768" s="18">
        <f>SUBTOTAL(9,S746:S767)</f>
        <v>8036.8099999999995</v>
      </c>
      <c r="T768" s="18">
        <f>SUBTOTAL(9,T746:T767)</f>
        <v>0</v>
      </c>
      <c r="U768" s="10">
        <f t="shared" si="22"/>
        <v>-1.8189894035458565E-12</v>
      </c>
      <c r="V768" s="20">
        <f t="shared" si="23"/>
        <v>-1.8189894035458565E-12</v>
      </c>
    </row>
    <row r="769" spans="1:22" outlineLevel="4" x14ac:dyDescent="0.35">
      <c r="A769" s="6" t="s">
        <v>110</v>
      </c>
      <c r="B769" s="6" t="s">
        <v>111</v>
      </c>
      <c r="C769" s="12" t="s">
        <v>762</v>
      </c>
      <c r="D769" s="5" t="s">
        <v>770</v>
      </c>
      <c r="E769" s="6" t="s">
        <v>770</v>
      </c>
      <c r="F769" s="1" t="s">
        <v>573</v>
      </c>
      <c r="G769" s="1" t="s">
        <v>4</v>
      </c>
      <c r="H769" s="1" t="s">
        <v>801</v>
      </c>
      <c r="I769" s="2" t="s">
        <v>802</v>
      </c>
      <c r="J769" s="6" t="s">
        <v>4</v>
      </c>
      <c r="K769" s="6" t="s">
        <v>4</v>
      </c>
      <c r="L769" s="6" t="s">
        <v>4</v>
      </c>
      <c r="M769" s="6" t="s">
        <v>5</v>
      </c>
      <c r="N769" s="6" t="s">
        <v>799</v>
      </c>
      <c r="O769" s="16">
        <v>44900</v>
      </c>
      <c r="P769" s="6" t="s">
        <v>800</v>
      </c>
      <c r="Q769" s="18">
        <v>9212.1</v>
      </c>
      <c r="R769" s="18">
        <v>9212.1</v>
      </c>
      <c r="S769" s="18">
        <v>0</v>
      </c>
      <c r="T769" s="18">
        <v>0</v>
      </c>
      <c r="U769" s="10">
        <f t="shared" si="22"/>
        <v>0</v>
      </c>
      <c r="V769" s="20">
        <f t="shared" si="23"/>
        <v>0</v>
      </c>
    </row>
    <row r="770" spans="1:22" outlineLevel="3" x14ac:dyDescent="0.35">
      <c r="A770" s="6" t="s">
        <v>566</v>
      </c>
      <c r="B770" s="6" t="s">
        <v>567</v>
      </c>
      <c r="C770" s="12" t="s">
        <v>762</v>
      </c>
      <c r="D770" s="5" t="s">
        <v>770</v>
      </c>
      <c r="E770" s="6" t="s">
        <v>770</v>
      </c>
      <c r="F770" s="1" t="s">
        <v>573</v>
      </c>
      <c r="G770" s="1" t="s">
        <v>4</v>
      </c>
      <c r="H770" s="1" t="s">
        <v>801</v>
      </c>
      <c r="I770" s="2" t="s">
        <v>802</v>
      </c>
      <c r="J770" s="6" t="s">
        <v>4</v>
      </c>
      <c r="K770" s="6" t="s">
        <v>4</v>
      </c>
      <c r="L770" s="6" t="s">
        <v>4</v>
      </c>
      <c r="M770" s="6" t="s">
        <v>5</v>
      </c>
      <c r="N770" s="6" t="s">
        <v>803</v>
      </c>
      <c r="O770" s="16">
        <v>44915</v>
      </c>
      <c r="P770" s="6" t="s">
        <v>804</v>
      </c>
      <c r="Q770" s="18">
        <v>10271.19</v>
      </c>
      <c r="R770" s="18">
        <v>10271.19</v>
      </c>
      <c r="S770" s="18">
        <v>0</v>
      </c>
      <c r="T770" s="18">
        <v>0</v>
      </c>
      <c r="U770" s="10">
        <f t="shared" ref="U770:U833" si="24">Q770-R770-S770-T770</f>
        <v>0</v>
      </c>
      <c r="V770" s="20">
        <f t="shared" si="23"/>
        <v>0</v>
      </c>
    </row>
    <row r="771" spans="1:22" outlineLevel="4" x14ac:dyDescent="0.35">
      <c r="A771" s="6" t="s">
        <v>566</v>
      </c>
      <c r="B771" s="6" t="s">
        <v>567</v>
      </c>
      <c r="C771" s="12" t="s">
        <v>762</v>
      </c>
      <c r="D771" s="5" t="s">
        <v>770</v>
      </c>
      <c r="E771" s="6" t="s">
        <v>770</v>
      </c>
      <c r="F771" s="1" t="s">
        <v>573</v>
      </c>
      <c r="G771" s="1" t="s">
        <v>4</v>
      </c>
      <c r="H771" s="1" t="s">
        <v>801</v>
      </c>
      <c r="I771" s="2" t="s">
        <v>802</v>
      </c>
      <c r="J771" s="6" t="s">
        <v>4</v>
      </c>
      <c r="K771" s="6" t="s">
        <v>4</v>
      </c>
      <c r="L771" s="6" t="s">
        <v>4</v>
      </c>
      <c r="M771" s="6" t="s">
        <v>5</v>
      </c>
      <c r="N771" s="6" t="s">
        <v>805</v>
      </c>
      <c r="O771" s="16">
        <v>44956</v>
      </c>
      <c r="P771" s="6" t="s">
        <v>806</v>
      </c>
      <c r="Q771" s="18">
        <v>8635.7999999999993</v>
      </c>
      <c r="R771" s="18">
        <v>8635.7999999999993</v>
      </c>
      <c r="S771" s="18">
        <v>0</v>
      </c>
      <c r="T771" s="18">
        <v>0</v>
      </c>
      <c r="U771" s="10">
        <f t="shared" si="24"/>
        <v>0</v>
      </c>
      <c r="V771" s="20">
        <f t="shared" ref="V771:V834" si="25">Q771-R771-S771-T771</f>
        <v>0</v>
      </c>
    </row>
    <row r="772" spans="1:22" outlineLevel="4" x14ac:dyDescent="0.35">
      <c r="A772" s="6" t="s">
        <v>566</v>
      </c>
      <c r="B772" s="6" t="s">
        <v>567</v>
      </c>
      <c r="C772" s="12" t="s">
        <v>762</v>
      </c>
      <c r="D772" s="5" t="s">
        <v>770</v>
      </c>
      <c r="E772" s="6" t="s">
        <v>770</v>
      </c>
      <c r="F772" s="1" t="s">
        <v>573</v>
      </c>
      <c r="G772" s="1" t="s">
        <v>4</v>
      </c>
      <c r="H772" s="1" t="s">
        <v>801</v>
      </c>
      <c r="I772" s="2" t="s">
        <v>802</v>
      </c>
      <c r="J772" s="6" t="s">
        <v>4</v>
      </c>
      <c r="K772" s="6" t="s">
        <v>4</v>
      </c>
      <c r="L772" s="6" t="s">
        <v>4</v>
      </c>
      <c r="M772" s="6" t="s">
        <v>5</v>
      </c>
      <c r="N772" s="6" t="s">
        <v>807</v>
      </c>
      <c r="O772" s="16">
        <v>44998</v>
      </c>
      <c r="P772" s="6" t="s">
        <v>808</v>
      </c>
      <c r="Q772" s="18">
        <v>8444.73</v>
      </c>
      <c r="R772" s="18">
        <v>8444.73</v>
      </c>
      <c r="S772" s="18">
        <v>0</v>
      </c>
      <c r="T772" s="18">
        <v>0</v>
      </c>
      <c r="U772" s="10">
        <f t="shared" si="24"/>
        <v>0</v>
      </c>
      <c r="V772" s="20">
        <f t="shared" si="25"/>
        <v>0</v>
      </c>
    </row>
    <row r="773" spans="1:22" outlineLevel="4" x14ac:dyDescent="0.35">
      <c r="A773" s="6" t="s">
        <v>566</v>
      </c>
      <c r="B773" s="6" t="s">
        <v>567</v>
      </c>
      <c r="C773" s="12" t="s">
        <v>762</v>
      </c>
      <c r="D773" s="5" t="s">
        <v>770</v>
      </c>
      <c r="E773" s="6" t="s">
        <v>770</v>
      </c>
      <c r="F773" s="1" t="s">
        <v>573</v>
      </c>
      <c r="G773" s="1" t="s">
        <v>4</v>
      </c>
      <c r="H773" s="1" t="s">
        <v>801</v>
      </c>
      <c r="I773" s="2" t="s">
        <v>802</v>
      </c>
      <c r="J773" s="6" t="s">
        <v>4</v>
      </c>
      <c r="K773" s="6" t="s">
        <v>4</v>
      </c>
      <c r="L773" s="6" t="s">
        <v>4</v>
      </c>
      <c r="M773" s="6" t="s">
        <v>5</v>
      </c>
      <c r="N773" s="6" t="s">
        <v>809</v>
      </c>
      <c r="O773" s="16">
        <v>45019</v>
      </c>
      <c r="P773" s="6" t="s">
        <v>810</v>
      </c>
      <c r="Q773" s="18">
        <v>9023.24</v>
      </c>
      <c r="R773" s="18">
        <v>9023.24</v>
      </c>
      <c r="S773" s="18">
        <v>0</v>
      </c>
      <c r="T773" s="18">
        <v>0</v>
      </c>
      <c r="U773" s="10">
        <f t="shared" si="24"/>
        <v>0</v>
      </c>
      <c r="V773" s="20">
        <f t="shared" si="25"/>
        <v>0</v>
      </c>
    </row>
    <row r="774" spans="1:22" outlineLevel="4" x14ac:dyDescent="0.35">
      <c r="A774" s="6" t="s">
        <v>566</v>
      </c>
      <c r="B774" s="6" t="s">
        <v>567</v>
      </c>
      <c r="C774" s="12" t="s">
        <v>762</v>
      </c>
      <c r="D774" s="5" t="s">
        <v>770</v>
      </c>
      <c r="E774" s="6" t="s">
        <v>770</v>
      </c>
      <c r="F774" s="1" t="s">
        <v>573</v>
      </c>
      <c r="G774" s="1" t="s">
        <v>4</v>
      </c>
      <c r="H774" s="1" t="s">
        <v>801</v>
      </c>
      <c r="I774" s="2" t="s">
        <v>802</v>
      </c>
      <c r="J774" s="6" t="s">
        <v>4</v>
      </c>
      <c r="K774" s="6" t="s">
        <v>4</v>
      </c>
      <c r="L774" s="6" t="s">
        <v>4</v>
      </c>
      <c r="M774" s="6" t="s">
        <v>5</v>
      </c>
      <c r="N774" s="6" t="s">
        <v>811</v>
      </c>
      <c r="O774" s="16">
        <v>45047</v>
      </c>
      <c r="P774" s="6" t="s">
        <v>812</v>
      </c>
      <c r="Q774" s="18">
        <v>10579.07</v>
      </c>
      <c r="R774" s="18">
        <v>10579.07</v>
      </c>
      <c r="S774" s="18">
        <v>0</v>
      </c>
      <c r="T774" s="18">
        <v>0</v>
      </c>
      <c r="U774" s="10">
        <f t="shared" si="24"/>
        <v>0</v>
      </c>
      <c r="V774" s="20">
        <f t="shared" si="25"/>
        <v>0</v>
      </c>
    </row>
    <row r="775" spans="1:22" outlineLevel="4" x14ac:dyDescent="0.35">
      <c r="A775" s="6" t="s">
        <v>566</v>
      </c>
      <c r="B775" s="6" t="s">
        <v>567</v>
      </c>
      <c r="C775" s="12" t="s">
        <v>762</v>
      </c>
      <c r="D775" s="5" t="s">
        <v>770</v>
      </c>
      <c r="E775" s="6" t="s">
        <v>770</v>
      </c>
      <c r="F775" s="1" t="s">
        <v>573</v>
      </c>
      <c r="G775" s="1" t="s">
        <v>4</v>
      </c>
      <c r="H775" s="1" t="s">
        <v>801</v>
      </c>
      <c r="I775" s="2" t="s">
        <v>802</v>
      </c>
      <c r="J775" s="6" t="s">
        <v>4</v>
      </c>
      <c r="K775" s="6" t="s">
        <v>4</v>
      </c>
      <c r="L775" s="6" t="s">
        <v>4</v>
      </c>
      <c r="M775" s="6" t="s">
        <v>5</v>
      </c>
      <c r="N775" s="6" t="s">
        <v>813</v>
      </c>
      <c r="O775" s="16">
        <v>45089</v>
      </c>
      <c r="P775" s="6" t="s">
        <v>814</v>
      </c>
      <c r="Q775" s="18">
        <v>9260.4</v>
      </c>
      <c r="R775" s="18">
        <v>9260.4</v>
      </c>
      <c r="S775" s="18">
        <v>0</v>
      </c>
      <c r="T775" s="18">
        <v>0</v>
      </c>
      <c r="U775" s="10">
        <f t="shared" si="24"/>
        <v>0</v>
      </c>
      <c r="V775" s="20">
        <f t="shared" si="25"/>
        <v>0</v>
      </c>
    </row>
    <row r="776" spans="1:22" outlineLevel="4" x14ac:dyDescent="0.35">
      <c r="A776" s="6" t="s">
        <v>566</v>
      </c>
      <c r="B776" s="6" t="s">
        <v>567</v>
      </c>
      <c r="C776" s="12" t="s">
        <v>762</v>
      </c>
      <c r="D776" s="5" t="s">
        <v>770</v>
      </c>
      <c r="E776" s="6" t="s">
        <v>770</v>
      </c>
      <c r="F776" s="1" t="s">
        <v>573</v>
      </c>
      <c r="G776" s="1" t="s">
        <v>4</v>
      </c>
      <c r="H776" s="1" t="s">
        <v>801</v>
      </c>
      <c r="I776" s="2" t="s">
        <v>802</v>
      </c>
      <c r="J776" s="6" t="s">
        <v>4</v>
      </c>
      <c r="K776" s="6" t="s">
        <v>4</v>
      </c>
      <c r="L776" s="6" t="s">
        <v>4</v>
      </c>
      <c r="M776" s="6" t="s">
        <v>5</v>
      </c>
      <c r="N776" s="6" t="s">
        <v>815</v>
      </c>
      <c r="O776" s="16">
        <v>45089</v>
      </c>
      <c r="P776" s="6" t="s">
        <v>816</v>
      </c>
      <c r="Q776" s="18">
        <v>3589.07</v>
      </c>
      <c r="R776" s="18">
        <v>3589.07</v>
      </c>
      <c r="S776" s="18">
        <v>0</v>
      </c>
      <c r="T776" s="18">
        <v>0</v>
      </c>
      <c r="U776" s="10">
        <f t="shared" si="24"/>
        <v>0</v>
      </c>
      <c r="V776" s="20">
        <f t="shared" si="25"/>
        <v>0</v>
      </c>
    </row>
    <row r="777" spans="1:22" outlineLevel="4" x14ac:dyDescent="0.35">
      <c r="G777" s="1"/>
      <c r="H777" s="14" t="s">
        <v>11484</v>
      </c>
      <c r="O777" s="16"/>
      <c r="Q777" s="18">
        <f>SUBTOTAL(9,Q769:Q776)</f>
        <v>69015.600000000006</v>
      </c>
      <c r="R777" s="18">
        <f>SUBTOTAL(9,R769:R776)</f>
        <v>69015.600000000006</v>
      </c>
      <c r="S777" s="18">
        <f>SUBTOTAL(9,S769:S776)</f>
        <v>0</v>
      </c>
      <c r="T777" s="18">
        <f>SUBTOTAL(9,T769:T776)</f>
        <v>0</v>
      </c>
      <c r="U777" s="10">
        <f t="shared" si="24"/>
        <v>0</v>
      </c>
      <c r="V777" s="20">
        <f t="shared" si="25"/>
        <v>0</v>
      </c>
    </row>
    <row r="778" spans="1:22" outlineLevel="4" x14ac:dyDescent="0.35">
      <c r="A778" s="6" t="s">
        <v>566</v>
      </c>
      <c r="B778" s="6" t="s">
        <v>567</v>
      </c>
      <c r="C778" s="12" t="s">
        <v>762</v>
      </c>
      <c r="D778" s="5" t="s">
        <v>763</v>
      </c>
      <c r="E778" s="6" t="s">
        <v>763</v>
      </c>
      <c r="F778" s="1" t="s">
        <v>4</v>
      </c>
      <c r="G778" s="1" t="s">
        <v>114</v>
      </c>
      <c r="H778" s="1" t="s">
        <v>116</v>
      </c>
      <c r="I778" s="4" t="s">
        <v>12902</v>
      </c>
      <c r="J778" s="6" t="s">
        <v>4</v>
      </c>
      <c r="K778" s="6" t="s">
        <v>4</v>
      </c>
      <c r="L778" s="6" t="s">
        <v>4</v>
      </c>
      <c r="M778" s="6" t="s">
        <v>5</v>
      </c>
      <c r="N778" s="6" t="s">
        <v>817</v>
      </c>
      <c r="O778" s="16">
        <v>44869</v>
      </c>
      <c r="P778" s="6" t="s">
        <v>7</v>
      </c>
      <c r="Q778" s="18">
        <v>64586</v>
      </c>
      <c r="R778" s="18">
        <v>0</v>
      </c>
      <c r="S778" s="18">
        <v>64586</v>
      </c>
      <c r="T778" s="18">
        <v>0</v>
      </c>
      <c r="U778" s="10">
        <f t="shared" si="24"/>
        <v>0</v>
      </c>
      <c r="V778" s="20">
        <f t="shared" si="25"/>
        <v>0</v>
      </c>
    </row>
    <row r="779" spans="1:22" outlineLevel="3" x14ac:dyDescent="0.35">
      <c r="A779" s="6" t="s">
        <v>110</v>
      </c>
      <c r="B779" s="6" t="s">
        <v>111</v>
      </c>
      <c r="C779" s="12" t="s">
        <v>762</v>
      </c>
      <c r="D779" s="5" t="s">
        <v>763</v>
      </c>
      <c r="E779" s="6" t="s">
        <v>763</v>
      </c>
      <c r="F779" s="1" t="s">
        <v>4</v>
      </c>
      <c r="G779" s="1" t="s">
        <v>114</v>
      </c>
      <c r="H779" s="1" t="s">
        <v>116</v>
      </c>
      <c r="I779" s="4" t="s">
        <v>12902</v>
      </c>
      <c r="J779" s="6" t="s">
        <v>4</v>
      </c>
      <c r="K779" s="6" t="s">
        <v>4</v>
      </c>
      <c r="L779" s="6" t="s">
        <v>4</v>
      </c>
      <c r="M779" s="6" t="s">
        <v>5</v>
      </c>
      <c r="N779" s="6" t="s">
        <v>818</v>
      </c>
      <c r="O779" s="16">
        <v>44945</v>
      </c>
      <c r="P779" s="6" t="s">
        <v>7</v>
      </c>
      <c r="Q779" s="18">
        <v>19774</v>
      </c>
      <c r="R779" s="18">
        <v>0</v>
      </c>
      <c r="S779" s="18">
        <v>19774</v>
      </c>
      <c r="T779" s="18">
        <v>0</v>
      </c>
      <c r="U779" s="10">
        <f t="shared" si="24"/>
        <v>0</v>
      </c>
      <c r="V779" s="20">
        <f t="shared" si="25"/>
        <v>0</v>
      </c>
    </row>
    <row r="780" spans="1:22" outlineLevel="4" x14ac:dyDescent="0.35">
      <c r="G780" s="1"/>
      <c r="H780" s="14" t="s">
        <v>11348</v>
      </c>
      <c r="O780" s="16"/>
      <c r="Q780" s="18">
        <f>SUBTOTAL(9,Q778:Q779)</f>
        <v>84360</v>
      </c>
      <c r="R780" s="18">
        <f>SUBTOTAL(9,R778:R779)</f>
        <v>0</v>
      </c>
      <c r="S780" s="18">
        <f>SUBTOTAL(9,S778:S779)</f>
        <v>84360</v>
      </c>
      <c r="T780" s="18">
        <f>SUBTOTAL(9,T778:T779)</f>
        <v>0</v>
      </c>
      <c r="U780" s="10">
        <f t="shared" si="24"/>
        <v>0</v>
      </c>
      <c r="V780" s="20">
        <f t="shared" si="25"/>
        <v>0</v>
      </c>
    </row>
    <row r="781" spans="1:22" outlineLevel="4" x14ac:dyDescent="0.35">
      <c r="A781" s="6" t="s">
        <v>110</v>
      </c>
      <c r="B781" s="6" t="s">
        <v>111</v>
      </c>
      <c r="C781" s="12" t="s">
        <v>762</v>
      </c>
      <c r="D781" s="5" t="s">
        <v>763</v>
      </c>
      <c r="E781" s="6" t="s">
        <v>763</v>
      </c>
      <c r="F781" s="1" t="s">
        <v>4</v>
      </c>
      <c r="G781" s="1" t="s">
        <v>114</v>
      </c>
      <c r="H781" s="1" t="s">
        <v>119</v>
      </c>
      <c r="I781" s="4" t="s">
        <v>12903</v>
      </c>
      <c r="J781" s="6" t="s">
        <v>4</v>
      </c>
      <c r="K781" s="6" t="s">
        <v>4</v>
      </c>
      <c r="L781" s="6" t="s">
        <v>4</v>
      </c>
      <c r="M781" s="6" t="s">
        <v>5</v>
      </c>
      <c r="N781" s="6" t="s">
        <v>818</v>
      </c>
      <c r="O781" s="16">
        <v>44945</v>
      </c>
      <c r="P781" s="6" t="s">
        <v>7</v>
      </c>
      <c r="Q781" s="18">
        <v>6582</v>
      </c>
      <c r="R781" s="18">
        <v>0</v>
      </c>
      <c r="S781" s="18">
        <v>6582</v>
      </c>
      <c r="T781" s="18">
        <v>0</v>
      </c>
      <c r="U781" s="10">
        <f t="shared" si="24"/>
        <v>0</v>
      </c>
      <c r="V781" s="20">
        <f t="shared" si="25"/>
        <v>0</v>
      </c>
    </row>
    <row r="782" spans="1:22" outlineLevel="3" x14ac:dyDescent="0.35">
      <c r="G782" s="1"/>
      <c r="H782" s="14" t="s">
        <v>11349</v>
      </c>
      <c r="O782" s="16"/>
      <c r="Q782" s="18">
        <f>SUBTOTAL(9,Q781:Q781)</f>
        <v>6582</v>
      </c>
      <c r="R782" s="18">
        <f>SUBTOTAL(9,R781:R781)</f>
        <v>0</v>
      </c>
      <c r="S782" s="18">
        <f>SUBTOTAL(9,S781:S781)</f>
        <v>6582</v>
      </c>
      <c r="T782" s="18">
        <f>SUBTOTAL(9,T781:T781)</f>
        <v>0</v>
      </c>
      <c r="U782" s="10">
        <f t="shared" si="24"/>
        <v>0</v>
      </c>
      <c r="V782" s="20">
        <f t="shared" si="25"/>
        <v>0</v>
      </c>
    </row>
    <row r="783" spans="1:22" outlineLevel="4" x14ac:dyDescent="0.35">
      <c r="A783" s="6" t="s">
        <v>110</v>
      </c>
      <c r="B783" s="6" t="s">
        <v>111</v>
      </c>
      <c r="C783" s="12" t="s">
        <v>762</v>
      </c>
      <c r="D783" s="5" t="s">
        <v>763</v>
      </c>
      <c r="E783" s="6" t="s">
        <v>763</v>
      </c>
      <c r="F783" s="1" t="s">
        <v>4</v>
      </c>
      <c r="G783" s="1" t="s">
        <v>114</v>
      </c>
      <c r="H783" s="1" t="s">
        <v>121</v>
      </c>
      <c r="I783" s="4" t="s">
        <v>12901</v>
      </c>
      <c r="J783" s="6" t="s">
        <v>4</v>
      </c>
      <c r="K783" s="6" t="s">
        <v>4</v>
      </c>
      <c r="L783" s="6" t="s">
        <v>4</v>
      </c>
      <c r="M783" s="6" t="s">
        <v>5</v>
      </c>
      <c r="N783" s="6" t="s">
        <v>817</v>
      </c>
      <c r="O783" s="16">
        <v>44869</v>
      </c>
      <c r="P783" s="6" t="s">
        <v>7</v>
      </c>
      <c r="Q783" s="18">
        <v>17508</v>
      </c>
      <c r="R783" s="18">
        <v>0</v>
      </c>
      <c r="S783" s="18">
        <v>17508</v>
      </c>
      <c r="T783" s="18">
        <v>0</v>
      </c>
      <c r="U783" s="10">
        <f t="shared" si="24"/>
        <v>0</v>
      </c>
      <c r="V783" s="20">
        <f t="shared" si="25"/>
        <v>0</v>
      </c>
    </row>
    <row r="784" spans="1:22" outlineLevel="3" x14ac:dyDescent="0.35">
      <c r="A784" s="6" t="s">
        <v>110</v>
      </c>
      <c r="B784" s="6" t="s">
        <v>111</v>
      </c>
      <c r="C784" s="12" t="s">
        <v>762</v>
      </c>
      <c r="D784" s="5" t="s">
        <v>763</v>
      </c>
      <c r="E784" s="6" t="s">
        <v>763</v>
      </c>
      <c r="F784" s="1" t="s">
        <v>4</v>
      </c>
      <c r="G784" s="1" t="s">
        <v>114</v>
      </c>
      <c r="H784" s="1" t="s">
        <v>121</v>
      </c>
      <c r="I784" s="4" t="s">
        <v>12901</v>
      </c>
      <c r="J784" s="6" t="s">
        <v>4</v>
      </c>
      <c r="K784" s="6" t="s">
        <v>4</v>
      </c>
      <c r="L784" s="6" t="s">
        <v>4</v>
      </c>
      <c r="M784" s="6" t="s">
        <v>5</v>
      </c>
      <c r="N784" s="6" t="s">
        <v>818</v>
      </c>
      <c r="O784" s="16">
        <v>44945</v>
      </c>
      <c r="P784" s="6" t="s">
        <v>7</v>
      </c>
      <c r="Q784" s="18">
        <v>13764</v>
      </c>
      <c r="R784" s="18">
        <v>0</v>
      </c>
      <c r="S784" s="18">
        <v>13764</v>
      </c>
      <c r="T784" s="18">
        <v>0</v>
      </c>
      <c r="U784" s="10">
        <f t="shared" si="24"/>
        <v>0</v>
      </c>
      <c r="V784" s="20">
        <f t="shared" si="25"/>
        <v>0</v>
      </c>
    </row>
    <row r="785" spans="1:22" outlineLevel="4" x14ac:dyDescent="0.35">
      <c r="G785" s="1"/>
      <c r="H785" s="14" t="s">
        <v>11350</v>
      </c>
      <c r="O785" s="16"/>
      <c r="Q785" s="18">
        <f>SUBTOTAL(9,Q783:Q784)</f>
        <v>31272</v>
      </c>
      <c r="R785" s="18">
        <f>SUBTOTAL(9,R783:R784)</f>
        <v>0</v>
      </c>
      <c r="S785" s="18">
        <f>SUBTOTAL(9,S783:S784)</f>
        <v>31272</v>
      </c>
      <c r="T785" s="18">
        <f>SUBTOTAL(9,T783:T784)</f>
        <v>0</v>
      </c>
      <c r="U785" s="10">
        <f t="shared" si="24"/>
        <v>0</v>
      </c>
      <c r="V785" s="20">
        <f t="shared" si="25"/>
        <v>0</v>
      </c>
    </row>
    <row r="786" spans="1:22" outlineLevel="4" x14ac:dyDescent="0.35">
      <c r="C786" s="13" t="s">
        <v>10617</v>
      </c>
      <c r="G786" s="1"/>
      <c r="O786" s="16"/>
      <c r="Q786" s="18">
        <f>SUBTOTAL(9,Q729:Q784)</f>
        <v>833867.82999999984</v>
      </c>
      <c r="R786" s="18">
        <f>SUBTOTAL(9,R729:R784)</f>
        <v>659847.53999999992</v>
      </c>
      <c r="S786" s="18">
        <f>SUBTOTAL(9,S729:S784)</f>
        <v>174020.28999999998</v>
      </c>
      <c r="T786" s="18">
        <f>SUBTOTAL(9,T729:T784)</f>
        <v>0</v>
      </c>
      <c r="U786" s="10">
        <f t="shared" si="24"/>
        <v>-5.8207660913467407E-11</v>
      </c>
      <c r="V786" s="20">
        <f t="shared" si="25"/>
        <v>-5.8207660913467407E-11</v>
      </c>
    </row>
    <row r="787" spans="1:22" ht="29" outlineLevel="3" x14ac:dyDescent="0.35">
      <c r="A787" s="6" t="s">
        <v>0</v>
      </c>
      <c r="B787" s="6" t="s">
        <v>1</v>
      </c>
      <c r="C787" s="12" t="s">
        <v>819</v>
      </c>
      <c r="D787" s="5" t="s">
        <v>820</v>
      </c>
      <c r="E787" s="6" t="s">
        <v>820</v>
      </c>
      <c r="F787" s="1" t="s">
        <v>4</v>
      </c>
      <c r="G787" s="1" t="s">
        <v>1372</v>
      </c>
      <c r="H787" s="1" t="s">
        <v>823</v>
      </c>
      <c r="I787" s="2" t="s">
        <v>824</v>
      </c>
      <c r="J787" s="6" t="s">
        <v>821</v>
      </c>
      <c r="K787" s="6" t="s">
        <v>4</v>
      </c>
      <c r="L787" s="6" t="s">
        <v>4</v>
      </c>
      <c r="M787" s="6" t="s">
        <v>5</v>
      </c>
      <c r="N787" s="6" t="s">
        <v>822</v>
      </c>
      <c r="O787" s="16">
        <v>44932</v>
      </c>
      <c r="P787" s="6" t="s">
        <v>7</v>
      </c>
      <c r="Q787" s="18">
        <v>1522.18</v>
      </c>
      <c r="R787" s="18">
        <v>0</v>
      </c>
      <c r="S787" s="18">
        <v>1522.18</v>
      </c>
      <c r="T787" s="18">
        <v>0</v>
      </c>
      <c r="U787" s="10">
        <f t="shared" si="24"/>
        <v>0</v>
      </c>
      <c r="V787" s="20">
        <f t="shared" si="25"/>
        <v>0</v>
      </c>
    </row>
    <row r="788" spans="1:22" ht="29" outlineLevel="2" x14ac:dyDescent="0.35">
      <c r="A788" s="6" t="s">
        <v>0</v>
      </c>
      <c r="B788" s="6" t="s">
        <v>1</v>
      </c>
      <c r="C788" s="12" t="s">
        <v>819</v>
      </c>
      <c r="D788" s="5" t="s">
        <v>820</v>
      </c>
      <c r="E788" s="6" t="s">
        <v>820</v>
      </c>
      <c r="F788" s="1" t="s">
        <v>13024</v>
      </c>
      <c r="G788" s="1" t="s">
        <v>4</v>
      </c>
      <c r="H788" s="1" t="s">
        <v>823</v>
      </c>
      <c r="I788" s="2" t="s">
        <v>824</v>
      </c>
      <c r="J788" s="6" t="s">
        <v>821</v>
      </c>
      <c r="K788" s="6" t="s">
        <v>4</v>
      </c>
      <c r="L788" s="6" t="s">
        <v>4</v>
      </c>
      <c r="M788" s="6" t="s">
        <v>5</v>
      </c>
      <c r="N788" s="6" t="s">
        <v>822</v>
      </c>
      <c r="O788" s="16">
        <v>44932</v>
      </c>
      <c r="P788" s="6" t="s">
        <v>7</v>
      </c>
      <c r="Q788" s="18">
        <v>6088.71</v>
      </c>
      <c r="R788" s="18">
        <v>6088.71</v>
      </c>
      <c r="S788" s="18">
        <v>0</v>
      </c>
      <c r="T788" s="18">
        <v>0</v>
      </c>
      <c r="U788" s="10">
        <f t="shared" si="24"/>
        <v>0</v>
      </c>
      <c r="V788" s="20">
        <f t="shared" si="25"/>
        <v>0</v>
      </c>
    </row>
    <row r="789" spans="1:22" outlineLevel="4" x14ac:dyDescent="0.35">
      <c r="G789" s="1"/>
      <c r="H789" s="14" t="s">
        <v>11485</v>
      </c>
      <c r="O789" s="16"/>
      <c r="Q789" s="18">
        <f>SUBTOTAL(9,Q787:Q788)</f>
        <v>7610.89</v>
      </c>
      <c r="R789" s="18">
        <f>SUBTOTAL(9,R787:R788)</f>
        <v>6088.71</v>
      </c>
      <c r="S789" s="18">
        <f>SUBTOTAL(9,S787:S788)</f>
        <v>1522.18</v>
      </c>
      <c r="T789" s="18">
        <f>SUBTOTAL(9,T787:T788)</f>
        <v>0</v>
      </c>
      <c r="U789" s="10">
        <f t="shared" si="24"/>
        <v>2.2737367544323206E-13</v>
      </c>
      <c r="V789" s="20">
        <f t="shared" si="25"/>
        <v>2.2737367544323206E-13</v>
      </c>
    </row>
    <row r="790" spans="1:22" ht="29" outlineLevel="4" x14ac:dyDescent="0.35">
      <c r="A790" s="6" t="s">
        <v>0</v>
      </c>
      <c r="B790" s="6" t="s">
        <v>1</v>
      </c>
      <c r="C790" s="12" t="s">
        <v>819</v>
      </c>
      <c r="D790" s="5" t="s">
        <v>820</v>
      </c>
      <c r="E790" s="6" t="s">
        <v>820</v>
      </c>
      <c r="F790" s="1" t="s">
        <v>4</v>
      </c>
      <c r="G790" s="1" t="s">
        <v>13023</v>
      </c>
      <c r="H790" s="1" t="s">
        <v>826</v>
      </c>
      <c r="I790" s="2" t="s">
        <v>827</v>
      </c>
      <c r="J790" s="6" t="s">
        <v>4</v>
      </c>
      <c r="K790" s="6" t="s">
        <v>4</v>
      </c>
      <c r="L790" s="6" t="s">
        <v>4</v>
      </c>
      <c r="M790" s="6" t="s">
        <v>5</v>
      </c>
      <c r="N790" s="6" t="s">
        <v>825</v>
      </c>
      <c r="O790" s="16">
        <v>44987</v>
      </c>
      <c r="P790" s="6" t="s">
        <v>7</v>
      </c>
      <c r="Q790" s="18">
        <v>47825.919999999998</v>
      </c>
      <c r="R790" s="18">
        <v>0</v>
      </c>
      <c r="S790" s="18">
        <v>47825.919999999998</v>
      </c>
      <c r="T790" s="18">
        <v>0</v>
      </c>
      <c r="U790" s="10">
        <f t="shared" si="24"/>
        <v>0</v>
      </c>
      <c r="V790" s="20">
        <f t="shared" si="25"/>
        <v>0</v>
      </c>
    </row>
    <row r="791" spans="1:22" outlineLevel="3" x14ac:dyDescent="0.35">
      <c r="G791" s="1"/>
      <c r="H791" s="14" t="s">
        <v>11486</v>
      </c>
      <c r="O791" s="16"/>
      <c r="Q791" s="18">
        <f>SUBTOTAL(9,Q790:Q790)</f>
        <v>47825.919999999998</v>
      </c>
      <c r="R791" s="18">
        <f>SUBTOTAL(9,R790:R790)</f>
        <v>0</v>
      </c>
      <c r="S791" s="18">
        <f>SUBTOTAL(9,S790:S790)</f>
        <v>47825.919999999998</v>
      </c>
      <c r="T791" s="18">
        <f>SUBTOTAL(9,T790:T790)</f>
        <v>0</v>
      </c>
      <c r="U791" s="10">
        <f t="shared" si="24"/>
        <v>0</v>
      </c>
      <c r="V791" s="20">
        <f t="shared" si="25"/>
        <v>0</v>
      </c>
    </row>
    <row r="792" spans="1:22" outlineLevel="4" x14ac:dyDescent="0.35">
      <c r="C792" s="13" t="s">
        <v>10618</v>
      </c>
      <c r="G792" s="1"/>
      <c r="O792" s="16"/>
      <c r="Q792" s="18">
        <f>SUBTOTAL(9,Q787:Q790)</f>
        <v>55436.81</v>
      </c>
      <c r="R792" s="18">
        <f>SUBTOTAL(9,R787:R790)</f>
        <v>6088.71</v>
      </c>
      <c r="S792" s="18">
        <f>SUBTOTAL(9,S787:S790)</f>
        <v>49348.1</v>
      </c>
      <c r="T792" s="18">
        <f>SUBTOTAL(9,T787:T790)</f>
        <v>0</v>
      </c>
      <c r="U792" s="10">
        <f t="shared" si="24"/>
        <v>0</v>
      </c>
      <c r="V792" s="20">
        <f t="shared" si="25"/>
        <v>0</v>
      </c>
    </row>
    <row r="793" spans="1:22" ht="29" outlineLevel="3" x14ac:dyDescent="0.35">
      <c r="A793" s="6" t="s">
        <v>743</v>
      </c>
      <c r="B793" s="6" t="s">
        <v>744</v>
      </c>
      <c r="C793" s="12" t="s">
        <v>12922</v>
      </c>
      <c r="D793" s="5" t="s">
        <v>828</v>
      </c>
      <c r="E793" s="6" t="s">
        <v>828</v>
      </c>
      <c r="F793" s="1" t="s">
        <v>4</v>
      </c>
      <c r="G793" s="1" t="s">
        <v>835</v>
      </c>
      <c r="H793" s="1" t="s">
        <v>831</v>
      </c>
      <c r="I793" s="2" t="s">
        <v>832</v>
      </c>
      <c r="J793" s="6" t="s">
        <v>829</v>
      </c>
      <c r="K793" s="6" t="s">
        <v>4</v>
      </c>
      <c r="L793" s="6" t="s">
        <v>4</v>
      </c>
      <c r="M793" s="6" t="s">
        <v>5</v>
      </c>
      <c r="N793" s="6" t="s">
        <v>830</v>
      </c>
      <c r="O793" s="16">
        <v>44946</v>
      </c>
      <c r="P793" s="6" t="s">
        <v>7</v>
      </c>
      <c r="Q793" s="18">
        <v>35714.25</v>
      </c>
      <c r="R793" s="18">
        <v>0</v>
      </c>
      <c r="S793" s="18">
        <v>35714.25</v>
      </c>
      <c r="T793" s="18">
        <v>0</v>
      </c>
      <c r="U793" s="10">
        <f t="shared" si="24"/>
        <v>0</v>
      </c>
      <c r="V793" s="20">
        <f t="shared" si="25"/>
        <v>0</v>
      </c>
    </row>
    <row r="794" spans="1:22" ht="29" outlineLevel="2" x14ac:dyDescent="0.35">
      <c r="A794" s="6" t="s">
        <v>743</v>
      </c>
      <c r="B794" s="6" t="s">
        <v>744</v>
      </c>
      <c r="C794" s="12" t="s">
        <v>12922</v>
      </c>
      <c r="D794" s="5" t="s">
        <v>828</v>
      </c>
      <c r="E794" s="6" t="s">
        <v>828</v>
      </c>
      <c r="F794" s="1" t="s">
        <v>4</v>
      </c>
      <c r="G794" s="1" t="s">
        <v>835</v>
      </c>
      <c r="H794" s="1" t="s">
        <v>831</v>
      </c>
      <c r="I794" s="2" t="s">
        <v>832</v>
      </c>
      <c r="J794" s="6" t="s">
        <v>829</v>
      </c>
      <c r="K794" s="6" t="s">
        <v>4</v>
      </c>
      <c r="L794" s="6" t="s">
        <v>4</v>
      </c>
      <c r="M794" s="6" t="s">
        <v>5</v>
      </c>
      <c r="N794" s="6" t="s">
        <v>833</v>
      </c>
      <c r="O794" s="16">
        <v>44970</v>
      </c>
      <c r="P794" s="6" t="s">
        <v>7</v>
      </c>
      <c r="Q794" s="18">
        <v>17143</v>
      </c>
      <c r="R794" s="18">
        <v>0</v>
      </c>
      <c r="S794" s="18">
        <v>17143</v>
      </c>
      <c r="T794" s="18">
        <v>0</v>
      </c>
      <c r="U794" s="10">
        <f t="shared" si="24"/>
        <v>0</v>
      </c>
      <c r="V794" s="20">
        <f t="shared" si="25"/>
        <v>0</v>
      </c>
    </row>
    <row r="795" spans="1:22" ht="29" outlineLevel="4" x14ac:dyDescent="0.35">
      <c r="A795" s="6" t="s">
        <v>743</v>
      </c>
      <c r="B795" s="6" t="s">
        <v>744</v>
      </c>
      <c r="C795" s="12" t="s">
        <v>12922</v>
      </c>
      <c r="D795" s="5" t="s">
        <v>828</v>
      </c>
      <c r="E795" s="6" t="s">
        <v>828</v>
      </c>
      <c r="F795" s="1" t="s">
        <v>4</v>
      </c>
      <c r="G795" s="1" t="s">
        <v>835</v>
      </c>
      <c r="H795" s="1" t="s">
        <v>831</v>
      </c>
      <c r="I795" s="2" t="s">
        <v>832</v>
      </c>
      <c r="J795" s="6" t="s">
        <v>829</v>
      </c>
      <c r="K795" s="6" t="s">
        <v>4</v>
      </c>
      <c r="L795" s="6" t="s">
        <v>4</v>
      </c>
      <c r="M795" s="6" t="s">
        <v>5</v>
      </c>
      <c r="N795" s="6" t="s">
        <v>834</v>
      </c>
      <c r="O795" s="16">
        <v>45033</v>
      </c>
      <c r="P795" s="6" t="s">
        <v>7</v>
      </c>
      <c r="Q795" s="18">
        <v>35714.25</v>
      </c>
      <c r="R795" s="18">
        <v>0</v>
      </c>
      <c r="S795" s="18">
        <v>35714.25</v>
      </c>
      <c r="T795" s="18">
        <v>0</v>
      </c>
      <c r="U795" s="10">
        <f t="shared" si="24"/>
        <v>0</v>
      </c>
      <c r="V795" s="20">
        <f t="shared" si="25"/>
        <v>0</v>
      </c>
    </row>
    <row r="796" spans="1:22" ht="29" outlineLevel="4" x14ac:dyDescent="0.35">
      <c r="A796" s="6" t="s">
        <v>743</v>
      </c>
      <c r="B796" s="6" t="s">
        <v>744</v>
      </c>
      <c r="C796" s="12" t="s">
        <v>12922</v>
      </c>
      <c r="D796" s="5" t="s">
        <v>828</v>
      </c>
      <c r="E796" s="6" t="s">
        <v>828</v>
      </c>
      <c r="F796" s="1" t="s">
        <v>4</v>
      </c>
      <c r="G796" s="1" t="s">
        <v>835</v>
      </c>
      <c r="H796" s="1" t="s">
        <v>831</v>
      </c>
      <c r="I796" s="2" t="s">
        <v>832</v>
      </c>
      <c r="J796" s="6" t="s">
        <v>829</v>
      </c>
      <c r="K796" s="6" t="s">
        <v>4</v>
      </c>
      <c r="L796" s="6" t="s">
        <v>4</v>
      </c>
      <c r="M796" s="6" t="s">
        <v>5</v>
      </c>
      <c r="N796" s="6" t="s">
        <v>836</v>
      </c>
      <c r="O796" s="16">
        <v>44767</v>
      </c>
      <c r="P796" s="6" t="s">
        <v>837</v>
      </c>
      <c r="Q796" s="18">
        <v>35714.25</v>
      </c>
      <c r="R796" s="18">
        <v>0</v>
      </c>
      <c r="S796" s="18">
        <v>35714.25</v>
      </c>
      <c r="T796" s="18">
        <v>0</v>
      </c>
      <c r="U796" s="10">
        <f t="shared" si="24"/>
        <v>0</v>
      </c>
      <c r="V796" s="20">
        <f t="shared" si="25"/>
        <v>0</v>
      </c>
    </row>
    <row r="797" spans="1:22" ht="29" outlineLevel="4" x14ac:dyDescent="0.35">
      <c r="A797" s="6" t="s">
        <v>743</v>
      </c>
      <c r="B797" s="6" t="s">
        <v>744</v>
      </c>
      <c r="C797" s="12" t="s">
        <v>12922</v>
      </c>
      <c r="D797" s="5" t="s">
        <v>828</v>
      </c>
      <c r="E797" s="6" t="s">
        <v>828</v>
      </c>
      <c r="F797" s="1" t="s">
        <v>4</v>
      </c>
      <c r="G797" s="1" t="s">
        <v>835</v>
      </c>
      <c r="H797" s="1" t="s">
        <v>831</v>
      </c>
      <c r="I797" s="2" t="s">
        <v>832</v>
      </c>
      <c r="J797" s="6" t="s">
        <v>829</v>
      </c>
      <c r="K797" s="6" t="s">
        <v>4</v>
      </c>
      <c r="L797" s="6" t="s">
        <v>4</v>
      </c>
      <c r="M797" s="6" t="s">
        <v>5</v>
      </c>
      <c r="N797" s="6" t="s">
        <v>838</v>
      </c>
      <c r="O797" s="16">
        <v>44841</v>
      </c>
      <c r="P797" s="6" t="s">
        <v>7</v>
      </c>
      <c r="Q797" s="18">
        <v>35714.25</v>
      </c>
      <c r="R797" s="18">
        <v>0</v>
      </c>
      <c r="S797" s="18">
        <v>35714.25</v>
      </c>
      <c r="T797" s="18">
        <v>0</v>
      </c>
      <c r="U797" s="10">
        <f t="shared" si="24"/>
        <v>0</v>
      </c>
      <c r="V797" s="20">
        <f t="shared" si="25"/>
        <v>0</v>
      </c>
    </row>
    <row r="798" spans="1:22" outlineLevel="4" x14ac:dyDescent="0.35">
      <c r="G798" s="1"/>
      <c r="H798" s="14" t="s">
        <v>11487</v>
      </c>
      <c r="O798" s="16"/>
      <c r="Q798" s="18">
        <f>SUBTOTAL(9,Q793:Q797)</f>
        <v>160000</v>
      </c>
      <c r="R798" s="18">
        <f>SUBTOTAL(9,R793:R797)</f>
        <v>0</v>
      </c>
      <c r="S798" s="18">
        <f>SUBTOTAL(9,S793:S797)</f>
        <v>160000</v>
      </c>
      <c r="T798" s="18">
        <f>SUBTOTAL(9,T793:T797)</f>
        <v>0</v>
      </c>
      <c r="U798" s="10">
        <f t="shared" si="24"/>
        <v>0</v>
      </c>
      <c r="V798" s="20">
        <f t="shared" si="25"/>
        <v>0</v>
      </c>
    </row>
    <row r="799" spans="1:22" ht="29" outlineLevel="4" x14ac:dyDescent="0.35">
      <c r="C799" s="13" t="s">
        <v>12923</v>
      </c>
      <c r="G799" s="1"/>
      <c r="O799" s="16"/>
      <c r="Q799" s="18">
        <f>SUBTOTAL(9,Q793:Q797)</f>
        <v>160000</v>
      </c>
      <c r="R799" s="18">
        <f>SUBTOTAL(9,R793:R797)</f>
        <v>0</v>
      </c>
      <c r="S799" s="18">
        <f>SUBTOTAL(9,S793:S797)</f>
        <v>160000</v>
      </c>
      <c r="T799" s="18">
        <f>SUBTOTAL(9,T793:T797)</f>
        <v>0</v>
      </c>
      <c r="U799" s="10">
        <f t="shared" si="24"/>
        <v>0</v>
      </c>
      <c r="V799" s="20">
        <f t="shared" si="25"/>
        <v>0</v>
      </c>
    </row>
    <row r="800" spans="1:22" outlineLevel="3" x14ac:dyDescent="0.35">
      <c r="A800" s="6" t="s">
        <v>183</v>
      </c>
      <c r="B800" s="6" t="s">
        <v>184</v>
      </c>
      <c r="C800" s="12" t="s">
        <v>839</v>
      </c>
      <c r="D800" s="5" t="s">
        <v>840</v>
      </c>
      <c r="E800" s="6" t="s">
        <v>840</v>
      </c>
      <c r="F800" s="1" t="s">
        <v>13021</v>
      </c>
      <c r="G800" s="1" t="s">
        <v>4</v>
      </c>
      <c r="H800" s="1" t="s">
        <v>843</v>
      </c>
      <c r="I800" s="2" t="s">
        <v>13099</v>
      </c>
      <c r="J800" s="6" t="s">
        <v>841</v>
      </c>
      <c r="K800" s="6" t="s">
        <v>4</v>
      </c>
      <c r="L800" s="6" t="s">
        <v>4</v>
      </c>
      <c r="M800" s="6" t="s">
        <v>5</v>
      </c>
      <c r="N800" s="6" t="s">
        <v>842</v>
      </c>
      <c r="O800" s="16">
        <v>44796</v>
      </c>
      <c r="P800" s="6" t="s">
        <v>7</v>
      </c>
      <c r="Q800" s="18">
        <v>29324.14</v>
      </c>
      <c r="R800" s="18">
        <v>29324.14</v>
      </c>
      <c r="S800" s="18">
        <v>0</v>
      </c>
      <c r="T800" s="18">
        <v>0</v>
      </c>
      <c r="U800" s="10">
        <f t="shared" si="24"/>
        <v>0</v>
      </c>
      <c r="V800" s="20">
        <f t="shared" si="25"/>
        <v>0</v>
      </c>
    </row>
    <row r="801" spans="1:22" outlineLevel="2" x14ac:dyDescent="0.35">
      <c r="C801" s="13"/>
      <c r="G801" s="1"/>
      <c r="H801" s="14" t="s">
        <v>11488</v>
      </c>
      <c r="O801" s="16"/>
      <c r="Q801" s="18">
        <f>SUBTOTAL(9,Q800:Q800)</f>
        <v>29324.14</v>
      </c>
      <c r="R801" s="18">
        <f>SUBTOTAL(9,R800:R800)</f>
        <v>29324.14</v>
      </c>
      <c r="S801" s="18">
        <f>SUBTOTAL(9,S800:S800)</f>
        <v>0</v>
      </c>
      <c r="T801" s="18">
        <f>SUBTOTAL(9,T800:T800)</f>
        <v>0</v>
      </c>
      <c r="U801" s="10">
        <f t="shared" si="24"/>
        <v>0</v>
      </c>
      <c r="V801" s="20">
        <f t="shared" si="25"/>
        <v>0</v>
      </c>
    </row>
    <row r="802" spans="1:22" ht="29" outlineLevel="4" x14ac:dyDescent="0.35">
      <c r="A802" s="6" t="s">
        <v>183</v>
      </c>
      <c r="B802" s="6" t="s">
        <v>184</v>
      </c>
      <c r="C802" s="12" t="s">
        <v>839</v>
      </c>
      <c r="D802" s="5" t="s">
        <v>840</v>
      </c>
      <c r="E802" s="6" t="s">
        <v>840</v>
      </c>
      <c r="F802" s="1" t="s">
        <v>4</v>
      </c>
      <c r="G802" s="1" t="s">
        <v>1372</v>
      </c>
      <c r="H802" s="1" t="s">
        <v>845</v>
      </c>
      <c r="I802" s="2" t="s">
        <v>846</v>
      </c>
      <c r="J802" s="6" t="s">
        <v>841</v>
      </c>
      <c r="K802" s="6" t="s">
        <v>4</v>
      </c>
      <c r="L802" s="6" t="s">
        <v>4</v>
      </c>
      <c r="M802" s="6" t="s">
        <v>5</v>
      </c>
      <c r="N802" s="6" t="s">
        <v>844</v>
      </c>
      <c r="O802" s="16">
        <v>44789</v>
      </c>
      <c r="P802" s="6" t="s">
        <v>7</v>
      </c>
      <c r="Q802" s="18">
        <v>2072.64</v>
      </c>
      <c r="R802" s="18">
        <v>0</v>
      </c>
      <c r="S802" s="18">
        <v>2072.64</v>
      </c>
      <c r="T802" s="18">
        <v>0</v>
      </c>
      <c r="U802" s="10">
        <f t="shared" si="24"/>
        <v>0</v>
      </c>
      <c r="V802" s="20">
        <f t="shared" si="25"/>
        <v>0</v>
      </c>
    </row>
    <row r="803" spans="1:22" ht="29" outlineLevel="3" x14ac:dyDescent="0.35">
      <c r="A803" s="6" t="s">
        <v>183</v>
      </c>
      <c r="B803" s="6" t="s">
        <v>184</v>
      </c>
      <c r="C803" s="12" t="s">
        <v>839</v>
      </c>
      <c r="D803" s="5" t="s">
        <v>840</v>
      </c>
      <c r="E803" s="6" t="s">
        <v>840</v>
      </c>
      <c r="F803" s="1" t="s">
        <v>4</v>
      </c>
      <c r="G803" s="1" t="s">
        <v>1372</v>
      </c>
      <c r="H803" s="1" t="s">
        <v>845</v>
      </c>
      <c r="I803" s="2" t="s">
        <v>846</v>
      </c>
      <c r="J803" s="6" t="s">
        <v>841</v>
      </c>
      <c r="K803" s="6" t="s">
        <v>4</v>
      </c>
      <c r="L803" s="6" t="s">
        <v>4</v>
      </c>
      <c r="M803" s="6" t="s">
        <v>5</v>
      </c>
      <c r="N803" s="6" t="s">
        <v>847</v>
      </c>
      <c r="O803" s="16">
        <v>44803</v>
      </c>
      <c r="P803" s="6" t="s">
        <v>7</v>
      </c>
      <c r="Q803" s="18">
        <v>2473.87</v>
      </c>
      <c r="R803" s="18">
        <v>0</v>
      </c>
      <c r="S803" s="18">
        <v>2473.87</v>
      </c>
      <c r="T803" s="18">
        <v>0</v>
      </c>
      <c r="U803" s="10">
        <f t="shared" si="24"/>
        <v>0</v>
      </c>
      <c r="V803" s="20">
        <f t="shared" si="25"/>
        <v>0</v>
      </c>
    </row>
    <row r="804" spans="1:22" ht="29" outlineLevel="4" x14ac:dyDescent="0.35">
      <c r="A804" s="6" t="s">
        <v>183</v>
      </c>
      <c r="B804" s="6" t="s">
        <v>184</v>
      </c>
      <c r="C804" s="12" t="s">
        <v>839</v>
      </c>
      <c r="D804" s="5" t="s">
        <v>840</v>
      </c>
      <c r="E804" s="6" t="s">
        <v>840</v>
      </c>
      <c r="F804" s="1" t="s">
        <v>4</v>
      </c>
      <c r="G804" s="1" t="s">
        <v>1372</v>
      </c>
      <c r="H804" s="1" t="s">
        <v>845</v>
      </c>
      <c r="I804" s="2" t="s">
        <v>846</v>
      </c>
      <c r="J804" s="6" t="s">
        <v>841</v>
      </c>
      <c r="K804" s="6" t="s">
        <v>4</v>
      </c>
      <c r="L804" s="6" t="s">
        <v>4</v>
      </c>
      <c r="M804" s="6" t="s">
        <v>5</v>
      </c>
      <c r="N804" s="6" t="s">
        <v>848</v>
      </c>
      <c r="O804" s="16">
        <v>44923</v>
      </c>
      <c r="P804" s="6" t="s">
        <v>7</v>
      </c>
      <c r="Q804" s="18">
        <v>6522.03</v>
      </c>
      <c r="R804" s="18">
        <v>0</v>
      </c>
      <c r="S804" s="18">
        <v>6522.03</v>
      </c>
      <c r="T804" s="18">
        <v>0</v>
      </c>
      <c r="U804" s="10">
        <f t="shared" si="24"/>
        <v>0</v>
      </c>
      <c r="V804" s="20">
        <f t="shared" si="25"/>
        <v>0</v>
      </c>
    </row>
    <row r="805" spans="1:22" ht="29" outlineLevel="4" x14ac:dyDescent="0.35">
      <c r="A805" s="6" t="s">
        <v>183</v>
      </c>
      <c r="B805" s="6" t="s">
        <v>184</v>
      </c>
      <c r="C805" s="12" t="s">
        <v>839</v>
      </c>
      <c r="D805" s="5" t="s">
        <v>840</v>
      </c>
      <c r="E805" s="6" t="s">
        <v>840</v>
      </c>
      <c r="F805" s="1" t="s">
        <v>4</v>
      </c>
      <c r="G805" s="1" t="s">
        <v>1372</v>
      </c>
      <c r="H805" s="1" t="s">
        <v>845</v>
      </c>
      <c r="I805" s="2" t="s">
        <v>846</v>
      </c>
      <c r="J805" s="6" t="s">
        <v>841</v>
      </c>
      <c r="K805" s="6" t="s">
        <v>4</v>
      </c>
      <c r="L805" s="6" t="s">
        <v>4</v>
      </c>
      <c r="M805" s="6" t="s">
        <v>5</v>
      </c>
      <c r="N805" s="6" t="s">
        <v>849</v>
      </c>
      <c r="O805" s="16">
        <v>44958</v>
      </c>
      <c r="P805" s="6" t="s">
        <v>7</v>
      </c>
      <c r="Q805" s="18">
        <v>570</v>
      </c>
      <c r="R805" s="18">
        <v>0</v>
      </c>
      <c r="S805" s="18">
        <v>570</v>
      </c>
      <c r="T805" s="18">
        <v>0</v>
      </c>
      <c r="U805" s="10">
        <f t="shared" si="24"/>
        <v>0</v>
      </c>
      <c r="V805" s="20">
        <f t="shared" si="25"/>
        <v>0</v>
      </c>
    </row>
    <row r="806" spans="1:22" ht="29" outlineLevel="4" x14ac:dyDescent="0.35">
      <c r="A806" s="6" t="s">
        <v>183</v>
      </c>
      <c r="B806" s="6" t="s">
        <v>184</v>
      </c>
      <c r="C806" s="12" t="s">
        <v>839</v>
      </c>
      <c r="D806" s="5" t="s">
        <v>840</v>
      </c>
      <c r="E806" s="6" t="s">
        <v>840</v>
      </c>
      <c r="F806" s="1" t="s">
        <v>4</v>
      </c>
      <c r="G806" s="1" t="s">
        <v>1372</v>
      </c>
      <c r="H806" s="1" t="s">
        <v>845</v>
      </c>
      <c r="I806" s="2" t="s">
        <v>846</v>
      </c>
      <c r="J806" s="6" t="s">
        <v>841</v>
      </c>
      <c r="K806" s="6" t="s">
        <v>4</v>
      </c>
      <c r="L806" s="6" t="s">
        <v>4</v>
      </c>
      <c r="M806" s="6" t="s">
        <v>5</v>
      </c>
      <c r="N806" s="6" t="s">
        <v>850</v>
      </c>
      <c r="O806" s="16">
        <v>44977</v>
      </c>
      <c r="P806" s="6" t="s">
        <v>7</v>
      </c>
      <c r="Q806" s="18">
        <v>510.85</v>
      </c>
      <c r="R806" s="18">
        <v>0</v>
      </c>
      <c r="S806" s="18">
        <v>510.85</v>
      </c>
      <c r="T806" s="18">
        <v>0</v>
      </c>
      <c r="U806" s="10">
        <f t="shared" si="24"/>
        <v>0</v>
      </c>
      <c r="V806" s="20">
        <f t="shared" si="25"/>
        <v>0</v>
      </c>
    </row>
    <row r="807" spans="1:22" ht="29" outlineLevel="4" x14ac:dyDescent="0.35">
      <c r="A807" s="6" t="s">
        <v>183</v>
      </c>
      <c r="B807" s="6" t="s">
        <v>184</v>
      </c>
      <c r="C807" s="12" t="s">
        <v>839</v>
      </c>
      <c r="D807" s="5" t="s">
        <v>840</v>
      </c>
      <c r="E807" s="6" t="s">
        <v>840</v>
      </c>
      <c r="F807" s="1" t="s">
        <v>4</v>
      </c>
      <c r="G807" s="1" t="s">
        <v>1372</v>
      </c>
      <c r="H807" s="1" t="s">
        <v>845</v>
      </c>
      <c r="I807" s="2" t="s">
        <v>846</v>
      </c>
      <c r="J807" s="6" t="s">
        <v>841</v>
      </c>
      <c r="K807" s="6" t="s">
        <v>4</v>
      </c>
      <c r="L807" s="6" t="s">
        <v>4</v>
      </c>
      <c r="M807" s="6" t="s">
        <v>5</v>
      </c>
      <c r="N807" s="6" t="s">
        <v>851</v>
      </c>
      <c r="O807" s="16">
        <v>45107</v>
      </c>
      <c r="P807" s="6" t="s">
        <v>7</v>
      </c>
      <c r="Q807" s="18">
        <v>2923.08</v>
      </c>
      <c r="R807" s="18">
        <v>0</v>
      </c>
      <c r="S807" s="18">
        <v>2923.08</v>
      </c>
      <c r="T807" s="18">
        <v>0</v>
      </c>
      <c r="U807" s="10">
        <f t="shared" si="24"/>
        <v>0</v>
      </c>
      <c r="V807" s="20">
        <f t="shared" si="25"/>
        <v>0</v>
      </c>
    </row>
    <row r="808" spans="1:22" ht="29" outlineLevel="4" x14ac:dyDescent="0.35">
      <c r="A808" s="6" t="s">
        <v>183</v>
      </c>
      <c r="B808" s="6" t="s">
        <v>184</v>
      </c>
      <c r="C808" s="12" t="s">
        <v>839</v>
      </c>
      <c r="D808" s="5" t="s">
        <v>840</v>
      </c>
      <c r="E808" s="6" t="s">
        <v>840</v>
      </c>
      <c r="F808" s="1" t="s">
        <v>13021</v>
      </c>
      <c r="G808" s="1" t="s">
        <v>4</v>
      </c>
      <c r="H808" s="1" t="s">
        <v>845</v>
      </c>
      <c r="I808" s="2" t="s">
        <v>846</v>
      </c>
      <c r="J808" s="6" t="s">
        <v>841</v>
      </c>
      <c r="K808" s="6" t="s">
        <v>4</v>
      </c>
      <c r="L808" s="6" t="s">
        <v>4</v>
      </c>
      <c r="M808" s="6" t="s">
        <v>5</v>
      </c>
      <c r="N808" s="6" t="s">
        <v>852</v>
      </c>
      <c r="O808" s="16">
        <v>44757</v>
      </c>
      <c r="P808" s="6" t="s">
        <v>7</v>
      </c>
      <c r="Q808" s="18">
        <v>6697.5</v>
      </c>
      <c r="R808" s="18">
        <v>6697.5</v>
      </c>
      <c r="S808" s="18">
        <v>0</v>
      </c>
      <c r="T808" s="18">
        <v>0</v>
      </c>
      <c r="U808" s="10">
        <f t="shared" si="24"/>
        <v>0</v>
      </c>
      <c r="V808" s="20">
        <f t="shared" si="25"/>
        <v>0</v>
      </c>
    </row>
    <row r="809" spans="1:22" ht="29" outlineLevel="4" x14ac:dyDescent="0.35">
      <c r="A809" s="6" t="s">
        <v>183</v>
      </c>
      <c r="B809" s="6" t="s">
        <v>184</v>
      </c>
      <c r="C809" s="12" t="s">
        <v>839</v>
      </c>
      <c r="D809" s="5" t="s">
        <v>840</v>
      </c>
      <c r="E809" s="6" t="s">
        <v>840</v>
      </c>
      <c r="F809" s="1" t="s">
        <v>13021</v>
      </c>
      <c r="G809" s="1" t="s">
        <v>4</v>
      </c>
      <c r="H809" s="1" t="s">
        <v>845</v>
      </c>
      <c r="I809" s="2" t="s">
        <v>846</v>
      </c>
      <c r="J809" s="6" t="s">
        <v>841</v>
      </c>
      <c r="K809" s="6" t="s">
        <v>4</v>
      </c>
      <c r="L809" s="6" t="s">
        <v>4</v>
      </c>
      <c r="M809" s="6" t="s">
        <v>5</v>
      </c>
      <c r="N809" s="6" t="s">
        <v>844</v>
      </c>
      <c r="O809" s="16">
        <v>44789</v>
      </c>
      <c r="P809" s="6" t="s">
        <v>7</v>
      </c>
      <c r="Q809" s="18">
        <v>14989.37</v>
      </c>
      <c r="R809" s="18">
        <v>14989.37</v>
      </c>
      <c r="S809" s="18">
        <v>0</v>
      </c>
      <c r="T809" s="18">
        <v>0</v>
      </c>
      <c r="U809" s="10">
        <f t="shared" si="24"/>
        <v>0</v>
      </c>
      <c r="V809" s="20">
        <f t="shared" si="25"/>
        <v>0</v>
      </c>
    </row>
    <row r="810" spans="1:22" ht="29" outlineLevel="4" x14ac:dyDescent="0.35">
      <c r="A810" s="6" t="s">
        <v>183</v>
      </c>
      <c r="B810" s="6" t="s">
        <v>184</v>
      </c>
      <c r="C810" s="12" t="s">
        <v>839</v>
      </c>
      <c r="D810" s="5" t="s">
        <v>840</v>
      </c>
      <c r="E810" s="6" t="s">
        <v>840</v>
      </c>
      <c r="F810" s="1" t="s">
        <v>13021</v>
      </c>
      <c r="G810" s="1" t="s">
        <v>4</v>
      </c>
      <c r="H810" s="1" t="s">
        <v>845</v>
      </c>
      <c r="I810" s="2" t="s">
        <v>846</v>
      </c>
      <c r="J810" s="6" t="s">
        <v>841</v>
      </c>
      <c r="K810" s="6" t="s">
        <v>4</v>
      </c>
      <c r="L810" s="6" t="s">
        <v>4</v>
      </c>
      <c r="M810" s="6" t="s">
        <v>5</v>
      </c>
      <c r="N810" s="6" t="s">
        <v>847</v>
      </c>
      <c r="O810" s="16">
        <v>44803</v>
      </c>
      <c r="P810" s="6" t="s">
        <v>7</v>
      </c>
      <c r="Q810" s="18">
        <v>9895.4599999999991</v>
      </c>
      <c r="R810" s="18">
        <v>9895.4599999999991</v>
      </c>
      <c r="S810" s="18">
        <v>0</v>
      </c>
      <c r="T810" s="18">
        <v>0</v>
      </c>
      <c r="U810" s="10">
        <f t="shared" si="24"/>
        <v>0</v>
      </c>
      <c r="V810" s="20">
        <f t="shared" si="25"/>
        <v>0</v>
      </c>
    </row>
    <row r="811" spans="1:22" ht="29" outlineLevel="4" x14ac:dyDescent="0.35">
      <c r="A811" s="6" t="s">
        <v>183</v>
      </c>
      <c r="B811" s="6" t="s">
        <v>184</v>
      </c>
      <c r="C811" s="12" t="s">
        <v>839</v>
      </c>
      <c r="D811" s="5" t="s">
        <v>840</v>
      </c>
      <c r="E811" s="6" t="s">
        <v>840</v>
      </c>
      <c r="F811" s="1" t="s">
        <v>13021</v>
      </c>
      <c r="G811" s="1" t="s">
        <v>4</v>
      </c>
      <c r="H811" s="1" t="s">
        <v>845</v>
      </c>
      <c r="I811" s="2" t="s">
        <v>846</v>
      </c>
      <c r="J811" s="6" t="s">
        <v>841</v>
      </c>
      <c r="K811" s="6" t="s">
        <v>4</v>
      </c>
      <c r="L811" s="6" t="s">
        <v>4</v>
      </c>
      <c r="M811" s="6" t="s">
        <v>5</v>
      </c>
      <c r="N811" s="6" t="s">
        <v>848</v>
      </c>
      <c r="O811" s="16">
        <v>44923</v>
      </c>
      <c r="P811" s="6" t="s">
        <v>7</v>
      </c>
      <c r="Q811" s="18">
        <v>26088.09</v>
      </c>
      <c r="R811" s="18">
        <v>26088.09</v>
      </c>
      <c r="S811" s="18">
        <v>0</v>
      </c>
      <c r="T811" s="18">
        <v>0</v>
      </c>
      <c r="U811" s="10">
        <f t="shared" si="24"/>
        <v>0</v>
      </c>
      <c r="V811" s="20">
        <f t="shared" si="25"/>
        <v>0</v>
      </c>
    </row>
    <row r="812" spans="1:22" ht="29" outlineLevel="4" x14ac:dyDescent="0.35">
      <c r="A812" s="6" t="s">
        <v>183</v>
      </c>
      <c r="B812" s="6" t="s">
        <v>184</v>
      </c>
      <c r="C812" s="12" t="s">
        <v>839</v>
      </c>
      <c r="D812" s="5" t="s">
        <v>840</v>
      </c>
      <c r="E812" s="6" t="s">
        <v>840</v>
      </c>
      <c r="F812" s="1" t="s">
        <v>13021</v>
      </c>
      <c r="G812" s="1" t="s">
        <v>4</v>
      </c>
      <c r="H812" s="1" t="s">
        <v>845</v>
      </c>
      <c r="I812" s="2" t="s">
        <v>846</v>
      </c>
      <c r="J812" s="6" t="s">
        <v>841</v>
      </c>
      <c r="K812" s="6" t="s">
        <v>4</v>
      </c>
      <c r="L812" s="6" t="s">
        <v>4</v>
      </c>
      <c r="M812" s="6" t="s">
        <v>5</v>
      </c>
      <c r="N812" s="6" t="s">
        <v>849</v>
      </c>
      <c r="O812" s="16">
        <v>44958</v>
      </c>
      <c r="P812" s="6" t="s">
        <v>7</v>
      </c>
      <c r="Q812" s="18">
        <v>2280</v>
      </c>
      <c r="R812" s="18">
        <v>2280</v>
      </c>
      <c r="S812" s="18">
        <v>0</v>
      </c>
      <c r="T812" s="18">
        <v>0</v>
      </c>
      <c r="U812" s="10">
        <f t="shared" si="24"/>
        <v>0</v>
      </c>
      <c r="V812" s="20">
        <f t="shared" si="25"/>
        <v>0</v>
      </c>
    </row>
    <row r="813" spans="1:22" ht="29" outlineLevel="4" x14ac:dyDescent="0.35">
      <c r="A813" s="6" t="s">
        <v>183</v>
      </c>
      <c r="B813" s="6" t="s">
        <v>184</v>
      </c>
      <c r="C813" s="12" t="s">
        <v>839</v>
      </c>
      <c r="D813" s="5" t="s">
        <v>840</v>
      </c>
      <c r="E813" s="6" t="s">
        <v>840</v>
      </c>
      <c r="F813" s="1" t="s">
        <v>13021</v>
      </c>
      <c r="G813" s="1" t="s">
        <v>4</v>
      </c>
      <c r="H813" s="1" t="s">
        <v>845</v>
      </c>
      <c r="I813" s="2" t="s">
        <v>846</v>
      </c>
      <c r="J813" s="6" t="s">
        <v>841</v>
      </c>
      <c r="K813" s="6" t="s">
        <v>4</v>
      </c>
      <c r="L813" s="6" t="s">
        <v>4</v>
      </c>
      <c r="M813" s="6" t="s">
        <v>5</v>
      </c>
      <c r="N813" s="6" t="s">
        <v>850</v>
      </c>
      <c r="O813" s="16">
        <v>44977</v>
      </c>
      <c r="P813" s="6" t="s">
        <v>7</v>
      </c>
      <c r="Q813" s="18">
        <v>2043.41</v>
      </c>
      <c r="R813" s="18">
        <v>2043.41</v>
      </c>
      <c r="S813" s="18">
        <v>0</v>
      </c>
      <c r="T813" s="18">
        <v>0</v>
      </c>
      <c r="U813" s="10">
        <f t="shared" si="24"/>
        <v>0</v>
      </c>
      <c r="V813" s="20">
        <f t="shared" si="25"/>
        <v>0</v>
      </c>
    </row>
    <row r="814" spans="1:22" ht="29" outlineLevel="4" x14ac:dyDescent="0.35">
      <c r="A814" s="6" t="s">
        <v>183</v>
      </c>
      <c r="B814" s="6" t="s">
        <v>184</v>
      </c>
      <c r="C814" s="12" t="s">
        <v>839</v>
      </c>
      <c r="D814" s="5" t="s">
        <v>840</v>
      </c>
      <c r="E814" s="6" t="s">
        <v>840</v>
      </c>
      <c r="F814" s="1" t="s">
        <v>13021</v>
      </c>
      <c r="G814" s="1" t="s">
        <v>4</v>
      </c>
      <c r="H814" s="1" t="s">
        <v>845</v>
      </c>
      <c r="I814" s="2" t="s">
        <v>846</v>
      </c>
      <c r="J814" s="6" t="s">
        <v>841</v>
      </c>
      <c r="K814" s="6" t="s">
        <v>4</v>
      </c>
      <c r="L814" s="6" t="s">
        <v>4</v>
      </c>
      <c r="M814" s="6" t="s">
        <v>5</v>
      </c>
      <c r="N814" s="6" t="s">
        <v>851</v>
      </c>
      <c r="O814" s="16">
        <v>45107</v>
      </c>
      <c r="P814" s="6" t="s">
        <v>7</v>
      </c>
      <c r="Q814" s="18">
        <v>11692.32</v>
      </c>
      <c r="R814" s="18">
        <v>11692.32</v>
      </c>
      <c r="S814" s="18">
        <v>0</v>
      </c>
      <c r="T814" s="18">
        <v>0</v>
      </c>
      <c r="U814" s="10">
        <f t="shared" si="24"/>
        <v>0</v>
      </c>
      <c r="V814" s="20">
        <f t="shared" si="25"/>
        <v>0</v>
      </c>
    </row>
    <row r="815" spans="1:22" outlineLevel="4" x14ac:dyDescent="0.35">
      <c r="G815" s="1"/>
      <c r="H815" s="14" t="s">
        <v>11489</v>
      </c>
      <c r="O815" s="16"/>
      <c r="Q815" s="18">
        <f>SUBTOTAL(9,Q802:Q814)</f>
        <v>88758.62</v>
      </c>
      <c r="R815" s="18">
        <f>SUBTOTAL(9,R802:R814)</f>
        <v>73686.149999999994</v>
      </c>
      <c r="S815" s="18">
        <f>SUBTOTAL(9,S802:S814)</f>
        <v>15072.470000000001</v>
      </c>
      <c r="T815" s="18">
        <f>SUBTOTAL(9,T802:T814)</f>
        <v>0</v>
      </c>
      <c r="U815" s="10">
        <f t="shared" si="24"/>
        <v>0</v>
      </c>
      <c r="V815" s="20">
        <f t="shared" si="25"/>
        <v>0</v>
      </c>
    </row>
    <row r="816" spans="1:22" outlineLevel="4" x14ac:dyDescent="0.35">
      <c r="A816" s="6" t="s">
        <v>183</v>
      </c>
      <c r="B816" s="6" t="s">
        <v>184</v>
      </c>
      <c r="C816" s="12" t="s">
        <v>839</v>
      </c>
      <c r="D816" s="5" t="s">
        <v>840</v>
      </c>
      <c r="E816" s="6" t="s">
        <v>840</v>
      </c>
      <c r="F816" s="1" t="s">
        <v>13021</v>
      </c>
      <c r="G816" s="1" t="s">
        <v>4</v>
      </c>
      <c r="H816" s="1" t="s">
        <v>855</v>
      </c>
      <c r="I816" s="2" t="s">
        <v>13099</v>
      </c>
      <c r="J816" s="6" t="s">
        <v>853</v>
      </c>
      <c r="K816" s="6" t="s">
        <v>4</v>
      </c>
      <c r="L816" s="6" t="s">
        <v>4</v>
      </c>
      <c r="M816" s="6" t="s">
        <v>5</v>
      </c>
      <c r="N816" s="6" t="s">
        <v>854</v>
      </c>
      <c r="O816" s="16">
        <v>44903</v>
      </c>
      <c r="P816" s="6" t="s">
        <v>7</v>
      </c>
      <c r="Q816" s="18">
        <v>25859.32</v>
      </c>
      <c r="R816" s="18">
        <v>25859.32</v>
      </c>
      <c r="S816" s="18">
        <v>0</v>
      </c>
      <c r="T816" s="18">
        <v>0</v>
      </c>
      <c r="U816" s="10">
        <f t="shared" si="24"/>
        <v>0</v>
      </c>
      <c r="V816" s="20">
        <f t="shared" si="25"/>
        <v>0</v>
      </c>
    </row>
    <row r="817" spans="1:22" outlineLevel="3" x14ac:dyDescent="0.35">
      <c r="A817" s="6" t="s">
        <v>183</v>
      </c>
      <c r="B817" s="6" t="s">
        <v>184</v>
      </c>
      <c r="C817" s="12" t="s">
        <v>839</v>
      </c>
      <c r="D817" s="5" t="s">
        <v>840</v>
      </c>
      <c r="E817" s="6" t="s">
        <v>840</v>
      </c>
      <c r="F817" s="1" t="s">
        <v>13021</v>
      </c>
      <c r="G817" s="1" t="s">
        <v>4</v>
      </c>
      <c r="H817" s="1" t="s">
        <v>855</v>
      </c>
      <c r="I817" s="2" t="s">
        <v>13099</v>
      </c>
      <c r="J817" s="6" t="s">
        <v>853</v>
      </c>
      <c r="K817" s="6" t="s">
        <v>4</v>
      </c>
      <c r="L817" s="6" t="s">
        <v>4</v>
      </c>
      <c r="M817" s="6" t="s">
        <v>5</v>
      </c>
      <c r="N817" s="6" t="s">
        <v>856</v>
      </c>
      <c r="O817" s="16">
        <v>44977</v>
      </c>
      <c r="P817" s="6" t="s">
        <v>7</v>
      </c>
      <c r="Q817" s="18">
        <v>30683.599999999999</v>
      </c>
      <c r="R817" s="18">
        <v>30683.599999999999</v>
      </c>
      <c r="S817" s="18">
        <v>0</v>
      </c>
      <c r="T817" s="18">
        <v>0</v>
      </c>
      <c r="U817" s="10">
        <f t="shared" si="24"/>
        <v>0</v>
      </c>
      <c r="V817" s="20">
        <f t="shared" si="25"/>
        <v>0</v>
      </c>
    </row>
    <row r="818" spans="1:22" outlineLevel="4" x14ac:dyDescent="0.35">
      <c r="A818" s="6" t="s">
        <v>183</v>
      </c>
      <c r="B818" s="6" t="s">
        <v>184</v>
      </c>
      <c r="C818" s="12" t="s">
        <v>839</v>
      </c>
      <c r="D818" s="5" t="s">
        <v>840</v>
      </c>
      <c r="E818" s="6" t="s">
        <v>840</v>
      </c>
      <c r="F818" s="1" t="s">
        <v>13021</v>
      </c>
      <c r="G818" s="1" t="s">
        <v>4</v>
      </c>
      <c r="H818" s="1" t="s">
        <v>855</v>
      </c>
      <c r="I818" s="2" t="s">
        <v>13099</v>
      </c>
      <c r="J818" s="6" t="s">
        <v>853</v>
      </c>
      <c r="K818" s="6" t="s">
        <v>4</v>
      </c>
      <c r="L818" s="6" t="s">
        <v>4</v>
      </c>
      <c r="M818" s="6" t="s">
        <v>5</v>
      </c>
      <c r="N818" s="6" t="s">
        <v>857</v>
      </c>
      <c r="O818" s="16">
        <v>45065</v>
      </c>
      <c r="P818" s="6" t="s">
        <v>7</v>
      </c>
      <c r="Q818" s="18">
        <v>23527.71</v>
      </c>
      <c r="R818" s="18">
        <v>23527.71</v>
      </c>
      <c r="S818" s="18">
        <v>0</v>
      </c>
      <c r="T818" s="18">
        <v>0</v>
      </c>
      <c r="U818" s="10">
        <f t="shared" si="24"/>
        <v>0</v>
      </c>
      <c r="V818" s="20">
        <f t="shared" si="25"/>
        <v>0</v>
      </c>
    </row>
    <row r="819" spans="1:22" outlineLevel="4" x14ac:dyDescent="0.35">
      <c r="G819" s="1"/>
      <c r="H819" s="14" t="s">
        <v>11490</v>
      </c>
      <c r="O819" s="16"/>
      <c r="Q819" s="18">
        <f>SUBTOTAL(9,Q816:Q818)</f>
        <v>80070.63</v>
      </c>
      <c r="R819" s="18">
        <f>SUBTOTAL(9,R816:R818)</f>
        <v>80070.63</v>
      </c>
      <c r="S819" s="18">
        <f>SUBTOTAL(9,S816:S818)</f>
        <v>0</v>
      </c>
      <c r="T819" s="18">
        <f>SUBTOTAL(9,T816:T818)</f>
        <v>0</v>
      </c>
      <c r="U819" s="10">
        <f t="shared" si="24"/>
        <v>0</v>
      </c>
      <c r="V819" s="20">
        <f t="shared" si="25"/>
        <v>0</v>
      </c>
    </row>
    <row r="820" spans="1:22" outlineLevel="4" x14ac:dyDescent="0.35">
      <c r="C820" s="13" t="s">
        <v>10619</v>
      </c>
      <c r="G820" s="1"/>
      <c r="O820" s="16"/>
      <c r="Q820" s="18">
        <f>SUBTOTAL(9,Q800:Q818)</f>
        <v>198153.39</v>
      </c>
      <c r="R820" s="18">
        <f>SUBTOTAL(9,R800:R818)</f>
        <v>183080.92</v>
      </c>
      <c r="S820" s="18">
        <f>SUBTOTAL(9,S800:S818)</f>
        <v>15072.470000000001</v>
      </c>
      <c r="T820" s="18">
        <f>SUBTOTAL(9,T800:T818)</f>
        <v>0</v>
      </c>
      <c r="U820" s="10">
        <f t="shared" si="24"/>
        <v>0</v>
      </c>
      <c r="V820" s="20">
        <f t="shared" si="25"/>
        <v>0</v>
      </c>
    </row>
    <row r="821" spans="1:22" ht="29" outlineLevel="3" x14ac:dyDescent="0.35">
      <c r="A821" s="6" t="s">
        <v>110</v>
      </c>
      <c r="B821" s="6" t="s">
        <v>111</v>
      </c>
      <c r="C821" s="12" t="s">
        <v>858</v>
      </c>
      <c r="D821" s="5" t="s">
        <v>859</v>
      </c>
      <c r="E821" s="6" t="s">
        <v>859</v>
      </c>
      <c r="F821" s="1" t="s">
        <v>76</v>
      </c>
      <c r="G821" s="1" t="s">
        <v>4</v>
      </c>
      <c r="H821" s="1" t="s">
        <v>861</v>
      </c>
      <c r="I821" s="2" t="s">
        <v>862</v>
      </c>
      <c r="J821" s="6" t="s">
        <v>4</v>
      </c>
      <c r="K821" s="6" t="s">
        <v>4</v>
      </c>
      <c r="L821" s="6" t="s">
        <v>4</v>
      </c>
      <c r="M821" s="6" t="s">
        <v>5</v>
      </c>
      <c r="N821" s="6" t="s">
        <v>860</v>
      </c>
      <c r="O821" s="16">
        <v>44776</v>
      </c>
      <c r="P821" s="6" t="s">
        <v>7</v>
      </c>
      <c r="Q821" s="18">
        <v>32318</v>
      </c>
      <c r="R821" s="18">
        <v>32318</v>
      </c>
      <c r="S821" s="18">
        <v>0</v>
      </c>
      <c r="T821" s="18">
        <v>0</v>
      </c>
      <c r="U821" s="10">
        <f t="shared" si="24"/>
        <v>0</v>
      </c>
      <c r="V821" s="20">
        <f t="shared" si="25"/>
        <v>0</v>
      </c>
    </row>
    <row r="822" spans="1:22" ht="29" outlineLevel="2" x14ac:dyDescent="0.35">
      <c r="A822" s="6" t="s">
        <v>110</v>
      </c>
      <c r="B822" s="6" t="s">
        <v>111</v>
      </c>
      <c r="C822" s="12" t="s">
        <v>858</v>
      </c>
      <c r="D822" s="5" t="s">
        <v>859</v>
      </c>
      <c r="E822" s="6" t="s">
        <v>859</v>
      </c>
      <c r="F822" s="1" t="s">
        <v>76</v>
      </c>
      <c r="G822" s="1" t="s">
        <v>4</v>
      </c>
      <c r="H822" s="1" t="s">
        <v>861</v>
      </c>
      <c r="I822" s="2" t="s">
        <v>862</v>
      </c>
      <c r="J822" s="6" t="s">
        <v>4</v>
      </c>
      <c r="K822" s="6" t="s">
        <v>4</v>
      </c>
      <c r="L822" s="6" t="s">
        <v>4</v>
      </c>
      <c r="M822" s="6" t="s">
        <v>5</v>
      </c>
      <c r="N822" s="6" t="s">
        <v>863</v>
      </c>
      <c r="O822" s="16">
        <v>44841</v>
      </c>
      <c r="P822" s="6" t="s">
        <v>7</v>
      </c>
      <c r="Q822" s="18">
        <v>25091</v>
      </c>
      <c r="R822" s="18">
        <v>25091</v>
      </c>
      <c r="S822" s="18">
        <v>0</v>
      </c>
      <c r="T822" s="18">
        <v>0</v>
      </c>
      <c r="U822" s="10">
        <f t="shared" si="24"/>
        <v>0</v>
      </c>
      <c r="V822" s="20">
        <f t="shared" si="25"/>
        <v>0</v>
      </c>
    </row>
    <row r="823" spans="1:22" ht="29" outlineLevel="4" x14ac:dyDescent="0.35">
      <c r="A823" s="6" t="s">
        <v>110</v>
      </c>
      <c r="B823" s="6" t="s">
        <v>111</v>
      </c>
      <c r="C823" s="12" t="s">
        <v>858</v>
      </c>
      <c r="D823" s="5" t="s">
        <v>859</v>
      </c>
      <c r="E823" s="6" t="s">
        <v>859</v>
      </c>
      <c r="F823" s="1" t="s">
        <v>76</v>
      </c>
      <c r="G823" s="1" t="s">
        <v>4</v>
      </c>
      <c r="H823" s="1" t="s">
        <v>861</v>
      </c>
      <c r="I823" s="2" t="s">
        <v>862</v>
      </c>
      <c r="J823" s="6" t="s">
        <v>4</v>
      </c>
      <c r="K823" s="6" t="s">
        <v>4</v>
      </c>
      <c r="L823" s="6" t="s">
        <v>4</v>
      </c>
      <c r="M823" s="6" t="s">
        <v>5</v>
      </c>
      <c r="N823" s="6" t="s">
        <v>864</v>
      </c>
      <c r="O823" s="16">
        <v>44925</v>
      </c>
      <c r="P823" s="6" t="s">
        <v>7</v>
      </c>
      <c r="Q823" s="18">
        <v>27550</v>
      </c>
      <c r="R823" s="18">
        <v>27550</v>
      </c>
      <c r="S823" s="18">
        <v>0</v>
      </c>
      <c r="T823" s="18">
        <v>0</v>
      </c>
      <c r="U823" s="10">
        <f t="shared" si="24"/>
        <v>0</v>
      </c>
      <c r="V823" s="20">
        <f t="shared" si="25"/>
        <v>0</v>
      </c>
    </row>
    <row r="824" spans="1:22" ht="29" outlineLevel="4" x14ac:dyDescent="0.35">
      <c r="A824" s="6" t="s">
        <v>110</v>
      </c>
      <c r="B824" s="6" t="s">
        <v>111</v>
      </c>
      <c r="C824" s="12" t="s">
        <v>858</v>
      </c>
      <c r="D824" s="5" t="s">
        <v>859</v>
      </c>
      <c r="E824" s="6" t="s">
        <v>859</v>
      </c>
      <c r="F824" s="1" t="s">
        <v>76</v>
      </c>
      <c r="G824" s="1" t="s">
        <v>4</v>
      </c>
      <c r="H824" s="1" t="s">
        <v>861</v>
      </c>
      <c r="I824" s="2" t="s">
        <v>862</v>
      </c>
      <c r="J824" s="6" t="s">
        <v>4</v>
      </c>
      <c r="K824" s="6" t="s">
        <v>4</v>
      </c>
      <c r="L824" s="6" t="s">
        <v>4</v>
      </c>
      <c r="M824" s="6" t="s">
        <v>5</v>
      </c>
      <c r="N824" s="6" t="s">
        <v>865</v>
      </c>
      <c r="O824" s="16">
        <v>44937</v>
      </c>
      <c r="P824" s="6" t="s">
        <v>7</v>
      </c>
      <c r="Q824" s="18">
        <v>7623</v>
      </c>
      <c r="R824" s="18">
        <v>7623</v>
      </c>
      <c r="S824" s="18">
        <v>0</v>
      </c>
      <c r="T824" s="18">
        <v>0</v>
      </c>
      <c r="U824" s="10">
        <f t="shared" si="24"/>
        <v>0</v>
      </c>
      <c r="V824" s="20">
        <f t="shared" si="25"/>
        <v>0</v>
      </c>
    </row>
    <row r="825" spans="1:22" outlineLevel="4" x14ac:dyDescent="0.35">
      <c r="G825" s="1"/>
      <c r="H825" s="14" t="s">
        <v>11491</v>
      </c>
      <c r="O825" s="16"/>
      <c r="Q825" s="18">
        <f>SUBTOTAL(9,Q821:Q824)</f>
        <v>92582</v>
      </c>
      <c r="R825" s="18">
        <f>SUBTOTAL(9,R821:R824)</f>
        <v>92582</v>
      </c>
      <c r="S825" s="18">
        <f>SUBTOTAL(9,S821:S824)</f>
        <v>0</v>
      </c>
      <c r="T825" s="18">
        <f>SUBTOTAL(9,T821:T824)</f>
        <v>0</v>
      </c>
      <c r="U825" s="10">
        <f t="shared" si="24"/>
        <v>0</v>
      </c>
      <c r="V825" s="20">
        <f t="shared" si="25"/>
        <v>0</v>
      </c>
    </row>
    <row r="826" spans="1:22" ht="29" outlineLevel="4" x14ac:dyDescent="0.35">
      <c r="A826" s="6" t="s">
        <v>110</v>
      </c>
      <c r="B826" s="6" t="s">
        <v>111</v>
      </c>
      <c r="C826" s="12" t="s">
        <v>858</v>
      </c>
      <c r="D826" s="5" t="s">
        <v>859</v>
      </c>
      <c r="E826" s="6" t="s">
        <v>859</v>
      </c>
      <c r="F826" s="1" t="s">
        <v>4</v>
      </c>
      <c r="G826" s="1" t="s">
        <v>82</v>
      </c>
      <c r="H826" s="1" t="s">
        <v>867</v>
      </c>
      <c r="I826" s="2" t="s">
        <v>868</v>
      </c>
      <c r="J826" s="6" t="s">
        <v>4</v>
      </c>
      <c r="K826" s="6" t="s">
        <v>4</v>
      </c>
      <c r="L826" s="6" t="s">
        <v>4</v>
      </c>
      <c r="M826" s="6" t="s">
        <v>5</v>
      </c>
      <c r="N826" s="6" t="s">
        <v>866</v>
      </c>
      <c r="O826" s="16">
        <v>44776</v>
      </c>
      <c r="P826" s="6" t="s">
        <v>7</v>
      </c>
      <c r="Q826" s="18">
        <v>98013</v>
      </c>
      <c r="R826" s="18">
        <v>0</v>
      </c>
      <c r="S826" s="18">
        <v>98013</v>
      </c>
      <c r="T826" s="18">
        <v>0</v>
      </c>
      <c r="U826" s="10">
        <f t="shared" si="24"/>
        <v>0</v>
      </c>
      <c r="V826" s="20">
        <f t="shared" si="25"/>
        <v>0</v>
      </c>
    </row>
    <row r="827" spans="1:22" ht="29" outlineLevel="3" x14ac:dyDescent="0.35">
      <c r="A827" s="6" t="s">
        <v>110</v>
      </c>
      <c r="B827" s="6" t="s">
        <v>111</v>
      </c>
      <c r="C827" s="12" t="s">
        <v>858</v>
      </c>
      <c r="D827" s="5" t="s">
        <v>859</v>
      </c>
      <c r="E827" s="6" t="s">
        <v>859</v>
      </c>
      <c r="F827" s="1" t="s">
        <v>4</v>
      </c>
      <c r="G827" s="1" t="s">
        <v>82</v>
      </c>
      <c r="H827" s="1" t="s">
        <v>867</v>
      </c>
      <c r="I827" s="2" t="s">
        <v>868</v>
      </c>
      <c r="J827" s="6" t="s">
        <v>4</v>
      </c>
      <c r="K827" s="6" t="s">
        <v>4</v>
      </c>
      <c r="L827" s="6" t="s">
        <v>4</v>
      </c>
      <c r="M827" s="6" t="s">
        <v>5</v>
      </c>
      <c r="N827" s="6" t="s">
        <v>869</v>
      </c>
      <c r="O827" s="16">
        <v>44841</v>
      </c>
      <c r="P827" s="6" t="s">
        <v>7</v>
      </c>
      <c r="Q827" s="18">
        <v>54904</v>
      </c>
      <c r="R827" s="18">
        <v>0</v>
      </c>
      <c r="S827" s="18">
        <v>54904</v>
      </c>
      <c r="T827" s="18">
        <v>0</v>
      </c>
      <c r="U827" s="10">
        <f t="shared" si="24"/>
        <v>0</v>
      </c>
      <c r="V827" s="20">
        <f t="shared" si="25"/>
        <v>0</v>
      </c>
    </row>
    <row r="828" spans="1:22" ht="29" outlineLevel="4" x14ac:dyDescent="0.35">
      <c r="A828" s="6" t="s">
        <v>110</v>
      </c>
      <c r="B828" s="6" t="s">
        <v>111</v>
      </c>
      <c r="C828" s="12" t="s">
        <v>858</v>
      </c>
      <c r="D828" s="5" t="s">
        <v>859</v>
      </c>
      <c r="E828" s="6" t="s">
        <v>859</v>
      </c>
      <c r="F828" s="1" t="s">
        <v>4</v>
      </c>
      <c r="G828" s="1" t="s">
        <v>82</v>
      </c>
      <c r="H828" s="1" t="s">
        <v>867</v>
      </c>
      <c r="I828" s="2" t="s">
        <v>868</v>
      </c>
      <c r="J828" s="6" t="s">
        <v>4</v>
      </c>
      <c r="K828" s="6" t="s">
        <v>4</v>
      </c>
      <c r="L828" s="6" t="s">
        <v>4</v>
      </c>
      <c r="M828" s="6" t="s">
        <v>5</v>
      </c>
      <c r="N828" s="6" t="s">
        <v>870</v>
      </c>
      <c r="O828" s="16">
        <v>44930</v>
      </c>
      <c r="P828" s="6" t="s">
        <v>7</v>
      </c>
      <c r="Q828" s="18">
        <v>62229</v>
      </c>
      <c r="R828" s="18">
        <v>0</v>
      </c>
      <c r="S828" s="18">
        <v>62229</v>
      </c>
      <c r="T828" s="18">
        <v>0</v>
      </c>
      <c r="U828" s="10">
        <f t="shared" si="24"/>
        <v>0</v>
      </c>
      <c r="V828" s="20">
        <f t="shared" si="25"/>
        <v>0</v>
      </c>
    </row>
    <row r="829" spans="1:22" ht="29" outlineLevel="4" x14ac:dyDescent="0.35">
      <c r="A829" s="6" t="s">
        <v>110</v>
      </c>
      <c r="B829" s="6" t="s">
        <v>111</v>
      </c>
      <c r="C829" s="12" t="s">
        <v>858</v>
      </c>
      <c r="D829" s="5" t="s">
        <v>859</v>
      </c>
      <c r="E829" s="6" t="s">
        <v>859</v>
      </c>
      <c r="F829" s="1" t="s">
        <v>4</v>
      </c>
      <c r="G829" s="1" t="s">
        <v>82</v>
      </c>
      <c r="H829" s="1" t="s">
        <v>867</v>
      </c>
      <c r="I829" s="2" t="s">
        <v>868</v>
      </c>
      <c r="J829" s="6" t="s">
        <v>4</v>
      </c>
      <c r="K829" s="6" t="s">
        <v>4</v>
      </c>
      <c r="L829" s="6" t="s">
        <v>4</v>
      </c>
      <c r="M829" s="6" t="s">
        <v>5</v>
      </c>
      <c r="N829" s="6" t="s">
        <v>871</v>
      </c>
      <c r="O829" s="16">
        <v>44937</v>
      </c>
      <c r="P829" s="6" t="s">
        <v>7</v>
      </c>
      <c r="Q829" s="18">
        <v>128024</v>
      </c>
      <c r="R829" s="18">
        <v>0</v>
      </c>
      <c r="S829" s="18">
        <v>128024</v>
      </c>
      <c r="T829" s="18">
        <v>0</v>
      </c>
      <c r="U829" s="10">
        <f t="shared" si="24"/>
        <v>0</v>
      </c>
      <c r="V829" s="20">
        <f t="shared" si="25"/>
        <v>0</v>
      </c>
    </row>
    <row r="830" spans="1:22" outlineLevel="4" x14ac:dyDescent="0.35">
      <c r="G830" s="1"/>
      <c r="H830" s="14" t="s">
        <v>11492</v>
      </c>
      <c r="O830" s="16"/>
      <c r="Q830" s="18">
        <f>SUBTOTAL(9,Q826:Q829)</f>
        <v>343170</v>
      </c>
      <c r="R830" s="18">
        <f>SUBTOTAL(9,R826:R829)</f>
        <v>0</v>
      </c>
      <c r="S830" s="18">
        <f>SUBTOTAL(9,S826:S829)</f>
        <v>343170</v>
      </c>
      <c r="T830" s="18">
        <f>SUBTOTAL(9,T826:T829)</f>
        <v>0</v>
      </c>
      <c r="U830" s="10">
        <f t="shared" si="24"/>
        <v>0</v>
      </c>
      <c r="V830" s="20">
        <f t="shared" si="25"/>
        <v>0</v>
      </c>
    </row>
    <row r="831" spans="1:22" ht="29" outlineLevel="4" x14ac:dyDescent="0.35">
      <c r="A831" s="6" t="s">
        <v>110</v>
      </c>
      <c r="B831" s="6" t="s">
        <v>111</v>
      </c>
      <c r="C831" s="12" t="s">
        <v>858</v>
      </c>
      <c r="D831" s="5" t="s">
        <v>859</v>
      </c>
      <c r="E831" s="6" t="s">
        <v>859</v>
      </c>
      <c r="F831" s="1" t="s">
        <v>4</v>
      </c>
      <c r="G831" s="1" t="s">
        <v>368</v>
      </c>
      <c r="H831" s="1" t="s">
        <v>873</v>
      </c>
      <c r="I831" s="2" t="s">
        <v>874</v>
      </c>
      <c r="J831" s="6" t="s">
        <v>4</v>
      </c>
      <c r="K831" s="6" t="s">
        <v>4</v>
      </c>
      <c r="L831" s="6" t="s">
        <v>4</v>
      </c>
      <c r="M831" s="6" t="s">
        <v>5</v>
      </c>
      <c r="N831" s="6" t="s">
        <v>872</v>
      </c>
      <c r="O831" s="16">
        <v>44869</v>
      </c>
      <c r="P831" s="6" t="s">
        <v>7</v>
      </c>
      <c r="Q831" s="18">
        <v>648942</v>
      </c>
      <c r="R831" s="18">
        <v>0</v>
      </c>
      <c r="S831" s="18">
        <v>648942</v>
      </c>
      <c r="T831" s="18">
        <v>0</v>
      </c>
      <c r="U831" s="10">
        <f t="shared" si="24"/>
        <v>0</v>
      </c>
      <c r="V831" s="20">
        <f t="shared" si="25"/>
        <v>0</v>
      </c>
    </row>
    <row r="832" spans="1:22" outlineLevel="3" x14ac:dyDescent="0.35">
      <c r="G832" s="1"/>
      <c r="H832" s="14" t="s">
        <v>11493</v>
      </c>
      <c r="O832" s="16"/>
      <c r="Q832" s="18">
        <f>SUBTOTAL(9,Q831:Q831)</f>
        <v>648942</v>
      </c>
      <c r="R832" s="18">
        <f>SUBTOTAL(9,R831:R831)</f>
        <v>0</v>
      </c>
      <c r="S832" s="18">
        <f>SUBTOTAL(9,S831:S831)</f>
        <v>648942</v>
      </c>
      <c r="T832" s="18">
        <f>SUBTOTAL(9,T831:T831)</f>
        <v>0</v>
      </c>
      <c r="U832" s="10">
        <f t="shared" si="24"/>
        <v>0</v>
      </c>
      <c r="V832" s="20">
        <f t="shared" si="25"/>
        <v>0</v>
      </c>
    </row>
    <row r="833" spans="1:22" ht="29" outlineLevel="4" x14ac:dyDescent="0.35">
      <c r="A833" s="6" t="s">
        <v>110</v>
      </c>
      <c r="B833" s="6" t="s">
        <v>111</v>
      </c>
      <c r="C833" s="12" t="s">
        <v>858</v>
      </c>
      <c r="D833" s="5" t="s">
        <v>859</v>
      </c>
      <c r="E833" s="6" t="s">
        <v>859</v>
      </c>
      <c r="F833" s="1" t="s">
        <v>4</v>
      </c>
      <c r="G833" s="1" t="s">
        <v>82</v>
      </c>
      <c r="H833" s="1" t="s">
        <v>876</v>
      </c>
      <c r="I833" s="2" t="s">
        <v>877</v>
      </c>
      <c r="J833" s="6" t="s">
        <v>4</v>
      </c>
      <c r="K833" s="6" t="s">
        <v>4</v>
      </c>
      <c r="L833" s="6" t="s">
        <v>4</v>
      </c>
      <c r="M833" s="6" t="s">
        <v>5</v>
      </c>
      <c r="N833" s="6" t="s">
        <v>875</v>
      </c>
      <c r="O833" s="16">
        <v>44980</v>
      </c>
      <c r="P833" s="6" t="s">
        <v>7</v>
      </c>
      <c r="Q833" s="18">
        <v>184355</v>
      </c>
      <c r="R833" s="18">
        <v>0</v>
      </c>
      <c r="S833" s="18">
        <v>184355</v>
      </c>
      <c r="T833" s="18">
        <v>0</v>
      </c>
      <c r="U833" s="10">
        <f t="shared" si="24"/>
        <v>0</v>
      </c>
      <c r="V833" s="20">
        <f t="shared" si="25"/>
        <v>0</v>
      </c>
    </row>
    <row r="834" spans="1:22" ht="29" outlineLevel="3" x14ac:dyDescent="0.35">
      <c r="A834" s="6" t="s">
        <v>110</v>
      </c>
      <c r="B834" s="6" t="s">
        <v>111</v>
      </c>
      <c r="C834" s="12" t="s">
        <v>858</v>
      </c>
      <c r="D834" s="5" t="s">
        <v>859</v>
      </c>
      <c r="E834" s="6" t="s">
        <v>859</v>
      </c>
      <c r="F834" s="1" t="s">
        <v>4</v>
      </c>
      <c r="G834" s="1" t="s">
        <v>82</v>
      </c>
      <c r="H834" s="1" t="s">
        <v>876</v>
      </c>
      <c r="I834" s="2" t="s">
        <v>877</v>
      </c>
      <c r="J834" s="6" t="s">
        <v>4</v>
      </c>
      <c r="K834" s="6" t="s">
        <v>4</v>
      </c>
      <c r="L834" s="6" t="s">
        <v>4</v>
      </c>
      <c r="M834" s="6" t="s">
        <v>5</v>
      </c>
      <c r="N834" s="6" t="s">
        <v>878</v>
      </c>
      <c r="O834" s="16">
        <v>45015</v>
      </c>
      <c r="P834" s="6" t="s">
        <v>7</v>
      </c>
      <c r="Q834" s="18">
        <v>78918</v>
      </c>
      <c r="R834" s="18">
        <v>0</v>
      </c>
      <c r="S834" s="18">
        <v>78918</v>
      </c>
      <c r="T834" s="18">
        <v>0</v>
      </c>
      <c r="U834" s="10">
        <f t="shared" ref="U834:U897" si="26">Q834-R834-S834-T834</f>
        <v>0</v>
      </c>
      <c r="V834" s="20">
        <f t="shared" si="25"/>
        <v>0</v>
      </c>
    </row>
    <row r="835" spans="1:22" ht="29" outlineLevel="4" x14ac:dyDescent="0.35">
      <c r="A835" s="6" t="s">
        <v>110</v>
      </c>
      <c r="B835" s="6" t="s">
        <v>111</v>
      </c>
      <c r="C835" s="12" t="s">
        <v>858</v>
      </c>
      <c r="D835" s="5" t="s">
        <v>859</v>
      </c>
      <c r="E835" s="6" t="s">
        <v>859</v>
      </c>
      <c r="F835" s="1" t="s">
        <v>4</v>
      </c>
      <c r="G835" s="1" t="s">
        <v>82</v>
      </c>
      <c r="H835" s="1" t="s">
        <v>876</v>
      </c>
      <c r="I835" s="2" t="s">
        <v>877</v>
      </c>
      <c r="J835" s="6" t="s">
        <v>4</v>
      </c>
      <c r="K835" s="6" t="s">
        <v>4</v>
      </c>
      <c r="L835" s="6" t="s">
        <v>4</v>
      </c>
      <c r="M835" s="6" t="s">
        <v>5</v>
      </c>
      <c r="N835" s="6" t="s">
        <v>879</v>
      </c>
      <c r="O835" s="16">
        <v>45042</v>
      </c>
      <c r="P835" s="6" t="s">
        <v>7</v>
      </c>
      <c r="Q835" s="18">
        <v>89115</v>
      </c>
      <c r="R835" s="18">
        <v>0</v>
      </c>
      <c r="S835" s="18">
        <v>89115</v>
      </c>
      <c r="T835" s="18">
        <v>0</v>
      </c>
      <c r="U835" s="10">
        <f t="shared" si="26"/>
        <v>0</v>
      </c>
      <c r="V835" s="20">
        <f t="shared" ref="V835:V898" si="27">Q835-R835-S835-T835</f>
        <v>0</v>
      </c>
    </row>
    <row r="836" spans="1:22" ht="29" outlineLevel="4" x14ac:dyDescent="0.35">
      <c r="A836" s="6" t="s">
        <v>110</v>
      </c>
      <c r="B836" s="6" t="s">
        <v>111</v>
      </c>
      <c r="C836" s="12" t="s">
        <v>858</v>
      </c>
      <c r="D836" s="5" t="s">
        <v>859</v>
      </c>
      <c r="E836" s="6" t="s">
        <v>859</v>
      </c>
      <c r="F836" s="1" t="s">
        <v>4</v>
      </c>
      <c r="G836" s="1" t="s">
        <v>82</v>
      </c>
      <c r="H836" s="1" t="s">
        <v>876</v>
      </c>
      <c r="I836" s="2" t="s">
        <v>877</v>
      </c>
      <c r="J836" s="6" t="s">
        <v>4</v>
      </c>
      <c r="K836" s="6" t="s">
        <v>4</v>
      </c>
      <c r="L836" s="6" t="s">
        <v>4</v>
      </c>
      <c r="M836" s="6" t="s">
        <v>5</v>
      </c>
      <c r="N836" s="6" t="s">
        <v>880</v>
      </c>
      <c r="O836" s="16">
        <v>45091</v>
      </c>
      <c r="P836" s="6" t="s">
        <v>7</v>
      </c>
      <c r="Q836" s="18">
        <v>80401</v>
      </c>
      <c r="R836" s="18">
        <v>0</v>
      </c>
      <c r="S836" s="18">
        <v>80401</v>
      </c>
      <c r="T836" s="18">
        <v>0</v>
      </c>
      <c r="U836" s="10">
        <f t="shared" si="26"/>
        <v>0</v>
      </c>
      <c r="V836" s="20">
        <f t="shared" si="27"/>
        <v>0</v>
      </c>
    </row>
    <row r="837" spans="1:22" ht="29" outlineLevel="4" x14ac:dyDescent="0.35">
      <c r="A837" s="6" t="s">
        <v>110</v>
      </c>
      <c r="B837" s="6" t="s">
        <v>111</v>
      </c>
      <c r="C837" s="12" t="s">
        <v>858</v>
      </c>
      <c r="D837" s="5" t="s">
        <v>859</v>
      </c>
      <c r="E837" s="6" t="s">
        <v>859</v>
      </c>
      <c r="F837" s="1" t="s">
        <v>4</v>
      </c>
      <c r="G837" s="1" t="s">
        <v>82</v>
      </c>
      <c r="H837" s="1" t="s">
        <v>876</v>
      </c>
      <c r="I837" s="2" t="s">
        <v>877</v>
      </c>
      <c r="J837" s="6" t="s">
        <v>4</v>
      </c>
      <c r="K837" s="6" t="s">
        <v>4</v>
      </c>
      <c r="L837" s="6" t="s">
        <v>4</v>
      </c>
      <c r="M837" s="6" t="s">
        <v>5</v>
      </c>
      <c r="N837" s="6" t="s">
        <v>881</v>
      </c>
      <c r="O837" s="16">
        <v>45098</v>
      </c>
      <c r="P837" s="6" t="s">
        <v>7</v>
      </c>
      <c r="Q837" s="18">
        <v>85899</v>
      </c>
      <c r="R837" s="18">
        <v>0</v>
      </c>
      <c r="S837" s="18">
        <v>85899</v>
      </c>
      <c r="T837" s="18">
        <v>0</v>
      </c>
      <c r="U837" s="10">
        <f t="shared" si="26"/>
        <v>0</v>
      </c>
      <c r="V837" s="20">
        <f t="shared" si="27"/>
        <v>0</v>
      </c>
    </row>
    <row r="838" spans="1:22" outlineLevel="4" x14ac:dyDescent="0.35">
      <c r="G838" s="1"/>
      <c r="H838" s="14" t="s">
        <v>11494</v>
      </c>
      <c r="O838" s="16"/>
      <c r="Q838" s="18">
        <f>SUBTOTAL(9,Q833:Q837)</f>
        <v>518688</v>
      </c>
      <c r="R838" s="18">
        <f>SUBTOTAL(9,R833:R837)</f>
        <v>0</v>
      </c>
      <c r="S838" s="18">
        <f>SUBTOTAL(9,S833:S837)</f>
        <v>518688</v>
      </c>
      <c r="T838" s="18">
        <f>SUBTOTAL(9,T833:T837)</f>
        <v>0</v>
      </c>
      <c r="U838" s="10">
        <f t="shared" si="26"/>
        <v>0</v>
      </c>
      <c r="V838" s="20">
        <f t="shared" si="27"/>
        <v>0</v>
      </c>
    </row>
    <row r="839" spans="1:22" outlineLevel="4" x14ac:dyDescent="0.35">
      <c r="C839" s="13" t="s">
        <v>10620</v>
      </c>
      <c r="G839" s="1"/>
      <c r="O839" s="16"/>
      <c r="Q839" s="18">
        <f>SUBTOTAL(9,Q821:Q837)</f>
        <v>1603382</v>
      </c>
      <c r="R839" s="18">
        <f>SUBTOTAL(9,R821:R837)</f>
        <v>92582</v>
      </c>
      <c r="S839" s="18">
        <f>SUBTOTAL(9,S821:S837)</f>
        <v>1510800</v>
      </c>
      <c r="T839" s="18">
        <f>SUBTOTAL(9,T821:T837)</f>
        <v>0</v>
      </c>
      <c r="U839" s="10">
        <f t="shared" si="26"/>
        <v>0</v>
      </c>
      <c r="V839" s="20">
        <f t="shared" si="27"/>
        <v>0</v>
      </c>
    </row>
    <row r="840" spans="1:22" ht="29" outlineLevel="3" x14ac:dyDescent="0.35">
      <c r="A840" s="6" t="s">
        <v>0</v>
      </c>
      <c r="B840" s="6" t="s">
        <v>1</v>
      </c>
      <c r="C840" s="12" t="s">
        <v>882</v>
      </c>
      <c r="D840" s="5" t="s">
        <v>883</v>
      </c>
      <c r="E840" s="6" t="s">
        <v>883</v>
      </c>
      <c r="F840" s="1" t="s">
        <v>4</v>
      </c>
      <c r="G840" s="1" t="s">
        <v>13023</v>
      </c>
      <c r="H840" s="1" t="s">
        <v>886</v>
      </c>
      <c r="I840" s="2" t="s">
        <v>887</v>
      </c>
      <c r="J840" s="6" t="s">
        <v>884</v>
      </c>
      <c r="K840" s="6" t="s">
        <v>4</v>
      </c>
      <c r="L840" s="6" t="s">
        <v>4</v>
      </c>
      <c r="M840" s="6" t="s">
        <v>5</v>
      </c>
      <c r="N840" s="6" t="s">
        <v>885</v>
      </c>
      <c r="O840" s="16">
        <v>44781</v>
      </c>
      <c r="P840" s="6" t="s">
        <v>7</v>
      </c>
      <c r="Q840" s="18">
        <v>8444.9599999999991</v>
      </c>
      <c r="R840" s="18">
        <v>0</v>
      </c>
      <c r="S840" s="18">
        <v>8444.9599999999991</v>
      </c>
      <c r="T840" s="18">
        <v>0</v>
      </c>
      <c r="U840" s="10">
        <f t="shared" si="26"/>
        <v>0</v>
      </c>
      <c r="V840" s="20">
        <f t="shared" si="27"/>
        <v>0</v>
      </c>
    </row>
    <row r="841" spans="1:22" ht="29" outlineLevel="2" x14ac:dyDescent="0.35">
      <c r="A841" s="6" t="s">
        <v>0</v>
      </c>
      <c r="B841" s="6" t="s">
        <v>1</v>
      </c>
      <c r="C841" s="12" t="s">
        <v>882</v>
      </c>
      <c r="D841" s="5" t="s">
        <v>883</v>
      </c>
      <c r="E841" s="6" t="s">
        <v>883</v>
      </c>
      <c r="F841" s="1" t="s">
        <v>4</v>
      </c>
      <c r="G841" s="1" t="s">
        <v>13023</v>
      </c>
      <c r="H841" s="1" t="s">
        <v>886</v>
      </c>
      <c r="I841" s="2" t="s">
        <v>887</v>
      </c>
      <c r="J841" s="6" t="s">
        <v>884</v>
      </c>
      <c r="K841" s="6" t="s">
        <v>4</v>
      </c>
      <c r="L841" s="6" t="s">
        <v>4</v>
      </c>
      <c r="M841" s="6" t="s">
        <v>5</v>
      </c>
      <c r="N841" s="6" t="s">
        <v>888</v>
      </c>
      <c r="O841" s="16">
        <v>44799</v>
      </c>
      <c r="P841" s="6" t="s">
        <v>7</v>
      </c>
      <c r="Q841" s="18">
        <v>5587.58</v>
      </c>
      <c r="R841" s="18">
        <v>0</v>
      </c>
      <c r="S841" s="18">
        <v>5587.58</v>
      </c>
      <c r="T841" s="18">
        <v>0</v>
      </c>
      <c r="U841" s="10">
        <f t="shared" si="26"/>
        <v>0</v>
      </c>
      <c r="V841" s="20">
        <f t="shared" si="27"/>
        <v>0</v>
      </c>
    </row>
    <row r="842" spans="1:22" ht="29" outlineLevel="4" x14ac:dyDescent="0.35">
      <c r="A842" s="6" t="s">
        <v>0</v>
      </c>
      <c r="B842" s="6" t="s">
        <v>1</v>
      </c>
      <c r="C842" s="12" t="s">
        <v>882</v>
      </c>
      <c r="D842" s="5" t="s">
        <v>883</v>
      </c>
      <c r="E842" s="6" t="s">
        <v>883</v>
      </c>
      <c r="F842" s="1" t="s">
        <v>4</v>
      </c>
      <c r="G842" s="1" t="s">
        <v>13023</v>
      </c>
      <c r="H842" s="1" t="s">
        <v>886</v>
      </c>
      <c r="I842" s="2" t="s">
        <v>887</v>
      </c>
      <c r="J842" s="6" t="s">
        <v>884</v>
      </c>
      <c r="K842" s="6" t="s">
        <v>4</v>
      </c>
      <c r="L842" s="6" t="s">
        <v>4</v>
      </c>
      <c r="M842" s="6" t="s">
        <v>5</v>
      </c>
      <c r="N842" s="6" t="s">
        <v>889</v>
      </c>
      <c r="O842" s="16">
        <v>44859</v>
      </c>
      <c r="P842" s="6" t="s">
        <v>7</v>
      </c>
      <c r="Q842" s="18">
        <v>4002.74</v>
      </c>
      <c r="R842" s="18">
        <v>0</v>
      </c>
      <c r="S842" s="18">
        <v>4002.74</v>
      </c>
      <c r="T842" s="18">
        <v>0</v>
      </c>
      <c r="U842" s="10">
        <f t="shared" si="26"/>
        <v>0</v>
      </c>
      <c r="V842" s="20">
        <f t="shared" si="27"/>
        <v>0</v>
      </c>
    </row>
    <row r="843" spans="1:22" ht="29" outlineLevel="4" x14ac:dyDescent="0.35">
      <c r="A843" s="6" t="s">
        <v>0</v>
      </c>
      <c r="B843" s="6" t="s">
        <v>1</v>
      </c>
      <c r="C843" s="12" t="s">
        <v>882</v>
      </c>
      <c r="D843" s="5" t="s">
        <v>883</v>
      </c>
      <c r="E843" s="6" t="s">
        <v>883</v>
      </c>
      <c r="F843" s="1" t="s">
        <v>4</v>
      </c>
      <c r="G843" s="1" t="s">
        <v>13023</v>
      </c>
      <c r="H843" s="1" t="s">
        <v>886</v>
      </c>
      <c r="I843" s="2" t="s">
        <v>887</v>
      </c>
      <c r="J843" s="6" t="s">
        <v>884</v>
      </c>
      <c r="K843" s="6" t="s">
        <v>4</v>
      </c>
      <c r="L843" s="6" t="s">
        <v>4</v>
      </c>
      <c r="M843" s="6" t="s">
        <v>5</v>
      </c>
      <c r="N843" s="6" t="s">
        <v>890</v>
      </c>
      <c r="O843" s="16">
        <v>44903</v>
      </c>
      <c r="P843" s="6" t="s">
        <v>7</v>
      </c>
      <c r="Q843" s="18">
        <v>4129.3</v>
      </c>
      <c r="R843" s="18">
        <v>0</v>
      </c>
      <c r="S843" s="18">
        <v>4129.3</v>
      </c>
      <c r="T843" s="18">
        <v>0</v>
      </c>
      <c r="U843" s="10">
        <f t="shared" si="26"/>
        <v>0</v>
      </c>
      <c r="V843" s="20">
        <f t="shared" si="27"/>
        <v>0</v>
      </c>
    </row>
    <row r="844" spans="1:22" ht="29" outlineLevel="4" x14ac:dyDescent="0.35">
      <c r="A844" s="6" t="s">
        <v>0</v>
      </c>
      <c r="B844" s="6" t="s">
        <v>1</v>
      </c>
      <c r="C844" s="12" t="s">
        <v>882</v>
      </c>
      <c r="D844" s="5" t="s">
        <v>883</v>
      </c>
      <c r="E844" s="6" t="s">
        <v>883</v>
      </c>
      <c r="F844" s="1" t="s">
        <v>4</v>
      </c>
      <c r="G844" s="1" t="s">
        <v>13023</v>
      </c>
      <c r="H844" s="1" t="s">
        <v>886</v>
      </c>
      <c r="I844" s="2" t="s">
        <v>887</v>
      </c>
      <c r="J844" s="6" t="s">
        <v>884</v>
      </c>
      <c r="K844" s="6" t="s">
        <v>4</v>
      </c>
      <c r="L844" s="6" t="s">
        <v>4</v>
      </c>
      <c r="M844" s="6" t="s">
        <v>5</v>
      </c>
      <c r="N844" s="6" t="s">
        <v>891</v>
      </c>
      <c r="O844" s="16">
        <v>44931</v>
      </c>
      <c r="P844" s="6" t="s">
        <v>7</v>
      </c>
      <c r="Q844" s="18">
        <v>43631.4</v>
      </c>
      <c r="R844" s="18">
        <v>0</v>
      </c>
      <c r="S844" s="18">
        <v>43631.4</v>
      </c>
      <c r="T844" s="18">
        <v>0</v>
      </c>
      <c r="U844" s="10">
        <f t="shared" si="26"/>
        <v>0</v>
      </c>
      <c r="V844" s="20">
        <f t="shared" si="27"/>
        <v>0</v>
      </c>
    </row>
    <row r="845" spans="1:22" outlineLevel="4" x14ac:dyDescent="0.35">
      <c r="G845" s="1"/>
      <c r="H845" s="14" t="s">
        <v>11495</v>
      </c>
      <c r="O845" s="16"/>
      <c r="Q845" s="18">
        <f>SUBTOTAL(9,Q840:Q844)</f>
        <v>65795.98</v>
      </c>
      <c r="R845" s="18">
        <f>SUBTOTAL(9,R840:R844)</f>
        <v>0</v>
      </c>
      <c r="S845" s="18">
        <f>SUBTOTAL(9,S840:S844)</f>
        <v>65795.98</v>
      </c>
      <c r="T845" s="18">
        <f>SUBTOTAL(9,T840:T844)</f>
        <v>0</v>
      </c>
      <c r="U845" s="10">
        <f t="shared" si="26"/>
        <v>0</v>
      </c>
      <c r="V845" s="20">
        <f t="shared" si="27"/>
        <v>0</v>
      </c>
    </row>
    <row r="846" spans="1:22" ht="29" outlineLevel="4" x14ac:dyDescent="0.35">
      <c r="A846" s="6" t="s">
        <v>0</v>
      </c>
      <c r="B846" s="6" t="s">
        <v>1</v>
      </c>
      <c r="C846" s="12" t="s">
        <v>882</v>
      </c>
      <c r="D846" s="5" t="s">
        <v>883</v>
      </c>
      <c r="E846" s="6" t="s">
        <v>883</v>
      </c>
      <c r="F846" s="1" t="s">
        <v>4</v>
      </c>
      <c r="G846" s="1" t="s">
        <v>1372</v>
      </c>
      <c r="H846" s="1" t="s">
        <v>894</v>
      </c>
      <c r="I846" s="2" t="s">
        <v>895</v>
      </c>
      <c r="J846" s="6" t="s">
        <v>892</v>
      </c>
      <c r="K846" s="6" t="s">
        <v>4</v>
      </c>
      <c r="L846" s="6" t="s">
        <v>4</v>
      </c>
      <c r="M846" s="6" t="s">
        <v>5</v>
      </c>
      <c r="N846" s="6" t="s">
        <v>893</v>
      </c>
      <c r="O846" s="16">
        <v>45063</v>
      </c>
      <c r="P846" s="6" t="s">
        <v>7</v>
      </c>
      <c r="Q846" s="18">
        <v>910</v>
      </c>
      <c r="R846" s="18">
        <v>0</v>
      </c>
      <c r="S846" s="18">
        <v>910</v>
      </c>
      <c r="T846" s="18">
        <v>0</v>
      </c>
      <c r="U846" s="10">
        <f t="shared" si="26"/>
        <v>0</v>
      </c>
      <c r="V846" s="20">
        <f t="shared" si="27"/>
        <v>0</v>
      </c>
    </row>
    <row r="847" spans="1:22" ht="29" outlineLevel="3" x14ac:dyDescent="0.35">
      <c r="A847" s="6" t="s">
        <v>0</v>
      </c>
      <c r="B847" s="6" t="s">
        <v>1</v>
      </c>
      <c r="C847" s="12" t="s">
        <v>882</v>
      </c>
      <c r="D847" s="5" t="s">
        <v>883</v>
      </c>
      <c r="E847" s="6" t="s">
        <v>883</v>
      </c>
      <c r="F847" s="1" t="s">
        <v>13024</v>
      </c>
      <c r="G847" s="1" t="s">
        <v>4</v>
      </c>
      <c r="H847" s="1" t="s">
        <v>894</v>
      </c>
      <c r="I847" s="2" t="s">
        <v>895</v>
      </c>
      <c r="J847" s="6" t="s">
        <v>892</v>
      </c>
      <c r="K847" s="6" t="s">
        <v>4</v>
      </c>
      <c r="L847" s="6" t="s">
        <v>4</v>
      </c>
      <c r="M847" s="6" t="s">
        <v>5</v>
      </c>
      <c r="N847" s="6" t="s">
        <v>893</v>
      </c>
      <c r="O847" s="16">
        <v>45063</v>
      </c>
      <c r="P847" s="6" t="s">
        <v>7</v>
      </c>
      <c r="Q847" s="18">
        <v>3640</v>
      </c>
      <c r="R847" s="18">
        <v>3640</v>
      </c>
      <c r="S847" s="18">
        <v>0</v>
      </c>
      <c r="T847" s="18">
        <v>0</v>
      </c>
      <c r="U847" s="10">
        <f t="shared" si="26"/>
        <v>0</v>
      </c>
      <c r="V847" s="20">
        <f t="shared" si="27"/>
        <v>0</v>
      </c>
    </row>
    <row r="848" spans="1:22" outlineLevel="4" x14ac:dyDescent="0.35">
      <c r="G848" s="1"/>
      <c r="H848" s="14" t="s">
        <v>11496</v>
      </c>
      <c r="O848" s="16"/>
      <c r="Q848" s="18">
        <f>SUBTOTAL(9,Q846:Q847)</f>
        <v>4550</v>
      </c>
      <c r="R848" s="18">
        <f>SUBTOTAL(9,R846:R847)</f>
        <v>3640</v>
      </c>
      <c r="S848" s="18">
        <f>SUBTOTAL(9,S846:S847)</f>
        <v>910</v>
      </c>
      <c r="T848" s="18">
        <f>SUBTOTAL(9,T846:T847)</f>
        <v>0</v>
      </c>
      <c r="U848" s="10">
        <f t="shared" si="26"/>
        <v>0</v>
      </c>
      <c r="V848" s="20">
        <f t="shared" si="27"/>
        <v>0</v>
      </c>
    </row>
    <row r="849" spans="1:22" ht="29" outlineLevel="4" x14ac:dyDescent="0.35">
      <c r="A849" s="6" t="s">
        <v>0</v>
      </c>
      <c r="B849" s="6" t="s">
        <v>1</v>
      </c>
      <c r="C849" s="12" t="s">
        <v>882</v>
      </c>
      <c r="D849" s="5" t="s">
        <v>883</v>
      </c>
      <c r="E849" s="6" t="s">
        <v>883</v>
      </c>
      <c r="F849" s="1" t="s">
        <v>4</v>
      </c>
      <c r="G849" s="1" t="s">
        <v>13023</v>
      </c>
      <c r="H849" s="1" t="s">
        <v>897</v>
      </c>
      <c r="I849" s="2" t="s">
        <v>898</v>
      </c>
      <c r="J849" s="6" t="s">
        <v>4</v>
      </c>
      <c r="K849" s="6" t="s">
        <v>4</v>
      </c>
      <c r="L849" s="6" t="s">
        <v>4</v>
      </c>
      <c r="M849" s="6" t="s">
        <v>5</v>
      </c>
      <c r="N849" s="6" t="s">
        <v>896</v>
      </c>
      <c r="O849" s="16">
        <v>44792</v>
      </c>
      <c r="P849" s="6" t="s">
        <v>7</v>
      </c>
      <c r="Q849" s="18">
        <v>211639</v>
      </c>
      <c r="R849" s="18">
        <v>0</v>
      </c>
      <c r="S849" s="18">
        <v>211639</v>
      </c>
      <c r="T849" s="18">
        <v>0</v>
      </c>
      <c r="U849" s="10">
        <f t="shared" si="26"/>
        <v>0</v>
      </c>
      <c r="V849" s="20">
        <f t="shared" si="27"/>
        <v>0</v>
      </c>
    </row>
    <row r="850" spans="1:22" outlineLevel="3" x14ac:dyDescent="0.35">
      <c r="G850" s="1"/>
      <c r="H850" s="14" t="s">
        <v>11497</v>
      </c>
      <c r="O850" s="16"/>
      <c r="Q850" s="18">
        <f>SUBTOTAL(9,Q849:Q849)</f>
        <v>211639</v>
      </c>
      <c r="R850" s="18">
        <f>SUBTOTAL(9,R849:R849)</f>
        <v>0</v>
      </c>
      <c r="S850" s="18">
        <f>SUBTOTAL(9,S849:S849)</f>
        <v>211639</v>
      </c>
      <c r="T850" s="18">
        <f>SUBTOTAL(9,T849:T849)</f>
        <v>0</v>
      </c>
      <c r="U850" s="10">
        <f t="shared" si="26"/>
        <v>0</v>
      </c>
      <c r="V850" s="20">
        <f t="shared" si="27"/>
        <v>0</v>
      </c>
    </row>
    <row r="851" spans="1:22" ht="29" outlineLevel="4" x14ac:dyDescent="0.35">
      <c r="A851" s="6" t="s">
        <v>0</v>
      </c>
      <c r="B851" s="6" t="s">
        <v>1</v>
      </c>
      <c r="C851" s="12" t="s">
        <v>882</v>
      </c>
      <c r="D851" s="5" t="s">
        <v>883</v>
      </c>
      <c r="E851" s="6" t="s">
        <v>883</v>
      </c>
      <c r="F851" s="1" t="s">
        <v>4</v>
      </c>
      <c r="G851" s="1" t="s">
        <v>13023</v>
      </c>
      <c r="H851" s="1" t="s">
        <v>900</v>
      </c>
      <c r="I851" s="2" t="s">
        <v>901</v>
      </c>
      <c r="J851" s="6" t="s">
        <v>4</v>
      </c>
      <c r="K851" s="6" t="s">
        <v>4</v>
      </c>
      <c r="L851" s="6" t="s">
        <v>4</v>
      </c>
      <c r="M851" s="6" t="s">
        <v>5</v>
      </c>
      <c r="N851" s="6" t="s">
        <v>899</v>
      </c>
      <c r="O851" s="16">
        <v>45071</v>
      </c>
      <c r="P851" s="6" t="s">
        <v>7</v>
      </c>
      <c r="Q851" s="18">
        <v>686188.62</v>
      </c>
      <c r="R851" s="18">
        <v>0</v>
      </c>
      <c r="S851" s="18">
        <v>686188.62</v>
      </c>
      <c r="T851" s="18">
        <v>0</v>
      </c>
      <c r="U851" s="10">
        <f t="shared" si="26"/>
        <v>0</v>
      </c>
      <c r="V851" s="20">
        <f t="shared" si="27"/>
        <v>0</v>
      </c>
    </row>
    <row r="852" spans="1:22" outlineLevel="3" x14ac:dyDescent="0.35">
      <c r="G852" s="1"/>
      <c r="H852" s="14" t="s">
        <v>11498</v>
      </c>
      <c r="O852" s="16"/>
      <c r="Q852" s="18">
        <f>SUBTOTAL(9,Q851:Q851)</f>
        <v>686188.62</v>
      </c>
      <c r="R852" s="18">
        <f>SUBTOTAL(9,R851:R851)</f>
        <v>0</v>
      </c>
      <c r="S852" s="18">
        <f>SUBTOTAL(9,S851:S851)</f>
        <v>686188.62</v>
      </c>
      <c r="T852" s="18">
        <f>SUBTOTAL(9,T851:T851)</f>
        <v>0</v>
      </c>
      <c r="U852" s="10">
        <f t="shared" si="26"/>
        <v>0</v>
      </c>
      <c r="V852" s="20">
        <f t="shared" si="27"/>
        <v>0</v>
      </c>
    </row>
    <row r="853" spans="1:22" ht="29" outlineLevel="4" x14ac:dyDescent="0.35">
      <c r="A853" s="6" t="s">
        <v>0</v>
      </c>
      <c r="B853" s="6" t="s">
        <v>1</v>
      </c>
      <c r="C853" s="12" t="s">
        <v>882</v>
      </c>
      <c r="D853" s="5" t="s">
        <v>883</v>
      </c>
      <c r="E853" s="6" t="s">
        <v>883</v>
      </c>
      <c r="F853" s="1" t="s">
        <v>4</v>
      </c>
      <c r="G853" s="1" t="s">
        <v>13023</v>
      </c>
      <c r="H853" s="1" t="s">
        <v>903</v>
      </c>
      <c r="I853" s="2" t="s">
        <v>904</v>
      </c>
      <c r="J853" s="6" t="s">
        <v>4</v>
      </c>
      <c r="K853" s="6" t="s">
        <v>4</v>
      </c>
      <c r="L853" s="6" t="s">
        <v>4</v>
      </c>
      <c r="M853" s="6" t="s">
        <v>5</v>
      </c>
      <c r="N853" s="6" t="s">
        <v>902</v>
      </c>
      <c r="O853" s="16">
        <v>45072</v>
      </c>
      <c r="P853" s="6" t="s">
        <v>7</v>
      </c>
      <c r="Q853" s="18">
        <v>215000</v>
      </c>
      <c r="R853" s="18">
        <v>0</v>
      </c>
      <c r="S853" s="18">
        <v>215000</v>
      </c>
      <c r="T853" s="18">
        <v>0</v>
      </c>
      <c r="U853" s="10">
        <f t="shared" si="26"/>
        <v>0</v>
      </c>
      <c r="V853" s="20">
        <f t="shared" si="27"/>
        <v>0</v>
      </c>
    </row>
    <row r="854" spans="1:22" outlineLevel="3" x14ac:dyDescent="0.35">
      <c r="G854" s="1"/>
      <c r="H854" s="14" t="s">
        <v>11499</v>
      </c>
      <c r="O854" s="16"/>
      <c r="Q854" s="18">
        <f>SUBTOTAL(9,Q853:Q853)</f>
        <v>215000</v>
      </c>
      <c r="R854" s="18">
        <f>SUBTOTAL(9,R853:R853)</f>
        <v>0</v>
      </c>
      <c r="S854" s="18">
        <f>SUBTOTAL(9,S853:S853)</f>
        <v>215000</v>
      </c>
      <c r="T854" s="18">
        <f>SUBTOTAL(9,T853:T853)</f>
        <v>0</v>
      </c>
      <c r="U854" s="10">
        <f t="shared" si="26"/>
        <v>0</v>
      </c>
      <c r="V854" s="20">
        <f t="shared" si="27"/>
        <v>0</v>
      </c>
    </row>
    <row r="855" spans="1:22" ht="29" outlineLevel="4" x14ac:dyDescent="0.35">
      <c r="A855" s="6" t="s">
        <v>0</v>
      </c>
      <c r="B855" s="6" t="s">
        <v>1</v>
      </c>
      <c r="C855" s="12" t="s">
        <v>882</v>
      </c>
      <c r="D855" s="5" t="s">
        <v>883</v>
      </c>
      <c r="E855" s="6" t="s">
        <v>883</v>
      </c>
      <c r="F855" s="1" t="s">
        <v>4</v>
      </c>
      <c r="G855" s="1" t="s">
        <v>13023</v>
      </c>
      <c r="H855" s="1" t="s">
        <v>906</v>
      </c>
      <c r="I855" s="2" t="s">
        <v>907</v>
      </c>
      <c r="J855" s="6" t="s">
        <v>4</v>
      </c>
      <c r="K855" s="6" t="s">
        <v>4</v>
      </c>
      <c r="L855" s="6" t="s">
        <v>4</v>
      </c>
      <c r="M855" s="6" t="s">
        <v>5</v>
      </c>
      <c r="N855" s="6" t="s">
        <v>905</v>
      </c>
      <c r="O855" s="16">
        <v>45072</v>
      </c>
      <c r="P855" s="6" t="s">
        <v>7</v>
      </c>
      <c r="Q855" s="18">
        <v>114000</v>
      </c>
      <c r="R855" s="18">
        <v>0</v>
      </c>
      <c r="S855" s="18">
        <v>114000</v>
      </c>
      <c r="T855" s="18">
        <v>0</v>
      </c>
      <c r="U855" s="10">
        <f t="shared" si="26"/>
        <v>0</v>
      </c>
      <c r="V855" s="20">
        <f t="shared" si="27"/>
        <v>0</v>
      </c>
    </row>
    <row r="856" spans="1:22" outlineLevel="3" x14ac:dyDescent="0.35">
      <c r="G856" s="1"/>
      <c r="H856" s="14" t="s">
        <v>11500</v>
      </c>
      <c r="O856" s="16"/>
      <c r="Q856" s="18">
        <f>SUBTOTAL(9,Q855:Q855)</f>
        <v>114000</v>
      </c>
      <c r="R856" s="18">
        <f>SUBTOTAL(9,R855:R855)</f>
        <v>0</v>
      </c>
      <c r="S856" s="18">
        <f>SUBTOTAL(9,S855:S855)</f>
        <v>114000</v>
      </c>
      <c r="T856" s="18">
        <f>SUBTOTAL(9,T855:T855)</f>
        <v>0</v>
      </c>
      <c r="U856" s="10">
        <f t="shared" si="26"/>
        <v>0</v>
      </c>
      <c r="V856" s="20">
        <f t="shared" si="27"/>
        <v>0</v>
      </c>
    </row>
    <row r="857" spans="1:22" outlineLevel="4" x14ac:dyDescent="0.35">
      <c r="C857" s="13" t="s">
        <v>10621</v>
      </c>
      <c r="G857" s="1"/>
      <c r="O857" s="16"/>
      <c r="Q857" s="18">
        <f>SUBTOTAL(9,Q840:Q855)</f>
        <v>1297173.6000000001</v>
      </c>
      <c r="R857" s="18">
        <f>SUBTOTAL(9,R840:R855)</f>
        <v>3640</v>
      </c>
      <c r="S857" s="18">
        <f>SUBTOTAL(9,S840:S855)</f>
        <v>1293533.6000000001</v>
      </c>
      <c r="T857" s="18">
        <f>SUBTOTAL(9,T840:T855)</f>
        <v>0</v>
      </c>
      <c r="U857" s="10">
        <f t="shared" si="26"/>
        <v>0</v>
      </c>
      <c r="V857" s="20">
        <f t="shared" si="27"/>
        <v>0</v>
      </c>
    </row>
    <row r="858" spans="1:22" ht="29" outlineLevel="3" x14ac:dyDescent="0.35">
      <c r="A858" s="6" t="s">
        <v>566</v>
      </c>
      <c r="B858" s="6" t="s">
        <v>567</v>
      </c>
      <c r="C858" s="12" t="s">
        <v>908</v>
      </c>
      <c r="D858" s="5" t="s">
        <v>909</v>
      </c>
      <c r="E858" s="6" t="s">
        <v>909</v>
      </c>
      <c r="F858" s="1" t="s">
        <v>573</v>
      </c>
      <c r="G858" s="1" t="s">
        <v>4</v>
      </c>
      <c r="H858" s="1" t="s">
        <v>912</v>
      </c>
      <c r="I858" s="2" t="s">
        <v>913</v>
      </c>
      <c r="J858" s="6" t="s">
        <v>4</v>
      </c>
      <c r="K858" s="6" t="s">
        <v>4</v>
      </c>
      <c r="L858" s="6" t="s">
        <v>4</v>
      </c>
      <c r="M858" s="6" t="s">
        <v>5</v>
      </c>
      <c r="N858" s="6" t="s">
        <v>914</v>
      </c>
      <c r="O858" s="16">
        <v>44795</v>
      </c>
      <c r="P858" s="6" t="s">
        <v>915</v>
      </c>
      <c r="Q858" s="18">
        <v>18060.27</v>
      </c>
      <c r="R858" s="18">
        <v>18060.27</v>
      </c>
      <c r="S858" s="18">
        <v>0</v>
      </c>
      <c r="T858" s="18">
        <v>0</v>
      </c>
      <c r="U858" s="10">
        <f t="shared" si="26"/>
        <v>0</v>
      </c>
      <c r="V858" s="20">
        <f t="shared" si="27"/>
        <v>0</v>
      </c>
    </row>
    <row r="859" spans="1:22" ht="29" outlineLevel="2" x14ac:dyDescent="0.35">
      <c r="A859" s="6" t="s">
        <v>566</v>
      </c>
      <c r="B859" s="6" t="s">
        <v>567</v>
      </c>
      <c r="C859" s="12" t="s">
        <v>908</v>
      </c>
      <c r="D859" s="5" t="s">
        <v>909</v>
      </c>
      <c r="E859" s="6" t="s">
        <v>909</v>
      </c>
      <c r="F859" s="1" t="s">
        <v>573</v>
      </c>
      <c r="G859" s="1" t="s">
        <v>4</v>
      </c>
      <c r="H859" s="1" t="s">
        <v>912</v>
      </c>
      <c r="I859" s="2" t="s">
        <v>913</v>
      </c>
      <c r="J859" s="6" t="s">
        <v>4</v>
      </c>
      <c r="K859" s="6" t="s">
        <v>4</v>
      </c>
      <c r="L859" s="6" t="s">
        <v>4</v>
      </c>
      <c r="M859" s="6" t="s">
        <v>5</v>
      </c>
      <c r="N859" s="6" t="s">
        <v>916</v>
      </c>
      <c r="O859" s="16">
        <v>44837</v>
      </c>
      <c r="P859" s="6" t="s">
        <v>917</v>
      </c>
      <c r="Q859" s="18">
        <v>14102.18</v>
      </c>
      <c r="R859" s="18">
        <v>14102.18</v>
      </c>
      <c r="S859" s="18">
        <v>0</v>
      </c>
      <c r="T859" s="18">
        <v>0</v>
      </c>
      <c r="U859" s="10">
        <f t="shared" si="26"/>
        <v>0</v>
      </c>
      <c r="V859" s="20">
        <f t="shared" si="27"/>
        <v>0</v>
      </c>
    </row>
    <row r="860" spans="1:22" ht="29" outlineLevel="4" x14ac:dyDescent="0.35">
      <c r="A860" s="6" t="s">
        <v>566</v>
      </c>
      <c r="B860" s="6" t="s">
        <v>567</v>
      </c>
      <c r="C860" s="12" t="s">
        <v>908</v>
      </c>
      <c r="D860" s="5" t="s">
        <v>909</v>
      </c>
      <c r="E860" s="6" t="s">
        <v>909</v>
      </c>
      <c r="F860" s="1" t="s">
        <v>573</v>
      </c>
      <c r="G860" s="1" t="s">
        <v>4</v>
      </c>
      <c r="H860" s="1" t="s">
        <v>912</v>
      </c>
      <c r="I860" s="2" t="s">
        <v>913</v>
      </c>
      <c r="J860" s="6" t="s">
        <v>4</v>
      </c>
      <c r="K860" s="6" t="s">
        <v>4</v>
      </c>
      <c r="L860" s="6" t="s">
        <v>4</v>
      </c>
      <c r="M860" s="6" t="s">
        <v>5</v>
      </c>
      <c r="N860" s="6" t="s">
        <v>910</v>
      </c>
      <c r="O860" s="16">
        <v>44865</v>
      </c>
      <c r="P860" s="6" t="s">
        <v>911</v>
      </c>
      <c r="Q860" s="18">
        <v>5111.7299999999996</v>
      </c>
      <c r="R860" s="18">
        <v>5111.7299999999996</v>
      </c>
      <c r="S860" s="18">
        <v>0</v>
      </c>
      <c r="T860" s="18">
        <v>0</v>
      </c>
      <c r="U860" s="10">
        <f t="shared" si="26"/>
        <v>0</v>
      </c>
      <c r="V860" s="20">
        <f t="shared" si="27"/>
        <v>0</v>
      </c>
    </row>
    <row r="861" spans="1:22" outlineLevel="4" x14ac:dyDescent="0.35">
      <c r="G861" s="1"/>
      <c r="H861" s="14" t="s">
        <v>11501</v>
      </c>
      <c r="O861" s="16"/>
      <c r="Q861" s="18">
        <f>SUBTOTAL(9,Q858:Q860)</f>
        <v>37274.18</v>
      </c>
      <c r="R861" s="18">
        <f>SUBTOTAL(9,R858:R860)</f>
        <v>37274.18</v>
      </c>
      <c r="S861" s="18">
        <f>SUBTOTAL(9,S858:S860)</f>
        <v>0</v>
      </c>
      <c r="T861" s="18">
        <f>SUBTOTAL(9,T858:T860)</f>
        <v>0</v>
      </c>
      <c r="U861" s="10">
        <f t="shared" si="26"/>
        <v>0</v>
      </c>
      <c r="V861" s="20">
        <f t="shared" si="27"/>
        <v>0</v>
      </c>
    </row>
    <row r="862" spans="1:22" outlineLevel="4" x14ac:dyDescent="0.35">
      <c r="C862" s="13" t="s">
        <v>10622</v>
      </c>
      <c r="G862" s="1"/>
      <c r="O862" s="16"/>
      <c r="Q862" s="18">
        <f>SUBTOTAL(9,Q858:Q860)</f>
        <v>37274.18</v>
      </c>
      <c r="R862" s="18">
        <f>SUBTOTAL(9,R858:R860)</f>
        <v>37274.18</v>
      </c>
      <c r="S862" s="18">
        <f>SUBTOTAL(9,S858:S860)</f>
        <v>0</v>
      </c>
      <c r="T862" s="18">
        <f>SUBTOTAL(9,T858:T860)</f>
        <v>0</v>
      </c>
      <c r="U862" s="10">
        <f t="shared" si="26"/>
        <v>0</v>
      </c>
      <c r="V862" s="20">
        <f t="shared" si="27"/>
        <v>0</v>
      </c>
    </row>
    <row r="863" spans="1:22" ht="29" outlineLevel="4" x14ac:dyDescent="0.35">
      <c r="A863" s="6" t="s">
        <v>110</v>
      </c>
      <c r="B863" s="6" t="s">
        <v>111</v>
      </c>
      <c r="C863" s="12" t="s">
        <v>918</v>
      </c>
      <c r="D863" s="5" t="s">
        <v>919</v>
      </c>
      <c r="E863" s="6" t="s">
        <v>919</v>
      </c>
      <c r="F863" s="1" t="s">
        <v>76</v>
      </c>
      <c r="G863" s="1" t="s">
        <v>4</v>
      </c>
      <c r="H863" s="1" t="s">
        <v>921</v>
      </c>
      <c r="I863" s="2" t="s">
        <v>922</v>
      </c>
      <c r="J863" s="6" t="s">
        <v>4</v>
      </c>
      <c r="K863" s="6" t="s">
        <v>4</v>
      </c>
      <c r="L863" s="6" t="s">
        <v>4</v>
      </c>
      <c r="M863" s="6" t="s">
        <v>5</v>
      </c>
      <c r="N863" s="6" t="s">
        <v>920</v>
      </c>
      <c r="O863" s="16">
        <v>44810</v>
      </c>
      <c r="P863" s="6" t="s">
        <v>7</v>
      </c>
      <c r="Q863" s="18">
        <v>112614</v>
      </c>
      <c r="R863" s="18">
        <v>112614</v>
      </c>
      <c r="S863" s="18">
        <v>0</v>
      </c>
      <c r="T863" s="18">
        <v>0</v>
      </c>
      <c r="U863" s="10">
        <f t="shared" si="26"/>
        <v>0</v>
      </c>
      <c r="V863" s="20">
        <f t="shared" si="27"/>
        <v>0</v>
      </c>
    </row>
    <row r="864" spans="1:22" ht="29" outlineLevel="3" x14ac:dyDescent="0.35">
      <c r="A864" s="6" t="s">
        <v>110</v>
      </c>
      <c r="B864" s="6" t="s">
        <v>111</v>
      </c>
      <c r="C864" s="12" t="s">
        <v>918</v>
      </c>
      <c r="D864" s="5" t="s">
        <v>919</v>
      </c>
      <c r="E864" s="6" t="s">
        <v>919</v>
      </c>
      <c r="F864" s="1" t="s">
        <v>76</v>
      </c>
      <c r="G864" s="1" t="s">
        <v>4</v>
      </c>
      <c r="H864" s="1" t="s">
        <v>921</v>
      </c>
      <c r="I864" s="2" t="s">
        <v>922</v>
      </c>
      <c r="J864" s="6" t="s">
        <v>4</v>
      </c>
      <c r="K864" s="6" t="s">
        <v>4</v>
      </c>
      <c r="L864" s="6" t="s">
        <v>4</v>
      </c>
      <c r="M864" s="6" t="s">
        <v>5</v>
      </c>
      <c r="N864" s="6" t="s">
        <v>923</v>
      </c>
      <c r="O864" s="16">
        <v>44903</v>
      </c>
      <c r="P864" s="6" t="s">
        <v>7</v>
      </c>
      <c r="Q864" s="18">
        <v>-202.19</v>
      </c>
      <c r="R864" s="18">
        <v>-202.19</v>
      </c>
      <c r="S864" s="18">
        <v>0</v>
      </c>
      <c r="T864" s="18">
        <v>0</v>
      </c>
      <c r="U864" s="10">
        <f t="shared" si="26"/>
        <v>0</v>
      </c>
      <c r="V864" s="20">
        <f t="shared" si="27"/>
        <v>0</v>
      </c>
    </row>
    <row r="865" spans="1:22" ht="29" outlineLevel="2" x14ac:dyDescent="0.35">
      <c r="A865" s="6" t="s">
        <v>110</v>
      </c>
      <c r="B865" s="6" t="s">
        <v>111</v>
      </c>
      <c r="C865" s="12" t="s">
        <v>918</v>
      </c>
      <c r="D865" s="5" t="s">
        <v>919</v>
      </c>
      <c r="E865" s="6" t="s">
        <v>919</v>
      </c>
      <c r="F865" s="1" t="s">
        <v>76</v>
      </c>
      <c r="G865" s="1" t="s">
        <v>4</v>
      </c>
      <c r="H865" s="1" t="s">
        <v>921</v>
      </c>
      <c r="I865" s="2" t="s">
        <v>922</v>
      </c>
      <c r="J865" s="6" t="s">
        <v>4</v>
      </c>
      <c r="K865" s="6" t="s">
        <v>4</v>
      </c>
      <c r="L865" s="6" t="s">
        <v>4</v>
      </c>
      <c r="M865" s="6" t="s">
        <v>5</v>
      </c>
      <c r="N865" s="6" t="s">
        <v>924</v>
      </c>
      <c r="O865" s="16">
        <v>45028</v>
      </c>
      <c r="P865" s="6" t="s">
        <v>7</v>
      </c>
      <c r="Q865" s="18">
        <v>-75085.539999999994</v>
      </c>
      <c r="R865" s="18">
        <v>-75085.539999999994</v>
      </c>
      <c r="S865" s="18">
        <v>0</v>
      </c>
      <c r="T865" s="18">
        <v>0</v>
      </c>
      <c r="U865" s="10">
        <f t="shared" si="26"/>
        <v>0</v>
      </c>
      <c r="V865" s="20">
        <f t="shared" si="27"/>
        <v>0</v>
      </c>
    </row>
    <row r="866" spans="1:22" outlineLevel="4" x14ac:dyDescent="0.35">
      <c r="G866" s="1"/>
      <c r="H866" s="14" t="s">
        <v>11502</v>
      </c>
      <c r="O866" s="16"/>
      <c r="Q866" s="18">
        <f>SUBTOTAL(9,Q863:Q865)</f>
        <v>37326.270000000004</v>
      </c>
      <c r="R866" s="18">
        <f>SUBTOTAL(9,R863:R865)</f>
        <v>37326.270000000004</v>
      </c>
      <c r="S866" s="18">
        <f>SUBTOTAL(9,S863:S865)</f>
        <v>0</v>
      </c>
      <c r="T866" s="18">
        <f>SUBTOTAL(9,T863:T865)</f>
        <v>0</v>
      </c>
      <c r="U866" s="10">
        <f t="shared" si="26"/>
        <v>0</v>
      </c>
      <c r="V866" s="20">
        <f t="shared" si="27"/>
        <v>0</v>
      </c>
    </row>
    <row r="867" spans="1:22" ht="29" outlineLevel="4" x14ac:dyDescent="0.35">
      <c r="A867" s="6" t="s">
        <v>110</v>
      </c>
      <c r="B867" s="6" t="s">
        <v>111</v>
      </c>
      <c r="C867" s="12" t="s">
        <v>918</v>
      </c>
      <c r="D867" s="5" t="s">
        <v>919</v>
      </c>
      <c r="E867" s="6" t="s">
        <v>919</v>
      </c>
      <c r="F867" s="1" t="s">
        <v>86</v>
      </c>
      <c r="G867" s="1" t="s">
        <v>4</v>
      </c>
      <c r="H867" s="1" t="s">
        <v>926</v>
      </c>
      <c r="I867" s="2" t="s">
        <v>927</v>
      </c>
      <c r="J867" s="6" t="s">
        <v>4</v>
      </c>
      <c r="K867" s="6" t="s">
        <v>4</v>
      </c>
      <c r="L867" s="6" t="s">
        <v>4</v>
      </c>
      <c r="M867" s="6" t="s">
        <v>5</v>
      </c>
      <c r="N867" s="6" t="s">
        <v>925</v>
      </c>
      <c r="O867" s="16">
        <v>44769</v>
      </c>
      <c r="P867" s="6" t="s">
        <v>7</v>
      </c>
      <c r="Q867" s="18">
        <v>8426</v>
      </c>
      <c r="R867" s="18">
        <v>8426</v>
      </c>
      <c r="S867" s="18">
        <v>0</v>
      </c>
      <c r="T867" s="18">
        <v>0</v>
      </c>
      <c r="U867" s="10">
        <f t="shared" si="26"/>
        <v>0</v>
      </c>
      <c r="V867" s="20">
        <f t="shared" si="27"/>
        <v>0</v>
      </c>
    </row>
    <row r="868" spans="1:22" outlineLevel="4" x14ac:dyDescent="0.35">
      <c r="G868" s="1"/>
      <c r="H868" s="14" t="s">
        <v>11503</v>
      </c>
      <c r="O868" s="16"/>
      <c r="Q868" s="18">
        <f>SUBTOTAL(9,Q867:Q867)</f>
        <v>8426</v>
      </c>
      <c r="R868" s="18">
        <f>SUBTOTAL(9,R867:R867)</f>
        <v>8426</v>
      </c>
      <c r="S868" s="18">
        <f>SUBTOTAL(9,S867:S867)</f>
        <v>0</v>
      </c>
      <c r="T868" s="18">
        <f>SUBTOTAL(9,T867:T867)</f>
        <v>0</v>
      </c>
      <c r="U868" s="10">
        <f t="shared" si="26"/>
        <v>0</v>
      </c>
      <c r="V868" s="20">
        <f t="shared" si="27"/>
        <v>0</v>
      </c>
    </row>
    <row r="869" spans="1:22" ht="29" outlineLevel="3" x14ac:dyDescent="0.35">
      <c r="A869" s="6" t="s">
        <v>110</v>
      </c>
      <c r="B869" s="6" t="s">
        <v>111</v>
      </c>
      <c r="C869" s="12" t="s">
        <v>918</v>
      </c>
      <c r="D869" s="5" t="s">
        <v>919</v>
      </c>
      <c r="E869" s="6" t="s">
        <v>919</v>
      </c>
      <c r="F869" s="1" t="s">
        <v>4</v>
      </c>
      <c r="G869" s="1" t="s">
        <v>82</v>
      </c>
      <c r="H869" s="1" t="s">
        <v>929</v>
      </c>
      <c r="I869" s="2" t="s">
        <v>930</v>
      </c>
      <c r="J869" s="6" t="s">
        <v>4</v>
      </c>
      <c r="K869" s="6" t="s">
        <v>4</v>
      </c>
      <c r="L869" s="6" t="s">
        <v>4</v>
      </c>
      <c r="M869" s="6" t="s">
        <v>5</v>
      </c>
      <c r="N869" s="6" t="s">
        <v>928</v>
      </c>
      <c r="O869" s="16">
        <v>44792</v>
      </c>
      <c r="P869" s="6" t="s">
        <v>7</v>
      </c>
      <c r="Q869" s="18">
        <v>2932.57</v>
      </c>
      <c r="R869" s="18">
        <v>0</v>
      </c>
      <c r="S869" s="18">
        <v>2932.57</v>
      </c>
      <c r="T869" s="18">
        <v>0</v>
      </c>
      <c r="U869" s="10">
        <f t="shared" si="26"/>
        <v>0</v>
      </c>
      <c r="V869" s="20">
        <f t="shared" si="27"/>
        <v>0</v>
      </c>
    </row>
    <row r="870" spans="1:22" ht="29" outlineLevel="4" x14ac:dyDescent="0.35">
      <c r="A870" s="6" t="s">
        <v>110</v>
      </c>
      <c r="B870" s="6" t="s">
        <v>111</v>
      </c>
      <c r="C870" s="12" t="s">
        <v>918</v>
      </c>
      <c r="D870" s="5" t="s">
        <v>919</v>
      </c>
      <c r="E870" s="6" t="s">
        <v>919</v>
      </c>
      <c r="F870" s="1" t="s">
        <v>76</v>
      </c>
      <c r="G870" s="1" t="s">
        <v>4</v>
      </c>
      <c r="H870" s="1" t="s">
        <v>929</v>
      </c>
      <c r="I870" s="2" t="s">
        <v>930</v>
      </c>
      <c r="J870" s="6" t="s">
        <v>4</v>
      </c>
      <c r="K870" s="6" t="s">
        <v>4</v>
      </c>
      <c r="L870" s="6" t="s">
        <v>4</v>
      </c>
      <c r="M870" s="6" t="s">
        <v>5</v>
      </c>
      <c r="N870" s="6" t="s">
        <v>928</v>
      </c>
      <c r="O870" s="16">
        <v>44792</v>
      </c>
      <c r="P870" s="6" t="s">
        <v>7</v>
      </c>
      <c r="Q870" s="18">
        <v>46923.43</v>
      </c>
      <c r="R870" s="18">
        <v>46923.43</v>
      </c>
      <c r="S870" s="18">
        <v>0</v>
      </c>
      <c r="T870" s="18">
        <v>0</v>
      </c>
      <c r="U870" s="10">
        <f t="shared" si="26"/>
        <v>0</v>
      </c>
      <c r="V870" s="20">
        <f t="shared" si="27"/>
        <v>0</v>
      </c>
    </row>
    <row r="871" spans="1:22" outlineLevel="3" x14ac:dyDescent="0.35">
      <c r="G871" s="1"/>
      <c r="H871" s="14" t="s">
        <v>11504</v>
      </c>
      <c r="O871" s="16"/>
      <c r="Q871" s="18">
        <f>SUBTOTAL(9,Q869:Q870)</f>
        <v>49856</v>
      </c>
      <c r="R871" s="18">
        <f>SUBTOTAL(9,R869:R870)</f>
        <v>46923.43</v>
      </c>
      <c r="S871" s="18">
        <f>SUBTOTAL(9,S869:S870)</f>
        <v>2932.57</v>
      </c>
      <c r="T871" s="18">
        <f>SUBTOTAL(9,T869:T870)</f>
        <v>0</v>
      </c>
      <c r="U871" s="10">
        <f t="shared" si="26"/>
        <v>-4.5474735088646412E-13</v>
      </c>
      <c r="V871" s="20">
        <f t="shared" si="27"/>
        <v>-4.5474735088646412E-13</v>
      </c>
    </row>
    <row r="872" spans="1:22" ht="29" outlineLevel="4" x14ac:dyDescent="0.35">
      <c r="A872" s="6" t="s">
        <v>110</v>
      </c>
      <c r="B872" s="6" t="s">
        <v>111</v>
      </c>
      <c r="C872" s="12" t="s">
        <v>918</v>
      </c>
      <c r="D872" s="5" t="s">
        <v>919</v>
      </c>
      <c r="E872" s="6" t="s">
        <v>919</v>
      </c>
      <c r="F872" s="1" t="s">
        <v>4</v>
      </c>
      <c r="G872" s="1" t="s">
        <v>97</v>
      </c>
      <c r="H872" s="1" t="s">
        <v>932</v>
      </c>
      <c r="I872" s="2" t="s">
        <v>933</v>
      </c>
      <c r="J872" s="6" t="s">
        <v>4</v>
      </c>
      <c r="K872" s="6" t="s">
        <v>4</v>
      </c>
      <c r="L872" s="6" t="s">
        <v>4</v>
      </c>
      <c r="M872" s="6" t="s">
        <v>5</v>
      </c>
      <c r="N872" s="6" t="s">
        <v>931</v>
      </c>
      <c r="O872" s="16">
        <v>44767</v>
      </c>
      <c r="P872" s="6" t="s">
        <v>7</v>
      </c>
      <c r="Q872" s="18">
        <v>49.66</v>
      </c>
      <c r="R872" s="18">
        <v>0</v>
      </c>
      <c r="S872" s="18">
        <v>49.66</v>
      </c>
      <c r="T872" s="18">
        <v>0</v>
      </c>
      <c r="U872" s="10">
        <f t="shared" si="26"/>
        <v>0</v>
      </c>
      <c r="V872" s="20">
        <f t="shared" si="27"/>
        <v>0</v>
      </c>
    </row>
    <row r="873" spans="1:22" ht="29" outlineLevel="4" x14ac:dyDescent="0.35">
      <c r="A873" s="6" t="s">
        <v>110</v>
      </c>
      <c r="B873" s="6" t="s">
        <v>111</v>
      </c>
      <c r="C873" s="12" t="s">
        <v>918</v>
      </c>
      <c r="D873" s="5" t="s">
        <v>919</v>
      </c>
      <c r="E873" s="6" t="s">
        <v>919</v>
      </c>
      <c r="F873" s="1" t="s">
        <v>148</v>
      </c>
      <c r="G873" s="1" t="s">
        <v>4</v>
      </c>
      <c r="H873" s="1" t="s">
        <v>932</v>
      </c>
      <c r="I873" s="2" t="s">
        <v>933</v>
      </c>
      <c r="J873" s="6" t="s">
        <v>4</v>
      </c>
      <c r="K873" s="6" t="s">
        <v>4</v>
      </c>
      <c r="L873" s="6" t="s">
        <v>4</v>
      </c>
      <c r="M873" s="6" t="s">
        <v>5</v>
      </c>
      <c r="N873" s="6" t="s">
        <v>931</v>
      </c>
      <c r="O873" s="16">
        <v>44767</v>
      </c>
      <c r="P873" s="6" t="s">
        <v>7</v>
      </c>
      <c r="Q873" s="18">
        <v>397.34</v>
      </c>
      <c r="R873" s="18">
        <v>397.34</v>
      </c>
      <c r="S873" s="18">
        <v>0</v>
      </c>
      <c r="T873" s="18">
        <v>0</v>
      </c>
      <c r="U873" s="10">
        <f t="shared" si="26"/>
        <v>0</v>
      </c>
      <c r="V873" s="20">
        <f t="shared" si="27"/>
        <v>0</v>
      </c>
    </row>
    <row r="874" spans="1:22" outlineLevel="3" x14ac:dyDescent="0.35">
      <c r="G874" s="1"/>
      <c r="H874" s="14" t="s">
        <v>11505</v>
      </c>
      <c r="O874" s="16"/>
      <c r="Q874" s="18">
        <f>SUBTOTAL(9,Q872:Q873)</f>
        <v>447</v>
      </c>
      <c r="R874" s="18">
        <f>SUBTOTAL(9,R872:R873)</f>
        <v>397.34</v>
      </c>
      <c r="S874" s="18">
        <f>SUBTOTAL(9,S872:S873)</f>
        <v>49.66</v>
      </c>
      <c r="T874" s="18">
        <f>SUBTOTAL(9,T872:T873)</f>
        <v>0</v>
      </c>
      <c r="U874" s="10">
        <f t="shared" si="26"/>
        <v>2.8421709430404007E-14</v>
      </c>
      <c r="V874" s="20">
        <f t="shared" si="27"/>
        <v>2.8421709430404007E-14</v>
      </c>
    </row>
    <row r="875" spans="1:22" ht="29" outlineLevel="4" x14ac:dyDescent="0.35">
      <c r="A875" s="6" t="s">
        <v>110</v>
      </c>
      <c r="B875" s="6" t="s">
        <v>111</v>
      </c>
      <c r="C875" s="12" t="s">
        <v>918</v>
      </c>
      <c r="D875" s="5" t="s">
        <v>919</v>
      </c>
      <c r="E875" s="6" t="s">
        <v>919</v>
      </c>
      <c r="F875" s="1" t="s">
        <v>4</v>
      </c>
      <c r="G875" s="1" t="s">
        <v>82</v>
      </c>
      <c r="H875" s="1" t="s">
        <v>935</v>
      </c>
      <c r="I875" s="2" t="s">
        <v>936</v>
      </c>
      <c r="J875" s="6" t="s">
        <v>4</v>
      </c>
      <c r="K875" s="6" t="s">
        <v>4</v>
      </c>
      <c r="L875" s="6" t="s">
        <v>4</v>
      </c>
      <c r="M875" s="6" t="s">
        <v>5</v>
      </c>
      <c r="N875" s="6" t="s">
        <v>934</v>
      </c>
      <c r="O875" s="16">
        <v>44769</v>
      </c>
      <c r="P875" s="6" t="s">
        <v>7</v>
      </c>
      <c r="Q875" s="18">
        <v>12534</v>
      </c>
      <c r="R875" s="18">
        <v>0</v>
      </c>
      <c r="S875" s="18">
        <v>12534</v>
      </c>
      <c r="T875" s="18">
        <v>0</v>
      </c>
      <c r="U875" s="10">
        <f t="shared" si="26"/>
        <v>0</v>
      </c>
      <c r="V875" s="20">
        <f t="shared" si="27"/>
        <v>0</v>
      </c>
    </row>
    <row r="876" spans="1:22" outlineLevel="4" x14ac:dyDescent="0.35">
      <c r="G876" s="1"/>
      <c r="H876" s="14" t="s">
        <v>11506</v>
      </c>
      <c r="O876" s="16"/>
      <c r="Q876" s="18">
        <f>SUBTOTAL(9,Q875:Q875)</f>
        <v>12534</v>
      </c>
      <c r="R876" s="18">
        <f>SUBTOTAL(9,R875:R875)</f>
        <v>0</v>
      </c>
      <c r="S876" s="18">
        <f>SUBTOTAL(9,S875:S875)</f>
        <v>12534</v>
      </c>
      <c r="T876" s="18">
        <f>SUBTOTAL(9,T875:T875)</f>
        <v>0</v>
      </c>
      <c r="U876" s="10">
        <f t="shared" si="26"/>
        <v>0</v>
      </c>
      <c r="V876" s="20">
        <f t="shared" si="27"/>
        <v>0</v>
      </c>
    </row>
    <row r="877" spans="1:22" ht="29" outlineLevel="3" x14ac:dyDescent="0.35">
      <c r="A877" s="6" t="s">
        <v>110</v>
      </c>
      <c r="B877" s="6" t="s">
        <v>111</v>
      </c>
      <c r="C877" s="12" t="s">
        <v>918</v>
      </c>
      <c r="D877" s="5" t="s">
        <v>919</v>
      </c>
      <c r="E877" s="6" t="s">
        <v>919</v>
      </c>
      <c r="F877" s="1" t="s">
        <v>86</v>
      </c>
      <c r="G877" s="1" t="s">
        <v>4</v>
      </c>
      <c r="H877" s="1" t="s">
        <v>938</v>
      </c>
      <c r="I877" s="2" t="s">
        <v>939</v>
      </c>
      <c r="J877" s="6" t="s">
        <v>4</v>
      </c>
      <c r="K877" s="6" t="s">
        <v>4</v>
      </c>
      <c r="L877" s="6" t="s">
        <v>4</v>
      </c>
      <c r="M877" s="6" t="s">
        <v>5</v>
      </c>
      <c r="N877" s="6" t="s">
        <v>937</v>
      </c>
      <c r="O877" s="16">
        <v>44862</v>
      </c>
      <c r="P877" s="6" t="s">
        <v>7</v>
      </c>
      <c r="Q877" s="18">
        <v>44869</v>
      </c>
      <c r="R877" s="18">
        <v>44869</v>
      </c>
      <c r="S877" s="18">
        <v>0</v>
      </c>
      <c r="T877" s="18">
        <v>0</v>
      </c>
      <c r="U877" s="10">
        <f t="shared" si="26"/>
        <v>0</v>
      </c>
      <c r="V877" s="20">
        <f t="shared" si="27"/>
        <v>0</v>
      </c>
    </row>
    <row r="878" spans="1:22" ht="29" outlineLevel="4" x14ac:dyDescent="0.35">
      <c r="A878" s="6" t="s">
        <v>110</v>
      </c>
      <c r="B878" s="6" t="s">
        <v>111</v>
      </c>
      <c r="C878" s="12" t="s">
        <v>918</v>
      </c>
      <c r="D878" s="5" t="s">
        <v>919</v>
      </c>
      <c r="E878" s="6" t="s">
        <v>919</v>
      </c>
      <c r="F878" s="1" t="s">
        <v>86</v>
      </c>
      <c r="G878" s="1" t="s">
        <v>4</v>
      </c>
      <c r="H878" s="1" t="s">
        <v>938</v>
      </c>
      <c r="I878" s="2" t="s">
        <v>939</v>
      </c>
      <c r="J878" s="6" t="s">
        <v>4</v>
      </c>
      <c r="K878" s="6" t="s">
        <v>4</v>
      </c>
      <c r="L878" s="6" t="s">
        <v>4</v>
      </c>
      <c r="M878" s="6" t="s">
        <v>5</v>
      </c>
      <c r="N878" s="6" t="s">
        <v>940</v>
      </c>
      <c r="O878" s="16">
        <v>44966</v>
      </c>
      <c r="P878" s="6" t="s">
        <v>7</v>
      </c>
      <c r="Q878" s="18">
        <v>46972</v>
      </c>
      <c r="R878" s="18">
        <v>46972</v>
      </c>
      <c r="S878" s="18">
        <v>0</v>
      </c>
      <c r="T878" s="18">
        <v>0</v>
      </c>
      <c r="U878" s="10">
        <f t="shared" si="26"/>
        <v>0</v>
      </c>
      <c r="V878" s="20">
        <f t="shared" si="27"/>
        <v>0</v>
      </c>
    </row>
    <row r="879" spans="1:22" ht="29" outlineLevel="3" x14ac:dyDescent="0.35">
      <c r="A879" s="6" t="s">
        <v>110</v>
      </c>
      <c r="B879" s="6" t="s">
        <v>111</v>
      </c>
      <c r="C879" s="12" t="s">
        <v>918</v>
      </c>
      <c r="D879" s="5" t="s">
        <v>919</v>
      </c>
      <c r="E879" s="6" t="s">
        <v>919</v>
      </c>
      <c r="F879" s="1" t="s">
        <v>86</v>
      </c>
      <c r="G879" s="1" t="s">
        <v>4</v>
      </c>
      <c r="H879" s="1" t="s">
        <v>938</v>
      </c>
      <c r="I879" s="2" t="s">
        <v>939</v>
      </c>
      <c r="J879" s="6" t="s">
        <v>4</v>
      </c>
      <c r="K879" s="6" t="s">
        <v>4</v>
      </c>
      <c r="L879" s="6" t="s">
        <v>4</v>
      </c>
      <c r="M879" s="6" t="s">
        <v>5</v>
      </c>
      <c r="N879" s="6" t="s">
        <v>941</v>
      </c>
      <c r="O879" s="16">
        <v>45072</v>
      </c>
      <c r="P879" s="6" t="s">
        <v>7</v>
      </c>
      <c r="Q879" s="18">
        <v>33159</v>
      </c>
      <c r="R879" s="18">
        <v>33159</v>
      </c>
      <c r="S879" s="18">
        <v>0</v>
      </c>
      <c r="T879" s="18">
        <v>0</v>
      </c>
      <c r="U879" s="10">
        <f t="shared" si="26"/>
        <v>0</v>
      </c>
      <c r="V879" s="20">
        <f t="shared" si="27"/>
        <v>0</v>
      </c>
    </row>
    <row r="880" spans="1:22" outlineLevel="4" x14ac:dyDescent="0.35">
      <c r="G880" s="1"/>
      <c r="H880" s="14" t="s">
        <v>11507</v>
      </c>
      <c r="O880" s="16"/>
      <c r="Q880" s="18">
        <f>SUBTOTAL(9,Q877:Q879)</f>
        <v>125000</v>
      </c>
      <c r="R880" s="18">
        <f>SUBTOTAL(9,R877:R879)</f>
        <v>125000</v>
      </c>
      <c r="S880" s="18">
        <f>SUBTOTAL(9,S877:S879)</f>
        <v>0</v>
      </c>
      <c r="T880" s="18">
        <f>SUBTOTAL(9,T877:T879)</f>
        <v>0</v>
      </c>
      <c r="U880" s="10">
        <f t="shared" si="26"/>
        <v>0</v>
      </c>
      <c r="V880" s="20">
        <f t="shared" si="27"/>
        <v>0</v>
      </c>
    </row>
    <row r="881" spans="1:22" ht="29" outlineLevel="4" x14ac:dyDescent="0.35">
      <c r="A881" s="6" t="s">
        <v>110</v>
      </c>
      <c r="B881" s="6" t="s">
        <v>111</v>
      </c>
      <c r="C881" s="12" t="s">
        <v>918</v>
      </c>
      <c r="D881" s="5" t="s">
        <v>919</v>
      </c>
      <c r="E881" s="6" t="s">
        <v>919</v>
      </c>
      <c r="F881" s="1" t="s">
        <v>4</v>
      </c>
      <c r="G881" s="1" t="s">
        <v>82</v>
      </c>
      <c r="H881" s="1" t="s">
        <v>943</v>
      </c>
      <c r="I881" s="2" t="s">
        <v>944</v>
      </c>
      <c r="J881" s="6" t="s">
        <v>4</v>
      </c>
      <c r="K881" s="6" t="s">
        <v>4</v>
      </c>
      <c r="L881" s="6" t="s">
        <v>4</v>
      </c>
      <c r="M881" s="6" t="s">
        <v>5</v>
      </c>
      <c r="N881" s="6" t="s">
        <v>942</v>
      </c>
      <c r="O881" s="16">
        <v>44862</v>
      </c>
      <c r="P881" s="6" t="s">
        <v>7</v>
      </c>
      <c r="Q881" s="18">
        <v>4169.16</v>
      </c>
      <c r="R881" s="18">
        <v>0</v>
      </c>
      <c r="S881" s="18">
        <v>4169.16</v>
      </c>
      <c r="T881" s="18">
        <v>0</v>
      </c>
      <c r="U881" s="10">
        <f t="shared" si="26"/>
        <v>0</v>
      </c>
      <c r="V881" s="20">
        <f t="shared" si="27"/>
        <v>0</v>
      </c>
    </row>
    <row r="882" spans="1:22" ht="29" outlineLevel="4" x14ac:dyDescent="0.35">
      <c r="A882" s="6" t="s">
        <v>110</v>
      </c>
      <c r="B882" s="6" t="s">
        <v>111</v>
      </c>
      <c r="C882" s="12" t="s">
        <v>918</v>
      </c>
      <c r="D882" s="5" t="s">
        <v>919</v>
      </c>
      <c r="E882" s="6" t="s">
        <v>919</v>
      </c>
      <c r="F882" s="1" t="s">
        <v>4</v>
      </c>
      <c r="G882" s="1" t="s">
        <v>82</v>
      </c>
      <c r="H882" s="1" t="s">
        <v>943</v>
      </c>
      <c r="I882" s="2" t="s">
        <v>944</v>
      </c>
      <c r="J882" s="6" t="s">
        <v>4</v>
      </c>
      <c r="K882" s="6" t="s">
        <v>4</v>
      </c>
      <c r="L882" s="6" t="s">
        <v>4</v>
      </c>
      <c r="M882" s="6" t="s">
        <v>5</v>
      </c>
      <c r="N882" s="6" t="s">
        <v>945</v>
      </c>
      <c r="O882" s="16">
        <v>44966</v>
      </c>
      <c r="P882" s="6" t="s">
        <v>7</v>
      </c>
      <c r="Q882" s="18">
        <v>2970.95</v>
      </c>
      <c r="R882" s="18">
        <v>0</v>
      </c>
      <c r="S882" s="18">
        <v>2970.95</v>
      </c>
      <c r="T882" s="18">
        <v>0</v>
      </c>
      <c r="U882" s="10">
        <f t="shared" si="26"/>
        <v>0</v>
      </c>
      <c r="V882" s="20">
        <f t="shared" si="27"/>
        <v>0</v>
      </c>
    </row>
    <row r="883" spans="1:22" ht="29" outlineLevel="3" x14ac:dyDescent="0.35">
      <c r="A883" s="6" t="s">
        <v>110</v>
      </c>
      <c r="B883" s="6" t="s">
        <v>111</v>
      </c>
      <c r="C883" s="12" t="s">
        <v>918</v>
      </c>
      <c r="D883" s="5" t="s">
        <v>919</v>
      </c>
      <c r="E883" s="6" t="s">
        <v>919</v>
      </c>
      <c r="F883" s="1" t="s">
        <v>4</v>
      </c>
      <c r="G883" s="1" t="s">
        <v>82</v>
      </c>
      <c r="H883" s="1" t="s">
        <v>943</v>
      </c>
      <c r="I883" s="2" t="s">
        <v>944</v>
      </c>
      <c r="J883" s="6" t="s">
        <v>4</v>
      </c>
      <c r="K883" s="6" t="s">
        <v>4</v>
      </c>
      <c r="L883" s="6" t="s">
        <v>4</v>
      </c>
      <c r="M883" s="6" t="s">
        <v>5</v>
      </c>
      <c r="N883" s="6" t="s">
        <v>946</v>
      </c>
      <c r="O883" s="16">
        <v>45047</v>
      </c>
      <c r="P883" s="6" t="s">
        <v>7</v>
      </c>
      <c r="Q883" s="18">
        <v>2658.84</v>
      </c>
      <c r="R883" s="18">
        <v>0</v>
      </c>
      <c r="S883" s="18">
        <v>2658.84</v>
      </c>
      <c r="T883" s="18">
        <v>0</v>
      </c>
      <c r="U883" s="10">
        <f t="shared" si="26"/>
        <v>0</v>
      </c>
      <c r="V883" s="20">
        <f t="shared" si="27"/>
        <v>0</v>
      </c>
    </row>
    <row r="884" spans="1:22" ht="29" outlineLevel="4" x14ac:dyDescent="0.35">
      <c r="A884" s="6" t="s">
        <v>110</v>
      </c>
      <c r="B884" s="6" t="s">
        <v>111</v>
      </c>
      <c r="C884" s="12" t="s">
        <v>918</v>
      </c>
      <c r="D884" s="5" t="s">
        <v>919</v>
      </c>
      <c r="E884" s="6" t="s">
        <v>919</v>
      </c>
      <c r="F884" s="1" t="s">
        <v>76</v>
      </c>
      <c r="G884" s="1" t="s">
        <v>4</v>
      </c>
      <c r="H884" s="1" t="s">
        <v>943</v>
      </c>
      <c r="I884" s="2" t="s">
        <v>944</v>
      </c>
      <c r="J884" s="6" t="s">
        <v>4</v>
      </c>
      <c r="K884" s="6" t="s">
        <v>4</v>
      </c>
      <c r="L884" s="6" t="s">
        <v>4</v>
      </c>
      <c r="M884" s="6" t="s">
        <v>5</v>
      </c>
      <c r="N884" s="6" t="s">
        <v>942</v>
      </c>
      <c r="O884" s="16">
        <v>44862</v>
      </c>
      <c r="P884" s="6" t="s">
        <v>7</v>
      </c>
      <c r="Q884" s="18">
        <v>66707.839999999997</v>
      </c>
      <c r="R884" s="18">
        <v>66707.839999999997</v>
      </c>
      <c r="S884" s="18">
        <v>0</v>
      </c>
      <c r="T884" s="18">
        <v>0</v>
      </c>
      <c r="U884" s="10">
        <f t="shared" si="26"/>
        <v>0</v>
      </c>
      <c r="V884" s="20">
        <f t="shared" si="27"/>
        <v>0</v>
      </c>
    </row>
    <row r="885" spans="1:22" ht="29" outlineLevel="4" x14ac:dyDescent="0.35">
      <c r="A885" s="6" t="s">
        <v>110</v>
      </c>
      <c r="B885" s="6" t="s">
        <v>111</v>
      </c>
      <c r="C885" s="12" t="s">
        <v>918</v>
      </c>
      <c r="D885" s="5" t="s">
        <v>919</v>
      </c>
      <c r="E885" s="6" t="s">
        <v>919</v>
      </c>
      <c r="F885" s="1" t="s">
        <v>76</v>
      </c>
      <c r="G885" s="1" t="s">
        <v>4</v>
      </c>
      <c r="H885" s="1" t="s">
        <v>943</v>
      </c>
      <c r="I885" s="2" t="s">
        <v>944</v>
      </c>
      <c r="J885" s="6" t="s">
        <v>4</v>
      </c>
      <c r="K885" s="6" t="s">
        <v>4</v>
      </c>
      <c r="L885" s="6" t="s">
        <v>4</v>
      </c>
      <c r="M885" s="6" t="s">
        <v>5</v>
      </c>
      <c r="N885" s="6" t="s">
        <v>945</v>
      </c>
      <c r="O885" s="16">
        <v>44966</v>
      </c>
      <c r="P885" s="6" t="s">
        <v>7</v>
      </c>
      <c r="Q885" s="18">
        <v>47536.05</v>
      </c>
      <c r="R885" s="18">
        <v>47536.05</v>
      </c>
      <c r="S885" s="18">
        <v>0</v>
      </c>
      <c r="T885" s="18">
        <v>0</v>
      </c>
      <c r="U885" s="10">
        <f t="shared" si="26"/>
        <v>0</v>
      </c>
      <c r="V885" s="20">
        <f t="shared" si="27"/>
        <v>0</v>
      </c>
    </row>
    <row r="886" spans="1:22" ht="29" outlineLevel="4" x14ac:dyDescent="0.35">
      <c r="A886" s="6" t="s">
        <v>110</v>
      </c>
      <c r="B886" s="6" t="s">
        <v>111</v>
      </c>
      <c r="C886" s="12" t="s">
        <v>918</v>
      </c>
      <c r="D886" s="5" t="s">
        <v>919</v>
      </c>
      <c r="E886" s="6" t="s">
        <v>919</v>
      </c>
      <c r="F886" s="1" t="s">
        <v>76</v>
      </c>
      <c r="G886" s="1" t="s">
        <v>4</v>
      </c>
      <c r="H886" s="1" t="s">
        <v>943</v>
      </c>
      <c r="I886" s="2" t="s">
        <v>944</v>
      </c>
      <c r="J886" s="6" t="s">
        <v>4</v>
      </c>
      <c r="K886" s="6" t="s">
        <v>4</v>
      </c>
      <c r="L886" s="6" t="s">
        <v>4</v>
      </c>
      <c r="M886" s="6" t="s">
        <v>5</v>
      </c>
      <c r="N886" s="6" t="s">
        <v>946</v>
      </c>
      <c r="O886" s="16">
        <v>45047</v>
      </c>
      <c r="P886" s="6" t="s">
        <v>7</v>
      </c>
      <c r="Q886" s="18">
        <v>42542.16</v>
      </c>
      <c r="R886" s="18">
        <v>42542.16</v>
      </c>
      <c r="S886" s="18">
        <v>0</v>
      </c>
      <c r="T886" s="18">
        <v>0</v>
      </c>
      <c r="U886" s="10">
        <f t="shared" si="26"/>
        <v>0</v>
      </c>
      <c r="V886" s="20">
        <f t="shared" si="27"/>
        <v>0</v>
      </c>
    </row>
    <row r="887" spans="1:22" outlineLevel="4" x14ac:dyDescent="0.35">
      <c r="G887" s="1"/>
      <c r="H887" s="14" t="s">
        <v>11508</v>
      </c>
      <c r="O887" s="16"/>
      <c r="Q887" s="18">
        <f>SUBTOTAL(9,Q881:Q886)</f>
        <v>166585</v>
      </c>
      <c r="R887" s="18">
        <f>SUBTOTAL(9,R881:R886)</f>
        <v>156786.04999999999</v>
      </c>
      <c r="S887" s="18">
        <f>SUBTOTAL(9,S881:S886)</f>
        <v>9798.9500000000007</v>
      </c>
      <c r="T887" s="18">
        <f>SUBTOTAL(9,T881:T886)</f>
        <v>0</v>
      </c>
      <c r="U887" s="10">
        <f t="shared" si="26"/>
        <v>1.0913936421275139E-11</v>
      </c>
      <c r="V887" s="20">
        <f t="shared" si="27"/>
        <v>1.0913936421275139E-11</v>
      </c>
    </row>
    <row r="888" spans="1:22" outlineLevel="4" x14ac:dyDescent="0.35">
      <c r="A888" s="6" t="s">
        <v>110</v>
      </c>
      <c r="B888" s="6" t="s">
        <v>111</v>
      </c>
      <c r="C888" s="12" t="s">
        <v>918</v>
      </c>
      <c r="D888" s="5" t="s">
        <v>919</v>
      </c>
      <c r="E888" s="6" t="s">
        <v>919</v>
      </c>
      <c r="F888" s="1" t="s">
        <v>4</v>
      </c>
      <c r="G888" s="1" t="s">
        <v>114</v>
      </c>
      <c r="H888" s="1" t="s">
        <v>116</v>
      </c>
      <c r="I888" s="4" t="s">
        <v>12902</v>
      </c>
      <c r="J888" s="6" t="s">
        <v>4</v>
      </c>
      <c r="K888" s="6" t="s">
        <v>4</v>
      </c>
      <c r="L888" s="6" t="s">
        <v>4</v>
      </c>
      <c r="M888" s="6" t="s">
        <v>5</v>
      </c>
      <c r="N888" s="6" t="s">
        <v>947</v>
      </c>
      <c r="O888" s="16">
        <v>44869</v>
      </c>
      <c r="P888" s="6" t="s">
        <v>7</v>
      </c>
      <c r="Q888" s="18">
        <v>83004</v>
      </c>
      <c r="R888" s="18">
        <v>0</v>
      </c>
      <c r="S888" s="18">
        <v>83004</v>
      </c>
      <c r="T888" s="18">
        <v>0</v>
      </c>
      <c r="U888" s="10">
        <f t="shared" si="26"/>
        <v>0</v>
      </c>
      <c r="V888" s="20">
        <f t="shared" si="27"/>
        <v>0</v>
      </c>
    </row>
    <row r="889" spans="1:22" outlineLevel="4" x14ac:dyDescent="0.35">
      <c r="A889" s="6" t="s">
        <v>110</v>
      </c>
      <c r="B889" s="6" t="s">
        <v>111</v>
      </c>
      <c r="C889" s="12" t="s">
        <v>918</v>
      </c>
      <c r="D889" s="5" t="s">
        <v>919</v>
      </c>
      <c r="E889" s="6" t="s">
        <v>919</v>
      </c>
      <c r="F889" s="1" t="s">
        <v>4</v>
      </c>
      <c r="G889" s="1" t="s">
        <v>114</v>
      </c>
      <c r="H889" s="1" t="s">
        <v>116</v>
      </c>
      <c r="I889" s="4" t="s">
        <v>12902</v>
      </c>
      <c r="J889" s="6" t="s">
        <v>4</v>
      </c>
      <c r="K889" s="6" t="s">
        <v>4</v>
      </c>
      <c r="L889" s="6" t="s">
        <v>4</v>
      </c>
      <c r="M889" s="6" t="s">
        <v>5</v>
      </c>
      <c r="N889" s="6" t="s">
        <v>948</v>
      </c>
      <c r="O889" s="16">
        <v>45049</v>
      </c>
      <c r="P889" s="6" t="s">
        <v>7</v>
      </c>
      <c r="Q889" s="18">
        <v>16121</v>
      </c>
      <c r="R889" s="18">
        <v>0</v>
      </c>
      <c r="S889" s="18">
        <v>16121</v>
      </c>
      <c r="T889" s="18">
        <v>0</v>
      </c>
      <c r="U889" s="10">
        <f t="shared" si="26"/>
        <v>0</v>
      </c>
      <c r="V889" s="20">
        <f t="shared" si="27"/>
        <v>0</v>
      </c>
    </row>
    <row r="890" spans="1:22" outlineLevel="3" x14ac:dyDescent="0.35">
      <c r="G890" s="1"/>
      <c r="H890" s="14" t="s">
        <v>11348</v>
      </c>
      <c r="O890" s="16"/>
      <c r="Q890" s="18">
        <f>SUBTOTAL(9,Q888:Q889)</f>
        <v>99125</v>
      </c>
      <c r="R890" s="18">
        <f>SUBTOTAL(9,R888:R889)</f>
        <v>0</v>
      </c>
      <c r="S890" s="18">
        <f>SUBTOTAL(9,S888:S889)</f>
        <v>99125</v>
      </c>
      <c r="T890" s="18">
        <f>SUBTOTAL(9,T888:T889)</f>
        <v>0</v>
      </c>
      <c r="U890" s="10">
        <f t="shared" si="26"/>
        <v>0</v>
      </c>
      <c r="V890" s="20">
        <f t="shared" si="27"/>
        <v>0</v>
      </c>
    </row>
    <row r="891" spans="1:22" outlineLevel="4" x14ac:dyDescent="0.35">
      <c r="A891" s="6" t="s">
        <v>110</v>
      </c>
      <c r="B891" s="6" t="s">
        <v>111</v>
      </c>
      <c r="C891" s="12" t="s">
        <v>918</v>
      </c>
      <c r="D891" s="5" t="s">
        <v>919</v>
      </c>
      <c r="E891" s="6" t="s">
        <v>919</v>
      </c>
      <c r="F891" s="1" t="s">
        <v>4</v>
      </c>
      <c r="G891" s="1" t="s">
        <v>114</v>
      </c>
      <c r="H891" s="1" t="s">
        <v>119</v>
      </c>
      <c r="I891" s="4" t="s">
        <v>12903</v>
      </c>
      <c r="J891" s="6" t="s">
        <v>4</v>
      </c>
      <c r="K891" s="6" t="s">
        <v>4</v>
      </c>
      <c r="L891" s="6" t="s">
        <v>4</v>
      </c>
      <c r="M891" s="6" t="s">
        <v>5</v>
      </c>
      <c r="N891" s="6" t="s">
        <v>947</v>
      </c>
      <c r="O891" s="16">
        <v>44869</v>
      </c>
      <c r="P891" s="6" t="s">
        <v>7</v>
      </c>
      <c r="Q891" s="18">
        <v>18154</v>
      </c>
      <c r="R891" s="18">
        <v>0</v>
      </c>
      <c r="S891" s="18">
        <v>18154</v>
      </c>
      <c r="T891" s="18">
        <v>0</v>
      </c>
      <c r="U891" s="10">
        <f t="shared" si="26"/>
        <v>0</v>
      </c>
      <c r="V891" s="20">
        <f t="shared" si="27"/>
        <v>0</v>
      </c>
    </row>
    <row r="892" spans="1:22" outlineLevel="4" x14ac:dyDescent="0.35">
      <c r="A892" s="6" t="s">
        <v>110</v>
      </c>
      <c r="B892" s="6" t="s">
        <v>111</v>
      </c>
      <c r="C892" s="12" t="s">
        <v>918</v>
      </c>
      <c r="D892" s="5" t="s">
        <v>919</v>
      </c>
      <c r="E892" s="6" t="s">
        <v>919</v>
      </c>
      <c r="F892" s="1" t="s">
        <v>4</v>
      </c>
      <c r="G892" s="1" t="s">
        <v>114</v>
      </c>
      <c r="H892" s="1" t="s">
        <v>119</v>
      </c>
      <c r="I892" s="4" t="s">
        <v>12903</v>
      </c>
      <c r="J892" s="6" t="s">
        <v>4</v>
      </c>
      <c r="K892" s="6" t="s">
        <v>4</v>
      </c>
      <c r="L892" s="6" t="s">
        <v>4</v>
      </c>
      <c r="M892" s="6" t="s">
        <v>5</v>
      </c>
      <c r="N892" s="6" t="s">
        <v>948</v>
      </c>
      <c r="O892" s="16">
        <v>45049</v>
      </c>
      <c r="P892" s="6" t="s">
        <v>7</v>
      </c>
      <c r="Q892" s="18">
        <v>3525</v>
      </c>
      <c r="R892" s="18">
        <v>0</v>
      </c>
      <c r="S892" s="18">
        <v>3525</v>
      </c>
      <c r="T892" s="18">
        <v>0</v>
      </c>
      <c r="U892" s="10">
        <f t="shared" si="26"/>
        <v>0</v>
      </c>
      <c r="V892" s="20">
        <f t="shared" si="27"/>
        <v>0</v>
      </c>
    </row>
    <row r="893" spans="1:22" outlineLevel="3" x14ac:dyDescent="0.35">
      <c r="G893" s="1"/>
      <c r="H893" s="14" t="s">
        <v>11349</v>
      </c>
      <c r="O893" s="16"/>
      <c r="Q893" s="18">
        <f>SUBTOTAL(9,Q891:Q892)</f>
        <v>21679</v>
      </c>
      <c r="R893" s="18">
        <f>SUBTOTAL(9,R891:R892)</f>
        <v>0</v>
      </c>
      <c r="S893" s="18">
        <f>SUBTOTAL(9,S891:S892)</f>
        <v>21679</v>
      </c>
      <c r="T893" s="18">
        <f>SUBTOTAL(9,T891:T892)</f>
        <v>0</v>
      </c>
      <c r="U893" s="10">
        <f t="shared" si="26"/>
        <v>0</v>
      </c>
      <c r="V893" s="20">
        <f t="shared" si="27"/>
        <v>0</v>
      </c>
    </row>
    <row r="894" spans="1:22" outlineLevel="4" x14ac:dyDescent="0.35">
      <c r="A894" s="6" t="s">
        <v>110</v>
      </c>
      <c r="B894" s="6" t="s">
        <v>111</v>
      </c>
      <c r="C894" s="12" t="s">
        <v>918</v>
      </c>
      <c r="D894" s="5" t="s">
        <v>919</v>
      </c>
      <c r="E894" s="6" t="s">
        <v>919</v>
      </c>
      <c r="F894" s="1" t="s">
        <v>4</v>
      </c>
      <c r="G894" s="1" t="s">
        <v>114</v>
      </c>
      <c r="H894" s="1" t="s">
        <v>121</v>
      </c>
      <c r="I894" s="4" t="s">
        <v>12901</v>
      </c>
      <c r="J894" s="6" t="s">
        <v>4</v>
      </c>
      <c r="K894" s="6" t="s">
        <v>4</v>
      </c>
      <c r="L894" s="6" t="s">
        <v>4</v>
      </c>
      <c r="M894" s="6" t="s">
        <v>5</v>
      </c>
      <c r="N894" s="6" t="s">
        <v>947</v>
      </c>
      <c r="O894" s="16">
        <v>44869</v>
      </c>
      <c r="P894" s="6" t="s">
        <v>7</v>
      </c>
      <c r="Q894" s="18">
        <v>100248</v>
      </c>
      <c r="R894" s="18">
        <v>0</v>
      </c>
      <c r="S894" s="18">
        <v>100248</v>
      </c>
      <c r="T894" s="18">
        <v>0</v>
      </c>
      <c r="U894" s="10">
        <f t="shared" si="26"/>
        <v>0</v>
      </c>
      <c r="V894" s="20">
        <f t="shared" si="27"/>
        <v>0</v>
      </c>
    </row>
    <row r="895" spans="1:22" outlineLevel="4" x14ac:dyDescent="0.35">
      <c r="A895" s="6" t="s">
        <v>110</v>
      </c>
      <c r="B895" s="6" t="s">
        <v>111</v>
      </c>
      <c r="C895" s="12" t="s">
        <v>918</v>
      </c>
      <c r="D895" s="5" t="s">
        <v>919</v>
      </c>
      <c r="E895" s="6" t="s">
        <v>919</v>
      </c>
      <c r="F895" s="1" t="s">
        <v>4</v>
      </c>
      <c r="G895" s="1" t="s">
        <v>114</v>
      </c>
      <c r="H895" s="1" t="s">
        <v>121</v>
      </c>
      <c r="I895" s="4" t="s">
        <v>12901</v>
      </c>
      <c r="J895" s="6" t="s">
        <v>4</v>
      </c>
      <c r="K895" s="6" t="s">
        <v>4</v>
      </c>
      <c r="L895" s="6" t="s">
        <v>4</v>
      </c>
      <c r="M895" s="6" t="s">
        <v>5</v>
      </c>
      <c r="N895" s="6" t="s">
        <v>948</v>
      </c>
      <c r="O895" s="16">
        <v>45049</v>
      </c>
      <c r="P895" s="6" t="s">
        <v>7</v>
      </c>
      <c r="Q895" s="18">
        <v>19470</v>
      </c>
      <c r="R895" s="18">
        <v>0</v>
      </c>
      <c r="S895" s="18">
        <v>19470</v>
      </c>
      <c r="T895" s="18">
        <v>0</v>
      </c>
      <c r="U895" s="10">
        <f t="shared" si="26"/>
        <v>0</v>
      </c>
      <c r="V895" s="20">
        <f t="shared" si="27"/>
        <v>0</v>
      </c>
    </row>
    <row r="896" spans="1:22" outlineLevel="3" x14ac:dyDescent="0.35">
      <c r="G896" s="1"/>
      <c r="H896" s="14" t="s">
        <v>11350</v>
      </c>
      <c r="O896" s="16"/>
      <c r="Q896" s="18">
        <f>SUBTOTAL(9,Q894:Q895)</f>
        <v>119718</v>
      </c>
      <c r="R896" s="18">
        <f>SUBTOTAL(9,R894:R895)</f>
        <v>0</v>
      </c>
      <c r="S896" s="18">
        <f>SUBTOTAL(9,S894:S895)</f>
        <v>119718</v>
      </c>
      <c r="T896" s="18">
        <f>SUBTOTAL(9,T894:T895)</f>
        <v>0</v>
      </c>
      <c r="U896" s="10">
        <f t="shared" si="26"/>
        <v>0</v>
      </c>
      <c r="V896" s="20">
        <f t="shared" si="27"/>
        <v>0</v>
      </c>
    </row>
    <row r="897" spans="1:22" ht="29" outlineLevel="4" x14ac:dyDescent="0.35">
      <c r="A897" s="6" t="s">
        <v>110</v>
      </c>
      <c r="B897" s="6" t="s">
        <v>111</v>
      </c>
      <c r="C897" s="12" t="s">
        <v>918</v>
      </c>
      <c r="D897" s="5" t="s">
        <v>919</v>
      </c>
      <c r="E897" s="6" t="s">
        <v>919</v>
      </c>
      <c r="F897" s="1" t="s">
        <v>4</v>
      </c>
      <c r="G897" s="1" t="s">
        <v>82</v>
      </c>
      <c r="H897" s="1" t="s">
        <v>950</v>
      </c>
      <c r="I897" s="2" t="s">
        <v>951</v>
      </c>
      <c r="J897" s="6" t="s">
        <v>4</v>
      </c>
      <c r="K897" s="6" t="s">
        <v>4</v>
      </c>
      <c r="L897" s="6" t="s">
        <v>4</v>
      </c>
      <c r="M897" s="6" t="s">
        <v>5</v>
      </c>
      <c r="N897" s="6" t="s">
        <v>949</v>
      </c>
      <c r="O897" s="16">
        <v>44970</v>
      </c>
      <c r="P897" s="6" t="s">
        <v>7</v>
      </c>
      <c r="Q897" s="18">
        <v>28973</v>
      </c>
      <c r="R897" s="18">
        <v>0</v>
      </c>
      <c r="S897" s="18">
        <v>28973</v>
      </c>
      <c r="T897" s="18">
        <v>0</v>
      </c>
      <c r="U897" s="10">
        <f t="shared" si="26"/>
        <v>0</v>
      </c>
      <c r="V897" s="20">
        <f t="shared" si="27"/>
        <v>0</v>
      </c>
    </row>
    <row r="898" spans="1:22" ht="29" outlineLevel="4" x14ac:dyDescent="0.35">
      <c r="A898" s="6" t="s">
        <v>110</v>
      </c>
      <c r="B898" s="6" t="s">
        <v>111</v>
      </c>
      <c r="C898" s="12" t="s">
        <v>918</v>
      </c>
      <c r="D898" s="5" t="s">
        <v>919</v>
      </c>
      <c r="E898" s="6" t="s">
        <v>919</v>
      </c>
      <c r="F898" s="1" t="s">
        <v>4</v>
      </c>
      <c r="G898" s="1" t="s">
        <v>82</v>
      </c>
      <c r="H898" s="1" t="s">
        <v>950</v>
      </c>
      <c r="I898" s="2" t="s">
        <v>951</v>
      </c>
      <c r="J898" s="6" t="s">
        <v>4</v>
      </c>
      <c r="K898" s="6" t="s">
        <v>4</v>
      </c>
      <c r="L898" s="6" t="s">
        <v>4</v>
      </c>
      <c r="M898" s="6" t="s">
        <v>5</v>
      </c>
      <c r="N898" s="6" t="s">
        <v>952</v>
      </c>
      <c r="O898" s="16">
        <v>45047</v>
      </c>
      <c r="P898" s="6" t="s">
        <v>7</v>
      </c>
      <c r="Q898" s="18">
        <v>11917</v>
      </c>
      <c r="R898" s="18">
        <v>0</v>
      </c>
      <c r="S898" s="18">
        <v>11917</v>
      </c>
      <c r="T898" s="18">
        <v>0</v>
      </c>
      <c r="U898" s="10">
        <f t="shared" ref="U898:U961" si="28">Q898-R898-S898-T898</f>
        <v>0</v>
      </c>
      <c r="V898" s="20">
        <f t="shared" si="27"/>
        <v>0</v>
      </c>
    </row>
    <row r="899" spans="1:22" outlineLevel="3" x14ac:dyDescent="0.35">
      <c r="G899" s="1"/>
      <c r="H899" s="14" t="s">
        <v>11509</v>
      </c>
      <c r="O899" s="16"/>
      <c r="Q899" s="18">
        <f>SUBTOTAL(9,Q897:Q898)</f>
        <v>40890</v>
      </c>
      <c r="R899" s="18">
        <f>SUBTOTAL(9,R897:R898)</f>
        <v>0</v>
      </c>
      <c r="S899" s="18">
        <f>SUBTOTAL(9,S897:S898)</f>
        <v>40890</v>
      </c>
      <c r="T899" s="18">
        <f>SUBTOTAL(9,T897:T898)</f>
        <v>0</v>
      </c>
      <c r="U899" s="10">
        <f t="shared" si="28"/>
        <v>0</v>
      </c>
      <c r="V899" s="20">
        <f t="shared" ref="V899:V962" si="29">Q899-R899-S899-T899</f>
        <v>0</v>
      </c>
    </row>
    <row r="900" spans="1:22" outlineLevel="4" x14ac:dyDescent="0.35">
      <c r="C900" s="13" t="s">
        <v>10623</v>
      </c>
      <c r="G900" s="1"/>
      <c r="O900" s="16"/>
      <c r="Q900" s="18">
        <f>SUBTOTAL(9,Q863:Q898)</f>
        <v>681586.27</v>
      </c>
      <c r="R900" s="18">
        <f>SUBTOTAL(9,R863:R898)</f>
        <v>374859.08999999997</v>
      </c>
      <c r="S900" s="18">
        <f>SUBTOTAL(9,S863:S898)</f>
        <v>306727.18</v>
      </c>
      <c r="T900" s="18">
        <f>SUBTOTAL(9,T863:T898)</f>
        <v>0</v>
      </c>
      <c r="U900" s="10">
        <f t="shared" si="28"/>
        <v>5.8207660913467407E-11</v>
      </c>
      <c r="V900" s="20">
        <f t="shared" si="29"/>
        <v>5.8207660913467407E-11</v>
      </c>
    </row>
    <row r="901" spans="1:22" outlineLevel="4" x14ac:dyDescent="0.35">
      <c r="A901" s="6" t="s">
        <v>52</v>
      </c>
      <c r="B901" s="6" t="s">
        <v>53</v>
      </c>
      <c r="C901" s="12" t="s">
        <v>953</v>
      </c>
      <c r="D901" s="5" t="s">
        <v>954</v>
      </c>
      <c r="E901" s="6" t="s">
        <v>954</v>
      </c>
      <c r="F901" s="1" t="s">
        <v>55</v>
      </c>
      <c r="G901" s="1" t="s">
        <v>4</v>
      </c>
      <c r="H901" s="1" t="s">
        <v>956</v>
      </c>
      <c r="I901" s="2" t="s">
        <v>957</v>
      </c>
      <c r="J901" s="6" t="s">
        <v>4</v>
      </c>
      <c r="K901" s="6" t="s">
        <v>4</v>
      </c>
      <c r="L901" s="6" t="s">
        <v>4</v>
      </c>
      <c r="M901" s="6" t="s">
        <v>5</v>
      </c>
      <c r="N901" s="6" t="s">
        <v>955</v>
      </c>
      <c r="O901" s="16">
        <v>45084</v>
      </c>
      <c r="P901" s="6" t="s">
        <v>7</v>
      </c>
      <c r="Q901" s="18">
        <v>10567</v>
      </c>
      <c r="R901" s="18">
        <v>10567</v>
      </c>
      <c r="S901" s="18">
        <v>0</v>
      </c>
      <c r="T901" s="18">
        <v>0</v>
      </c>
      <c r="U901" s="10">
        <f t="shared" si="28"/>
        <v>0</v>
      </c>
      <c r="V901" s="20">
        <f t="shared" si="29"/>
        <v>0</v>
      </c>
    </row>
    <row r="902" spans="1:22" outlineLevel="3" x14ac:dyDescent="0.35">
      <c r="G902" s="1"/>
      <c r="H902" s="14" t="s">
        <v>11510</v>
      </c>
      <c r="O902" s="16"/>
      <c r="Q902" s="18">
        <f>SUBTOTAL(9,Q901:Q901)</f>
        <v>10567</v>
      </c>
      <c r="R902" s="18">
        <f>SUBTOTAL(9,R901:R901)</f>
        <v>10567</v>
      </c>
      <c r="S902" s="18">
        <f>SUBTOTAL(9,S901:S901)</f>
        <v>0</v>
      </c>
      <c r="T902" s="18">
        <f>SUBTOTAL(9,T901:T901)</f>
        <v>0</v>
      </c>
      <c r="U902" s="10">
        <f t="shared" si="28"/>
        <v>0</v>
      </c>
      <c r="V902" s="20">
        <f t="shared" si="29"/>
        <v>0</v>
      </c>
    </row>
    <row r="903" spans="1:22" outlineLevel="2" x14ac:dyDescent="0.35">
      <c r="A903" s="6" t="s">
        <v>52</v>
      </c>
      <c r="B903" s="6" t="s">
        <v>53</v>
      </c>
      <c r="C903" s="12" t="s">
        <v>953</v>
      </c>
      <c r="D903" s="5" t="s">
        <v>954</v>
      </c>
      <c r="E903" s="6" t="s">
        <v>954</v>
      </c>
      <c r="F903" s="1" t="s">
        <v>55</v>
      </c>
      <c r="G903" s="1" t="s">
        <v>4</v>
      </c>
      <c r="H903" s="1" t="s">
        <v>959</v>
      </c>
      <c r="I903" s="2" t="s">
        <v>957</v>
      </c>
      <c r="J903" s="6" t="s">
        <v>4</v>
      </c>
      <c r="K903" s="6" t="s">
        <v>4</v>
      </c>
      <c r="L903" s="6" t="s">
        <v>4</v>
      </c>
      <c r="M903" s="6" t="s">
        <v>5</v>
      </c>
      <c r="N903" s="6" t="s">
        <v>958</v>
      </c>
      <c r="O903" s="16">
        <v>45014</v>
      </c>
      <c r="P903" s="6" t="s">
        <v>7</v>
      </c>
      <c r="Q903" s="18">
        <v>1163</v>
      </c>
      <c r="R903" s="18">
        <v>1163</v>
      </c>
      <c r="S903" s="18">
        <v>0</v>
      </c>
      <c r="T903" s="18">
        <v>0</v>
      </c>
      <c r="U903" s="10">
        <f t="shared" si="28"/>
        <v>0</v>
      </c>
      <c r="V903" s="20">
        <f t="shared" si="29"/>
        <v>0</v>
      </c>
    </row>
    <row r="904" spans="1:22" outlineLevel="4" x14ac:dyDescent="0.35">
      <c r="G904" s="1"/>
      <c r="H904" s="14" t="s">
        <v>11511</v>
      </c>
      <c r="O904" s="16"/>
      <c r="Q904" s="18">
        <f>SUBTOTAL(9,Q903:Q903)</f>
        <v>1163</v>
      </c>
      <c r="R904" s="18">
        <f>SUBTOTAL(9,R903:R903)</f>
        <v>1163</v>
      </c>
      <c r="S904" s="18">
        <f>SUBTOTAL(9,S903:S903)</f>
        <v>0</v>
      </c>
      <c r="T904" s="18">
        <f>SUBTOTAL(9,T903:T903)</f>
        <v>0</v>
      </c>
      <c r="U904" s="10">
        <f t="shared" si="28"/>
        <v>0</v>
      </c>
      <c r="V904" s="20">
        <f t="shared" si="29"/>
        <v>0</v>
      </c>
    </row>
    <row r="905" spans="1:22" outlineLevel="3" x14ac:dyDescent="0.35">
      <c r="A905" s="6" t="s">
        <v>52</v>
      </c>
      <c r="B905" s="6" t="s">
        <v>53</v>
      </c>
      <c r="C905" s="12" t="s">
        <v>953</v>
      </c>
      <c r="D905" s="5" t="s">
        <v>954</v>
      </c>
      <c r="E905" s="6" t="s">
        <v>954</v>
      </c>
      <c r="F905" s="1" t="s">
        <v>4</v>
      </c>
      <c r="G905" s="1" t="s">
        <v>2195</v>
      </c>
      <c r="H905" s="1" t="s">
        <v>961</v>
      </c>
      <c r="I905" s="2" t="s">
        <v>962</v>
      </c>
      <c r="J905" s="6" t="s">
        <v>4</v>
      </c>
      <c r="K905" s="6" t="s">
        <v>4</v>
      </c>
      <c r="L905" s="6" t="s">
        <v>4</v>
      </c>
      <c r="M905" s="6" t="s">
        <v>5</v>
      </c>
      <c r="N905" s="6" t="s">
        <v>960</v>
      </c>
      <c r="O905" s="16">
        <v>44768</v>
      </c>
      <c r="P905" s="6" t="s">
        <v>7</v>
      </c>
      <c r="Q905" s="18">
        <v>25570</v>
      </c>
      <c r="R905" s="18">
        <v>0</v>
      </c>
      <c r="S905" s="18">
        <v>25570</v>
      </c>
      <c r="T905" s="18">
        <v>0</v>
      </c>
      <c r="U905" s="10">
        <f t="shared" si="28"/>
        <v>0</v>
      </c>
      <c r="V905" s="20">
        <f t="shared" si="29"/>
        <v>0</v>
      </c>
    </row>
    <row r="906" spans="1:22" outlineLevel="4" x14ac:dyDescent="0.35">
      <c r="A906" s="6" t="s">
        <v>52</v>
      </c>
      <c r="B906" s="6" t="s">
        <v>53</v>
      </c>
      <c r="C906" s="12" t="s">
        <v>953</v>
      </c>
      <c r="D906" s="5" t="s">
        <v>954</v>
      </c>
      <c r="E906" s="6" t="s">
        <v>954</v>
      </c>
      <c r="F906" s="1" t="s">
        <v>4</v>
      </c>
      <c r="G906" s="1" t="s">
        <v>2195</v>
      </c>
      <c r="H906" s="1" t="s">
        <v>961</v>
      </c>
      <c r="I906" s="2" t="s">
        <v>962</v>
      </c>
      <c r="J906" s="6" t="s">
        <v>4</v>
      </c>
      <c r="K906" s="6" t="s">
        <v>4</v>
      </c>
      <c r="L906" s="6" t="s">
        <v>4</v>
      </c>
      <c r="M906" s="6" t="s">
        <v>5</v>
      </c>
      <c r="N906" s="6" t="s">
        <v>963</v>
      </c>
      <c r="O906" s="16">
        <v>44799</v>
      </c>
      <c r="P906" s="6" t="s">
        <v>7</v>
      </c>
      <c r="Q906" s="18">
        <v>3251</v>
      </c>
      <c r="R906" s="18">
        <v>0</v>
      </c>
      <c r="S906" s="18">
        <v>3251</v>
      </c>
      <c r="T906" s="18">
        <v>0</v>
      </c>
      <c r="U906" s="10">
        <f t="shared" si="28"/>
        <v>0</v>
      </c>
      <c r="V906" s="20">
        <f t="shared" si="29"/>
        <v>0</v>
      </c>
    </row>
    <row r="907" spans="1:22" outlineLevel="3" x14ac:dyDescent="0.35">
      <c r="A907" s="6" t="s">
        <v>52</v>
      </c>
      <c r="B907" s="6" t="s">
        <v>53</v>
      </c>
      <c r="C907" s="12" t="s">
        <v>953</v>
      </c>
      <c r="D907" s="5" t="s">
        <v>954</v>
      </c>
      <c r="E907" s="6" t="s">
        <v>954</v>
      </c>
      <c r="F907" s="1" t="s">
        <v>4</v>
      </c>
      <c r="G907" s="1" t="s">
        <v>2195</v>
      </c>
      <c r="H907" s="1" t="s">
        <v>961</v>
      </c>
      <c r="I907" s="2" t="s">
        <v>962</v>
      </c>
      <c r="J907" s="6" t="s">
        <v>4</v>
      </c>
      <c r="K907" s="6" t="s">
        <v>4</v>
      </c>
      <c r="L907" s="6" t="s">
        <v>4</v>
      </c>
      <c r="M907" s="6" t="s">
        <v>5</v>
      </c>
      <c r="N907" s="6" t="s">
        <v>964</v>
      </c>
      <c r="O907" s="16">
        <v>44988</v>
      </c>
      <c r="P907" s="6" t="s">
        <v>7</v>
      </c>
      <c r="Q907" s="18">
        <v>31522</v>
      </c>
      <c r="R907" s="18">
        <v>0</v>
      </c>
      <c r="S907" s="18">
        <v>31522</v>
      </c>
      <c r="T907" s="18">
        <v>0</v>
      </c>
      <c r="U907" s="10">
        <f t="shared" si="28"/>
        <v>0</v>
      </c>
      <c r="V907" s="20">
        <f t="shared" si="29"/>
        <v>0</v>
      </c>
    </row>
    <row r="908" spans="1:22" outlineLevel="4" x14ac:dyDescent="0.35">
      <c r="A908" s="6" t="s">
        <v>52</v>
      </c>
      <c r="B908" s="6" t="s">
        <v>53</v>
      </c>
      <c r="C908" s="12" t="s">
        <v>953</v>
      </c>
      <c r="D908" s="5" t="s">
        <v>954</v>
      </c>
      <c r="E908" s="6" t="s">
        <v>954</v>
      </c>
      <c r="F908" s="1" t="s">
        <v>4</v>
      </c>
      <c r="G908" s="1" t="s">
        <v>2195</v>
      </c>
      <c r="H908" s="1" t="s">
        <v>961</v>
      </c>
      <c r="I908" s="2" t="s">
        <v>962</v>
      </c>
      <c r="J908" s="6" t="s">
        <v>4</v>
      </c>
      <c r="K908" s="6" t="s">
        <v>4</v>
      </c>
      <c r="L908" s="6" t="s">
        <v>4</v>
      </c>
      <c r="M908" s="6" t="s">
        <v>5</v>
      </c>
      <c r="N908" s="6" t="s">
        <v>965</v>
      </c>
      <c r="O908" s="16">
        <v>45006</v>
      </c>
      <c r="P908" s="6" t="s">
        <v>7</v>
      </c>
      <c r="Q908" s="18">
        <v>23159</v>
      </c>
      <c r="R908" s="18">
        <v>0</v>
      </c>
      <c r="S908" s="18">
        <v>23159</v>
      </c>
      <c r="T908" s="18">
        <v>0</v>
      </c>
      <c r="U908" s="10">
        <f t="shared" si="28"/>
        <v>0</v>
      </c>
      <c r="V908" s="20">
        <f t="shared" si="29"/>
        <v>0</v>
      </c>
    </row>
    <row r="909" spans="1:22" outlineLevel="4" x14ac:dyDescent="0.35">
      <c r="A909" s="6" t="s">
        <v>52</v>
      </c>
      <c r="B909" s="6" t="s">
        <v>53</v>
      </c>
      <c r="C909" s="12" t="s">
        <v>953</v>
      </c>
      <c r="D909" s="5" t="s">
        <v>954</v>
      </c>
      <c r="E909" s="6" t="s">
        <v>954</v>
      </c>
      <c r="F909" s="1" t="s">
        <v>4</v>
      </c>
      <c r="G909" s="1" t="s">
        <v>2195</v>
      </c>
      <c r="H909" s="1" t="s">
        <v>961</v>
      </c>
      <c r="I909" s="2" t="s">
        <v>962</v>
      </c>
      <c r="J909" s="6" t="s">
        <v>4</v>
      </c>
      <c r="K909" s="6" t="s">
        <v>4</v>
      </c>
      <c r="L909" s="6" t="s">
        <v>4</v>
      </c>
      <c r="M909" s="6" t="s">
        <v>5</v>
      </c>
      <c r="N909" s="6" t="s">
        <v>966</v>
      </c>
      <c r="O909" s="16">
        <v>45054</v>
      </c>
      <c r="P909" s="6" t="s">
        <v>7</v>
      </c>
      <c r="Q909" s="18">
        <v>23925</v>
      </c>
      <c r="R909" s="18">
        <v>0</v>
      </c>
      <c r="S909" s="18">
        <v>23925</v>
      </c>
      <c r="T909" s="18">
        <v>0</v>
      </c>
      <c r="U909" s="10">
        <f t="shared" si="28"/>
        <v>0</v>
      </c>
      <c r="V909" s="20">
        <f t="shared" si="29"/>
        <v>0</v>
      </c>
    </row>
    <row r="910" spans="1:22" outlineLevel="4" x14ac:dyDescent="0.35">
      <c r="A910" s="6" t="s">
        <v>52</v>
      </c>
      <c r="B910" s="6" t="s">
        <v>53</v>
      </c>
      <c r="C910" s="12" t="s">
        <v>953</v>
      </c>
      <c r="D910" s="5" t="s">
        <v>954</v>
      </c>
      <c r="E910" s="6" t="s">
        <v>954</v>
      </c>
      <c r="F910" s="1" t="s">
        <v>4</v>
      </c>
      <c r="G910" s="1" t="s">
        <v>2195</v>
      </c>
      <c r="H910" s="1" t="s">
        <v>961</v>
      </c>
      <c r="I910" s="2" t="s">
        <v>962</v>
      </c>
      <c r="J910" s="6" t="s">
        <v>4</v>
      </c>
      <c r="K910" s="6" t="s">
        <v>4</v>
      </c>
      <c r="L910" s="6" t="s">
        <v>4</v>
      </c>
      <c r="M910" s="6" t="s">
        <v>5</v>
      </c>
      <c r="N910" s="6" t="s">
        <v>967</v>
      </c>
      <c r="O910" s="16">
        <v>45077</v>
      </c>
      <c r="P910" s="6" t="s">
        <v>7</v>
      </c>
      <c r="Q910" s="18">
        <v>33496</v>
      </c>
      <c r="R910" s="18">
        <v>0</v>
      </c>
      <c r="S910" s="18">
        <v>33496</v>
      </c>
      <c r="T910" s="18">
        <v>0</v>
      </c>
      <c r="U910" s="10">
        <f t="shared" si="28"/>
        <v>0</v>
      </c>
      <c r="V910" s="20">
        <f t="shared" si="29"/>
        <v>0</v>
      </c>
    </row>
    <row r="911" spans="1:22" outlineLevel="4" x14ac:dyDescent="0.35">
      <c r="G911" s="1"/>
      <c r="H911" s="14" t="s">
        <v>11512</v>
      </c>
      <c r="O911" s="16"/>
      <c r="Q911" s="18">
        <f>SUBTOTAL(9,Q905:Q910)</f>
        <v>140923</v>
      </c>
      <c r="R911" s="18">
        <f>SUBTOTAL(9,R905:R910)</f>
        <v>0</v>
      </c>
      <c r="S911" s="18">
        <f>SUBTOTAL(9,S905:S910)</f>
        <v>140923</v>
      </c>
      <c r="T911" s="18">
        <f>SUBTOTAL(9,T905:T910)</f>
        <v>0</v>
      </c>
      <c r="U911" s="10">
        <f t="shared" si="28"/>
        <v>0</v>
      </c>
      <c r="V911" s="20">
        <f t="shared" si="29"/>
        <v>0</v>
      </c>
    </row>
    <row r="912" spans="1:22" outlineLevel="4" x14ac:dyDescent="0.35">
      <c r="A912" s="6" t="s">
        <v>52</v>
      </c>
      <c r="B912" s="6" t="s">
        <v>53</v>
      </c>
      <c r="C912" s="12" t="s">
        <v>953</v>
      </c>
      <c r="D912" s="5" t="s">
        <v>954</v>
      </c>
      <c r="E912" s="6" t="s">
        <v>954</v>
      </c>
      <c r="F912" s="1" t="s">
        <v>4</v>
      </c>
      <c r="G912" s="1" t="s">
        <v>2195</v>
      </c>
      <c r="H912" s="1" t="s">
        <v>969</v>
      </c>
      <c r="I912" s="2" t="s">
        <v>962</v>
      </c>
      <c r="J912" s="6" t="s">
        <v>4</v>
      </c>
      <c r="K912" s="6" t="s">
        <v>4</v>
      </c>
      <c r="L912" s="6" t="s">
        <v>4</v>
      </c>
      <c r="M912" s="6" t="s">
        <v>5</v>
      </c>
      <c r="N912" s="6" t="s">
        <v>968</v>
      </c>
      <c r="O912" s="16">
        <v>44855</v>
      </c>
      <c r="P912" s="6" t="s">
        <v>7</v>
      </c>
      <c r="Q912" s="18">
        <v>82208</v>
      </c>
      <c r="R912" s="18">
        <v>0</v>
      </c>
      <c r="S912" s="18">
        <v>82208</v>
      </c>
      <c r="T912" s="18">
        <v>0</v>
      </c>
      <c r="U912" s="10">
        <f t="shared" si="28"/>
        <v>0</v>
      </c>
      <c r="V912" s="20">
        <f t="shared" si="29"/>
        <v>0</v>
      </c>
    </row>
    <row r="913" spans="1:22" outlineLevel="4" x14ac:dyDescent="0.35">
      <c r="G913" s="1"/>
      <c r="H913" s="14" t="s">
        <v>11513</v>
      </c>
      <c r="O913" s="16"/>
      <c r="Q913" s="18">
        <f>SUBTOTAL(9,Q912:Q912)</f>
        <v>82208</v>
      </c>
      <c r="R913" s="18">
        <f>SUBTOTAL(9,R912:R912)</f>
        <v>0</v>
      </c>
      <c r="S913" s="18">
        <f>SUBTOTAL(9,S912:S912)</f>
        <v>82208</v>
      </c>
      <c r="T913" s="18">
        <f>SUBTOTAL(9,T912:T912)</f>
        <v>0</v>
      </c>
      <c r="U913" s="10">
        <f t="shared" si="28"/>
        <v>0</v>
      </c>
      <c r="V913" s="20">
        <f t="shared" si="29"/>
        <v>0</v>
      </c>
    </row>
    <row r="914" spans="1:22" outlineLevel="3" x14ac:dyDescent="0.35">
      <c r="A914" s="6" t="s">
        <v>52</v>
      </c>
      <c r="B914" s="6" t="s">
        <v>53</v>
      </c>
      <c r="C914" s="12" t="s">
        <v>953</v>
      </c>
      <c r="D914" s="5" t="s">
        <v>954</v>
      </c>
      <c r="E914" s="6" t="s">
        <v>954</v>
      </c>
      <c r="F914" s="1" t="s">
        <v>4</v>
      </c>
      <c r="G914" s="1" t="s">
        <v>2195</v>
      </c>
      <c r="H914" s="1" t="s">
        <v>971</v>
      </c>
      <c r="I914" s="2" t="s">
        <v>962</v>
      </c>
      <c r="J914" s="6" t="s">
        <v>4</v>
      </c>
      <c r="K914" s="6" t="s">
        <v>4</v>
      </c>
      <c r="L914" s="6" t="s">
        <v>4</v>
      </c>
      <c r="M914" s="6" t="s">
        <v>5</v>
      </c>
      <c r="N914" s="6" t="s">
        <v>970</v>
      </c>
      <c r="O914" s="16">
        <v>44803</v>
      </c>
      <c r="P914" s="6" t="s">
        <v>7</v>
      </c>
      <c r="Q914" s="18">
        <v>713</v>
      </c>
      <c r="R914" s="18">
        <v>0</v>
      </c>
      <c r="S914" s="18">
        <v>713</v>
      </c>
      <c r="T914" s="18">
        <v>0</v>
      </c>
      <c r="U914" s="10">
        <f t="shared" si="28"/>
        <v>0</v>
      </c>
      <c r="V914" s="20">
        <f t="shared" si="29"/>
        <v>0</v>
      </c>
    </row>
    <row r="915" spans="1:22" outlineLevel="4" x14ac:dyDescent="0.35">
      <c r="A915" s="6" t="s">
        <v>52</v>
      </c>
      <c r="B915" s="6" t="s">
        <v>53</v>
      </c>
      <c r="C915" s="12" t="s">
        <v>953</v>
      </c>
      <c r="D915" s="5" t="s">
        <v>954</v>
      </c>
      <c r="E915" s="6" t="s">
        <v>954</v>
      </c>
      <c r="F915" s="1" t="s">
        <v>4</v>
      </c>
      <c r="G915" s="1" t="s">
        <v>2195</v>
      </c>
      <c r="H915" s="1" t="s">
        <v>971</v>
      </c>
      <c r="I915" s="2" t="s">
        <v>962</v>
      </c>
      <c r="J915" s="6" t="s">
        <v>4</v>
      </c>
      <c r="K915" s="6" t="s">
        <v>4</v>
      </c>
      <c r="L915" s="6" t="s">
        <v>4</v>
      </c>
      <c r="M915" s="6" t="s">
        <v>5</v>
      </c>
      <c r="N915" s="6" t="s">
        <v>972</v>
      </c>
      <c r="O915" s="16">
        <v>44951</v>
      </c>
      <c r="P915" s="6" t="s">
        <v>7</v>
      </c>
      <c r="Q915" s="18">
        <v>7931</v>
      </c>
      <c r="R915" s="18">
        <v>0</v>
      </c>
      <c r="S915" s="18">
        <v>7931</v>
      </c>
      <c r="T915" s="18">
        <v>0</v>
      </c>
      <c r="U915" s="10">
        <f t="shared" si="28"/>
        <v>0</v>
      </c>
      <c r="V915" s="20">
        <f t="shared" si="29"/>
        <v>0</v>
      </c>
    </row>
    <row r="916" spans="1:22" outlineLevel="3" x14ac:dyDescent="0.35">
      <c r="A916" s="6" t="s">
        <v>52</v>
      </c>
      <c r="B916" s="6" t="s">
        <v>53</v>
      </c>
      <c r="C916" s="12" t="s">
        <v>953</v>
      </c>
      <c r="D916" s="5" t="s">
        <v>954</v>
      </c>
      <c r="E916" s="6" t="s">
        <v>954</v>
      </c>
      <c r="F916" s="1" t="s">
        <v>4</v>
      </c>
      <c r="G916" s="1" t="s">
        <v>2195</v>
      </c>
      <c r="H916" s="1" t="s">
        <v>971</v>
      </c>
      <c r="I916" s="2" t="s">
        <v>962</v>
      </c>
      <c r="J916" s="6" t="s">
        <v>4</v>
      </c>
      <c r="K916" s="6" t="s">
        <v>4</v>
      </c>
      <c r="L916" s="6" t="s">
        <v>4</v>
      </c>
      <c r="M916" s="6" t="s">
        <v>5</v>
      </c>
      <c r="N916" s="6" t="s">
        <v>973</v>
      </c>
      <c r="O916" s="16">
        <v>44995</v>
      </c>
      <c r="P916" s="6" t="s">
        <v>7</v>
      </c>
      <c r="Q916" s="18">
        <v>612</v>
      </c>
      <c r="R916" s="18">
        <v>0</v>
      </c>
      <c r="S916" s="18">
        <v>612</v>
      </c>
      <c r="T916" s="18">
        <v>0</v>
      </c>
      <c r="U916" s="10">
        <f t="shared" si="28"/>
        <v>0</v>
      </c>
      <c r="V916" s="20">
        <f t="shared" si="29"/>
        <v>0</v>
      </c>
    </row>
    <row r="917" spans="1:22" outlineLevel="4" x14ac:dyDescent="0.35">
      <c r="A917" s="6" t="s">
        <v>52</v>
      </c>
      <c r="B917" s="6" t="s">
        <v>53</v>
      </c>
      <c r="C917" s="12" t="s">
        <v>953</v>
      </c>
      <c r="D917" s="5" t="s">
        <v>954</v>
      </c>
      <c r="E917" s="6" t="s">
        <v>954</v>
      </c>
      <c r="F917" s="1" t="s">
        <v>4</v>
      </c>
      <c r="G917" s="1" t="s">
        <v>2195</v>
      </c>
      <c r="H917" s="1" t="s">
        <v>971</v>
      </c>
      <c r="I917" s="2" t="s">
        <v>962</v>
      </c>
      <c r="J917" s="6" t="s">
        <v>4</v>
      </c>
      <c r="K917" s="6" t="s">
        <v>4</v>
      </c>
      <c r="L917" s="6" t="s">
        <v>4</v>
      </c>
      <c r="M917" s="6" t="s">
        <v>5</v>
      </c>
      <c r="N917" s="6" t="s">
        <v>974</v>
      </c>
      <c r="O917" s="16">
        <v>45009</v>
      </c>
      <c r="P917" s="6" t="s">
        <v>7</v>
      </c>
      <c r="Q917" s="18">
        <v>238</v>
      </c>
      <c r="R917" s="18">
        <v>0</v>
      </c>
      <c r="S917" s="18">
        <v>238</v>
      </c>
      <c r="T917" s="18">
        <v>0</v>
      </c>
      <c r="U917" s="10">
        <f t="shared" si="28"/>
        <v>0</v>
      </c>
      <c r="V917" s="20">
        <f t="shared" si="29"/>
        <v>0</v>
      </c>
    </row>
    <row r="918" spans="1:22" outlineLevel="4" x14ac:dyDescent="0.35">
      <c r="A918" s="6" t="s">
        <v>52</v>
      </c>
      <c r="B918" s="6" t="s">
        <v>53</v>
      </c>
      <c r="C918" s="12" t="s">
        <v>953</v>
      </c>
      <c r="D918" s="5" t="s">
        <v>954</v>
      </c>
      <c r="E918" s="6" t="s">
        <v>954</v>
      </c>
      <c r="F918" s="1" t="s">
        <v>4</v>
      </c>
      <c r="G918" s="1" t="s">
        <v>2195</v>
      </c>
      <c r="H918" s="1" t="s">
        <v>971</v>
      </c>
      <c r="I918" s="2" t="s">
        <v>962</v>
      </c>
      <c r="J918" s="6" t="s">
        <v>4</v>
      </c>
      <c r="K918" s="6" t="s">
        <v>4</v>
      </c>
      <c r="L918" s="6" t="s">
        <v>4</v>
      </c>
      <c r="M918" s="6" t="s">
        <v>5</v>
      </c>
      <c r="N918" s="6" t="s">
        <v>975</v>
      </c>
      <c r="O918" s="16">
        <v>45105</v>
      </c>
      <c r="P918" s="6" t="s">
        <v>7</v>
      </c>
      <c r="Q918" s="18">
        <v>359104</v>
      </c>
      <c r="R918" s="18">
        <v>0</v>
      </c>
      <c r="S918" s="18">
        <v>359104</v>
      </c>
      <c r="T918" s="18">
        <v>0</v>
      </c>
      <c r="U918" s="10">
        <f t="shared" si="28"/>
        <v>0</v>
      </c>
      <c r="V918" s="20">
        <f t="shared" si="29"/>
        <v>0</v>
      </c>
    </row>
    <row r="919" spans="1:22" outlineLevel="4" x14ac:dyDescent="0.35">
      <c r="G919" s="1"/>
      <c r="H919" s="14" t="s">
        <v>11514</v>
      </c>
      <c r="O919" s="16"/>
      <c r="Q919" s="18">
        <f>SUBTOTAL(9,Q914:Q918)</f>
        <v>368598</v>
      </c>
      <c r="R919" s="18">
        <f>SUBTOTAL(9,R914:R918)</f>
        <v>0</v>
      </c>
      <c r="S919" s="18">
        <f>SUBTOTAL(9,S914:S918)</f>
        <v>368598</v>
      </c>
      <c r="T919" s="18">
        <f>SUBTOTAL(9,T914:T918)</f>
        <v>0</v>
      </c>
      <c r="U919" s="10">
        <f t="shared" si="28"/>
        <v>0</v>
      </c>
      <c r="V919" s="20">
        <f t="shared" si="29"/>
        <v>0</v>
      </c>
    </row>
    <row r="920" spans="1:22" outlineLevel="4" x14ac:dyDescent="0.35">
      <c r="A920" s="6" t="s">
        <v>52</v>
      </c>
      <c r="B920" s="6" t="s">
        <v>53</v>
      </c>
      <c r="C920" s="12" t="s">
        <v>953</v>
      </c>
      <c r="D920" s="5" t="s">
        <v>954</v>
      </c>
      <c r="E920" s="6" t="s">
        <v>954</v>
      </c>
      <c r="F920" s="1" t="s">
        <v>4</v>
      </c>
      <c r="G920" s="1" t="s">
        <v>2195</v>
      </c>
      <c r="H920" s="1" t="s">
        <v>977</v>
      </c>
      <c r="I920" s="2" t="s">
        <v>962</v>
      </c>
      <c r="J920" s="6" t="s">
        <v>4</v>
      </c>
      <c r="K920" s="6" t="s">
        <v>4</v>
      </c>
      <c r="L920" s="6" t="s">
        <v>4</v>
      </c>
      <c r="M920" s="6" t="s">
        <v>5</v>
      </c>
      <c r="N920" s="6" t="s">
        <v>976</v>
      </c>
      <c r="O920" s="16">
        <v>44873</v>
      </c>
      <c r="P920" s="6" t="s">
        <v>7</v>
      </c>
      <c r="Q920" s="18">
        <v>5000000</v>
      </c>
      <c r="R920" s="18">
        <v>0</v>
      </c>
      <c r="S920" s="18">
        <v>5000000</v>
      </c>
      <c r="T920" s="18">
        <v>0</v>
      </c>
      <c r="U920" s="10">
        <f t="shared" si="28"/>
        <v>0</v>
      </c>
      <c r="V920" s="20">
        <f t="shared" si="29"/>
        <v>0</v>
      </c>
    </row>
    <row r="921" spans="1:22" outlineLevel="4" x14ac:dyDescent="0.35">
      <c r="G921" s="1"/>
      <c r="H921" s="14" t="s">
        <v>11515</v>
      </c>
      <c r="O921" s="16"/>
      <c r="Q921" s="18">
        <f>SUBTOTAL(9,Q920:Q920)</f>
        <v>5000000</v>
      </c>
      <c r="R921" s="18">
        <f>SUBTOTAL(9,R920:R920)</f>
        <v>0</v>
      </c>
      <c r="S921" s="18">
        <f>SUBTOTAL(9,S920:S920)</f>
        <v>5000000</v>
      </c>
      <c r="T921" s="18">
        <f>SUBTOTAL(9,T920:T920)</f>
        <v>0</v>
      </c>
      <c r="U921" s="10">
        <f t="shared" si="28"/>
        <v>0</v>
      </c>
      <c r="V921" s="20">
        <f t="shared" si="29"/>
        <v>0</v>
      </c>
    </row>
    <row r="922" spans="1:22" outlineLevel="3" x14ac:dyDescent="0.35">
      <c r="A922" s="6" t="s">
        <v>52</v>
      </c>
      <c r="B922" s="6" t="s">
        <v>53</v>
      </c>
      <c r="C922" s="12" t="s">
        <v>953</v>
      </c>
      <c r="D922" s="5" t="s">
        <v>954</v>
      </c>
      <c r="E922" s="6" t="s">
        <v>954</v>
      </c>
      <c r="F922" s="1" t="s">
        <v>55</v>
      </c>
      <c r="G922" s="1" t="s">
        <v>4</v>
      </c>
      <c r="H922" s="1" t="s">
        <v>979</v>
      </c>
      <c r="I922" s="2" t="s">
        <v>957</v>
      </c>
      <c r="J922" s="6" t="s">
        <v>4</v>
      </c>
      <c r="K922" s="6" t="s">
        <v>4</v>
      </c>
      <c r="L922" s="6" t="s">
        <v>4</v>
      </c>
      <c r="M922" s="6" t="s">
        <v>5</v>
      </c>
      <c r="N922" s="6" t="s">
        <v>978</v>
      </c>
      <c r="O922" s="16">
        <v>45035</v>
      </c>
      <c r="P922" s="6" t="s">
        <v>7</v>
      </c>
      <c r="Q922" s="18">
        <v>224460</v>
      </c>
      <c r="R922" s="18">
        <v>224460</v>
      </c>
      <c r="S922" s="18">
        <v>0</v>
      </c>
      <c r="T922" s="18">
        <v>0</v>
      </c>
      <c r="U922" s="10">
        <f t="shared" si="28"/>
        <v>0</v>
      </c>
      <c r="V922" s="20">
        <f t="shared" si="29"/>
        <v>0</v>
      </c>
    </row>
    <row r="923" spans="1:22" outlineLevel="4" x14ac:dyDescent="0.35">
      <c r="A923" s="6" t="s">
        <v>52</v>
      </c>
      <c r="B923" s="6" t="s">
        <v>53</v>
      </c>
      <c r="C923" s="12" t="s">
        <v>953</v>
      </c>
      <c r="D923" s="5" t="s">
        <v>954</v>
      </c>
      <c r="E923" s="6" t="s">
        <v>954</v>
      </c>
      <c r="F923" s="1" t="s">
        <v>55</v>
      </c>
      <c r="G923" s="1" t="s">
        <v>4</v>
      </c>
      <c r="H923" s="1" t="s">
        <v>979</v>
      </c>
      <c r="I923" s="2" t="s">
        <v>957</v>
      </c>
      <c r="J923" s="6" t="s">
        <v>4</v>
      </c>
      <c r="K923" s="6" t="s">
        <v>4</v>
      </c>
      <c r="L923" s="6" t="s">
        <v>4</v>
      </c>
      <c r="M923" s="6" t="s">
        <v>5</v>
      </c>
      <c r="N923" s="6" t="s">
        <v>980</v>
      </c>
      <c r="O923" s="16">
        <v>45072</v>
      </c>
      <c r="P923" s="6" t="s">
        <v>7</v>
      </c>
      <c r="Q923" s="18">
        <v>29317</v>
      </c>
      <c r="R923" s="18">
        <v>29317</v>
      </c>
      <c r="S923" s="18">
        <v>0</v>
      </c>
      <c r="T923" s="18">
        <v>0</v>
      </c>
      <c r="U923" s="10">
        <f t="shared" si="28"/>
        <v>0</v>
      </c>
      <c r="V923" s="20">
        <f t="shared" si="29"/>
        <v>0</v>
      </c>
    </row>
    <row r="924" spans="1:22" outlineLevel="3" x14ac:dyDescent="0.35">
      <c r="G924" s="1"/>
      <c r="H924" s="14" t="s">
        <v>11516</v>
      </c>
      <c r="O924" s="16"/>
      <c r="Q924" s="18">
        <f>SUBTOTAL(9,Q922:Q923)</f>
        <v>253777</v>
      </c>
      <c r="R924" s="18">
        <f>SUBTOTAL(9,R922:R923)</f>
        <v>253777</v>
      </c>
      <c r="S924" s="18">
        <f>SUBTOTAL(9,S922:S923)</f>
        <v>0</v>
      </c>
      <c r="T924" s="18">
        <f>SUBTOTAL(9,T922:T923)</f>
        <v>0</v>
      </c>
      <c r="U924" s="10">
        <f t="shared" si="28"/>
        <v>0</v>
      </c>
      <c r="V924" s="20">
        <f t="shared" si="29"/>
        <v>0</v>
      </c>
    </row>
    <row r="925" spans="1:22" outlineLevel="4" x14ac:dyDescent="0.35">
      <c r="C925" s="13" t="s">
        <v>10624</v>
      </c>
      <c r="G925" s="1"/>
      <c r="O925" s="16"/>
      <c r="Q925" s="18">
        <f>SUBTOTAL(9,Q901:Q923)</f>
        <v>5857236</v>
      </c>
      <c r="R925" s="18">
        <f>SUBTOTAL(9,R901:R923)</f>
        <v>265507</v>
      </c>
      <c r="S925" s="18">
        <f>SUBTOTAL(9,S901:S923)</f>
        <v>5591729</v>
      </c>
      <c r="T925" s="18">
        <f>SUBTOTAL(9,T901:T923)</f>
        <v>0</v>
      </c>
      <c r="U925" s="10">
        <f t="shared" si="28"/>
        <v>0</v>
      </c>
      <c r="V925" s="20">
        <f t="shared" si="29"/>
        <v>0</v>
      </c>
    </row>
    <row r="926" spans="1:22" ht="29" outlineLevel="4" x14ac:dyDescent="0.35">
      <c r="A926" s="6" t="s">
        <v>743</v>
      </c>
      <c r="B926" s="6" t="s">
        <v>744</v>
      </c>
      <c r="C926" s="12" t="s">
        <v>12924</v>
      </c>
      <c r="D926" s="5" t="s">
        <v>981</v>
      </c>
      <c r="E926" s="6" t="s">
        <v>981</v>
      </c>
      <c r="F926" s="1" t="s">
        <v>4</v>
      </c>
      <c r="G926" s="1" t="s">
        <v>835</v>
      </c>
      <c r="H926" s="1" t="s">
        <v>831</v>
      </c>
      <c r="I926" s="2" t="s">
        <v>832</v>
      </c>
      <c r="J926" s="6" t="s">
        <v>982</v>
      </c>
      <c r="K926" s="6" t="s">
        <v>4</v>
      </c>
      <c r="L926" s="6" t="s">
        <v>4</v>
      </c>
      <c r="M926" s="6" t="s">
        <v>5</v>
      </c>
      <c r="N926" s="6" t="s">
        <v>983</v>
      </c>
      <c r="O926" s="16">
        <v>45047</v>
      </c>
      <c r="P926" s="6" t="s">
        <v>984</v>
      </c>
      <c r="Q926" s="18">
        <v>40000</v>
      </c>
      <c r="R926" s="18">
        <v>0</v>
      </c>
      <c r="S926" s="18">
        <v>40000</v>
      </c>
      <c r="T926" s="18">
        <v>0</v>
      </c>
      <c r="U926" s="10">
        <f t="shared" si="28"/>
        <v>0</v>
      </c>
      <c r="V926" s="20">
        <f t="shared" si="29"/>
        <v>0</v>
      </c>
    </row>
    <row r="927" spans="1:22" ht="29" outlineLevel="3" x14ac:dyDescent="0.35">
      <c r="A927" s="6" t="s">
        <v>743</v>
      </c>
      <c r="B927" s="6" t="s">
        <v>744</v>
      </c>
      <c r="C927" s="12" t="s">
        <v>12924</v>
      </c>
      <c r="D927" s="5" t="s">
        <v>981</v>
      </c>
      <c r="E927" s="6" t="s">
        <v>981</v>
      </c>
      <c r="F927" s="1" t="s">
        <v>4</v>
      </c>
      <c r="G927" s="1" t="s">
        <v>835</v>
      </c>
      <c r="H927" s="1" t="s">
        <v>831</v>
      </c>
      <c r="I927" s="2" t="s">
        <v>832</v>
      </c>
      <c r="J927" s="6" t="s">
        <v>982</v>
      </c>
      <c r="K927" s="6" t="s">
        <v>4</v>
      </c>
      <c r="L927" s="6" t="s">
        <v>4</v>
      </c>
      <c r="M927" s="6" t="s">
        <v>5</v>
      </c>
      <c r="N927" s="6" t="s">
        <v>985</v>
      </c>
      <c r="O927" s="16">
        <v>44915</v>
      </c>
      <c r="P927" s="6" t="s">
        <v>986</v>
      </c>
      <c r="Q927" s="18">
        <v>120000</v>
      </c>
      <c r="R927" s="18">
        <v>0</v>
      </c>
      <c r="S927" s="18">
        <v>120000</v>
      </c>
      <c r="T927" s="18">
        <v>0</v>
      </c>
      <c r="U927" s="10">
        <f t="shared" si="28"/>
        <v>0</v>
      </c>
      <c r="V927" s="20">
        <f t="shared" si="29"/>
        <v>0</v>
      </c>
    </row>
    <row r="928" spans="1:22" outlineLevel="2" x14ac:dyDescent="0.35">
      <c r="C928" s="13"/>
      <c r="G928" s="1"/>
      <c r="H928" s="14" t="s">
        <v>11487</v>
      </c>
      <c r="O928" s="16"/>
      <c r="Q928" s="18">
        <f>SUBTOTAL(9,Q926:Q927)</f>
        <v>160000</v>
      </c>
      <c r="R928" s="18">
        <f>SUBTOTAL(9,R926:R927)</f>
        <v>0</v>
      </c>
      <c r="S928" s="18">
        <f>SUBTOTAL(9,S926:S927)</f>
        <v>160000</v>
      </c>
      <c r="T928" s="18">
        <f>SUBTOTAL(9,T926:T927)</f>
        <v>0</v>
      </c>
      <c r="U928" s="10">
        <f t="shared" si="28"/>
        <v>0</v>
      </c>
      <c r="V928" s="20">
        <f t="shared" si="29"/>
        <v>0</v>
      </c>
    </row>
    <row r="929" spans="1:22" ht="29" outlineLevel="4" x14ac:dyDescent="0.35">
      <c r="C929" s="13" t="s">
        <v>12925</v>
      </c>
      <c r="G929" s="1"/>
      <c r="O929" s="16"/>
      <c r="Q929" s="18">
        <f>SUBTOTAL(9,Q926:Q927)</f>
        <v>160000</v>
      </c>
      <c r="R929" s="18">
        <f>SUBTOTAL(9,R926:R927)</f>
        <v>0</v>
      </c>
      <c r="S929" s="18">
        <f>SUBTOTAL(9,S926:S927)</f>
        <v>160000</v>
      </c>
      <c r="T929" s="18">
        <f>SUBTOTAL(9,T926:T927)</f>
        <v>0</v>
      </c>
      <c r="U929" s="10">
        <f t="shared" si="28"/>
        <v>0</v>
      </c>
      <c r="V929" s="20">
        <f t="shared" si="29"/>
        <v>0</v>
      </c>
    </row>
    <row r="930" spans="1:22" ht="29" outlineLevel="4" x14ac:dyDescent="0.35">
      <c r="A930" s="6" t="s">
        <v>110</v>
      </c>
      <c r="B930" s="6" t="s">
        <v>111</v>
      </c>
      <c r="C930" s="12" t="s">
        <v>987</v>
      </c>
      <c r="D930" s="5" t="s">
        <v>988</v>
      </c>
      <c r="E930" s="6" t="s">
        <v>988</v>
      </c>
      <c r="F930" s="1" t="s">
        <v>76</v>
      </c>
      <c r="G930" s="1" t="s">
        <v>4</v>
      </c>
      <c r="H930" s="1" t="s">
        <v>990</v>
      </c>
      <c r="I930" s="2" t="s">
        <v>991</v>
      </c>
      <c r="J930" s="6" t="s">
        <v>4</v>
      </c>
      <c r="K930" s="6" t="s">
        <v>4</v>
      </c>
      <c r="L930" s="6" t="s">
        <v>4</v>
      </c>
      <c r="M930" s="6" t="s">
        <v>5</v>
      </c>
      <c r="N930" s="6" t="s">
        <v>989</v>
      </c>
      <c r="O930" s="16">
        <v>44798</v>
      </c>
      <c r="P930" s="6" t="s">
        <v>7</v>
      </c>
      <c r="Q930" s="18">
        <v>10373</v>
      </c>
      <c r="R930" s="18">
        <v>10373</v>
      </c>
      <c r="S930" s="18">
        <v>0</v>
      </c>
      <c r="T930" s="18">
        <v>0</v>
      </c>
      <c r="U930" s="10">
        <f t="shared" si="28"/>
        <v>0</v>
      </c>
      <c r="V930" s="20">
        <f t="shared" si="29"/>
        <v>0</v>
      </c>
    </row>
    <row r="931" spans="1:22" outlineLevel="3" x14ac:dyDescent="0.35">
      <c r="G931" s="1"/>
      <c r="H931" s="14" t="s">
        <v>11517</v>
      </c>
      <c r="O931" s="16"/>
      <c r="Q931" s="18">
        <f>SUBTOTAL(9,Q930:Q930)</f>
        <v>10373</v>
      </c>
      <c r="R931" s="18">
        <f>SUBTOTAL(9,R930:R930)</f>
        <v>10373</v>
      </c>
      <c r="S931" s="18">
        <f>SUBTOTAL(9,S930:S930)</f>
        <v>0</v>
      </c>
      <c r="T931" s="18">
        <f>SUBTOTAL(9,T930:T930)</f>
        <v>0</v>
      </c>
      <c r="U931" s="10">
        <f t="shared" si="28"/>
        <v>0</v>
      </c>
      <c r="V931" s="20">
        <f t="shared" si="29"/>
        <v>0</v>
      </c>
    </row>
    <row r="932" spans="1:22" ht="29" outlineLevel="2" x14ac:dyDescent="0.35">
      <c r="A932" s="6" t="s">
        <v>110</v>
      </c>
      <c r="B932" s="6" t="s">
        <v>111</v>
      </c>
      <c r="C932" s="12" t="s">
        <v>987</v>
      </c>
      <c r="D932" s="5" t="s">
        <v>988</v>
      </c>
      <c r="E932" s="6" t="s">
        <v>988</v>
      </c>
      <c r="F932" s="1" t="s">
        <v>4</v>
      </c>
      <c r="G932" s="1" t="s">
        <v>97</v>
      </c>
      <c r="H932" s="1" t="s">
        <v>993</v>
      </c>
      <c r="I932" s="2" t="s">
        <v>994</v>
      </c>
      <c r="J932" s="6" t="s">
        <v>4</v>
      </c>
      <c r="K932" s="6" t="s">
        <v>4</v>
      </c>
      <c r="L932" s="6" t="s">
        <v>4</v>
      </c>
      <c r="M932" s="6" t="s">
        <v>5</v>
      </c>
      <c r="N932" s="6" t="s">
        <v>992</v>
      </c>
      <c r="O932" s="16">
        <v>45009</v>
      </c>
      <c r="P932" s="6" t="s">
        <v>7</v>
      </c>
      <c r="Q932" s="18">
        <v>249.67</v>
      </c>
      <c r="R932" s="18">
        <v>0</v>
      </c>
      <c r="S932" s="18">
        <v>249.67</v>
      </c>
      <c r="T932" s="18">
        <v>0</v>
      </c>
      <c r="U932" s="10">
        <f t="shared" si="28"/>
        <v>0</v>
      </c>
      <c r="V932" s="20">
        <f t="shared" si="29"/>
        <v>0</v>
      </c>
    </row>
    <row r="933" spans="1:22" ht="29" outlineLevel="4" x14ac:dyDescent="0.35">
      <c r="A933" s="6" t="s">
        <v>110</v>
      </c>
      <c r="B933" s="6" t="s">
        <v>111</v>
      </c>
      <c r="C933" s="12" t="s">
        <v>987</v>
      </c>
      <c r="D933" s="5" t="s">
        <v>988</v>
      </c>
      <c r="E933" s="6" t="s">
        <v>988</v>
      </c>
      <c r="F933" s="1" t="s">
        <v>86</v>
      </c>
      <c r="G933" s="1" t="s">
        <v>4</v>
      </c>
      <c r="H933" s="1" t="s">
        <v>993</v>
      </c>
      <c r="I933" s="2" t="s">
        <v>994</v>
      </c>
      <c r="J933" s="6" t="s">
        <v>4</v>
      </c>
      <c r="K933" s="6" t="s">
        <v>4</v>
      </c>
      <c r="L933" s="6" t="s">
        <v>4</v>
      </c>
      <c r="M933" s="6" t="s">
        <v>5</v>
      </c>
      <c r="N933" s="6" t="s">
        <v>992</v>
      </c>
      <c r="O933" s="16">
        <v>45009</v>
      </c>
      <c r="P933" s="6" t="s">
        <v>7</v>
      </c>
      <c r="Q933" s="18">
        <v>1997.33</v>
      </c>
      <c r="R933" s="18">
        <v>1997.33</v>
      </c>
      <c r="S933" s="18">
        <v>0</v>
      </c>
      <c r="T933" s="18">
        <v>0</v>
      </c>
      <c r="U933" s="10">
        <f t="shared" si="28"/>
        <v>0</v>
      </c>
      <c r="V933" s="20">
        <f t="shared" si="29"/>
        <v>0</v>
      </c>
    </row>
    <row r="934" spans="1:22" outlineLevel="3" x14ac:dyDescent="0.35">
      <c r="G934" s="1"/>
      <c r="H934" s="14" t="s">
        <v>11518</v>
      </c>
      <c r="O934" s="16"/>
      <c r="Q934" s="18">
        <f>SUBTOTAL(9,Q932:Q933)</f>
        <v>2247</v>
      </c>
      <c r="R934" s="18">
        <f>SUBTOTAL(9,R932:R933)</f>
        <v>1997.33</v>
      </c>
      <c r="S934" s="18">
        <f>SUBTOTAL(9,S932:S933)</f>
        <v>249.67</v>
      </c>
      <c r="T934" s="18">
        <f>SUBTOTAL(9,T932:T933)</f>
        <v>0</v>
      </c>
      <c r="U934" s="10">
        <f t="shared" si="28"/>
        <v>8.5265128291212022E-14</v>
      </c>
      <c r="V934" s="20">
        <f t="shared" si="29"/>
        <v>8.5265128291212022E-14</v>
      </c>
    </row>
    <row r="935" spans="1:22" ht="29" outlineLevel="4" x14ac:dyDescent="0.35">
      <c r="A935" s="6" t="s">
        <v>110</v>
      </c>
      <c r="B935" s="6" t="s">
        <v>111</v>
      </c>
      <c r="C935" s="12" t="s">
        <v>987</v>
      </c>
      <c r="D935" s="5" t="s">
        <v>988</v>
      </c>
      <c r="E935" s="6" t="s">
        <v>988</v>
      </c>
      <c r="F935" s="1" t="s">
        <v>4</v>
      </c>
      <c r="G935" s="1" t="s">
        <v>82</v>
      </c>
      <c r="H935" s="1" t="s">
        <v>996</v>
      </c>
      <c r="I935" s="2" t="s">
        <v>997</v>
      </c>
      <c r="J935" s="6" t="s">
        <v>4</v>
      </c>
      <c r="K935" s="6" t="s">
        <v>4</v>
      </c>
      <c r="L935" s="6" t="s">
        <v>4</v>
      </c>
      <c r="M935" s="6" t="s">
        <v>5</v>
      </c>
      <c r="N935" s="6" t="s">
        <v>995</v>
      </c>
      <c r="O935" s="16">
        <v>44799</v>
      </c>
      <c r="P935" s="6" t="s">
        <v>7</v>
      </c>
      <c r="Q935" s="18">
        <v>2160.9699999999998</v>
      </c>
      <c r="R935" s="18">
        <v>0</v>
      </c>
      <c r="S935" s="18">
        <v>2160.9699999999998</v>
      </c>
      <c r="T935" s="18">
        <v>0</v>
      </c>
      <c r="U935" s="10">
        <f t="shared" si="28"/>
        <v>0</v>
      </c>
      <c r="V935" s="20">
        <f t="shared" si="29"/>
        <v>0</v>
      </c>
    </row>
    <row r="936" spans="1:22" ht="29" outlineLevel="4" x14ac:dyDescent="0.35">
      <c r="A936" s="6" t="s">
        <v>110</v>
      </c>
      <c r="B936" s="6" t="s">
        <v>111</v>
      </c>
      <c r="C936" s="12" t="s">
        <v>987</v>
      </c>
      <c r="D936" s="5" t="s">
        <v>988</v>
      </c>
      <c r="E936" s="6" t="s">
        <v>988</v>
      </c>
      <c r="F936" s="1" t="s">
        <v>76</v>
      </c>
      <c r="G936" s="1" t="s">
        <v>4</v>
      </c>
      <c r="H936" s="1" t="s">
        <v>996</v>
      </c>
      <c r="I936" s="2" t="s">
        <v>997</v>
      </c>
      <c r="J936" s="6" t="s">
        <v>4</v>
      </c>
      <c r="K936" s="6" t="s">
        <v>4</v>
      </c>
      <c r="L936" s="6" t="s">
        <v>4</v>
      </c>
      <c r="M936" s="6" t="s">
        <v>5</v>
      </c>
      <c r="N936" s="6" t="s">
        <v>995</v>
      </c>
      <c r="O936" s="16">
        <v>44799</v>
      </c>
      <c r="P936" s="6" t="s">
        <v>7</v>
      </c>
      <c r="Q936" s="18">
        <v>34576.03</v>
      </c>
      <c r="R936" s="18">
        <v>34576.03</v>
      </c>
      <c r="S936" s="18">
        <v>0</v>
      </c>
      <c r="T936" s="18">
        <v>0</v>
      </c>
      <c r="U936" s="10">
        <f t="shared" si="28"/>
        <v>0</v>
      </c>
      <c r="V936" s="20">
        <f t="shared" si="29"/>
        <v>0</v>
      </c>
    </row>
    <row r="937" spans="1:22" outlineLevel="3" x14ac:dyDescent="0.35">
      <c r="G937" s="1"/>
      <c r="H937" s="14" t="s">
        <v>11519</v>
      </c>
      <c r="O937" s="16"/>
      <c r="Q937" s="18">
        <f>SUBTOTAL(9,Q935:Q936)</f>
        <v>36737</v>
      </c>
      <c r="R937" s="18">
        <f>SUBTOTAL(9,R935:R936)</f>
        <v>34576.03</v>
      </c>
      <c r="S937" s="18">
        <f>SUBTOTAL(9,S935:S936)</f>
        <v>2160.9699999999998</v>
      </c>
      <c r="T937" s="18">
        <f>SUBTOTAL(9,T935:T936)</f>
        <v>0</v>
      </c>
      <c r="U937" s="10">
        <f t="shared" si="28"/>
        <v>1.3642420526593924E-12</v>
      </c>
      <c r="V937" s="20">
        <f t="shared" si="29"/>
        <v>1.3642420526593924E-12</v>
      </c>
    </row>
    <row r="938" spans="1:22" ht="29" outlineLevel="4" x14ac:dyDescent="0.35">
      <c r="A938" s="6" t="s">
        <v>110</v>
      </c>
      <c r="B938" s="6" t="s">
        <v>111</v>
      </c>
      <c r="C938" s="12" t="s">
        <v>987</v>
      </c>
      <c r="D938" s="5" t="s">
        <v>988</v>
      </c>
      <c r="E938" s="6" t="s">
        <v>988</v>
      </c>
      <c r="F938" s="1" t="s">
        <v>4</v>
      </c>
      <c r="G938" s="1" t="s">
        <v>97</v>
      </c>
      <c r="H938" s="1" t="s">
        <v>999</v>
      </c>
      <c r="I938" s="2" t="s">
        <v>1000</v>
      </c>
      <c r="J938" s="6" t="s">
        <v>4</v>
      </c>
      <c r="K938" s="6" t="s">
        <v>4</v>
      </c>
      <c r="L938" s="6" t="s">
        <v>4</v>
      </c>
      <c r="M938" s="6" t="s">
        <v>5</v>
      </c>
      <c r="N938" s="6" t="s">
        <v>998</v>
      </c>
      <c r="O938" s="16">
        <v>44796</v>
      </c>
      <c r="P938" s="6" t="s">
        <v>7</v>
      </c>
      <c r="Q938" s="18">
        <v>5829.22</v>
      </c>
      <c r="R938" s="18">
        <v>0</v>
      </c>
      <c r="S938" s="18">
        <v>5829.22</v>
      </c>
      <c r="T938" s="18">
        <v>0</v>
      </c>
      <c r="U938" s="10">
        <f t="shared" si="28"/>
        <v>0</v>
      </c>
      <c r="V938" s="20">
        <f t="shared" si="29"/>
        <v>0</v>
      </c>
    </row>
    <row r="939" spans="1:22" ht="29" outlineLevel="4" x14ac:dyDescent="0.35">
      <c r="A939" s="6" t="s">
        <v>110</v>
      </c>
      <c r="B939" s="6" t="s">
        <v>111</v>
      </c>
      <c r="C939" s="12" t="s">
        <v>987</v>
      </c>
      <c r="D939" s="5" t="s">
        <v>988</v>
      </c>
      <c r="E939" s="6" t="s">
        <v>988</v>
      </c>
      <c r="F939" s="1" t="s">
        <v>4</v>
      </c>
      <c r="G939" s="1" t="s">
        <v>97</v>
      </c>
      <c r="H939" s="1" t="s">
        <v>999</v>
      </c>
      <c r="I939" s="2" t="s">
        <v>1000</v>
      </c>
      <c r="J939" s="6" t="s">
        <v>4</v>
      </c>
      <c r="K939" s="6" t="s">
        <v>4</v>
      </c>
      <c r="L939" s="6" t="s">
        <v>4</v>
      </c>
      <c r="M939" s="6" t="s">
        <v>5</v>
      </c>
      <c r="N939" s="6" t="s">
        <v>1001</v>
      </c>
      <c r="O939" s="16">
        <v>44980</v>
      </c>
      <c r="P939" s="6" t="s">
        <v>7</v>
      </c>
      <c r="Q939" s="18">
        <v>310.22000000000003</v>
      </c>
      <c r="R939" s="18">
        <v>0</v>
      </c>
      <c r="S939" s="18">
        <v>310.22000000000003</v>
      </c>
      <c r="T939" s="18">
        <v>0</v>
      </c>
      <c r="U939" s="10">
        <f t="shared" si="28"/>
        <v>0</v>
      </c>
      <c r="V939" s="20">
        <f t="shared" si="29"/>
        <v>0</v>
      </c>
    </row>
    <row r="940" spans="1:22" ht="29" outlineLevel="3" x14ac:dyDescent="0.35">
      <c r="A940" s="6" t="s">
        <v>110</v>
      </c>
      <c r="B940" s="6" t="s">
        <v>111</v>
      </c>
      <c r="C940" s="12" t="s">
        <v>987</v>
      </c>
      <c r="D940" s="5" t="s">
        <v>988</v>
      </c>
      <c r="E940" s="6" t="s">
        <v>988</v>
      </c>
      <c r="F940" s="1" t="s">
        <v>76</v>
      </c>
      <c r="G940" s="1" t="s">
        <v>4</v>
      </c>
      <c r="H940" s="1" t="s">
        <v>999</v>
      </c>
      <c r="I940" s="2" t="s">
        <v>1000</v>
      </c>
      <c r="J940" s="6" t="s">
        <v>4</v>
      </c>
      <c r="K940" s="6" t="s">
        <v>4</v>
      </c>
      <c r="L940" s="6" t="s">
        <v>4</v>
      </c>
      <c r="M940" s="6" t="s">
        <v>5</v>
      </c>
      <c r="N940" s="6" t="s">
        <v>998</v>
      </c>
      <c r="O940" s="16">
        <v>44796</v>
      </c>
      <c r="P940" s="6" t="s">
        <v>7</v>
      </c>
      <c r="Q940" s="18">
        <v>46633.79</v>
      </c>
      <c r="R940" s="18">
        <v>46633.79</v>
      </c>
      <c r="S940" s="18">
        <v>0</v>
      </c>
      <c r="T940" s="18">
        <v>0</v>
      </c>
      <c r="U940" s="10">
        <f t="shared" si="28"/>
        <v>0</v>
      </c>
      <c r="V940" s="20">
        <f t="shared" si="29"/>
        <v>0</v>
      </c>
    </row>
    <row r="941" spans="1:22" ht="29" outlineLevel="4" x14ac:dyDescent="0.35">
      <c r="A941" s="6" t="s">
        <v>110</v>
      </c>
      <c r="B941" s="6" t="s">
        <v>111</v>
      </c>
      <c r="C941" s="12" t="s">
        <v>987</v>
      </c>
      <c r="D941" s="5" t="s">
        <v>988</v>
      </c>
      <c r="E941" s="6" t="s">
        <v>988</v>
      </c>
      <c r="F941" s="1" t="s">
        <v>76</v>
      </c>
      <c r="G941" s="1" t="s">
        <v>4</v>
      </c>
      <c r="H941" s="1" t="s">
        <v>999</v>
      </c>
      <c r="I941" s="2" t="s">
        <v>1000</v>
      </c>
      <c r="J941" s="6" t="s">
        <v>4</v>
      </c>
      <c r="K941" s="6" t="s">
        <v>4</v>
      </c>
      <c r="L941" s="6" t="s">
        <v>4</v>
      </c>
      <c r="M941" s="6" t="s">
        <v>5</v>
      </c>
      <c r="N941" s="6" t="s">
        <v>1001</v>
      </c>
      <c r="O941" s="16">
        <v>44980</v>
      </c>
      <c r="P941" s="6" t="s">
        <v>7</v>
      </c>
      <c r="Q941" s="18">
        <v>2481.7800000000002</v>
      </c>
      <c r="R941" s="18">
        <v>2481.7800000000002</v>
      </c>
      <c r="S941" s="18">
        <v>0</v>
      </c>
      <c r="T941" s="18">
        <v>0</v>
      </c>
      <c r="U941" s="10">
        <f t="shared" si="28"/>
        <v>0</v>
      </c>
      <c r="V941" s="20">
        <f t="shared" si="29"/>
        <v>0</v>
      </c>
    </row>
    <row r="942" spans="1:22" outlineLevel="4" x14ac:dyDescent="0.35">
      <c r="G942" s="1"/>
      <c r="H942" s="14" t="s">
        <v>11520</v>
      </c>
      <c r="O942" s="16"/>
      <c r="Q942" s="18">
        <f>SUBTOTAL(9,Q938:Q941)</f>
        <v>55255.01</v>
      </c>
      <c r="R942" s="18">
        <f>SUBTOTAL(9,R938:R941)</f>
        <v>49115.57</v>
      </c>
      <c r="S942" s="18">
        <f>SUBTOTAL(9,S938:S941)</f>
        <v>6139.4400000000005</v>
      </c>
      <c r="T942" s="18">
        <f>SUBTOTAL(9,T938:T941)</f>
        <v>0</v>
      </c>
      <c r="U942" s="10">
        <f t="shared" si="28"/>
        <v>1.8189894035458565E-12</v>
      </c>
      <c r="V942" s="20">
        <f t="shared" si="29"/>
        <v>1.8189894035458565E-12</v>
      </c>
    </row>
    <row r="943" spans="1:22" ht="29" outlineLevel="4" x14ac:dyDescent="0.35">
      <c r="A943" s="6" t="s">
        <v>110</v>
      </c>
      <c r="B943" s="6" t="s">
        <v>111</v>
      </c>
      <c r="C943" s="12" t="s">
        <v>987</v>
      </c>
      <c r="D943" s="5" t="s">
        <v>988</v>
      </c>
      <c r="E943" s="6" t="s">
        <v>988</v>
      </c>
      <c r="F943" s="1" t="s">
        <v>4</v>
      </c>
      <c r="G943" s="1" t="s">
        <v>97</v>
      </c>
      <c r="H943" s="1" t="s">
        <v>1003</v>
      </c>
      <c r="I943" s="2" t="s">
        <v>1004</v>
      </c>
      <c r="J943" s="6" t="s">
        <v>4</v>
      </c>
      <c r="K943" s="6" t="s">
        <v>4</v>
      </c>
      <c r="L943" s="6" t="s">
        <v>4</v>
      </c>
      <c r="M943" s="6" t="s">
        <v>5</v>
      </c>
      <c r="N943" s="6" t="s">
        <v>1002</v>
      </c>
      <c r="O943" s="16">
        <v>44825</v>
      </c>
      <c r="P943" s="6" t="s">
        <v>7</v>
      </c>
      <c r="Q943" s="18">
        <v>432.67</v>
      </c>
      <c r="R943" s="18">
        <v>0</v>
      </c>
      <c r="S943" s="18">
        <v>432.67</v>
      </c>
      <c r="T943" s="18">
        <v>0</v>
      </c>
      <c r="U943" s="10">
        <f t="shared" si="28"/>
        <v>0</v>
      </c>
      <c r="V943" s="20">
        <f t="shared" si="29"/>
        <v>0</v>
      </c>
    </row>
    <row r="944" spans="1:22" ht="29" outlineLevel="4" x14ac:dyDescent="0.35">
      <c r="A944" s="6" t="s">
        <v>110</v>
      </c>
      <c r="B944" s="6" t="s">
        <v>111</v>
      </c>
      <c r="C944" s="12" t="s">
        <v>987</v>
      </c>
      <c r="D944" s="5" t="s">
        <v>988</v>
      </c>
      <c r="E944" s="6" t="s">
        <v>988</v>
      </c>
      <c r="F944" s="1" t="s">
        <v>4</v>
      </c>
      <c r="G944" s="1" t="s">
        <v>97</v>
      </c>
      <c r="H944" s="1" t="s">
        <v>1003</v>
      </c>
      <c r="I944" s="2" t="s">
        <v>1004</v>
      </c>
      <c r="J944" s="6" t="s">
        <v>4</v>
      </c>
      <c r="K944" s="6" t="s">
        <v>4</v>
      </c>
      <c r="L944" s="6" t="s">
        <v>4</v>
      </c>
      <c r="M944" s="6" t="s">
        <v>5</v>
      </c>
      <c r="N944" s="6" t="s">
        <v>1005</v>
      </c>
      <c r="O944" s="16">
        <v>44840</v>
      </c>
      <c r="P944" s="6" t="s">
        <v>7</v>
      </c>
      <c r="Q944" s="18">
        <v>427.33</v>
      </c>
      <c r="R944" s="18">
        <v>0</v>
      </c>
      <c r="S944" s="18">
        <v>427.33</v>
      </c>
      <c r="T944" s="18">
        <v>0</v>
      </c>
      <c r="U944" s="10">
        <f t="shared" si="28"/>
        <v>0</v>
      </c>
      <c r="V944" s="20">
        <f t="shared" si="29"/>
        <v>0</v>
      </c>
    </row>
    <row r="945" spans="1:22" ht="29" outlineLevel="3" x14ac:dyDescent="0.35">
      <c r="A945" s="6" t="s">
        <v>110</v>
      </c>
      <c r="B945" s="6" t="s">
        <v>111</v>
      </c>
      <c r="C945" s="12" t="s">
        <v>987</v>
      </c>
      <c r="D945" s="5" t="s">
        <v>988</v>
      </c>
      <c r="E945" s="6" t="s">
        <v>988</v>
      </c>
      <c r="F945" s="1" t="s">
        <v>4</v>
      </c>
      <c r="G945" s="1" t="s">
        <v>97</v>
      </c>
      <c r="H945" s="1" t="s">
        <v>1003</v>
      </c>
      <c r="I945" s="2" t="s">
        <v>1004</v>
      </c>
      <c r="J945" s="6" t="s">
        <v>4</v>
      </c>
      <c r="K945" s="6" t="s">
        <v>4</v>
      </c>
      <c r="L945" s="6" t="s">
        <v>4</v>
      </c>
      <c r="M945" s="6" t="s">
        <v>5</v>
      </c>
      <c r="N945" s="6" t="s">
        <v>1006</v>
      </c>
      <c r="O945" s="16">
        <v>44875</v>
      </c>
      <c r="P945" s="6" t="s">
        <v>7</v>
      </c>
      <c r="Q945" s="18">
        <v>236.23</v>
      </c>
      <c r="R945" s="18">
        <v>0</v>
      </c>
      <c r="S945" s="18">
        <v>236.23</v>
      </c>
      <c r="T945" s="18">
        <v>0</v>
      </c>
      <c r="U945" s="10">
        <f t="shared" si="28"/>
        <v>0</v>
      </c>
      <c r="V945" s="20">
        <f t="shared" si="29"/>
        <v>0</v>
      </c>
    </row>
    <row r="946" spans="1:22" ht="29" outlineLevel="4" x14ac:dyDescent="0.35">
      <c r="A946" s="6" t="s">
        <v>110</v>
      </c>
      <c r="B946" s="6" t="s">
        <v>111</v>
      </c>
      <c r="C946" s="12" t="s">
        <v>987</v>
      </c>
      <c r="D946" s="5" t="s">
        <v>988</v>
      </c>
      <c r="E946" s="6" t="s">
        <v>988</v>
      </c>
      <c r="F946" s="1" t="s">
        <v>4</v>
      </c>
      <c r="G946" s="1" t="s">
        <v>97</v>
      </c>
      <c r="H946" s="1" t="s">
        <v>1003</v>
      </c>
      <c r="I946" s="2" t="s">
        <v>1004</v>
      </c>
      <c r="J946" s="6" t="s">
        <v>4</v>
      </c>
      <c r="K946" s="6" t="s">
        <v>4</v>
      </c>
      <c r="L946" s="6" t="s">
        <v>4</v>
      </c>
      <c r="M946" s="6" t="s">
        <v>5</v>
      </c>
      <c r="N946" s="6" t="s">
        <v>1007</v>
      </c>
      <c r="O946" s="16">
        <v>44904</v>
      </c>
      <c r="P946" s="6" t="s">
        <v>7</v>
      </c>
      <c r="Q946" s="18">
        <v>255.66</v>
      </c>
      <c r="R946" s="18">
        <v>0</v>
      </c>
      <c r="S946" s="18">
        <v>255.66</v>
      </c>
      <c r="T946" s="18">
        <v>0</v>
      </c>
      <c r="U946" s="10">
        <f t="shared" si="28"/>
        <v>0</v>
      </c>
      <c r="V946" s="20">
        <f t="shared" si="29"/>
        <v>0</v>
      </c>
    </row>
    <row r="947" spans="1:22" ht="29" outlineLevel="4" x14ac:dyDescent="0.35">
      <c r="A947" s="6" t="s">
        <v>110</v>
      </c>
      <c r="B947" s="6" t="s">
        <v>111</v>
      </c>
      <c r="C947" s="12" t="s">
        <v>987</v>
      </c>
      <c r="D947" s="5" t="s">
        <v>988</v>
      </c>
      <c r="E947" s="6" t="s">
        <v>988</v>
      </c>
      <c r="F947" s="1" t="s">
        <v>4</v>
      </c>
      <c r="G947" s="1" t="s">
        <v>97</v>
      </c>
      <c r="H947" s="1" t="s">
        <v>1003</v>
      </c>
      <c r="I947" s="2" t="s">
        <v>1004</v>
      </c>
      <c r="J947" s="6" t="s">
        <v>4</v>
      </c>
      <c r="K947" s="6" t="s">
        <v>4</v>
      </c>
      <c r="L947" s="6" t="s">
        <v>4</v>
      </c>
      <c r="M947" s="6" t="s">
        <v>5</v>
      </c>
      <c r="N947" s="6" t="s">
        <v>1008</v>
      </c>
      <c r="O947" s="16">
        <v>44966</v>
      </c>
      <c r="P947" s="6" t="s">
        <v>7</v>
      </c>
      <c r="Q947" s="18">
        <v>279.45</v>
      </c>
      <c r="R947" s="18">
        <v>0</v>
      </c>
      <c r="S947" s="18">
        <v>279.45</v>
      </c>
      <c r="T947" s="18">
        <v>0</v>
      </c>
      <c r="U947" s="10">
        <f t="shared" si="28"/>
        <v>0</v>
      </c>
      <c r="V947" s="20">
        <f t="shared" si="29"/>
        <v>0</v>
      </c>
    </row>
    <row r="948" spans="1:22" ht="29" outlineLevel="4" x14ac:dyDescent="0.35">
      <c r="A948" s="6" t="s">
        <v>110</v>
      </c>
      <c r="B948" s="6" t="s">
        <v>111</v>
      </c>
      <c r="C948" s="12" t="s">
        <v>987</v>
      </c>
      <c r="D948" s="5" t="s">
        <v>988</v>
      </c>
      <c r="E948" s="6" t="s">
        <v>988</v>
      </c>
      <c r="F948" s="1" t="s">
        <v>4</v>
      </c>
      <c r="G948" s="1" t="s">
        <v>97</v>
      </c>
      <c r="H948" s="1" t="s">
        <v>1003</v>
      </c>
      <c r="I948" s="2" t="s">
        <v>1004</v>
      </c>
      <c r="J948" s="6" t="s">
        <v>4</v>
      </c>
      <c r="K948" s="6" t="s">
        <v>4</v>
      </c>
      <c r="L948" s="6" t="s">
        <v>4</v>
      </c>
      <c r="M948" s="6" t="s">
        <v>5</v>
      </c>
      <c r="N948" s="6" t="s">
        <v>1009</v>
      </c>
      <c r="O948" s="16">
        <v>45001</v>
      </c>
      <c r="P948" s="6" t="s">
        <v>7</v>
      </c>
      <c r="Q948" s="18">
        <v>368.67</v>
      </c>
      <c r="R948" s="18">
        <v>0</v>
      </c>
      <c r="S948" s="18">
        <v>368.67</v>
      </c>
      <c r="T948" s="18">
        <v>0</v>
      </c>
      <c r="U948" s="10">
        <f t="shared" si="28"/>
        <v>0</v>
      </c>
      <c r="V948" s="20">
        <f t="shared" si="29"/>
        <v>0</v>
      </c>
    </row>
    <row r="949" spans="1:22" ht="29" outlineLevel="4" x14ac:dyDescent="0.35">
      <c r="A949" s="6" t="s">
        <v>110</v>
      </c>
      <c r="B949" s="6" t="s">
        <v>111</v>
      </c>
      <c r="C949" s="12" t="s">
        <v>987</v>
      </c>
      <c r="D949" s="5" t="s">
        <v>988</v>
      </c>
      <c r="E949" s="6" t="s">
        <v>988</v>
      </c>
      <c r="F949" s="1" t="s">
        <v>86</v>
      </c>
      <c r="G949" s="1" t="s">
        <v>4</v>
      </c>
      <c r="H949" s="1" t="s">
        <v>1003</v>
      </c>
      <c r="I949" s="2" t="s">
        <v>1004</v>
      </c>
      <c r="J949" s="6" t="s">
        <v>4</v>
      </c>
      <c r="K949" s="6" t="s">
        <v>4</v>
      </c>
      <c r="L949" s="6" t="s">
        <v>4</v>
      </c>
      <c r="M949" s="6" t="s">
        <v>5</v>
      </c>
      <c r="N949" s="6" t="s">
        <v>1002</v>
      </c>
      <c r="O949" s="16">
        <v>44825</v>
      </c>
      <c r="P949" s="6" t="s">
        <v>7</v>
      </c>
      <c r="Q949" s="18">
        <v>3461.33</v>
      </c>
      <c r="R949" s="18">
        <v>3461.33</v>
      </c>
      <c r="S949" s="18">
        <v>0</v>
      </c>
      <c r="T949" s="18">
        <v>0</v>
      </c>
      <c r="U949" s="10">
        <f t="shared" si="28"/>
        <v>0</v>
      </c>
      <c r="V949" s="20">
        <f t="shared" si="29"/>
        <v>0</v>
      </c>
    </row>
    <row r="950" spans="1:22" ht="29" outlineLevel="4" x14ac:dyDescent="0.35">
      <c r="A950" s="6" t="s">
        <v>110</v>
      </c>
      <c r="B950" s="6" t="s">
        <v>111</v>
      </c>
      <c r="C950" s="12" t="s">
        <v>987</v>
      </c>
      <c r="D950" s="5" t="s">
        <v>988</v>
      </c>
      <c r="E950" s="6" t="s">
        <v>988</v>
      </c>
      <c r="F950" s="1" t="s">
        <v>86</v>
      </c>
      <c r="G950" s="1" t="s">
        <v>4</v>
      </c>
      <c r="H950" s="1" t="s">
        <v>1003</v>
      </c>
      <c r="I950" s="2" t="s">
        <v>1004</v>
      </c>
      <c r="J950" s="6" t="s">
        <v>4</v>
      </c>
      <c r="K950" s="6" t="s">
        <v>4</v>
      </c>
      <c r="L950" s="6" t="s">
        <v>4</v>
      </c>
      <c r="M950" s="6" t="s">
        <v>5</v>
      </c>
      <c r="N950" s="6" t="s">
        <v>1005</v>
      </c>
      <c r="O950" s="16">
        <v>44840</v>
      </c>
      <c r="P950" s="6" t="s">
        <v>7</v>
      </c>
      <c r="Q950" s="18">
        <v>3418.67</v>
      </c>
      <c r="R950" s="18">
        <v>3418.67</v>
      </c>
      <c r="S950" s="18">
        <v>0</v>
      </c>
      <c r="T950" s="18">
        <v>0</v>
      </c>
      <c r="U950" s="10">
        <f t="shared" si="28"/>
        <v>0</v>
      </c>
      <c r="V950" s="20">
        <f t="shared" si="29"/>
        <v>0</v>
      </c>
    </row>
    <row r="951" spans="1:22" ht="29" outlineLevel="4" x14ac:dyDescent="0.35">
      <c r="A951" s="6" t="s">
        <v>110</v>
      </c>
      <c r="B951" s="6" t="s">
        <v>111</v>
      </c>
      <c r="C951" s="12" t="s">
        <v>987</v>
      </c>
      <c r="D951" s="5" t="s">
        <v>988</v>
      </c>
      <c r="E951" s="6" t="s">
        <v>988</v>
      </c>
      <c r="F951" s="1" t="s">
        <v>86</v>
      </c>
      <c r="G951" s="1" t="s">
        <v>4</v>
      </c>
      <c r="H951" s="1" t="s">
        <v>1003</v>
      </c>
      <c r="I951" s="2" t="s">
        <v>1004</v>
      </c>
      <c r="J951" s="6" t="s">
        <v>4</v>
      </c>
      <c r="K951" s="6" t="s">
        <v>4</v>
      </c>
      <c r="L951" s="6" t="s">
        <v>4</v>
      </c>
      <c r="M951" s="6" t="s">
        <v>5</v>
      </c>
      <c r="N951" s="6" t="s">
        <v>1006</v>
      </c>
      <c r="O951" s="16">
        <v>44875</v>
      </c>
      <c r="P951" s="6" t="s">
        <v>7</v>
      </c>
      <c r="Q951" s="18">
        <v>1889.77</v>
      </c>
      <c r="R951" s="18">
        <v>1889.77</v>
      </c>
      <c r="S951" s="18">
        <v>0</v>
      </c>
      <c r="T951" s="18">
        <v>0</v>
      </c>
      <c r="U951" s="10">
        <f t="shared" si="28"/>
        <v>0</v>
      </c>
      <c r="V951" s="20">
        <f t="shared" si="29"/>
        <v>0</v>
      </c>
    </row>
    <row r="952" spans="1:22" ht="29" outlineLevel="4" x14ac:dyDescent="0.35">
      <c r="A952" s="6" t="s">
        <v>110</v>
      </c>
      <c r="B952" s="6" t="s">
        <v>111</v>
      </c>
      <c r="C952" s="12" t="s">
        <v>987</v>
      </c>
      <c r="D952" s="5" t="s">
        <v>988</v>
      </c>
      <c r="E952" s="6" t="s">
        <v>988</v>
      </c>
      <c r="F952" s="1" t="s">
        <v>86</v>
      </c>
      <c r="G952" s="1" t="s">
        <v>4</v>
      </c>
      <c r="H952" s="1" t="s">
        <v>1003</v>
      </c>
      <c r="I952" s="2" t="s">
        <v>1004</v>
      </c>
      <c r="J952" s="6" t="s">
        <v>4</v>
      </c>
      <c r="K952" s="6" t="s">
        <v>4</v>
      </c>
      <c r="L952" s="6" t="s">
        <v>4</v>
      </c>
      <c r="M952" s="6" t="s">
        <v>5</v>
      </c>
      <c r="N952" s="6" t="s">
        <v>1007</v>
      </c>
      <c r="O952" s="16">
        <v>44904</v>
      </c>
      <c r="P952" s="6" t="s">
        <v>7</v>
      </c>
      <c r="Q952" s="18">
        <v>2045.34</v>
      </c>
      <c r="R952" s="18">
        <v>2045.34</v>
      </c>
      <c r="S952" s="18">
        <v>0</v>
      </c>
      <c r="T952" s="18">
        <v>0</v>
      </c>
      <c r="U952" s="10">
        <f t="shared" si="28"/>
        <v>0</v>
      </c>
      <c r="V952" s="20">
        <f t="shared" si="29"/>
        <v>0</v>
      </c>
    </row>
    <row r="953" spans="1:22" ht="29" outlineLevel="4" x14ac:dyDescent="0.35">
      <c r="A953" s="6" t="s">
        <v>110</v>
      </c>
      <c r="B953" s="6" t="s">
        <v>111</v>
      </c>
      <c r="C953" s="12" t="s">
        <v>987</v>
      </c>
      <c r="D953" s="5" t="s">
        <v>988</v>
      </c>
      <c r="E953" s="6" t="s">
        <v>988</v>
      </c>
      <c r="F953" s="1" t="s">
        <v>86</v>
      </c>
      <c r="G953" s="1" t="s">
        <v>4</v>
      </c>
      <c r="H953" s="1" t="s">
        <v>1003</v>
      </c>
      <c r="I953" s="2" t="s">
        <v>1004</v>
      </c>
      <c r="J953" s="6" t="s">
        <v>4</v>
      </c>
      <c r="K953" s="6" t="s">
        <v>4</v>
      </c>
      <c r="L953" s="6" t="s">
        <v>4</v>
      </c>
      <c r="M953" s="6" t="s">
        <v>5</v>
      </c>
      <c r="N953" s="6" t="s">
        <v>1008</v>
      </c>
      <c r="O953" s="16">
        <v>44966</v>
      </c>
      <c r="P953" s="6" t="s">
        <v>7</v>
      </c>
      <c r="Q953" s="18">
        <v>2235.5500000000002</v>
      </c>
      <c r="R953" s="18">
        <v>2235.5500000000002</v>
      </c>
      <c r="S953" s="18">
        <v>0</v>
      </c>
      <c r="T953" s="18">
        <v>0</v>
      </c>
      <c r="U953" s="10">
        <f t="shared" si="28"/>
        <v>0</v>
      </c>
      <c r="V953" s="20">
        <f t="shared" si="29"/>
        <v>0</v>
      </c>
    </row>
    <row r="954" spans="1:22" ht="29" outlineLevel="4" x14ac:dyDescent="0.35">
      <c r="A954" s="6" t="s">
        <v>110</v>
      </c>
      <c r="B954" s="6" t="s">
        <v>111</v>
      </c>
      <c r="C954" s="12" t="s">
        <v>987</v>
      </c>
      <c r="D954" s="5" t="s">
        <v>988</v>
      </c>
      <c r="E954" s="6" t="s">
        <v>988</v>
      </c>
      <c r="F954" s="1" t="s">
        <v>86</v>
      </c>
      <c r="G954" s="1" t="s">
        <v>4</v>
      </c>
      <c r="H954" s="1" t="s">
        <v>1003</v>
      </c>
      <c r="I954" s="2" t="s">
        <v>1004</v>
      </c>
      <c r="J954" s="6" t="s">
        <v>4</v>
      </c>
      <c r="K954" s="6" t="s">
        <v>4</v>
      </c>
      <c r="L954" s="6" t="s">
        <v>4</v>
      </c>
      <c r="M954" s="6" t="s">
        <v>5</v>
      </c>
      <c r="N954" s="6" t="s">
        <v>1009</v>
      </c>
      <c r="O954" s="16">
        <v>45001</v>
      </c>
      <c r="P954" s="6" t="s">
        <v>7</v>
      </c>
      <c r="Q954" s="18">
        <v>2949.33</v>
      </c>
      <c r="R954" s="18">
        <v>2949.33</v>
      </c>
      <c r="S954" s="18">
        <v>0</v>
      </c>
      <c r="T954" s="18">
        <v>0</v>
      </c>
      <c r="U954" s="10">
        <f t="shared" si="28"/>
        <v>0</v>
      </c>
      <c r="V954" s="20">
        <f t="shared" si="29"/>
        <v>0</v>
      </c>
    </row>
    <row r="955" spans="1:22" outlineLevel="4" x14ac:dyDescent="0.35">
      <c r="G955" s="1"/>
      <c r="H955" s="14" t="s">
        <v>11521</v>
      </c>
      <c r="O955" s="16"/>
      <c r="Q955" s="18">
        <f>SUBTOTAL(9,Q943:Q954)</f>
        <v>18000</v>
      </c>
      <c r="R955" s="18">
        <f>SUBTOTAL(9,R943:R954)</f>
        <v>15999.99</v>
      </c>
      <c r="S955" s="18">
        <f>SUBTOTAL(9,S943:S954)</f>
        <v>2000.0100000000002</v>
      </c>
      <c r="T955" s="18">
        <f>SUBTOTAL(9,T943:T954)</f>
        <v>0</v>
      </c>
      <c r="U955" s="10">
        <f t="shared" si="28"/>
        <v>0</v>
      </c>
      <c r="V955" s="20">
        <f t="shared" si="29"/>
        <v>0</v>
      </c>
    </row>
    <row r="956" spans="1:22" ht="29" outlineLevel="4" x14ac:dyDescent="0.35">
      <c r="A956" s="6" t="s">
        <v>110</v>
      </c>
      <c r="B956" s="6" t="s">
        <v>111</v>
      </c>
      <c r="C956" s="12" t="s">
        <v>987</v>
      </c>
      <c r="D956" s="5" t="s">
        <v>988</v>
      </c>
      <c r="E956" s="6" t="s">
        <v>988</v>
      </c>
      <c r="F956" s="1" t="s">
        <v>4</v>
      </c>
      <c r="G956" s="1" t="s">
        <v>82</v>
      </c>
      <c r="H956" s="1" t="s">
        <v>1011</v>
      </c>
      <c r="I956" s="2" t="s">
        <v>1012</v>
      </c>
      <c r="J956" s="6" t="s">
        <v>4</v>
      </c>
      <c r="K956" s="6" t="s">
        <v>4</v>
      </c>
      <c r="L956" s="6" t="s">
        <v>4</v>
      </c>
      <c r="M956" s="6" t="s">
        <v>5</v>
      </c>
      <c r="N956" s="6" t="s">
        <v>1010</v>
      </c>
      <c r="O956" s="16">
        <v>44840</v>
      </c>
      <c r="P956" s="6" t="s">
        <v>7</v>
      </c>
      <c r="Q956" s="18">
        <v>1065.21</v>
      </c>
      <c r="R956" s="18">
        <v>0</v>
      </c>
      <c r="S956" s="18">
        <v>1065.21</v>
      </c>
      <c r="T956" s="18">
        <v>0</v>
      </c>
      <c r="U956" s="10">
        <f t="shared" si="28"/>
        <v>0</v>
      </c>
      <c r="V956" s="20">
        <f t="shared" si="29"/>
        <v>0</v>
      </c>
    </row>
    <row r="957" spans="1:22" ht="29" outlineLevel="4" x14ac:dyDescent="0.35">
      <c r="A957" s="6" t="s">
        <v>110</v>
      </c>
      <c r="B957" s="6" t="s">
        <v>111</v>
      </c>
      <c r="C957" s="12" t="s">
        <v>987</v>
      </c>
      <c r="D957" s="5" t="s">
        <v>988</v>
      </c>
      <c r="E957" s="6" t="s">
        <v>988</v>
      </c>
      <c r="F957" s="1" t="s">
        <v>4</v>
      </c>
      <c r="G957" s="1" t="s">
        <v>82</v>
      </c>
      <c r="H957" s="1" t="s">
        <v>1011</v>
      </c>
      <c r="I957" s="2" t="s">
        <v>1012</v>
      </c>
      <c r="J957" s="6" t="s">
        <v>4</v>
      </c>
      <c r="K957" s="6" t="s">
        <v>4</v>
      </c>
      <c r="L957" s="6" t="s">
        <v>4</v>
      </c>
      <c r="M957" s="6" t="s">
        <v>5</v>
      </c>
      <c r="N957" s="6" t="s">
        <v>1013</v>
      </c>
      <c r="O957" s="16">
        <v>44880</v>
      </c>
      <c r="P957" s="6" t="s">
        <v>7</v>
      </c>
      <c r="Q957" s="18">
        <v>499.39</v>
      </c>
      <c r="R957" s="18">
        <v>0</v>
      </c>
      <c r="S957" s="18">
        <v>499.39</v>
      </c>
      <c r="T957" s="18">
        <v>0</v>
      </c>
      <c r="U957" s="10">
        <f t="shared" si="28"/>
        <v>0</v>
      </c>
      <c r="V957" s="20">
        <f t="shared" si="29"/>
        <v>0</v>
      </c>
    </row>
    <row r="958" spans="1:22" ht="29" outlineLevel="3" x14ac:dyDescent="0.35">
      <c r="A958" s="6" t="s">
        <v>110</v>
      </c>
      <c r="B958" s="6" t="s">
        <v>111</v>
      </c>
      <c r="C958" s="12" t="s">
        <v>987</v>
      </c>
      <c r="D958" s="5" t="s">
        <v>988</v>
      </c>
      <c r="E958" s="6" t="s">
        <v>988</v>
      </c>
      <c r="F958" s="1" t="s">
        <v>4</v>
      </c>
      <c r="G958" s="1" t="s">
        <v>82</v>
      </c>
      <c r="H958" s="1" t="s">
        <v>1011</v>
      </c>
      <c r="I958" s="2" t="s">
        <v>1012</v>
      </c>
      <c r="J958" s="6" t="s">
        <v>4</v>
      </c>
      <c r="K958" s="6" t="s">
        <v>4</v>
      </c>
      <c r="L958" s="6" t="s">
        <v>4</v>
      </c>
      <c r="M958" s="6" t="s">
        <v>5</v>
      </c>
      <c r="N958" s="6" t="s">
        <v>1014</v>
      </c>
      <c r="O958" s="16">
        <v>44908</v>
      </c>
      <c r="P958" s="6" t="s">
        <v>7</v>
      </c>
      <c r="Q958" s="18">
        <v>513.03</v>
      </c>
      <c r="R958" s="18">
        <v>0</v>
      </c>
      <c r="S958" s="18">
        <v>513.03</v>
      </c>
      <c r="T958" s="18">
        <v>0</v>
      </c>
      <c r="U958" s="10">
        <f t="shared" si="28"/>
        <v>0</v>
      </c>
      <c r="V958" s="20">
        <f t="shared" si="29"/>
        <v>0</v>
      </c>
    </row>
    <row r="959" spans="1:22" ht="29" outlineLevel="4" x14ac:dyDescent="0.35">
      <c r="A959" s="6" t="s">
        <v>110</v>
      </c>
      <c r="B959" s="6" t="s">
        <v>111</v>
      </c>
      <c r="C959" s="12" t="s">
        <v>987</v>
      </c>
      <c r="D959" s="5" t="s">
        <v>988</v>
      </c>
      <c r="E959" s="6" t="s">
        <v>988</v>
      </c>
      <c r="F959" s="1" t="s">
        <v>4</v>
      </c>
      <c r="G959" s="1" t="s">
        <v>82</v>
      </c>
      <c r="H959" s="1" t="s">
        <v>1011</v>
      </c>
      <c r="I959" s="2" t="s">
        <v>1012</v>
      </c>
      <c r="J959" s="6" t="s">
        <v>4</v>
      </c>
      <c r="K959" s="6" t="s">
        <v>4</v>
      </c>
      <c r="L959" s="6" t="s">
        <v>4</v>
      </c>
      <c r="M959" s="6" t="s">
        <v>5</v>
      </c>
      <c r="N959" s="6" t="s">
        <v>1015</v>
      </c>
      <c r="O959" s="16">
        <v>44987</v>
      </c>
      <c r="P959" s="6" t="s">
        <v>7</v>
      </c>
      <c r="Q959" s="18">
        <v>1254.71</v>
      </c>
      <c r="R959" s="18">
        <v>0</v>
      </c>
      <c r="S959" s="18">
        <v>1254.71</v>
      </c>
      <c r="T959" s="18">
        <v>0</v>
      </c>
      <c r="U959" s="10">
        <f t="shared" si="28"/>
        <v>0</v>
      </c>
      <c r="V959" s="20">
        <f t="shared" si="29"/>
        <v>0</v>
      </c>
    </row>
    <row r="960" spans="1:22" ht="29" outlineLevel="4" x14ac:dyDescent="0.35">
      <c r="A960" s="6" t="s">
        <v>110</v>
      </c>
      <c r="B960" s="6" t="s">
        <v>111</v>
      </c>
      <c r="C960" s="12" t="s">
        <v>987</v>
      </c>
      <c r="D960" s="5" t="s">
        <v>988</v>
      </c>
      <c r="E960" s="6" t="s">
        <v>988</v>
      </c>
      <c r="F960" s="1" t="s">
        <v>4</v>
      </c>
      <c r="G960" s="1" t="s">
        <v>82</v>
      </c>
      <c r="H960" s="1" t="s">
        <v>1011</v>
      </c>
      <c r="I960" s="2" t="s">
        <v>1012</v>
      </c>
      <c r="J960" s="6" t="s">
        <v>4</v>
      </c>
      <c r="K960" s="6" t="s">
        <v>4</v>
      </c>
      <c r="L960" s="6" t="s">
        <v>4</v>
      </c>
      <c r="M960" s="6" t="s">
        <v>5</v>
      </c>
      <c r="N960" s="6" t="s">
        <v>1016</v>
      </c>
      <c r="O960" s="16">
        <v>45014</v>
      </c>
      <c r="P960" s="6" t="s">
        <v>7</v>
      </c>
      <c r="Q960" s="18">
        <v>483.68</v>
      </c>
      <c r="R960" s="18">
        <v>0</v>
      </c>
      <c r="S960" s="18">
        <v>483.68</v>
      </c>
      <c r="T960" s="18">
        <v>0</v>
      </c>
      <c r="U960" s="10">
        <f t="shared" si="28"/>
        <v>0</v>
      </c>
      <c r="V960" s="20">
        <f t="shared" si="29"/>
        <v>0</v>
      </c>
    </row>
    <row r="961" spans="1:22" ht="29" outlineLevel="4" x14ac:dyDescent="0.35">
      <c r="A961" s="6" t="s">
        <v>110</v>
      </c>
      <c r="B961" s="6" t="s">
        <v>111</v>
      </c>
      <c r="C961" s="12" t="s">
        <v>987</v>
      </c>
      <c r="D961" s="5" t="s">
        <v>988</v>
      </c>
      <c r="E961" s="6" t="s">
        <v>988</v>
      </c>
      <c r="F961" s="1" t="s">
        <v>4</v>
      </c>
      <c r="G961" s="1" t="s">
        <v>82</v>
      </c>
      <c r="H961" s="1" t="s">
        <v>1011</v>
      </c>
      <c r="I961" s="2" t="s">
        <v>1012</v>
      </c>
      <c r="J961" s="6" t="s">
        <v>4</v>
      </c>
      <c r="K961" s="6" t="s">
        <v>4</v>
      </c>
      <c r="L961" s="6" t="s">
        <v>4</v>
      </c>
      <c r="M961" s="6" t="s">
        <v>5</v>
      </c>
      <c r="N961" s="6" t="s">
        <v>1017</v>
      </c>
      <c r="O961" s="16">
        <v>45041</v>
      </c>
      <c r="P961" s="6" t="s">
        <v>7</v>
      </c>
      <c r="Q961" s="18">
        <v>452.16</v>
      </c>
      <c r="R961" s="18">
        <v>0</v>
      </c>
      <c r="S961" s="18">
        <v>452.16</v>
      </c>
      <c r="T961" s="18">
        <v>0</v>
      </c>
      <c r="U961" s="10">
        <f t="shared" si="28"/>
        <v>0</v>
      </c>
      <c r="V961" s="20">
        <f t="shared" si="29"/>
        <v>0</v>
      </c>
    </row>
    <row r="962" spans="1:22" ht="29" outlineLevel="4" x14ac:dyDescent="0.35">
      <c r="A962" s="6" t="s">
        <v>110</v>
      </c>
      <c r="B962" s="6" t="s">
        <v>111</v>
      </c>
      <c r="C962" s="12" t="s">
        <v>987</v>
      </c>
      <c r="D962" s="5" t="s">
        <v>988</v>
      </c>
      <c r="E962" s="6" t="s">
        <v>988</v>
      </c>
      <c r="F962" s="1" t="s">
        <v>4</v>
      </c>
      <c r="G962" s="1" t="s">
        <v>82</v>
      </c>
      <c r="H962" s="1" t="s">
        <v>1011</v>
      </c>
      <c r="I962" s="2" t="s">
        <v>1012</v>
      </c>
      <c r="J962" s="6" t="s">
        <v>4</v>
      </c>
      <c r="K962" s="6" t="s">
        <v>4</v>
      </c>
      <c r="L962" s="6" t="s">
        <v>4</v>
      </c>
      <c r="M962" s="6" t="s">
        <v>5</v>
      </c>
      <c r="N962" s="6" t="s">
        <v>1018</v>
      </c>
      <c r="O962" s="16">
        <v>45054</v>
      </c>
      <c r="P962" s="6" t="s">
        <v>7</v>
      </c>
      <c r="Q962" s="18">
        <v>393.42</v>
      </c>
      <c r="R962" s="18">
        <v>0</v>
      </c>
      <c r="S962" s="18">
        <v>393.42</v>
      </c>
      <c r="T962" s="18">
        <v>0</v>
      </c>
      <c r="U962" s="10">
        <f t="shared" ref="U962:U1025" si="30">Q962-R962-S962-T962</f>
        <v>0</v>
      </c>
      <c r="V962" s="20">
        <f t="shared" si="29"/>
        <v>0</v>
      </c>
    </row>
    <row r="963" spans="1:22" ht="29" outlineLevel="4" x14ac:dyDescent="0.35">
      <c r="A963" s="6" t="s">
        <v>110</v>
      </c>
      <c r="B963" s="6" t="s">
        <v>111</v>
      </c>
      <c r="C963" s="12" t="s">
        <v>987</v>
      </c>
      <c r="D963" s="5" t="s">
        <v>988</v>
      </c>
      <c r="E963" s="6" t="s">
        <v>988</v>
      </c>
      <c r="F963" s="1" t="s">
        <v>76</v>
      </c>
      <c r="G963" s="1" t="s">
        <v>4</v>
      </c>
      <c r="H963" s="1" t="s">
        <v>1011</v>
      </c>
      <c r="I963" s="2" t="s">
        <v>1012</v>
      </c>
      <c r="J963" s="6" t="s">
        <v>4</v>
      </c>
      <c r="K963" s="6" t="s">
        <v>4</v>
      </c>
      <c r="L963" s="6" t="s">
        <v>4</v>
      </c>
      <c r="M963" s="6" t="s">
        <v>5</v>
      </c>
      <c r="N963" s="6" t="s">
        <v>1010</v>
      </c>
      <c r="O963" s="16">
        <v>44840</v>
      </c>
      <c r="P963" s="6" t="s">
        <v>7</v>
      </c>
      <c r="Q963" s="18">
        <v>17045.79</v>
      </c>
      <c r="R963" s="18">
        <v>17045.79</v>
      </c>
      <c r="S963" s="18">
        <v>0</v>
      </c>
      <c r="T963" s="18">
        <v>0</v>
      </c>
      <c r="U963" s="10">
        <f t="shared" si="30"/>
        <v>0</v>
      </c>
      <c r="V963" s="20">
        <f t="shared" ref="V963:V1026" si="31">Q963-R963-S963-T963</f>
        <v>0</v>
      </c>
    </row>
    <row r="964" spans="1:22" ht="29" outlineLevel="4" x14ac:dyDescent="0.35">
      <c r="A964" s="6" t="s">
        <v>110</v>
      </c>
      <c r="B964" s="6" t="s">
        <v>111</v>
      </c>
      <c r="C964" s="12" t="s">
        <v>987</v>
      </c>
      <c r="D964" s="5" t="s">
        <v>988</v>
      </c>
      <c r="E964" s="6" t="s">
        <v>988</v>
      </c>
      <c r="F964" s="1" t="s">
        <v>76</v>
      </c>
      <c r="G964" s="1" t="s">
        <v>4</v>
      </c>
      <c r="H964" s="1" t="s">
        <v>1011</v>
      </c>
      <c r="I964" s="2" t="s">
        <v>1012</v>
      </c>
      <c r="J964" s="6" t="s">
        <v>4</v>
      </c>
      <c r="K964" s="6" t="s">
        <v>4</v>
      </c>
      <c r="L964" s="6" t="s">
        <v>4</v>
      </c>
      <c r="M964" s="6" t="s">
        <v>5</v>
      </c>
      <c r="N964" s="6" t="s">
        <v>1013</v>
      </c>
      <c r="O964" s="16">
        <v>44880</v>
      </c>
      <c r="P964" s="6" t="s">
        <v>7</v>
      </c>
      <c r="Q964" s="18">
        <v>7991.61</v>
      </c>
      <c r="R964" s="18">
        <v>7991.61</v>
      </c>
      <c r="S964" s="18">
        <v>0</v>
      </c>
      <c r="T964" s="18">
        <v>0</v>
      </c>
      <c r="U964" s="10">
        <f t="shared" si="30"/>
        <v>0</v>
      </c>
      <c r="V964" s="20">
        <f t="shared" si="31"/>
        <v>0</v>
      </c>
    </row>
    <row r="965" spans="1:22" ht="29" outlineLevel="4" x14ac:dyDescent="0.35">
      <c r="A965" s="6" t="s">
        <v>110</v>
      </c>
      <c r="B965" s="6" t="s">
        <v>111</v>
      </c>
      <c r="C965" s="12" t="s">
        <v>987</v>
      </c>
      <c r="D965" s="5" t="s">
        <v>988</v>
      </c>
      <c r="E965" s="6" t="s">
        <v>988</v>
      </c>
      <c r="F965" s="1" t="s">
        <v>76</v>
      </c>
      <c r="G965" s="1" t="s">
        <v>4</v>
      </c>
      <c r="H965" s="1" t="s">
        <v>1011</v>
      </c>
      <c r="I965" s="2" t="s">
        <v>1012</v>
      </c>
      <c r="J965" s="6" t="s">
        <v>4</v>
      </c>
      <c r="K965" s="6" t="s">
        <v>4</v>
      </c>
      <c r="L965" s="6" t="s">
        <v>4</v>
      </c>
      <c r="M965" s="6" t="s">
        <v>5</v>
      </c>
      <c r="N965" s="6" t="s">
        <v>1014</v>
      </c>
      <c r="O965" s="16">
        <v>44908</v>
      </c>
      <c r="P965" s="6" t="s">
        <v>7</v>
      </c>
      <c r="Q965" s="18">
        <v>8209.9699999999993</v>
      </c>
      <c r="R965" s="18">
        <v>8209.9699999999993</v>
      </c>
      <c r="S965" s="18">
        <v>0</v>
      </c>
      <c r="T965" s="18">
        <v>0</v>
      </c>
      <c r="U965" s="10">
        <f t="shared" si="30"/>
        <v>0</v>
      </c>
      <c r="V965" s="20">
        <f t="shared" si="31"/>
        <v>0</v>
      </c>
    </row>
    <row r="966" spans="1:22" ht="29" outlineLevel="4" x14ac:dyDescent="0.35">
      <c r="A966" s="6" t="s">
        <v>110</v>
      </c>
      <c r="B966" s="6" t="s">
        <v>111</v>
      </c>
      <c r="C966" s="12" t="s">
        <v>987</v>
      </c>
      <c r="D966" s="5" t="s">
        <v>988</v>
      </c>
      <c r="E966" s="6" t="s">
        <v>988</v>
      </c>
      <c r="F966" s="1" t="s">
        <v>76</v>
      </c>
      <c r="G966" s="1" t="s">
        <v>4</v>
      </c>
      <c r="H966" s="1" t="s">
        <v>1011</v>
      </c>
      <c r="I966" s="2" t="s">
        <v>1012</v>
      </c>
      <c r="J966" s="6" t="s">
        <v>4</v>
      </c>
      <c r="K966" s="6" t="s">
        <v>4</v>
      </c>
      <c r="L966" s="6" t="s">
        <v>4</v>
      </c>
      <c r="M966" s="6" t="s">
        <v>5</v>
      </c>
      <c r="N966" s="6" t="s">
        <v>1015</v>
      </c>
      <c r="O966" s="16">
        <v>44987</v>
      </c>
      <c r="P966" s="6" t="s">
        <v>7</v>
      </c>
      <c r="Q966" s="18">
        <v>20078.29</v>
      </c>
      <c r="R966" s="18">
        <v>20078.29</v>
      </c>
      <c r="S966" s="18">
        <v>0</v>
      </c>
      <c r="T966" s="18">
        <v>0</v>
      </c>
      <c r="U966" s="10">
        <f t="shared" si="30"/>
        <v>0</v>
      </c>
      <c r="V966" s="20">
        <f t="shared" si="31"/>
        <v>0</v>
      </c>
    </row>
    <row r="967" spans="1:22" ht="29" outlineLevel="4" x14ac:dyDescent="0.35">
      <c r="A967" s="6" t="s">
        <v>110</v>
      </c>
      <c r="B967" s="6" t="s">
        <v>111</v>
      </c>
      <c r="C967" s="12" t="s">
        <v>987</v>
      </c>
      <c r="D967" s="5" t="s">
        <v>988</v>
      </c>
      <c r="E967" s="6" t="s">
        <v>988</v>
      </c>
      <c r="F967" s="1" t="s">
        <v>76</v>
      </c>
      <c r="G967" s="1" t="s">
        <v>4</v>
      </c>
      <c r="H967" s="1" t="s">
        <v>1011</v>
      </c>
      <c r="I967" s="2" t="s">
        <v>1012</v>
      </c>
      <c r="J967" s="6" t="s">
        <v>4</v>
      </c>
      <c r="K967" s="6" t="s">
        <v>4</v>
      </c>
      <c r="L967" s="6" t="s">
        <v>4</v>
      </c>
      <c r="M967" s="6" t="s">
        <v>5</v>
      </c>
      <c r="N967" s="6" t="s">
        <v>1016</v>
      </c>
      <c r="O967" s="16">
        <v>45014</v>
      </c>
      <c r="P967" s="6" t="s">
        <v>7</v>
      </c>
      <c r="Q967" s="18">
        <v>7740.32</v>
      </c>
      <c r="R967" s="18">
        <v>7740.32</v>
      </c>
      <c r="S967" s="18">
        <v>0</v>
      </c>
      <c r="T967" s="18">
        <v>0</v>
      </c>
      <c r="U967" s="10">
        <f t="shared" si="30"/>
        <v>0</v>
      </c>
      <c r="V967" s="20">
        <f t="shared" si="31"/>
        <v>0</v>
      </c>
    </row>
    <row r="968" spans="1:22" ht="29" outlineLevel="4" x14ac:dyDescent="0.35">
      <c r="A968" s="6" t="s">
        <v>110</v>
      </c>
      <c r="B968" s="6" t="s">
        <v>111</v>
      </c>
      <c r="C968" s="12" t="s">
        <v>987</v>
      </c>
      <c r="D968" s="5" t="s">
        <v>988</v>
      </c>
      <c r="E968" s="6" t="s">
        <v>988</v>
      </c>
      <c r="F968" s="1" t="s">
        <v>76</v>
      </c>
      <c r="G968" s="1" t="s">
        <v>4</v>
      </c>
      <c r="H968" s="1" t="s">
        <v>1011</v>
      </c>
      <c r="I968" s="2" t="s">
        <v>1012</v>
      </c>
      <c r="J968" s="6" t="s">
        <v>4</v>
      </c>
      <c r="K968" s="6" t="s">
        <v>4</v>
      </c>
      <c r="L968" s="6" t="s">
        <v>4</v>
      </c>
      <c r="M968" s="6" t="s">
        <v>5</v>
      </c>
      <c r="N968" s="6" t="s">
        <v>1017</v>
      </c>
      <c r="O968" s="16">
        <v>45041</v>
      </c>
      <c r="P968" s="6" t="s">
        <v>7</v>
      </c>
      <c r="Q968" s="18">
        <v>7235.84</v>
      </c>
      <c r="R968" s="18">
        <v>7235.84</v>
      </c>
      <c r="S968" s="18">
        <v>0</v>
      </c>
      <c r="T968" s="18">
        <v>0</v>
      </c>
      <c r="U968" s="10">
        <f t="shared" si="30"/>
        <v>0</v>
      </c>
      <c r="V968" s="20">
        <f t="shared" si="31"/>
        <v>0</v>
      </c>
    </row>
    <row r="969" spans="1:22" ht="29" outlineLevel="4" x14ac:dyDescent="0.35">
      <c r="A969" s="6" t="s">
        <v>110</v>
      </c>
      <c r="B969" s="6" t="s">
        <v>111</v>
      </c>
      <c r="C969" s="12" t="s">
        <v>987</v>
      </c>
      <c r="D969" s="5" t="s">
        <v>988</v>
      </c>
      <c r="E969" s="6" t="s">
        <v>988</v>
      </c>
      <c r="F969" s="1" t="s">
        <v>76</v>
      </c>
      <c r="G969" s="1" t="s">
        <v>4</v>
      </c>
      <c r="H969" s="1" t="s">
        <v>1011</v>
      </c>
      <c r="I969" s="2" t="s">
        <v>1012</v>
      </c>
      <c r="J969" s="6" t="s">
        <v>4</v>
      </c>
      <c r="K969" s="6" t="s">
        <v>4</v>
      </c>
      <c r="L969" s="6" t="s">
        <v>4</v>
      </c>
      <c r="M969" s="6" t="s">
        <v>5</v>
      </c>
      <c r="N969" s="6" t="s">
        <v>1018</v>
      </c>
      <c r="O969" s="16">
        <v>45054</v>
      </c>
      <c r="P969" s="6" t="s">
        <v>7</v>
      </c>
      <c r="Q969" s="18">
        <v>6295.58</v>
      </c>
      <c r="R969" s="18">
        <v>6295.58</v>
      </c>
      <c r="S969" s="18">
        <v>0</v>
      </c>
      <c r="T969" s="18">
        <v>0</v>
      </c>
      <c r="U969" s="10">
        <f t="shared" si="30"/>
        <v>0</v>
      </c>
      <c r="V969" s="20">
        <f t="shared" si="31"/>
        <v>0</v>
      </c>
    </row>
    <row r="970" spans="1:22" outlineLevel="4" x14ac:dyDescent="0.35">
      <c r="G970" s="1"/>
      <c r="H970" s="14" t="s">
        <v>11522</v>
      </c>
      <c r="O970" s="16"/>
      <c r="Q970" s="18">
        <f>SUBTOTAL(9,Q956:Q969)</f>
        <v>79259</v>
      </c>
      <c r="R970" s="18">
        <f>SUBTOTAL(9,R956:R969)</f>
        <v>74597.400000000009</v>
      </c>
      <c r="S970" s="18">
        <f>SUBTOTAL(9,S956:S969)</f>
        <v>4661.6000000000004</v>
      </c>
      <c r="T970" s="18">
        <f>SUBTOTAL(9,T956:T969)</f>
        <v>0</v>
      </c>
      <c r="U970" s="10">
        <f t="shared" si="30"/>
        <v>-9.0949470177292824E-12</v>
      </c>
      <c r="V970" s="20">
        <f t="shared" si="31"/>
        <v>-9.0949470177292824E-12</v>
      </c>
    </row>
    <row r="971" spans="1:22" ht="29" outlineLevel="4" x14ac:dyDescent="0.35">
      <c r="A971" s="6" t="s">
        <v>110</v>
      </c>
      <c r="B971" s="6" t="s">
        <v>111</v>
      </c>
      <c r="C971" s="12" t="s">
        <v>987</v>
      </c>
      <c r="D971" s="5" t="s">
        <v>988</v>
      </c>
      <c r="E971" s="6" t="s">
        <v>988</v>
      </c>
      <c r="F971" s="1" t="s">
        <v>76</v>
      </c>
      <c r="G971" s="1" t="s">
        <v>4</v>
      </c>
      <c r="H971" s="1" t="s">
        <v>1020</v>
      </c>
      <c r="I971" s="2" t="s">
        <v>1021</v>
      </c>
      <c r="J971" s="6" t="s">
        <v>4</v>
      </c>
      <c r="K971" s="6" t="s">
        <v>4</v>
      </c>
      <c r="L971" s="6" t="s">
        <v>4</v>
      </c>
      <c r="M971" s="6" t="s">
        <v>5</v>
      </c>
      <c r="N971" s="6" t="s">
        <v>1019</v>
      </c>
      <c r="O971" s="16">
        <v>44880</v>
      </c>
      <c r="P971" s="6" t="s">
        <v>7</v>
      </c>
      <c r="Q971" s="18">
        <v>76680</v>
      </c>
      <c r="R971" s="18">
        <v>76680</v>
      </c>
      <c r="S971" s="18">
        <v>0</v>
      </c>
      <c r="T971" s="18">
        <v>0</v>
      </c>
      <c r="U971" s="10">
        <f t="shared" si="30"/>
        <v>0</v>
      </c>
      <c r="V971" s="20">
        <f t="shared" si="31"/>
        <v>0</v>
      </c>
    </row>
    <row r="972" spans="1:22" ht="29" outlineLevel="4" x14ac:dyDescent="0.35">
      <c r="A972" s="6" t="s">
        <v>110</v>
      </c>
      <c r="B972" s="6" t="s">
        <v>111</v>
      </c>
      <c r="C972" s="12" t="s">
        <v>987</v>
      </c>
      <c r="D972" s="5" t="s">
        <v>988</v>
      </c>
      <c r="E972" s="6" t="s">
        <v>988</v>
      </c>
      <c r="F972" s="1" t="s">
        <v>76</v>
      </c>
      <c r="G972" s="1" t="s">
        <v>4</v>
      </c>
      <c r="H972" s="1" t="s">
        <v>1020</v>
      </c>
      <c r="I972" s="2" t="s">
        <v>1021</v>
      </c>
      <c r="J972" s="6" t="s">
        <v>4</v>
      </c>
      <c r="K972" s="6" t="s">
        <v>4</v>
      </c>
      <c r="L972" s="6" t="s">
        <v>4</v>
      </c>
      <c r="M972" s="6" t="s">
        <v>5</v>
      </c>
      <c r="N972" s="6" t="s">
        <v>1022</v>
      </c>
      <c r="O972" s="16">
        <v>44907</v>
      </c>
      <c r="P972" s="6" t="s">
        <v>7</v>
      </c>
      <c r="Q972" s="18">
        <v>35028</v>
      </c>
      <c r="R972" s="18">
        <v>35028</v>
      </c>
      <c r="S972" s="18">
        <v>0</v>
      </c>
      <c r="T972" s="18">
        <v>0</v>
      </c>
      <c r="U972" s="10">
        <f t="shared" si="30"/>
        <v>0</v>
      </c>
      <c r="V972" s="20">
        <f t="shared" si="31"/>
        <v>0</v>
      </c>
    </row>
    <row r="973" spans="1:22" ht="29" outlineLevel="3" x14ac:dyDescent="0.35">
      <c r="A973" s="6" t="s">
        <v>110</v>
      </c>
      <c r="B973" s="6" t="s">
        <v>111</v>
      </c>
      <c r="C973" s="12" t="s">
        <v>987</v>
      </c>
      <c r="D973" s="5" t="s">
        <v>988</v>
      </c>
      <c r="E973" s="6" t="s">
        <v>988</v>
      </c>
      <c r="F973" s="1" t="s">
        <v>76</v>
      </c>
      <c r="G973" s="1" t="s">
        <v>4</v>
      </c>
      <c r="H973" s="1" t="s">
        <v>1020</v>
      </c>
      <c r="I973" s="2" t="s">
        <v>1021</v>
      </c>
      <c r="J973" s="6" t="s">
        <v>4</v>
      </c>
      <c r="K973" s="6" t="s">
        <v>4</v>
      </c>
      <c r="L973" s="6" t="s">
        <v>4</v>
      </c>
      <c r="M973" s="6" t="s">
        <v>5</v>
      </c>
      <c r="N973" s="6" t="s">
        <v>1023</v>
      </c>
      <c r="O973" s="16">
        <v>45085</v>
      </c>
      <c r="P973" s="6" t="s">
        <v>7</v>
      </c>
      <c r="Q973" s="18">
        <v>66048</v>
      </c>
      <c r="R973" s="18">
        <v>66048</v>
      </c>
      <c r="S973" s="18">
        <v>0</v>
      </c>
      <c r="T973" s="18">
        <v>0</v>
      </c>
      <c r="U973" s="10">
        <f t="shared" si="30"/>
        <v>0</v>
      </c>
      <c r="V973" s="20">
        <f t="shared" si="31"/>
        <v>0</v>
      </c>
    </row>
    <row r="974" spans="1:22" outlineLevel="4" x14ac:dyDescent="0.35">
      <c r="G974" s="1"/>
      <c r="H974" s="14" t="s">
        <v>11523</v>
      </c>
      <c r="O974" s="16"/>
      <c r="Q974" s="18">
        <f>SUBTOTAL(9,Q971:Q973)</f>
        <v>177756</v>
      </c>
      <c r="R974" s="18">
        <f>SUBTOTAL(9,R971:R973)</f>
        <v>177756</v>
      </c>
      <c r="S974" s="18">
        <f>SUBTOTAL(9,S971:S973)</f>
        <v>0</v>
      </c>
      <c r="T974" s="18">
        <f>SUBTOTAL(9,T971:T973)</f>
        <v>0</v>
      </c>
      <c r="U974" s="10">
        <f t="shared" si="30"/>
        <v>0</v>
      </c>
      <c r="V974" s="20">
        <f t="shared" si="31"/>
        <v>0</v>
      </c>
    </row>
    <row r="975" spans="1:22" outlineLevel="4" x14ac:dyDescent="0.35">
      <c r="A975" s="6" t="s">
        <v>110</v>
      </c>
      <c r="B975" s="6" t="s">
        <v>111</v>
      </c>
      <c r="C975" s="12" t="s">
        <v>987</v>
      </c>
      <c r="D975" s="5" t="s">
        <v>988</v>
      </c>
      <c r="E975" s="6" t="s">
        <v>988</v>
      </c>
      <c r="F975" s="1" t="s">
        <v>4</v>
      </c>
      <c r="G975" s="1" t="s">
        <v>114</v>
      </c>
      <c r="H975" s="1" t="s">
        <v>116</v>
      </c>
      <c r="I975" s="4" t="s">
        <v>12902</v>
      </c>
      <c r="J975" s="6" t="s">
        <v>4</v>
      </c>
      <c r="K975" s="6" t="s">
        <v>4</v>
      </c>
      <c r="L975" s="6" t="s">
        <v>4</v>
      </c>
      <c r="M975" s="6" t="s">
        <v>5</v>
      </c>
      <c r="N975" s="6" t="s">
        <v>1024</v>
      </c>
      <c r="O975" s="16">
        <v>44869</v>
      </c>
      <c r="P975" s="6" t="s">
        <v>7</v>
      </c>
      <c r="Q975" s="18">
        <v>58738</v>
      </c>
      <c r="R975" s="18">
        <v>0</v>
      </c>
      <c r="S975" s="18">
        <v>58738</v>
      </c>
      <c r="T975" s="18">
        <v>0</v>
      </c>
      <c r="U975" s="10">
        <f t="shared" si="30"/>
        <v>0</v>
      </c>
      <c r="V975" s="20">
        <f t="shared" si="31"/>
        <v>0</v>
      </c>
    </row>
    <row r="976" spans="1:22" outlineLevel="4" x14ac:dyDescent="0.35">
      <c r="A976" s="6" t="s">
        <v>110</v>
      </c>
      <c r="B976" s="6" t="s">
        <v>111</v>
      </c>
      <c r="C976" s="12" t="s">
        <v>987</v>
      </c>
      <c r="D976" s="5" t="s">
        <v>988</v>
      </c>
      <c r="E976" s="6" t="s">
        <v>988</v>
      </c>
      <c r="F976" s="1" t="s">
        <v>4</v>
      </c>
      <c r="G976" s="1" t="s">
        <v>114</v>
      </c>
      <c r="H976" s="1" t="s">
        <v>116</v>
      </c>
      <c r="I976" s="4" t="s">
        <v>12902</v>
      </c>
      <c r="J976" s="6" t="s">
        <v>4</v>
      </c>
      <c r="K976" s="6" t="s">
        <v>4</v>
      </c>
      <c r="L976" s="6" t="s">
        <v>4</v>
      </c>
      <c r="M976" s="6" t="s">
        <v>5</v>
      </c>
      <c r="N976" s="6" t="s">
        <v>1025</v>
      </c>
      <c r="O976" s="16">
        <v>44945</v>
      </c>
      <c r="P976" s="6" t="s">
        <v>7</v>
      </c>
      <c r="Q976" s="18">
        <v>11406</v>
      </c>
      <c r="R976" s="18">
        <v>0</v>
      </c>
      <c r="S976" s="18">
        <v>11406</v>
      </c>
      <c r="T976" s="18">
        <v>0</v>
      </c>
      <c r="U976" s="10">
        <f t="shared" si="30"/>
        <v>0</v>
      </c>
      <c r="V976" s="20">
        <f t="shared" si="31"/>
        <v>0</v>
      </c>
    </row>
    <row r="977" spans="1:22" outlineLevel="3" x14ac:dyDescent="0.35">
      <c r="G977" s="1"/>
      <c r="H977" s="14" t="s">
        <v>11348</v>
      </c>
      <c r="O977" s="16"/>
      <c r="Q977" s="18">
        <f>SUBTOTAL(9,Q975:Q976)</f>
        <v>70144</v>
      </c>
      <c r="R977" s="18">
        <f>SUBTOTAL(9,R975:R976)</f>
        <v>0</v>
      </c>
      <c r="S977" s="18">
        <f>SUBTOTAL(9,S975:S976)</f>
        <v>70144</v>
      </c>
      <c r="T977" s="18">
        <f>SUBTOTAL(9,T975:T976)</f>
        <v>0</v>
      </c>
      <c r="U977" s="10">
        <f t="shared" si="30"/>
        <v>0</v>
      </c>
      <c r="V977" s="20">
        <f t="shared" si="31"/>
        <v>0</v>
      </c>
    </row>
    <row r="978" spans="1:22" outlineLevel="4" x14ac:dyDescent="0.35">
      <c r="A978" s="6" t="s">
        <v>110</v>
      </c>
      <c r="B978" s="6" t="s">
        <v>111</v>
      </c>
      <c r="C978" s="12" t="s">
        <v>987</v>
      </c>
      <c r="D978" s="5" t="s">
        <v>988</v>
      </c>
      <c r="E978" s="6" t="s">
        <v>988</v>
      </c>
      <c r="F978" s="1" t="s">
        <v>4</v>
      </c>
      <c r="G978" s="1" t="s">
        <v>114</v>
      </c>
      <c r="H978" s="1" t="s">
        <v>119</v>
      </c>
      <c r="I978" s="4" t="s">
        <v>12903</v>
      </c>
      <c r="J978" s="6" t="s">
        <v>4</v>
      </c>
      <c r="K978" s="6" t="s">
        <v>4</v>
      </c>
      <c r="L978" s="6" t="s">
        <v>4</v>
      </c>
      <c r="M978" s="6" t="s">
        <v>5</v>
      </c>
      <c r="N978" s="6" t="s">
        <v>1024</v>
      </c>
      <c r="O978" s="16">
        <v>44869</v>
      </c>
      <c r="P978" s="6" t="s">
        <v>7</v>
      </c>
      <c r="Q978" s="18">
        <v>7613</v>
      </c>
      <c r="R978" s="18">
        <v>0</v>
      </c>
      <c r="S978" s="18">
        <v>7613</v>
      </c>
      <c r="T978" s="18">
        <v>0</v>
      </c>
      <c r="U978" s="10">
        <f t="shared" si="30"/>
        <v>0</v>
      </c>
      <c r="V978" s="20">
        <f t="shared" si="31"/>
        <v>0</v>
      </c>
    </row>
    <row r="979" spans="1:22" outlineLevel="4" x14ac:dyDescent="0.35">
      <c r="A979" s="6" t="s">
        <v>110</v>
      </c>
      <c r="B979" s="6" t="s">
        <v>111</v>
      </c>
      <c r="C979" s="12" t="s">
        <v>987</v>
      </c>
      <c r="D979" s="5" t="s">
        <v>988</v>
      </c>
      <c r="E979" s="6" t="s">
        <v>988</v>
      </c>
      <c r="F979" s="1" t="s">
        <v>4</v>
      </c>
      <c r="G979" s="1" t="s">
        <v>114</v>
      </c>
      <c r="H979" s="1" t="s">
        <v>119</v>
      </c>
      <c r="I979" s="4" t="s">
        <v>12903</v>
      </c>
      <c r="J979" s="6" t="s">
        <v>4</v>
      </c>
      <c r="K979" s="6" t="s">
        <v>4</v>
      </c>
      <c r="L979" s="6" t="s">
        <v>4</v>
      </c>
      <c r="M979" s="6" t="s">
        <v>5</v>
      </c>
      <c r="N979" s="6" t="s">
        <v>1025</v>
      </c>
      <c r="O979" s="16">
        <v>44945</v>
      </c>
      <c r="P979" s="6" t="s">
        <v>7</v>
      </c>
      <c r="Q979" s="18">
        <v>1477</v>
      </c>
      <c r="R979" s="18">
        <v>0</v>
      </c>
      <c r="S979" s="18">
        <v>1477</v>
      </c>
      <c r="T979" s="18">
        <v>0</v>
      </c>
      <c r="U979" s="10">
        <f t="shared" si="30"/>
        <v>0</v>
      </c>
      <c r="V979" s="20">
        <f t="shared" si="31"/>
        <v>0</v>
      </c>
    </row>
    <row r="980" spans="1:22" outlineLevel="3" x14ac:dyDescent="0.35">
      <c r="G980" s="1"/>
      <c r="H980" s="14" t="s">
        <v>11349</v>
      </c>
      <c r="O980" s="16"/>
      <c r="Q980" s="18">
        <f>SUBTOTAL(9,Q978:Q979)</f>
        <v>9090</v>
      </c>
      <c r="R980" s="18">
        <f>SUBTOTAL(9,R978:R979)</f>
        <v>0</v>
      </c>
      <c r="S980" s="18">
        <f>SUBTOTAL(9,S978:S979)</f>
        <v>9090</v>
      </c>
      <c r="T980" s="18">
        <f>SUBTOTAL(9,T978:T979)</f>
        <v>0</v>
      </c>
      <c r="U980" s="10">
        <f t="shared" si="30"/>
        <v>0</v>
      </c>
      <c r="V980" s="20">
        <f t="shared" si="31"/>
        <v>0</v>
      </c>
    </row>
    <row r="981" spans="1:22" outlineLevel="4" x14ac:dyDescent="0.35">
      <c r="A981" s="6" t="s">
        <v>110</v>
      </c>
      <c r="B981" s="6" t="s">
        <v>111</v>
      </c>
      <c r="C981" s="12" t="s">
        <v>987</v>
      </c>
      <c r="D981" s="5" t="s">
        <v>988</v>
      </c>
      <c r="E981" s="6" t="s">
        <v>988</v>
      </c>
      <c r="F981" s="1" t="s">
        <v>4</v>
      </c>
      <c r="G981" s="1" t="s">
        <v>114</v>
      </c>
      <c r="H981" s="1" t="s">
        <v>121</v>
      </c>
      <c r="I981" s="4" t="s">
        <v>12901</v>
      </c>
      <c r="J981" s="6" t="s">
        <v>4</v>
      </c>
      <c r="K981" s="6" t="s">
        <v>4</v>
      </c>
      <c r="L981" s="6" t="s">
        <v>4</v>
      </c>
      <c r="M981" s="6" t="s">
        <v>5</v>
      </c>
      <c r="N981" s="6" t="s">
        <v>1024</v>
      </c>
      <c r="O981" s="16">
        <v>44869</v>
      </c>
      <c r="P981" s="6" t="s">
        <v>7</v>
      </c>
      <c r="Q981" s="18">
        <v>53774</v>
      </c>
      <c r="R981" s="18">
        <v>0</v>
      </c>
      <c r="S981" s="18">
        <v>53774</v>
      </c>
      <c r="T981" s="18">
        <v>0</v>
      </c>
      <c r="U981" s="10">
        <f t="shared" si="30"/>
        <v>0</v>
      </c>
      <c r="V981" s="20">
        <f t="shared" si="31"/>
        <v>0</v>
      </c>
    </row>
    <row r="982" spans="1:22" outlineLevel="4" x14ac:dyDescent="0.35">
      <c r="A982" s="6" t="s">
        <v>110</v>
      </c>
      <c r="B982" s="6" t="s">
        <v>111</v>
      </c>
      <c r="C982" s="12" t="s">
        <v>987</v>
      </c>
      <c r="D982" s="5" t="s">
        <v>988</v>
      </c>
      <c r="E982" s="6" t="s">
        <v>988</v>
      </c>
      <c r="F982" s="1" t="s">
        <v>4</v>
      </c>
      <c r="G982" s="1" t="s">
        <v>114</v>
      </c>
      <c r="H982" s="1" t="s">
        <v>121</v>
      </c>
      <c r="I982" s="4" t="s">
        <v>12901</v>
      </c>
      <c r="J982" s="6" t="s">
        <v>4</v>
      </c>
      <c r="K982" s="6" t="s">
        <v>4</v>
      </c>
      <c r="L982" s="6" t="s">
        <v>4</v>
      </c>
      <c r="M982" s="6" t="s">
        <v>5</v>
      </c>
      <c r="N982" s="6" t="s">
        <v>1025</v>
      </c>
      <c r="O982" s="16">
        <v>44945</v>
      </c>
      <c r="P982" s="6" t="s">
        <v>7</v>
      </c>
      <c r="Q982" s="18">
        <v>11850</v>
      </c>
      <c r="R982" s="18">
        <v>0</v>
      </c>
      <c r="S982" s="18">
        <v>11850</v>
      </c>
      <c r="T982" s="18">
        <v>0</v>
      </c>
      <c r="U982" s="10">
        <f t="shared" si="30"/>
        <v>0</v>
      </c>
      <c r="V982" s="20">
        <f t="shared" si="31"/>
        <v>0</v>
      </c>
    </row>
    <row r="983" spans="1:22" outlineLevel="3" x14ac:dyDescent="0.35">
      <c r="G983" s="1"/>
      <c r="H983" s="14" t="s">
        <v>11350</v>
      </c>
      <c r="O983" s="16"/>
      <c r="Q983" s="18">
        <f>SUBTOTAL(9,Q981:Q982)</f>
        <v>65624</v>
      </c>
      <c r="R983" s="18">
        <f>SUBTOTAL(9,R981:R982)</f>
        <v>0</v>
      </c>
      <c r="S983" s="18">
        <f>SUBTOTAL(9,S981:S982)</f>
        <v>65624</v>
      </c>
      <c r="T983" s="18">
        <f>SUBTOTAL(9,T981:T982)</f>
        <v>0</v>
      </c>
      <c r="U983" s="10">
        <f t="shared" si="30"/>
        <v>0</v>
      </c>
      <c r="V983" s="20">
        <f t="shared" si="31"/>
        <v>0</v>
      </c>
    </row>
    <row r="984" spans="1:22" outlineLevel="4" x14ac:dyDescent="0.35">
      <c r="C984" s="13" t="s">
        <v>10625</v>
      </c>
      <c r="G984" s="1"/>
      <c r="O984" s="16"/>
      <c r="Q984" s="18">
        <f>SUBTOTAL(9,Q930:Q982)</f>
        <v>524485.01</v>
      </c>
      <c r="R984" s="18">
        <f>SUBTOTAL(9,R930:R982)</f>
        <v>364415.31999999995</v>
      </c>
      <c r="S984" s="18">
        <f>SUBTOTAL(9,S930:S982)</f>
        <v>160069.69</v>
      </c>
      <c r="T984" s="18">
        <f>SUBTOTAL(9,T930:T982)</f>
        <v>0</v>
      </c>
      <c r="U984" s="10">
        <f t="shared" si="30"/>
        <v>5.8207660913467407E-11</v>
      </c>
      <c r="V984" s="20">
        <f t="shared" si="31"/>
        <v>5.8207660913467407E-11</v>
      </c>
    </row>
    <row r="985" spans="1:22" ht="29" outlineLevel="4" x14ac:dyDescent="0.35">
      <c r="A985" s="6" t="s">
        <v>110</v>
      </c>
      <c r="B985" s="6" t="s">
        <v>111</v>
      </c>
      <c r="C985" s="12" t="s">
        <v>1026</v>
      </c>
      <c r="D985" s="5" t="s">
        <v>1027</v>
      </c>
      <c r="E985" s="6" t="s">
        <v>1027</v>
      </c>
      <c r="F985" s="1" t="s">
        <v>4</v>
      </c>
      <c r="G985" s="1" t="s">
        <v>97</v>
      </c>
      <c r="H985" s="1" t="s">
        <v>1030</v>
      </c>
      <c r="I985" s="2" t="s">
        <v>1031</v>
      </c>
      <c r="J985" s="6" t="s">
        <v>4</v>
      </c>
      <c r="K985" s="6" t="s">
        <v>4</v>
      </c>
      <c r="L985" s="6" t="s">
        <v>4</v>
      </c>
      <c r="M985" s="6" t="s">
        <v>5</v>
      </c>
      <c r="N985" s="6" t="s">
        <v>1028</v>
      </c>
      <c r="O985" s="16">
        <v>44760</v>
      </c>
      <c r="P985" s="6" t="s">
        <v>1029</v>
      </c>
      <c r="Q985" s="18">
        <v>4407.4399999999996</v>
      </c>
      <c r="R985" s="18">
        <v>0</v>
      </c>
      <c r="S985" s="18">
        <v>4407.4399999999996</v>
      </c>
      <c r="T985" s="18">
        <v>0</v>
      </c>
      <c r="U985" s="10">
        <f t="shared" si="30"/>
        <v>0</v>
      </c>
      <c r="V985" s="20">
        <f t="shared" si="31"/>
        <v>0</v>
      </c>
    </row>
    <row r="986" spans="1:22" ht="29" outlineLevel="3" x14ac:dyDescent="0.35">
      <c r="A986" s="6" t="s">
        <v>110</v>
      </c>
      <c r="B986" s="6" t="s">
        <v>111</v>
      </c>
      <c r="C986" s="12" t="s">
        <v>1026</v>
      </c>
      <c r="D986" s="5" t="s">
        <v>1027</v>
      </c>
      <c r="E986" s="6" t="s">
        <v>1027</v>
      </c>
      <c r="F986" s="1" t="s">
        <v>4</v>
      </c>
      <c r="G986" s="1" t="s">
        <v>97</v>
      </c>
      <c r="H986" s="1" t="s">
        <v>1030</v>
      </c>
      <c r="I986" s="2" t="s">
        <v>1031</v>
      </c>
      <c r="J986" s="6" t="s">
        <v>4</v>
      </c>
      <c r="K986" s="6" t="s">
        <v>4</v>
      </c>
      <c r="L986" s="6" t="s">
        <v>4</v>
      </c>
      <c r="M986" s="6" t="s">
        <v>5</v>
      </c>
      <c r="N986" s="6" t="s">
        <v>1032</v>
      </c>
      <c r="O986" s="16">
        <v>44774</v>
      </c>
      <c r="P986" s="6" t="s">
        <v>1033</v>
      </c>
      <c r="Q986" s="18">
        <v>4572.5600000000004</v>
      </c>
      <c r="R986" s="18">
        <v>0</v>
      </c>
      <c r="S986" s="18">
        <v>4572.5600000000004</v>
      </c>
      <c r="T986" s="18">
        <v>0</v>
      </c>
      <c r="U986" s="10">
        <f t="shared" si="30"/>
        <v>0</v>
      </c>
      <c r="V986" s="20">
        <f t="shared" si="31"/>
        <v>0</v>
      </c>
    </row>
    <row r="987" spans="1:22" ht="29" outlineLevel="2" x14ac:dyDescent="0.35">
      <c r="A987" s="6" t="s">
        <v>110</v>
      </c>
      <c r="B987" s="6" t="s">
        <v>111</v>
      </c>
      <c r="C987" s="12" t="s">
        <v>1026</v>
      </c>
      <c r="D987" s="5" t="s">
        <v>1027</v>
      </c>
      <c r="E987" s="6" t="s">
        <v>1027</v>
      </c>
      <c r="F987" s="1" t="s">
        <v>4</v>
      </c>
      <c r="G987" s="1" t="s">
        <v>97</v>
      </c>
      <c r="H987" s="1" t="s">
        <v>1030</v>
      </c>
      <c r="I987" s="2" t="s">
        <v>1031</v>
      </c>
      <c r="J987" s="6" t="s">
        <v>4</v>
      </c>
      <c r="K987" s="6" t="s">
        <v>4</v>
      </c>
      <c r="L987" s="6" t="s">
        <v>4</v>
      </c>
      <c r="M987" s="6" t="s">
        <v>5</v>
      </c>
      <c r="N987" s="6" t="s">
        <v>1034</v>
      </c>
      <c r="O987" s="16">
        <v>44810</v>
      </c>
      <c r="P987" s="6" t="s">
        <v>7</v>
      </c>
      <c r="Q987" s="18">
        <v>5115.4399999999996</v>
      </c>
      <c r="R987" s="18">
        <v>0</v>
      </c>
      <c r="S987" s="18">
        <v>5115.4399999999996</v>
      </c>
      <c r="T987" s="18">
        <v>0</v>
      </c>
      <c r="U987" s="10">
        <f t="shared" si="30"/>
        <v>0</v>
      </c>
      <c r="V987" s="20">
        <f t="shared" si="31"/>
        <v>0</v>
      </c>
    </row>
    <row r="988" spans="1:22" ht="29" outlineLevel="4" x14ac:dyDescent="0.35">
      <c r="A988" s="6" t="s">
        <v>110</v>
      </c>
      <c r="B988" s="6" t="s">
        <v>111</v>
      </c>
      <c r="C988" s="12" t="s">
        <v>1026</v>
      </c>
      <c r="D988" s="5" t="s">
        <v>1027</v>
      </c>
      <c r="E988" s="6" t="s">
        <v>1027</v>
      </c>
      <c r="F988" s="1" t="s">
        <v>86</v>
      </c>
      <c r="G988" s="1" t="s">
        <v>4</v>
      </c>
      <c r="H988" s="1" t="s">
        <v>1030</v>
      </c>
      <c r="I988" s="2" t="s">
        <v>1031</v>
      </c>
      <c r="J988" s="6" t="s">
        <v>4</v>
      </c>
      <c r="K988" s="6" t="s">
        <v>4</v>
      </c>
      <c r="L988" s="6" t="s">
        <v>4</v>
      </c>
      <c r="M988" s="6" t="s">
        <v>5</v>
      </c>
      <c r="N988" s="6" t="s">
        <v>1028</v>
      </c>
      <c r="O988" s="16">
        <v>44760</v>
      </c>
      <c r="P988" s="6" t="s">
        <v>1029</v>
      </c>
      <c r="Q988" s="18">
        <v>35259.56</v>
      </c>
      <c r="R988" s="18">
        <v>35259.56</v>
      </c>
      <c r="S988" s="18">
        <v>0</v>
      </c>
      <c r="T988" s="18">
        <v>0</v>
      </c>
      <c r="U988" s="10">
        <f t="shared" si="30"/>
        <v>0</v>
      </c>
      <c r="V988" s="20">
        <f t="shared" si="31"/>
        <v>0</v>
      </c>
    </row>
    <row r="989" spans="1:22" ht="29" outlineLevel="4" x14ac:dyDescent="0.35">
      <c r="A989" s="6" t="s">
        <v>110</v>
      </c>
      <c r="B989" s="6" t="s">
        <v>111</v>
      </c>
      <c r="C989" s="12" t="s">
        <v>1026</v>
      </c>
      <c r="D989" s="5" t="s">
        <v>1027</v>
      </c>
      <c r="E989" s="6" t="s">
        <v>1027</v>
      </c>
      <c r="F989" s="1" t="s">
        <v>86</v>
      </c>
      <c r="G989" s="1" t="s">
        <v>4</v>
      </c>
      <c r="H989" s="1" t="s">
        <v>1030</v>
      </c>
      <c r="I989" s="2" t="s">
        <v>1031</v>
      </c>
      <c r="J989" s="6" t="s">
        <v>4</v>
      </c>
      <c r="K989" s="6" t="s">
        <v>4</v>
      </c>
      <c r="L989" s="6" t="s">
        <v>4</v>
      </c>
      <c r="M989" s="6" t="s">
        <v>5</v>
      </c>
      <c r="N989" s="6" t="s">
        <v>1032</v>
      </c>
      <c r="O989" s="16">
        <v>44774</v>
      </c>
      <c r="P989" s="6" t="s">
        <v>1033</v>
      </c>
      <c r="Q989" s="18">
        <v>36580.44</v>
      </c>
      <c r="R989" s="18">
        <v>36580.44</v>
      </c>
      <c r="S989" s="18">
        <v>0</v>
      </c>
      <c r="T989" s="18">
        <v>0</v>
      </c>
      <c r="U989" s="10">
        <f t="shared" si="30"/>
        <v>0</v>
      </c>
      <c r="V989" s="20">
        <f t="shared" si="31"/>
        <v>0</v>
      </c>
    </row>
    <row r="990" spans="1:22" ht="29" outlineLevel="4" x14ac:dyDescent="0.35">
      <c r="A990" s="6" t="s">
        <v>110</v>
      </c>
      <c r="B990" s="6" t="s">
        <v>111</v>
      </c>
      <c r="C990" s="12" t="s">
        <v>1026</v>
      </c>
      <c r="D990" s="5" t="s">
        <v>1027</v>
      </c>
      <c r="E990" s="6" t="s">
        <v>1027</v>
      </c>
      <c r="F990" s="1" t="s">
        <v>86</v>
      </c>
      <c r="G990" s="1" t="s">
        <v>4</v>
      </c>
      <c r="H990" s="1" t="s">
        <v>1030</v>
      </c>
      <c r="I990" s="2" t="s">
        <v>1031</v>
      </c>
      <c r="J990" s="6" t="s">
        <v>4</v>
      </c>
      <c r="K990" s="6" t="s">
        <v>4</v>
      </c>
      <c r="L990" s="6" t="s">
        <v>4</v>
      </c>
      <c r="M990" s="6" t="s">
        <v>5</v>
      </c>
      <c r="N990" s="6" t="s">
        <v>1034</v>
      </c>
      <c r="O990" s="16">
        <v>44810</v>
      </c>
      <c r="P990" s="6" t="s">
        <v>7</v>
      </c>
      <c r="Q990" s="18">
        <v>40923.56</v>
      </c>
      <c r="R990" s="18">
        <v>40923.56</v>
      </c>
      <c r="S990" s="18">
        <v>0</v>
      </c>
      <c r="T990" s="18">
        <v>0</v>
      </c>
      <c r="U990" s="10">
        <f t="shared" si="30"/>
        <v>0</v>
      </c>
      <c r="V990" s="20">
        <f t="shared" si="31"/>
        <v>0</v>
      </c>
    </row>
    <row r="991" spans="1:22" outlineLevel="4" x14ac:dyDescent="0.35">
      <c r="G991" s="1"/>
      <c r="H991" s="14" t="s">
        <v>11524</v>
      </c>
      <c r="O991" s="16"/>
      <c r="Q991" s="18">
        <f>SUBTOTAL(9,Q985:Q990)</f>
        <v>126859</v>
      </c>
      <c r="R991" s="18">
        <f>SUBTOTAL(9,R985:R990)</f>
        <v>112763.56</v>
      </c>
      <c r="S991" s="18">
        <f>SUBTOTAL(9,S985:S990)</f>
        <v>14095.439999999999</v>
      </c>
      <c r="T991" s="18">
        <f>SUBTOTAL(9,T985:T990)</f>
        <v>0</v>
      </c>
      <c r="U991" s="10">
        <f t="shared" si="30"/>
        <v>3.637978807091713E-12</v>
      </c>
      <c r="V991" s="20">
        <f t="shared" si="31"/>
        <v>3.637978807091713E-12</v>
      </c>
    </row>
    <row r="992" spans="1:22" ht="29" outlineLevel="4" x14ac:dyDescent="0.35">
      <c r="A992" s="6" t="s">
        <v>110</v>
      </c>
      <c r="B992" s="6" t="s">
        <v>111</v>
      </c>
      <c r="C992" s="12" t="s">
        <v>1026</v>
      </c>
      <c r="D992" s="5" t="s">
        <v>1027</v>
      </c>
      <c r="E992" s="6" t="s">
        <v>1027</v>
      </c>
      <c r="F992" s="1" t="s">
        <v>4</v>
      </c>
      <c r="G992" s="1" t="s">
        <v>97</v>
      </c>
      <c r="H992" s="1" t="s">
        <v>1036</v>
      </c>
      <c r="I992" s="2" t="s">
        <v>1037</v>
      </c>
      <c r="J992" s="6" t="s">
        <v>4</v>
      </c>
      <c r="K992" s="6" t="s">
        <v>4</v>
      </c>
      <c r="L992" s="6" t="s">
        <v>4</v>
      </c>
      <c r="M992" s="6" t="s">
        <v>5</v>
      </c>
      <c r="N992" s="6" t="s">
        <v>1035</v>
      </c>
      <c r="O992" s="16">
        <v>44925</v>
      </c>
      <c r="P992" s="6" t="s">
        <v>7</v>
      </c>
      <c r="Q992" s="18">
        <v>4275</v>
      </c>
      <c r="R992" s="18">
        <v>0</v>
      </c>
      <c r="S992" s="18">
        <v>4275</v>
      </c>
      <c r="T992" s="18">
        <v>0</v>
      </c>
      <c r="U992" s="10">
        <f t="shared" si="30"/>
        <v>0</v>
      </c>
      <c r="V992" s="20">
        <f t="shared" si="31"/>
        <v>0</v>
      </c>
    </row>
    <row r="993" spans="1:22" ht="29" outlineLevel="4" x14ac:dyDescent="0.35">
      <c r="A993" s="6" t="s">
        <v>110</v>
      </c>
      <c r="B993" s="6" t="s">
        <v>111</v>
      </c>
      <c r="C993" s="12" t="s">
        <v>1026</v>
      </c>
      <c r="D993" s="5" t="s">
        <v>1027</v>
      </c>
      <c r="E993" s="6" t="s">
        <v>1027</v>
      </c>
      <c r="F993" s="1" t="s">
        <v>4</v>
      </c>
      <c r="G993" s="1" t="s">
        <v>97</v>
      </c>
      <c r="H993" s="1" t="s">
        <v>1036</v>
      </c>
      <c r="I993" s="2" t="s">
        <v>1037</v>
      </c>
      <c r="J993" s="6" t="s">
        <v>4</v>
      </c>
      <c r="K993" s="6" t="s">
        <v>4</v>
      </c>
      <c r="L993" s="6" t="s">
        <v>4</v>
      </c>
      <c r="M993" s="6" t="s">
        <v>5</v>
      </c>
      <c r="N993" s="6" t="s">
        <v>1038</v>
      </c>
      <c r="O993" s="16">
        <v>45006</v>
      </c>
      <c r="P993" s="6" t="s">
        <v>7</v>
      </c>
      <c r="Q993" s="18">
        <v>3220</v>
      </c>
      <c r="R993" s="18">
        <v>0</v>
      </c>
      <c r="S993" s="18">
        <v>3220</v>
      </c>
      <c r="T993" s="18">
        <v>0</v>
      </c>
      <c r="U993" s="10">
        <f t="shared" si="30"/>
        <v>0</v>
      </c>
      <c r="V993" s="20">
        <f t="shared" si="31"/>
        <v>0</v>
      </c>
    </row>
    <row r="994" spans="1:22" ht="29" outlineLevel="3" x14ac:dyDescent="0.35">
      <c r="A994" s="6" t="s">
        <v>110</v>
      </c>
      <c r="B994" s="6" t="s">
        <v>111</v>
      </c>
      <c r="C994" s="12" t="s">
        <v>1026</v>
      </c>
      <c r="D994" s="5" t="s">
        <v>1027</v>
      </c>
      <c r="E994" s="6" t="s">
        <v>1027</v>
      </c>
      <c r="F994" s="1" t="s">
        <v>4</v>
      </c>
      <c r="G994" s="1" t="s">
        <v>97</v>
      </c>
      <c r="H994" s="1" t="s">
        <v>1036</v>
      </c>
      <c r="I994" s="2" t="s">
        <v>1037</v>
      </c>
      <c r="J994" s="6" t="s">
        <v>4</v>
      </c>
      <c r="K994" s="6" t="s">
        <v>4</v>
      </c>
      <c r="L994" s="6" t="s">
        <v>4</v>
      </c>
      <c r="M994" s="6" t="s">
        <v>5</v>
      </c>
      <c r="N994" s="6" t="s">
        <v>1039</v>
      </c>
      <c r="O994" s="16">
        <v>45077</v>
      </c>
      <c r="P994" s="6" t="s">
        <v>7</v>
      </c>
      <c r="Q994" s="18">
        <v>4076.67</v>
      </c>
      <c r="R994" s="18">
        <v>0</v>
      </c>
      <c r="S994" s="18">
        <v>4076.67</v>
      </c>
      <c r="T994" s="18">
        <v>0</v>
      </c>
      <c r="U994" s="10">
        <f t="shared" si="30"/>
        <v>0</v>
      </c>
      <c r="V994" s="20">
        <f t="shared" si="31"/>
        <v>0</v>
      </c>
    </row>
    <row r="995" spans="1:22" ht="29" outlineLevel="4" x14ac:dyDescent="0.35">
      <c r="A995" s="6" t="s">
        <v>110</v>
      </c>
      <c r="B995" s="6" t="s">
        <v>111</v>
      </c>
      <c r="C995" s="12" t="s">
        <v>1026</v>
      </c>
      <c r="D995" s="5" t="s">
        <v>1027</v>
      </c>
      <c r="E995" s="6" t="s">
        <v>1027</v>
      </c>
      <c r="F995" s="1" t="s">
        <v>86</v>
      </c>
      <c r="G995" s="1" t="s">
        <v>4</v>
      </c>
      <c r="H995" s="1" t="s">
        <v>1036</v>
      </c>
      <c r="I995" s="2" t="s">
        <v>1037</v>
      </c>
      <c r="J995" s="6" t="s">
        <v>4</v>
      </c>
      <c r="K995" s="6" t="s">
        <v>4</v>
      </c>
      <c r="L995" s="6" t="s">
        <v>4</v>
      </c>
      <c r="M995" s="6" t="s">
        <v>5</v>
      </c>
      <c r="N995" s="6" t="s">
        <v>1035</v>
      </c>
      <c r="O995" s="16">
        <v>44925</v>
      </c>
      <c r="P995" s="6" t="s">
        <v>7</v>
      </c>
      <c r="Q995" s="18">
        <v>34200</v>
      </c>
      <c r="R995" s="18">
        <v>34200</v>
      </c>
      <c r="S995" s="18">
        <v>0</v>
      </c>
      <c r="T995" s="18">
        <v>0</v>
      </c>
      <c r="U995" s="10">
        <f t="shared" si="30"/>
        <v>0</v>
      </c>
      <c r="V995" s="20">
        <f t="shared" si="31"/>
        <v>0</v>
      </c>
    </row>
    <row r="996" spans="1:22" ht="29" outlineLevel="4" x14ac:dyDescent="0.35">
      <c r="A996" s="6" t="s">
        <v>110</v>
      </c>
      <c r="B996" s="6" t="s">
        <v>111</v>
      </c>
      <c r="C996" s="12" t="s">
        <v>1026</v>
      </c>
      <c r="D996" s="5" t="s">
        <v>1027</v>
      </c>
      <c r="E996" s="6" t="s">
        <v>1027</v>
      </c>
      <c r="F996" s="1" t="s">
        <v>86</v>
      </c>
      <c r="G996" s="1" t="s">
        <v>4</v>
      </c>
      <c r="H996" s="1" t="s">
        <v>1036</v>
      </c>
      <c r="I996" s="2" t="s">
        <v>1037</v>
      </c>
      <c r="J996" s="6" t="s">
        <v>4</v>
      </c>
      <c r="K996" s="6" t="s">
        <v>4</v>
      </c>
      <c r="L996" s="6" t="s">
        <v>4</v>
      </c>
      <c r="M996" s="6" t="s">
        <v>5</v>
      </c>
      <c r="N996" s="6" t="s">
        <v>1038</v>
      </c>
      <c r="O996" s="16">
        <v>45006</v>
      </c>
      <c r="P996" s="6" t="s">
        <v>7</v>
      </c>
      <c r="Q996" s="18">
        <v>25760</v>
      </c>
      <c r="R996" s="18">
        <v>25760</v>
      </c>
      <c r="S996" s="18">
        <v>0</v>
      </c>
      <c r="T996" s="18">
        <v>0</v>
      </c>
      <c r="U996" s="10">
        <f t="shared" si="30"/>
        <v>0</v>
      </c>
      <c r="V996" s="20">
        <f t="shared" si="31"/>
        <v>0</v>
      </c>
    </row>
    <row r="997" spans="1:22" ht="29" outlineLevel="4" x14ac:dyDescent="0.35">
      <c r="A997" s="6" t="s">
        <v>110</v>
      </c>
      <c r="B997" s="6" t="s">
        <v>111</v>
      </c>
      <c r="C997" s="12" t="s">
        <v>1026</v>
      </c>
      <c r="D997" s="5" t="s">
        <v>1027</v>
      </c>
      <c r="E997" s="6" t="s">
        <v>1027</v>
      </c>
      <c r="F997" s="1" t="s">
        <v>86</v>
      </c>
      <c r="G997" s="1" t="s">
        <v>4</v>
      </c>
      <c r="H997" s="1" t="s">
        <v>1036</v>
      </c>
      <c r="I997" s="2" t="s">
        <v>1037</v>
      </c>
      <c r="J997" s="6" t="s">
        <v>4</v>
      </c>
      <c r="K997" s="6" t="s">
        <v>4</v>
      </c>
      <c r="L997" s="6" t="s">
        <v>4</v>
      </c>
      <c r="M997" s="6" t="s">
        <v>5</v>
      </c>
      <c r="N997" s="6" t="s">
        <v>1039</v>
      </c>
      <c r="O997" s="16">
        <v>45077</v>
      </c>
      <c r="P997" s="6" t="s">
        <v>7</v>
      </c>
      <c r="Q997" s="18">
        <v>32613.33</v>
      </c>
      <c r="R997" s="18">
        <v>32613.33</v>
      </c>
      <c r="S997" s="18">
        <v>0</v>
      </c>
      <c r="T997" s="18">
        <v>0</v>
      </c>
      <c r="U997" s="10">
        <f t="shared" si="30"/>
        <v>0</v>
      </c>
      <c r="V997" s="20">
        <f t="shared" si="31"/>
        <v>0</v>
      </c>
    </row>
    <row r="998" spans="1:22" outlineLevel="4" x14ac:dyDescent="0.35">
      <c r="G998" s="1"/>
      <c r="H998" s="14" t="s">
        <v>11525</v>
      </c>
      <c r="O998" s="16"/>
      <c r="Q998" s="18">
        <f>SUBTOTAL(9,Q992:Q997)</f>
        <v>104145</v>
      </c>
      <c r="R998" s="18">
        <f>SUBTOTAL(9,R992:R997)</f>
        <v>92573.33</v>
      </c>
      <c r="S998" s="18">
        <f>SUBTOTAL(9,S992:S997)</f>
        <v>11571.67</v>
      </c>
      <c r="T998" s="18">
        <f>SUBTOTAL(9,T992:T997)</f>
        <v>0</v>
      </c>
      <c r="U998" s="10">
        <f t="shared" si="30"/>
        <v>-1.8189894035458565E-12</v>
      </c>
      <c r="V998" s="20">
        <f t="shared" si="31"/>
        <v>-1.8189894035458565E-12</v>
      </c>
    </row>
    <row r="999" spans="1:22" outlineLevel="4" x14ac:dyDescent="0.35">
      <c r="C999" s="13" t="s">
        <v>10626</v>
      </c>
      <c r="G999" s="1"/>
      <c r="O999" s="16"/>
      <c r="Q999" s="18">
        <f>SUBTOTAL(9,Q985:Q997)</f>
        <v>231004</v>
      </c>
      <c r="R999" s="18">
        <f>SUBTOTAL(9,R985:R997)</f>
        <v>205336.89</v>
      </c>
      <c r="S999" s="18">
        <f>SUBTOTAL(9,S985:S997)</f>
        <v>25667.11</v>
      </c>
      <c r="T999" s="18">
        <f>SUBTOTAL(9,T985:T997)</f>
        <v>0</v>
      </c>
      <c r="U999" s="10">
        <f t="shared" si="30"/>
        <v>-1.4551915228366852E-11</v>
      </c>
      <c r="V999" s="20">
        <f t="shared" si="31"/>
        <v>-1.4551915228366852E-11</v>
      </c>
    </row>
    <row r="1000" spans="1:22" ht="29" outlineLevel="4" x14ac:dyDescent="0.35">
      <c r="A1000" s="6" t="s">
        <v>110</v>
      </c>
      <c r="B1000" s="6" t="s">
        <v>111</v>
      </c>
      <c r="C1000" s="12" t="s">
        <v>12926</v>
      </c>
      <c r="D1000" s="5" t="s">
        <v>1040</v>
      </c>
      <c r="E1000" s="6" t="s">
        <v>1040</v>
      </c>
      <c r="F1000" s="1" t="s">
        <v>4</v>
      </c>
      <c r="G1000" s="1" t="s">
        <v>97</v>
      </c>
      <c r="H1000" s="1" t="s">
        <v>1043</v>
      </c>
      <c r="I1000" s="2" t="s">
        <v>1044</v>
      </c>
      <c r="J1000" s="6" t="s">
        <v>4</v>
      </c>
      <c r="K1000" s="6" t="s">
        <v>4</v>
      </c>
      <c r="L1000" s="6" t="s">
        <v>4</v>
      </c>
      <c r="M1000" s="6" t="s">
        <v>5</v>
      </c>
      <c r="N1000" s="6" t="s">
        <v>1041</v>
      </c>
      <c r="O1000" s="16">
        <v>44865</v>
      </c>
      <c r="P1000" s="6" t="s">
        <v>1042</v>
      </c>
      <c r="Q1000" s="18">
        <v>2779.44</v>
      </c>
      <c r="R1000" s="18">
        <v>0</v>
      </c>
      <c r="S1000" s="18">
        <v>2779.44</v>
      </c>
      <c r="T1000" s="18">
        <v>0</v>
      </c>
      <c r="U1000" s="10">
        <f t="shared" si="30"/>
        <v>0</v>
      </c>
      <c r="V1000" s="20">
        <f t="shared" si="31"/>
        <v>0</v>
      </c>
    </row>
    <row r="1001" spans="1:22" ht="29" outlineLevel="3" x14ac:dyDescent="0.35">
      <c r="A1001" s="6" t="s">
        <v>110</v>
      </c>
      <c r="B1001" s="6" t="s">
        <v>111</v>
      </c>
      <c r="C1001" s="12" t="s">
        <v>12926</v>
      </c>
      <c r="D1001" s="5" t="s">
        <v>1040</v>
      </c>
      <c r="E1001" s="6" t="s">
        <v>1040</v>
      </c>
      <c r="F1001" s="1" t="s">
        <v>86</v>
      </c>
      <c r="G1001" s="1" t="s">
        <v>4</v>
      </c>
      <c r="H1001" s="1" t="s">
        <v>1043</v>
      </c>
      <c r="I1001" s="2" t="s">
        <v>1044</v>
      </c>
      <c r="J1001" s="6" t="s">
        <v>4</v>
      </c>
      <c r="K1001" s="6" t="s">
        <v>4</v>
      </c>
      <c r="L1001" s="6" t="s">
        <v>4</v>
      </c>
      <c r="M1001" s="6" t="s">
        <v>5</v>
      </c>
      <c r="N1001" s="6" t="s">
        <v>1041</v>
      </c>
      <c r="O1001" s="16">
        <v>44865</v>
      </c>
      <c r="P1001" s="6" t="s">
        <v>1042</v>
      </c>
      <c r="Q1001" s="18">
        <v>22235.56</v>
      </c>
      <c r="R1001" s="18">
        <v>22235.56</v>
      </c>
      <c r="S1001" s="18">
        <v>0</v>
      </c>
      <c r="T1001" s="18">
        <v>0</v>
      </c>
      <c r="U1001" s="10">
        <f t="shared" si="30"/>
        <v>0</v>
      </c>
      <c r="V1001" s="20">
        <f t="shared" si="31"/>
        <v>0</v>
      </c>
    </row>
    <row r="1002" spans="1:22" outlineLevel="2" x14ac:dyDescent="0.35">
      <c r="C1002" s="13"/>
      <c r="G1002" s="1"/>
      <c r="H1002" s="14" t="s">
        <v>11526</v>
      </c>
      <c r="O1002" s="16"/>
      <c r="Q1002" s="18">
        <f>SUBTOTAL(9,Q1000:Q1001)</f>
        <v>25015</v>
      </c>
      <c r="R1002" s="18">
        <f>SUBTOTAL(9,R1000:R1001)</f>
        <v>22235.56</v>
      </c>
      <c r="S1002" s="18">
        <f>SUBTOTAL(9,S1000:S1001)</f>
        <v>2779.44</v>
      </c>
      <c r="T1002" s="18">
        <f>SUBTOTAL(9,T1000:T1001)</f>
        <v>0</v>
      </c>
      <c r="U1002" s="10">
        <f t="shared" si="30"/>
        <v>-1.3642420526593924E-12</v>
      </c>
      <c r="V1002" s="20">
        <f t="shared" si="31"/>
        <v>-1.3642420526593924E-12</v>
      </c>
    </row>
    <row r="1003" spans="1:22" ht="29" outlineLevel="4" x14ac:dyDescent="0.35">
      <c r="A1003" s="6" t="s">
        <v>110</v>
      </c>
      <c r="B1003" s="6" t="s">
        <v>111</v>
      </c>
      <c r="C1003" s="12" t="s">
        <v>12926</v>
      </c>
      <c r="D1003" s="5" t="s">
        <v>1040</v>
      </c>
      <c r="E1003" s="6" t="s">
        <v>1040</v>
      </c>
      <c r="F1003" s="1" t="s">
        <v>4</v>
      </c>
      <c r="G1003" s="1" t="s">
        <v>97</v>
      </c>
      <c r="H1003" s="1" t="s">
        <v>1047</v>
      </c>
      <c r="I1003" s="2" t="s">
        <v>1048</v>
      </c>
      <c r="J1003" s="6" t="s">
        <v>4</v>
      </c>
      <c r="K1003" s="6" t="s">
        <v>4</v>
      </c>
      <c r="L1003" s="6" t="s">
        <v>4</v>
      </c>
      <c r="M1003" s="6" t="s">
        <v>5</v>
      </c>
      <c r="N1003" s="6" t="s">
        <v>1045</v>
      </c>
      <c r="O1003" s="16">
        <v>45068</v>
      </c>
      <c r="P1003" s="6" t="s">
        <v>1046</v>
      </c>
      <c r="Q1003" s="18">
        <v>2911.66</v>
      </c>
      <c r="R1003" s="18">
        <v>0</v>
      </c>
      <c r="S1003" s="18">
        <v>2911.66</v>
      </c>
      <c r="T1003" s="18">
        <v>0</v>
      </c>
      <c r="U1003" s="10">
        <f t="shared" si="30"/>
        <v>0</v>
      </c>
      <c r="V1003" s="20">
        <f t="shared" si="31"/>
        <v>0</v>
      </c>
    </row>
    <row r="1004" spans="1:22" ht="29" outlineLevel="4" x14ac:dyDescent="0.35">
      <c r="A1004" s="6" t="s">
        <v>110</v>
      </c>
      <c r="B1004" s="6" t="s">
        <v>111</v>
      </c>
      <c r="C1004" s="12" t="s">
        <v>12926</v>
      </c>
      <c r="D1004" s="5" t="s">
        <v>1040</v>
      </c>
      <c r="E1004" s="6" t="s">
        <v>1040</v>
      </c>
      <c r="F1004" s="1" t="s">
        <v>86</v>
      </c>
      <c r="G1004" s="1" t="s">
        <v>4</v>
      </c>
      <c r="H1004" s="1" t="s">
        <v>1047</v>
      </c>
      <c r="I1004" s="2" t="s">
        <v>1048</v>
      </c>
      <c r="J1004" s="6" t="s">
        <v>4</v>
      </c>
      <c r="K1004" s="6" t="s">
        <v>4</v>
      </c>
      <c r="L1004" s="6" t="s">
        <v>4</v>
      </c>
      <c r="M1004" s="6" t="s">
        <v>5</v>
      </c>
      <c r="N1004" s="6" t="s">
        <v>1045</v>
      </c>
      <c r="O1004" s="16">
        <v>45068</v>
      </c>
      <c r="P1004" s="6" t="s">
        <v>1046</v>
      </c>
      <c r="Q1004" s="18">
        <v>23293.34</v>
      </c>
      <c r="R1004" s="18">
        <v>23293.34</v>
      </c>
      <c r="S1004" s="18">
        <v>0</v>
      </c>
      <c r="T1004" s="18">
        <v>0</v>
      </c>
      <c r="U1004" s="10">
        <f t="shared" si="30"/>
        <v>0</v>
      </c>
      <c r="V1004" s="20">
        <f t="shared" si="31"/>
        <v>0</v>
      </c>
    </row>
    <row r="1005" spans="1:22" outlineLevel="3" x14ac:dyDescent="0.35">
      <c r="G1005" s="1"/>
      <c r="H1005" s="14" t="s">
        <v>11527</v>
      </c>
      <c r="O1005" s="16"/>
      <c r="Q1005" s="18">
        <f>SUBTOTAL(9,Q1003:Q1004)</f>
        <v>26205</v>
      </c>
      <c r="R1005" s="18">
        <f>SUBTOTAL(9,R1003:R1004)</f>
        <v>23293.34</v>
      </c>
      <c r="S1005" s="18">
        <f>SUBTOTAL(9,S1003:S1004)</f>
        <v>2911.66</v>
      </c>
      <c r="T1005" s="18">
        <f>SUBTOTAL(9,T1003:T1004)</f>
        <v>0</v>
      </c>
      <c r="U1005" s="10">
        <f t="shared" si="30"/>
        <v>0</v>
      </c>
      <c r="V1005" s="20">
        <f t="shared" si="31"/>
        <v>0</v>
      </c>
    </row>
    <row r="1006" spans="1:22" ht="29" outlineLevel="4" x14ac:dyDescent="0.35">
      <c r="C1006" s="13" t="s">
        <v>12927</v>
      </c>
      <c r="G1006" s="1"/>
      <c r="O1006" s="16"/>
      <c r="Q1006" s="18">
        <f>SUBTOTAL(9,Q1000:Q1004)</f>
        <v>51220</v>
      </c>
      <c r="R1006" s="18">
        <f>SUBTOTAL(9,R1000:R1004)</f>
        <v>45528.9</v>
      </c>
      <c r="S1006" s="18">
        <f>SUBTOTAL(9,S1000:S1004)</f>
        <v>5691.1</v>
      </c>
      <c r="T1006" s="18">
        <f>SUBTOTAL(9,T1000:T1004)</f>
        <v>0</v>
      </c>
      <c r="U1006" s="10">
        <f t="shared" si="30"/>
        <v>-1.8189894035458565E-12</v>
      </c>
      <c r="V1006" s="20">
        <f t="shared" si="31"/>
        <v>-1.8189894035458565E-12</v>
      </c>
    </row>
    <row r="1007" spans="1:22" ht="29" outlineLevel="4" x14ac:dyDescent="0.35">
      <c r="A1007" s="6" t="s">
        <v>110</v>
      </c>
      <c r="B1007" s="6" t="s">
        <v>111</v>
      </c>
      <c r="C1007" s="12" t="s">
        <v>1049</v>
      </c>
      <c r="D1007" s="5" t="s">
        <v>1050</v>
      </c>
      <c r="E1007" s="6" t="s">
        <v>1050</v>
      </c>
      <c r="F1007" s="1" t="s">
        <v>4</v>
      </c>
      <c r="G1007" s="1" t="s">
        <v>82</v>
      </c>
      <c r="H1007" s="1" t="s">
        <v>1052</v>
      </c>
      <c r="I1007" s="2" t="s">
        <v>1053</v>
      </c>
      <c r="J1007" s="6" t="s">
        <v>4</v>
      </c>
      <c r="K1007" s="6" t="s">
        <v>4</v>
      </c>
      <c r="L1007" s="6" t="s">
        <v>4</v>
      </c>
      <c r="M1007" s="6" t="s">
        <v>5</v>
      </c>
      <c r="N1007" s="6" t="s">
        <v>1051</v>
      </c>
      <c r="O1007" s="16">
        <v>45077</v>
      </c>
      <c r="P1007" s="6" t="s">
        <v>7</v>
      </c>
      <c r="Q1007" s="18">
        <v>5937</v>
      </c>
      <c r="R1007" s="18">
        <v>0</v>
      </c>
      <c r="S1007" s="18">
        <v>5937</v>
      </c>
      <c r="T1007" s="18">
        <v>0</v>
      </c>
      <c r="U1007" s="10">
        <f t="shared" si="30"/>
        <v>0</v>
      </c>
      <c r="V1007" s="20">
        <f t="shared" si="31"/>
        <v>0</v>
      </c>
    </row>
    <row r="1008" spans="1:22" outlineLevel="3" x14ac:dyDescent="0.35">
      <c r="C1008" s="13" t="s">
        <v>10627</v>
      </c>
      <c r="G1008" s="1"/>
      <c r="H1008" s="14" t="s">
        <v>11528</v>
      </c>
      <c r="O1008" s="16"/>
      <c r="Q1008" s="18">
        <f>SUBTOTAL(9,Q1007:Q1007)</f>
        <v>5937</v>
      </c>
      <c r="R1008" s="18">
        <f>SUBTOTAL(9,R1007:R1007)</f>
        <v>0</v>
      </c>
      <c r="S1008" s="18">
        <f>SUBTOTAL(9,S1007:S1007)</f>
        <v>5937</v>
      </c>
      <c r="T1008" s="18">
        <f>SUBTOTAL(9,T1007:T1007)</f>
        <v>0</v>
      </c>
      <c r="U1008" s="10">
        <f t="shared" si="30"/>
        <v>0</v>
      </c>
      <c r="V1008" s="20">
        <f t="shared" si="31"/>
        <v>0</v>
      </c>
    </row>
    <row r="1009" spans="1:22" outlineLevel="2" x14ac:dyDescent="0.35">
      <c r="C1009" s="13"/>
      <c r="G1009" s="1"/>
      <c r="O1009" s="16"/>
      <c r="Q1009" s="18">
        <f>SUBTOTAL(9,Q1007:Q1007)</f>
        <v>5937</v>
      </c>
      <c r="R1009" s="18">
        <f>SUBTOTAL(9,R1007:R1007)</f>
        <v>0</v>
      </c>
      <c r="S1009" s="18">
        <f>SUBTOTAL(9,S1007:S1007)</f>
        <v>5937</v>
      </c>
      <c r="T1009" s="18">
        <f>SUBTOTAL(9,T1007:T1007)</f>
        <v>0</v>
      </c>
      <c r="U1009" s="10">
        <f t="shared" si="30"/>
        <v>0</v>
      </c>
      <c r="V1009" s="20">
        <f t="shared" si="31"/>
        <v>0</v>
      </c>
    </row>
    <row r="1010" spans="1:22" ht="29" outlineLevel="4" x14ac:dyDescent="0.35">
      <c r="A1010" s="6" t="s">
        <v>743</v>
      </c>
      <c r="B1010" s="6" t="s">
        <v>744</v>
      </c>
      <c r="C1010" s="12" t="s">
        <v>12928</v>
      </c>
      <c r="D1010" s="5" t="s">
        <v>1054</v>
      </c>
      <c r="E1010" s="6" t="s">
        <v>1054</v>
      </c>
      <c r="F1010" s="1" t="s">
        <v>4</v>
      </c>
      <c r="G1010" s="1" t="s">
        <v>1372</v>
      </c>
      <c r="H1010" s="1" t="s">
        <v>1057</v>
      </c>
      <c r="I1010" s="2" t="s">
        <v>13100</v>
      </c>
      <c r="J1010" s="6" t="s">
        <v>4</v>
      </c>
      <c r="K1010" s="6" t="s">
        <v>4</v>
      </c>
      <c r="L1010" s="6" t="s">
        <v>4</v>
      </c>
      <c r="M1010" s="6" t="s">
        <v>5</v>
      </c>
      <c r="N1010" s="6" t="s">
        <v>1055</v>
      </c>
      <c r="O1010" s="16">
        <v>44900</v>
      </c>
      <c r="P1010" s="6" t="s">
        <v>1056</v>
      </c>
      <c r="Q1010" s="18">
        <v>50000</v>
      </c>
      <c r="R1010" s="18">
        <v>0</v>
      </c>
      <c r="S1010" s="18">
        <v>50000</v>
      </c>
      <c r="T1010" s="18">
        <v>0</v>
      </c>
      <c r="U1010" s="10">
        <f t="shared" si="30"/>
        <v>0</v>
      </c>
      <c r="V1010" s="20">
        <f t="shared" si="31"/>
        <v>0</v>
      </c>
    </row>
    <row r="1011" spans="1:22" outlineLevel="3" x14ac:dyDescent="0.35">
      <c r="G1011" s="1"/>
      <c r="H1011" s="14" t="s">
        <v>11529</v>
      </c>
      <c r="O1011" s="16"/>
      <c r="Q1011" s="18">
        <f>SUBTOTAL(9,Q1010:Q1010)</f>
        <v>50000</v>
      </c>
      <c r="R1011" s="18">
        <f>SUBTOTAL(9,R1010:R1010)</f>
        <v>0</v>
      </c>
      <c r="S1011" s="18">
        <f>SUBTOTAL(9,S1010:S1010)</f>
        <v>50000</v>
      </c>
      <c r="T1011" s="18">
        <f>SUBTOTAL(9,T1010:T1010)</f>
        <v>0</v>
      </c>
      <c r="U1011" s="10">
        <f t="shared" si="30"/>
        <v>0</v>
      </c>
      <c r="V1011" s="20">
        <f t="shared" si="31"/>
        <v>0</v>
      </c>
    </row>
    <row r="1012" spans="1:22" ht="43.5" outlineLevel="2" x14ac:dyDescent="0.35">
      <c r="A1012" s="6" t="s">
        <v>743</v>
      </c>
      <c r="B1012" s="6" t="s">
        <v>744</v>
      </c>
      <c r="C1012" s="12" t="s">
        <v>12928</v>
      </c>
      <c r="D1012" s="5" t="s">
        <v>1054</v>
      </c>
      <c r="E1012" s="6" t="s">
        <v>1054</v>
      </c>
      <c r="F1012" s="1" t="s">
        <v>4</v>
      </c>
      <c r="G1012" s="1" t="s">
        <v>1372</v>
      </c>
      <c r="H1012" s="1" t="s">
        <v>1060</v>
      </c>
      <c r="I1012" s="2" t="s">
        <v>13101</v>
      </c>
      <c r="J1012" s="6" t="s">
        <v>4</v>
      </c>
      <c r="K1012" s="6" t="s">
        <v>4</v>
      </c>
      <c r="L1012" s="6" t="s">
        <v>4</v>
      </c>
      <c r="M1012" s="6" t="s">
        <v>5</v>
      </c>
      <c r="N1012" s="6" t="s">
        <v>1058</v>
      </c>
      <c r="O1012" s="16">
        <v>44900</v>
      </c>
      <c r="P1012" s="6" t="s">
        <v>1059</v>
      </c>
      <c r="Q1012" s="18">
        <v>49387.6</v>
      </c>
      <c r="R1012" s="18">
        <v>0</v>
      </c>
      <c r="S1012" s="18">
        <v>49387.6</v>
      </c>
      <c r="T1012" s="18">
        <v>0</v>
      </c>
      <c r="U1012" s="10">
        <f t="shared" si="30"/>
        <v>0</v>
      </c>
      <c r="V1012" s="20">
        <f t="shared" si="31"/>
        <v>0</v>
      </c>
    </row>
    <row r="1013" spans="1:22" ht="29" outlineLevel="4" x14ac:dyDescent="0.35">
      <c r="C1013" s="13" t="s">
        <v>12929</v>
      </c>
      <c r="G1013" s="1"/>
      <c r="H1013" s="14" t="s">
        <v>11530</v>
      </c>
      <c r="O1013" s="16"/>
      <c r="Q1013" s="18">
        <f>SUBTOTAL(9,Q1012:Q1012)</f>
        <v>49387.6</v>
      </c>
      <c r="R1013" s="18">
        <f>SUBTOTAL(9,R1012:R1012)</f>
        <v>0</v>
      </c>
      <c r="S1013" s="18">
        <f>SUBTOTAL(9,S1012:S1012)</f>
        <v>49387.6</v>
      </c>
      <c r="T1013" s="18">
        <f>SUBTOTAL(9,T1012:T1012)</f>
        <v>0</v>
      </c>
      <c r="U1013" s="10">
        <f t="shared" si="30"/>
        <v>0</v>
      </c>
      <c r="V1013" s="20">
        <f t="shared" si="31"/>
        <v>0</v>
      </c>
    </row>
    <row r="1014" spans="1:22" outlineLevel="3" x14ac:dyDescent="0.35">
      <c r="G1014" s="1"/>
      <c r="O1014" s="16"/>
      <c r="Q1014" s="18">
        <f>SUBTOTAL(9,Q1010:Q1012)</f>
        <v>99387.6</v>
      </c>
      <c r="R1014" s="18">
        <f>SUBTOTAL(9,R1010:R1012)</f>
        <v>0</v>
      </c>
      <c r="S1014" s="18">
        <f>SUBTOTAL(9,S1010:S1012)</f>
        <v>99387.6</v>
      </c>
      <c r="T1014" s="18">
        <f>SUBTOTAL(9,T1010:T1012)</f>
        <v>0</v>
      </c>
      <c r="U1014" s="10">
        <f t="shared" si="30"/>
        <v>0</v>
      </c>
      <c r="V1014" s="20">
        <f t="shared" si="31"/>
        <v>0</v>
      </c>
    </row>
    <row r="1015" spans="1:22" outlineLevel="4" x14ac:dyDescent="0.35">
      <c r="A1015" s="6" t="s">
        <v>110</v>
      </c>
      <c r="B1015" s="6" t="s">
        <v>111</v>
      </c>
      <c r="C1015" s="12" t="s">
        <v>1061</v>
      </c>
      <c r="D1015" s="5" t="s">
        <v>1062</v>
      </c>
      <c r="E1015" s="6" t="s">
        <v>1062</v>
      </c>
      <c r="F1015" s="1" t="s">
        <v>4</v>
      </c>
      <c r="G1015" s="1" t="s">
        <v>114</v>
      </c>
      <c r="H1015" s="1" t="s">
        <v>116</v>
      </c>
      <c r="I1015" s="4" t="s">
        <v>12902</v>
      </c>
      <c r="J1015" s="6" t="s">
        <v>4</v>
      </c>
      <c r="K1015" s="6" t="s">
        <v>4</v>
      </c>
      <c r="L1015" s="6" t="s">
        <v>4</v>
      </c>
      <c r="M1015" s="6" t="s">
        <v>5</v>
      </c>
      <c r="N1015" s="6" t="s">
        <v>1063</v>
      </c>
      <c r="O1015" s="16">
        <v>44869</v>
      </c>
      <c r="P1015" s="6" t="s">
        <v>7</v>
      </c>
      <c r="Q1015" s="18">
        <v>41543</v>
      </c>
      <c r="R1015" s="18">
        <v>0</v>
      </c>
      <c r="S1015" s="18">
        <v>41543</v>
      </c>
      <c r="T1015" s="18">
        <v>0</v>
      </c>
      <c r="U1015" s="10">
        <f t="shared" si="30"/>
        <v>0</v>
      </c>
      <c r="V1015" s="20">
        <f t="shared" si="31"/>
        <v>0</v>
      </c>
    </row>
    <row r="1016" spans="1:22" outlineLevel="3" x14ac:dyDescent="0.35">
      <c r="A1016" s="6" t="s">
        <v>110</v>
      </c>
      <c r="B1016" s="6" t="s">
        <v>111</v>
      </c>
      <c r="C1016" s="12" t="s">
        <v>1061</v>
      </c>
      <c r="D1016" s="5" t="s">
        <v>1062</v>
      </c>
      <c r="E1016" s="6" t="s">
        <v>1062</v>
      </c>
      <c r="F1016" s="1" t="s">
        <v>4</v>
      </c>
      <c r="G1016" s="1" t="s">
        <v>114</v>
      </c>
      <c r="H1016" s="1" t="s">
        <v>116</v>
      </c>
      <c r="I1016" s="4" t="s">
        <v>12902</v>
      </c>
      <c r="J1016" s="6" t="s">
        <v>4</v>
      </c>
      <c r="K1016" s="6" t="s">
        <v>4</v>
      </c>
      <c r="L1016" s="6" t="s">
        <v>4</v>
      </c>
      <c r="M1016" s="6" t="s">
        <v>5</v>
      </c>
      <c r="N1016" s="6" t="s">
        <v>1064</v>
      </c>
      <c r="O1016" s="16">
        <v>44945</v>
      </c>
      <c r="P1016" s="6" t="s">
        <v>7</v>
      </c>
      <c r="Q1016" s="18">
        <v>14240</v>
      </c>
      <c r="R1016" s="18">
        <v>0</v>
      </c>
      <c r="S1016" s="18">
        <v>14240</v>
      </c>
      <c r="T1016" s="18">
        <v>0</v>
      </c>
      <c r="U1016" s="10">
        <f t="shared" si="30"/>
        <v>0</v>
      </c>
      <c r="V1016" s="20">
        <f t="shared" si="31"/>
        <v>0</v>
      </c>
    </row>
    <row r="1017" spans="1:22" outlineLevel="2" x14ac:dyDescent="0.35">
      <c r="G1017" s="1"/>
      <c r="H1017" s="14" t="s">
        <v>11348</v>
      </c>
      <c r="O1017" s="16"/>
      <c r="Q1017" s="18">
        <f>SUBTOTAL(9,Q1015:Q1016)</f>
        <v>55783</v>
      </c>
      <c r="R1017" s="18">
        <f>SUBTOTAL(9,R1015:R1016)</f>
        <v>0</v>
      </c>
      <c r="S1017" s="18">
        <f>SUBTOTAL(9,S1015:S1016)</f>
        <v>55783</v>
      </c>
      <c r="T1017" s="18">
        <f>SUBTOTAL(9,T1015:T1016)</f>
        <v>0</v>
      </c>
      <c r="U1017" s="10">
        <f t="shared" si="30"/>
        <v>0</v>
      </c>
      <c r="V1017" s="20">
        <f t="shared" si="31"/>
        <v>0</v>
      </c>
    </row>
    <row r="1018" spans="1:22" outlineLevel="4" x14ac:dyDescent="0.35">
      <c r="A1018" s="6" t="s">
        <v>110</v>
      </c>
      <c r="B1018" s="6" t="s">
        <v>111</v>
      </c>
      <c r="C1018" s="12" t="s">
        <v>1061</v>
      </c>
      <c r="D1018" s="5" t="s">
        <v>1062</v>
      </c>
      <c r="E1018" s="6" t="s">
        <v>1062</v>
      </c>
      <c r="F1018" s="1" t="s">
        <v>4</v>
      </c>
      <c r="G1018" s="1" t="s">
        <v>114</v>
      </c>
      <c r="H1018" s="1" t="s">
        <v>119</v>
      </c>
      <c r="I1018" s="4" t="s">
        <v>12903</v>
      </c>
      <c r="J1018" s="6" t="s">
        <v>4</v>
      </c>
      <c r="K1018" s="6" t="s">
        <v>4</v>
      </c>
      <c r="L1018" s="6" t="s">
        <v>4</v>
      </c>
      <c r="M1018" s="6" t="s">
        <v>5</v>
      </c>
      <c r="N1018" s="6" t="s">
        <v>1063</v>
      </c>
      <c r="O1018" s="16">
        <v>44869</v>
      </c>
      <c r="P1018" s="6" t="s">
        <v>7</v>
      </c>
      <c r="Q1018" s="18">
        <v>16062</v>
      </c>
      <c r="R1018" s="18">
        <v>0</v>
      </c>
      <c r="S1018" s="18">
        <v>16062</v>
      </c>
      <c r="T1018" s="18">
        <v>0</v>
      </c>
      <c r="U1018" s="10">
        <f t="shared" si="30"/>
        <v>0</v>
      </c>
      <c r="V1018" s="20">
        <f t="shared" si="31"/>
        <v>0</v>
      </c>
    </row>
    <row r="1019" spans="1:22" outlineLevel="4" x14ac:dyDescent="0.35">
      <c r="A1019" s="6" t="s">
        <v>110</v>
      </c>
      <c r="B1019" s="6" t="s">
        <v>111</v>
      </c>
      <c r="C1019" s="12" t="s">
        <v>1061</v>
      </c>
      <c r="D1019" s="5" t="s">
        <v>1062</v>
      </c>
      <c r="E1019" s="6" t="s">
        <v>1062</v>
      </c>
      <c r="F1019" s="1" t="s">
        <v>4</v>
      </c>
      <c r="G1019" s="1" t="s">
        <v>114</v>
      </c>
      <c r="H1019" s="1" t="s">
        <v>119</v>
      </c>
      <c r="I1019" s="4" t="s">
        <v>12903</v>
      </c>
      <c r="J1019" s="6" t="s">
        <v>4</v>
      </c>
      <c r="K1019" s="6" t="s">
        <v>4</v>
      </c>
      <c r="L1019" s="6" t="s">
        <v>4</v>
      </c>
      <c r="M1019" s="6" t="s">
        <v>5</v>
      </c>
      <c r="N1019" s="6" t="s">
        <v>1064</v>
      </c>
      <c r="O1019" s="16">
        <v>44945</v>
      </c>
      <c r="P1019" s="6" t="s">
        <v>7</v>
      </c>
      <c r="Q1019" s="18">
        <v>3119</v>
      </c>
      <c r="R1019" s="18">
        <v>0</v>
      </c>
      <c r="S1019" s="18">
        <v>3119</v>
      </c>
      <c r="T1019" s="18">
        <v>0</v>
      </c>
      <c r="U1019" s="10">
        <f t="shared" si="30"/>
        <v>0</v>
      </c>
      <c r="V1019" s="20">
        <f t="shared" si="31"/>
        <v>0</v>
      </c>
    </row>
    <row r="1020" spans="1:22" outlineLevel="3" x14ac:dyDescent="0.35">
      <c r="G1020" s="1"/>
      <c r="H1020" s="14" t="s">
        <v>11349</v>
      </c>
      <c r="O1020" s="16"/>
      <c r="Q1020" s="18">
        <f>SUBTOTAL(9,Q1018:Q1019)</f>
        <v>19181</v>
      </c>
      <c r="R1020" s="18">
        <f>SUBTOTAL(9,R1018:R1019)</f>
        <v>0</v>
      </c>
      <c r="S1020" s="18">
        <f>SUBTOTAL(9,S1018:S1019)</f>
        <v>19181</v>
      </c>
      <c r="T1020" s="18">
        <f>SUBTOTAL(9,T1018:T1019)</f>
        <v>0</v>
      </c>
      <c r="U1020" s="10">
        <f t="shared" si="30"/>
        <v>0</v>
      </c>
      <c r="V1020" s="20">
        <f t="shared" si="31"/>
        <v>0</v>
      </c>
    </row>
    <row r="1021" spans="1:22" outlineLevel="4" x14ac:dyDescent="0.35">
      <c r="A1021" s="6" t="s">
        <v>110</v>
      </c>
      <c r="B1021" s="6" t="s">
        <v>111</v>
      </c>
      <c r="C1021" s="12" t="s">
        <v>1061</v>
      </c>
      <c r="D1021" s="5" t="s">
        <v>1062</v>
      </c>
      <c r="E1021" s="6" t="s">
        <v>1062</v>
      </c>
      <c r="F1021" s="1" t="s">
        <v>4</v>
      </c>
      <c r="G1021" s="1" t="s">
        <v>114</v>
      </c>
      <c r="H1021" s="1" t="s">
        <v>121</v>
      </c>
      <c r="I1021" s="4" t="s">
        <v>12901</v>
      </c>
      <c r="J1021" s="6" t="s">
        <v>4</v>
      </c>
      <c r="K1021" s="6" t="s">
        <v>4</v>
      </c>
      <c r="L1021" s="6" t="s">
        <v>4</v>
      </c>
      <c r="M1021" s="6" t="s">
        <v>5</v>
      </c>
      <c r="N1021" s="6" t="s">
        <v>1063</v>
      </c>
      <c r="O1021" s="16">
        <v>44869</v>
      </c>
      <c r="P1021" s="6" t="s">
        <v>7</v>
      </c>
      <c r="Q1021" s="18">
        <v>91551</v>
      </c>
      <c r="R1021" s="18">
        <v>0</v>
      </c>
      <c r="S1021" s="18">
        <v>91551</v>
      </c>
      <c r="T1021" s="18">
        <v>0</v>
      </c>
      <c r="U1021" s="10">
        <f t="shared" si="30"/>
        <v>0</v>
      </c>
      <c r="V1021" s="20">
        <f t="shared" si="31"/>
        <v>0</v>
      </c>
    </row>
    <row r="1022" spans="1:22" outlineLevel="4" x14ac:dyDescent="0.35">
      <c r="A1022" s="6" t="s">
        <v>110</v>
      </c>
      <c r="B1022" s="6" t="s">
        <v>111</v>
      </c>
      <c r="C1022" s="12" t="s">
        <v>1061</v>
      </c>
      <c r="D1022" s="5" t="s">
        <v>1062</v>
      </c>
      <c r="E1022" s="6" t="s">
        <v>1062</v>
      </c>
      <c r="F1022" s="1" t="s">
        <v>4</v>
      </c>
      <c r="G1022" s="1" t="s">
        <v>114</v>
      </c>
      <c r="H1022" s="1" t="s">
        <v>121</v>
      </c>
      <c r="I1022" s="4" t="s">
        <v>12901</v>
      </c>
      <c r="J1022" s="6" t="s">
        <v>4</v>
      </c>
      <c r="K1022" s="6" t="s">
        <v>4</v>
      </c>
      <c r="L1022" s="6" t="s">
        <v>4</v>
      </c>
      <c r="M1022" s="6" t="s">
        <v>5</v>
      </c>
      <c r="N1022" s="6" t="s">
        <v>1064</v>
      </c>
      <c r="O1022" s="16">
        <v>44945</v>
      </c>
      <c r="P1022" s="6" t="s">
        <v>7</v>
      </c>
      <c r="Q1022" s="18">
        <v>17780</v>
      </c>
      <c r="R1022" s="18">
        <v>0</v>
      </c>
      <c r="S1022" s="18">
        <v>17780</v>
      </c>
      <c r="T1022" s="18">
        <v>0</v>
      </c>
      <c r="U1022" s="10">
        <f t="shared" si="30"/>
        <v>0</v>
      </c>
      <c r="V1022" s="20">
        <f t="shared" si="31"/>
        <v>0</v>
      </c>
    </row>
    <row r="1023" spans="1:22" outlineLevel="3" x14ac:dyDescent="0.35">
      <c r="G1023" s="1"/>
      <c r="H1023" s="14" t="s">
        <v>11350</v>
      </c>
      <c r="O1023" s="16"/>
      <c r="Q1023" s="18">
        <f>SUBTOTAL(9,Q1021:Q1022)</f>
        <v>109331</v>
      </c>
      <c r="R1023" s="18">
        <f>SUBTOTAL(9,R1021:R1022)</f>
        <v>0</v>
      </c>
      <c r="S1023" s="18">
        <f>SUBTOTAL(9,S1021:S1022)</f>
        <v>109331</v>
      </c>
      <c r="T1023" s="18">
        <f>SUBTOTAL(9,T1021:T1022)</f>
        <v>0</v>
      </c>
      <c r="U1023" s="10">
        <f t="shared" si="30"/>
        <v>0</v>
      </c>
      <c r="V1023" s="20">
        <f t="shared" si="31"/>
        <v>0</v>
      </c>
    </row>
    <row r="1024" spans="1:22" outlineLevel="4" x14ac:dyDescent="0.35">
      <c r="C1024" s="13" t="s">
        <v>10628</v>
      </c>
      <c r="G1024" s="1"/>
      <c r="O1024" s="16"/>
      <c r="Q1024" s="18">
        <f>SUBTOTAL(9,Q1015:Q1022)</f>
        <v>184295</v>
      </c>
      <c r="R1024" s="18">
        <f>SUBTOTAL(9,R1015:R1022)</f>
        <v>0</v>
      </c>
      <c r="S1024" s="18">
        <f>SUBTOTAL(9,S1015:S1022)</f>
        <v>184295</v>
      </c>
      <c r="T1024" s="18">
        <f>SUBTOTAL(9,T1015:T1022)</f>
        <v>0</v>
      </c>
      <c r="U1024" s="10">
        <f t="shared" si="30"/>
        <v>0</v>
      </c>
      <c r="V1024" s="20">
        <f t="shared" si="31"/>
        <v>0</v>
      </c>
    </row>
    <row r="1025" spans="1:22" ht="29" outlineLevel="4" x14ac:dyDescent="0.35">
      <c r="A1025" s="6" t="s">
        <v>73</v>
      </c>
      <c r="B1025" s="6" t="s">
        <v>74</v>
      </c>
      <c r="C1025" s="12" t="s">
        <v>12930</v>
      </c>
      <c r="D1025" s="5" t="s">
        <v>1065</v>
      </c>
      <c r="E1025" s="6" t="s">
        <v>1065</v>
      </c>
      <c r="F1025" s="1" t="s">
        <v>4</v>
      </c>
      <c r="G1025" s="1" t="s">
        <v>97</v>
      </c>
      <c r="H1025" s="1" t="s">
        <v>1067</v>
      </c>
      <c r="I1025" s="2" t="s">
        <v>1068</v>
      </c>
      <c r="J1025" s="6" t="s">
        <v>4</v>
      </c>
      <c r="K1025" s="6" t="s">
        <v>4</v>
      </c>
      <c r="L1025" s="6" t="s">
        <v>4</v>
      </c>
      <c r="M1025" s="6" t="s">
        <v>5</v>
      </c>
      <c r="N1025" s="6" t="s">
        <v>1066</v>
      </c>
      <c r="O1025" s="16">
        <v>44774</v>
      </c>
      <c r="P1025" s="6" t="s">
        <v>7</v>
      </c>
      <c r="Q1025" s="18">
        <v>7928.86</v>
      </c>
      <c r="R1025" s="18">
        <v>0</v>
      </c>
      <c r="S1025" s="18">
        <v>7928.86</v>
      </c>
      <c r="T1025" s="18">
        <v>0</v>
      </c>
      <c r="U1025" s="10">
        <f t="shared" si="30"/>
        <v>0</v>
      </c>
      <c r="V1025" s="20">
        <f t="shared" si="31"/>
        <v>0</v>
      </c>
    </row>
    <row r="1026" spans="1:22" ht="29" outlineLevel="3" x14ac:dyDescent="0.35">
      <c r="A1026" s="6" t="s">
        <v>73</v>
      </c>
      <c r="B1026" s="6" t="s">
        <v>74</v>
      </c>
      <c r="C1026" s="12" t="s">
        <v>12930</v>
      </c>
      <c r="D1026" s="5" t="s">
        <v>1065</v>
      </c>
      <c r="E1026" s="6" t="s">
        <v>1065</v>
      </c>
      <c r="F1026" s="1" t="s">
        <v>4</v>
      </c>
      <c r="G1026" s="1" t="s">
        <v>97</v>
      </c>
      <c r="H1026" s="1" t="s">
        <v>1067</v>
      </c>
      <c r="I1026" s="2" t="s">
        <v>1068</v>
      </c>
      <c r="J1026" s="6" t="s">
        <v>4</v>
      </c>
      <c r="K1026" s="6" t="s">
        <v>4</v>
      </c>
      <c r="L1026" s="6" t="s">
        <v>4</v>
      </c>
      <c r="M1026" s="6" t="s">
        <v>5</v>
      </c>
      <c r="N1026" s="6" t="s">
        <v>1069</v>
      </c>
      <c r="O1026" s="16">
        <v>44804</v>
      </c>
      <c r="P1026" s="6" t="s">
        <v>7</v>
      </c>
      <c r="Q1026" s="18">
        <v>1957.64</v>
      </c>
      <c r="R1026" s="18">
        <v>0</v>
      </c>
      <c r="S1026" s="18">
        <v>1957.64</v>
      </c>
      <c r="T1026" s="18">
        <v>0</v>
      </c>
      <c r="U1026" s="10">
        <f t="shared" ref="U1026:U1089" si="32">Q1026-R1026-S1026-T1026</f>
        <v>0</v>
      </c>
      <c r="V1026" s="20">
        <f t="shared" si="31"/>
        <v>0</v>
      </c>
    </row>
    <row r="1027" spans="1:22" ht="29" outlineLevel="2" x14ac:dyDescent="0.35">
      <c r="A1027" s="6" t="s">
        <v>73</v>
      </c>
      <c r="B1027" s="6" t="s">
        <v>74</v>
      </c>
      <c r="C1027" s="12" t="s">
        <v>12930</v>
      </c>
      <c r="D1027" s="5" t="s">
        <v>1065</v>
      </c>
      <c r="E1027" s="6" t="s">
        <v>1065</v>
      </c>
      <c r="F1027" s="1" t="s">
        <v>86</v>
      </c>
      <c r="G1027" s="1" t="s">
        <v>4</v>
      </c>
      <c r="H1027" s="1" t="s">
        <v>1067</v>
      </c>
      <c r="I1027" s="2" t="s">
        <v>1068</v>
      </c>
      <c r="J1027" s="6" t="s">
        <v>4</v>
      </c>
      <c r="K1027" s="6" t="s">
        <v>4</v>
      </c>
      <c r="L1027" s="6" t="s">
        <v>4</v>
      </c>
      <c r="M1027" s="6" t="s">
        <v>5</v>
      </c>
      <c r="N1027" s="6" t="s">
        <v>1066</v>
      </c>
      <c r="O1027" s="16">
        <v>44774</v>
      </c>
      <c r="P1027" s="6" t="s">
        <v>7</v>
      </c>
      <c r="Q1027" s="18">
        <v>63432.14</v>
      </c>
      <c r="R1027" s="18">
        <v>63432.14</v>
      </c>
      <c r="S1027" s="18">
        <v>0</v>
      </c>
      <c r="T1027" s="18">
        <v>0</v>
      </c>
      <c r="U1027" s="10">
        <f t="shared" si="32"/>
        <v>0</v>
      </c>
      <c r="V1027" s="20">
        <f t="shared" ref="V1027:V1090" si="33">Q1027-R1027-S1027-T1027</f>
        <v>0</v>
      </c>
    </row>
    <row r="1028" spans="1:22" ht="29" outlineLevel="4" x14ac:dyDescent="0.35">
      <c r="A1028" s="6" t="s">
        <v>73</v>
      </c>
      <c r="B1028" s="6" t="s">
        <v>74</v>
      </c>
      <c r="C1028" s="12" t="s">
        <v>12930</v>
      </c>
      <c r="D1028" s="5" t="s">
        <v>1065</v>
      </c>
      <c r="E1028" s="6" t="s">
        <v>1065</v>
      </c>
      <c r="F1028" s="1" t="s">
        <v>86</v>
      </c>
      <c r="G1028" s="1" t="s">
        <v>4</v>
      </c>
      <c r="H1028" s="1" t="s">
        <v>1067</v>
      </c>
      <c r="I1028" s="2" t="s">
        <v>1068</v>
      </c>
      <c r="J1028" s="6" t="s">
        <v>4</v>
      </c>
      <c r="K1028" s="6" t="s">
        <v>4</v>
      </c>
      <c r="L1028" s="6" t="s">
        <v>4</v>
      </c>
      <c r="M1028" s="6" t="s">
        <v>5</v>
      </c>
      <c r="N1028" s="6" t="s">
        <v>1069</v>
      </c>
      <c r="O1028" s="16">
        <v>44804</v>
      </c>
      <c r="P1028" s="6" t="s">
        <v>7</v>
      </c>
      <c r="Q1028" s="18">
        <v>15661.36</v>
      </c>
      <c r="R1028" s="18">
        <v>15661.36</v>
      </c>
      <c r="S1028" s="18">
        <v>0</v>
      </c>
      <c r="T1028" s="18">
        <v>0</v>
      </c>
      <c r="U1028" s="10">
        <f t="shared" si="32"/>
        <v>0</v>
      </c>
      <c r="V1028" s="20">
        <f t="shared" si="33"/>
        <v>0</v>
      </c>
    </row>
    <row r="1029" spans="1:22" outlineLevel="4" x14ac:dyDescent="0.35">
      <c r="G1029" s="1"/>
      <c r="H1029" s="14" t="s">
        <v>11531</v>
      </c>
      <c r="O1029" s="16"/>
      <c r="Q1029" s="18">
        <f>SUBTOTAL(9,Q1025:Q1028)</f>
        <v>88980</v>
      </c>
      <c r="R1029" s="18">
        <f>SUBTOTAL(9,R1025:R1028)</f>
        <v>79093.5</v>
      </c>
      <c r="S1029" s="18">
        <f>SUBTOTAL(9,S1025:S1028)</f>
        <v>9886.5</v>
      </c>
      <c r="T1029" s="18">
        <f>SUBTOTAL(9,T1025:T1028)</f>
        <v>0</v>
      </c>
      <c r="U1029" s="10">
        <f t="shared" si="32"/>
        <v>0</v>
      </c>
      <c r="V1029" s="20">
        <f t="shared" si="33"/>
        <v>0</v>
      </c>
    </row>
    <row r="1030" spans="1:22" ht="29" outlineLevel="4" x14ac:dyDescent="0.35">
      <c r="A1030" s="6" t="s">
        <v>73</v>
      </c>
      <c r="B1030" s="6" t="s">
        <v>74</v>
      </c>
      <c r="C1030" s="12" t="s">
        <v>12930</v>
      </c>
      <c r="D1030" s="5" t="s">
        <v>1065</v>
      </c>
      <c r="E1030" s="6" t="s">
        <v>1065</v>
      </c>
      <c r="F1030" s="1" t="s">
        <v>4</v>
      </c>
      <c r="G1030" s="1" t="s">
        <v>97</v>
      </c>
      <c r="H1030" s="1" t="s">
        <v>1071</v>
      </c>
      <c r="I1030" s="2" t="s">
        <v>1072</v>
      </c>
      <c r="J1030" s="6" t="s">
        <v>4</v>
      </c>
      <c r="K1030" s="6" t="s">
        <v>4</v>
      </c>
      <c r="L1030" s="6" t="s">
        <v>4</v>
      </c>
      <c r="M1030" s="6" t="s">
        <v>5</v>
      </c>
      <c r="N1030" s="6" t="s">
        <v>1070</v>
      </c>
      <c r="O1030" s="16">
        <v>44895</v>
      </c>
      <c r="P1030" s="6" t="s">
        <v>7</v>
      </c>
      <c r="Q1030" s="18">
        <v>8593.2199999999993</v>
      </c>
      <c r="R1030" s="18">
        <v>0</v>
      </c>
      <c r="S1030" s="18">
        <v>8593.2199999999993</v>
      </c>
      <c r="T1030" s="18">
        <v>0</v>
      </c>
      <c r="U1030" s="10">
        <f t="shared" si="32"/>
        <v>0</v>
      </c>
      <c r="V1030" s="20">
        <f t="shared" si="33"/>
        <v>0</v>
      </c>
    </row>
    <row r="1031" spans="1:22" ht="29" outlineLevel="4" x14ac:dyDescent="0.35">
      <c r="A1031" s="6" t="s">
        <v>73</v>
      </c>
      <c r="B1031" s="6" t="s">
        <v>74</v>
      </c>
      <c r="C1031" s="12" t="s">
        <v>12930</v>
      </c>
      <c r="D1031" s="5" t="s">
        <v>1065</v>
      </c>
      <c r="E1031" s="6" t="s">
        <v>1065</v>
      </c>
      <c r="F1031" s="1" t="s">
        <v>4</v>
      </c>
      <c r="G1031" s="1" t="s">
        <v>97</v>
      </c>
      <c r="H1031" s="1" t="s">
        <v>1071</v>
      </c>
      <c r="I1031" s="2" t="s">
        <v>1072</v>
      </c>
      <c r="J1031" s="6" t="s">
        <v>4</v>
      </c>
      <c r="K1031" s="6" t="s">
        <v>4</v>
      </c>
      <c r="L1031" s="6" t="s">
        <v>4</v>
      </c>
      <c r="M1031" s="6" t="s">
        <v>5</v>
      </c>
      <c r="N1031" s="6" t="s">
        <v>1073</v>
      </c>
      <c r="O1031" s="16">
        <v>45069</v>
      </c>
      <c r="P1031" s="6" t="s">
        <v>7</v>
      </c>
      <c r="Q1031" s="18">
        <v>3645.78</v>
      </c>
      <c r="R1031" s="18">
        <v>0</v>
      </c>
      <c r="S1031" s="18">
        <v>3645.78</v>
      </c>
      <c r="T1031" s="18">
        <v>0</v>
      </c>
      <c r="U1031" s="10">
        <f t="shared" si="32"/>
        <v>0</v>
      </c>
      <c r="V1031" s="20">
        <f t="shared" si="33"/>
        <v>0</v>
      </c>
    </row>
    <row r="1032" spans="1:22" ht="29" outlineLevel="3" x14ac:dyDescent="0.35">
      <c r="A1032" s="6" t="s">
        <v>73</v>
      </c>
      <c r="B1032" s="6" t="s">
        <v>74</v>
      </c>
      <c r="C1032" s="12" t="s">
        <v>12930</v>
      </c>
      <c r="D1032" s="5" t="s">
        <v>1065</v>
      </c>
      <c r="E1032" s="6" t="s">
        <v>1065</v>
      </c>
      <c r="F1032" s="1" t="s">
        <v>4</v>
      </c>
      <c r="G1032" s="1" t="s">
        <v>97</v>
      </c>
      <c r="H1032" s="1" t="s">
        <v>1071</v>
      </c>
      <c r="I1032" s="2" t="s">
        <v>1072</v>
      </c>
      <c r="J1032" s="6" t="s">
        <v>4</v>
      </c>
      <c r="K1032" s="6" t="s">
        <v>4</v>
      </c>
      <c r="L1032" s="6" t="s">
        <v>4</v>
      </c>
      <c r="M1032" s="6" t="s">
        <v>5</v>
      </c>
      <c r="N1032" s="6" t="s">
        <v>1074</v>
      </c>
      <c r="O1032" s="16">
        <v>45071</v>
      </c>
      <c r="P1032" s="6" t="s">
        <v>7</v>
      </c>
      <c r="Q1032" s="18">
        <v>7831</v>
      </c>
      <c r="R1032" s="18">
        <v>0</v>
      </c>
      <c r="S1032" s="18">
        <v>7831</v>
      </c>
      <c r="T1032" s="18">
        <v>0</v>
      </c>
      <c r="U1032" s="10">
        <f t="shared" si="32"/>
        <v>0</v>
      </c>
      <c r="V1032" s="20">
        <f t="shared" si="33"/>
        <v>0</v>
      </c>
    </row>
    <row r="1033" spans="1:22" ht="29" outlineLevel="4" x14ac:dyDescent="0.35">
      <c r="A1033" s="6" t="s">
        <v>73</v>
      </c>
      <c r="B1033" s="6" t="s">
        <v>74</v>
      </c>
      <c r="C1033" s="12" t="s">
        <v>12930</v>
      </c>
      <c r="D1033" s="5" t="s">
        <v>1065</v>
      </c>
      <c r="E1033" s="6" t="s">
        <v>1065</v>
      </c>
      <c r="F1033" s="1" t="s">
        <v>4</v>
      </c>
      <c r="G1033" s="1" t="s">
        <v>97</v>
      </c>
      <c r="H1033" s="1" t="s">
        <v>1071</v>
      </c>
      <c r="I1033" s="2" t="s">
        <v>1072</v>
      </c>
      <c r="J1033" s="6" t="s">
        <v>4</v>
      </c>
      <c r="K1033" s="6" t="s">
        <v>4</v>
      </c>
      <c r="L1033" s="6" t="s">
        <v>4</v>
      </c>
      <c r="M1033" s="6" t="s">
        <v>5</v>
      </c>
      <c r="N1033" s="6" t="s">
        <v>1075</v>
      </c>
      <c r="O1033" s="16">
        <v>45093</v>
      </c>
      <c r="P1033" s="6" t="s">
        <v>7</v>
      </c>
      <c r="Q1033" s="18">
        <v>2068.44</v>
      </c>
      <c r="R1033" s="18">
        <v>0</v>
      </c>
      <c r="S1033" s="18">
        <v>2068.44</v>
      </c>
      <c r="T1033" s="18">
        <v>0</v>
      </c>
      <c r="U1033" s="10">
        <f t="shared" si="32"/>
        <v>0</v>
      </c>
      <c r="V1033" s="20">
        <f t="shared" si="33"/>
        <v>0</v>
      </c>
    </row>
    <row r="1034" spans="1:22" ht="29" outlineLevel="4" x14ac:dyDescent="0.35">
      <c r="A1034" s="6" t="s">
        <v>73</v>
      </c>
      <c r="B1034" s="6" t="s">
        <v>74</v>
      </c>
      <c r="C1034" s="12" t="s">
        <v>12930</v>
      </c>
      <c r="D1034" s="5" t="s">
        <v>1065</v>
      </c>
      <c r="E1034" s="6" t="s">
        <v>1065</v>
      </c>
      <c r="F1034" s="1" t="s">
        <v>86</v>
      </c>
      <c r="G1034" s="1" t="s">
        <v>4</v>
      </c>
      <c r="H1034" s="1" t="s">
        <v>1071</v>
      </c>
      <c r="I1034" s="2" t="s">
        <v>1072</v>
      </c>
      <c r="J1034" s="6" t="s">
        <v>4</v>
      </c>
      <c r="K1034" s="6" t="s">
        <v>4</v>
      </c>
      <c r="L1034" s="6" t="s">
        <v>4</v>
      </c>
      <c r="M1034" s="6" t="s">
        <v>5</v>
      </c>
      <c r="N1034" s="6" t="s">
        <v>1070</v>
      </c>
      <c r="O1034" s="16">
        <v>44895</v>
      </c>
      <c r="P1034" s="6" t="s">
        <v>7</v>
      </c>
      <c r="Q1034" s="18">
        <v>68745.78</v>
      </c>
      <c r="R1034" s="18">
        <v>68745.78</v>
      </c>
      <c r="S1034" s="18">
        <v>0</v>
      </c>
      <c r="T1034" s="18">
        <v>0</v>
      </c>
      <c r="U1034" s="10">
        <f t="shared" si="32"/>
        <v>0</v>
      </c>
      <c r="V1034" s="20">
        <f t="shared" si="33"/>
        <v>0</v>
      </c>
    </row>
    <row r="1035" spans="1:22" ht="29" outlineLevel="4" x14ac:dyDescent="0.35">
      <c r="A1035" s="6" t="s">
        <v>73</v>
      </c>
      <c r="B1035" s="6" t="s">
        <v>74</v>
      </c>
      <c r="C1035" s="12" t="s">
        <v>12930</v>
      </c>
      <c r="D1035" s="5" t="s">
        <v>1065</v>
      </c>
      <c r="E1035" s="6" t="s">
        <v>1065</v>
      </c>
      <c r="F1035" s="1" t="s">
        <v>86</v>
      </c>
      <c r="G1035" s="1" t="s">
        <v>4</v>
      </c>
      <c r="H1035" s="1" t="s">
        <v>1071</v>
      </c>
      <c r="I1035" s="2" t="s">
        <v>1072</v>
      </c>
      <c r="J1035" s="6" t="s">
        <v>4</v>
      </c>
      <c r="K1035" s="6" t="s">
        <v>4</v>
      </c>
      <c r="L1035" s="6" t="s">
        <v>4</v>
      </c>
      <c r="M1035" s="6" t="s">
        <v>5</v>
      </c>
      <c r="N1035" s="6" t="s">
        <v>1073</v>
      </c>
      <c r="O1035" s="16">
        <v>45069</v>
      </c>
      <c r="P1035" s="6" t="s">
        <v>7</v>
      </c>
      <c r="Q1035" s="18">
        <v>29166.22</v>
      </c>
      <c r="R1035" s="18">
        <v>29166.22</v>
      </c>
      <c r="S1035" s="18">
        <v>0</v>
      </c>
      <c r="T1035" s="18">
        <v>0</v>
      </c>
      <c r="U1035" s="10">
        <f t="shared" si="32"/>
        <v>0</v>
      </c>
      <c r="V1035" s="20">
        <f t="shared" si="33"/>
        <v>0</v>
      </c>
    </row>
    <row r="1036" spans="1:22" ht="29" outlineLevel="4" x14ac:dyDescent="0.35">
      <c r="A1036" s="6" t="s">
        <v>73</v>
      </c>
      <c r="B1036" s="6" t="s">
        <v>74</v>
      </c>
      <c r="C1036" s="12" t="s">
        <v>12930</v>
      </c>
      <c r="D1036" s="5" t="s">
        <v>1065</v>
      </c>
      <c r="E1036" s="6" t="s">
        <v>1065</v>
      </c>
      <c r="F1036" s="1" t="s">
        <v>86</v>
      </c>
      <c r="G1036" s="1" t="s">
        <v>4</v>
      </c>
      <c r="H1036" s="1" t="s">
        <v>1071</v>
      </c>
      <c r="I1036" s="2" t="s">
        <v>1072</v>
      </c>
      <c r="J1036" s="6" t="s">
        <v>4</v>
      </c>
      <c r="K1036" s="6" t="s">
        <v>4</v>
      </c>
      <c r="L1036" s="6" t="s">
        <v>4</v>
      </c>
      <c r="M1036" s="6" t="s">
        <v>5</v>
      </c>
      <c r="N1036" s="6" t="s">
        <v>1074</v>
      </c>
      <c r="O1036" s="16">
        <v>45071</v>
      </c>
      <c r="P1036" s="6" t="s">
        <v>7</v>
      </c>
      <c r="Q1036" s="18">
        <v>62648</v>
      </c>
      <c r="R1036" s="18">
        <v>62648</v>
      </c>
      <c r="S1036" s="18">
        <v>0</v>
      </c>
      <c r="T1036" s="18">
        <v>0</v>
      </c>
      <c r="U1036" s="10">
        <f t="shared" si="32"/>
        <v>0</v>
      </c>
      <c r="V1036" s="20">
        <f t="shared" si="33"/>
        <v>0</v>
      </c>
    </row>
    <row r="1037" spans="1:22" ht="29" outlineLevel="4" x14ac:dyDescent="0.35">
      <c r="A1037" s="6" t="s">
        <v>73</v>
      </c>
      <c r="B1037" s="6" t="s">
        <v>74</v>
      </c>
      <c r="C1037" s="12" t="s">
        <v>12930</v>
      </c>
      <c r="D1037" s="5" t="s">
        <v>1065</v>
      </c>
      <c r="E1037" s="6" t="s">
        <v>1065</v>
      </c>
      <c r="F1037" s="1" t="s">
        <v>86</v>
      </c>
      <c r="G1037" s="1" t="s">
        <v>4</v>
      </c>
      <c r="H1037" s="1" t="s">
        <v>1071</v>
      </c>
      <c r="I1037" s="2" t="s">
        <v>1072</v>
      </c>
      <c r="J1037" s="6" t="s">
        <v>4</v>
      </c>
      <c r="K1037" s="6" t="s">
        <v>4</v>
      </c>
      <c r="L1037" s="6" t="s">
        <v>4</v>
      </c>
      <c r="M1037" s="6" t="s">
        <v>5</v>
      </c>
      <c r="N1037" s="6" t="s">
        <v>1075</v>
      </c>
      <c r="O1037" s="16">
        <v>45093</v>
      </c>
      <c r="P1037" s="6" t="s">
        <v>7</v>
      </c>
      <c r="Q1037" s="18">
        <v>16547.560000000001</v>
      </c>
      <c r="R1037" s="18">
        <v>16547.560000000001</v>
      </c>
      <c r="S1037" s="18">
        <v>0</v>
      </c>
      <c r="T1037" s="18">
        <v>0</v>
      </c>
      <c r="U1037" s="10">
        <f t="shared" si="32"/>
        <v>0</v>
      </c>
      <c r="V1037" s="20">
        <f t="shared" si="33"/>
        <v>0</v>
      </c>
    </row>
    <row r="1038" spans="1:22" outlineLevel="4" x14ac:dyDescent="0.35">
      <c r="A1038" s="6" t="s">
        <v>73</v>
      </c>
      <c r="C1038" s="13" t="s">
        <v>12931</v>
      </c>
      <c r="G1038" s="1"/>
      <c r="H1038" s="14" t="s">
        <v>11532</v>
      </c>
      <c r="O1038" s="16"/>
      <c r="Q1038" s="18">
        <f>SUBTOTAL(9,Q1030:Q1037)</f>
        <v>199246</v>
      </c>
      <c r="R1038" s="18">
        <f>SUBTOTAL(9,R1030:R1037)</f>
        <v>177107.56</v>
      </c>
      <c r="S1038" s="18">
        <f>SUBTOTAL(9,S1030:S1037)</f>
        <v>22138.44</v>
      </c>
      <c r="T1038" s="18">
        <f>SUBTOTAL(9,T1030:T1037)</f>
        <v>0</v>
      </c>
      <c r="U1038" s="10">
        <f t="shared" si="32"/>
        <v>3.637978807091713E-12</v>
      </c>
      <c r="V1038" s="20">
        <f t="shared" si="33"/>
        <v>3.637978807091713E-12</v>
      </c>
    </row>
    <row r="1039" spans="1:22" outlineLevel="4" x14ac:dyDescent="0.35">
      <c r="G1039" s="1"/>
      <c r="O1039" s="16"/>
      <c r="Q1039" s="18">
        <f>SUBTOTAL(9,Q1025:Q1037)</f>
        <v>288226</v>
      </c>
      <c r="R1039" s="18">
        <f>SUBTOTAL(9,R1025:R1037)</f>
        <v>256201.06</v>
      </c>
      <c r="S1039" s="18">
        <f>SUBTOTAL(9,S1025:S1037)</f>
        <v>32024.94</v>
      </c>
      <c r="T1039" s="18">
        <f>SUBTOTAL(9,T1025:T1037)</f>
        <v>0</v>
      </c>
      <c r="U1039" s="10">
        <f t="shared" si="32"/>
        <v>3.637978807091713E-12</v>
      </c>
      <c r="V1039" s="20">
        <f t="shared" si="33"/>
        <v>3.637978807091713E-12</v>
      </c>
    </row>
    <row r="1040" spans="1:22" ht="29" outlineLevel="4" x14ac:dyDescent="0.35">
      <c r="A1040" s="6" t="s">
        <v>73</v>
      </c>
      <c r="B1040" s="6" t="s">
        <v>74</v>
      </c>
      <c r="C1040" s="12" t="s">
        <v>1076</v>
      </c>
      <c r="D1040" s="5" t="s">
        <v>1077</v>
      </c>
      <c r="E1040" s="6" t="s">
        <v>1077</v>
      </c>
      <c r="F1040" s="1" t="s">
        <v>76</v>
      </c>
      <c r="G1040" s="1" t="s">
        <v>4</v>
      </c>
      <c r="H1040" s="1" t="s">
        <v>1079</v>
      </c>
      <c r="I1040" s="2" t="s">
        <v>1080</v>
      </c>
      <c r="J1040" s="6" t="s">
        <v>4</v>
      </c>
      <c r="K1040" s="6" t="s">
        <v>4</v>
      </c>
      <c r="L1040" s="6" t="s">
        <v>4</v>
      </c>
      <c r="M1040" s="6" t="s">
        <v>5</v>
      </c>
      <c r="N1040" s="6" t="s">
        <v>1078</v>
      </c>
      <c r="O1040" s="16">
        <v>44754</v>
      </c>
      <c r="P1040" s="6" t="s">
        <v>7</v>
      </c>
      <c r="Q1040" s="18">
        <v>59095</v>
      </c>
      <c r="R1040" s="18">
        <v>59095</v>
      </c>
      <c r="S1040" s="18">
        <v>0</v>
      </c>
      <c r="T1040" s="18">
        <v>0</v>
      </c>
      <c r="U1040" s="10">
        <f t="shared" si="32"/>
        <v>0</v>
      </c>
      <c r="V1040" s="20">
        <f t="shared" si="33"/>
        <v>0</v>
      </c>
    </row>
    <row r="1041" spans="1:22" ht="29" outlineLevel="3" x14ac:dyDescent="0.35">
      <c r="A1041" s="6" t="s">
        <v>73</v>
      </c>
      <c r="B1041" s="6" t="s">
        <v>74</v>
      </c>
      <c r="C1041" s="12" t="s">
        <v>1076</v>
      </c>
      <c r="D1041" s="5" t="s">
        <v>1077</v>
      </c>
      <c r="E1041" s="6" t="s">
        <v>1077</v>
      </c>
      <c r="F1041" s="1" t="s">
        <v>76</v>
      </c>
      <c r="G1041" s="1" t="s">
        <v>4</v>
      </c>
      <c r="H1041" s="1" t="s">
        <v>1079</v>
      </c>
      <c r="I1041" s="2" t="s">
        <v>1080</v>
      </c>
      <c r="J1041" s="6" t="s">
        <v>4</v>
      </c>
      <c r="K1041" s="6" t="s">
        <v>4</v>
      </c>
      <c r="L1041" s="6" t="s">
        <v>4</v>
      </c>
      <c r="M1041" s="6" t="s">
        <v>5</v>
      </c>
      <c r="N1041" s="6" t="s">
        <v>1081</v>
      </c>
      <c r="O1041" s="16">
        <v>44789</v>
      </c>
      <c r="P1041" s="6" t="s">
        <v>7</v>
      </c>
      <c r="Q1041" s="18">
        <v>43004</v>
      </c>
      <c r="R1041" s="18">
        <v>43004</v>
      </c>
      <c r="S1041" s="18">
        <v>0</v>
      </c>
      <c r="T1041" s="18">
        <v>0</v>
      </c>
      <c r="U1041" s="10">
        <f t="shared" si="32"/>
        <v>0</v>
      </c>
      <c r="V1041" s="20">
        <f t="shared" si="33"/>
        <v>0</v>
      </c>
    </row>
    <row r="1042" spans="1:22" outlineLevel="2" x14ac:dyDescent="0.35">
      <c r="G1042" s="1"/>
      <c r="H1042" s="14" t="s">
        <v>11533</v>
      </c>
      <c r="O1042" s="16"/>
      <c r="Q1042" s="18">
        <f>SUBTOTAL(9,Q1040:Q1041)</f>
        <v>102099</v>
      </c>
      <c r="R1042" s="18">
        <f>SUBTOTAL(9,R1040:R1041)</f>
        <v>102099</v>
      </c>
      <c r="S1042" s="18">
        <f>SUBTOTAL(9,S1040:S1041)</f>
        <v>0</v>
      </c>
      <c r="T1042" s="18">
        <f>SUBTOTAL(9,T1040:T1041)</f>
        <v>0</v>
      </c>
      <c r="U1042" s="10">
        <f t="shared" si="32"/>
        <v>0</v>
      </c>
      <c r="V1042" s="20">
        <f t="shared" si="33"/>
        <v>0</v>
      </c>
    </row>
    <row r="1043" spans="1:22" ht="29" outlineLevel="4" x14ac:dyDescent="0.35">
      <c r="A1043" s="6" t="s">
        <v>73</v>
      </c>
      <c r="B1043" s="6" t="s">
        <v>74</v>
      </c>
      <c r="C1043" s="12" t="s">
        <v>1076</v>
      </c>
      <c r="D1043" s="5" t="s">
        <v>1077</v>
      </c>
      <c r="E1043" s="6" t="s">
        <v>1077</v>
      </c>
      <c r="F1043" s="1" t="s">
        <v>86</v>
      </c>
      <c r="G1043" s="1" t="s">
        <v>4</v>
      </c>
      <c r="H1043" s="1" t="s">
        <v>1083</v>
      </c>
      <c r="I1043" s="2" t="s">
        <v>1084</v>
      </c>
      <c r="J1043" s="6" t="s">
        <v>4</v>
      </c>
      <c r="K1043" s="6" t="s">
        <v>4</v>
      </c>
      <c r="L1043" s="6" t="s">
        <v>4</v>
      </c>
      <c r="M1043" s="6" t="s">
        <v>5</v>
      </c>
      <c r="N1043" s="6" t="s">
        <v>1082</v>
      </c>
      <c r="O1043" s="16">
        <v>44776</v>
      </c>
      <c r="P1043" s="6" t="s">
        <v>7</v>
      </c>
      <c r="Q1043" s="18">
        <v>14373</v>
      </c>
      <c r="R1043" s="18">
        <v>14373</v>
      </c>
      <c r="S1043" s="18">
        <v>0</v>
      </c>
      <c r="T1043" s="18">
        <v>0</v>
      </c>
      <c r="U1043" s="10">
        <f t="shared" si="32"/>
        <v>0</v>
      </c>
      <c r="V1043" s="20">
        <f t="shared" si="33"/>
        <v>0</v>
      </c>
    </row>
    <row r="1044" spans="1:22" outlineLevel="4" x14ac:dyDescent="0.35">
      <c r="G1044" s="1"/>
      <c r="H1044" s="14" t="s">
        <v>11534</v>
      </c>
      <c r="O1044" s="16"/>
      <c r="Q1044" s="18">
        <f>SUBTOTAL(9,Q1043:Q1043)</f>
        <v>14373</v>
      </c>
      <c r="R1044" s="18">
        <f>SUBTOTAL(9,R1043:R1043)</f>
        <v>14373</v>
      </c>
      <c r="S1044" s="18">
        <f>SUBTOTAL(9,S1043:S1043)</f>
        <v>0</v>
      </c>
      <c r="T1044" s="18">
        <f>SUBTOTAL(9,T1043:T1043)</f>
        <v>0</v>
      </c>
      <c r="U1044" s="10">
        <f t="shared" si="32"/>
        <v>0</v>
      </c>
      <c r="V1044" s="20">
        <f t="shared" si="33"/>
        <v>0</v>
      </c>
    </row>
    <row r="1045" spans="1:22" ht="29" outlineLevel="3" x14ac:dyDescent="0.35">
      <c r="A1045" s="6" t="s">
        <v>73</v>
      </c>
      <c r="B1045" s="6" t="s">
        <v>74</v>
      </c>
      <c r="C1045" s="12" t="s">
        <v>1076</v>
      </c>
      <c r="D1045" s="5" t="s">
        <v>1077</v>
      </c>
      <c r="E1045" s="6" t="s">
        <v>1077</v>
      </c>
      <c r="F1045" s="1" t="s">
        <v>4</v>
      </c>
      <c r="G1045" s="1" t="s">
        <v>82</v>
      </c>
      <c r="H1045" s="1" t="s">
        <v>1086</v>
      </c>
      <c r="I1045" s="2" t="s">
        <v>1087</v>
      </c>
      <c r="J1045" s="6" t="s">
        <v>4</v>
      </c>
      <c r="K1045" s="6" t="s">
        <v>4</v>
      </c>
      <c r="L1045" s="6" t="s">
        <v>4</v>
      </c>
      <c r="M1045" s="6" t="s">
        <v>5</v>
      </c>
      <c r="N1045" s="6" t="s">
        <v>1085</v>
      </c>
      <c r="O1045" s="16">
        <v>44763</v>
      </c>
      <c r="P1045" s="6" t="s">
        <v>7</v>
      </c>
      <c r="Q1045" s="18">
        <v>608.99</v>
      </c>
      <c r="R1045" s="18">
        <v>0</v>
      </c>
      <c r="S1045" s="18">
        <v>608.99</v>
      </c>
      <c r="T1045" s="18">
        <v>0</v>
      </c>
      <c r="U1045" s="10">
        <f t="shared" si="32"/>
        <v>0</v>
      </c>
      <c r="V1045" s="20">
        <f t="shared" si="33"/>
        <v>0</v>
      </c>
    </row>
    <row r="1046" spans="1:22" ht="29" outlineLevel="4" x14ac:dyDescent="0.35">
      <c r="A1046" s="6" t="s">
        <v>73</v>
      </c>
      <c r="B1046" s="6" t="s">
        <v>74</v>
      </c>
      <c r="C1046" s="12" t="s">
        <v>1076</v>
      </c>
      <c r="D1046" s="5" t="s">
        <v>1077</v>
      </c>
      <c r="E1046" s="6" t="s">
        <v>1077</v>
      </c>
      <c r="F1046" s="1" t="s">
        <v>4</v>
      </c>
      <c r="G1046" s="1" t="s">
        <v>82</v>
      </c>
      <c r="H1046" s="1" t="s">
        <v>1086</v>
      </c>
      <c r="I1046" s="2" t="s">
        <v>1087</v>
      </c>
      <c r="J1046" s="6" t="s">
        <v>4</v>
      </c>
      <c r="K1046" s="6" t="s">
        <v>4</v>
      </c>
      <c r="L1046" s="6" t="s">
        <v>4</v>
      </c>
      <c r="M1046" s="6" t="s">
        <v>5</v>
      </c>
      <c r="N1046" s="6" t="s">
        <v>1088</v>
      </c>
      <c r="O1046" s="16">
        <v>44790</v>
      </c>
      <c r="P1046" s="6" t="s">
        <v>7</v>
      </c>
      <c r="Q1046" s="18">
        <v>601.80999999999995</v>
      </c>
      <c r="R1046" s="18">
        <v>0</v>
      </c>
      <c r="S1046" s="18">
        <v>601.80999999999995</v>
      </c>
      <c r="T1046" s="18">
        <v>0</v>
      </c>
      <c r="U1046" s="10">
        <f t="shared" si="32"/>
        <v>0</v>
      </c>
      <c r="V1046" s="20">
        <f t="shared" si="33"/>
        <v>0</v>
      </c>
    </row>
    <row r="1047" spans="1:22" ht="29" outlineLevel="3" x14ac:dyDescent="0.35">
      <c r="A1047" s="6" t="s">
        <v>73</v>
      </c>
      <c r="B1047" s="6" t="s">
        <v>74</v>
      </c>
      <c r="C1047" s="12" t="s">
        <v>1076</v>
      </c>
      <c r="D1047" s="5" t="s">
        <v>1077</v>
      </c>
      <c r="E1047" s="6" t="s">
        <v>1077</v>
      </c>
      <c r="F1047" s="1" t="s">
        <v>76</v>
      </c>
      <c r="G1047" s="1" t="s">
        <v>4</v>
      </c>
      <c r="H1047" s="1" t="s">
        <v>1086</v>
      </c>
      <c r="I1047" s="2" t="s">
        <v>1087</v>
      </c>
      <c r="J1047" s="6" t="s">
        <v>4</v>
      </c>
      <c r="K1047" s="6" t="s">
        <v>4</v>
      </c>
      <c r="L1047" s="6" t="s">
        <v>4</v>
      </c>
      <c r="M1047" s="6" t="s">
        <v>5</v>
      </c>
      <c r="N1047" s="6" t="s">
        <v>1085</v>
      </c>
      <c r="O1047" s="16">
        <v>44763</v>
      </c>
      <c r="P1047" s="6" t="s">
        <v>7</v>
      </c>
      <c r="Q1047" s="18">
        <v>9744.01</v>
      </c>
      <c r="R1047" s="18">
        <v>9744.01</v>
      </c>
      <c r="S1047" s="18">
        <v>0</v>
      </c>
      <c r="T1047" s="18">
        <v>0</v>
      </c>
      <c r="U1047" s="10">
        <f t="shared" si="32"/>
        <v>0</v>
      </c>
      <c r="V1047" s="20">
        <f t="shared" si="33"/>
        <v>0</v>
      </c>
    </row>
    <row r="1048" spans="1:22" ht="29" outlineLevel="4" x14ac:dyDescent="0.35">
      <c r="A1048" s="6" t="s">
        <v>73</v>
      </c>
      <c r="B1048" s="6" t="s">
        <v>74</v>
      </c>
      <c r="C1048" s="12" t="s">
        <v>1076</v>
      </c>
      <c r="D1048" s="5" t="s">
        <v>1077</v>
      </c>
      <c r="E1048" s="6" t="s">
        <v>1077</v>
      </c>
      <c r="F1048" s="1" t="s">
        <v>76</v>
      </c>
      <c r="G1048" s="1" t="s">
        <v>4</v>
      </c>
      <c r="H1048" s="1" t="s">
        <v>1086</v>
      </c>
      <c r="I1048" s="2" t="s">
        <v>1087</v>
      </c>
      <c r="J1048" s="6" t="s">
        <v>4</v>
      </c>
      <c r="K1048" s="6" t="s">
        <v>4</v>
      </c>
      <c r="L1048" s="6" t="s">
        <v>4</v>
      </c>
      <c r="M1048" s="6" t="s">
        <v>5</v>
      </c>
      <c r="N1048" s="6" t="s">
        <v>1088</v>
      </c>
      <c r="O1048" s="16">
        <v>44790</v>
      </c>
      <c r="P1048" s="6" t="s">
        <v>7</v>
      </c>
      <c r="Q1048" s="18">
        <v>9629.19</v>
      </c>
      <c r="R1048" s="18">
        <v>9629.19</v>
      </c>
      <c r="S1048" s="18">
        <v>0</v>
      </c>
      <c r="T1048" s="18">
        <v>0</v>
      </c>
      <c r="U1048" s="10">
        <f t="shared" si="32"/>
        <v>0</v>
      </c>
      <c r="V1048" s="20">
        <f t="shared" si="33"/>
        <v>0</v>
      </c>
    </row>
    <row r="1049" spans="1:22" outlineLevel="4" x14ac:dyDescent="0.35">
      <c r="G1049" s="1"/>
      <c r="H1049" s="14" t="s">
        <v>11535</v>
      </c>
      <c r="O1049" s="16"/>
      <c r="Q1049" s="18">
        <f>SUBTOTAL(9,Q1045:Q1048)</f>
        <v>20584</v>
      </c>
      <c r="R1049" s="18">
        <f>SUBTOTAL(9,R1045:R1048)</f>
        <v>19373.2</v>
      </c>
      <c r="S1049" s="18">
        <f>SUBTOTAL(9,S1045:S1048)</f>
        <v>1210.8</v>
      </c>
      <c r="T1049" s="18">
        <f>SUBTOTAL(9,T1045:T1048)</f>
        <v>0</v>
      </c>
      <c r="U1049" s="10">
        <f t="shared" si="32"/>
        <v>-6.8212102632969618E-13</v>
      </c>
      <c r="V1049" s="20">
        <f t="shared" si="33"/>
        <v>-6.8212102632969618E-13</v>
      </c>
    </row>
    <row r="1050" spans="1:22" ht="29" outlineLevel="4" x14ac:dyDescent="0.35">
      <c r="A1050" s="6" t="s">
        <v>73</v>
      </c>
      <c r="B1050" s="6" t="s">
        <v>74</v>
      </c>
      <c r="C1050" s="12" t="s">
        <v>1076</v>
      </c>
      <c r="D1050" s="5" t="s">
        <v>1077</v>
      </c>
      <c r="E1050" s="6" t="s">
        <v>1077</v>
      </c>
      <c r="F1050" s="1" t="s">
        <v>4</v>
      </c>
      <c r="G1050" s="1" t="s">
        <v>97</v>
      </c>
      <c r="H1050" s="1" t="s">
        <v>1090</v>
      </c>
      <c r="I1050" s="2" t="s">
        <v>1091</v>
      </c>
      <c r="J1050" s="6" t="s">
        <v>4</v>
      </c>
      <c r="K1050" s="6" t="s">
        <v>4</v>
      </c>
      <c r="L1050" s="6" t="s">
        <v>4</v>
      </c>
      <c r="M1050" s="6" t="s">
        <v>5</v>
      </c>
      <c r="N1050" s="6" t="s">
        <v>1089</v>
      </c>
      <c r="O1050" s="16">
        <v>44803</v>
      </c>
      <c r="P1050" s="6" t="s">
        <v>7</v>
      </c>
      <c r="Q1050" s="18">
        <v>5996</v>
      </c>
      <c r="R1050" s="18">
        <v>0</v>
      </c>
      <c r="S1050" s="18">
        <v>5996</v>
      </c>
      <c r="T1050" s="18">
        <v>0</v>
      </c>
      <c r="U1050" s="10">
        <f t="shared" si="32"/>
        <v>0</v>
      </c>
      <c r="V1050" s="20">
        <f t="shared" si="33"/>
        <v>0</v>
      </c>
    </row>
    <row r="1051" spans="1:22" ht="29" outlineLevel="4" x14ac:dyDescent="0.35">
      <c r="A1051" s="6" t="s">
        <v>73</v>
      </c>
      <c r="B1051" s="6" t="s">
        <v>74</v>
      </c>
      <c r="C1051" s="12" t="s">
        <v>1076</v>
      </c>
      <c r="D1051" s="5" t="s">
        <v>1077</v>
      </c>
      <c r="E1051" s="6" t="s">
        <v>1077</v>
      </c>
      <c r="F1051" s="1" t="s">
        <v>76</v>
      </c>
      <c r="G1051" s="1" t="s">
        <v>4</v>
      </c>
      <c r="H1051" s="1" t="s">
        <v>1090</v>
      </c>
      <c r="I1051" s="2" t="s">
        <v>1091</v>
      </c>
      <c r="J1051" s="6" t="s">
        <v>4</v>
      </c>
      <c r="K1051" s="6" t="s">
        <v>4</v>
      </c>
      <c r="L1051" s="6" t="s">
        <v>4</v>
      </c>
      <c r="M1051" s="6" t="s">
        <v>5</v>
      </c>
      <c r="N1051" s="6" t="s">
        <v>1089</v>
      </c>
      <c r="O1051" s="16">
        <v>44803</v>
      </c>
      <c r="P1051" s="6" t="s">
        <v>7</v>
      </c>
      <c r="Q1051" s="18">
        <v>47966</v>
      </c>
      <c r="R1051" s="18">
        <v>47966</v>
      </c>
      <c r="S1051" s="18">
        <v>0</v>
      </c>
      <c r="T1051" s="18">
        <v>0</v>
      </c>
      <c r="U1051" s="10">
        <f t="shared" si="32"/>
        <v>0</v>
      </c>
      <c r="V1051" s="20">
        <f t="shared" si="33"/>
        <v>0</v>
      </c>
    </row>
    <row r="1052" spans="1:22" outlineLevel="3" x14ac:dyDescent="0.35">
      <c r="G1052" s="1"/>
      <c r="H1052" s="14" t="s">
        <v>11536</v>
      </c>
      <c r="O1052" s="16"/>
      <c r="Q1052" s="18">
        <f>SUBTOTAL(9,Q1050:Q1051)</f>
        <v>53962</v>
      </c>
      <c r="R1052" s="18">
        <f>SUBTOTAL(9,R1050:R1051)</f>
        <v>47966</v>
      </c>
      <c r="S1052" s="18">
        <f>SUBTOTAL(9,S1050:S1051)</f>
        <v>5996</v>
      </c>
      <c r="T1052" s="18">
        <f>SUBTOTAL(9,T1050:T1051)</f>
        <v>0</v>
      </c>
      <c r="U1052" s="10">
        <f t="shared" si="32"/>
        <v>0</v>
      </c>
      <c r="V1052" s="20">
        <f t="shared" si="33"/>
        <v>0</v>
      </c>
    </row>
    <row r="1053" spans="1:22" ht="29" outlineLevel="4" x14ac:dyDescent="0.35">
      <c r="A1053" s="6" t="s">
        <v>73</v>
      </c>
      <c r="B1053" s="6" t="s">
        <v>74</v>
      </c>
      <c r="C1053" s="12" t="s">
        <v>1076</v>
      </c>
      <c r="D1053" s="5" t="s">
        <v>1077</v>
      </c>
      <c r="E1053" s="6" t="s">
        <v>1077</v>
      </c>
      <c r="F1053" s="1" t="s">
        <v>86</v>
      </c>
      <c r="G1053" s="1" t="s">
        <v>4</v>
      </c>
      <c r="H1053" s="1" t="s">
        <v>1093</v>
      </c>
      <c r="I1053" s="2" t="s">
        <v>1094</v>
      </c>
      <c r="J1053" s="6" t="s">
        <v>4</v>
      </c>
      <c r="K1053" s="6" t="s">
        <v>4</v>
      </c>
      <c r="L1053" s="6" t="s">
        <v>4</v>
      </c>
      <c r="M1053" s="6" t="s">
        <v>5</v>
      </c>
      <c r="N1053" s="6" t="s">
        <v>1092</v>
      </c>
      <c r="O1053" s="16">
        <v>44860</v>
      </c>
      <c r="P1053" s="6" t="s">
        <v>7</v>
      </c>
      <c r="Q1053" s="18">
        <v>19841</v>
      </c>
      <c r="R1053" s="18">
        <v>19841</v>
      </c>
      <c r="S1053" s="18">
        <v>0</v>
      </c>
      <c r="T1053" s="18">
        <v>0</v>
      </c>
      <c r="U1053" s="10">
        <f t="shared" si="32"/>
        <v>0</v>
      </c>
      <c r="V1053" s="20">
        <f t="shared" si="33"/>
        <v>0</v>
      </c>
    </row>
    <row r="1054" spans="1:22" ht="29" outlineLevel="4" x14ac:dyDescent="0.35">
      <c r="A1054" s="6" t="s">
        <v>73</v>
      </c>
      <c r="B1054" s="6" t="s">
        <v>74</v>
      </c>
      <c r="C1054" s="12" t="s">
        <v>1076</v>
      </c>
      <c r="D1054" s="5" t="s">
        <v>1077</v>
      </c>
      <c r="E1054" s="6" t="s">
        <v>1077</v>
      </c>
      <c r="F1054" s="1" t="s">
        <v>86</v>
      </c>
      <c r="G1054" s="1" t="s">
        <v>4</v>
      </c>
      <c r="H1054" s="1" t="s">
        <v>1093</v>
      </c>
      <c r="I1054" s="2" t="s">
        <v>1094</v>
      </c>
      <c r="J1054" s="6" t="s">
        <v>4</v>
      </c>
      <c r="K1054" s="6" t="s">
        <v>4</v>
      </c>
      <c r="L1054" s="6" t="s">
        <v>4</v>
      </c>
      <c r="M1054" s="6" t="s">
        <v>5</v>
      </c>
      <c r="N1054" s="6" t="s">
        <v>1095</v>
      </c>
      <c r="O1054" s="16">
        <v>44888</v>
      </c>
      <c r="P1054" s="6" t="s">
        <v>7</v>
      </c>
      <c r="Q1054" s="18">
        <v>9301</v>
      </c>
      <c r="R1054" s="18">
        <v>9301</v>
      </c>
      <c r="S1054" s="18">
        <v>0</v>
      </c>
      <c r="T1054" s="18">
        <v>0</v>
      </c>
      <c r="U1054" s="10">
        <f t="shared" si="32"/>
        <v>0</v>
      </c>
      <c r="V1054" s="20">
        <f t="shared" si="33"/>
        <v>0</v>
      </c>
    </row>
    <row r="1055" spans="1:22" ht="29" outlineLevel="3" x14ac:dyDescent="0.35">
      <c r="A1055" s="6" t="s">
        <v>73</v>
      </c>
      <c r="B1055" s="6" t="s">
        <v>74</v>
      </c>
      <c r="C1055" s="12" t="s">
        <v>1076</v>
      </c>
      <c r="D1055" s="5" t="s">
        <v>1077</v>
      </c>
      <c r="E1055" s="6" t="s">
        <v>1077</v>
      </c>
      <c r="F1055" s="1" t="s">
        <v>86</v>
      </c>
      <c r="G1055" s="1" t="s">
        <v>4</v>
      </c>
      <c r="H1055" s="1" t="s">
        <v>1093</v>
      </c>
      <c r="I1055" s="2" t="s">
        <v>1094</v>
      </c>
      <c r="J1055" s="6" t="s">
        <v>4</v>
      </c>
      <c r="K1055" s="6" t="s">
        <v>4</v>
      </c>
      <c r="L1055" s="6" t="s">
        <v>4</v>
      </c>
      <c r="M1055" s="6" t="s">
        <v>5</v>
      </c>
      <c r="N1055" s="6" t="s">
        <v>1096</v>
      </c>
      <c r="O1055" s="16">
        <v>44902</v>
      </c>
      <c r="P1055" s="6" t="s">
        <v>7</v>
      </c>
      <c r="Q1055" s="18">
        <v>7943</v>
      </c>
      <c r="R1055" s="18">
        <v>7943</v>
      </c>
      <c r="S1055" s="18">
        <v>0</v>
      </c>
      <c r="T1055" s="18">
        <v>0</v>
      </c>
      <c r="U1055" s="10">
        <f t="shared" si="32"/>
        <v>0</v>
      </c>
      <c r="V1055" s="20">
        <f t="shared" si="33"/>
        <v>0</v>
      </c>
    </row>
    <row r="1056" spans="1:22" ht="29" outlineLevel="4" x14ac:dyDescent="0.35">
      <c r="A1056" s="6" t="s">
        <v>73</v>
      </c>
      <c r="B1056" s="6" t="s">
        <v>74</v>
      </c>
      <c r="C1056" s="12" t="s">
        <v>1076</v>
      </c>
      <c r="D1056" s="5" t="s">
        <v>1077</v>
      </c>
      <c r="E1056" s="6" t="s">
        <v>1077</v>
      </c>
      <c r="F1056" s="1" t="s">
        <v>86</v>
      </c>
      <c r="G1056" s="1" t="s">
        <v>4</v>
      </c>
      <c r="H1056" s="1" t="s">
        <v>1093</v>
      </c>
      <c r="I1056" s="2" t="s">
        <v>1094</v>
      </c>
      <c r="J1056" s="6" t="s">
        <v>4</v>
      </c>
      <c r="K1056" s="6" t="s">
        <v>4</v>
      </c>
      <c r="L1056" s="6" t="s">
        <v>4</v>
      </c>
      <c r="M1056" s="6" t="s">
        <v>5</v>
      </c>
      <c r="N1056" s="6" t="s">
        <v>1097</v>
      </c>
      <c r="O1056" s="16">
        <v>44935</v>
      </c>
      <c r="P1056" s="6" t="s">
        <v>7</v>
      </c>
      <c r="Q1056" s="18">
        <v>6402</v>
      </c>
      <c r="R1056" s="18">
        <v>6402</v>
      </c>
      <c r="S1056" s="18">
        <v>0</v>
      </c>
      <c r="T1056" s="18">
        <v>0</v>
      </c>
      <c r="U1056" s="10">
        <f t="shared" si="32"/>
        <v>0</v>
      </c>
      <c r="V1056" s="20">
        <f t="shared" si="33"/>
        <v>0</v>
      </c>
    </row>
    <row r="1057" spans="1:22" ht="29" outlineLevel="4" x14ac:dyDescent="0.35">
      <c r="A1057" s="6" t="s">
        <v>73</v>
      </c>
      <c r="B1057" s="6" t="s">
        <v>74</v>
      </c>
      <c r="C1057" s="12" t="s">
        <v>1076</v>
      </c>
      <c r="D1057" s="5" t="s">
        <v>1077</v>
      </c>
      <c r="E1057" s="6" t="s">
        <v>1077</v>
      </c>
      <c r="F1057" s="1" t="s">
        <v>86</v>
      </c>
      <c r="G1057" s="1" t="s">
        <v>4</v>
      </c>
      <c r="H1057" s="1" t="s">
        <v>1093</v>
      </c>
      <c r="I1057" s="2" t="s">
        <v>1094</v>
      </c>
      <c r="J1057" s="6" t="s">
        <v>4</v>
      </c>
      <c r="K1057" s="6" t="s">
        <v>4</v>
      </c>
      <c r="L1057" s="6" t="s">
        <v>4</v>
      </c>
      <c r="M1057" s="6" t="s">
        <v>5</v>
      </c>
      <c r="N1057" s="6" t="s">
        <v>1098</v>
      </c>
      <c r="O1057" s="16">
        <v>44977</v>
      </c>
      <c r="P1057" s="6" t="s">
        <v>7</v>
      </c>
      <c r="Q1057" s="18">
        <v>5164</v>
      </c>
      <c r="R1057" s="18">
        <v>5164</v>
      </c>
      <c r="S1057" s="18">
        <v>0</v>
      </c>
      <c r="T1057" s="18">
        <v>0</v>
      </c>
      <c r="U1057" s="10">
        <f t="shared" si="32"/>
        <v>0</v>
      </c>
      <c r="V1057" s="20">
        <f t="shared" si="33"/>
        <v>0</v>
      </c>
    </row>
    <row r="1058" spans="1:22" ht="29" outlineLevel="4" x14ac:dyDescent="0.35">
      <c r="A1058" s="6" t="s">
        <v>73</v>
      </c>
      <c r="B1058" s="6" t="s">
        <v>74</v>
      </c>
      <c r="C1058" s="12" t="s">
        <v>1076</v>
      </c>
      <c r="D1058" s="5" t="s">
        <v>1077</v>
      </c>
      <c r="E1058" s="6" t="s">
        <v>1077</v>
      </c>
      <c r="F1058" s="1" t="s">
        <v>86</v>
      </c>
      <c r="G1058" s="1" t="s">
        <v>4</v>
      </c>
      <c r="H1058" s="1" t="s">
        <v>1093</v>
      </c>
      <c r="I1058" s="2" t="s">
        <v>1094</v>
      </c>
      <c r="J1058" s="6" t="s">
        <v>4</v>
      </c>
      <c r="K1058" s="6" t="s">
        <v>4</v>
      </c>
      <c r="L1058" s="6" t="s">
        <v>4</v>
      </c>
      <c r="M1058" s="6" t="s">
        <v>5</v>
      </c>
      <c r="N1058" s="6" t="s">
        <v>1099</v>
      </c>
      <c r="O1058" s="16">
        <v>45006</v>
      </c>
      <c r="P1058" s="6" t="s">
        <v>7</v>
      </c>
      <c r="Q1058" s="18">
        <v>6341</v>
      </c>
      <c r="R1058" s="18">
        <v>6341</v>
      </c>
      <c r="S1058" s="18">
        <v>0</v>
      </c>
      <c r="T1058" s="18">
        <v>0</v>
      </c>
      <c r="U1058" s="10">
        <f t="shared" si="32"/>
        <v>0</v>
      </c>
      <c r="V1058" s="20">
        <f t="shared" si="33"/>
        <v>0</v>
      </c>
    </row>
    <row r="1059" spans="1:22" ht="29" outlineLevel="4" x14ac:dyDescent="0.35">
      <c r="A1059" s="6" t="s">
        <v>73</v>
      </c>
      <c r="B1059" s="6" t="s">
        <v>74</v>
      </c>
      <c r="C1059" s="12" t="s">
        <v>1076</v>
      </c>
      <c r="D1059" s="5" t="s">
        <v>1077</v>
      </c>
      <c r="E1059" s="6" t="s">
        <v>1077</v>
      </c>
      <c r="F1059" s="1" t="s">
        <v>86</v>
      </c>
      <c r="G1059" s="1" t="s">
        <v>4</v>
      </c>
      <c r="H1059" s="1" t="s">
        <v>1093</v>
      </c>
      <c r="I1059" s="2" t="s">
        <v>1094</v>
      </c>
      <c r="J1059" s="6" t="s">
        <v>4</v>
      </c>
      <c r="K1059" s="6" t="s">
        <v>4</v>
      </c>
      <c r="L1059" s="6" t="s">
        <v>4</v>
      </c>
      <c r="M1059" s="6" t="s">
        <v>5</v>
      </c>
      <c r="N1059" s="6" t="s">
        <v>1100</v>
      </c>
      <c r="O1059" s="16">
        <v>45041</v>
      </c>
      <c r="P1059" s="6" t="s">
        <v>7</v>
      </c>
      <c r="Q1059" s="18">
        <v>7413</v>
      </c>
      <c r="R1059" s="18">
        <v>7413</v>
      </c>
      <c r="S1059" s="18">
        <v>0</v>
      </c>
      <c r="T1059" s="18">
        <v>0</v>
      </c>
      <c r="U1059" s="10">
        <f t="shared" si="32"/>
        <v>0</v>
      </c>
      <c r="V1059" s="20">
        <f t="shared" si="33"/>
        <v>0</v>
      </c>
    </row>
    <row r="1060" spans="1:22" ht="29" outlineLevel="4" x14ac:dyDescent="0.35">
      <c r="A1060" s="6" t="s">
        <v>73</v>
      </c>
      <c r="B1060" s="6" t="s">
        <v>74</v>
      </c>
      <c r="C1060" s="12" t="s">
        <v>1076</v>
      </c>
      <c r="D1060" s="5" t="s">
        <v>1077</v>
      </c>
      <c r="E1060" s="6" t="s">
        <v>1077</v>
      </c>
      <c r="F1060" s="1" t="s">
        <v>86</v>
      </c>
      <c r="G1060" s="1" t="s">
        <v>4</v>
      </c>
      <c r="H1060" s="1" t="s">
        <v>1093</v>
      </c>
      <c r="I1060" s="2" t="s">
        <v>1094</v>
      </c>
      <c r="J1060" s="6" t="s">
        <v>4</v>
      </c>
      <c r="K1060" s="6" t="s">
        <v>4</v>
      </c>
      <c r="L1060" s="6" t="s">
        <v>4</v>
      </c>
      <c r="M1060" s="6" t="s">
        <v>5</v>
      </c>
      <c r="N1060" s="6" t="s">
        <v>1101</v>
      </c>
      <c r="O1060" s="16">
        <v>45071</v>
      </c>
      <c r="P1060" s="6" t="s">
        <v>7</v>
      </c>
      <c r="Q1060" s="18">
        <v>10724</v>
      </c>
      <c r="R1060" s="18">
        <v>10724</v>
      </c>
      <c r="S1060" s="18">
        <v>0</v>
      </c>
      <c r="T1060" s="18">
        <v>0</v>
      </c>
      <c r="U1060" s="10">
        <f t="shared" si="32"/>
        <v>0</v>
      </c>
      <c r="V1060" s="20">
        <f t="shared" si="33"/>
        <v>0</v>
      </c>
    </row>
    <row r="1061" spans="1:22" ht="29" outlineLevel="4" x14ac:dyDescent="0.35">
      <c r="A1061" s="6" t="s">
        <v>73</v>
      </c>
      <c r="B1061" s="6" t="s">
        <v>74</v>
      </c>
      <c r="C1061" s="12" t="s">
        <v>1076</v>
      </c>
      <c r="D1061" s="5" t="s">
        <v>1077</v>
      </c>
      <c r="E1061" s="6" t="s">
        <v>1077</v>
      </c>
      <c r="F1061" s="1" t="s">
        <v>86</v>
      </c>
      <c r="G1061" s="1" t="s">
        <v>4</v>
      </c>
      <c r="H1061" s="1" t="s">
        <v>1093</v>
      </c>
      <c r="I1061" s="2" t="s">
        <v>1094</v>
      </c>
      <c r="J1061" s="6" t="s">
        <v>4</v>
      </c>
      <c r="K1061" s="6" t="s">
        <v>4</v>
      </c>
      <c r="L1061" s="6" t="s">
        <v>4</v>
      </c>
      <c r="M1061" s="6" t="s">
        <v>5</v>
      </c>
      <c r="N1061" s="6" t="s">
        <v>1102</v>
      </c>
      <c r="O1061" s="16">
        <v>45089</v>
      </c>
      <c r="P1061" s="6" t="s">
        <v>7</v>
      </c>
      <c r="Q1061" s="18">
        <v>10884</v>
      </c>
      <c r="R1061" s="18">
        <v>10884</v>
      </c>
      <c r="S1061" s="18">
        <v>0</v>
      </c>
      <c r="T1061" s="18">
        <v>0</v>
      </c>
      <c r="U1061" s="10">
        <f t="shared" si="32"/>
        <v>0</v>
      </c>
      <c r="V1061" s="20">
        <f t="shared" si="33"/>
        <v>0</v>
      </c>
    </row>
    <row r="1062" spans="1:22" outlineLevel="4" x14ac:dyDescent="0.35">
      <c r="G1062" s="1"/>
      <c r="H1062" s="14" t="s">
        <v>11537</v>
      </c>
      <c r="O1062" s="16"/>
      <c r="Q1062" s="18">
        <f>SUBTOTAL(9,Q1053:Q1061)</f>
        <v>84013</v>
      </c>
      <c r="R1062" s="18">
        <f>SUBTOTAL(9,R1053:R1061)</f>
        <v>84013</v>
      </c>
      <c r="S1062" s="18">
        <f>SUBTOTAL(9,S1053:S1061)</f>
        <v>0</v>
      </c>
      <c r="T1062" s="18">
        <f>SUBTOTAL(9,T1053:T1061)</f>
        <v>0</v>
      </c>
      <c r="U1062" s="10">
        <f t="shared" si="32"/>
        <v>0</v>
      </c>
      <c r="V1062" s="20">
        <f t="shared" si="33"/>
        <v>0</v>
      </c>
    </row>
    <row r="1063" spans="1:22" ht="29" outlineLevel="4" x14ac:dyDescent="0.35">
      <c r="A1063" s="6" t="s">
        <v>73</v>
      </c>
      <c r="B1063" s="6" t="s">
        <v>74</v>
      </c>
      <c r="C1063" s="12" t="s">
        <v>1076</v>
      </c>
      <c r="D1063" s="5" t="s">
        <v>1077</v>
      </c>
      <c r="E1063" s="6" t="s">
        <v>1077</v>
      </c>
      <c r="F1063" s="1" t="s">
        <v>4</v>
      </c>
      <c r="G1063" s="1" t="s">
        <v>82</v>
      </c>
      <c r="H1063" s="1" t="s">
        <v>1104</v>
      </c>
      <c r="I1063" s="2" t="s">
        <v>1105</v>
      </c>
      <c r="J1063" s="6" t="s">
        <v>4</v>
      </c>
      <c r="K1063" s="6" t="s">
        <v>4</v>
      </c>
      <c r="L1063" s="6" t="s">
        <v>4</v>
      </c>
      <c r="M1063" s="6" t="s">
        <v>5</v>
      </c>
      <c r="N1063" s="6" t="s">
        <v>1103</v>
      </c>
      <c r="O1063" s="16">
        <v>44851</v>
      </c>
      <c r="P1063" s="6" t="s">
        <v>7</v>
      </c>
      <c r="Q1063" s="18">
        <v>3332.71</v>
      </c>
      <c r="R1063" s="18">
        <v>0</v>
      </c>
      <c r="S1063" s="18">
        <v>3332.71</v>
      </c>
      <c r="T1063" s="18">
        <v>0</v>
      </c>
      <c r="U1063" s="10">
        <f t="shared" si="32"/>
        <v>0</v>
      </c>
      <c r="V1063" s="20">
        <f t="shared" si="33"/>
        <v>0</v>
      </c>
    </row>
    <row r="1064" spans="1:22" ht="29" outlineLevel="4" x14ac:dyDescent="0.35">
      <c r="A1064" s="6" t="s">
        <v>73</v>
      </c>
      <c r="B1064" s="6" t="s">
        <v>74</v>
      </c>
      <c r="C1064" s="12" t="s">
        <v>1076</v>
      </c>
      <c r="D1064" s="5" t="s">
        <v>1077</v>
      </c>
      <c r="E1064" s="6" t="s">
        <v>1077</v>
      </c>
      <c r="F1064" s="1" t="s">
        <v>4</v>
      </c>
      <c r="G1064" s="1" t="s">
        <v>82</v>
      </c>
      <c r="H1064" s="1" t="s">
        <v>1104</v>
      </c>
      <c r="I1064" s="2" t="s">
        <v>1105</v>
      </c>
      <c r="J1064" s="6" t="s">
        <v>4</v>
      </c>
      <c r="K1064" s="6" t="s">
        <v>4</v>
      </c>
      <c r="L1064" s="6" t="s">
        <v>4</v>
      </c>
      <c r="M1064" s="6" t="s">
        <v>5</v>
      </c>
      <c r="N1064" s="6" t="s">
        <v>1106</v>
      </c>
      <c r="O1064" s="16">
        <v>44873</v>
      </c>
      <c r="P1064" s="6" t="s">
        <v>7</v>
      </c>
      <c r="Q1064" s="18">
        <v>824.94</v>
      </c>
      <c r="R1064" s="18">
        <v>0</v>
      </c>
      <c r="S1064" s="18">
        <v>824.94</v>
      </c>
      <c r="T1064" s="18">
        <v>0</v>
      </c>
      <c r="U1064" s="10">
        <f t="shared" si="32"/>
        <v>0</v>
      </c>
      <c r="V1064" s="20">
        <f t="shared" si="33"/>
        <v>0</v>
      </c>
    </row>
    <row r="1065" spans="1:22" ht="29" outlineLevel="3" x14ac:dyDescent="0.35">
      <c r="A1065" s="6" t="s">
        <v>73</v>
      </c>
      <c r="B1065" s="6" t="s">
        <v>74</v>
      </c>
      <c r="C1065" s="12" t="s">
        <v>1076</v>
      </c>
      <c r="D1065" s="5" t="s">
        <v>1077</v>
      </c>
      <c r="E1065" s="6" t="s">
        <v>1077</v>
      </c>
      <c r="F1065" s="1" t="s">
        <v>4</v>
      </c>
      <c r="G1065" s="1" t="s">
        <v>82</v>
      </c>
      <c r="H1065" s="1" t="s">
        <v>1104</v>
      </c>
      <c r="I1065" s="2" t="s">
        <v>1105</v>
      </c>
      <c r="J1065" s="6" t="s">
        <v>4</v>
      </c>
      <c r="K1065" s="6" t="s">
        <v>4</v>
      </c>
      <c r="L1065" s="6" t="s">
        <v>4</v>
      </c>
      <c r="M1065" s="6" t="s">
        <v>5</v>
      </c>
      <c r="N1065" s="6" t="s">
        <v>1107</v>
      </c>
      <c r="O1065" s="16">
        <v>44896</v>
      </c>
      <c r="P1065" s="6" t="s">
        <v>7</v>
      </c>
      <c r="Q1065" s="18">
        <v>1958.94</v>
      </c>
      <c r="R1065" s="18">
        <v>0</v>
      </c>
      <c r="S1065" s="18">
        <v>1958.94</v>
      </c>
      <c r="T1065" s="18">
        <v>0</v>
      </c>
      <c r="U1065" s="10">
        <f t="shared" si="32"/>
        <v>0</v>
      </c>
      <c r="V1065" s="20">
        <f t="shared" si="33"/>
        <v>0</v>
      </c>
    </row>
    <row r="1066" spans="1:22" ht="29" outlineLevel="4" x14ac:dyDescent="0.35">
      <c r="A1066" s="6" t="s">
        <v>73</v>
      </c>
      <c r="B1066" s="6" t="s">
        <v>74</v>
      </c>
      <c r="C1066" s="12" t="s">
        <v>1076</v>
      </c>
      <c r="D1066" s="5" t="s">
        <v>1077</v>
      </c>
      <c r="E1066" s="6" t="s">
        <v>1077</v>
      </c>
      <c r="F1066" s="1" t="s">
        <v>4</v>
      </c>
      <c r="G1066" s="1" t="s">
        <v>82</v>
      </c>
      <c r="H1066" s="1" t="s">
        <v>1104</v>
      </c>
      <c r="I1066" s="2" t="s">
        <v>1105</v>
      </c>
      <c r="J1066" s="6" t="s">
        <v>4</v>
      </c>
      <c r="K1066" s="6" t="s">
        <v>4</v>
      </c>
      <c r="L1066" s="6" t="s">
        <v>4</v>
      </c>
      <c r="M1066" s="6" t="s">
        <v>5</v>
      </c>
      <c r="N1066" s="6" t="s">
        <v>1108</v>
      </c>
      <c r="O1066" s="16">
        <v>44911</v>
      </c>
      <c r="P1066" s="6" t="s">
        <v>7</v>
      </c>
      <c r="Q1066" s="18">
        <v>1044.17</v>
      </c>
      <c r="R1066" s="18">
        <v>0</v>
      </c>
      <c r="S1066" s="18">
        <v>1044.17</v>
      </c>
      <c r="T1066" s="18">
        <v>0</v>
      </c>
      <c r="U1066" s="10">
        <f t="shared" si="32"/>
        <v>0</v>
      </c>
      <c r="V1066" s="20">
        <f t="shared" si="33"/>
        <v>0</v>
      </c>
    </row>
    <row r="1067" spans="1:22" ht="29" outlineLevel="4" x14ac:dyDescent="0.35">
      <c r="A1067" s="6" t="s">
        <v>73</v>
      </c>
      <c r="B1067" s="6" t="s">
        <v>74</v>
      </c>
      <c r="C1067" s="12" t="s">
        <v>1076</v>
      </c>
      <c r="D1067" s="5" t="s">
        <v>1077</v>
      </c>
      <c r="E1067" s="6" t="s">
        <v>1077</v>
      </c>
      <c r="F1067" s="1" t="s">
        <v>4</v>
      </c>
      <c r="G1067" s="1" t="s">
        <v>82</v>
      </c>
      <c r="H1067" s="1" t="s">
        <v>1104</v>
      </c>
      <c r="I1067" s="2" t="s">
        <v>1105</v>
      </c>
      <c r="J1067" s="6" t="s">
        <v>4</v>
      </c>
      <c r="K1067" s="6" t="s">
        <v>4</v>
      </c>
      <c r="L1067" s="6" t="s">
        <v>4</v>
      </c>
      <c r="M1067" s="6" t="s">
        <v>5</v>
      </c>
      <c r="N1067" s="6" t="s">
        <v>1109</v>
      </c>
      <c r="O1067" s="16">
        <v>44939</v>
      </c>
      <c r="P1067" s="6" t="s">
        <v>7</v>
      </c>
      <c r="Q1067" s="18">
        <v>1844.96</v>
      </c>
      <c r="R1067" s="18">
        <v>0</v>
      </c>
      <c r="S1067" s="18">
        <v>1844.96</v>
      </c>
      <c r="T1067" s="18">
        <v>0</v>
      </c>
      <c r="U1067" s="10">
        <f t="shared" si="32"/>
        <v>0</v>
      </c>
      <c r="V1067" s="20">
        <f t="shared" si="33"/>
        <v>0</v>
      </c>
    </row>
    <row r="1068" spans="1:22" ht="29" outlineLevel="4" x14ac:dyDescent="0.35">
      <c r="A1068" s="6" t="s">
        <v>73</v>
      </c>
      <c r="B1068" s="6" t="s">
        <v>74</v>
      </c>
      <c r="C1068" s="12" t="s">
        <v>1076</v>
      </c>
      <c r="D1068" s="5" t="s">
        <v>1077</v>
      </c>
      <c r="E1068" s="6" t="s">
        <v>1077</v>
      </c>
      <c r="F1068" s="1" t="s">
        <v>4</v>
      </c>
      <c r="G1068" s="1" t="s">
        <v>82</v>
      </c>
      <c r="H1068" s="1" t="s">
        <v>1104</v>
      </c>
      <c r="I1068" s="2" t="s">
        <v>1105</v>
      </c>
      <c r="J1068" s="6" t="s">
        <v>4</v>
      </c>
      <c r="K1068" s="6" t="s">
        <v>4</v>
      </c>
      <c r="L1068" s="6" t="s">
        <v>4</v>
      </c>
      <c r="M1068" s="6" t="s">
        <v>5</v>
      </c>
      <c r="N1068" s="6" t="s">
        <v>1110</v>
      </c>
      <c r="O1068" s="16">
        <v>44977</v>
      </c>
      <c r="P1068" s="6" t="s">
        <v>7</v>
      </c>
      <c r="Q1068" s="18">
        <v>837.65</v>
      </c>
      <c r="R1068" s="18">
        <v>0</v>
      </c>
      <c r="S1068" s="18">
        <v>837.65</v>
      </c>
      <c r="T1068" s="18">
        <v>0</v>
      </c>
      <c r="U1068" s="10">
        <f t="shared" si="32"/>
        <v>0</v>
      </c>
      <c r="V1068" s="20">
        <f t="shared" si="33"/>
        <v>0</v>
      </c>
    </row>
    <row r="1069" spans="1:22" ht="29" outlineLevel="4" x14ac:dyDescent="0.35">
      <c r="A1069" s="6" t="s">
        <v>73</v>
      </c>
      <c r="B1069" s="6" t="s">
        <v>74</v>
      </c>
      <c r="C1069" s="12" t="s">
        <v>1076</v>
      </c>
      <c r="D1069" s="5" t="s">
        <v>1077</v>
      </c>
      <c r="E1069" s="6" t="s">
        <v>1077</v>
      </c>
      <c r="F1069" s="1" t="s">
        <v>4</v>
      </c>
      <c r="G1069" s="1" t="s">
        <v>82</v>
      </c>
      <c r="H1069" s="1" t="s">
        <v>1104</v>
      </c>
      <c r="I1069" s="2" t="s">
        <v>1105</v>
      </c>
      <c r="J1069" s="6" t="s">
        <v>4</v>
      </c>
      <c r="K1069" s="6" t="s">
        <v>4</v>
      </c>
      <c r="L1069" s="6" t="s">
        <v>4</v>
      </c>
      <c r="M1069" s="6" t="s">
        <v>5</v>
      </c>
      <c r="N1069" s="6" t="s">
        <v>1111</v>
      </c>
      <c r="O1069" s="16">
        <v>45008</v>
      </c>
      <c r="P1069" s="6" t="s">
        <v>7</v>
      </c>
      <c r="Q1069" s="18">
        <v>832.77</v>
      </c>
      <c r="R1069" s="18">
        <v>0</v>
      </c>
      <c r="S1069" s="18">
        <v>832.77</v>
      </c>
      <c r="T1069" s="18">
        <v>0</v>
      </c>
      <c r="U1069" s="10">
        <f t="shared" si="32"/>
        <v>0</v>
      </c>
      <c r="V1069" s="20">
        <f t="shared" si="33"/>
        <v>0</v>
      </c>
    </row>
    <row r="1070" spans="1:22" ht="29" outlineLevel="4" x14ac:dyDescent="0.35">
      <c r="A1070" s="6" t="s">
        <v>73</v>
      </c>
      <c r="B1070" s="6" t="s">
        <v>74</v>
      </c>
      <c r="C1070" s="12" t="s">
        <v>1076</v>
      </c>
      <c r="D1070" s="5" t="s">
        <v>1077</v>
      </c>
      <c r="E1070" s="6" t="s">
        <v>1077</v>
      </c>
      <c r="F1070" s="1" t="s">
        <v>4</v>
      </c>
      <c r="G1070" s="1" t="s">
        <v>82</v>
      </c>
      <c r="H1070" s="1" t="s">
        <v>1104</v>
      </c>
      <c r="I1070" s="2" t="s">
        <v>1105</v>
      </c>
      <c r="J1070" s="6" t="s">
        <v>4</v>
      </c>
      <c r="K1070" s="6" t="s">
        <v>4</v>
      </c>
      <c r="L1070" s="6" t="s">
        <v>4</v>
      </c>
      <c r="M1070" s="6" t="s">
        <v>5</v>
      </c>
      <c r="N1070" s="6" t="s">
        <v>1112</v>
      </c>
      <c r="O1070" s="16">
        <v>45041</v>
      </c>
      <c r="P1070" s="6" t="s">
        <v>7</v>
      </c>
      <c r="Q1070" s="18">
        <v>807.65</v>
      </c>
      <c r="R1070" s="18">
        <v>0</v>
      </c>
      <c r="S1070" s="18">
        <v>807.65</v>
      </c>
      <c r="T1070" s="18">
        <v>0</v>
      </c>
      <c r="U1070" s="10">
        <f t="shared" si="32"/>
        <v>0</v>
      </c>
      <c r="V1070" s="20">
        <f t="shared" si="33"/>
        <v>0</v>
      </c>
    </row>
    <row r="1071" spans="1:22" ht="29" outlineLevel="4" x14ac:dyDescent="0.35">
      <c r="A1071" s="6" t="s">
        <v>73</v>
      </c>
      <c r="B1071" s="6" t="s">
        <v>74</v>
      </c>
      <c r="C1071" s="12" t="s">
        <v>1076</v>
      </c>
      <c r="D1071" s="5" t="s">
        <v>1077</v>
      </c>
      <c r="E1071" s="6" t="s">
        <v>1077</v>
      </c>
      <c r="F1071" s="1" t="s">
        <v>4</v>
      </c>
      <c r="G1071" s="1" t="s">
        <v>82</v>
      </c>
      <c r="H1071" s="1" t="s">
        <v>1104</v>
      </c>
      <c r="I1071" s="2" t="s">
        <v>1105</v>
      </c>
      <c r="J1071" s="6" t="s">
        <v>4</v>
      </c>
      <c r="K1071" s="6" t="s">
        <v>4</v>
      </c>
      <c r="L1071" s="6" t="s">
        <v>4</v>
      </c>
      <c r="M1071" s="6" t="s">
        <v>5</v>
      </c>
      <c r="N1071" s="6" t="s">
        <v>1113</v>
      </c>
      <c r="O1071" s="16">
        <v>45071</v>
      </c>
      <c r="P1071" s="6" t="s">
        <v>7</v>
      </c>
      <c r="Q1071" s="18">
        <v>855.53</v>
      </c>
      <c r="R1071" s="18">
        <v>0</v>
      </c>
      <c r="S1071" s="18">
        <v>855.53</v>
      </c>
      <c r="T1071" s="18">
        <v>0</v>
      </c>
      <c r="U1071" s="10">
        <f t="shared" si="32"/>
        <v>0</v>
      </c>
      <c r="V1071" s="20">
        <f t="shared" si="33"/>
        <v>0</v>
      </c>
    </row>
    <row r="1072" spans="1:22" ht="29" outlineLevel="4" x14ac:dyDescent="0.35">
      <c r="A1072" s="6" t="s">
        <v>73</v>
      </c>
      <c r="B1072" s="6" t="s">
        <v>74</v>
      </c>
      <c r="C1072" s="12" t="s">
        <v>1076</v>
      </c>
      <c r="D1072" s="5" t="s">
        <v>1077</v>
      </c>
      <c r="E1072" s="6" t="s">
        <v>1077</v>
      </c>
      <c r="F1072" s="1" t="s">
        <v>4</v>
      </c>
      <c r="G1072" s="1" t="s">
        <v>82</v>
      </c>
      <c r="H1072" s="1" t="s">
        <v>1104</v>
      </c>
      <c r="I1072" s="2" t="s">
        <v>1105</v>
      </c>
      <c r="J1072" s="6" t="s">
        <v>4</v>
      </c>
      <c r="K1072" s="6" t="s">
        <v>4</v>
      </c>
      <c r="L1072" s="6" t="s">
        <v>4</v>
      </c>
      <c r="M1072" s="6" t="s">
        <v>5</v>
      </c>
      <c r="N1072" s="6" t="s">
        <v>1114</v>
      </c>
      <c r="O1072" s="16">
        <v>45089</v>
      </c>
      <c r="P1072" s="6" t="s">
        <v>7</v>
      </c>
      <c r="Q1072" s="18">
        <v>772.72</v>
      </c>
      <c r="R1072" s="18">
        <v>0</v>
      </c>
      <c r="S1072" s="18">
        <v>772.72</v>
      </c>
      <c r="T1072" s="18">
        <v>0</v>
      </c>
      <c r="U1072" s="10">
        <f t="shared" si="32"/>
        <v>0</v>
      </c>
      <c r="V1072" s="20">
        <f t="shared" si="33"/>
        <v>0</v>
      </c>
    </row>
    <row r="1073" spans="1:22" ht="29" outlineLevel="4" x14ac:dyDescent="0.35">
      <c r="A1073" s="6" t="s">
        <v>73</v>
      </c>
      <c r="B1073" s="6" t="s">
        <v>74</v>
      </c>
      <c r="C1073" s="12" t="s">
        <v>1076</v>
      </c>
      <c r="D1073" s="5" t="s">
        <v>1077</v>
      </c>
      <c r="E1073" s="6" t="s">
        <v>1077</v>
      </c>
      <c r="F1073" s="1" t="s">
        <v>76</v>
      </c>
      <c r="G1073" s="1" t="s">
        <v>4</v>
      </c>
      <c r="H1073" s="1" t="s">
        <v>1104</v>
      </c>
      <c r="I1073" s="2" t="s">
        <v>1105</v>
      </c>
      <c r="J1073" s="6" t="s">
        <v>4</v>
      </c>
      <c r="K1073" s="6" t="s">
        <v>4</v>
      </c>
      <c r="L1073" s="6" t="s">
        <v>4</v>
      </c>
      <c r="M1073" s="6" t="s">
        <v>5</v>
      </c>
      <c r="N1073" s="6" t="s">
        <v>1103</v>
      </c>
      <c r="O1073" s="16">
        <v>44851</v>
      </c>
      <c r="P1073" s="6" t="s">
        <v>7</v>
      </c>
      <c r="Q1073" s="18">
        <v>53326.29</v>
      </c>
      <c r="R1073" s="18">
        <v>53326.29</v>
      </c>
      <c r="S1073" s="18">
        <v>0</v>
      </c>
      <c r="T1073" s="18">
        <v>0</v>
      </c>
      <c r="U1073" s="10">
        <f t="shared" si="32"/>
        <v>0</v>
      </c>
      <c r="V1073" s="20">
        <f t="shared" si="33"/>
        <v>0</v>
      </c>
    </row>
    <row r="1074" spans="1:22" ht="29" outlineLevel="4" x14ac:dyDescent="0.35">
      <c r="A1074" s="6" t="s">
        <v>73</v>
      </c>
      <c r="B1074" s="6" t="s">
        <v>74</v>
      </c>
      <c r="C1074" s="12" t="s">
        <v>1076</v>
      </c>
      <c r="D1074" s="5" t="s">
        <v>1077</v>
      </c>
      <c r="E1074" s="6" t="s">
        <v>1077</v>
      </c>
      <c r="F1074" s="1" t="s">
        <v>76</v>
      </c>
      <c r="G1074" s="1" t="s">
        <v>4</v>
      </c>
      <c r="H1074" s="1" t="s">
        <v>1104</v>
      </c>
      <c r="I1074" s="2" t="s">
        <v>1105</v>
      </c>
      <c r="J1074" s="6" t="s">
        <v>4</v>
      </c>
      <c r="K1074" s="6" t="s">
        <v>4</v>
      </c>
      <c r="L1074" s="6" t="s">
        <v>4</v>
      </c>
      <c r="M1074" s="6" t="s">
        <v>5</v>
      </c>
      <c r="N1074" s="6" t="s">
        <v>1106</v>
      </c>
      <c r="O1074" s="16">
        <v>44873</v>
      </c>
      <c r="P1074" s="6" t="s">
        <v>7</v>
      </c>
      <c r="Q1074" s="18">
        <v>13200.06</v>
      </c>
      <c r="R1074" s="18">
        <v>13200.06</v>
      </c>
      <c r="S1074" s="18">
        <v>0</v>
      </c>
      <c r="T1074" s="18">
        <v>0</v>
      </c>
      <c r="U1074" s="10">
        <f t="shared" si="32"/>
        <v>0</v>
      </c>
      <c r="V1074" s="20">
        <f t="shared" si="33"/>
        <v>0</v>
      </c>
    </row>
    <row r="1075" spans="1:22" ht="29" outlineLevel="4" x14ac:dyDescent="0.35">
      <c r="A1075" s="6" t="s">
        <v>73</v>
      </c>
      <c r="B1075" s="6" t="s">
        <v>74</v>
      </c>
      <c r="C1075" s="12" t="s">
        <v>1076</v>
      </c>
      <c r="D1075" s="5" t="s">
        <v>1077</v>
      </c>
      <c r="E1075" s="6" t="s">
        <v>1077</v>
      </c>
      <c r="F1075" s="1" t="s">
        <v>76</v>
      </c>
      <c r="G1075" s="1" t="s">
        <v>4</v>
      </c>
      <c r="H1075" s="1" t="s">
        <v>1104</v>
      </c>
      <c r="I1075" s="2" t="s">
        <v>1105</v>
      </c>
      <c r="J1075" s="6" t="s">
        <v>4</v>
      </c>
      <c r="K1075" s="6" t="s">
        <v>4</v>
      </c>
      <c r="L1075" s="6" t="s">
        <v>4</v>
      </c>
      <c r="M1075" s="6" t="s">
        <v>5</v>
      </c>
      <c r="N1075" s="6" t="s">
        <v>1107</v>
      </c>
      <c r="O1075" s="16">
        <v>44896</v>
      </c>
      <c r="P1075" s="6" t="s">
        <v>7</v>
      </c>
      <c r="Q1075" s="18">
        <v>31345.06</v>
      </c>
      <c r="R1075" s="18">
        <v>31345.06</v>
      </c>
      <c r="S1075" s="18">
        <v>0</v>
      </c>
      <c r="T1075" s="18">
        <v>0</v>
      </c>
      <c r="U1075" s="10">
        <f t="shared" si="32"/>
        <v>0</v>
      </c>
      <c r="V1075" s="20">
        <f t="shared" si="33"/>
        <v>0</v>
      </c>
    </row>
    <row r="1076" spans="1:22" ht="29" outlineLevel="4" x14ac:dyDescent="0.35">
      <c r="A1076" s="6" t="s">
        <v>73</v>
      </c>
      <c r="B1076" s="6" t="s">
        <v>74</v>
      </c>
      <c r="C1076" s="12" t="s">
        <v>1076</v>
      </c>
      <c r="D1076" s="5" t="s">
        <v>1077</v>
      </c>
      <c r="E1076" s="6" t="s">
        <v>1077</v>
      </c>
      <c r="F1076" s="1" t="s">
        <v>76</v>
      </c>
      <c r="G1076" s="1" t="s">
        <v>4</v>
      </c>
      <c r="H1076" s="1" t="s">
        <v>1104</v>
      </c>
      <c r="I1076" s="2" t="s">
        <v>1105</v>
      </c>
      <c r="J1076" s="6" t="s">
        <v>4</v>
      </c>
      <c r="K1076" s="6" t="s">
        <v>4</v>
      </c>
      <c r="L1076" s="6" t="s">
        <v>4</v>
      </c>
      <c r="M1076" s="6" t="s">
        <v>5</v>
      </c>
      <c r="N1076" s="6" t="s">
        <v>1108</v>
      </c>
      <c r="O1076" s="16">
        <v>44911</v>
      </c>
      <c r="P1076" s="6" t="s">
        <v>7</v>
      </c>
      <c r="Q1076" s="18">
        <v>16707.830000000002</v>
      </c>
      <c r="R1076" s="18">
        <v>16707.830000000002</v>
      </c>
      <c r="S1076" s="18">
        <v>0</v>
      </c>
      <c r="T1076" s="18">
        <v>0</v>
      </c>
      <c r="U1076" s="10">
        <f t="shared" si="32"/>
        <v>0</v>
      </c>
      <c r="V1076" s="20">
        <f t="shared" si="33"/>
        <v>0</v>
      </c>
    </row>
    <row r="1077" spans="1:22" ht="29" outlineLevel="4" x14ac:dyDescent="0.35">
      <c r="A1077" s="6" t="s">
        <v>73</v>
      </c>
      <c r="B1077" s="6" t="s">
        <v>74</v>
      </c>
      <c r="C1077" s="12" t="s">
        <v>1076</v>
      </c>
      <c r="D1077" s="5" t="s">
        <v>1077</v>
      </c>
      <c r="E1077" s="6" t="s">
        <v>1077</v>
      </c>
      <c r="F1077" s="1" t="s">
        <v>76</v>
      </c>
      <c r="G1077" s="1" t="s">
        <v>4</v>
      </c>
      <c r="H1077" s="1" t="s">
        <v>1104</v>
      </c>
      <c r="I1077" s="2" t="s">
        <v>1105</v>
      </c>
      <c r="J1077" s="6" t="s">
        <v>4</v>
      </c>
      <c r="K1077" s="6" t="s">
        <v>4</v>
      </c>
      <c r="L1077" s="6" t="s">
        <v>4</v>
      </c>
      <c r="M1077" s="6" t="s">
        <v>5</v>
      </c>
      <c r="N1077" s="6" t="s">
        <v>1109</v>
      </c>
      <c r="O1077" s="16">
        <v>44939</v>
      </c>
      <c r="P1077" s="6" t="s">
        <v>7</v>
      </c>
      <c r="Q1077" s="18">
        <v>29521.040000000001</v>
      </c>
      <c r="R1077" s="18">
        <v>29521.040000000001</v>
      </c>
      <c r="S1077" s="18">
        <v>0</v>
      </c>
      <c r="T1077" s="18">
        <v>0</v>
      </c>
      <c r="U1077" s="10">
        <f t="shared" si="32"/>
        <v>0</v>
      </c>
      <c r="V1077" s="20">
        <f t="shared" si="33"/>
        <v>0</v>
      </c>
    </row>
    <row r="1078" spans="1:22" ht="29" outlineLevel="4" x14ac:dyDescent="0.35">
      <c r="A1078" s="6" t="s">
        <v>73</v>
      </c>
      <c r="B1078" s="6" t="s">
        <v>74</v>
      </c>
      <c r="C1078" s="12" t="s">
        <v>1076</v>
      </c>
      <c r="D1078" s="5" t="s">
        <v>1077</v>
      </c>
      <c r="E1078" s="6" t="s">
        <v>1077</v>
      </c>
      <c r="F1078" s="1" t="s">
        <v>76</v>
      </c>
      <c r="G1078" s="1" t="s">
        <v>4</v>
      </c>
      <c r="H1078" s="1" t="s">
        <v>1104</v>
      </c>
      <c r="I1078" s="2" t="s">
        <v>1105</v>
      </c>
      <c r="J1078" s="6" t="s">
        <v>4</v>
      </c>
      <c r="K1078" s="6" t="s">
        <v>4</v>
      </c>
      <c r="L1078" s="6" t="s">
        <v>4</v>
      </c>
      <c r="M1078" s="6" t="s">
        <v>5</v>
      </c>
      <c r="N1078" s="6" t="s">
        <v>1110</v>
      </c>
      <c r="O1078" s="16">
        <v>44977</v>
      </c>
      <c r="P1078" s="6" t="s">
        <v>7</v>
      </c>
      <c r="Q1078" s="18">
        <v>13403.35</v>
      </c>
      <c r="R1078" s="18">
        <v>13403.35</v>
      </c>
      <c r="S1078" s="18">
        <v>0</v>
      </c>
      <c r="T1078" s="18">
        <v>0</v>
      </c>
      <c r="U1078" s="10">
        <f t="shared" si="32"/>
        <v>0</v>
      </c>
      <c r="V1078" s="20">
        <f t="shared" si="33"/>
        <v>0</v>
      </c>
    </row>
    <row r="1079" spans="1:22" ht="29" outlineLevel="4" x14ac:dyDescent="0.35">
      <c r="A1079" s="6" t="s">
        <v>73</v>
      </c>
      <c r="B1079" s="6" t="s">
        <v>74</v>
      </c>
      <c r="C1079" s="12" t="s">
        <v>1076</v>
      </c>
      <c r="D1079" s="5" t="s">
        <v>1077</v>
      </c>
      <c r="E1079" s="6" t="s">
        <v>1077</v>
      </c>
      <c r="F1079" s="1" t="s">
        <v>76</v>
      </c>
      <c r="G1079" s="1" t="s">
        <v>4</v>
      </c>
      <c r="H1079" s="1" t="s">
        <v>1104</v>
      </c>
      <c r="I1079" s="2" t="s">
        <v>1105</v>
      </c>
      <c r="J1079" s="6" t="s">
        <v>4</v>
      </c>
      <c r="K1079" s="6" t="s">
        <v>4</v>
      </c>
      <c r="L1079" s="6" t="s">
        <v>4</v>
      </c>
      <c r="M1079" s="6" t="s">
        <v>5</v>
      </c>
      <c r="N1079" s="6" t="s">
        <v>1111</v>
      </c>
      <c r="O1079" s="16">
        <v>45008</v>
      </c>
      <c r="P1079" s="6" t="s">
        <v>7</v>
      </c>
      <c r="Q1079" s="18">
        <v>13325.23</v>
      </c>
      <c r="R1079" s="18">
        <v>13325.23</v>
      </c>
      <c r="S1079" s="18">
        <v>0</v>
      </c>
      <c r="T1079" s="18">
        <v>0</v>
      </c>
      <c r="U1079" s="10">
        <f t="shared" si="32"/>
        <v>0</v>
      </c>
      <c r="V1079" s="20">
        <f t="shared" si="33"/>
        <v>0</v>
      </c>
    </row>
    <row r="1080" spans="1:22" ht="29" outlineLevel="4" x14ac:dyDescent="0.35">
      <c r="A1080" s="6" t="s">
        <v>73</v>
      </c>
      <c r="B1080" s="6" t="s">
        <v>74</v>
      </c>
      <c r="C1080" s="12" t="s">
        <v>1076</v>
      </c>
      <c r="D1080" s="5" t="s">
        <v>1077</v>
      </c>
      <c r="E1080" s="6" t="s">
        <v>1077</v>
      </c>
      <c r="F1080" s="1" t="s">
        <v>76</v>
      </c>
      <c r="G1080" s="1" t="s">
        <v>4</v>
      </c>
      <c r="H1080" s="1" t="s">
        <v>1104</v>
      </c>
      <c r="I1080" s="2" t="s">
        <v>1105</v>
      </c>
      <c r="J1080" s="6" t="s">
        <v>4</v>
      </c>
      <c r="K1080" s="6" t="s">
        <v>4</v>
      </c>
      <c r="L1080" s="6" t="s">
        <v>4</v>
      </c>
      <c r="M1080" s="6" t="s">
        <v>5</v>
      </c>
      <c r="N1080" s="6" t="s">
        <v>1112</v>
      </c>
      <c r="O1080" s="16">
        <v>45041</v>
      </c>
      <c r="P1080" s="6" t="s">
        <v>7</v>
      </c>
      <c r="Q1080" s="18">
        <v>12923.35</v>
      </c>
      <c r="R1080" s="18">
        <v>12923.35</v>
      </c>
      <c r="S1080" s="18">
        <v>0</v>
      </c>
      <c r="T1080" s="18">
        <v>0</v>
      </c>
      <c r="U1080" s="10">
        <f t="shared" si="32"/>
        <v>0</v>
      </c>
      <c r="V1080" s="20">
        <f t="shared" si="33"/>
        <v>0</v>
      </c>
    </row>
    <row r="1081" spans="1:22" ht="29" outlineLevel="4" x14ac:dyDescent="0.35">
      <c r="A1081" s="6" t="s">
        <v>73</v>
      </c>
      <c r="B1081" s="6" t="s">
        <v>74</v>
      </c>
      <c r="C1081" s="12" t="s">
        <v>1076</v>
      </c>
      <c r="D1081" s="5" t="s">
        <v>1077</v>
      </c>
      <c r="E1081" s="6" t="s">
        <v>1077</v>
      </c>
      <c r="F1081" s="1" t="s">
        <v>76</v>
      </c>
      <c r="G1081" s="1" t="s">
        <v>4</v>
      </c>
      <c r="H1081" s="1" t="s">
        <v>1104</v>
      </c>
      <c r="I1081" s="2" t="s">
        <v>1105</v>
      </c>
      <c r="J1081" s="6" t="s">
        <v>4</v>
      </c>
      <c r="K1081" s="6" t="s">
        <v>4</v>
      </c>
      <c r="L1081" s="6" t="s">
        <v>4</v>
      </c>
      <c r="M1081" s="6" t="s">
        <v>5</v>
      </c>
      <c r="N1081" s="6" t="s">
        <v>1113</v>
      </c>
      <c r="O1081" s="16">
        <v>45071</v>
      </c>
      <c r="P1081" s="6" t="s">
        <v>7</v>
      </c>
      <c r="Q1081" s="18">
        <v>13689.47</v>
      </c>
      <c r="R1081" s="18">
        <v>13689.47</v>
      </c>
      <c r="S1081" s="18">
        <v>0</v>
      </c>
      <c r="T1081" s="18">
        <v>0</v>
      </c>
      <c r="U1081" s="10">
        <f t="shared" si="32"/>
        <v>0</v>
      </c>
      <c r="V1081" s="20">
        <f t="shared" si="33"/>
        <v>0</v>
      </c>
    </row>
    <row r="1082" spans="1:22" ht="29" outlineLevel="4" x14ac:dyDescent="0.35">
      <c r="A1082" s="6" t="s">
        <v>73</v>
      </c>
      <c r="B1082" s="6" t="s">
        <v>74</v>
      </c>
      <c r="C1082" s="12" t="s">
        <v>1076</v>
      </c>
      <c r="D1082" s="5" t="s">
        <v>1077</v>
      </c>
      <c r="E1082" s="6" t="s">
        <v>1077</v>
      </c>
      <c r="F1082" s="1" t="s">
        <v>76</v>
      </c>
      <c r="G1082" s="1" t="s">
        <v>4</v>
      </c>
      <c r="H1082" s="1" t="s">
        <v>1104</v>
      </c>
      <c r="I1082" s="2" t="s">
        <v>1105</v>
      </c>
      <c r="J1082" s="6" t="s">
        <v>4</v>
      </c>
      <c r="K1082" s="6" t="s">
        <v>4</v>
      </c>
      <c r="L1082" s="6" t="s">
        <v>4</v>
      </c>
      <c r="M1082" s="6" t="s">
        <v>5</v>
      </c>
      <c r="N1082" s="6" t="s">
        <v>1114</v>
      </c>
      <c r="O1082" s="16">
        <v>45089</v>
      </c>
      <c r="P1082" s="6" t="s">
        <v>7</v>
      </c>
      <c r="Q1082" s="18">
        <v>12364.28</v>
      </c>
      <c r="R1082" s="18">
        <v>12364.28</v>
      </c>
      <c r="S1082" s="18">
        <v>0</v>
      </c>
      <c r="T1082" s="18">
        <v>0</v>
      </c>
      <c r="U1082" s="10">
        <f t="shared" si="32"/>
        <v>0</v>
      </c>
      <c r="V1082" s="20">
        <f t="shared" si="33"/>
        <v>0</v>
      </c>
    </row>
    <row r="1083" spans="1:22" outlineLevel="4" x14ac:dyDescent="0.35">
      <c r="G1083" s="1"/>
      <c r="H1083" s="14" t="s">
        <v>11538</v>
      </c>
      <c r="O1083" s="16"/>
      <c r="Q1083" s="18">
        <f>SUBTOTAL(9,Q1063:Q1082)</f>
        <v>222918.00000000003</v>
      </c>
      <c r="R1083" s="18">
        <f>SUBTOTAL(9,R1063:R1082)</f>
        <v>209805.96000000002</v>
      </c>
      <c r="S1083" s="18">
        <f>SUBTOTAL(9,S1063:S1082)</f>
        <v>13112.04</v>
      </c>
      <c r="T1083" s="18">
        <f>SUBTOTAL(9,T1063:T1082)</f>
        <v>0</v>
      </c>
      <c r="U1083" s="10">
        <f t="shared" si="32"/>
        <v>7.2759576141834259E-12</v>
      </c>
      <c r="V1083" s="20">
        <f t="shared" si="33"/>
        <v>7.2759576141834259E-12</v>
      </c>
    </row>
    <row r="1084" spans="1:22" outlineLevel="4" x14ac:dyDescent="0.35">
      <c r="C1084" s="13" t="s">
        <v>10629</v>
      </c>
      <c r="G1084" s="1"/>
      <c r="O1084" s="16"/>
      <c r="Q1084" s="18">
        <f>SUBTOTAL(9,Q1040:Q1082)</f>
        <v>497949</v>
      </c>
      <c r="R1084" s="18">
        <f>SUBTOTAL(9,R1040:R1082)</f>
        <v>477630.15999999986</v>
      </c>
      <c r="S1084" s="18">
        <f>SUBTOTAL(9,S1040:S1082)</f>
        <v>20318.840000000004</v>
      </c>
      <c r="T1084" s="18">
        <f>SUBTOTAL(9,T1040:T1082)</f>
        <v>0</v>
      </c>
      <c r="U1084" s="10">
        <f t="shared" si="32"/>
        <v>1.3824319466948509E-10</v>
      </c>
      <c r="V1084" s="20">
        <f t="shared" si="33"/>
        <v>1.3824319466948509E-10</v>
      </c>
    </row>
    <row r="1085" spans="1:22" ht="29" outlineLevel="4" x14ac:dyDescent="0.35">
      <c r="A1085" s="6" t="s">
        <v>110</v>
      </c>
      <c r="B1085" s="6" t="s">
        <v>111</v>
      </c>
      <c r="C1085" s="12" t="s">
        <v>1115</v>
      </c>
      <c r="D1085" s="5" t="s">
        <v>1116</v>
      </c>
      <c r="E1085" s="6" t="s">
        <v>1116</v>
      </c>
      <c r="F1085" s="1" t="s">
        <v>76</v>
      </c>
      <c r="G1085" s="1" t="s">
        <v>4</v>
      </c>
      <c r="H1085" s="1" t="s">
        <v>1118</v>
      </c>
      <c r="I1085" s="2" t="s">
        <v>1119</v>
      </c>
      <c r="J1085" s="6" t="s">
        <v>4</v>
      </c>
      <c r="K1085" s="6" t="s">
        <v>4</v>
      </c>
      <c r="L1085" s="6" t="s">
        <v>4</v>
      </c>
      <c r="M1085" s="6" t="s">
        <v>5</v>
      </c>
      <c r="N1085" s="6" t="s">
        <v>1117</v>
      </c>
      <c r="O1085" s="16">
        <v>44851</v>
      </c>
      <c r="P1085" s="6" t="s">
        <v>7</v>
      </c>
      <c r="Q1085" s="18">
        <v>122296</v>
      </c>
      <c r="R1085" s="18">
        <v>122296</v>
      </c>
      <c r="S1085" s="18">
        <v>0</v>
      </c>
      <c r="T1085" s="18">
        <v>0</v>
      </c>
      <c r="U1085" s="10">
        <f t="shared" si="32"/>
        <v>0</v>
      </c>
      <c r="V1085" s="20">
        <f t="shared" si="33"/>
        <v>0</v>
      </c>
    </row>
    <row r="1086" spans="1:22" outlineLevel="3" x14ac:dyDescent="0.35">
      <c r="G1086" s="1"/>
      <c r="H1086" s="14" t="s">
        <v>11539</v>
      </c>
      <c r="O1086" s="16"/>
      <c r="Q1086" s="18">
        <f>SUBTOTAL(9,Q1085:Q1085)</f>
        <v>122296</v>
      </c>
      <c r="R1086" s="18">
        <f>SUBTOTAL(9,R1085:R1085)</f>
        <v>122296</v>
      </c>
      <c r="S1086" s="18">
        <f>SUBTOTAL(9,S1085:S1085)</f>
        <v>0</v>
      </c>
      <c r="T1086" s="18">
        <f>SUBTOTAL(9,T1085:T1085)</f>
        <v>0</v>
      </c>
      <c r="U1086" s="10">
        <f t="shared" si="32"/>
        <v>0</v>
      </c>
      <c r="V1086" s="20">
        <f t="shared" si="33"/>
        <v>0</v>
      </c>
    </row>
    <row r="1087" spans="1:22" ht="29" outlineLevel="2" x14ac:dyDescent="0.35">
      <c r="A1087" s="6" t="s">
        <v>110</v>
      </c>
      <c r="B1087" s="6" t="s">
        <v>111</v>
      </c>
      <c r="C1087" s="12" t="s">
        <v>1115</v>
      </c>
      <c r="D1087" s="5" t="s">
        <v>1116</v>
      </c>
      <c r="E1087" s="6" t="s">
        <v>1116</v>
      </c>
      <c r="F1087" s="1" t="s">
        <v>86</v>
      </c>
      <c r="G1087" s="1" t="s">
        <v>4</v>
      </c>
      <c r="H1087" s="1" t="s">
        <v>1121</v>
      </c>
      <c r="I1087" s="2" t="s">
        <v>1122</v>
      </c>
      <c r="J1087" s="6" t="s">
        <v>4</v>
      </c>
      <c r="K1087" s="6" t="s">
        <v>4</v>
      </c>
      <c r="L1087" s="6" t="s">
        <v>4</v>
      </c>
      <c r="M1087" s="6" t="s">
        <v>5</v>
      </c>
      <c r="N1087" s="6" t="s">
        <v>1120</v>
      </c>
      <c r="O1087" s="16">
        <v>44774</v>
      </c>
      <c r="P1087" s="6" t="s">
        <v>7</v>
      </c>
      <c r="Q1087" s="18">
        <v>2423</v>
      </c>
      <c r="R1087" s="18">
        <v>2423</v>
      </c>
      <c r="S1087" s="18">
        <v>0</v>
      </c>
      <c r="T1087" s="18">
        <v>0</v>
      </c>
      <c r="U1087" s="10">
        <f t="shared" si="32"/>
        <v>0</v>
      </c>
      <c r="V1087" s="20">
        <f t="shared" si="33"/>
        <v>0</v>
      </c>
    </row>
    <row r="1088" spans="1:22" outlineLevel="4" x14ac:dyDescent="0.35">
      <c r="G1088" s="1"/>
      <c r="H1088" s="14" t="s">
        <v>11540</v>
      </c>
      <c r="O1088" s="16"/>
      <c r="Q1088" s="18">
        <f>SUBTOTAL(9,Q1087:Q1087)</f>
        <v>2423</v>
      </c>
      <c r="R1088" s="18">
        <f>SUBTOTAL(9,R1087:R1087)</f>
        <v>2423</v>
      </c>
      <c r="S1088" s="18">
        <f>SUBTOTAL(9,S1087:S1087)</f>
        <v>0</v>
      </c>
      <c r="T1088" s="18">
        <f>SUBTOTAL(9,T1087:T1087)</f>
        <v>0</v>
      </c>
      <c r="U1088" s="10">
        <f t="shared" si="32"/>
        <v>0</v>
      </c>
      <c r="V1088" s="20">
        <f t="shared" si="33"/>
        <v>0</v>
      </c>
    </row>
    <row r="1089" spans="1:22" ht="29" outlineLevel="3" x14ac:dyDescent="0.35">
      <c r="A1089" s="6" t="s">
        <v>110</v>
      </c>
      <c r="B1089" s="6" t="s">
        <v>111</v>
      </c>
      <c r="C1089" s="12" t="s">
        <v>1115</v>
      </c>
      <c r="D1089" s="5" t="s">
        <v>1116</v>
      </c>
      <c r="E1089" s="6" t="s">
        <v>1116</v>
      </c>
      <c r="F1089" s="1" t="s">
        <v>4</v>
      </c>
      <c r="G1089" s="1" t="s">
        <v>82</v>
      </c>
      <c r="H1089" s="1" t="s">
        <v>1124</v>
      </c>
      <c r="I1089" s="2" t="s">
        <v>1125</v>
      </c>
      <c r="J1089" s="6" t="s">
        <v>4</v>
      </c>
      <c r="K1089" s="6" t="s">
        <v>4</v>
      </c>
      <c r="L1089" s="6" t="s">
        <v>4</v>
      </c>
      <c r="M1089" s="6" t="s">
        <v>5</v>
      </c>
      <c r="N1089" s="6" t="s">
        <v>1123</v>
      </c>
      <c r="O1089" s="16">
        <v>44810</v>
      </c>
      <c r="P1089" s="6" t="s">
        <v>7</v>
      </c>
      <c r="Q1089" s="18">
        <v>1798.64</v>
      </c>
      <c r="R1089" s="18">
        <v>0</v>
      </c>
      <c r="S1089" s="18">
        <v>1798.64</v>
      </c>
      <c r="T1089" s="18">
        <v>0</v>
      </c>
      <c r="U1089" s="10">
        <f t="shared" si="32"/>
        <v>0</v>
      </c>
      <c r="V1089" s="20">
        <f t="shared" si="33"/>
        <v>0</v>
      </c>
    </row>
    <row r="1090" spans="1:22" ht="29" outlineLevel="4" x14ac:dyDescent="0.35">
      <c r="A1090" s="6" t="s">
        <v>110</v>
      </c>
      <c r="B1090" s="6" t="s">
        <v>111</v>
      </c>
      <c r="C1090" s="12" t="s">
        <v>1115</v>
      </c>
      <c r="D1090" s="5" t="s">
        <v>1116</v>
      </c>
      <c r="E1090" s="6" t="s">
        <v>1116</v>
      </c>
      <c r="F1090" s="1" t="s">
        <v>4</v>
      </c>
      <c r="G1090" s="1" t="s">
        <v>82</v>
      </c>
      <c r="H1090" s="1" t="s">
        <v>1124</v>
      </c>
      <c r="I1090" s="2" t="s">
        <v>1125</v>
      </c>
      <c r="J1090" s="6" t="s">
        <v>4</v>
      </c>
      <c r="K1090" s="6" t="s">
        <v>4</v>
      </c>
      <c r="L1090" s="6" t="s">
        <v>4</v>
      </c>
      <c r="M1090" s="6" t="s">
        <v>5</v>
      </c>
      <c r="N1090" s="6" t="s">
        <v>1126</v>
      </c>
      <c r="O1090" s="16">
        <v>44865</v>
      </c>
      <c r="P1090" s="6" t="s">
        <v>7</v>
      </c>
      <c r="Q1090" s="18">
        <v>1267.28</v>
      </c>
      <c r="R1090" s="18">
        <v>0</v>
      </c>
      <c r="S1090" s="18">
        <v>1267.28</v>
      </c>
      <c r="T1090" s="18">
        <v>0</v>
      </c>
      <c r="U1090" s="10">
        <f t="shared" ref="U1090:U1153" si="34">Q1090-R1090-S1090-T1090</f>
        <v>0</v>
      </c>
      <c r="V1090" s="20">
        <f t="shared" si="33"/>
        <v>0</v>
      </c>
    </row>
    <row r="1091" spans="1:22" ht="29" outlineLevel="3" x14ac:dyDescent="0.35">
      <c r="A1091" s="6" t="s">
        <v>110</v>
      </c>
      <c r="B1091" s="6" t="s">
        <v>111</v>
      </c>
      <c r="C1091" s="12" t="s">
        <v>1115</v>
      </c>
      <c r="D1091" s="5" t="s">
        <v>1116</v>
      </c>
      <c r="E1091" s="6" t="s">
        <v>1116</v>
      </c>
      <c r="F1091" s="1" t="s">
        <v>76</v>
      </c>
      <c r="G1091" s="1" t="s">
        <v>4</v>
      </c>
      <c r="H1091" s="1" t="s">
        <v>1124</v>
      </c>
      <c r="I1091" s="2" t="s">
        <v>1125</v>
      </c>
      <c r="J1091" s="6" t="s">
        <v>4</v>
      </c>
      <c r="K1091" s="6" t="s">
        <v>4</v>
      </c>
      <c r="L1091" s="6" t="s">
        <v>4</v>
      </c>
      <c r="M1091" s="6" t="s">
        <v>5</v>
      </c>
      <c r="N1091" s="6" t="s">
        <v>1123</v>
      </c>
      <c r="O1091" s="16">
        <v>44810</v>
      </c>
      <c r="P1091" s="6" t="s">
        <v>7</v>
      </c>
      <c r="Q1091" s="18">
        <v>28779.360000000001</v>
      </c>
      <c r="R1091" s="18">
        <v>28779.360000000001</v>
      </c>
      <c r="S1091" s="18">
        <v>0</v>
      </c>
      <c r="T1091" s="18">
        <v>0</v>
      </c>
      <c r="U1091" s="10">
        <f t="shared" si="34"/>
        <v>0</v>
      </c>
      <c r="V1091" s="20">
        <f t="shared" ref="V1091:V1154" si="35">Q1091-R1091-S1091-T1091</f>
        <v>0</v>
      </c>
    </row>
    <row r="1092" spans="1:22" ht="29" outlineLevel="4" x14ac:dyDescent="0.35">
      <c r="A1092" s="6" t="s">
        <v>110</v>
      </c>
      <c r="B1092" s="6" t="s">
        <v>111</v>
      </c>
      <c r="C1092" s="12" t="s">
        <v>1115</v>
      </c>
      <c r="D1092" s="5" t="s">
        <v>1116</v>
      </c>
      <c r="E1092" s="6" t="s">
        <v>1116</v>
      </c>
      <c r="F1092" s="1" t="s">
        <v>76</v>
      </c>
      <c r="G1092" s="1" t="s">
        <v>4</v>
      </c>
      <c r="H1092" s="1" t="s">
        <v>1124</v>
      </c>
      <c r="I1092" s="2" t="s">
        <v>1125</v>
      </c>
      <c r="J1092" s="6" t="s">
        <v>4</v>
      </c>
      <c r="K1092" s="6" t="s">
        <v>4</v>
      </c>
      <c r="L1092" s="6" t="s">
        <v>4</v>
      </c>
      <c r="M1092" s="6" t="s">
        <v>5</v>
      </c>
      <c r="N1092" s="6" t="s">
        <v>1126</v>
      </c>
      <c r="O1092" s="16">
        <v>44865</v>
      </c>
      <c r="P1092" s="6" t="s">
        <v>7</v>
      </c>
      <c r="Q1092" s="18">
        <v>20277.72</v>
      </c>
      <c r="R1092" s="18">
        <v>20277.72</v>
      </c>
      <c r="S1092" s="18">
        <v>0</v>
      </c>
      <c r="T1092" s="18">
        <v>0</v>
      </c>
      <c r="U1092" s="10">
        <f t="shared" si="34"/>
        <v>0</v>
      </c>
      <c r="V1092" s="20">
        <f t="shared" si="35"/>
        <v>0</v>
      </c>
    </row>
    <row r="1093" spans="1:22" outlineLevel="4" x14ac:dyDescent="0.35">
      <c r="G1093" s="1"/>
      <c r="H1093" s="14" t="s">
        <v>11541</v>
      </c>
      <c r="O1093" s="16"/>
      <c r="Q1093" s="18">
        <f>SUBTOTAL(9,Q1089:Q1092)</f>
        <v>52123</v>
      </c>
      <c r="R1093" s="18">
        <f>SUBTOTAL(9,R1089:R1092)</f>
        <v>49057.08</v>
      </c>
      <c r="S1093" s="18">
        <f>SUBTOTAL(9,S1089:S1092)</f>
        <v>3065.92</v>
      </c>
      <c r="T1093" s="18">
        <f>SUBTOTAL(9,T1089:T1092)</f>
        <v>0</v>
      </c>
      <c r="U1093" s="10">
        <f t="shared" si="34"/>
        <v>-1.8189894035458565E-12</v>
      </c>
      <c r="V1093" s="20">
        <f t="shared" si="35"/>
        <v>-1.8189894035458565E-12</v>
      </c>
    </row>
    <row r="1094" spans="1:22" ht="29" outlineLevel="4" x14ac:dyDescent="0.35">
      <c r="A1094" s="6" t="s">
        <v>110</v>
      </c>
      <c r="B1094" s="6" t="s">
        <v>111</v>
      </c>
      <c r="C1094" s="12" t="s">
        <v>1115</v>
      </c>
      <c r="D1094" s="5" t="s">
        <v>1116</v>
      </c>
      <c r="E1094" s="6" t="s">
        <v>1116</v>
      </c>
      <c r="F1094" s="1" t="s">
        <v>4</v>
      </c>
      <c r="G1094" s="1" t="s">
        <v>82</v>
      </c>
      <c r="H1094" s="1" t="s">
        <v>1128</v>
      </c>
      <c r="I1094" s="2" t="s">
        <v>1129</v>
      </c>
      <c r="J1094" s="6" t="s">
        <v>4</v>
      </c>
      <c r="K1094" s="6" t="s">
        <v>4</v>
      </c>
      <c r="L1094" s="6" t="s">
        <v>4</v>
      </c>
      <c r="M1094" s="6" t="s">
        <v>5</v>
      </c>
      <c r="N1094" s="6" t="s">
        <v>1127</v>
      </c>
      <c r="O1094" s="16">
        <v>45021</v>
      </c>
      <c r="P1094" s="6" t="s">
        <v>7</v>
      </c>
      <c r="Q1094" s="18">
        <v>3065.32</v>
      </c>
      <c r="R1094" s="18">
        <v>0</v>
      </c>
      <c r="S1094" s="18">
        <v>3065.32</v>
      </c>
      <c r="T1094" s="18">
        <v>0</v>
      </c>
      <c r="U1094" s="10">
        <f t="shared" si="34"/>
        <v>0</v>
      </c>
      <c r="V1094" s="20">
        <f t="shared" si="35"/>
        <v>0</v>
      </c>
    </row>
    <row r="1095" spans="1:22" ht="29" outlineLevel="4" x14ac:dyDescent="0.35">
      <c r="A1095" s="6" t="s">
        <v>110</v>
      </c>
      <c r="B1095" s="6" t="s">
        <v>111</v>
      </c>
      <c r="C1095" s="12" t="s">
        <v>1115</v>
      </c>
      <c r="D1095" s="5" t="s">
        <v>1116</v>
      </c>
      <c r="E1095" s="6" t="s">
        <v>1116</v>
      </c>
      <c r="F1095" s="1" t="s">
        <v>4</v>
      </c>
      <c r="G1095" s="1" t="s">
        <v>82</v>
      </c>
      <c r="H1095" s="1" t="s">
        <v>1128</v>
      </c>
      <c r="I1095" s="2" t="s">
        <v>1129</v>
      </c>
      <c r="J1095" s="6" t="s">
        <v>4</v>
      </c>
      <c r="K1095" s="6" t="s">
        <v>4</v>
      </c>
      <c r="L1095" s="6" t="s">
        <v>4</v>
      </c>
      <c r="M1095" s="6" t="s">
        <v>5</v>
      </c>
      <c r="N1095" s="6" t="s">
        <v>1130</v>
      </c>
      <c r="O1095" s="16">
        <v>45069</v>
      </c>
      <c r="P1095" s="6" t="s">
        <v>7</v>
      </c>
      <c r="Q1095" s="18">
        <v>1917.89</v>
      </c>
      <c r="R1095" s="18">
        <v>0</v>
      </c>
      <c r="S1095" s="18">
        <v>1917.89</v>
      </c>
      <c r="T1095" s="18">
        <v>0</v>
      </c>
      <c r="U1095" s="10">
        <f t="shared" si="34"/>
        <v>0</v>
      </c>
      <c r="V1095" s="20">
        <f t="shared" si="35"/>
        <v>0</v>
      </c>
    </row>
    <row r="1096" spans="1:22" ht="29" outlineLevel="3" x14ac:dyDescent="0.35">
      <c r="A1096" s="6" t="s">
        <v>110</v>
      </c>
      <c r="B1096" s="6" t="s">
        <v>111</v>
      </c>
      <c r="C1096" s="12" t="s">
        <v>1115</v>
      </c>
      <c r="D1096" s="5" t="s">
        <v>1116</v>
      </c>
      <c r="E1096" s="6" t="s">
        <v>1116</v>
      </c>
      <c r="F1096" s="1" t="s">
        <v>4</v>
      </c>
      <c r="G1096" s="1" t="s">
        <v>82</v>
      </c>
      <c r="H1096" s="1" t="s">
        <v>1128</v>
      </c>
      <c r="I1096" s="2" t="s">
        <v>1129</v>
      </c>
      <c r="J1096" s="6" t="s">
        <v>4</v>
      </c>
      <c r="K1096" s="6" t="s">
        <v>4</v>
      </c>
      <c r="L1096" s="6" t="s">
        <v>4</v>
      </c>
      <c r="M1096" s="6" t="s">
        <v>5</v>
      </c>
      <c r="N1096" s="6" t="s">
        <v>1131</v>
      </c>
      <c r="O1096" s="16">
        <v>45083</v>
      </c>
      <c r="P1096" s="6" t="s">
        <v>7</v>
      </c>
      <c r="Q1096" s="18">
        <v>2151.2800000000002</v>
      </c>
      <c r="R1096" s="18">
        <v>0</v>
      </c>
      <c r="S1096" s="18">
        <v>2151.2800000000002</v>
      </c>
      <c r="T1096" s="18">
        <v>0</v>
      </c>
      <c r="U1096" s="10">
        <f t="shared" si="34"/>
        <v>0</v>
      </c>
      <c r="V1096" s="20">
        <f t="shared" si="35"/>
        <v>0</v>
      </c>
    </row>
    <row r="1097" spans="1:22" ht="29" outlineLevel="4" x14ac:dyDescent="0.35">
      <c r="A1097" s="6" t="s">
        <v>110</v>
      </c>
      <c r="B1097" s="6" t="s">
        <v>111</v>
      </c>
      <c r="C1097" s="12" t="s">
        <v>1115</v>
      </c>
      <c r="D1097" s="5" t="s">
        <v>1116</v>
      </c>
      <c r="E1097" s="6" t="s">
        <v>1116</v>
      </c>
      <c r="F1097" s="1" t="s">
        <v>76</v>
      </c>
      <c r="G1097" s="1" t="s">
        <v>4</v>
      </c>
      <c r="H1097" s="1" t="s">
        <v>1128</v>
      </c>
      <c r="I1097" s="2" t="s">
        <v>1129</v>
      </c>
      <c r="J1097" s="6" t="s">
        <v>4</v>
      </c>
      <c r="K1097" s="6" t="s">
        <v>4</v>
      </c>
      <c r="L1097" s="6" t="s">
        <v>4</v>
      </c>
      <c r="M1097" s="6" t="s">
        <v>5</v>
      </c>
      <c r="N1097" s="6" t="s">
        <v>1127</v>
      </c>
      <c r="O1097" s="16">
        <v>45021</v>
      </c>
      <c r="P1097" s="6" t="s">
        <v>7</v>
      </c>
      <c r="Q1097" s="18">
        <v>49049.68</v>
      </c>
      <c r="R1097" s="18">
        <v>49049.68</v>
      </c>
      <c r="S1097" s="18">
        <v>0</v>
      </c>
      <c r="T1097" s="18">
        <v>0</v>
      </c>
      <c r="U1097" s="10">
        <f t="shared" si="34"/>
        <v>0</v>
      </c>
      <c r="V1097" s="20">
        <f t="shared" si="35"/>
        <v>0</v>
      </c>
    </row>
    <row r="1098" spans="1:22" ht="29" outlineLevel="4" x14ac:dyDescent="0.35">
      <c r="A1098" s="6" t="s">
        <v>110</v>
      </c>
      <c r="B1098" s="6" t="s">
        <v>111</v>
      </c>
      <c r="C1098" s="12" t="s">
        <v>1115</v>
      </c>
      <c r="D1098" s="5" t="s">
        <v>1116</v>
      </c>
      <c r="E1098" s="6" t="s">
        <v>1116</v>
      </c>
      <c r="F1098" s="1" t="s">
        <v>76</v>
      </c>
      <c r="G1098" s="1" t="s">
        <v>4</v>
      </c>
      <c r="H1098" s="1" t="s">
        <v>1128</v>
      </c>
      <c r="I1098" s="2" t="s">
        <v>1129</v>
      </c>
      <c r="J1098" s="6" t="s">
        <v>4</v>
      </c>
      <c r="K1098" s="6" t="s">
        <v>4</v>
      </c>
      <c r="L1098" s="6" t="s">
        <v>4</v>
      </c>
      <c r="M1098" s="6" t="s">
        <v>5</v>
      </c>
      <c r="N1098" s="6" t="s">
        <v>1130</v>
      </c>
      <c r="O1098" s="16">
        <v>45069</v>
      </c>
      <c r="P1098" s="6" t="s">
        <v>7</v>
      </c>
      <c r="Q1098" s="18">
        <v>30689.11</v>
      </c>
      <c r="R1098" s="18">
        <v>30689.11</v>
      </c>
      <c r="S1098" s="18">
        <v>0</v>
      </c>
      <c r="T1098" s="18">
        <v>0</v>
      </c>
      <c r="U1098" s="10">
        <f t="shared" si="34"/>
        <v>0</v>
      </c>
      <c r="V1098" s="20">
        <f t="shared" si="35"/>
        <v>0</v>
      </c>
    </row>
    <row r="1099" spans="1:22" ht="29" outlineLevel="4" x14ac:dyDescent="0.35">
      <c r="A1099" s="6" t="s">
        <v>110</v>
      </c>
      <c r="B1099" s="6" t="s">
        <v>111</v>
      </c>
      <c r="C1099" s="12" t="s">
        <v>1115</v>
      </c>
      <c r="D1099" s="5" t="s">
        <v>1116</v>
      </c>
      <c r="E1099" s="6" t="s">
        <v>1116</v>
      </c>
      <c r="F1099" s="1" t="s">
        <v>76</v>
      </c>
      <c r="G1099" s="1" t="s">
        <v>4</v>
      </c>
      <c r="H1099" s="1" t="s">
        <v>1128</v>
      </c>
      <c r="I1099" s="2" t="s">
        <v>1129</v>
      </c>
      <c r="J1099" s="6" t="s">
        <v>4</v>
      </c>
      <c r="K1099" s="6" t="s">
        <v>4</v>
      </c>
      <c r="L1099" s="6" t="s">
        <v>4</v>
      </c>
      <c r="M1099" s="6" t="s">
        <v>5</v>
      </c>
      <c r="N1099" s="6" t="s">
        <v>1131</v>
      </c>
      <c r="O1099" s="16">
        <v>45083</v>
      </c>
      <c r="P1099" s="6" t="s">
        <v>7</v>
      </c>
      <c r="Q1099" s="18">
        <v>34423.72</v>
      </c>
      <c r="R1099" s="18">
        <v>34423.72</v>
      </c>
      <c r="S1099" s="18">
        <v>0</v>
      </c>
      <c r="T1099" s="18">
        <v>0</v>
      </c>
      <c r="U1099" s="10">
        <f t="shared" si="34"/>
        <v>0</v>
      </c>
      <c r="V1099" s="20">
        <f t="shared" si="35"/>
        <v>0</v>
      </c>
    </row>
    <row r="1100" spans="1:22" outlineLevel="4" x14ac:dyDescent="0.35">
      <c r="G1100" s="1"/>
      <c r="H1100" s="14" t="s">
        <v>11542</v>
      </c>
      <c r="O1100" s="16"/>
      <c r="Q1100" s="18">
        <f>SUBTOTAL(9,Q1094:Q1099)</f>
        <v>121297</v>
      </c>
      <c r="R1100" s="18">
        <f>SUBTOTAL(9,R1094:R1099)</f>
        <v>114162.51000000001</v>
      </c>
      <c r="S1100" s="18">
        <f>SUBTOTAL(9,S1094:S1099)</f>
        <v>7134.49</v>
      </c>
      <c r="T1100" s="18">
        <f>SUBTOTAL(9,T1094:T1099)</f>
        <v>0</v>
      </c>
      <c r="U1100" s="10">
        <f t="shared" si="34"/>
        <v>-9.0949470177292824E-12</v>
      </c>
      <c r="V1100" s="20">
        <f t="shared" si="35"/>
        <v>-9.0949470177292824E-12</v>
      </c>
    </row>
    <row r="1101" spans="1:22" ht="29" outlineLevel="4" x14ac:dyDescent="0.35">
      <c r="A1101" s="6" t="s">
        <v>110</v>
      </c>
      <c r="B1101" s="6" t="s">
        <v>111</v>
      </c>
      <c r="C1101" s="12" t="s">
        <v>1115</v>
      </c>
      <c r="D1101" s="5" t="s">
        <v>1116</v>
      </c>
      <c r="E1101" s="6" t="s">
        <v>1116</v>
      </c>
      <c r="F1101" s="1" t="s">
        <v>4</v>
      </c>
      <c r="G1101" s="1" t="s">
        <v>82</v>
      </c>
      <c r="H1101" s="1" t="s">
        <v>1133</v>
      </c>
      <c r="I1101" s="2" t="s">
        <v>1134</v>
      </c>
      <c r="J1101" s="6" t="s">
        <v>4</v>
      </c>
      <c r="K1101" s="6" t="s">
        <v>4</v>
      </c>
      <c r="L1101" s="6" t="s">
        <v>4</v>
      </c>
      <c r="M1101" s="6" t="s">
        <v>5</v>
      </c>
      <c r="N1101" s="6" t="s">
        <v>1132</v>
      </c>
      <c r="O1101" s="16">
        <v>45092</v>
      </c>
      <c r="P1101" s="6" t="s">
        <v>7</v>
      </c>
      <c r="Q1101" s="18">
        <v>0</v>
      </c>
      <c r="R1101" s="18">
        <v>0</v>
      </c>
      <c r="S1101" s="18">
        <v>0</v>
      </c>
      <c r="T1101" s="18">
        <v>0</v>
      </c>
      <c r="U1101" s="10">
        <f t="shared" si="34"/>
        <v>0</v>
      </c>
      <c r="V1101" s="20">
        <f t="shared" si="35"/>
        <v>0</v>
      </c>
    </row>
    <row r="1102" spans="1:22" ht="29" outlineLevel="4" x14ac:dyDescent="0.35">
      <c r="A1102" s="6" t="s">
        <v>110</v>
      </c>
      <c r="B1102" s="6" t="s">
        <v>111</v>
      </c>
      <c r="C1102" s="12" t="s">
        <v>1115</v>
      </c>
      <c r="D1102" s="5" t="s">
        <v>1116</v>
      </c>
      <c r="E1102" s="6" t="s">
        <v>1116</v>
      </c>
      <c r="F1102" s="1" t="s">
        <v>76</v>
      </c>
      <c r="G1102" s="1" t="s">
        <v>4</v>
      </c>
      <c r="H1102" s="1" t="s">
        <v>1133</v>
      </c>
      <c r="I1102" s="2" t="s">
        <v>1134</v>
      </c>
      <c r="J1102" s="6" t="s">
        <v>4</v>
      </c>
      <c r="K1102" s="6" t="s">
        <v>4</v>
      </c>
      <c r="L1102" s="6" t="s">
        <v>4</v>
      </c>
      <c r="M1102" s="6" t="s">
        <v>5</v>
      </c>
      <c r="N1102" s="6" t="s">
        <v>1132</v>
      </c>
      <c r="O1102" s="16">
        <v>45092</v>
      </c>
      <c r="P1102" s="6" t="s">
        <v>7</v>
      </c>
      <c r="Q1102" s="18">
        <v>309319</v>
      </c>
      <c r="R1102" s="18">
        <v>309319</v>
      </c>
      <c r="S1102" s="18">
        <v>0</v>
      </c>
      <c r="T1102" s="18">
        <v>0</v>
      </c>
      <c r="U1102" s="10">
        <f t="shared" si="34"/>
        <v>0</v>
      </c>
      <c r="V1102" s="20">
        <f t="shared" si="35"/>
        <v>0</v>
      </c>
    </row>
    <row r="1103" spans="1:22" outlineLevel="3" x14ac:dyDescent="0.35">
      <c r="G1103" s="1"/>
      <c r="H1103" s="14" t="s">
        <v>11543</v>
      </c>
      <c r="O1103" s="16"/>
      <c r="Q1103" s="18">
        <f>SUBTOTAL(9,Q1101:Q1102)</f>
        <v>309319</v>
      </c>
      <c r="R1103" s="18">
        <f>SUBTOTAL(9,R1101:R1102)</f>
        <v>309319</v>
      </c>
      <c r="S1103" s="18">
        <f>SUBTOTAL(9,S1101:S1102)</f>
        <v>0</v>
      </c>
      <c r="T1103" s="18">
        <f>SUBTOTAL(9,T1101:T1102)</f>
        <v>0</v>
      </c>
      <c r="U1103" s="10">
        <f t="shared" si="34"/>
        <v>0</v>
      </c>
      <c r="V1103" s="20">
        <f t="shared" si="35"/>
        <v>0</v>
      </c>
    </row>
    <row r="1104" spans="1:22" ht="29" outlineLevel="4" x14ac:dyDescent="0.35">
      <c r="A1104" s="6" t="s">
        <v>110</v>
      </c>
      <c r="B1104" s="6" t="s">
        <v>111</v>
      </c>
      <c r="C1104" s="12" t="s">
        <v>1115</v>
      </c>
      <c r="D1104" s="5" t="s">
        <v>1116</v>
      </c>
      <c r="E1104" s="6" t="s">
        <v>1116</v>
      </c>
      <c r="F1104" s="1" t="s">
        <v>86</v>
      </c>
      <c r="G1104" s="1" t="s">
        <v>4</v>
      </c>
      <c r="H1104" s="1" t="s">
        <v>1136</v>
      </c>
      <c r="I1104" s="2" t="s">
        <v>1137</v>
      </c>
      <c r="J1104" s="6" t="s">
        <v>4</v>
      </c>
      <c r="K1104" s="6" t="s">
        <v>4</v>
      </c>
      <c r="L1104" s="6" t="s">
        <v>4</v>
      </c>
      <c r="M1104" s="6" t="s">
        <v>5</v>
      </c>
      <c r="N1104" s="6" t="s">
        <v>1135</v>
      </c>
      <c r="O1104" s="16">
        <v>44992</v>
      </c>
      <c r="P1104" s="6" t="s">
        <v>7</v>
      </c>
      <c r="Q1104" s="18">
        <v>15049</v>
      </c>
      <c r="R1104" s="18">
        <v>15049</v>
      </c>
      <c r="S1104" s="18">
        <v>0</v>
      </c>
      <c r="T1104" s="18">
        <v>0</v>
      </c>
      <c r="U1104" s="10">
        <f t="shared" si="34"/>
        <v>0</v>
      </c>
      <c r="V1104" s="20">
        <f t="shared" si="35"/>
        <v>0</v>
      </c>
    </row>
    <row r="1105" spans="1:22" ht="29" outlineLevel="4" x14ac:dyDescent="0.35">
      <c r="A1105" s="6" t="s">
        <v>110</v>
      </c>
      <c r="B1105" s="6" t="s">
        <v>111</v>
      </c>
      <c r="C1105" s="12" t="s">
        <v>1115</v>
      </c>
      <c r="D1105" s="5" t="s">
        <v>1116</v>
      </c>
      <c r="E1105" s="6" t="s">
        <v>1116</v>
      </c>
      <c r="F1105" s="1" t="s">
        <v>86</v>
      </c>
      <c r="G1105" s="1" t="s">
        <v>4</v>
      </c>
      <c r="H1105" s="1" t="s">
        <v>1136</v>
      </c>
      <c r="I1105" s="2" t="s">
        <v>1137</v>
      </c>
      <c r="J1105" s="6" t="s">
        <v>4</v>
      </c>
      <c r="K1105" s="6" t="s">
        <v>4</v>
      </c>
      <c r="L1105" s="6" t="s">
        <v>4</v>
      </c>
      <c r="M1105" s="6" t="s">
        <v>5</v>
      </c>
      <c r="N1105" s="6" t="s">
        <v>1138</v>
      </c>
      <c r="O1105" s="16">
        <v>45058</v>
      </c>
      <c r="P1105" s="6" t="s">
        <v>7</v>
      </c>
      <c r="Q1105" s="18">
        <v>7988</v>
      </c>
      <c r="R1105" s="18">
        <v>7988</v>
      </c>
      <c r="S1105" s="18">
        <v>0</v>
      </c>
      <c r="T1105" s="18">
        <v>0</v>
      </c>
      <c r="U1105" s="10">
        <f t="shared" si="34"/>
        <v>0</v>
      </c>
      <c r="V1105" s="20">
        <f t="shared" si="35"/>
        <v>0</v>
      </c>
    </row>
    <row r="1106" spans="1:22" ht="29" outlineLevel="3" x14ac:dyDescent="0.35">
      <c r="A1106" s="6" t="s">
        <v>110</v>
      </c>
      <c r="B1106" s="6" t="s">
        <v>111</v>
      </c>
      <c r="C1106" s="12" t="s">
        <v>1115</v>
      </c>
      <c r="D1106" s="5" t="s">
        <v>1116</v>
      </c>
      <c r="E1106" s="6" t="s">
        <v>1116</v>
      </c>
      <c r="F1106" s="1" t="s">
        <v>86</v>
      </c>
      <c r="G1106" s="1" t="s">
        <v>4</v>
      </c>
      <c r="H1106" s="1" t="s">
        <v>1136</v>
      </c>
      <c r="I1106" s="2" t="s">
        <v>1137</v>
      </c>
      <c r="J1106" s="6" t="s">
        <v>4</v>
      </c>
      <c r="K1106" s="6" t="s">
        <v>4</v>
      </c>
      <c r="L1106" s="6" t="s">
        <v>4</v>
      </c>
      <c r="M1106" s="6" t="s">
        <v>5</v>
      </c>
      <c r="N1106" s="6" t="s">
        <v>1139</v>
      </c>
      <c r="O1106" s="16">
        <v>45078</v>
      </c>
      <c r="P1106" s="6" t="s">
        <v>7</v>
      </c>
      <c r="Q1106" s="18">
        <v>8803</v>
      </c>
      <c r="R1106" s="18">
        <v>8803</v>
      </c>
      <c r="S1106" s="18">
        <v>0</v>
      </c>
      <c r="T1106" s="18">
        <v>0</v>
      </c>
      <c r="U1106" s="10">
        <f t="shared" si="34"/>
        <v>0</v>
      </c>
      <c r="V1106" s="20">
        <f t="shared" si="35"/>
        <v>0</v>
      </c>
    </row>
    <row r="1107" spans="1:22" outlineLevel="4" x14ac:dyDescent="0.35">
      <c r="G1107" s="1"/>
      <c r="H1107" s="14" t="s">
        <v>11544</v>
      </c>
      <c r="O1107" s="16"/>
      <c r="Q1107" s="18">
        <f>SUBTOTAL(9,Q1104:Q1106)</f>
        <v>31840</v>
      </c>
      <c r="R1107" s="18">
        <f>SUBTOTAL(9,R1104:R1106)</f>
        <v>31840</v>
      </c>
      <c r="S1107" s="18">
        <f>SUBTOTAL(9,S1104:S1106)</f>
        <v>0</v>
      </c>
      <c r="T1107" s="18">
        <f>SUBTOTAL(9,T1104:T1106)</f>
        <v>0</v>
      </c>
      <c r="U1107" s="10">
        <f t="shared" si="34"/>
        <v>0</v>
      </c>
      <c r="V1107" s="20">
        <f t="shared" si="35"/>
        <v>0</v>
      </c>
    </row>
    <row r="1108" spans="1:22" outlineLevel="4" x14ac:dyDescent="0.35">
      <c r="A1108" s="6" t="s">
        <v>110</v>
      </c>
      <c r="B1108" s="6" t="s">
        <v>111</v>
      </c>
      <c r="C1108" s="12" t="s">
        <v>1115</v>
      </c>
      <c r="D1108" s="5" t="s">
        <v>1116</v>
      </c>
      <c r="E1108" s="6" t="s">
        <v>1116</v>
      </c>
      <c r="F1108" s="1" t="s">
        <v>4</v>
      </c>
      <c r="G1108" s="1" t="s">
        <v>114</v>
      </c>
      <c r="H1108" s="1" t="s">
        <v>116</v>
      </c>
      <c r="I1108" s="4" t="s">
        <v>12902</v>
      </c>
      <c r="J1108" s="6" t="s">
        <v>4</v>
      </c>
      <c r="K1108" s="6" t="s">
        <v>4</v>
      </c>
      <c r="L1108" s="6" t="s">
        <v>4</v>
      </c>
      <c r="M1108" s="6" t="s">
        <v>5</v>
      </c>
      <c r="N1108" s="6" t="s">
        <v>1140</v>
      </c>
      <c r="O1108" s="16">
        <v>44869</v>
      </c>
      <c r="P1108" s="6" t="s">
        <v>7</v>
      </c>
      <c r="Q1108" s="18">
        <v>36663</v>
      </c>
      <c r="R1108" s="18">
        <v>0</v>
      </c>
      <c r="S1108" s="18">
        <v>36663</v>
      </c>
      <c r="T1108" s="18">
        <v>0</v>
      </c>
      <c r="U1108" s="10">
        <f t="shared" si="34"/>
        <v>0</v>
      </c>
      <c r="V1108" s="20">
        <f t="shared" si="35"/>
        <v>0</v>
      </c>
    </row>
    <row r="1109" spans="1:22" outlineLevel="4" x14ac:dyDescent="0.35">
      <c r="A1109" s="6" t="s">
        <v>110</v>
      </c>
      <c r="B1109" s="6" t="s">
        <v>111</v>
      </c>
      <c r="C1109" s="12" t="s">
        <v>1115</v>
      </c>
      <c r="D1109" s="5" t="s">
        <v>1116</v>
      </c>
      <c r="E1109" s="6" t="s">
        <v>1116</v>
      </c>
      <c r="F1109" s="1" t="s">
        <v>4</v>
      </c>
      <c r="G1109" s="1" t="s">
        <v>114</v>
      </c>
      <c r="H1109" s="1" t="s">
        <v>116</v>
      </c>
      <c r="I1109" s="4" t="s">
        <v>12902</v>
      </c>
      <c r="J1109" s="6" t="s">
        <v>4</v>
      </c>
      <c r="K1109" s="6" t="s">
        <v>4</v>
      </c>
      <c r="L1109" s="6" t="s">
        <v>4</v>
      </c>
      <c r="M1109" s="6" t="s">
        <v>5</v>
      </c>
      <c r="N1109" s="6" t="s">
        <v>1141</v>
      </c>
      <c r="O1109" s="16">
        <v>44945</v>
      </c>
      <c r="P1109" s="6" t="s">
        <v>7</v>
      </c>
      <c r="Q1109" s="18">
        <v>12125</v>
      </c>
      <c r="R1109" s="18">
        <v>0</v>
      </c>
      <c r="S1109" s="18">
        <v>12125</v>
      </c>
      <c r="T1109" s="18">
        <v>0</v>
      </c>
      <c r="U1109" s="10">
        <f t="shared" si="34"/>
        <v>0</v>
      </c>
      <c r="V1109" s="20">
        <f t="shared" si="35"/>
        <v>0</v>
      </c>
    </row>
    <row r="1110" spans="1:22" outlineLevel="3" x14ac:dyDescent="0.35">
      <c r="G1110" s="1"/>
      <c r="H1110" s="14" t="s">
        <v>11348</v>
      </c>
      <c r="O1110" s="16"/>
      <c r="Q1110" s="18">
        <f>SUBTOTAL(9,Q1108:Q1109)</f>
        <v>48788</v>
      </c>
      <c r="R1110" s="18">
        <f>SUBTOTAL(9,R1108:R1109)</f>
        <v>0</v>
      </c>
      <c r="S1110" s="18">
        <f>SUBTOTAL(9,S1108:S1109)</f>
        <v>48788</v>
      </c>
      <c r="T1110" s="18">
        <f>SUBTOTAL(9,T1108:T1109)</f>
        <v>0</v>
      </c>
      <c r="U1110" s="10">
        <f t="shared" si="34"/>
        <v>0</v>
      </c>
      <c r="V1110" s="20">
        <f t="shared" si="35"/>
        <v>0</v>
      </c>
    </row>
    <row r="1111" spans="1:22" outlineLevel="4" x14ac:dyDescent="0.35">
      <c r="A1111" s="6" t="s">
        <v>110</v>
      </c>
      <c r="B1111" s="6" t="s">
        <v>111</v>
      </c>
      <c r="C1111" s="12" t="s">
        <v>1115</v>
      </c>
      <c r="D1111" s="5" t="s">
        <v>1116</v>
      </c>
      <c r="E1111" s="6" t="s">
        <v>1116</v>
      </c>
      <c r="F1111" s="1" t="s">
        <v>4</v>
      </c>
      <c r="G1111" s="1" t="s">
        <v>114</v>
      </c>
      <c r="H1111" s="1" t="s">
        <v>119</v>
      </c>
      <c r="I1111" s="4" t="s">
        <v>12903</v>
      </c>
      <c r="J1111" s="6" t="s">
        <v>4</v>
      </c>
      <c r="K1111" s="6" t="s">
        <v>4</v>
      </c>
      <c r="L1111" s="6" t="s">
        <v>4</v>
      </c>
      <c r="M1111" s="6" t="s">
        <v>5</v>
      </c>
      <c r="N1111" s="6" t="s">
        <v>1140</v>
      </c>
      <c r="O1111" s="16">
        <v>44869</v>
      </c>
      <c r="P1111" s="6" t="s">
        <v>7</v>
      </c>
      <c r="Q1111" s="18">
        <v>8592</v>
      </c>
      <c r="R1111" s="18">
        <v>0</v>
      </c>
      <c r="S1111" s="18">
        <v>8592</v>
      </c>
      <c r="T1111" s="18">
        <v>0</v>
      </c>
      <c r="U1111" s="10">
        <f t="shared" si="34"/>
        <v>0</v>
      </c>
      <c r="V1111" s="20">
        <f t="shared" si="35"/>
        <v>0</v>
      </c>
    </row>
    <row r="1112" spans="1:22" outlineLevel="4" x14ac:dyDescent="0.35">
      <c r="A1112" s="6" t="s">
        <v>110</v>
      </c>
      <c r="B1112" s="6" t="s">
        <v>111</v>
      </c>
      <c r="C1112" s="12" t="s">
        <v>1115</v>
      </c>
      <c r="D1112" s="5" t="s">
        <v>1116</v>
      </c>
      <c r="E1112" s="6" t="s">
        <v>1116</v>
      </c>
      <c r="F1112" s="1" t="s">
        <v>4</v>
      </c>
      <c r="G1112" s="1" t="s">
        <v>114</v>
      </c>
      <c r="H1112" s="1" t="s">
        <v>119</v>
      </c>
      <c r="I1112" s="4" t="s">
        <v>12903</v>
      </c>
      <c r="J1112" s="6" t="s">
        <v>4</v>
      </c>
      <c r="K1112" s="6" t="s">
        <v>4</v>
      </c>
      <c r="L1112" s="6" t="s">
        <v>4</v>
      </c>
      <c r="M1112" s="6" t="s">
        <v>5</v>
      </c>
      <c r="N1112" s="6" t="s">
        <v>1141</v>
      </c>
      <c r="O1112" s="16">
        <v>44945</v>
      </c>
      <c r="P1112" s="6" t="s">
        <v>7</v>
      </c>
      <c r="Q1112" s="18">
        <v>1669</v>
      </c>
      <c r="R1112" s="18">
        <v>0</v>
      </c>
      <c r="S1112" s="18">
        <v>1669</v>
      </c>
      <c r="T1112" s="18">
        <v>0</v>
      </c>
      <c r="U1112" s="10">
        <f t="shared" si="34"/>
        <v>0</v>
      </c>
      <c r="V1112" s="20">
        <f t="shared" si="35"/>
        <v>0</v>
      </c>
    </row>
    <row r="1113" spans="1:22" outlineLevel="3" x14ac:dyDescent="0.35">
      <c r="G1113" s="1"/>
      <c r="H1113" s="14" t="s">
        <v>11349</v>
      </c>
      <c r="O1113" s="16"/>
      <c r="Q1113" s="18">
        <f>SUBTOTAL(9,Q1111:Q1112)</f>
        <v>10261</v>
      </c>
      <c r="R1113" s="18">
        <f>SUBTOTAL(9,R1111:R1112)</f>
        <v>0</v>
      </c>
      <c r="S1113" s="18">
        <f>SUBTOTAL(9,S1111:S1112)</f>
        <v>10261</v>
      </c>
      <c r="T1113" s="18">
        <f>SUBTOTAL(9,T1111:T1112)</f>
        <v>0</v>
      </c>
      <c r="U1113" s="10">
        <f t="shared" si="34"/>
        <v>0</v>
      </c>
      <c r="V1113" s="20">
        <f t="shared" si="35"/>
        <v>0</v>
      </c>
    </row>
    <row r="1114" spans="1:22" outlineLevel="4" x14ac:dyDescent="0.35">
      <c r="A1114" s="6" t="s">
        <v>110</v>
      </c>
      <c r="B1114" s="6" t="s">
        <v>111</v>
      </c>
      <c r="C1114" s="12" t="s">
        <v>1115</v>
      </c>
      <c r="D1114" s="5" t="s">
        <v>1116</v>
      </c>
      <c r="E1114" s="6" t="s">
        <v>1116</v>
      </c>
      <c r="F1114" s="1" t="s">
        <v>4</v>
      </c>
      <c r="G1114" s="1" t="s">
        <v>114</v>
      </c>
      <c r="H1114" s="1" t="s">
        <v>121</v>
      </c>
      <c r="I1114" s="4" t="s">
        <v>12901</v>
      </c>
      <c r="J1114" s="6" t="s">
        <v>4</v>
      </c>
      <c r="K1114" s="6" t="s">
        <v>4</v>
      </c>
      <c r="L1114" s="6" t="s">
        <v>4</v>
      </c>
      <c r="M1114" s="6" t="s">
        <v>5</v>
      </c>
      <c r="N1114" s="6" t="s">
        <v>1140</v>
      </c>
      <c r="O1114" s="16">
        <v>44869</v>
      </c>
      <c r="P1114" s="6" t="s">
        <v>7</v>
      </c>
      <c r="Q1114" s="18">
        <v>44086</v>
      </c>
      <c r="R1114" s="18">
        <v>0</v>
      </c>
      <c r="S1114" s="18">
        <v>44086</v>
      </c>
      <c r="T1114" s="18">
        <v>0</v>
      </c>
      <c r="U1114" s="10">
        <f t="shared" si="34"/>
        <v>0</v>
      </c>
      <c r="V1114" s="20">
        <f t="shared" si="35"/>
        <v>0</v>
      </c>
    </row>
    <row r="1115" spans="1:22" outlineLevel="4" x14ac:dyDescent="0.35">
      <c r="A1115" s="6" t="s">
        <v>110</v>
      </c>
      <c r="B1115" s="6" t="s">
        <v>111</v>
      </c>
      <c r="C1115" s="12" t="s">
        <v>1115</v>
      </c>
      <c r="D1115" s="5" t="s">
        <v>1116</v>
      </c>
      <c r="E1115" s="6" t="s">
        <v>1116</v>
      </c>
      <c r="F1115" s="1" t="s">
        <v>4</v>
      </c>
      <c r="G1115" s="1" t="s">
        <v>114</v>
      </c>
      <c r="H1115" s="1" t="s">
        <v>121</v>
      </c>
      <c r="I1115" s="4" t="s">
        <v>12901</v>
      </c>
      <c r="J1115" s="6" t="s">
        <v>4</v>
      </c>
      <c r="K1115" s="6" t="s">
        <v>4</v>
      </c>
      <c r="L1115" s="6" t="s">
        <v>4</v>
      </c>
      <c r="M1115" s="6" t="s">
        <v>5</v>
      </c>
      <c r="N1115" s="6" t="s">
        <v>1141</v>
      </c>
      <c r="O1115" s="16">
        <v>44945</v>
      </c>
      <c r="P1115" s="6" t="s">
        <v>7</v>
      </c>
      <c r="Q1115" s="18">
        <v>12469</v>
      </c>
      <c r="R1115" s="18">
        <v>0</v>
      </c>
      <c r="S1115" s="18">
        <v>12469</v>
      </c>
      <c r="T1115" s="18">
        <v>0</v>
      </c>
      <c r="U1115" s="10">
        <f t="shared" si="34"/>
        <v>0</v>
      </c>
      <c r="V1115" s="20">
        <f t="shared" si="35"/>
        <v>0</v>
      </c>
    </row>
    <row r="1116" spans="1:22" outlineLevel="3" x14ac:dyDescent="0.35">
      <c r="G1116" s="1"/>
      <c r="H1116" s="14" t="s">
        <v>11350</v>
      </c>
      <c r="O1116" s="16"/>
      <c r="Q1116" s="18">
        <f>SUBTOTAL(9,Q1114:Q1115)</f>
        <v>56555</v>
      </c>
      <c r="R1116" s="18">
        <f>SUBTOTAL(9,R1114:R1115)</f>
        <v>0</v>
      </c>
      <c r="S1116" s="18">
        <f>SUBTOTAL(9,S1114:S1115)</f>
        <v>56555</v>
      </c>
      <c r="T1116" s="18">
        <f>SUBTOTAL(9,T1114:T1115)</f>
        <v>0</v>
      </c>
      <c r="U1116" s="10">
        <f t="shared" si="34"/>
        <v>0</v>
      </c>
      <c r="V1116" s="20">
        <f t="shared" si="35"/>
        <v>0</v>
      </c>
    </row>
    <row r="1117" spans="1:22" ht="29" outlineLevel="4" x14ac:dyDescent="0.35">
      <c r="D1117" s="5" t="s">
        <v>1142</v>
      </c>
      <c r="E1117" s="6" t="s">
        <v>1142</v>
      </c>
      <c r="F1117" s="1" t="s">
        <v>55</v>
      </c>
      <c r="G1117" s="1" t="s">
        <v>4</v>
      </c>
      <c r="H1117" s="1" t="s">
        <v>1144</v>
      </c>
      <c r="I1117" s="2" t="s">
        <v>1145</v>
      </c>
      <c r="J1117" s="6" t="s">
        <v>4</v>
      </c>
      <c r="K1117" s="6" t="s">
        <v>4</v>
      </c>
      <c r="L1117" s="6" t="s">
        <v>4</v>
      </c>
      <c r="M1117" s="6" t="s">
        <v>5</v>
      </c>
      <c r="N1117" s="6" t="s">
        <v>1143</v>
      </c>
      <c r="O1117" s="16">
        <v>45098</v>
      </c>
      <c r="P1117" s="6" t="s">
        <v>7</v>
      </c>
      <c r="Q1117" s="18">
        <v>52014</v>
      </c>
      <c r="R1117" s="18">
        <v>52014</v>
      </c>
      <c r="S1117" s="18">
        <v>0</v>
      </c>
      <c r="T1117" s="18">
        <v>0</v>
      </c>
      <c r="U1117" s="10">
        <f t="shared" si="34"/>
        <v>0</v>
      </c>
      <c r="V1117" s="20">
        <f t="shared" si="35"/>
        <v>0</v>
      </c>
    </row>
    <row r="1118" spans="1:22" outlineLevel="4" x14ac:dyDescent="0.35">
      <c r="G1118" s="1"/>
      <c r="H1118" s="14" t="s">
        <v>11545</v>
      </c>
      <c r="O1118" s="16"/>
      <c r="Q1118" s="18">
        <f>SUBTOTAL(9,Q1117:Q1117)</f>
        <v>52014</v>
      </c>
      <c r="R1118" s="18">
        <f>SUBTOTAL(9,R1117:R1117)</f>
        <v>52014</v>
      </c>
      <c r="S1118" s="18">
        <f>SUBTOTAL(9,S1117:S1117)</f>
        <v>0</v>
      </c>
      <c r="T1118" s="18">
        <f>SUBTOTAL(9,T1117:T1117)</f>
        <v>0</v>
      </c>
      <c r="U1118" s="10">
        <f t="shared" si="34"/>
        <v>0</v>
      </c>
      <c r="V1118" s="20">
        <f t="shared" si="35"/>
        <v>0</v>
      </c>
    </row>
    <row r="1119" spans="1:22" outlineLevel="3" x14ac:dyDescent="0.35">
      <c r="C1119" s="13" t="s">
        <v>10630</v>
      </c>
      <c r="G1119" s="1"/>
      <c r="O1119" s="16"/>
      <c r="Q1119" s="18">
        <f>SUBTOTAL(9,Q1085:Q1117)</f>
        <v>806916</v>
      </c>
      <c r="R1119" s="18">
        <f>SUBTOTAL(9,R1085:R1117)</f>
        <v>681111.59</v>
      </c>
      <c r="S1119" s="18">
        <f>SUBTOTAL(9,S1085:S1117)</f>
        <v>125804.41</v>
      </c>
      <c r="T1119" s="18">
        <f>SUBTOTAL(9,T1085:T1117)</f>
        <v>0</v>
      </c>
      <c r="U1119" s="10">
        <f t="shared" si="34"/>
        <v>2.9103830456733704E-11</v>
      </c>
      <c r="V1119" s="20">
        <f t="shared" si="35"/>
        <v>2.9103830456733704E-11</v>
      </c>
    </row>
    <row r="1120" spans="1:22" ht="29" outlineLevel="4" x14ac:dyDescent="0.35">
      <c r="A1120" s="6" t="s">
        <v>110</v>
      </c>
      <c r="B1120" s="6" t="s">
        <v>111</v>
      </c>
      <c r="C1120" s="12" t="s">
        <v>12932</v>
      </c>
      <c r="D1120" s="5" t="s">
        <v>1146</v>
      </c>
      <c r="E1120" s="6" t="s">
        <v>1146</v>
      </c>
      <c r="F1120" s="1" t="s">
        <v>76</v>
      </c>
      <c r="G1120" s="1" t="s">
        <v>4</v>
      </c>
      <c r="H1120" s="1" t="s">
        <v>1148</v>
      </c>
      <c r="I1120" s="2" t="s">
        <v>1149</v>
      </c>
      <c r="J1120" s="6" t="s">
        <v>4</v>
      </c>
      <c r="K1120" s="6" t="s">
        <v>4</v>
      </c>
      <c r="L1120" s="6" t="s">
        <v>4</v>
      </c>
      <c r="M1120" s="6" t="s">
        <v>5</v>
      </c>
      <c r="N1120" s="6" t="s">
        <v>1147</v>
      </c>
      <c r="O1120" s="16">
        <v>44761</v>
      </c>
      <c r="P1120" s="6" t="s">
        <v>7</v>
      </c>
      <c r="Q1120" s="18">
        <v>52527</v>
      </c>
      <c r="R1120" s="18">
        <v>52527</v>
      </c>
      <c r="S1120" s="18">
        <v>0</v>
      </c>
      <c r="T1120" s="18">
        <v>0</v>
      </c>
      <c r="U1120" s="10">
        <f t="shared" si="34"/>
        <v>0</v>
      </c>
      <c r="V1120" s="20">
        <f t="shared" si="35"/>
        <v>0</v>
      </c>
    </row>
    <row r="1121" spans="1:22" ht="29" outlineLevel="3" x14ac:dyDescent="0.35">
      <c r="A1121" s="6" t="s">
        <v>110</v>
      </c>
      <c r="B1121" s="6" t="s">
        <v>111</v>
      </c>
      <c r="C1121" s="12" t="s">
        <v>12932</v>
      </c>
      <c r="D1121" s="5" t="s">
        <v>1146</v>
      </c>
      <c r="E1121" s="6" t="s">
        <v>1146</v>
      </c>
      <c r="F1121" s="1" t="s">
        <v>76</v>
      </c>
      <c r="G1121" s="1" t="s">
        <v>4</v>
      </c>
      <c r="H1121" s="1" t="s">
        <v>1148</v>
      </c>
      <c r="I1121" s="2" t="s">
        <v>1149</v>
      </c>
      <c r="J1121" s="6" t="s">
        <v>4</v>
      </c>
      <c r="K1121" s="6" t="s">
        <v>4</v>
      </c>
      <c r="L1121" s="6" t="s">
        <v>4</v>
      </c>
      <c r="M1121" s="6" t="s">
        <v>5</v>
      </c>
      <c r="N1121" s="6" t="s">
        <v>1150</v>
      </c>
      <c r="O1121" s="16">
        <v>44831</v>
      </c>
      <c r="P1121" s="6" t="s">
        <v>7</v>
      </c>
      <c r="Q1121" s="18">
        <v>32600</v>
      </c>
      <c r="R1121" s="18">
        <v>32600</v>
      </c>
      <c r="S1121" s="18">
        <v>0</v>
      </c>
      <c r="T1121" s="18">
        <v>0</v>
      </c>
      <c r="U1121" s="10">
        <f t="shared" si="34"/>
        <v>0</v>
      </c>
      <c r="V1121" s="20">
        <f t="shared" si="35"/>
        <v>0</v>
      </c>
    </row>
    <row r="1122" spans="1:22" ht="29" outlineLevel="2" x14ac:dyDescent="0.35">
      <c r="A1122" s="6" t="s">
        <v>110</v>
      </c>
      <c r="B1122" s="6" t="s">
        <v>111</v>
      </c>
      <c r="C1122" s="12" t="s">
        <v>12932</v>
      </c>
      <c r="D1122" s="5" t="s">
        <v>1146</v>
      </c>
      <c r="E1122" s="6" t="s">
        <v>1146</v>
      </c>
      <c r="F1122" s="1" t="s">
        <v>76</v>
      </c>
      <c r="G1122" s="1" t="s">
        <v>4</v>
      </c>
      <c r="H1122" s="1" t="s">
        <v>1148</v>
      </c>
      <c r="I1122" s="2" t="s">
        <v>1149</v>
      </c>
      <c r="J1122" s="6" t="s">
        <v>4</v>
      </c>
      <c r="K1122" s="6" t="s">
        <v>4</v>
      </c>
      <c r="L1122" s="6" t="s">
        <v>4</v>
      </c>
      <c r="M1122" s="6" t="s">
        <v>5</v>
      </c>
      <c r="N1122" s="6" t="s">
        <v>1151</v>
      </c>
      <c r="O1122" s="16">
        <v>44840</v>
      </c>
      <c r="P1122" s="6" t="s">
        <v>7</v>
      </c>
      <c r="Q1122" s="18">
        <v>38698</v>
      </c>
      <c r="R1122" s="18">
        <v>38698</v>
      </c>
      <c r="S1122" s="18">
        <v>0</v>
      </c>
      <c r="T1122" s="18">
        <v>0</v>
      </c>
      <c r="U1122" s="10">
        <f t="shared" si="34"/>
        <v>0</v>
      </c>
      <c r="V1122" s="20">
        <f t="shared" si="35"/>
        <v>0</v>
      </c>
    </row>
    <row r="1123" spans="1:22" ht="29" outlineLevel="4" x14ac:dyDescent="0.35">
      <c r="A1123" s="6" t="s">
        <v>110</v>
      </c>
      <c r="B1123" s="6" t="s">
        <v>111</v>
      </c>
      <c r="C1123" s="12" t="s">
        <v>12932</v>
      </c>
      <c r="D1123" s="5" t="s">
        <v>1146</v>
      </c>
      <c r="E1123" s="6" t="s">
        <v>1146</v>
      </c>
      <c r="F1123" s="1" t="s">
        <v>76</v>
      </c>
      <c r="G1123" s="1" t="s">
        <v>4</v>
      </c>
      <c r="H1123" s="1" t="s">
        <v>1148</v>
      </c>
      <c r="I1123" s="2" t="s">
        <v>1149</v>
      </c>
      <c r="J1123" s="6" t="s">
        <v>4</v>
      </c>
      <c r="K1123" s="6" t="s">
        <v>4</v>
      </c>
      <c r="L1123" s="6" t="s">
        <v>4</v>
      </c>
      <c r="M1123" s="6" t="s">
        <v>5</v>
      </c>
      <c r="N1123" s="6" t="s">
        <v>1152</v>
      </c>
      <c r="O1123" s="16">
        <v>44855</v>
      </c>
      <c r="P1123" s="6" t="s">
        <v>7</v>
      </c>
      <c r="Q1123" s="18">
        <v>50889</v>
      </c>
      <c r="R1123" s="18">
        <v>50889</v>
      </c>
      <c r="S1123" s="18">
        <v>0</v>
      </c>
      <c r="T1123" s="18">
        <v>0</v>
      </c>
      <c r="U1123" s="10">
        <f t="shared" si="34"/>
        <v>0</v>
      </c>
      <c r="V1123" s="20">
        <f t="shared" si="35"/>
        <v>0</v>
      </c>
    </row>
    <row r="1124" spans="1:22" ht="29" outlineLevel="4" x14ac:dyDescent="0.35">
      <c r="A1124" s="6" t="s">
        <v>110</v>
      </c>
      <c r="B1124" s="6" t="s">
        <v>111</v>
      </c>
      <c r="C1124" s="12" t="s">
        <v>12932</v>
      </c>
      <c r="D1124" s="5" t="s">
        <v>1146</v>
      </c>
      <c r="E1124" s="6" t="s">
        <v>1146</v>
      </c>
      <c r="F1124" s="1" t="s">
        <v>76</v>
      </c>
      <c r="G1124" s="1" t="s">
        <v>4</v>
      </c>
      <c r="H1124" s="1" t="s">
        <v>1148</v>
      </c>
      <c r="I1124" s="2" t="s">
        <v>1149</v>
      </c>
      <c r="J1124" s="6" t="s">
        <v>4</v>
      </c>
      <c r="K1124" s="6" t="s">
        <v>4</v>
      </c>
      <c r="L1124" s="6" t="s">
        <v>4</v>
      </c>
      <c r="M1124" s="6" t="s">
        <v>5</v>
      </c>
      <c r="N1124" s="6" t="s">
        <v>1153</v>
      </c>
      <c r="O1124" s="16">
        <v>44896</v>
      </c>
      <c r="P1124" s="6" t="s">
        <v>7</v>
      </c>
      <c r="Q1124" s="18">
        <v>37028</v>
      </c>
      <c r="R1124" s="18">
        <v>37028</v>
      </c>
      <c r="S1124" s="18">
        <v>0</v>
      </c>
      <c r="T1124" s="18">
        <v>0</v>
      </c>
      <c r="U1124" s="10">
        <f t="shared" si="34"/>
        <v>0</v>
      </c>
      <c r="V1124" s="20">
        <f t="shared" si="35"/>
        <v>0</v>
      </c>
    </row>
    <row r="1125" spans="1:22" ht="29" outlineLevel="4" x14ac:dyDescent="0.35">
      <c r="A1125" s="6" t="s">
        <v>110</v>
      </c>
      <c r="B1125" s="6" t="s">
        <v>111</v>
      </c>
      <c r="C1125" s="12" t="s">
        <v>12932</v>
      </c>
      <c r="D1125" s="5" t="s">
        <v>1146</v>
      </c>
      <c r="E1125" s="6" t="s">
        <v>1146</v>
      </c>
      <c r="F1125" s="1" t="s">
        <v>76</v>
      </c>
      <c r="G1125" s="1" t="s">
        <v>4</v>
      </c>
      <c r="H1125" s="1" t="s">
        <v>1148</v>
      </c>
      <c r="I1125" s="2" t="s">
        <v>1149</v>
      </c>
      <c r="J1125" s="6" t="s">
        <v>4</v>
      </c>
      <c r="K1125" s="6" t="s">
        <v>4</v>
      </c>
      <c r="L1125" s="6" t="s">
        <v>4</v>
      </c>
      <c r="M1125" s="6" t="s">
        <v>5</v>
      </c>
      <c r="N1125" s="6" t="s">
        <v>1154</v>
      </c>
      <c r="O1125" s="16">
        <v>44901</v>
      </c>
      <c r="P1125" s="6" t="s">
        <v>7</v>
      </c>
      <c r="Q1125" s="18">
        <v>-279</v>
      </c>
      <c r="R1125" s="18">
        <v>-279</v>
      </c>
      <c r="S1125" s="18">
        <v>0</v>
      </c>
      <c r="T1125" s="18">
        <v>0</v>
      </c>
      <c r="U1125" s="10">
        <f t="shared" si="34"/>
        <v>0</v>
      </c>
      <c r="V1125" s="20">
        <f t="shared" si="35"/>
        <v>0</v>
      </c>
    </row>
    <row r="1126" spans="1:22" ht="29" outlineLevel="4" x14ac:dyDescent="0.35">
      <c r="A1126" s="6" t="s">
        <v>110</v>
      </c>
      <c r="B1126" s="6" t="s">
        <v>111</v>
      </c>
      <c r="C1126" s="12" t="s">
        <v>12932</v>
      </c>
      <c r="D1126" s="5" t="s">
        <v>1146</v>
      </c>
      <c r="E1126" s="6" t="s">
        <v>1146</v>
      </c>
      <c r="F1126" s="1" t="s">
        <v>76</v>
      </c>
      <c r="G1126" s="1" t="s">
        <v>4</v>
      </c>
      <c r="H1126" s="1" t="s">
        <v>1148</v>
      </c>
      <c r="I1126" s="2" t="s">
        <v>1149</v>
      </c>
      <c r="J1126" s="6" t="s">
        <v>4</v>
      </c>
      <c r="K1126" s="6" t="s">
        <v>4</v>
      </c>
      <c r="L1126" s="6" t="s">
        <v>4</v>
      </c>
      <c r="M1126" s="6" t="s">
        <v>5</v>
      </c>
      <c r="N1126" s="6" t="s">
        <v>1155</v>
      </c>
      <c r="O1126" s="16">
        <v>44901</v>
      </c>
      <c r="P1126" s="6" t="s">
        <v>7</v>
      </c>
      <c r="Q1126" s="18">
        <v>0.39</v>
      </c>
      <c r="R1126" s="18">
        <v>0.39</v>
      </c>
      <c r="S1126" s="18">
        <v>0</v>
      </c>
      <c r="T1126" s="18">
        <v>0</v>
      </c>
      <c r="U1126" s="10">
        <f t="shared" si="34"/>
        <v>0</v>
      </c>
      <c r="V1126" s="20">
        <f t="shared" si="35"/>
        <v>0</v>
      </c>
    </row>
    <row r="1127" spans="1:22" ht="29" outlineLevel="4" x14ac:dyDescent="0.35">
      <c r="A1127" s="6" t="s">
        <v>110</v>
      </c>
      <c r="B1127" s="6" t="s">
        <v>111</v>
      </c>
      <c r="C1127" s="12" t="s">
        <v>12932</v>
      </c>
      <c r="D1127" s="5" t="s">
        <v>1146</v>
      </c>
      <c r="E1127" s="6" t="s">
        <v>1146</v>
      </c>
      <c r="F1127" s="1" t="s">
        <v>76</v>
      </c>
      <c r="G1127" s="1" t="s">
        <v>4</v>
      </c>
      <c r="H1127" s="1" t="s">
        <v>1148</v>
      </c>
      <c r="I1127" s="2" t="s">
        <v>1149</v>
      </c>
      <c r="J1127" s="6" t="s">
        <v>4</v>
      </c>
      <c r="K1127" s="6" t="s">
        <v>4</v>
      </c>
      <c r="L1127" s="6" t="s">
        <v>4</v>
      </c>
      <c r="M1127" s="6" t="s">
        <v>5</v>
      </c>
      <c r="N1127" s="6" t="s">
        <v>1156</v>
      </c>
      <c r="O1127" s="16">
        <v>44911</v>
      </c>
      <c r="P1127" s="6" t="s">
        <v>7</v>
      </c>
      <c r="Q1127" s="18">
        <v>35636</v>
      </c>
      <c r="R1127" s="18">
        <v>35636</v>
      </c>
      <c r="S1127" s="18">
        <v>0</v>
      </c>
      <c r="T1127" s="18">
        <v>0</v>
      </c>
      <c r="U1127" s="10">
        <f t="shared" si="34"/>
        <v>0</v>
      </c>
      <c r="V1127" s="20">
        <f t="shared" si="35"/>
        <v>0</v>
      </c>
    </row>
    <row r="1128" spans="1:22" ht="29" outlineLevel="4" x14ac:dyDescent="0.35">
      <c r="A1128" s="6" t="s">
        <v>110</v>
      </c>
      <c r="B1128" s="6" t="s">
        <v>111</v>
      </c>
      <c r="C1128" s="12" t="s">
        <v>12932</v>
      </c>
      <c r="D1128" s="5" t="s">
        <v>1146</v>
      </c>
      <c r="E1128" s="6" t="s">
        <v>1146</v>
      </c>
      <c r="F1128" s="1" t="s">
        <v>76</v>
      </c>
      <c r="G1128" s="1" t="s">
        <v>4</v>
      </c>
      <c r="H1128" s="1" t="s">
        <v>1148</v>
      </c>
      <c r="I1128" s="2" t="s">
        <v>1149</v>
      </c>
      <c r="J1128" s="6" t="s">
        <v>4</v>
      </c>
      <c r="K1128" s="6" t="s">
        <v>4</v>
      </c>
      <c r="L1128" s="6" t="s">
        <v>4</v>
      </c>
      <c r="M1128" s="6" t="s">
        <v>5</v>
      </c>
      <c r="N1128" s="6" t="s">
        <v>1157</v>
      </c>
      <c r="O1128" s="16">
        <v>44939</v>
      </c>
      <c r="P1128" s="6" t="s">
        <v>7</v>
      </c>
      <c r="Q1128" s="18">
        <v>35915</v>
      </c>
      <c r="R1128" s="18">
        <v>35915</v>
      </c>
      <c r="S1128" s="18">
        <v>0</v>
      </c>
      <c r="T1128" s="18">
        <v>0</v>
      </c>
      <c r="U1128" s="10">
        <f t="shared" si="34"/>
        <v>0</v>
      </c>
      <c r="V1128" s="20">
        <f t="shared" si="35"/>
        <v>0</v>
      </c>
    </row>
    <row r="1129" spans="1:22" ht="29" outlineLevel="4" x14ac:dyDescent="0.35">
      <c r="A1129" s="6" t="s">
        <v>110</v>
      </c>
      <c r="B1129" s="6" t="s">
        <v>111</v>
      </c>
      <c r="C1129" s="12" t="s">
        <v>12932</v>
      </c>
      <c r="D1129" s="5" t="s">
        <v>1146</v>
      </c>
      <c r="E1129" s="6" t="s">
        <v>1146</v>
      </c>
      <c r="F1129" s="1" t="s">
        <v>76</v>
      </c>
      <c r="G1129" s="1" t="s">
        <v>4</v>
      </c>
      <c r="H1129" s="1" t="s">
        <v>1148</v>
      </c>
      <c r="I1129" s="2" t="s">
        <v>1149</v>
      </c>
      <c r="J1129" s="6" t="s">
        <v>4</v>
      </c>
      <c r="K1129" s="6" t="s">
        <v>4</v>
      </c>
      <c r="L1129" s="6" t="s">
        <v>4</v>
      </c>
      <c r="M1129" s="6" t="s">
        <v>5</v>
      </c>
      <c r="N1129" s="6" t="s">
        <v>1158</v>
      </c>
      <c r="O1129" s="16">
        <v>44957</v>
      </c>
      <c r="P1129" s="6" t="s">
        <v>7</v>
      </c>
      <c r="Q1129" s="18">
        <v>35375</v>
      </c>
      <c r="R1129" s="18">
        <v>35375</v>
      </c>
      <c r="S1129" s="18">
        <v>0</v>
      </c>
      <c r="T1129" s="18">
        <v>0</v>
      </c>
      <c r="U1129" s="10">
        <f t="shared" si="34"/>
        <v>0</v>
      </c>
      <c r="V1129" s="20">
        <f t="shared" si="35"/>
        <v>0</v>
      </c>
    </row>
    <row r="1130" spans="1:22" ht="29" outlineLevel="4" x14ac:dyDescent="0.35">
      <c r="A1130" s="6" t="s">
        <v>110</v>
      </c>
      <c r="B1130" s="6" t="s">
        <v>111</v>
      </c>
      <c r="C1130" s="12" t="s">
        <v>12932</v>
      </c>
      <c r="D1130" s="5" t="s">
        <v>1146</v>
      </c>
      <c r="E1130" s="6" t="s">
        <v>1146</v>
      </c>
      <c r="F1130" s="1" t="s">
        <v>76</v>
      </c>
      <c r="G1130" s="1" t="s">
        <v>4</v>
      </c>
      <c r="H1130" s="1" t="s">
        <v>1148</v>
      </c>
      <c r="I1130" s="2" t="s">
        <v>1149</v>
      </c>
      <c r="J1130" s="6" t="s">
        <v>4</v>
      </c>
      <c r="K1130" s="6" t="s">
        <v>4</v>
      </c>
      <c r="L1130" s="6" t="s">
        <v>4</v>
      </c>
      <c r="M1130" s="6" t="s">
        <v>5</v>
      </c>
      <c r="N1130" s="6" t="s">
        <v>1159</v>
      </c>
      <c r="O1130" s="16">
        <v>44974</v>
      </c>
      <c r="P1130" s="6" t="s">
        <v>7</v>
      </c>
      <c r="Q1130" s="18">
        <v>49091</v>
      </c>
      <c r="R1130" s="18">
        <v>49091</v>
      </c>
      <c r="S1130" s="18">
        <v>0</v>
      </c>
      <c r="T1130" s="18">
        <v>0</v>
      </c>
      <c r="U1130" s="10">
        <f t="shared" si="34"/>
        <v>0</v>
      </c>
      <c r="V1130" s="20">
        <f t="shared" si="35"/>
        <v>0</v>
      </c>
    </row>
    <row r="1131" spans="1:22" outlineLevel="4" x14ac:dyDescent="0.35">
      <c r="G1131" s="1"/>
      <c r="H1131" s="14" t="s">
        <v>11546</v>
      </c>
      <c r="O1131" s="16"/>
      <c r="Q1131" s="18">
        <f>SUBTOTAL(9,Q1120:Q1130)</f>
        <v>367480.39</v>
      </c>
      <c r="R1131" s="18">
        <f>SUBTOTAL(9,R1120:R1130)</f>
        <v>367480.39</v>
      </c>
      <c r="S1131" s="18">
        <f>SUBTOTAL(9,S1120:S1130)</f>
        <v>0</v>
      </c>
      <c r="T1131" s="18">
        <f>SUBTOTAL(9,T1120:T1130)</f>
        <v>0</v>
      </c>
      <c r="U1131" s="10">
        <f t="shared" si="34"/>
        <v>0</v>
      </c>
      <c r="V1131" s="20">
        <f t="shared" si="35"/>
        <v>0</v>
      </c>
    </row>
    <row r="1132" spans="1:22" ht="29" outlineLevel="4" x14ac:dyDescent="0.35">
      <c r="A1132" s="6" t="s">
        <v>110</v>
      </c>
      <c r="B1132" s="6" t="s">
        <v>111</v>
      </c>
      <c r="C1132" s="12" t="s">
        <v>12932</v>
      </c>
      <c r="D1132" s="5" t="s">
        <v>1146</v>
      </c>
      <c r="E1132" s="6" t="s">
        <v>1146</v>
      </c>
      <c r="F1132" s="1" t="s">
        <v>4</v>
      </c>
      <c r="G1132" s="1" t="s">
        <v>82</v>
      </c>
      <c r="H1132" s="1" t="s">
        <v>1161</v>
      </c>
      <c r="I1132" s="2" t="s">
        <v>1162</v>
      </c>
      <c r="J1132" s="6" t="s">
        <v>4</v>
      </c>
      <c r="K1132" s="6" t="s">
        <v>4</v>
      </c>
      <c r="L1132" s="6" t="s">
        <v>4</v>
      </c>
      <c r="M1132" s="6" t="s">
        <v>5</v>
      </c>
      <c r="N1132" s="6" t="s">
        <v>1160</v>
      </c>
      <c r="O1132" s="16">
        <v>44760</v>
      </c>
      <c r="P1132" s="6" t="s">
        <v>7</v>
      </c>
      <c r="Q1132" s="18">
        <v>2209.38</v>
      </c>
      <c r="R1132" s="18">
        <v>0</v>
      </c>
      <c r="S1132" s="18">
        <v>2209.38</v>
      </c>
      <c r="T1132" s="18">
        <v>0</v>
      </c>
      <c r="U1132" s="10">
        <f t="shared" si="34"/>
        <v>0</v>
      </c>
      <c r="V1132" s="20">
        <f t="shared" si="35"/>
        <v>0</v>
      </c>
    </row>
    <row r="1133" spans="1:22" ht="29" outlineLevel="4" x14ac:dyDescent="0.35">
      <c r="A1133" s="6" t="s">
        <v>110</v>
      </c>
      <c r="B1133" s="6" t="s">
        <v>111</v>
      </c>
      <c r="C1133" s="12" t="s">
        <v>12932</v>
      </c>
      <c r="D1133" s="5" t="s">
        <v>1146</v>
      </c>
      <c r="E1133" s="6" t="s">
        <v>1146</v>
      </c>
      <c r="F1133" s="1" t="s">
        <v>4</v>
      </c>
      <c r="G1133" s="1" t="s">
        <v>82</v>
      </c>
      <c r="H1133" s="1" t="s">
        <v>1161</v>
      </c>
      <c r="I1133" s="2" t="s">
        <v>1162</v>
      </c>
      <c r="J1133" s="6" t="s">
        <v>4</v>
      </c>
      <c r="K1133" s="6" t="s">
        <v>4</v>
      </c>
      <c r="L1133" s="6" t="s">
        <v>4</v>
      </c>
      <c r="M1133" s="6" t="s">
        <v>5</v>
      </c>
      <c r="N1133" s="6" t="s">
        <v>1163</v>
      </c>
      <c r="O1133" s="16">
        <v>44816</v>
      </c>
      <c r="P1133" s="6" t="s">
        <v>7</v>
      </c>
      <c r="Q1133" s="18">
        <v>5021.74</v>
      </c>
      <c r="R1133" s="18">
        <v>0</v>
      </c>
      <c r="S1133" s="18">
        <v>5021.74</v>
      </c>
      <c r="T1133" s="18">
        <v>0</v>
      </c>
      <c r="U1133" s="10">
        <f t="shared" si="34"/>
        <v>0</v>
      </c>
      <c r="V1133" s="20">
        <f t="shared" si="35"/>
        <v>0</v>
      </c>
    </row>
    <row r="1134" spans="1:22" ht="29" outlineLevel="3" x14ac:dyDescent="0.35">
      <c r="A1134" s="6" t="s">
        <v>110</v>
      </c>
      <c r="B1134" s="6" t="s">
        <v>111</v>
      </c>
      <c r="C1134" s="12" t="s">
        <v>12932</v>
      </c>
      <c r="D1134" s="5" t="s">
        <v>1146</v>
      </c>
      <c r="E1134" s="6" t="s">
        <v>1146</v>
      </c>
      <c r="F1134" s="1" t="s">
        <v>76</v>
      </c>
      <c r="G1134" s="1" t="s">
        <v>4</v>
      </c>
      <c r="H1134" s="1" t="s">
        <v>1161</v>
      </c>
      <c r="I1134" s="2" t="s">
        <v>1162</v>
      </c>
      <c r="J1134" s="6" t="s">
        <v>4</v>
      </c>
      <c r="K1134" s="6" t="s">
        <v>4</v>
      </c>
      <c r="L1134" s="6" t="s">
        <v>4</v>
      </c>
      <c r="M1134" s="6" t="s">
        <v>5</v>
      </c>
      <c r="N1134" s="6" t="s">
        <v>1160</v>
      </c>
      <c r="O1134" s="16">
        <v>44760</v>
      </c>
      <c r="P1134" s="6" t="s">
        <v>7</v>
      </c>
      <c r="Q1134" s="18">
        <v>35350.620000000003</v>
      </c>
      <c r="R1134" s="18">
        <v>35350.620000000003</v>
      </c>
      <c r="S1134" s="18">
        <v>0</v>
      </c>
      <c r="T1134" s="18">
        <v>0</v>
      </c>
      <c r="U1134" s="10">
        <f t="shared" si="34"/>
        <v>0</v>
      </c>
      <c r="V1134" s="20">
        <f t="shared" si="35"/>
        <v>0</v>
      </c>
    </row>
    <row r="1135" spans="1:22" ht="29" outlineLevel="4" x14ac:dyDescent="0.35">
      <c r="A1135" s="6" t="s">
        <v>110</v>
      </c>
      <c r="B1135" s="6" t="s">
        <v>111</v>
      </c>
      <c r="C1135" s="12" t="s">
        <v>12932</v>
      </c>
      <c r="D1135" s="5" t="s">
        <v>1146</v>
      </c>
      <c r="E1135" s="6" t="s">
        <v>1146</v>
      </c>
      <c r="F1135" s="1" t="s">
        <v>76</v>
      </c>
      <c r="G1135" s="1" t="s">
        <v>4</v>
      </c>
      <c r="H1135" s="1" t="s">
        <v>1161</v>
      </c>
      <c r="I1135" s="2" t="s">
        <v>1162</v>
      </c>
      <c r="J1135" s="6" t="s">
        <v>4</v>
      </c>
      <c r="K1135" s="6" t="s">
        <v>4</v>
      </c>
      <c r="L1135" s="6" t="s">
        <v>4</v>
      </c>
      <c r="M1135" s="6" t="s">
        <v>5</v>
      </c>
      <c r="N1135" s="6" t="s">
        <v>1163</v>
      </c>
      <c r="O1135" s="16">
        <v>44816</v>
      </c>
      <c r="P1135" s="6" t="s">
        <v>7</v>
      </c>
      <c r="Q1135" s="18">
        <v>80349.259999999995</v>
      </c>
      <c r="R1135" s="18">
        <v>80349.259999999995</v>
      </c>
      <c r="S1135" s="18">
        <v>0</v>
      </c>
      <c r="T1135" s="18">
        <v>0</v>
      </c>
      <c r="U1135" s="10">
        <f t="shared" si="34"/>
        <v>0</v>
      </c>
      <c r="V1135" s="20">
        <f t="shared" si="35"/>
        <v>0</v>
      </c>
    </row>
    <row r="1136" spans="1:22" outlineLevel="4" x14ac:dyDescent="0.35">
      <c r="G1136" s="1"/>
      <c r="H1136" s="14" t="s">
        <v>11547</v>
      </c>
      <c r="O1136" s="16"/>
      <c r="Q1136" s="18">
        <f>SUBTOTAL(9,Q1132:Q1135)</f>
        <v>122931</v>
      </c>
      <c r="R1136" s="18">
        <f>SUBTOTAL(9,R1132:R1135)</f>
        <v>115699.88</v>
      </c>
      <c r="S1136" s="18">
        <f>SUBTOTAL(9,S1132:S1135)</f>
        <v>7231.12</v>
      </c>
      <c r="T1136" s="18">
        <f>SUBTOTAL(9,T1132:T1135)</f>
        <v>0</v>
      </c>
      <c r="U1136" s="10">
        <f t="shared" si="34"/>
        <v>-4.5474735088646412E-12</v>
      </c>
      <c r="V1136" s="20">
        <f t="shared" si="35"/>
        <v>-4.5474735088646412E-12</v>
      </c>
    </row>
    <row r="1137" spans="1:22" ht="29" outlineLevel="4" x14ac:dyDescent="0.35">
      <c r="A1137" s="6" t="s">
        <v>110</v>
      </c>
      <c r="B1137" s="6" t="s">
        <v>111</v>
      </c>
      <c r="C1137" s="12" t="s">
        <v>12932</v>
      </c>
      <c r="D1137" s="5" t="s">
        <v>1146</v>
      </c>
      <c r="E1137" s="6" t="s">
        <v>1146</v>
      </c>
      <c r="F1137" s="1" t="s">
        <v>4</v>
      </c>
      <c r="G1137" s="1" t="s">
        <v>97</v>
      </c>
      <c r="H1137" s="1" t="s">
        <v>1165</v>
      </c>
      <c r="I1137" s="2" t="s">
        <v>1166</v>
      </c>
      <c r="J1137" s="6" t="s">
        <v>4</v>
      </c>
      <c r="K1137" s="6" t="s">
        <v>4</v>
      </c>
      <c r="L1137" s="6" t="s">
        <v>4</v>
      </c>
      <c r="M1137" s="6" t="s">
        <v>5</v>
      </c>
      <c r="N1137" s="6" t="s">
        <v>1164</v>
      </c>
      <c r="O1137" s="16">
        <v>44799</v>
      </c>
      <c r="P1137" s="6" t="s">
        <v>7</v>
      </c>
      <c r="Q1137" s="18">
        <v>921.77</v>
      </c>
      <c r="R1137" s="18">
        <v>0</v>
      </c>
      <c r="S1137" s="18">
        <v>921.77</v>
      </c>
      <c r="T1137" s="18">
        <v>0</v>
      </c>
      <c r="U1137" s="10">
        <f t="shared" si="34"/>
        <v>0</v>
      </c>
      <c r="V1137" s="20">
        <f t="shared" si="35"/>
        <v>0</v>
      </c>
    </row>
    <row r="1138" spans="1:22" ht="29" outlineLevel="4" x14ac:dyDescent="0.35">
      <c r="A1138" s="6" t="s">
        <v>110</v>
      </c>
      <c r="B1138" s="6" t="s">
        <v>111</v>
      </c>
      <c r="C1138" s="12" t="s">
        <v>12932</v>
      </c>
      <c r="D1138" s="5" t="s">
        <v>1146</v>
      </c>
      <c r="E1138" s="6" t="s">
        <v>1146</v>
      </c>
      <c r="F1138" s="1" t="s">
        <v>76</v>
      </c>
      <c r="G1138" s="1" t="s">
        <v>4</v>
      </c>
      <c r="H1138" s="1" t="s">
        <v>1165</v>
      </c>
      <c r="I1138" s="2" t="s">
        <v>1166</v>
      </c>
      <c r="J1138" s="6" t="s">
        <v>4</v>
      </c>
      <c r="K1138" s="6" t="s">
        <v>4</v>
      </c>
      <c r="L1138" s="6" t="s">
        <v>4</v>
      </c>
      <c r="M1138" s="6" t="s">
        <v>5</v>
      </c>
      <c r="N1138" s="6" t="s">
        <v>1164</v>
      </c>
      <c r="O1138" s="16">
        <v>44799</v>
      </c>
      <c r="P1138" s="6" t="s">
        <v>7</v>
      </c>
      <c r="Q1138" s="18">
        <v>7374.23</v>
      </c>
      <c r="R1138" s="18">
        <v>7374.23</v>
      </c>
      <c r="S1138" s="18">
        <v>0</v>
      </c>
      <c r="T1138" s="18">
        <v>0</v>
      </c>
      <c r="U1138" s="10">
        <f t="shared" si="34"/>
        <v>0</v>
      </c>
      <c r="V1138" s="20">
        <f t="shared" si="35"/>
        <v>0</v>
      </c>
    </row>
    <row r="1139" spans="1:22" outlineLevel="3" x14ac:dyDescent="0.35">
      <c r="G1139" s="1"/>
      <c r="H1139" s="14" t="s">
        <v>11548</v>
      </c>
      <c r="O1139" s="16"/>
      <c r="Q1139" s="18">
        <f>SUBTOTAL(9,Q1137:Q1138)</f>
        <v>8296</v>
      </c>
      <c r="R1139" s="18">
        <f>SUBTOTAL(9,R1137:R1138)</f>
        <v>7374.23</v>
      </c>
      <c r="S1139" s="18">
        <f>SUBTOTAL(9,S1137:S1138)</f>
        <v>921.77</v>
      </c>
      <c r="T1139" s="18">
        <f>SUBTOTAL(9,T1137:T1138)</f>
        <v>0</v>
      </c>
      <c r="U1139" s="10">
        <f t="shared" si="34"/>
        <v>4.5474735088646412E-13</v>
      </c>
      <c r="V1139" s="20">
        <f t="shared" si="35"/>
        <v>4.5474735088646412E-13</v>
      </c>
    </row>
    <row r="1140" spans="1:22" ht="29" outlineLevel="4" x14ac:dyDescent="0.35">
      <c r="A1140" s="6" t="s">
        <v>110</v>
      </c>
      <c r="B1140" s="6" t="s">
        <v>111</v>
      </c>
      <c r="C1140" s="12" t="s">
        <v>12932</v>
      </c>
      <c r="D1140" s="5" t="s">
        <v>1146</v>
      </c>
      <c r="E1140" s="6" t="s">
        <v>1146</v>
      </c>
      <c r="F1140" s="1" t="s">
        <v>4</v>
      </c>
      <c r="G1140" s="1" t="s">
        <v>82</v>
      </c>
      <c r="H1140" s="1" t="s">
        <v>1168</v>
      </c>
      <c r="I1140" s="2" t="s">
        <v>1169</v>
      </c>
      <c r="J1140" s="6" t="s">
        <v>4</v>
      </c>
      <c r="K1140" s="6" t="s">
        <v>4</v>
      </c>
      <c r="L1140" s="6" t="s">
        <v>4</v>
      </c>
      <c r="M1140" s="6" t="s">
        <v>5</v>
      </c>
      <c r="N1140" s="6" t="s">
        <v>1167</v>
      </c>
      <c r="O1140" s="16">
        <v>44860</v>
      </c>
      <c r="P1140" s="6" t="s">
        <v>7</v>
      </c>
      <c r="Q1140" s="18">
        <v>6552.66</v>
      </c>
      <c r="R1140" s="18">
        <v>0</v>
      </c>
      <c r="S1140" s="18">
        <v>6552.66</v>
      </c>
      <c r="T1140" s="18">
        <v>0</v>
      </c>
      <c r="U1140" s="10">
        <f t="shared" si="34"/>
        <v>0</v>
      </c>
      <c r="V1140" s="20">
        <f t="shared" si="35"/>
        <v>0</v>
      </c>
    </row>
    <row r="1141" spans="1:22" ht="29" outlineLevel="4" x14ac:dyDescent="0.35">
      <c r="A1141" s="6" t="s">
        <v>110</v>
      </c>
      <c r="B1141" s="6" t="s">
        <v>111</v>
      </c>
      <c r="C1141" s="12" t="s">
        <v>12932</v>
      </c>
      <c r="D1141" s="5" t="s">
        <v>1146</v>
      </c>
      <c r="E1141" s="6" t="s">
        <v>1146</v>
      </c>
      <c r="F1141" s="1" t="s">
        <v>4</v>
      </c>
      <c r="G1141" s="1" t="s">
        <v>82</v>
      </c>
      <c r="H1141" s="1" t="s">
        <v>1168</v>
      </c>
      <c r="I1141" s="2" t="s">
        <v>1169</v>
      </c>
      <c r="J1141" s="6" t="s">
        <v>4</v>
      </c>
      <c r="K1141" s="6" t="s">
        <v>4</v>
      </c>
      <c r="L1141" s="6" t="s">
        <v>4</v>
      </c>
      <c r="M1141" s="6" t="s">
        <v>5</v>
      </c>
      <c r="N1141" s="6" t="s">
        <v>1170</v>
      </c>
      <c r="O1141" s="16">
        <v>44896</v>
      </c>
      <c r="P1141" s="6" t="s">
        <v>7</v>
      </c>
      <c r="Q1141" s="18">
        <v>1650.18</v>
      </c>
      <c r="R1141" s="18">
        <v>0</v>
      </c>
      <c r="S1141" s="18">
        <v>1650.18</v>
      </c>
      <c r="T1141" s="18">
        <v>0</v>
      </c>
      <c r="U1141" s="10">
        <f t="shared" si="34"/>
        <v>0</v>
      </c>
      <c r="V1141" s="20">
        <f t="shared" si="35"/>
        <v>0</v>
      </c>
    </row>
    <row r="1142" spans="1:22" ht="29" outlineLevel="3" x14ac:dyDescent="0.35">
      <c r="A1142" s="6" t="s">
        <v>110</v>
      </c>
      <c r="B1142" s="6" t="s">
        <v>111</v>
      </c>
      <c r="C1142" s="12" t="s">
        <v>12932</v>
      </c>
      <c r="D1142" s="5" t="s">
        <v>1146</v>
      </c>
      <c r="E1142" s="6" t="s">
        <v>1146</v>
      </c>
      <c r="F1142" s="1" t="s">
        <v>4</v>
      </c>
      <c r="G1142" s="1" t="s">
        <v>82</v>
      </c>
      <c r="H1142" s="1" t="s">
        <v>1168</v>
      </c>
      <c r="I1142" s="2" t="s">
        <v>1169</v>
      </c>
      <c r="J1142" s="6" t="s">
        <v>4</v>
      </c>
      <c r="K1142" s="6" t="s">
        <v>4</v>
      </c>
      <c r="L1142" s="6" t="s">
        <v>4</v>
      </c>
      <c r="M1142" s="6" t="s">
        <v>5</v>
      </c>
      <c r="N1142" s="6" t="s">
        <v>1171</v>
      </c>
      <c r="O1142" s="16">
        <v>44916</v>
      </c>
      <c r="P1142" s="6" t="s">
        <v>7</v>
      </c>
      <c r="Q1142" s="18">
        <v>1756.13</v>
      </c>
      <c r="R1142" s="18">
        <v>0</v>
      </c>
      <c r="S1142" s="18">
        <v>1756.13</v>
      </c>
      <c r="T1142" s="18">
        <v>0</v>
      </c>
      <c r="U1142" s="10">
        <f t="shared" si="34"/>
        <v>0</v>
      </c>
      <c r="V1142" s="20">
        <f t="shared" si="35"/>
        <v>0</v>
      </c>
    </row>
    <row r="1143" spans="1:22" ht="29" outlineLevel="4" x14ac:dyDescent="0.35">
      <c r="A1143" s="6" t="s">
        <v>110</v>
      </c>
      <c r="B1143" s="6" t="s">
        <v>111</v>
      </c>
      <c r="C1143" s="12" t="s">
        <v>12932</v>
      </c>
      <c r="D1143" s="5" t="s">
        <v>1146</v>
      </c>
      <c r="E1143" s="6" t="s">
        <v>1146</v>
      </c>
      <c r="F1143" s="1" t="s">
        <v>4</v>
      </c>
      <c r="G1143" s="1" t="s">
        <v>82</v>
      </c>
      <c r="H1143" s="1" t="s">
        <v>1168</v>
      </c>
      <c r="I1143" s="2" t="s">
        <v>1169</v>
      </c>
      <c r="J1143" s="6" t="s">
        <v>4</v>
      </c>
      <c r="K1143" s="6" t="s">
        <v>4</v>
      </c>
      <c r="L1143" s="6" t="s">
        <v>4</v>
      </c>
      <c r="M1143" s="6" t="s">
        <v>5</v>
      </c>
      <c r="N1143" s="6" t="s">
        <v>1172</v>
      </c>
      <c r="O1143" s="16">
        <v>44939</v>
      </c>
      <c r="P1143" s="6" t="s">
        <v>7</v>
      </c>
      <c r="Q1143" s="18">
        <v>1990.81</v>
      </c>
      <c r="R1143" s="18">
        <v>0</v>
      </c>
      <c r="S1143" s="18">
        <v>1990.81</v>
      </c>
      <c r="T1143" s="18">
        <v>0</v>
      </c>
      <c r="U1143" s="10">
        <f t="shared" si="34"/>
        <v>0</v>
      </c>
      <c r="V1143" s="20">
        <f t="shared" si="35"/>
        <v>0</v>
      </c>
    </row>
    <row r="1144" spans="1:22" ht="29" outlineLevel="4" x14ac:dyDescent="0.35">
      <c r="A1144" s="6" t="s">
        <v>110</v>
      </c>
      <c r="B1144" s="6" t="s">
        <v>111</v>
      </c>
      <c r="C1144" s="12" t="s">
        <v>12932</v>
      </c>
      <c r="D1144" s="5" t="s">
        <v>1146</v>
      </c>
      <c r="E1144" s="6" t="s">
        <v>1146</v>
      </c>
      <c r="F1144" s="1" t="s">
        <v>4</v>
      </c>
      <c r="G1144" s="1" t="s">
        <v>82</v>
      </c>
      <c r="H1144" s="1" t="s">
        <v>1168</v>
      </c>
      <c r="I1144" s="2" t="s">
        <v>1169</v>
      </c>
      <c r="J1144" s="6" t="s">
        <v>4</v>
      </c>
      <c r="K1144" s="6" t="s">
        <v>4</v>
      </c>
      <c r="L1144" s="6" t="s">
        <v>4</v>
      </c>
      <c r="M1144" s="6" t="s">
        <v>5</v>
      </c>
      <c r="N1144" s="6" t="s">
        <v>1173</v>
      </c>
      <c r="O1144" s="16">
        <v>44956</v>
      </c>
      <c r="P1144" s="6" t="s">
        <v>7</v>
      </c>
      <c r="Q1144" s="18">
        <v>1644.35</v>
      </c>
      <c r="R1144" s="18">
        <v>0</v>
      </c>
      <c r="S1144" s="18">
        <v>1644.35</v>
      </c>
      <c r="T1144" s="18">
        <v>0</v>
      </c>
      <c r="U1144" s="10">
        <f t="shared" si="34"/>
        <v>0</v>
      </c>
      <c r="V1144" s="20">
        <f t="shared" si="35"/>
        <v>0</v>
      </c>
    </row>
    <row r="1145" spans="1:22" ht="29" outlineLevel="4" x14ac:dyDescent="0.35">
      <c r="A1145" s="6" t="s">
        <v>110</v>
      </c>
      <c r="B1145" s="6" t="s">
        <v>111</v>
      </c>
      <c r="C1145" s="12" t="s">
        <v>12932</v>
      </c>
      <c r="D1145" s="5" t="s">
        <v>1146</v>
      </c>
      <c r="E1145" s="6" t="s">
        <v>1146</v>
      </c>
      <c r="F1145" s="1" t="s">
        <v>4</v>
      </c>
      <c r="G1145" s="1" t="s">
        <v>82</v>
      </c>
      <c r="H1145" s="1" t="s">
        <v>1168</v>
      </c>
      <c r="I1145" s="2" t="s">
        <v>1169</v>
      </c>
      <c r="J1145" s="6" t="s">
        <v>4</v>
      </c>
      <c r="K1145" s="6" t="s">
        <v>4</v>
      </c>
      <c r="L1145" s="6" t="s">
        <v>4</v>
      </c>
      <c r="M1145" s="6" t="s">
        <v>5</v>
      </c>
      <c r="N1145" s="6" t="s">
        <v>1174</v>
      </c>
      <c r="O1145" s="16">
        <v>44970</v>
      </c>
      <c r="P1145" s="6" t="s">
        <v>7</v>
      </c>
      <c r="Q1145" s="18">
        <v>2731.7</v>
      </c>
      <c r="R1145" s="18">
        <v>0</v>
      </c>
      <c r="S1145" s="18">
        <v>2731.7</v>
      </c>
      <c r="T1145" s="18">
        <v>0</v>
      </c>
      <c r="U1145" s="10">
        <f t="shared" si="34"/>
        <v>0</v>
      </c>
      <c r="V1145" s="20">
        <f t="shared" si="35"/>
        <v>0</v>
      </c>
    </row>
    <row r="1146" spans="1:22" ht="29" outlineLevel="4" x14ac:dyDescent="0.35">
      <c r="A1146" s="6" t="s">
        <v>110</v>
      </c>
      <c r="B1146" s="6" t="s">
        <v>111</v>
      </c>
      <c r="C1146" s="12" t="s">
        <v>12932</v>
      </c>
      <c r="D1146" s="5" t="s">
        <v>1146</v>
      </c>
      <c r="E1146" s="6" t="s">
        <v>1146</v>
      </c>
      <c r="F1146" s="1" t="s">
        <v>4</v>
      </c>
      <c r="G1146" s="1" t="s">
        <v>82</v>
      </c>
      <c r="H1146" s="1" t="s">
        <v>1168</v>
      </c>
      <c r="I1146" s="2" t="s">
        <v>1169</v>
      </c>
      <c r="J1146" s="6" t="s">
        <v>4</v>
      </c>
      <c r="K1146" s="6" t="s">
        <v>4</v>
      </c>
      <c r="L1146" s="6" t="s">
        <v>4</v>
      </c>
      <c r="M1146" s="6" t="s">
        <v>5</v>
      </c>
      <c r="N1146" s="6" t="s">
        <v>1175</v>
      </c>
      <c r="O1146" s="16">
        <v>44995</v>
      </c>
      <c r="P1146" s="6" t="s">
        <v>7</v>
      </c>
      <c r="Q1146" s="18">
        <v>1921.29</v>
      </c>
      <c r="R1146" s="18">
        <v>0</v>
      </c>
      <c r="S1146" s="18">
        <v>1921.29</v>
      </c>
      <c r="T1146" s="18">
        <v>0</v>
      </c>
      <c r="U1146" s="10">
        <f t="shared" si="34"/>
        <v>0</v>
      </c>
      <c r="V1146" s="20">
        <f t="shared" si="35"/>
        <v>0</v>
      </c>
    </row>
    <row r="1147" spans="1:22" ht="29" outlineLevel="4" x14ac:dyDescent="0.35">
      <c r="A1147" s="6" t="s">
        <v>110</v>
      </c>
      <c r="B1147" s="6" t="s">
        <v>111</v>
      </c>
      <c r="C1147" s="12" t="s">
        <v>12932</v>
      </c>
      <c r="D1147" s="5" t="s">
        <v>1146</v>
      </c>
      <c r="E1147" s="6" t="s">
        <v>1146</v>
      </c>
      <c r="F1147" s="1" t="s">
        <v>4</v>
      </c>
      <c r="G1147" s="1" t="s">
        <v>82</v>
      </c>
      <c r="H1147" s="1" t="s">
        <v>1168</v>
      </c>
      <c r="I1147" s="2" t="s">
        <v>1169</v>
      </c>
      <c r="J1147" s="6" t="s">
        <v>4</v>
      </c>
      <c r="K1147" s="6" t="s">
        <v>4</v>
      </c>
      <c r="L1147" s="6" t="s">
        <v>4</v>
      </c>
      <c r="M1147" s="6" t="s">
        <v>5</v>
      </c>
      <c r="N1147" s="6" t="s">
        <v>1176</v>
      </c>
      <c r="O1147" s="16">
        <v>45049</v>
      </c>
      <c r="P1147" s="6" t="s">
        <v>7</v>
      </c>
      <c r="Q1147" s="18">
        <v>1562.46</v>
      </c>
      <c r="R1147" s="18">
        <v>0</v>
      </c>
      <c r="S1147" s="18">
        <v>1562.46</v>
      </c>
      <c r="T1147" s="18">
        <v>0</v>
      </c>
      <c r="U1147" s="10">
        <f t="shared" si="34"/>
        <v>0</v>
      </c>
      <c r="V1147" s="20">
        <f t="shared" si="35"/>
        <v>0</v>
      </c>
    </row>
    <row r="1148" spans="1:22" ht="29" outlineLevel="4" x14ac:dyDescent="0.35">
      <c r="A1148" s="6" t="s">
        <v>110</v>
      </c>
      <c r="B1148" s="6" t="s">
        <v>111</v>
      </c>
      <c r="C1148" s="12" t="s">
        <v>12932</v>
      </c>
      <c r="D1148" s="5" t="s">
        <v>1146</v>
      </c>
      <c r="E1148" s="6" t="s">
        <v>1146</v>
      </c>
      <c r="F1148" s="1" t="s">
        <v>76</v>
      </c>
      <c r="G1148" s="1" t="s">
        <v>4</v>
      </c>
      <c r="H1148" s="1" t="s">
        <v>1168</v>
      </c>
      <c r="I1148" s="2" t="s">
        <v>1169</v>
      </c>
      <c r="J1148" s="6" t="s">
        <v>4</v>
      </c>
      <c r="K1148" s="6" t="s">
        <v>4</v>
      </c>
      <c r="L1148" s="6" t="s">
        <v>4</v>
      </c>
      <c r="M1148" s="6" t="s">
        <v>5</v>
      </c>
      <c r="N1148" s="6" t="s">
        <v>1167</v>
      </c>
      <c r="O1148" s="16">
        <v>44860</v>
      </c>
      <c r="P1148" s="6" t="s">
        <v>7</v>
      </c>
      <c r="Q1148" s="18">
        <v>104842.34</v>
      </c>
      <c r="R1148" s="18">
        <v>104842.34</v>
      </c>
      <c r="S1148" s="18">
        <v>0</v>
      </c>
      <c r="T1148" s="18">
        <v>0</v>
      </c>
      <c r="U1148" s="10">
        <f t="shared" si="34"/>
        <v>0</v>
      </c>
      <c r="V1148" s="20">
        <f t="shared" si="35"/>
        <v>0</v>
      </c>
    </row>
    <row r="1149" spans="1:22" ht="29" outlineLevel="4" x14ac:dyDescent="0.35">
      <c r="A1149" s="6" t="s">
        <v>110</v>
      </c>
      <c r="B1149" s="6" t="s">
        <v>111</v>
      </c>
      <c r="C1149" s="12" t="s">
        <v>12932</v>
      </c>
      <c r="D1149" s="5" t="s">
        <v>1146</v>
      </c>
      <c r="E1149" s="6" t="s">
        <v>1146</v>
      </c>
      <c r="F1149" s="1" t="s">
        <v>76</v>
      </c>
      <c r="G1149" s="1" t="s">
        <v>4</v>
      </c>
      <c r="H1149" s="1" t="s">
        <v>1168</v>
      </c>
      <c r="I1149" s="2" t="s">
        <v>1169</v>
      </c>
      <c r="J1149" s="6" t="s">
        <v>4</v>
      </c>
      <c r="K1149" s="6" t="s">
        <v>4</v>
      </c>
      <c r="L1149" s="6" t="s">
        <v>4</v>
      </c>
      <c r="M1149" s="6" t="s">
        <v>5</v>
      </c>
      <c r="N1149" s="6" t="s">
        <v>1170</v>
      </c>
      <c r="O1149" s="16">
        <v>44896</v>
      </c>
      <c r="P1149" s="6" t="s">
        <v>7</v>
      </c>
      <c r="Q1149" s="18">
        <v>26402.82</v>
      </c>
      <c r="R1149" s="18">
        <v>26402.82</v>
      </c>
      <c r="S1149" s="18">
        <v>0</v>
      </c>
      <c r="T1149" s="18">
        <v>0</v>
      </c>
      <c r="U1149" s="10">
        <f t="shared" si="34"/>
        <v>0</v>
      </c>
      <c r="V1149" s="20">
        <f t="shared" si="35"/>
        <v>0</v>
      </c>
    </row>
    <row r="1150" spans="1:22" ht="29" outlineLevel="4" x14ac:dyDescent="0.35">
      <c r="A1150" s="6" t="s">
        <v>110</v>
      </c>
      <c r="B1150" s="6" t="s">
        <v>111</v>
      </c>
      <c r="C1150" s="12" t="s">
        <v>12932</v>
      </c>
      <c r="D1150" s="5" t="s">
        <v>1146</v>
      </c>
      <c r="E1150" s="6" t="s">
        <v>1146</v>
      </c>
      <c r="F1150" s="1" t="s">
        <v>76</v>
      </c>
      <c r="G1150" s="1" t="s">
        <v>4</v>
      </c>
      <c r="H1150" s="1" t="s">
        <v>1168</v>
      </c>
      <c r="I1150" s="2" t="s">
        <v>1169</v>
      </c>
      <c r="J1150" s="6" t="s">
        <v>4</v>
      </c>
      <c r="K1150" s="6" t="s">
        <v>4</v>
      </c>
      <c r="L1150" s="6" t="s">
        <v>4</v>
      </c>
      <c r="M1150" s="6" t="s">
        <v>5</v>
      </c>
      <c r="N1150" s="6" t="s">
        <v>1171</v>
      </c>
      <c r="O1150" s="16">
        <v>44916</v>
      </c>
      <c r="P1150" s="6" t="s">
        <v>7</v>
      </c>
      <c r="Q1150" s="18">
        <v>28097.87</v>
      </c>
      <c r="R1150" s="18">
        <v>28097.87</v>
      </c>
      <c r="S1150" s="18">
        <v>0</v>
      </c>
      <c r="T1150" s="18">
        <v>0</v>
      </c>
      <c r="U1150" s="10">
        <f t="shared" si="34"/>
        <v>0</v>
      </c>
      <c r="V1150" s="20">
        <f t="shared" si="35"/>
        <v>0</v>
      </c>
    </row>
    <row r="1151" spans="1:22" ht="29" outlineLevel="4" x14ac:dyDescent="0.35">
      <c r="A1151" s="6" t="s">
        <v>110</v>
      </c>
      <c r="B1151" s="6" t="s">
        <v>111</v>
      </c>
      <c r="C1151" s="12" t="s">
        <v>12932</v>
      </c>
      <c r="D1151" s="5" t="s">
        <v>1146</v>
      </c>
      <c r="E1151" s="6" t="s">
        <v>1146</v>
      </c>
      <c r="F1151" s="1" t="s">
        <v>76</v>
      </c>
      <c r="G1151" s="1" t="s">
        <v>4</v>
      </c>
      <c r="H1151" s="1" t="s">
        <v>1168</v>
      </c>
      <c r="I1151" s="2" t="s">
        <v>1169</v>
      </c>
      <c r="J1151" s="6" t="s">
        <v>4</v>
      </c>
      <c r="K1151" s="6" t="s">
        <v>4</v>
      </c>
      <c r="L1151" s="6" t="s">
        <v>4</v>
      </c>
      <c r="M1151" s="6" t="s">
        <v>5</v>
      </c>
      <c r="N1151" s="6" t="s">
        <v>1172</v>
      </c>
      <c r="O1151" s="16">
        <v>44939</v>
      </c>
      <c r="P1151" s="6" t="s">
        <v>7</v>
      </c>
      <c r="Q1151" s="18">
        <v>31853.19</v>
      </c>
      <c r="R1151" s="18">
        <v>31853.19</v>
      </c>
      <c r="S1151" s="18">
        <v>0</v>
      </c>
      <c r="T1151" s="18">
        <v>0</v>
      </c>
      <c r="U1151" s="10">
        <f t="shared" si="34"/>
        <v>0</v>
      </c>
      <c r="V1151" s="20">
        <f t="shared" si="35"/>
        <v>0</v>
      </c>
    </row>
    <row r="1152" spans="1:22" ht="29" outlineLevel="4" x14ac:dyDescent="0.35">
      <c r="A1152" s="6" t="s">
        <v>110</v>
      </c>
      <c r="B1152" s="6" t="s">
        <v>111</v>
      </c>
      <c r="C1152" s="12" t="s">
        <v>12932</v>
      </c>
      <c r="D1152" s="5" t="s">
        <v>1146</v>
      </c>
      <c r="E1152" s="6" t="s">
        <v>1146</v>
      </c>
      <c r="F1152" s="1" t="s">
        <v>76</v>
      </c>
      <c r="G1152" s="1" t="s">
        <v>4</v>
      </c>
      <c r="H1152" s="1" t="s">
        <v>1168</v>
      </c>
      <c r="I1152" s="2" t="s">
        <v>1169</v>
      </c>
      <c r="J1152" s="6" t="s">
        <v>4</v>
      </c>
      <c r="K1152" s="6" t="s">
        <v>4</v>
      </c>
      <c r="L1152" s="6" t="s">
        <v>4</v>
      </c>
      <c r="M1152" s="6" t="s">
        <v>5</v>
      </c>
      <c r="N1152" s="6" t="s">
        <v>1173</v>
      </c>
      <c r="O1152" s="16">
        <v>44956</v>
      </c>
      <c r="P1152" s="6" t="s">
        <v>7</v>
      </c>
      <c r="Q1152" s="18">
        <v>26309.65</v>
      </c>
      <c r="R1152" s="18">
        <v>26309.65</v>
      </c>
      <c r="S1152" s="18">
        <v>0</v>
      </c>
      <c r="T1152" s="18">
        <v>0</v>
      </c>
      <c r="U1152" s="10">
        <f t="shared" si="34"/>
        <v>0</v>
      </c>
      <c r="V1152" s="20">
        <f t="shared" si="35"/>
        <v>0</v>
      </c>
    </row>
    <row r="1153" spans="1:22" ht="29" outlineLevel="4" x14ac:dyDescent="0.35">
      <c r="A1153" s="6" t="s">
        <v>110</v>
      </c>
      <c r="B1153" s="6" t="s">
        <v>111</v>
      </c>
      <c r="C1153" s="12" t="s">
        <v>12932</v>
      </c>
      <c r="D1153" s="5" t="s">
        <v>1146</v>
      </c>
      <c r="E1153" s="6" t="s">
        <v>1146</v>
      </c>
      <c r="F1153" s="1" t="s">
        <v>76</v>
      </c>
      <c r="G1153" s="1" t="s">
        <v>4</v>
      </c>
      <c r="H1153" s="1" t="s">
        <v>1168</v>
      </c>
      <c r="I1153" s="2" t="s">
        <v>1169</v>
      </c>
      <c r="J1153" s="6" t="s">
        <v>4</v>
      </c>
      <c r="K1153" s="6" t="s">
        <v>4</v>
      </c>
      <c r="L1153" s="6" t="s">
        <v>4</v>
      </c>
      <c r="M1153" s="6" t="s">
        <v>5</v>
      </c>
      <c r="N1153" s="6" t="s">
        <v>1174</v>
      </c>
      <c r="O1153" s="16">
        <v>44970</v>
      </c>
      <c r="P1153" s="6" t="s">
        <v>7</v>
      </c>
      <c r="Q1153" s="18">
        <v>43707.3</v>
      </c>
      <c r="R1153" s="18">
        <v>43707.3</v>
      </c>
      <c r="S1153" s="18">
        <v>0</v>
      </c>
      <c r="T1153" s="18">
        <v>0</v>
      </c>
      <c r="U1153" s="10">
        <f t="shared" si="34"/>
        <v>0</v>
      </c>
      <c r="V1153" s="20">
        <f t="shared" si="35"/>
        <v>0</v>
      </c>
    </row>
    <row r="1154" spans="1:22" ht="29" outlineLevel="4" x14ac:dyDescent="0.35">
      <c r="A1154" s="6" t="s">
        <v>110</v>
      </c>
      <c r="B1154" s="6" t="s">
        <v>111</v>
      </c>
      <c r="C1154" s="12" t="s">
        <v>12932</v>
      </c>
      <c r="D1154" s="5" t="s">
        <v>1146</v>
      </c>
      <c r="E1154" s="6" t="s">
        <v>1146</v>
      </c>
      <c r="F1154" s="1" t="s">
        <v>76</v>
      </c>
      <c r="G1154" s="1" t="s">
        <v>4</v>
      </c>
      <c r="H1154" s="1" t="s">
        <v>1168</v>
      </c>
      <c r="I1154" s="2" t="s">
        <v>1169</v>
      </c>
      <c r="J1154" s="6" t="s">
        <v>4</v>
      </c>
      <c r="K1154" s="6" t="s">
        <v>4</v>
      </c>
      <c r="L1154" s="6" t="s">
        <v>4</v>
      </c>
      <c r="M1154" s="6" t="s">
        <v>5</v>
      </c>
      <c r="N1154" s="6" t="s">
        <v>1175</v>
      </c>
      <c r="O1154" s="16">
        <v>44995</v>
      </c>
      <c r="P1154" s="6" t="s">
        <v>7</v>
      </c>
      <c r="Q1154" s="18">
        <v>30740.71</v>
      </c>
      <c r="R1154" s="18">
        <v>30740.71</v>
      </c>
      <c r="S1154" s="18">
        <v>0</v>
      </c>
      <c r="T1154" s="18">
        <v>0</v>
      </c>
      <c r="U1154" s="10">
        <f t="shared" ref="U1154:U1217" si="36">Q1154-R1154-S1154-T1154</f>
        <v>0</v>
      </c>
      <c r="V1154" s="20">
        <f t="shared" si="35"/>
        <v>0</v>
      </c>
    </row>
    <row r="1155" spans="1:22" ht="29" outlineLevel="4" x14ac:dyDescent="0.35">
      <c r="A1155" s="6" t="s">
        <v>110</v>
      </c>
      <c r="B1155" s="6" t="s">
        <v>111</v>
      </c>
      <c r="C1155" s="12" t="s">
        <v>12932</v>
      </c>
      <c r="D1155" s="5" t="s">
        <v>1146</v>
      </c>
      <c r="E1155" s="6" t="s">
        <v>1146</v>
      </c>
      <c r="F1155" s="1" t="s">
        <v>76</v>
      </c>
      <c r="G1155" s="1" t="s">
        <v>4</v>
      </c>
      <c r="H1155" s="1" t="s">
        <v>1168</v>
      </c>
      <c r="I1155" s="2" t="s">
        <v>1169</v>
      </c>
      <c r="J1155" s="6" t="s">
        <v>4</v>
      </c>
      <c r="K1155" s="6" t="s">
        <v>4</v>
      </c>
      <c r="L1155" s="6" t="s">
        <v>4</v>
      </c>
      <c r="M1155" s="6" t="s">
        <v>5</v>
      </c>
      <c r="N1155" s="6" t="s">
        <v>1176</v>
      </c>
      <c r="O1155" s="16">
        <v>45049</v>
      </c>
      <c r="P1155" s="6" t="s">
        <v>7</v>
      </c>
      <c r="Q1155" s="18">
        <v>24999.54</v>
      </c>
      <c r="R1155" s="18">
        <v>24999.54</v>
      </c>
      <c r="S1155" s="18">
        <v>0</v>
      </c>
      <c r="T1155" s="18">
        <v>0</v>
      </c>
      <c r="U1155" s="10">
        <f t="shared" si="36"/>
        <v>0</v>
      </c>
      <c r="V1155" s="20">
        <f t="shared" ref="V1155:V1218" si="37">Q1155-R1155-S1155-T1155</f>
        <v>0</v>
      </c>
    </row>
    <row r="1156" spans="1:22" outlineLevel="4" x14ac:dyDescent="0.35">
      <c r="G1156" s="1"/>
      <c r="H1156" s="14" t="s">
        <v>11549</v>
      </c>
      <c r="O1156" s="16"/>
      <c r="Q1156" s="18">
        <f>SUBTOTAL(9,Q1140:Q1155)</f>
        <v>336763</v>
      </c>
      <c r="R1156" s="18">
        <f>SUBTOTAL(9,R1140:R1155)</f>
        <v>316953.42</v>
      </c>
      <c r="S1156" s="18">
        <f>SUBTOTAL(9,S1140:S1155)</f>
        <v>19809.580000000002</v>
      </c>
      <c r="T1156" s="18">
        <f>SUBTOTAL(9,T1140:T1155)</f>
        <v>0</v>
      </c>
      <c r="U1156" s="10">
        <f t="shared" si="36"/>
        <v>1.4551915228366852E-11</v>
      </c>
      <c r="V1156" s="20">
        <f t="shared" si="37"/>
        <v>1.4551915228366852E-11</v>
      </c>
    </row>
    <row r="1157" spans="1:22" ht="29" outlineLevel="4" x14ac:dyDescent="0.35">
      <c r="A1157" s="6" t="s">
        <v>110</v>
      </c>
      <c r="B1157" s="6" t="s">
        <v>111</v>
      </c>
      <c r="C1157" s="12" t="s">
        <v>12932</v>
      </c>
      <c r="D1157" s="5" t="s">
        <v>1146</v>
      </c>
      <c r="E1157" s="6" t="s">
        <v>1146</v>
      </c>
      <c r="F1157" s="1" t="s">
        <v>4</v>
      </c>
      <c r="G1157" s="1" t="s">
        <v>97</v>
      </c>
      <c r="H1157" s="1" t="s">
        <v>1178</v>
      </c>
      <c r="I1157" s="2" t="s">
        <v>1179</v>
      </c>
      <c r="J1157" s="6" t="s">
        <v>4</v>
      </c>
      <c r="K1157" s="6" t="s">
        <v>4</v>
      </c>
      <c r="L1157" s="6" t="s">
        <v>4</v>
      </c>
      <c r="M1157" s="6" t="s">
        <v>5</v>
      </c>
      <c r="N1157" s="6" t="s">
        <v>1177</v>
      </c>
      <c r="O1157" s="16">
        <v>44851</v>
      </c>
      <c r="P1157" s="6" t="s">
        <v>7</v>
      </c>
      <c r="Q1157" s="18">
        <v>102.44</v>
      </c>
      <c r="R1157" s="18">
        <v>0</v>
      </c>
      <c r="S1157" s="18">
        <v>102.44</v>
      </c>
      <c r="T1157" s="18">
        <v>0</v>
      </c>
      <c r="U1157" s="10">
        <f t="shared" si="36"/>
        <v>0</v>
      </c>
      <c r="V1157" s="20">
        <f t="shared" si="37"/>
        <v>0</v>
      </c>
    </row>
    <row r="1158" spans="1:22" ht="29" outlineLevel="4" x14ac:dyDescent="0.35">
      <c r="A1158" s="6" t="s">
        <v>110</v>
      </c>
      <c r="B1158" s="6" t="s">
        <v>111</v>
      </c>
      <c r="C1158" s="12" t="s">
        <v>12932</v>
      </c>
      <c r="D1158" s="5" t="s">
        <v>1146</v>
      </c>
      <c r="E1158" s="6" t="s">
        <v>1146</v>
      </c>
      <c r="F1158" s="1" t="s">
        <v>4</v>
      </c>
      <c r="G1158" s="1" t="s">
        <v>97</v>
      </c>
      <c r="H1158" s="1" t="s">
        <v>1178</v>
      </c>
      <c r="I1158" s="2" t="s">
        <v>1179</v>
      </c>
      <c r="J1158" s="6" t="s">
        <v>4</v>
      </c>
      <c r="K1158" s="6" t="s">
        <v>4</v>
      </c>
      <c r="L1158" s="6" t="s">
        <v>4</v>
      </c>
      <c r="M1158" s="6" t="s">
        <v>5</v>
      </c>
      <c r="N1158" s="6" t="s">
        <v>1180</v>
      </c>
      <c r="O1158" s="16">
        <v>44930</v>
      </c>
      <c r="P1158" s="6" t="s">
        <v>7</v>
      </c>
      <c r="Q1158" s="18">
        <v>1466.84</v>
      </c>
      <c r="R1158" s="18">
        <v>0</v>
      </c>
      <c r="S1158" s="18">
        <v>1466.84</v>
      </c>
      <c r="T1158" s="18">
        <v>0</v>
      </c>
      <c r="U1158" s="10">
        <f t="shared" si="36"/>
        <v>0</v>
      </c>
      <c r="V1158" s="20">
        <f t="shared" si="37"/>
        <v>0</v>
      </c>
    </row>
    <row r="1159" spans="1:22" ht="29" outlineLevel="3" x14ac:dyDescent="0.35">
      <c r="A1159" s="6" t="s">
        <v>110</v>
      </c>
      <c r="B1159" s="6" t="s">
        <v>111</v>
      </c>
      <c r="C1159" s="12" t="s">
        <v>12932</v>
      </c>
      <c r="D1159" s="5" t="s">
        <v>1146</v>
      </c>
      <c r="E1159" s="6" t="s">
        <v>1146</v>
      </c>
      <c r="F1159" s="1" t="s">
        <v>4</v>
      </c>
      <c r="G1159" s="1" t="s">
        <v>97</v>
      </c>
      <c r="H1159" s="1" t="s">
        <v>1178</v>
      </c>
      <c r="I1159" s="2" t="s">
        <v>1179</v>
      </c>
      <c r="J1159" s="6" t="s">
        <v>4</v>
      </c>
      <c r="K1159" s="6" t="s">
        <v>4</v>
      </c>
      <c r="L1159" s="6" t="s">
        <v>4</v>
      </c>
      <c r="M1159" s="6" t="s">
        <v>5</v>
      </c>
      <c r="N1159" s="6" t="s">
        <v>1181</v>
      </c>
      <c r="O1159" s="16">
        <v>45086</v>
      </c>
      <c r="P1159" s="6" t="s">
        <v>7</v>
      </c>
      <c r="Q1159" s="18">
        <v>1233.31</v>
      </c>
      <c r="R1159" s="18">
        <v>0</v>
      </c>
      <c r="S1159" s="18">
        <v>1233.31</v>
      </c>
      <c r="T1159" s="18">
        <v>0</v>
      </c>
      <c r="U1159" s="10">
        <f t="shared" si="36"/>
        <v>0</v>
      </c>
      <c r="V1159" s="20">
        <f t="shared" si="37"/>
        <v>0</v>
      </c>
    </row>
    <row r="1160" spans="1:22" ht="29" outlineLevel="4" x14ac:dyDescent="0.35">
      <c r="A1160" s="6" t="s">
        <v>110</v>
      </c>
      <c r="B1160" s="6" t="s">
        <v>111</v>
      </c>
      <c r="C1160" s="12" t="s">
        <v>12932</v>
      </c>
      <c r="D1160" s="5" t="s">
        <v>1146</v>
      </c>
      <c r="E1160" s="6" t="s">
        <v>1146</v>
      </c>
      <c r="F1160" s="1" t="s">
        <v>76</v>
      </c>
      <c r="G1160" s="1" t="s">
        <v>4</v>
      </c>
      <c r="H1160" s="1" t="s">
        <v>1178</v>
      </c>
      <c r="I1160" s="2" t="s">
        <v>1179</v>
      </c>
      <c r="J1160" s="6" t="s">
        <v>4</v>
      </c>
      <c r="K1160" s="6" t="s">
        <v>4</v>
      </c>
      <c r="L1160" s="6" t="s">
        <v>4</v>
      </c>
      <c r="M1160" s="6" t="s">
        <v>5</v>
      </c>
      <c r="N1160" s="6" t="s">
        <v>1177</v>
      </c>
      <c r="O1160" s="16">
        <v>44851</v>
      </c>
      <c r="P1160" s="6" t="s">
        <v>7</v>
      </c>
      <c r="Q1160" s="18">
        <v>819.56</v>
      </c>
      <c r="R1160" s="18">
        <v>819.56</v>
      </c>
      <c r="S1160" s="18">
        <v>0</v>
      </c>
      <c r="T1160" s="18">
        <v>0</v>
      </c>
      <c r="U1160" s="10">
        <f t="shared" si="36"/>
        <v>0</v>
      </c>
      <c r="V1160" s="20">
        <f t="shared" si="37"/>
        <v>0</v>
      </c>
    </row>
    <row r="1161" spans="1:22" ht="29" outlineLevel="4" x14ac:dyDescent="0.35">
      <c r="A1161" s="6" t="s">
        <v>110</v>
      </c>
      <c r="B1161" s="6" t="s">
        <v>111</v>
      </c>
      <c r="C1161" s="12" t="s">
        <v>12932</v>
      </c>
      <c r="D1161" s="5" t="s">
        <v>1146</v>
      </c>
      <c r="E1161" s="6" t="s">
        <v>1146</v>
      </c>
      <c r="F1161" s="1" t="s">
        <v>76</v>
      </c>
      <c r="G1161" s="1" t="s">
        <v>4</v>
      </c>
      <c r="H1161" s="1" t="s">
        <v>1178</v>
      </c>
      <c r="I1161" s="2" t="s">
        <v>1179</v>
      </c>
      <c r="J1161" s="6" t="s">
        <v>4</v>
      </c>
      <c r="K1161" s="6" t="s">
        <v>4</v>
      </c>
      <c r="L1161" s="6" t="s">
        <v>4</v>
      </c>
      <c r="M1161" s="6" t="s">
        <v>5</v>
      </c>
      <c r="N1161" s="6" t="s">
        <v>1180</v>
      </c>
      <c r="O1161" s="16">
        <v>44930</v>
      </c>
      <c r="P1161" s="6" t="s">
        <v>7</v>
      </c>
      <c r="Q1161" s="18">
        <v>11736.16</v>
      </c>
      <c r="R1161" s="18">
        <v>11736.16</v>
      </c>
      <c r="S1161" s="18">
        <v>0</v>
      </c>
      <c r="T1161" s="18">
        <v>0</v>
      </c>
      <c r="U1161" s="10">
        <f t="shared" si="36"/>
        <v>0</v>
      </c>
      <c r="V1161" s="20">
        <f t="shared" si="37"/>
        <v>0</v>
      </c>
    </row>
    <row r="1162" spans="1:22" ht="29" outlineLevel="4" x14ac:dyDescent="0.35">
      <c r="A1162" s="6" t="s">
        <v>110</v>
      </c>
      <c r="B1162" s="6" t="s">
        <v>111</v>
      </c>
      <c r="C1162" s="12" t="s">
        <v>12932</v>
      </c>
      <c r="D1162" s="5" t="s">
        <v>1146</v>
      </c>
      <c r="E1162" s="6" t="s">
        <v>1146</v>
      </c>
      <c r="F1162" s="1" t="s">
        <v>76</v>
      </c>
      <c r="G1162" s="1" t="s">
        <v>4</v>
      </c>
      <c r="H1162" s="1" t="s">
        <v>1178</v>
      </c>
      <c r="I1162" s="2" t="s">
        <v>1179</v>
      </c>
      <c r="J1162" s="6" t="s">
        <v>4</v>
      </c>
      <c r="K1162" s="6" t="s">
        <v>4</v>
      </c>
      <c r="L1162" s="6" t="s">
        <v>4</v>
      </c>
      <c r="M1162" s="6" t="s">
        <v>5</v>
      </c>
      <c r="N1162" s="6" t="s">
        <v>1181</v>
      </c>
      <c r="O1162" s="16">
        <v>45086</v>
      </c>
      <c r="P1162" s="6" t="s">
        <v>7</v>
      </c>
      <c r="Q1162" s="18">
        <v>9867.69</v>
      </c>
      <c r="R1162" s="18">
        <v>9867.69</v>
      </c>
      <c r="S1162" s="18">
        <v>0</v>
      </c>
      <c r="T1162" s="18">
        <v>0</v>
      </c>
      <c r="U1162" s="10">
        <f t="shared" si="36"/>
        <v>0</v>
      </c>
      <c r="V1162" s="20">
        <f t="shared" si="37"/>
        <v>0</v>
      </c>
    </row>
    <row r="1163" spans="1:22" outlineLevel="4" x14ac:dyDescent="0.35">
      <c r="G1163" s="1"/>
      <c r="H1163" s="14" t="s">
        <v>11550</v>
      </c>
      <c r="O1163" s="16"/>
      <c r="Q1163" s="18">
        <f>SUBTOTAL(9,Q1157:Q1162)</f>
        <v>25226</v>
      </c>
      <c r="R1163" s="18">
        <f>SUBTOTAL(9,R1157:R1162)</f>
        <v>22423.41</v>
      </c>
      <c r="S1163" s="18">
        <f>SUBTOTAL(9,S1157:S1162)</f>
        <v>2802.59</v>
      </c>
      <c r="T1163" s="18">
        <f>SUBTOTAL(9,T1157:T1162)</f>
        <v>0</v>
      </c>
      <c r="U1163" s="10">
        <f t="shared" si="36"/>
        <v>0</v>
      </c>
      <c r="V1163" s="20">
        <f t="shared" si="37"/>
        <v>0</v>
      </c>
    </row>
    <row r="1164" spans="1:22" ht="29" outlineLevel="4" x14ac:dyDescent="0.35">
      <c r="A1164" s="6" t="s">
        <v>110</v>
      </c>
      <c r="B1164" s="6" t="s">
        <v>111</v>
      </c>
      <c r="C1164" s="12" t="s">
        <v>12932</v>
      </c>
      <c r="D1164" s="5" t="s">
        <v>1146</v>
      </c>
      <c r="E1164" s="6" t="s">
        <v>1146</v>
      </c>
      <c r="F1164" s="1" t="s">
        <v>4</v>
      </c>
      <c r="G1164" s="1" t="s">
        <v>97</v>
      </c>
      <c r="H1164" s="1" t="s">
        <v>1183</v>
      </c>
      <c r="I1164" s="2" t="s">
        <v>1184</v>
      </c>
      <c r="J1164" s="6" t="s">
        <v>4</v>
      </c>
      <c r="K1164" s="6" t="s">
        <v>4</v>
      </c>
      <c r="L1164" s="6" t="s">
        <v>4</v>
      </c>
      <c r="M1164" s="6" t="s">
        <v>5</v>
      </c>
      <c r="N1164" s="6" t="s">
        <v>1182</v>
      </c>
      <c r="O1164" s="16">
        <v>44958</v>
      </c>
      <c r="P1164" s="6" t="s">
        <v>7</v>
      </c>
      <c r="Q1164" s="18">
        <v>82921</v>
      </c>
      <c r="R1164" s="18">
        <v>0</v>
      </c>
      <c r="S1164" s="18">
        <v>82921</v>
      </c>
      <c r="T1164" s="18">
        <v>0</v>
      </c>
      <c r="U1164" s="10">
        <f t="shared" si="36"/>
        <v>0</v>
      </c>
      <c r="V1164" s="20">
        <f t="shared" si="37"/>
        <v>0</v>
      </c>
    </row>
    <row r="1165" spans="1:22" ht="29" outlineLevel="4" x14ac:dyDescent="0.35">
      <c r="A1165" s="6" t="s">
        <v>110</v>
      </c>
      <c r="B1165" s="6" t="s">
        <v>111</v>
      </c>
      <c r="C1165" s="12" t="s">
        <v>12932</v>
      </c>
      <c r="D1165" s="5" t="s">
        <v>1146</v>
      </c>
      <c r="E1165" s="6" t="s">
        <v>1146</v>
      </c>
      <c r="F1165" s="1" t="s">
        <v>4</v>
      </c>
      <c r="G1165" s="1" t="s">
        <v>97</v>
      </c>
      <c r="H1165" s="1" t="s">
        <v>1183</v>
      </c>
      <c r="I1165" s="2" t="s">
        <v>1184</v>
      </c>
      <c r="J1165" s="6" t="s">
        <v>4</v>
      </c>
      <c r="K1165" s="6" t="s">
        <v>4</v>
      </c>
      <c r="L1165" s="6" t="s">
        <v>4</v>
      </c>
      <c r="M1165" s="6" t="s">
        <v>5</v>
      </c>
      <c r="N1165" s="6" t="s">
        <v>1185</v>
      </c>
      <c r="O1165" s="16">
        <v>45098</v>
      </c>
      <c r="P1165" s="6" t="s">
        <v>7</v>
      </c>
      <c r="Q1165" s="18">
        <v>6239</v>
      </c>
      <c r="R1165" s="18">
        <v>0</v>
      </c>
      <c r="S1165" s="18">
        <v>6239</v>
      </c>
      <c r="T1165" s="18">
        <v>0</v>
      </c>
      <c r="U1165" s="10">
        <f t="shared" si="36"/>
        <v>0</v>
      </c>
      <c r="V1165" s="20">
        <f t="shared" si="37"/>
        <v>0</v>
      </c>
    </row>
    <row r="1166" spans="1:22" outlineLevel="3" x14ac:dyDescent="0.35">
      <c r="G1166" s="1"/>
      <c r="H1166" s="14" t="s">
        <v>11551</v>
      </c>
      <c r="O1166" s="16"/>
      <c r="Q1166" s="18">
        <f>SUBTOTAL(9,Q1164:Q1165)</f>
        <v>89160</v>
      </c>
      <c r="R1166" s="18">
        <f>SUBTOTAL(9,R1164:R1165)</f>
        <v>0</v>
      </c>
      <c r="S1166" s="18">
        <f>SUBTOTAL(9,S1164:S1165)</f>
        <v>89160</v>
      </c>
      <c r="T1166" s="18">
        <f>SUBTOTAL(9,T1164:T1165)</f>
        <v>0</v>
      </c>
      <c r="U1166" s="10">
        <f t="shared" si="36"/>
        <v>0</v>
      </c>
      <c r="V1166" s="20">
        <f t="shared" si="37"/>
        <v>0</v>
      </c>
    </row>
    <row r="1167" spans="1:22" ht="29" outlineLevel="4" x14ac:dyDescent="0.35">
      <c r="A1167" s="6" t="s">
        <v>110</v>
      </c>
      <c r="B1167" s="6" t="s">
        <v>111</v>
      </c>
      <c r="C1167" s="12" t="s">
        <v>12932</v>
      </c>
      <c r="D1167" s="5" t="s">
        <v>1146</v>
      </c>
      <c r="E1167" s="6" t="s">
        <v>1146</v>
      </c>
      <c r="F1167" s="1" t="s">
        <v>76</v>
      </c>
      <c r="G1167" s="1" t="s">
        <v>4</v>
      </c>
      <c r="H1167" s="1" t="s">
        <v>1187</v>
      </c>
      <c r="I1167" s="2" t="s">
        <v>1188</v>
      </c>
      <c r="J1167" s="6" t="s">
        <v>4</v>
      </c>
      <c r="K1167" s="6" t="s">
        <v>4</v>
      </c>
      <c r="L1167" s="6" t="s">
        <v>4</v>
      </c>
      <c r="M1167" s="6" t="s">
        <v>5</v>
      </c>
      <c r="N1167" s="6" t="s">
        <v>1186</v>
      </c>
      <c r="O1167" s="16">
        <v>44992</v>
      </c>
      <c r="P1167" s="6" t="s">
        <v>7</v>
      </c>
      <c r="Q1167" s="18">
        <v>36540</v>
      </c>
      <c r="R1167" s="18">
        <v>36540</v>
      </c>
      <c r="S1167" s="18">
        <v>0</v>
      </c>
      <c r="T1167" s="18">
        <v>0</v>
      </c>
      <c r="U1167" s="10">
        <f t="shared" si="36"/>
        <v>0</v>
      </c>
      <c r="V1167" s="20">
        <f t="shared" si="37"/>
        <v>0</v>
      </c>
    </row>
    <row r="1168" spans="1:22" ht="29" outlineLevel="4" x14ac:dyDescent="0.35">
      <c r="A1168" s="6" t="s">
        <v>110</v>
      </c>
      <c r="B1168" s="6" t="s">
        <v>111</v>
      </c>
      <c r="C1168" s="12" t="s">
        <v>12932</v>
      </c>
      <c r="D1168" s="5" t="s">
        <v>1146</v>
      </c>
      <c r="E1168" s="6" t="s">
        <v>1146</v>
      </c>
      <c r="F1168" s="1" t="s">
        <v>76</v>
      </c>
      <c r="G1168" s="1" t="s">
        <v>4</v>
      </c>
      <c r="H1168" s="1" t="s">
        <v>1187</v>
      </c>
      <c r="I1168" s="2" t="s">
        <v>1188</v>
      </c>
      <c r="J1168" s="6" t="s">
        <v>4</v>
      </c>
      <c r="K1168" s="6" t="s">
        <v>4</v>
      </c>
      <c r="L1168" s="6" t="s">
        <v>4</v>
      </c>
      <c r="M1168" s="6" t="s">
        <v>5</v>
      </c>
      <c r="N1168" s="6" t="s">
        <v>1189</v>
      </c>
      <c r="O1168" s="16">
        <v>45026</v>
      </c>
      <c r="P1168" s="6" t="s">
        <v>7</v>
      </c>
      <c r="Q1168" s="18">
        <v>30007</v>
      </c>
      <c r="R1168" s="18">
        <v>30007</v>
      </c>
      <c r="S1168" s="18">
        <v>0</v>
      </c>
      <c r="T1168" s="18">
        <v>0</v>
      </c>
      <c r="U1168" s="10">
        <f t="shared" si="36"/>
        <v>0</v>
      </c>
      <c r="V1168" s="20">
        <f t="shared" si="37"/>
        <v>0</v>
      </c>
    </row>
    <row r="1169" spans="1:22" ht="29" outlineLevel="3" x14ac:dyDescent="0.35">
      <c r="A1169" s="6" t="s">
        <v>110</v>
      </c>
      <c r="B1169" s="6" t="s">
        <v>111</v>
      </c>
      <c r="C1169" s="12" t="s">
        <v>12932</v>
      </c>
      <c r="D1169" s="5" t="s">
        <v>1146</v>
      </c>
      <c r="E1169" s="6" t="s">
        <v>1146</v>
      </c>
      <c r="F1169" s="1" t="s">
        <v>76</v>
      </c>
      <c r="G1169" s="1" t="s">
        <v>4</v>
      </c>
      <c r="H1169" s="1" t="s">
        <v>1187</v>
      </c>
      <c r="I1169" s="2" t="s">
        <v>1188</v>
      </c>
      <c r="J1169" s="6" t="s">
        <v>4</v>
      </c>
      <c r="K1169" s="6" t="s">
        <v>4</v>
      </c>
      <c r="L1169" s="6" t="s">
        <v>4</v>
      </c>
      <c r="M1169" s="6" t="s">
        <v>5</v>
      </c>
      <c r="N1169" s="6" t="s">
        <v>1190</v>
      </c>
      <c r="O1169" s="16">
        <v>45054</v>
      </c>
      <c r="P1169" s="6" t="s">
        <v>7</v>
      </c>
      <c r="Q1169" s="18">
        <v>32670</v>
      </c>
      <c r="R1169" s="18">
        <v>32670</v>
      </c>
      <c r="S1169" s="18">
        <v>0</v>
      </c>
      <c r="T1169" s="18">
        <v>0</v>
      </c>
      <c r="U1169" s="10">
        <f t="shared" si="36"/>
        <v>0</v>
      </c>
      <c r="V1169" s="20">
        <f t="shared" si="37"/>
        <v>0</v>
      </c>
    </row>
    <row r="1170" spans="1:22" ht="29" outlineLevel="4" x14ac:dyDescent="0.35">
      <c r="A1170" s="6" t="s">
        <v>110</v>
      </c>
      <c r="B1170" s="6" t="s">
        <v>111</v>
      </c>
      <c r="C1170" s="12" t="s">
        <v>12932</v>
      </c>
      <c r="D1170" s="5" t="s">
        <v>1146</v>
      </c>
      <c r="E1170" s="6" t="s">
        <v>1146</v>
      </c>
      <c r="F1170" s="1" t="s">
        <v>76</v>
      </c>
      <c r="G1170" s="1" t="s">
        <v>4</v>
      </c>
      <c r="H1170" s="1" t="s">
        <v>1187</v>
      </c>
      <c r="I1170" s="2" t="s">
        <v>1188</v>
      </c>
      <c r="J1170" s="6" t="s">
        <v>4</v>
      </c>
      <c r="K1170" s="6" t="s">
        <v>4</v>
      </c>
      <c r="L1170" s="6" t="s">
        <v>4</v>
      </c>
      <c r="M1170" s="6" t="s">
        <v>5</v>
      </c>
      <c r="N1170" s="6" t="s">
        <v>1191</v>
      </c>
      <c r="O1170" s="16">
        <v>45077</v>
      </c>
      <c r="P1170" s="6" t="s">
        <v>7</v>
      </c>
      <c r="Q1170" s="18">
        <v>33091</v>
      </c>
      <c r="R1170" s="18">
        <v>33091</v>
      </c>
      <c r="S1170" s="18">
        <v>0</v>
      </c>
      <c r="T1170" s="18">
        <v>0</v>
      </c>
      <c r="U1170" s="10">
        <f t="shared" si="36"/>
        <v>0</v>
      </c>
      <c r="V1170" s="20">
        <f t="shared" si="37"/>
        <v>0</v>
      </c>
    </row>
    <row r="1171" spans="1:22" ht="29" outlineLevel="4" x14ac:dyDescent="0.35">
      <c r="A1171" s="6" t="s">
        <v>110</v>
      </c>
      <c r="B1171" s="6" t="s">
        <v>111</v>
      </c>
      <c r="C1171" s="12" t="s">
        <v>12932</v>
      </c>
      <c r="D1171" s="5" t="s">
        <v>1146</v>
      </c>
      <c r="E1171" s="6" t="s">
        <v>1146</v>
      </c>
      <c r="F1171" s="1" t="s">
        <v>76</v>
      </c>
      <c r="G1171" s="1" t="s">
        <v>4</v>
      </c>
      <c r="H1171" s="1" t="s">
        <v>1187</v>
      </c>
      <c r="I1171" s="2" t="s">
        <v>1188</v>
      </c>
      <c r="J1171" s="6" t="s">
        <v>4</v>
      </c>
      <c r="K1171" s="6" t="s">
        <v>4</v>
      </c>
      <c r="L1171" s="6" t="s">
        <v>4</v>
      </c>
      <c r="M1171" s="6" t="s">
        <v>5</v>
      </c>
      <c r="N1171" s="6" t="s">
        <v>1192</v>
      </c>
      <c r="O1171" s="16">
        <v>45104</v>
      </c>
      <c r="P1171" s="6" t="s">
        <v>7</v>
      </c>
      <c r="Q1171" s="18">
        <v>34387</v>
      </c>
      <c r="R1171" s="18">
        <v>34387</v>
      </c>
      <c r="S1171" s="18">
        <v>0</v>
      </c>
      <c r="T1171" s="18">
        <v>0</v>
      </c>
      <c r="U1171" s="10">
        <f t="shared" si="36"/>
        <v>0</v>
      </c>
      <c r="V1171" s="20">
        <f t="shared" si="37"/>
        <v>0</v>
      </c>
    </row>
    <row r="1172" spans="1:22" outlineLevel="4" x14ac:dyDescent="0.35">
      <c r="G1172" s="1"/>
      <c r="H1172" s="14" t="s">
        <v>11552</v>
      </c>
      <c r="O1172" s="16"/>
      <c r="Q1172" s="18">
        <f>SUBTOTAL(9,Q1167:Q1171)</f>
        <v>166695</v>
      </c>
      <c r="R1172" s="18">
        <f>SUBTOTAL(9,R1167:R1171)</f>
        <v>166695</v>
      </c>
      <c r="S1172" s="18">
        <f>SUBTOTAL(9,S1167:S1171)</f>
        <v>0</v>
      </c>
      <c r="T1172" s="18">
        <f>SUBTOTAL(9,T1167:T1171)</f>
        <v>0</v>
      </c>
      <c r="U1172" s="10">
        <f t="shared" si="36"/>
        <v>0</v>
      </c>
      <c r="V1172" s="20">
        <f t="shared" si="37"/>
        <v>0</v>
      </c>
    </row>
    <row r="1173" spans="1:22" ht="29" outlineLevel="4" x14ac:dyDescent="0.35">
      <c r="A1173" s="6" t="s">
        <v>110</v>
      </c>
      <c r="B1173" s="6" t="s">
        <v>111</v>
      </c>
      <c r="C1173" s="12" t="s">
        <v>12932</v>
      </c>
      <c r="D1173" s="5" t="s">
        <v>1146</v>
      </c>
      <c r="E1173" s="6" t="s">
        <v>1146</v>
      </c>
      <c r="F1173" s="1" t="s">
        <v>76</v>
      </c>
      <c r="G1173" s="1" t="s">
        <v>4</v>
      </c>
      <c r="H1173" s="1" t="s">
        <v>1194</v>
      </c>
      <c r="I1173" s="2" t="s">
        <v>13102</v>
      </c>
      <c r="J1173" s="6" t="s">
        <v>4</v>
      </c>
      <c r="K1173" s="6" t="s">
        <v>4</v>
      </c>
      <c r="L1173" s="6" t="s">
        <v>4</v>
      </c>
      <c r="M1173" s="6" t="s">
        <v>5</v>
      </c>
      <c r="N1173" s="6" t="s">
        <v>1193</v>
      </c>
      <c r="O1173" s="16">
        <v>44841</v>
      </c>
      <c r="P1173" s="6" t="s">
        <v>7</v>
      </c>
      <c r="Q1173" s="18">
        <v>913</v>
      </c>
      <c r="R1173" s="18">
        <v>913</v>
      </c>
      <c r="S1173" s="18">
        <v>0</v>
      </c>
      <c r="T1173" s="18">
        <v>0</v>
      </c>
      <c r="U1173" s="10">
        <f t="shared" si="36"/>
        <v>0</v>
      </c>
      <c r="V1173" s="20">
        <f t="shared" si="37"/>
        <v>0</v>
      </c>
    </row>
    <row r="1174" spans="1:22" ht="29" outlineLevel="4" x14ac:dyDescent="0.35">
      <c r="A1174" s="6" t="s">
        <v>110</v>
      </c>
      <c r="B1174" s="6" t="s">
        <v>111</v>
      </c>
      <c r="C1174" s="12" t="s">
        <v>12932</v>
      </c>
      <c r="D1174" s="5" t="s">
        <v>1146</v>
      </c>
      <c r="E1174" s="6" t="s">
        <v>1146</v>
      </c>
      <c r="F1174" s="1" t="s">
        <v>76</v>
      </c>
      <c r="G1174" s="1" t="s">
        <v>4</v>
      </c>
      <c r="H1174" s="1" t="s">
        <v>1194</v>
      </c>
      <c r="I1174" s="2" t="s">
        <v>13102</v>
      </c>
      <c r="J1174" s="6" t="s">
        <v>4</v>
      </c>
      <c r="K1174" s="6" t="s">
        <v>4</v>
      </c>
      <c r="L1174" s="6" t="s">
        <v>4</v>
      </c>
      <c r="M1174" s="6" t="s">
        <v>5</v>
      </c>
      <c r="N1174" s="6" t="s">
        <v>1195</v>
      </c>
      <c r="O1174" s="16">
        <v>44883</v>
      </c>
      <c r="P1174" s="6" t="s">
        <v>7</v>
      </c>
      <c r="Q1174" s="18">
        <v>2832</v>
      </c>
      <c r="R1174" s="18">
        <v>2832</v>
      </c>
      <c r="S1174" s="18">
        <v>0</v>
      </c>
      <c r="T1174" s="18">
        <v>0</v>
      </c>
      <c r="U1174" s="10">
        <f t="shared" si="36"/>
        <v>0</v>
      </c>
      <c r="V1174" s="20">
        <f t="shared" si="37"/>
        <v>0</v>
      </c>
    </row>
    <row r="1175" spans="1:22" ht="29" outlineLevel="3" x14ac:dyDescent="0.35">
      <c r="A1175" s="6" t="s">
        <v>110</v>
      </c>
      <c r="B1175" s="6" t="s">
        <v>111</v>
      </c>
      <c r="C1175" s="12" t="s">
        <v>12932</v>
      </c>
      <c r="D1175" s="5" t="s">
        <v>1146</v>
      </c>
      <c r="E1175" s="6" t="s">
        <v>1146</v>
      </c>
      <c r="F1175" s="1" t="s">
        <v>76</v>
      </c>
      <c r="G1175" s="1" t="s">
        <v>4</v>
      </c>
      <c r="H1175" s="1" t="s">
        <v>1194</v>
      </c>
      <c r="I1175" s="2" t="s">
        <v>13102</v>
      </c>
      <c r="J1175" s="6" t="s">
        <v>4</v>
      </c>
      <c r="K1175" s="6" t="s">
        <v>4</v>
      </c>
      <c r="L1175" s="6" t="s">
        <v>4</v>
      </c>
      <c r="M1175" s="6" t="s">
        <v>5</v>
      </c>
      <c r="N1175" s="6" t="s">
        <v>1196</v>
      </c>
      <c r="O1175" s="16">
        <v>44904</v>
      </c>
      <c r="P1175" s="6" t="s">
        <v>7</v>
      </c>
      <c r="Q1175" s="18">
        <v>42550</v>
      </c>
      <c r="R1175" s="18">
        <v>42550</v>
      </c>
      <c r="S1175" s="18">
        <v>0</v>
      </c>
      <c r="T1175" s="18">
        <v>0</v>
      </c>
      <c r="U1175" s="10">
        <f t="shared" si="36"/>
        <v>0</v>
      </c>
      <c r="V1175" s="20">
        <f t="shared" si="37"/>
        <v>0</v>
      </c>
    </row>
    <row r="1176" spans="1:22" ht="29" outlineLevel="4" x14ac:dyDescent="0.35">
      <c r="A1176" s="6" t="s">
        <v>110</v>
      </c>
      <c r="B1176" s="6" t="s">
        <v>111</v>
      </c>
      <c r="C1176" s="12" t="s">
        <v>12932</v>
      </c>
      <c r="D1176" s="5" t="s">
        <v>1146</v>
      </c>
      <c r="E1176" s="6" t="s">
        <v>1146</v>
      </c>
      <c r="F1176" s="1" t="s">
        <v>76</v>
      </c>
      <c r="G1176" s="1" t="s">
        <v>4</v>
      </c>
      <c r="H1176" s="1" t="s">
        <v>1194</v>
      </c>
      <c r="I1176" s="2" t="s">
        <v>13102</v>
      </c>
      <c r="J1176" s="6" t="s">
        <v>4</v>
      </c>
      <c r="K1176" s="6" t="s">
        <v>4</v>
      </c>
      <c r="L1176" s="6" t="s">
        <v>4</v>
      </c>
      <c r="M1176" s="6" t="s">
        <v>5</v>
      </c>
      <c r="N1176" s="6" t="s">
        <v>1197</v>
      </c>
      <c r="O1176" s="16">
        <v>45056</v>
      </c>
      <c r="P1176" s="6" t="s">
        <v>7</v>
      </c>
      <c r="Q1176" s="18">
        <v>44144</v>
      </c>
      <c r="R1176" s="18">
        <v>44144</v>
      </c>
      <c r="S1176" s="18">
        <v>0</v>
      </c>
      <c r="T1176" s="18">
        <v>0</v>
      </c>
      <c r="U1176" s="10">
        <f t="shared" si="36"/>
        <v>0</v>
      </c>
      <c r="V1176" s="20">
        <f t="shared" si="37"/>
        <v>0</v>
      </c>
    </row>
    <row r="1177" spans="1:22" ht="29" outlineLevel="4" x14ac:dyDescent="0.35">
      <c r="A1177" s="6" t="s">
        <v>110</v>
      </c>
      <c r="B1177" s="6" t="s">
        <v>111</v>
      </c>
      <c r="C1177" s="12" t="s">
        <v>12932</v>
      </c>
      <c r="D1177" s="5" t="s">
        <v>1146</v>
      </c>
      <c r="E1177" s="6" t="s">
        <v>1146</v>
      </c>
      <c r="F1177" s="1" t="s">
        <v>76</v>
      </c>
      <c r="G1177" s="1" t="s">
        <v>4</v>
      </c>
      <c r="H1177" s="1" t="s">
        <v>1194</v>
      </c>
      <c r="I1177" s="2" t="s">
        <v>13102</v>
      </c>
      <c r="J1177" s="6" t="s">
        <v>4</v>
      </c>
      <c r="K1177" s="6" t="s">
        <v>4</v>
      </c>
      <c r="L1177" s="6" t="s">
        <v>4</v>
      </c>
      <c r="M1177" s="6" t="s">
        <v>5</v>
      </c>
      <c r="N1177" s="6" t="s">
        <v>1198</v>
      </c>
      <c r="O1177" s="16">
        <v>45071</v>
      </c>
      <c r="P1177" s="6" t="s">
        <v>7</v>
      </c>
      <c r="Q1177" s="18">
        <v>13428</v>
      </c>
      <c r="R1177" s="18">
        <v>13428</v>
      </c>
      <c r="S1177" s="18">
        <v>0</v>
      </c>
      <c r="T1177" s="18">
        <v>0</v>
      </c>
      <c r="U1177" s="10">
        <f t="shared" si="36"/>
        <v>0</v>
      </c>
      <c r="V1177" s="20">
        <f t="shared" si="37"/>
        <v>0</v>
      </c>
    </row>
    <row r="1178" spans="1:22" ht="29" outlineLevel="4" x14ac:dyDescent="0.35">
      <c r="A1178" s="6" t="s">
        <v>110</v>
      </c>
      <c r="B1178" s="6" t="s">
        <v>111</v>
      </c>
      <c r="C1178" s="12" t="s">
        <v>12932</v>
      </c>
      <c r="D1178" s="5" t="s">
        <v>1146</v>
      </c>
      <c r="E1178" s="6" t="s">
        <v>1146</v>
      </c>
      <c r="F1178" s="1" t="s">
        <v>76</v>
      </c>
      <c r="G1178" s="1" t="s">
        <v>4</v>
      </c>
      <c r="H1178" s="1" t="s">
        <v>1194</v>
      </c>
      <c r="I1178" s="2" t="s">
        <v>13102</v>
      </c>
      <c r="J1178" s="6" t="s">
        <v>4</v>
      </c>
      <c r="K1178" s="6" t="s">
        <v>4</v>
      </c>
      <c r="L1178" s="6" t="s">
        <v>4</v>
      </c>
      <c r="M1178" s="6" t="s">
        <v>5</v>
      </c>
      <c r="N1178" s="6" t="s">
        <v>1199</v>
      </c>
      <c r="O1178" s="16">
        <v>45104</v>
      </c>
      <c r="P1178" s="6" t="s">
        <v>7</v>
      </c>
      <c r="Q1178" s="18">
        <v>6744</v>
      </c>
      <c r="R1178" s="18">
        <v>6744</v>
      </c>
      <c r="S1178" s="18">
        <v>0</v>
      </c>
      <c r="T1178" s="18">
        <v>0</v>
      </c>
      <c r="U1178" s="10">
        <f t="shared" si="36"/>
        <v>0</v>
      </c>
      <c r="V1178" s="20">
        <f t="shared" si="37"/>
        <v>0</v>
      </c>
    </row>
    <row r="1179" spans="1:22" outlineLevel="4" x14ac:dyDescent="0.35">
      <c r="G1179" s="1"/>
      <c r="H1179" s="14" t="s">
        <v>11553</v>
      </c>
      <c r="O1179" s="16"/>
      <c r="Q1179" s="18">
        <f>SUBTOTAL(9,Q1173:Q1178)</f>
        <v>110611</v>
      </c>
      <c r="R1179" s="18">
        <f>SUBTOTAL(9,R1173:R1178)</f>
        <v>110611</v>
      </c>
      <c r="S1179" s="18">
        <f>SUBTOTAL(9,S1173:S1178)</f>
        <v>0</v>
      </c>
      <c r="T1179" s="18">
        <f>SUBTOTAL(9,T1173:T1178)</f>
        <v>0</v>
      </c>
      <c r="U1179" s="10">
        <f t="shared" si="36"/>
        <v>0</v>
      </c>
      <c r="V1179" s="20">
        <f t="shared" si="37"/>
        <v>0</v>
      </c>
    </row>
    <row r="1180" spans="1:22" ht="29" outlineLevel="4" x14ac:dyDescent="0.35">
      <c r="C1180" s="13" t="s">
        <v>12933</v>
      </c>
      <c r="G1180" s="1"/>
      <c r="O1180" s="16"/>
      <c r="Q1180" s="18">
        <f>SUBTOTAL(9,Q1120:Q1178)</f>
        <v>1227162.3899999999</v>
      </c>
      <c r="R1180" s="18">
        <f>SUBTOTAL(9,R1120:R1178)</f>
        <v>1107237.33</v>
      </c>
      <c r="S1180" s="18">
        <f>SUBTOTAL(9,S1120:S1178)</f>
        <v>119925.06</v>
      </c>
      <c r="T1180" s="18">
        <f>SUBTOTAL(9,T1120:T1178)</f>
        <v>0</v>
      </c>
      <c r="U1180" s="10">
        <f t="shared" si="36"/>
        <v>-1.7462298274040222E-10</v>
      </c>
      <c r="V1180" s="20">
        <f t="shared" si="37"/>
        <v>-1.7462298274040222E-10</v>
      </c>
    </row>
    <row r="1181" spans="1:22" outlineLevel="4" x14ac:dyDescent="0.35">
      <c r="A1181" s="6" t="s">
        <v>1200</v>
      </c>
      <c r="B1181" s="6" t="s">
        <v>1201</v>
      </c>
      <c r="C1181" s="12" t="s">
        <v>1202</v>
      </c>
      <c r="D1181" s="5" t="s">
        <v>1203</v>
      </c>
      <c r="E1181" s="6" t="s">
        <v>1203</v>
      </c>
      <c r="F1181" s="1" t="s">
        <v>4</v>
      </c>
      <c r="G1181" s="1" t="s">
        <v>1204</v>
      </c>
      <c r="H1181" s="1" t="s">
        <v>1206</v>
      </c>
      <c r="I1181" s="2" t="s">
        <v>1207</v>
      </c>
      <c r="J1181" s="6" t="s">
        <v>4</v>
      </c>
      <c r="K1181" s="6" t="s">
        <v>4</v>
      </c>
      <c r="L1181" s="6" t="s">
        <v>4</v>
      </c>
      <c r="M1181" s="6" t="s">
        <v>5</v>
      </c>
      <c r="N1181" s="6" t="s">
        <v>1205</v>
      </c>
      <c r="O1181" s="16">
        <v>44831</v>
      </c>
      <c r="P1181" s="6" t="s">
        <v>7</v>
      </c>
      <c r="Q1181" s="18">
        <v>280492.14</v>
      </c>
      <c r="R1181" s="18">
        <v>0</v>
      </c>
      <c r="S1181" s="18">
        <v>280492.14</v>
      </c>
      <c r="T1181" s="18">
        <v>0</v>
      </c>
      <c r="U1181" s="10">
        <f t="shared" si="36"/>
        <v>0</v>
      </c>
      <c r="V1181" s="20">
        <f t="shared" si="37"/>
        <v>0</v>
      </c>
    </row>
    <row r="1182" spans="1:22" outlineLevel="3" x14ac:dyDescent="0.35">
      <c r="A1182" s="6" t="s">
        <v>1200</v>
      </c>
      <c r="B1182" s="6" t="s">
        <v>1201</v>
      </c>
      <c r="C1182" s="12" t="s">
        <v>1202</v>
      </c>
      <c r="D1182" s="5" t="s">
        <v>1203</v>
      </c>
      <c r="E1182" s="6" t="s">
        <v>1203</v>
      </c>
      <c r="F1182" s="1" t="s">
        <v>4</v>
      </c>
      <c r="G1182" s="1" t="s">
        <v>1204</v>
      </c>
      <c r="H1182" s="1" t="s">
        <v>1206</v>
      </c>
      <c r="I1182" s="2" t="s">
        <v>1207</v>
      </c>
      <c r="J1182" s="6" t="s">
        <v>4</v>
      </c>
      <c r="K1182" s="6" t="s">
        <v>4</v>
      </c>
      <c r="L1182" s="6" t="s">
        <v>4</v>
      </c>
      <c r="M1182" s="6" t="s">
        <v>5</v>
      </c>
      <c r="N1182" s="6" t="s">
        <v>1208</v>
      </c>
      <c r="O1182" s="16">
        <v>44923</v>
      </c>
      <c r="P1182" s="6" t="s">
        <v>7</v>
      </c>
      <c r="Q1182" s="18">
        <v>280492.12</v>
      </c>
      <c r="R1182" s="18">
        <v>0</v>
      </c>
      <c r="S1182" s="18">
        <v>280492.12</v>
      </c>
      <c r="T1182" s="18">
        <v>0</v>
      </c>
      <c r="U1182" s="10">
        <f t="shared" si="36"/>
        <v>0</v>
      </c>
      <c r="V1182" s="20">
        <f t="shared" si="37"/>
        <v>0</v>
      </c>
    </row>
    <row r="1183" spans="1:22" outlineLevel="2" x14ac:dyDescent="0.35">
      <c r="C1183" s="13"/>
      <c r="G1183" s="1"/>
      <c r="H1183" s="14" t="s">
        <v>11554</v>
      </c>
      <c r="O1183" s="16"/>
      <c r="Q1183" s="18">
        <f>SUBTOTAL(9,Q1181:Q1182)</f>
        <v>560984.26</v>
      </c>
      <c r="R1183" s="18">
        <f>SUBTOTAL(9,R1181:R1182)</f>
        <v>0</v>
      </c>
      <c r="S1183" s="18">
        <f>SUBTOTAL(9,S1181:S1182)</f>
        <v>560984.26</v>
      </c>
      <c r="T1183" s="18">
        <f>SUBTOTAL(9,T1181:T1182)</f>
        <v>0</v>
      </c>
      <c r="U1183" s="10">
        <f t="shared" si="36"/>
        <v>0</v>
      </c>
      <c r="V1183" s="20">
        <f t="shared" si="37"/>
        <v>0</v>
      </c>
    </row>
    <row r="1184" spans="1:22" outlineLevel="4" x14ac:dyDescent="0.35">
      <c r="C1184" s="13" t="s">
        <v>10631</v>
      </c>
      <c r="G1184" s="1"/>
      <c r="O1184" s="16"/>
      <c r="Q1184" s="18">
        <f>SUBTOTAL(9,Q1181:Q1182)</f>
        <v>560984.26</v>
      </c>
      <c r="R1184" s="18">
        <f>SUBTOTAL(9,R1181:R1182)</f>
        <v>0</v>
      </c>
      <c r="S1184" s="18">
        <f>SUBTOTAL(9,S1181:S1182)</f>
        <v>560984.26</v>
      </c>
      <c r="T1184" s="18">
        <f>SUBTOTAL(9,T1181:T1182)</f>
        <v>0</v>
      </c>
      <c r="U1184" s="10">
        <f t="shared" si="36"/>
        <v>0</v>
      </c>
      <c r="V1184" s="20">
        <f t="shared" si="37"/>
        <v>0</v>
      </c>
    </row>
    <row r="1185" spans="1:22" outlineLevel="4" x14ac:dyDescent="0.35">
      <c r="A1185" s="6" t="s">
        <v>1200</v>
      </c>
      <c r="B1185" s="6" t="s">
        <v>1201</v>
      </c>
      <c r="C1185" s="12" t="s">
        <v>1209</v>
      </c>
      <c r="D1185" s="5" t="s">
        <v>1210</v>
      </c>
      <c r="E1185" s="6" t="s">
        <v>1210</v>
      </c>
      <c r="F1185" s="1" t="s">
        <v>4</v>
      </c>
      <c r="G1185" s="1" t="s">
        <v>1204</v>
      </c>
      <c r="H1185" s="1" t="s">
        <v>1206</v>
      </c>
      <c r="I1185" s="2" t="s">
        <v>1207</v>
      </c>
      <c r="J1185" s="6" t="s">
        <v>4</v>
      </c>
      <c r="K1185" s="6" t="s">
        <v>4</v>
      </c>
      <c r="L1185" s="6" t="s">
        <v>4</v>
      </c>
      <c r="M1185" s="6" t="s">
        <v>5</v>
      </c>
      <c r="N1185" s="6" t="s">
        <v>1211</v>
      </c>
      <c r="O1185" s="16">
        <v>44831</v>
      </c>
      <c r="P1185" s="6" t="s">
        <v>7</v>
      </c>
      <c r="Q1185" s="18">
        <v>173986.33</v>
      </c>
      <c r="R1185" s="18">
        <v>0</v>
      </c>
      <c r="S1185" s="18">
        <v>173986.33</v>
      </c>
      <c r="T1185" s="18">
        <v>0</v>
      </c>
      <c r="U1185" s="10">
        <f t="shared" si="36"/>
        <v>0</v>
      </c>
      <c r="V1185" s="20">
        <f t="shared" si="37"/>
        <v>0</v>
      </c>
    </row>
    <row r="1186" spans="1:22" outlineLevel="3" x14ac:dyDescent="0.35">
      <c r="A1186" s="6" t="s">
        <v>1200</v>
      </c>
      <c r="B1186" s="6" t="s">
        <v>1201</v>
      </c>
      <c r="C1186" s="12" t="s">
        <v>1209</v>
      </c>
      <c r="D1186" s="5" t="s">
        <v>1210</v>
      </c>
      <c r="E1186" s="6" t="s">
        <v>1210</v>
      </c>
      <c r="F1186" s="1" t="s">
        <v>4</v>
      </c>
      <c r="G1186" s="1" t="s">
        <v>1204</v>
      </c>
      <c r="H1186" s="1" t="s">
        <v>1206</v>
      </c>
      <c r="I1186" s="2" t="s">
        <v>1207</v>
      </c>
      <c r="J1186" s="6" t="s">
        <v>4</v>
      </c>
      <c r="K1186" s="6" t="s">
        <v>4</v>
      </c>
      <c r="L1186" s="6" t="s">
        <v>4</v>
      </c>
      <c r="M1186" s="6" t="s">
        <v>5</v>
      </c>
      <c r="N1186" s="6" t="s">
        <v>1212</v>
      </c>
      <c r="O1186" s="16">
        <v>44923</v>
      </c>
      <c r="P1186" s="6" t="s">
        <v>7</v>
      </c>
      <c r="Q1186" s="18">
        <v>173986.32</v>
      </c>
      <c r="R1186" s="18">
        <v>0</v>
      </c>
      <c r="S1186" s="18">
        <v>173986.32</v>
      </c>
      <c r="T1186" s="18">
        <v>0</v>
      </c>
      <c r="U1186" s="10">
        <f t="shared" si="36"/>
        <v>0</v>
      </c>
      <c r="V1186" s="20">
        <f t="shared" si="37"/>
        <v>0</v>
      </c>
    </row>
    <row r="1187" spans="1:22" outlineLevel="2" x14ac:dyDescent="0.35">
      <c r="G1187" s="1"/>
      <c r="H1187" s="14" t="s">
        <v>11554</v>
      </c>
      <c r="O1187" s="16"/>
      <c r="Q1187" s="18">
        <f>SUBTOTAL(9,Q1185:Q1186)</f>
        <v>347972.65</v>
      </c>
      <c r="R1187" s="18">
        <f>SUBTOTAL(9,R1185:R1186)</f>
        <v>0</v>
      </c>
      <c r="S1187" s="18">
        <f>SUBTOTAL(9,S1185:S1186)</f>
        <v>347972.65</v>
      </c>
      <c r="T1187" s="18">
        <f>SUBTOTAL(9,T1185:T1186)</f>
        <v>0</v>
      </c>
      <c r="U1187" s="10">
        <f t="shared" si="36"/>
        <v>0</v>
      </c>
      <c r="V1187" s="20">
        <f t="shared" si="37"/>
        <v>0</v>
      </c>
    </row>
    <row r="1188" spans="1:22" outlineLevel="4" x14ac:dyDescent="0.35">
      <c r="C1188" s="13" t="s">
        <v>10632</v>
      </c>
      <c r="G1188" s="1"/>
      <c r="O1188" s="16"/>
      <c r="Q1188" s="18">
        <f>SUBTOTAL(9,Q1185:Q1186)</f>
        <v>347972.65</v>
      </c>
      <c r="R1188" s="18">
        <f>SUBTOTAL(9,R1185:R1186)</f>
        <v>0</v>
      </c>
      <c r="S1188" s="18">
        <f>SUBTOTAL(9,S1185:S1186)</f>
        <v>347972.65</v>
      </c>
      <c r="T1188" s="18">
        <f>SUBTOTAL(9,T1185:T1186)</f>
        <v>0</v>
      </c>
      <c r="U1188" s="10">
        <f t="shared" si="36"/>
        <v>0</v>
      </c>
      <c r="V1188" s="20">
        <f t="shared" si="37"/>
        <v>0</v>
      </c>
    </row>
    <row r="1189" spans="1:22" outlineLevel="4" x14ac:dyDescent="0.35">
      <c r="A1189" s="6" t="s">
        <v>1200</v>
      </c>
      <c r="B1189" s="6" t="s">
        <v>1201</v>
      </c>
      <c r="C1189" s="12" t="s">
        <v>1213</v>
      </c>
      <c r="D1189" s="5" t="s">
        <v>1214</v>
      </c>
      <c r="E1189" s="6" t="s">
        <v>1214</v>
      </c>
      <c r="F1189" s="1" t="s">
        <v>4</v>
      </c>
      <c r="G1189" s="1" t="s">
        <v>1204</v>
      </c>
      <c r="H1189" s="1" t="s">
        <v>1206</v>
      </c>
      <c r="I1189" s="2" t="s">
        <v>1207</v>
      </c>
      <c r="J1189" s="6" t="s">
        <v>4</v>
      </c>
      <c r="K1189" s="6" t="s">
        <v>4</v>
      </c>
      <c r="L1189" s="6" t="s">
        <v>4</v>
      </c>
      <c r="M1189" s="6" t="s">
        <v>5</v>
      </c>
      <c r="N1189" s="6" t="s">
        <v>1215</v>
      </c>
      <c r="O1189" s="16">
        <v>44831</v>
      </c>
      <c r="P1189" s="6" t="s">
        <v>7</v>
      </c>
      <c r="Q1189" s="18">
        <v>380509.66</v>
      </c>
      <c r="R1189" s="18">
        <v>0</v>
      </c>
      <c r="S1189" s="18">
        <v>380509.66</v>
      </c>
      <c r="T1189" s="18">
        <v>0</v>
      </c>
      <c r="U1189" s="10">
        <f t="shared" si="36"/>
        <v>0</v>
      </c>
      <c r="V1189" s="20">
        <f t="shared" si="37"/>
        <v>0</v>
      </c>
    </row>
    <row r="1190" spans="1:22" outlineLevel="3" x14ac:dyDescent="0.35">
      <c r="A1190" s="6" t="s">
        <v>1200</v>
      </c>
      <c r="B1190" s="6" t="s">
        <v>1201</v>
      </c>
      <c r="C1190" s="12" t="s">
        <v>1213</v>
      </c>
      <c r="D1190" s="5" t="s">
        <v>1214</v>
      </c>
      <c r="E1190" s="6" t="s">
        <v>1214</v>
      </c>
      <c r="F1190" s="1" t="s">
        <v>4</v>
      </c>
      <c r="G1190" s="1" t="s">
        <v>1204</v>
      </c>
      <c r="H1190" s="1" t="s">
        <v>1206</v>
      </c>
      <c r="I1190" s="2" t="s">
        <v>1207</v>
      </c>
      <c r="J1190" s="6" t="s">
        <v>4</v>
      </c>
      <c r="K1190" s="6" t="s">
        <v>4</v>
      </c>
      <c r="L1190" s="6" t="s">
        <v>4</v>
      </c>
      <c r="M1190" s="6" t="s">
        <v>5</v>
      </c>
      <c r="N1190" s="6" t="s">
        <v>1216</v>
      </c>
      <c r="O1190" s="16">
        <v>44923</v>
      </c>
      <c r="P1190" s="6" t="s">
        <v>7</v>
      </c>
      <c r="Q1190" s="18">
        <v>380509.65</v>
      </c>
      <c r="R1190" s="18">
        <v>0</v>
      </c>
      <c r="S1190" s="18">
        <v>380509.65</v>
      </c>
      <c r="T1190" s="18">
        <v>0</v>
      </c>
      <c r="U1190" s="10">
        <f t="shared" si="36"/>
        <v>0</v>
      </c>
      <c r="V1190" s="20">
        <f t="shared" si="37"/>
        <v>0</v>
      </c>
    </row>
    <row r="1191" spans="1:22" outlineLevel="2" x14ac:dyDescent="0.35">
      <c r="G1191" s="1"/>
      <c r="H1191" s="14" t="s">
        <v>11554</v>
      </c>
      <c r="O1191" s="16"/>
      <c r="Q1191" s="18">
        <f>SUBTOTAL(9,Q1189:Q1190)</f>
        <v>761019.31</v>
      </c>
      <c r="R1191" s="18">
        <f>SUBTOTAL(9,R1189:R1190)</f>
        <v>0</v>
      </c>
      <c r="S1191" s="18">
        <f>SUBTOTAL(9,S1189:S1190)</f>
        <v>761019.31</v>
      </c>
      <c r="T1191" s="18">
        <f>SUBTOTAL(9,T1189:T1190)</f>
        <v>0</v>
      </c>
      <c r="U1191" s="10">
        <f t="shared" si="36"/>
        <v>0</v>
      </c>
      <c r="V1191" s="20">
        <f t="shared" si="37"/>
        <v>0</v>
      </c>
    </row>
    <row r="1192" spans="1:22" ht="43.5" outlineLevel="4" x14ac:dyDescent="0.35">
      <c r="A1192" s="6" t="s">
        <v>52</v>
      </c>
      <c r="B1192" s="6" t="s">
        <v>53</v>
      </c>
      <c r="C1192" s="12" t="s">
        <v>1213</v>
      </c>
      <c r="D1192" s="5" t="s">
        <v>1217</v>
      </c>
      <c r="E1192" s="6" t="s">
        <v>1217</v>
      </c>
      <c r="F1192" s="1" t="s">
        <v>4</v>
      </c>
      <c r="G1192" s="1" t="s">
        <v>2195</v>
      </c>
      <c r="H1192" s="1" t="s">
        <v>1220</v>
      </c>
      <c r="I1192" s="2" t="s">
        <v>13103</v>
      </c>
      <c r="J1192" s="6" t="s">
        <v>4</v>
      </c>
      <c r="K1192" s="6" t="s">
        <v>4</v>
      </c>
      <c r="L1192" s="6" t="s">
        <v>4</v>
      </c>
      <c r="M1192" s="6" t="s">
        <v>5</v>
      </c>
      <c r="N1192" s="6" t="s">
        <v>1218</v>
      </c>
      <c r="O1192" s="16">
        <v>44781</v>
      </c>
      <c r="P1192" s="6" t="s">
        <v>1219</v>
      </c>
      <c r="Q1192" s="18">
        <v>174645</v>
      </c>
      <c r="R1192" s="18">
        <v>0</v>
      </c>
      <c r="S1192" s="18">
        <v>174645</v>
      </c>
      <c r="T1192" s="18">
        <v>0</v>
      </c>
      <c r="U1192" s="10">
        <f t="shared" si="36"/>
        <v>0</v>
      </c>
      <c r="V1192" s="20">
        <f t="shared" si="37"/>
        <v>0</v>
      </c>
    </row>
    <row r="1193" spans="1:22" ht="43.5" outlineLevel="4" x14ac:dyDescent="0.35">
      <c r="A1193" s="6" t="s">
        <v>52</v>
      </c>
      <c r="B1193" s="6" t="s">
        <v>53</v>
      </c>
      <c r="C1193" s="12" t="s">
        <v>1213</v>
      </c>
      <c r="D1193" s="5" t="s">
        <v>1217</v>
      </c>
      <c r="E1193" s="6" t="s">
        <v>1217</v>
      </c>
      <c r="F1193" s="1" t="s">
        <v>4</v>
      </c>
      <c r="G1193" s="1" t="s">
        <v>2195</v>
      </c>
      <c r="H1193" s="1" t="s">
        <v>1220</v>
      </c>
      <c r="I1193" s="2" t="s">
        <v>13103</v>
      </c>
      <c r="J1193" s="6" t="s">
        <v>4</v>
      </c>
      <c r="K1193" s="6" t="s">
        <v>4</v>
      </c>
      <c r="L1193" s="6" t="s">
        <v>4</v>
      </c>
      <c r="M1193" s="6" t="s">
        <v>5</v>
      </c>
      <c r="N1193" s="6" t="s">
        <v>1221</v>
      </c>
      <c r="O1193" s="16">
        <v>44851</v>
      </c>
      <c r="P1193" s="6" t="s">
        <v>1222</v>
      </c>
      <c r="Q1193" s="18">
        <v>706661</v>
      </c>
      <c r="R1193" s="18">
        <v>0</v>
      </c>
      <c r="S1193" s="18">
        <v>706661</v>
      </c>
      <c r="T1193" s="18">
        <v>0</v>
      </c>
      <c r="U1193" s="10">
        <f t="shared" si="36"/>
        <v>0</v>
      </c>
      <c r="V1193" s="20">
        <f t="shared" si="37"/>
        <v>0</v>
      </c>
    </row>
    <row r="1194" spans="1:22" ht="43.5" outlineLevel="3" x14ac:dyDescent="0.35">
      <c r="A1194" s="6" t="s">
        <v>52</v>
      </c>
      <c r="B1194" s="6" t="s">
        <v>53</v>
      </c>
      <c r="C1194" s="12" t="s">
        <v>1213</v>
      </c>
      <c r="D1194" s="5" t="s">
        <v>1217</v>
      </c>
      <c r="E1194" s="6" t="s">
        <v>1217</v>
      </c>
      <c r="F1194" s="1" t="s">
        <v>4</v>
      </c>
      <c r="G1194" s="1" t="s">
        <v>2195</v>
      </c>
      <c r="H1194" s="1" t="s">
        <v>1220</v>
      </c>
      <c r="I1194" s="2" t="s">
        <v>13103</v>
      </c>
      <c r="J1194" s="6" t="s">
        <v>4</v>
      </c>
      <c r="K1194" s="6" t="s">
        <v>4</v>
      </c>
      <c r="L1194" s="6" t="s">
        <v>4</v>
      </c>
      <c r="M1194" s="6" t="s">
        <v>5</v>
      </c>
      <c r="N1194" s="6" t="s">
        <v>1223</v>
      </c>
      <c r="O1194" s="16">
        <v>44956</v>
      </c>
      <c r="P1194" s="6" t="s">
        <v>1224</v>
      </c>
      <c r="Q1194" s="18">
        <v>105105</v>
      </c>
      <c r="R1194" s="18">
        <v>0</v>
      </c>
      <c r="S1194" s="18">
        <v>105105</v>
      </c>
      <c r="T1194" s="18">
        <v>0</v>
      </c>
      <c r="U1194" s="10">
        <f t="shared" si="36"/>
        <v>0</v>
      </c>
      <c r="V1194" s="20">
        <f t="shared" si="37"/>
        <v>0</v>
      </c>
    </row>
    <row r="1195" spans="1:22" outlineLevel="4" x14ac:dyDescent="0.35">
      <c r="G1195" s="1"/>
      <c r="H1195" s="14" t="s">
        <v>11555</v>
      </c>
      <c r="O1195" s="16"/>
      <c r="Q1195" s="18">
        <f>SUBTOTAL(9,Q1192:Q1194)</f>
        <v>986411</v>
      </c>
      <c r="R1195" s="18">
        <f>SUBTOTAL(9,R1192:R1194)</f>
        <v>0</v>
      </c>
      <c r="S1195" s="18">
        <f>SUBTOTAL(9,S1192:S1194)</f>
        <v>986411</v>
      </c>
      <c r="T1195" s="18">
        <f>SUBTOTAL(9,T1192:T1194)</f>
        <v>0</v>
      </c>
      <c r="U1195" s="10">
        <f t="shared" si="36"/>
        <v>0</v>
      </c>
      <c r="V1195" s="20">
        <f t="shared" si="37"/>
        <v>0</v>
      </c>
    </row>
    <row r="1196" spans="1:22" ht="29" outlineLevel="4" x14ac:dyDescent="0.35">
      <c r="A1196" s="6" t="s">
        <v>52</v>
      </c>
      <c r="B1196" s="6" t="s">
        <v>53</v>
      </c>
      <c r="C1196" s="12" t="s">
        <v>1213</v>
      </c>
      <c r="D1196" s="5" t="s">
        <v>1217</v>
      </c>
      <c r="E1196" s="6" t="s">
        <v>1217</v>
      </c>
      <c r="F1196" s="1" t="s">
        <v>55</v>
      </c>
      <c r="G1196" s="1" t="s">
        <v>4</v>
      </c>
      <c r="H1196" s="1" t="s">
        <v>1227</v>
      </c>
      <c r="I1196" s="2" t="s">
        <v>1228</v>
      </c>
      <c r="J1196" s="6" t="s">
        <v>4</v>
      </c>
      <c r="K1196" s="6" t="s">
        <v>4</v>
      </c>
      <c r="L1196" s="6" t="s">
        <v>4</v>
      </c>
      <c r="M1196" s="6" t="s">
        <v>5</v>
      </c>
      <c r="N1196" s="6" t="s">
        <v>1225</v>
      </c>
      <c r="O1196" s="16">
        <v>44774</v>
      </c>
      <c r="P1196" s="6" t="s">
        <v>1226</v>
      </c>
      <c r="Q1196" s="18">
        <v>28833</v>
      </c>
      <c r="R1196" s="18">
        <v>28833</v>
      </c>
      <c r="S1196" s="18">
        <v>0</v>
      </c>
      <c r="T1196" s="18">
        <v>0</v>
      </c>
      <c r="U1196" s="10">
        <f t="shared" si="36"/>
        <v>0</v>
      </c>
      <c r="V1196" s="20">
        <f t="shared" si="37"/>
        <v>0</v>
      </c>
    </row>
    <row r="1197" spans="1:22" ht="29" outlineLevel="4" x14ac:dyDescent="0.35">
      <c r="A1197" s="6" t="s">
        <v>52</v>
      </c>
      <c r="B1197" s="6" t="s">
        <v>53</v>
      </c>
      <c r="C1197" s="12" t="s">
        <v>1213</v>
      </c>
      <c r="D1197" s="5" t="s">
        <v>1217</v>
      </c>
      <c r="E1197" s="6" t="s">
        <v>1217</v>
      </c>
      <c r="F1197" s="1" t="s">
        <v>55</v>
      </c>
      <c r="G1197" s="1" t="s">
        <v>4</v>
      </c>
      <c r="H1197" s="1" t="s">
        <v>1227</v>
      </c>
      <c r="I1197" s="2" t="s">
        <v>1228</v>
      </c>
      <c r="J1197" s="6" t="s">
        <v>4</v>
      </c>
      <c r="K1197" s="6" t="s">
        <v>4</v>
      </c>
      <c r="L1197" s="6" t="s">
        <v>4</v>
      </c>
      <c r="M1197" s="6" t="s">
        <v>5</v>
      </c>
      <c r="N1197" s="6" t="s">
        <v>1229</v>
      </c>
      <c r="O1197" s="16">
        <v>44900</v>
      </c>
      <c r="P1197" s="6" t="s">
        <v>1230</v>
      </c>
      <c r="Q1197" s="18">
        <v>20306</v>
      </c>
      <c r="R1197" s="18">
        <v>20306</v>
      </c>
      <c r="S1197" s="18">
        <v>0</v>
      </c>
      <c r="T1197" s="18">
        <v>0</v>
      </c>
      <c r="U1197" s="10">
        <f t="shared" si="36"/>
        <v>0</v>
      </c>
      <c r="V1197" s="20">
        <f t="shared" si="37"/>
        <v>0</v>
      </c>
    </row>
    <row r="1198" spans="1:22" ht="29" outlineLevel="3" x14ac:dyDescent="0.35">
      <c r="A1198" s="6" t="s">
        <v>52</v>
      </c>
      <c r="B1198" s="6" t="s">
        <v>53</v>
      </c>
      <c r="C1198" s="12" t="s">
        <v>1213</v>
      </c>
      <c r="D1198" s="5" t="s">
        <v>1217</v>
      </c>
      <c r="E1198" s="6" t="s">
        <v>1217</v>
      </c>
      <c r="F1198" s="1" t="s">
        <v>55</v>
      </c>
      <c r="G1198" s="1" t="s">
        <v>4</v>
      </c>
      <c r="H1198" s="1" t="s">
        <v>1227</v>
      </c>
      <c r="I1198" s="2" t="s">
        <v>1228</v>
      </c>
      <c r="J1198" s="6" t="s">
        <v>4</v>
      </c>
      <c r="K1198" s="6" t="s">
        <v>4</v>
      </c>
      <c r="L1198" s="6" t="s">
        <v>4</v>
      </c>
      <c r="M1198" s="6" t="s">
        <v>5</v>
      </c>
      <c r="N1198" s="6" t="s">
        <v>1231</v>
      </c>
      <c r="O1198" s="16">
        <v>45091</v>
      </c>
      <c r="P1198" s="6" t="s">
        <v>1232</v>
      </c>
      <c r="Q1198" s="18">
        <v>25344</v>
      </c>
      <c r="R1198" s="18">
        <v>25344</v>
      </c>
      <c r="S1198" s="18">
        <v>0</v>
      </c>
      <c r="T1198" s="18">
        <v>0</v>
      </c>
      <c r="U1198" s="10">
        <f t="shared" si="36"/>
        <v>0</v>
      </c>
      <c r="V1198" s="20">
        <f t="shared" si="37"/>
        <v>0</v>
      </c>
    </row>
    <row r="1199" spans="1:22" ht="29" outlineLevel="4" x14ac:dyDescent="0.35">
      <c r="A1199" s="6" t="s">
        <v>52</v>
      </c>
      <c r="B1199" s="6" t="s">
        <v>53</v>
      </c>
      <c r="C1199" s="12" t="s">
        <v>1213</v>
      </c>
      <c r="D1199" s="5" t="s">
        <v>1217</v>
      </c>
      <c r="E1199" s="6" t="s">
        <v>1217</v>
      </c>
      <c r="F1199" s="1" t="s">
        <v>55</v>
      </c>
      <c r="G1199" s="1" t="s">
        <v>4</v>
      </c>
      <c r="H1199" s="1" t="s">
        <v>1227</v>
      </c>
      <c r="I1199" s="2" t="s">
        <v>1228</v>
      </c>
      <c r="J1199" s="6" t="s">
        <v>4</v>
      </c>
      <c r="K1199" s="6" t="s">
        <v>4</v>
      </c>
      <c r="L1199" s="6" t="s">
        <v>4</v>
      </c>
      <c r="M1199" s="6" t="s">
        <v>5</v>
      </c>
      <c r="N1199" s="6" t="s">
        <v>1233</v>
      </c>
      <c r="O1199" s="16">
        <v>45091</v>
      </c>
      <c r="P1199" s="6" t="s">
        <v>1232</v>
      </c>
      <c r="Q1199" s="18">
        <v>148795</v>
      </c>
      <c r="R1199" s="18">
        <v>148795</v>
      </c>
      <c r="S1199" s="18">
        <v>0</v>
      </c>
      <c r="T1199" s="18">
        <v>0</v>
      </c>
      <c r="U1199" s="10">
        <f t="shared" si="36"/>
        <v>0</v>
      </c>
      <c r="V1199" s="20">
        <f t="shared" si="37"/>
        <v>0</v>
      </c>
    </row>
    <row r="1200" spans="1:22" outlineLevel="4" x14ac:dyDescent="0.35">
      <c r="G1200" s="1"/>
      <c r="H1200" s="14" t="s">
        <v>11556</v>
      </c>
      <c r="O1200" s="16"/>
      <c r="Q1200" s="18">
        <f>SUBTOTAL(9,Q1196:Q1199)</f>
        <v>223278</v>
      </c>
      <c r="R1200" s="18">
        <f>SUBTOTAL(9,R1196:R1199)</f>
        <v>223278</v>
      </c>
      <c r="S1200" s="18">
        <f>SUBTOTAL(9,S1196:S1199)</f>
        <v>0</v>
      </c>
      <c r="T1200" s="18">
        <f>SUBTOTAL(9,T1196:T1199)</f>
        <v>0</v>
      </c>
      <c r="U1200" s="10">
        <f t="shared" si="36"/>
        <v>0</v>
      </c>
      <c r="V1200" s="20">
        <f t="shared" si="37"/>
        <v>0</v>
      </c>
    </row>
    <row r="1201" spans="1:22" ht="29" outlineLevel="4" x14ac:dyDescent="0.35">
      <c r="A1201" s="6" t="s">
        <v>52</v>
      </c>
      <c r="B1201" s="6" t="s">
        <v>53</v>
      </c>
      <c r="C1201" s="12" t="s">
        <v>1213</v>
      </c>
      <c r="D1201" s="5" t="s">
        <v>1217</v>
      </c>
      <c r="E1201" s="6" t="s">
        <v>1217</v>
      </c>
      <c r="F1201" s="1" t="s">
        <v>55</v>
      </c>
      <c r="G1201" s="1" t="s">
        <v>4</v>
      </c>
      <c r="H1201" s="1" t="s">
        <v>1235</v>
      </c>
      <c r="I1201" s="2" t="s">
        <v>1228</v>
      </c>
      <c r="J1201" s="6" t="s">
        <v>4</v>
      </c>
      <c r="K1201" s="6" t="s">
        <v>4</v>
      </c>
      <c r="L1201" s="6" t="s">
        <v>4</v>
      </c>
      <c r="M1201" s="6" t="s">
        <v>5</v>
      </c>
      <c r="N1201" s="6" t="s">
        <v>1234</v>
      </c>
      <c r="O1201" s="16">
        <v>45091</v>
      </c>
      <c r="P1201" s="6" t="s">
        <v>1232</v>
      </c>
      <c r="Q1201" s="18">
        <v>194560</v>
      </c>
      <c r="R1201" s="18">
        <v>194560</v>
      </c>
      <c r="S1201" s="18">
        <v>0</v>
      </c>
      <c r="T1201" s="18">
        <v>0</v>
      </c>
      <c r="U1201" s="10">
        <f t="shared" si="36"/>
        <v>0</v>
      </c>
      <c r="V1201" s="20">
        <f t="shared" si="37"/>
        <v>0</v>
      </c>
    </row>
    <row r="1202" spans="1:22" outlineLevel="4" x14ac:dyDescent="0.35">
      <c r="G1202" s="1"/>
      <c r="H1202" s="14" t="s">
        <v>11557</v>
      </c>
      <c r="O1202" s="16"/>
      <c r="Q1202" s="18">
        <f>SUBTOTAL(9,Q1201:Q1201)</f>
        <v>194560</v>
      </c>
      <c r="R1202" s="18">
        <f>SUBTOTAL(9,R1201:R1201)</f>
        <v>194560</v>
      </c>
      <c r="S1202" s="18">
        <f>SUBTOTAL(9,S1201:S1201)</f>
        <v>0</v>
      </c>
      <c r="T1202" s="18">
        <f>SUBTOTAL(9,T1201:T1201)</f>
        <v>0</v>
      </c>
      <c r="U1202" s="10">
        <f t="shared" si="36"/>
        <v>0</v>
      </c>
      <c r="V1202" s="20">
        <f t="shared" si="37"/>
        <v>0</v>
      </c>
    </row>
    <row r="1203" spans="1:22" outlineLevel="3" x14ac:dyDescent="0.35">
      <c r="C1203" s="13" t="s">
        <v>10633</v>
      </c>
      <c r="G1203" s="1"/>
      <c r="O1203" s="16"/>
      <c r="Q1203" s="18">
        <f>SUBTOTAL(9,Q1189:Q1201)</f>
        <v>2165268.31</v>
      </c>
      <c r="R1203" s="18">
        <f>SUBTOTAL(9,R1189:R1201)</f>
        <v>417838</v>
      </c>
      <c r="S1203" s="18">
        <f>SUBTOTAL(9,S1189:S1201)</f>
        <v>1747430.31</v>
      </c>
      <c r="T1203" s="18">
        <f>SUBTOTAL(9,T1189:T1201)</f>
        <v>0</v>
      </c>
      <c r="U1203" s="10">
        <f t="shared" si="36"/>
        <v>0</v>
      </c>
      <c r="V1203" s="20">
        <f t="shared" si="37"/>
        <v>0</v>
      </c>
    </row>
    <row r="1204" spans="1:22" outlineLevel="4" x14ac:dyDescent="0.35">
      <c r="A1204" s="6" t="s">
        <v>1200</v>
      </c>
      <c r="B1204" s="6" t="s">
        <v>1201</v>
      </c>
      <c r="C1204" s="12" t="s">
        <v>1236</v>
      </c>
      <c r="D1204" s="5" t="s">
        <v>1237</v>
      </c>
      <c r="E1204" s="6" t="s">
        <v>1237</v>
      </c>
      <c r="F1204" s="1" t="s">
        <v>4</v>
      </c>
      <c r="G1204" s="1" t="s">
        <v>1204</v>
      </c>
      <c r="H1204" s="1" t="s">
        <v>1206</v>
      </c>
      <c r="I1204" s="2" t="s">
        <v>1207</v>
      </c>
      <c r="J1204" s="6" t="s">
        <v>4</v>
      </c>
      <c r="K1204" s="6" t="s">
        <v>4</v>
      </c>
      <c r="L1204" s="6" t="s">
        <v>4</v>
      </c>
      <c r="M1204" s="6" t="s">
        <v>5</v>
      </c>
      <c r="N1204" s="6" t="s">
        <v>1238</v>
      </c>
      <c r="O1204" s="16">
        <v>44831</v>
      </c>
      <c r="P1204" s="6" t="s">
        <v>7</v>
      </c>
      <c r="Q1204" s="18">
        <v>1353261.32</v>
      </c>
      <c r="R1204" s="18">
        <v>0</v>
      </c>
      <c r="S1204" s="18">
        <v>1353261.32</v>
      </c>
      <c r="T1204" s="18">
        <v>0</v>
      </c>
      <c r="U1204" s="10">
        <f t="shared" si="36"/>
        <v>0</v>
      </c>
      <c r="V1204" s="20">
        <f t="shared" si="37"/>
        <v>0</v>
      </c>
    </row>
    <row r="1205" spans="1:22" outlineLevel="3" x14ac:dyDescent="0.35">
      <c r="A1205" s="6" t="s">
        <v>1200</v>
      </c>
      <c r="B1205" s="6" t="s">
        <v>1201</v>
      </c>
      <c r="C1205" s="12" t="s">
        <v>1236</v>
      </c>
      <c r="D1205" s="5" t="s">
        <v>1237</v>
      </c>
      <c r="E1205" s="6" t="s">
        <v>1237</v>
      </c>
      <c r="F1205" s="1" t="s">
        <v>4</v>
      </c>
      <c r="G1205" s="1" t="s">
        <v>1204</v>
      </c>
      <c r="H1205" s="1" t="s">
        <v>1206</v>
      </c>
      <c r="I1205" s="2" t="s">
        <v>1207</v>
      </c>
      <c r="J1205" s="6" t="s">
        <v>4</v>
      </c>
      <c r="K1205" s="6" t="s">
        <v>4</v>
      </c>
      <c r="L1205" s="6" t="s">
        <v>4</v>
      </c>
      <c r="M1205" s="6" t="s">
        <v>5</v>
      </c>
      <c r="N1205" s="6" t="s">
        <v>1239</v>
      </c>
      <c r="O1205" s="16">
        <v>44923</v>
      </c>
      <c r="P1205" s="6" t="s">
        <v>7</v>
      </c>
      <c r="Q1205" s="18">
        <v>1353261.31</v>
      </c>
      <c r="R1205" s="18">
        <v>0</v>
      </c>
      <c r="S1205" s="18">
        <v>1353261.31</v>
      </c>
      <c r="T1205" s="18">
        <v>0</v>
      </c>
      <c r="U1205" s="10">
        <f t="shared" si="36"/>
        <v>0</v>
      </c>
      <c r="V1205" s="20">
        <f t="shared" si="37"/>
        <v>0</v>
      </c>
    </row>
    <row r="1206" spans="1:22" outlineLevel="2" x14ac:dyDescent="0.35">
      <c r="C1206" s="13"/>
      <c r="G1206" s="1"/>
      <c r="H1206" s="14" t="s">
        <v>11554</v>
      </c>
      <c r="O1206" s="16"/>
      <c r="Q1206" s="18">
        <f>SUBTOTAL(9,Q1204:Q1205)</f>
        <v>2706522.63</v>
      </c>
      <c r="R1206" s="18">
        <f>SUBTOTAL(9,R1204:R1205)</f>
        <v>0</v>
      </c>
      <c r="S1206" s="18">
        <f>SUBTOTAL(9,S1204:S1205)</f>
        <v>2706522.63</v>
      </c>
      <c r="T1206" s="18">
        <f>SUBTOTAL(9,T1204:T1205)</f>
        <v>0</v>
      </c>
      <c r="U1206" s="10">
        <f t="shared" si="36"/>
        <v>0</v>
      </c>
      <c r="V1206" s="20">
        <f t="shared" si="37"/>
        <v>0</v>
      </c>
    </row>
    <row r="1207" spans="1:22" ht="29" outlineLevel="4" x14ac:dyDescent="0.35">
      <c r="A1207" s="6" t="s">
        <v>743</v>
      </c>
      <c r="B1207" s="6" t="s">
        <v>744</v>
      </c>
      <c r="C1207" s="12" t="s">
        <v>1236</v>
      </c>
      <c r="D1207" s="5" t="s">
        <v>1240</v>
      </c>
      <c r="E1207" s="6" t="s">
        <v>1240</v>
      </c>
      <c r="F1207" s="1" t="s">
        <v>13024</v>
      </c>
      <c r="G1207" s="1" t="s">
        <v>4</v>
      </c>
      <c r="H1207" s="1" t="s">
        <v>1243</v>
      </c>
      <c r="I1207" s="2" t="s">
        <v>1244</v>
      </c>
      <c r="J1207" s="6" t="s">
        <v>4</v>
      </c>
      <c r="K1207" s="6" t="s">
        <v>4</v>
      </c>
      <c r="L1207" s="6" t="s">
        <v>4</v>
      </c>
      <c r="M1207" s="6" t="s">
        <v>5</v>
      </c>
      <c r="N1207" s="6" t="s">
        <v>1241</v>
      </c>
      <c r="O1207" s="16">
        <v>44810</v>
      </c>
      <c r="P1207" s="6" t="s">
        <v>1242</v>
      </c>
      <c r="Q1207" s="18">
        <v>1986390.1</v>
      </c>
      <c r="R1207" s="18">
        <v>1986390.1</v>
      </c>
      <c r="S1207" s="18">
        <v>0</v>
      </c>
      <c r="T1207" s="18">
        <v>0</v>
      </c>
      <c r="U1207" s="10">
        <f t="shared" si="36"/>
        <v>0</v>
      </c>
      <c r="V1207" s="20">
        <f t="shared" si="37"/>
        <v>0</v>
      </c>
    </row>
    <row r="1208" spans="1:22" outlineLevel="4" x14ac:dyDescent="0.35">
      <c r="G1208" s="1"/>
      <c r="H1208" s="14" t="s">
        <v>11558</v>
      </c>
      <c r="O1208" s="16"/>
      <c r="Q1208" s="18">
        <f>SUBTOTAL(9,Q1207:Q1207)</f>
        <v>1986390.1</v>
      </c>
      <c r="R1208" s="18">
        <f>SUBTOTAL(9,R1207:R1207)</f>
        <v>1986390.1</v>
      </c>
      <c r="S1208" s="18">
        <f>SUBTOTAL(9,S1207:S1207)</f>
        <v>0</v>
      </c>
      <c r="T1208" s="18">
        <f>SUBTOTAL(9,T1207:T1207)</f>
        <v>0</v>
      </c>
      <c r="U1208" s="10">
        <f t="shared" si="36"/>
        <v>0</v>
      </c>
      <c r="V1208" s="20">
        <f t="shared" si="37"/>
        <v>0</v>
      </c>
    </row>
    <row r="1209" spans="1:22" ht="29" outlineLevel="3" x14ac:dyDescent="0.35">
      <c r="A1209" s="6" t="s">
        <v>110</v>
      </c>
      <c r="B1209" s="6" t="s">
        <v>111</v>
      </c>
      <c r="C1209" s="12" t="s">
        <v>1236</v>
      </c>
      <c r="D1209" s="5" t="s">
        <v>1245</v>
      </c>
      <c r="E1209" s="6" t="s">
        <v>1245</v>
      </c>
      <c r="F1209" s="1" t="s">
        <v>4</v>
      </c>
      <c r="G1209" s="1" t="s">
        <v>82</v>
      </c>
      <c r="H1209" s="1" t="s">
        <v>1247</v>
      </c>
      <c r="I1209" s="2" t="s">
        <v>1248</v>
      </c>
      <c r="J1209" s="6" t="s">
        <v>4</v>
      </c>
      <c r="K1209" s="6" t="s">
        <v>4</v>
      </c>
      <c r="L1209" s="6" t="s">
        <v>4</v>
      </c>
      <c r="M1209" s="6" t="s">
        <v>5</v>
      </c>
      <c r="N1209" s="6" t="s">
        <v>1246</v>
      </c>
      <c r="O1209" s="16">
        <v>44804</v>
      </c>
      <c r="P1209" s="6" t="s">
        <v>7</v>
      </c>
      <c r="Q1209" s="18">
        <v>2737.45</v>
      </c>
      <c r="R1209" s="18">
        <v>0</v>
      </c>
      <c r="S1209" s="18">
        <v>2737.45</v>
      </c>
      <c r="T1209" s="18">
        <v>0</v>
      </c>
      <c r="U1209" s="10">
        <f t="shared" si="36"/>
        <v>0</v>
      </c>
      <c r="V1209" s="20">
        <f t="shared" si="37"/>
        <v>0</v>
      </c>
    </row>
    <row r="1210" spans="1:22" ht="29" outlineLevel="4" x14ac:dyDescent="0.35">
      <c r="A1210" s="6" t="s">
        <v>110</v>
      </c>
      <c r="B1210" s="6" t="s">
        <v>111</v>
      </c>
      <c r="C1210" s="12" t="s">
        <v>1236</v>
      </c>
      <c r="D1210" s="5" t="s">
        <v>1245</v>
      </c>
      <c r="E1210" s="6" t="s">
        <v>1245</v>
      </c>
      <c r="F1210" s="1" t="s">
        <v>4</v>
      </c>
      <c r="G1210" s="1" t="s">
        <v>82</v>
      </c>
      <c r="H1210" s="1" t="s">
        <v>1247</v>
      </c>
      <c r="I1210" s="2" t="s">
        <v>1248</v>
      </c>
      <c r="J1210" s="6" t="s">
        <v>4</v>
      </c>
      <c r="K1210" s="6" t="s">
        <v>4</v>
      </c>
      <c r="L1210" s="6" t="s">
        <v>4</v>
      </c>
      <c r="M1210" s="6" t="s">
        <v>5</v>
      </c>
      <c r="N1210" s="6" t="s">
        <v>1249</v>
      </c>
      <c r="O1210" s="16">
        <v>44883</v>
      </c>
      <c r="P1210" s="6" t="s">
        <v>7</v>
      </c>
      <c r="Q1210" s="18">
        <v>2195.33</v>
      </c>
      <c r="R1210" s="18">
        <v>0</v>
      </c>
      <c r="S1210" s="18">
        <v>2195.33</v>
      </c>
      <c r="T1210" s="18">
        <v>0</v>
      </c>
      <c r="U1210" s="10">
        <f t="shared" si="36"/>
        <v>0</v>
      </c>
      <c r="V1210" s="20">
        <f t="shared" si="37"/>
        <v>0</v>
      </c>
    </row>
    <row r="1211" spans="1:22" ht="29" outlineLevel="3" x14ac:dyDescent="0.35">
      <c r="A1211" s="6" t="s">
        <v>110</v>
      </c>
      <c r="B1211" s="6" t="s">
        <v>111</v>
      </c>
      <c r="C1211" s="12" t="s">
        <v>1236</v>
      </c>
      <c r="D1211" s="5" t="s">
        <v>1245</v>
      </c>
      <c r="E1211" s="6" t="s">
        <v>1245</v>
      </c>
      <c r="F1211" s="1" t="s">
        <v>1250</v>
      </c>
      <c r="G1211" s="1" t="s">
        <v>4</v>
      </c>
      <c r="H1211" s="1" t="s">
        <v>1247</v>
      </c>
      <c r="I1211" s="2" t="s">
        <v>1248</v>
      </c>
      <c r="J1211" s="6" t="s">
        <v>4</v>
      </c>
      <c r="K1211" s="6" t="s">
        <v>4</v>
      </c>
      <c r="L1211" s="6" t="s">
        <v>4</v>
      </c>
      <c r="M1211" s="6" t="s">
        <v>5</v>
      </c>
      <c r="N1211" s="6" t="s">
        <v>1246</v>
      </c>
      <c r="O1211" s="16">
        <v>44804</v>
      </c>
      <c r="P1211" s="6" t="s">
        <v>7</v>
      </c>
      <c r="Q1211" s="18">
        <v>21899.55</v>
      </c>
      <c r="R1211" s="18">
        <v>21899.55</v>
      </c>
      <c r="S1211" s="18">
        <v>0</v>
      </c>
      <c r="T1211" s="18">
        <v>0</v>
      </c>
      <c r="U1211" s="10">
        <f t="shared" si="36"/>
        <v>0</v>
      </c>
      <c r="V1211" s="20">
        <f t="shared" si="37"/>
        <v>0</v>
      </c>
    </row>
    <row r="1212" spans="1:22" ht="29" outlineLevel="4" x14ac:dyDescent="0.35">
      <c r="A1212" s="6" t="s">
        <v>110</v>
      </c>
      <c r="B1212" s="6" t="s">
        <v>111</v>
      </c>
      <c r="C1212" s="12" t="s">
        <v>1236</v>
      </c>
      <c r="D1212" s="5" t="s">
        <v>1245</v>
      </c>
      <c r="E1212" s="6" t="s">
        <v>1245</v>
      </c>
      <c r="F1212" s="1" t="s">
        <v>1250</v>
      </c>
      <c r="G1212" s="1" t="s">
        <v>4</v>
      </c>
      <c r="H1212" s="1" t="s">
        <v>1247</v>
      </c>
      <c r="I1212" s="2" t="s">
        <v>1248</v>
      </c>
      <c r="J1212" s="6" t="s">
        <v>4</v>
      </c>
      <c r="K1212" s="6" t="s">
        <v>4</v>
      </c>
      <c r="L1212" s="6" t="s">
        <v>4</v>
      </c>
      <c r="M1212" s="6" t="s">
        <v>5</v>
      </c>
      <c r="N1212" s="6" t="s">
        <v>1249</v>
      </c>
      <c r="O1212" s="16">
        <v>44883</v>
      </c>
      <c r="P1212" s="6" t="s">
        <v>7</v>
      </c>
      <c r="Q1212" s="18">
        <v>17562.669999999998</v>
      </c>
      <c r="R1212" s="18">
        <v>17562.669999999998</v>
      </c>
      <c r="S1212" s="18">
        <v>0</v>
      </c>
      <c r="T1212" s="18">
        <v>0</v>
      </c>
      <c r="U1212" s="10">
        <f t="shared" si="36"/>
        <v>0</v>
      </c>
      <c r="V1212" s="20">
        <f t="shared" si="37"/>
        <v>0</v>
      </c>
    </row>
    <row r="1213" spans="1:22" outlineLevel="4" x14ac:dyDescent="0.35">
      <c r="G1213" s="1"/>
      <c r="H1213" s="14" t="s">
        <v>11559</v>
      </c>
      <c r="O1213" s="16"/>
      <c r="Q1213" s="18">
        <f>SUBTOTAL(9,Q1209:Q1212)</f>
        <v>44395</v>
      </c>
      <c r="R1213" s="18">
        <f>SUBTOTAL(9,R1209:R1212)</f>
        <v>39462.22</v>
      </c>
      <c r="S1213" s="18">
        <f>SUBTOTAL(9,S1209:S1212)</f>
        <v>4932.78</v>
      </c>
      <c r="T1213" s="18">
        <f>SUBTOTAL(9,T1209:T1212)</f>
        <v>0</v>
      </c>
      <c r="U1213" s="10">
        <f t="shared" si="36"/>
        <v>-9.0949470177292824E-13</v>
      </c>
      <c r="V1213" s="20">
        <f t="shared" si="37"/>
        <v>-9.0949470177292824E-13</v>
      </c>
    </row>
    <row r="1214" spans="1:22" ht="29" outlineLevel="4" x14ac:dyDescent="0.35">
      <c r="A1214" s="6" t="s">
        <v>566</v>
      </c>
      <c r="B1214" s="6" t="s">
        <v>567</v>
      </c>
      <c r="C1214" s="12" t="s">
        <v>1236</v>
      </c>
      <c r="D1214" s="5" t="s">
        <v>1245</v>
      </c>
      <c r="E1214" s="6" t="s">
        <v>1251</v>
      </c>
      <c r="F1214" s="1" t="s">
        <v>598</v>
      </c>
      <c r="G1214" s="1" t="s">
        <v>4</v>
      </c>
      <c r="H1214" s="1" t="s">
        <v>1254</v>
      </c>
      <c r="I1214" s="2" t="s">
        <v>1255</v>
      </c>
      <c r="J1214" s="6" t="s">
        <v>4</v>
      </c>
      <c r="K1214" s="6" t="s">
        <v>4</v>
      </c>
      <c r="L1214" s="6" t="s">
        <v>4</v>
      </c>
      <c r="M1214" s="6" t="s">
        <v>5</v>
      </c>
      <c r="N1214" s="6" t="s">
        <v>1252</v>
      </c>
      <c r="O1214" s="16">
        <v>44837</v>
      </c>
      <c r="P1214" s="6" t="s">
        <v>1253</v>
      </c>
      <c r="Q1214" s="18">
        <v>116.08</v>
      </c>
      <c r="R1214" s="18">
        <v>116.08</v>
      </c>
      <c r="S1214" s="18">
        <v>0</v>
      </c>
      <c r="T1214" s="18">
        <v>0</v>
      </c>
      <c r="U1214" s="10">
        <f t="shared" si="36"/>
        <v>0</v>
      </c>
      <c r="V1214" s="20">
        <f t="shared" si="37"/>
        <v>0</v>
      </c>
    </row>
    <row r="1215" spans="1:22" outlineLevel="4" x14ac:dyDescent="0.35">
      <c r="G1215" s="1"/>
      <c r="H1215" s="14" t="s">
        <v>11560</v>
      </c>
      <c r="O1215" s="16"/>
      <c r="Q1215" s="18">
        <f>SUBTOTAL(9,Q1214:Q1214)</f>
        <v>116.08</v>
      </c>
      <c r="R1215" s="18">
        <f>SUBTOTAL(9,R1214:R1214)</f>
        <v>116.08</v>
      </c>
      <c r="S1215" s="18">
        <f>SUBTOTAL(9,S1214:S1214)</f>
        <v>0</v>
      </c>
      <c r="T1215" s="18">
        <f>SUBTOTAL(9,T1214:T1214)</f>
        <v>0</v>
      </c>
      <c r="U1215" s="10">
        <f t="shared" si="36"/>
        <v>0</v>
      </c>
      <c r="V1215" s="20">
        <f t="shared" si="37"/>
        <v>0</v>
      </c>
    </row>
    <row r="1216" spans="1:22" ht="29" outlineLevel="3" x14ac:dyDescent="0.35">
      <c r="A1216" s="6" t="s">
        <v>110</v>
      </c>
      <c r="B1216" s="6" t="s">
        <v>111</v>
      </c>
      <c r="C1216" s="12" t="s">
        <v>1236</v>
      </c>
      <c r="D1216" s="5" t="s">
        <v>1245</v>
      </c>
      <c r="E1216" s="6" t="s">
        <v>1245</v>
      </c>
      <c r="F1216" s="1" t="s">
        <v>4</v>
      </c>
      <c r="G1216" s="1" t="s">
        <v>82</v>
      </c>
      <c r="H1216" s="1" t="s">
        <v>1257</v>
      </c>
      <c r="I1216" s="2" t="s">
        <v>1258</v>
      </c>
      <c r="J1216" s="6" t="s">
        <v>4</v>
      </c>
      <c r="K1216" s="6" t="s">
        <v>4</v>
      </c>
      <c r="L1216" s="6" t="s">
        <v>4</v>
      </c>
      <c r="M1216" s="6" t="s">
        <v>5</v>
      </c>
      <c r="N1216" s="6" t="s">
        <v>1256</v>
      </c>
      <c r="O1216" s="16">
        <v>44987</v>
      </c>
      <c r="P1216" s="6" t="s">
        <v>7</v>
      </c>
      <c r="Q1216" s="18">
        <v>4224.33</v>
      </c>
      <c r="R1216" s="18">
        <v>0</v>
      </c>
      <c r="S1216" s="18">
        <v>4224.33</v>
      </c>
      <c r="T1216" s="18">
        <v>0</v>
      </c>
      <c r="U1216" s="10">
        <f t="shared" si="36"/>
        <v>0</v>
      </c>
      <c r="V1216" s="20">
        <f t="shared" si="37"/>
        <v>0</v>
      </c>
    </row>
    <row r="1217" spans="1:22" ht="29" outlineLevel="4" x14ac:dyDescent="0.35">
      <c r="A1217" s="6" t="s">
        <v>110</v>
      </c>
      <c r="B1217" s="6" t="s">
        <v>111</v>
      </c>
      <c r="C1217" s="12" t="s">
        <v>1236</v>
      </c>
      <c r="D1217" s="5" t="s">
        <v>1245</v>
      </c>
      <c r="E1217" s="6" t="s">
        <v>1245</v>
      </c>
      <c r="F1217" s="1" t="s">
        <v>4</v>
      </c>
      <c r="G1217" s="1" t="s">
        <v>82</v>
      </c>
      <c r="H1217" s="1" t="s">
        <v>1257</v>
      </c>
      <c r="I1217" s="2" t="s">
        <v>1258</v>
      </c>
      <c r="J1217" s="6" t="s">
        <v>4</v>
      </c>
      <c r="K1217" s="6" t="s">
        <v>4</v>
      </c>
      <c r="L1217" s="6" t="s">
        <v>4</v>
      </c>
      <c r="M1217" s="6" t="s">
        <v>5</v>
      </c>
      <c r="N1217" s="6" t="s">
        <v>1259</v>
      </c>
      <c r="O1217" s="16">
        <v>45062</v>
      </c>
      <c r="P1217" s="6" t="s">
        <v>7</v>
      </c>
      <c r="Q1217" s="18">
        <v>7469.76</v>
      </c>
      <c r="R1217" s="18">
        <v>0</v>
      </c>
      <c r="S1217" s="18">
        <v>7469.76</v>
      </c>
      <c r="T1217" s="18">
        <v>0</v>
      </c>
      <c r="U1217" s="10">
        <f t="shared" si="36"/>
        <v>0</v>
      </c>
      <c r="V1217" s="20">
        <f t="shared" si="37"/>
        <v>0</v>
      </c>
    </row>
    <row r="1218" spans="1:22" ht="29" outlineLevel="4" x14ac:dyDescent="0.35">
      <c r="A1218" s="6" t="s">
        <v>110</v>
      </c>
      <c r="B1218" s="6" t="s">
        <v>111</v>
      </c>
      <c r="C1218" s="12" t="s">
        <v>1236</v>
      </c>
      <c r="D1218" s="5" t="s">
        <v>1245</v>
      </c>
      <c r="E1218" s="6" t="s">
        <v>1245</v>
      </c>
      <c r="F1218" s="1" t="s">
        <v>1250</v>
      </c>
      <c r="G1218" s="1" t="s">
        <v>4</v>
      </c>
      <c r="H1218" s="1" t="s">
        <v>1257</v>
      </c>
      <c r="I1218" s="2" t="s">
        <v>1258</v>
      </c>
      <c r="J1218" s="6" t="s">
        <v>4</v>
      </c>
      <c r="K1218" s="6" t="s">
        <v>4</v>
      </c>
      <c r="L1218" s="6" t="s">
        <v>4</v>
      </c>
      <c r="M1218" s="6" t="s">
        <v>5</v>
      </c>
      <c r="N1218" s="6" t="s">
        <v>1256</v>
      </c>
      <c r="O1218" s="16">
        <v>44987</v>
      </c>
      <c r="P1218" s="6" t="s">
        <v>7</v>
      </c>
      <c r="Q1218" s="18">
        <v>33794.67</v>
      </c>
      <c r="R1218" s="18">
        <v>33794.67</v>
      </c>
      <c r="S1218" s="18">
        <v>0</v>
      </c>
      <c r="T1218" s="18">
        <v>0</v>
      </c>
      <c r="U1218" s="10">
        <f t="shared" ref="U1218:U1281" si="38">Q1218-R1218-S1218-T1218</f>
        <v>0</v>
      </c>
      <c r="V1218" s="20">
        <f t="shared" si="37"/>
        <v>0</v>
      </c>
    </row>
    <row r="1219" spans="1:22" ht="29" outlineLevel="3" x14ac:dyDescent="0.35">
      <c r="A1219" s="6" t="s">
        <v>110</v>
      </c>
      <c r="B1219" s="6" t="s">
        <v>111</v>
      </c>
      <c r="C1219" s="12" t="s">
        <v>1236</v>
      </c>
      <c r="D1219" s="5" t="s">
        <v>1245</v>
      </c>
      <c r="E1219" s="6" t="s">
        <v>1245</v>
      </c>
      <c r="F1219" s="1" t="s">
        <v>1250</v>
      </c>
      <c r="G1219" s="1" t="s">
        <v>4</v>
      </c>
      <c r="H1219" s="1" t="s">
        <v>1257</v>
      </c>
      <c r="I1219" s="2" t="s">
        <v>1258</v>
      </c>
      <c r="J1219" s="6" t="s">
        <v>4</v>
      </c>
      <c r="K1219" s="6" t="s">
        <v>4</v>
      </c>
      <c r="L1219" s="6" t="s">
        <v>4</v>
      </c>
      <c r="M1219" s="6" t="s">
        <v>5</v>
      </c>
      <c r="N1219" s="6" t="s">
        <v>1259</v>
      </c>
      <c r="O1219" s="16">
        <v>45062</v>
      </c>
      <c r="P1219" s="6" t="s">
        <v>7</v>
      </c>
      <c r="Q1219" s="18">
        <v>59758.239999999998</v>
      </c>
      <c r="R1219" s="18">
        <v>59758.239999999998</v>
      </c>
      <c r="S1219" s="18">
        <v>0</v>
      </c>
      <c r="T1219" s="18">
        <v>0</v>
      </c>
      <c r="U1219" s="10">
        <f t="shared" si="38"/>
        <v>0</v>
      </c>
      <c r="V1219" s="20">
        <f t="shared" ref="V1219:V1282" si="39">Q1219-R1219-S1219-T1219</f>
        <v>0</v>
      </c>
    </row>
    <row r="1220" spans="1:22" outlineLevel="4" x14ac:dyDescent="0.35">
      <c r="G1220" s="1"/>
      <c r="H1220" s="14" t="s">
        <v>11561</v>
      </c>
      <c r="O1220" s="16"/>
      <c r="Q1220" s="18">
        <f>SUBTOTAL(9,Q1216:Q1219)</f>
        <v>105247</v>
      </c>
      <c r="R1220" s="18">
        <f>SUBTOTAL(9,R1216:R1219)</f>
        <v>93552.91</v>
      </c>
      <c r="S1220" s="18">
        <f>SUBTOTAL(9,S1216:S1219)</f>
        <v>11694.09</v>
      </c>
      <c r="T1220" s="18">
        <f>SUBTOTAL(9,T1216:T1219)</f>
        <v>0</v>
      </c>
      <c r="U1220" s="10">
        <f t="shared" si="38"/>
        <v>-3.637978807091713E-12</v>
      </c>
      <c r="V1220" s="20">
        <f t="shared" si="39"/>
        <v>-3.637978807091713E-12</v>
      </c>
    </row>
    <row r="1221" spans="1:22" ht="29" outlineLevel="4" x14ac:dyDescent="0.35">
      <c r="A1221" s="6" t="s">
        <v>110</v>
      </c>
      <c r="B1221" s="6" t="s">
        <v>111</v>
      </c>
      <c r="C1221" s="12" t="s">
        <v>1236</v>
      </c>
      <c r="D1221" s="5" t="s">
        <v>1245</v>
      </c>
      <c r="E1221" s="6" t="s">
        <v>1245</v>
      </c>
      <c r="F1221" s="1" t="s">
        <v>4</v>
      </c>
      <c r="G1221" s="1" t="s">
        <v>368</v>
      </c>
      <c r="H1221" s="1" t="s">
        <v>1261</v>
      </c>
      <c r="I1221" s="2" t="s">
        <v>1262</v>
      </c>
      <c r="J1221" s="6" t="s">
        <v>4</v>
      </c>
      <c r="K1221" s="6" t="s">
        <v>4</v>
      </c>
      <c r="L1221" s="6" t="s">
        <v>4</v>
      </c>
      <c r="M1221" s="6" t="s">
        <v>5</v>
      </c>
      <c r="N1221" s="6" t="s">
        <v>1260</v>
      </c>
      <c r="O1221" s="16">
        <v>44869</v>
      </c>
      <c r="P1221" s="6" t="s">
        <v>7</v>
      </c>
      <c r="Q1221" s="18">
        <v>1098253</v>
      </c>
      <c r="R1221" s="18">
        <v>0</v>
      </c>
      <c r="S1221" s="18">
        <v>1098253</v>
      </c>
      <c r="T1221" s="18">
        <v>0</v>
      </c>
      <c r="U1221" s="10">
        <f t="shared" si="38"/>
        <v>0</v>
      </c>
      <c r="V1221" s="20">
        <f t="shared" si="39"/>
        <v>0</v>
      </c>
    </row>
    <row r="1222" spans="1:22" outlineLevel="4" x14ac:dyDescent="0.35">
      <c r="G1222" s="1"/>
      <c r="H1222" s="14" t="s">
        <v>11562</v>
      </c>
      <c r="O1222" s="16"/>
      <c r="Q1222" s="18">
        <f>SUBTOTAL(9,Q1221:Q1221)</f>
        <v>1098253</v>
      </c>
      <c r="R1222" s="18">
        <f>SUBTOTAL(9,R1221:R1221)</f>
        <v>0</v>
      </c>
      <c r="S1222" s="18">
        <f>SUBTOTAL(9,S1221:S1221)</f>
        <v>1098253</v>
      </c>
      <c r="T1222" s="18">
        <f>SUBTOTAL(9,T1221:T1221)</f>
        <v>0</v>
      </c>
      <c r="U1222" s="10">
        <f t="shared" si="38"/>
        <v>0</v>
      </c>
      <c r="V1222" s="20">
        <f t="shared" si="39"/>
        <v>0</v>
      </c>
    </row>
    <row r="1223" spans="1:22" outlineLevel="4" x14ac:dyDescent="0.35">
      <c r="C1223" s="13" t="s">
        <v>10634</v>
      </c>
      <c r="G1223" s="1"/>
      <c r="O1223" s="16"/>
      <c r="Q1223" s="18">
        <f>SUBTOTAL(9,Q1204:Q1221)</f>
        <v>5940923.8100000005</v>
      </c>
      <c r="R1223" s="18">
        <f>SUBTOTAL(9,R1204:R1221)</f>
        <v>2119521.31</v>
      </c>
      <c r="S1223" s="18">
        <f>SUBTOTAL(9,S1204:S1221)</f>
        <v>3821402.5</v>
      </c>
      <c r="T1223" s="18">
        <f>SUBTOTAL(9,T1204:T1221)</f>
        <v>0</v>
      </c>
      <c r="U1223" s="10">
        <f t="shared" si="38"/>
        <v>4.6566128730773926E-10</v>
      </c>
      <c r="V1223" s="20">
        <f t="shared" si="39"/>
        <v>4.6566128730773926E-10</v>
      </c>
    </row>
    <row r="1224" spans="1:22" outlineLevel="3" x14ac:dyDescent="0.35">
      <c r="A1224" s="6" t="s">
        <v>1200</v>
      </c>
      <c r="B1224" s="6" t="s">
        <v>1201</v>
      </c>
      <c r="C1224" s="12" t="s">
        <v>1263</v>
      </c>
      <c r="D1224" s="5" t="s">
        <v>1264</v>
      </c>
      <c r="E1224" s="6" t="s">
        <v>1264</v>
      </c>
      <c r="F1224" s="1" t="s">
        <v>4</v>
      </c>
      <c r="G1224" s="1" t="s">
        <v>1204</v>
      </c>
      <c r="H1224" s="1" t="s">
        <v>1206</v>
      </c>
      <c r="I1224" s="2" t="s">
        <v>1207</v>
      </c>
      <c r="J1224" s="6" t="s">
        <v>4</v>
      </c>
      <c r="K1224" s="6" t="s">
        <v>4</v>
      </c>
      <c r="L1224" s="6" t="s">
        <v>4</v>
      </c>
      <c r="M1224" s="6" t="s">
        <v>5</v>
      </c>
      <c r="N1224" s="6" t="s">
        <v>1265</v>
      </c>
      <c r="O1224" s="16">
        <v>44831</v>
      </c>
      <c r="P1224" s="6" t="s">
        <v>7</v>
      </c>
      <c r="Q1224" s="18">
        <v>222033</v>
      </c>
      <c r="R1224" s="18">
        <v>0</v>
      </c>
      <c r="S1224" s="18">
        <v>222033</v>
      </c>
      <c r="T1224" s="18">
        <v>0</v>
      </c>
      <c r="U1224" s="10">
        <f t="shared" si="38"/>
        <v>0</v>
      </c>
      <c r="V1224" s="20">
        <f t="shared" si="39"/>
        <v>0</v>
      </c>
    </row>
    <row r="1225" spans="1:22" outlineLevel="4" x14ac:dyDescent="0.35">
      <c r="A1225" s="6" t="s">
        <v>1200</v>
      </c>
      <c r="B1225" s="6" t="s">
        <v>1201</v>
      </c>
      <c r="C1225" s="12" t="s">
        <v>1263</v>
      </c>
      <c r="D1225" s="5" t="s">
        <v>1264</v>
      </c>
      <c r="E1225" s="6" t="s">
        <v>1264</v>
      </c>
      <c r="F1225" s="1" t="s">
        <v>4</v>
      </c>
      <c r="G1225" s="1" t="s">
        <v>1204</v>
      </c>
      <c r="H1225" s="1" t="s">
        <v>1206</v>
      </c>
      <c r="I1225" s="2" t="s">
        <v>1207</v>
      </c>
      <c r="J1225" s="6" t="s">
        <v>4</v>
      </c>
      <c r="K1225" s="6" t="s">
        <v>4</v>
      </c>
      <c r="L1225" s="6" t="s">
        <v>4</v>
      </c>
      <c r="M1225" s="6" t="s">
        <v>5</v>
      </c>
      <c r="N1225" s="6" t="s">
        <v>1266</v>
      </c>
      <c r="O1225" s="16">
        <v>44923</v>
      </c>
      <c r="P1225" s="6" t="s">
        <v>7</v>
      </c>
      <c r="Q1225" s="18">
        <v>222032.99</v>
      </c>
      <c r="R1225" s="18">
        <v>0</v>
      </c>
      <c r="S1225" s="18">
        <v>222032.99</v>
      </c>
      <c r="T1225" s="18">
        <v>0</v>
      </c>
      <c r="U1225" s="10">
        <f t="shared" si="38"/>
        <v>0</v>
      </c>
      <c r="V1225" s="20">
        <f t="shared" si="39"/>
        <v>0</v>
      </c>
    </row>
    <row r="1226" spans="1:22" outlineLevel="3" x14ac:dyDescent="0.35">
      <c r="G1226" s="1"/>
      <c r="H1226" s="14" t="s">
        <v>11554</v>
      </c>
      <c r="O1226" s="16"/>
      <c r="Q1226" s="18">
        <f>SUBTOTAL(9,Q1224:Q1225)</f>
        <v>444065.99</v>
      </c>
      <c r="R1226" s="18">
        <f>SUBTOTAL(9,R1224:R1225)</f>
        <v>0</v>
      </c>
      <c r="S1226" s="18">
        <f>SUBTOTAL(9,S1224:S1225)</f>
        <v>444065.99</v>
      </c>
      <c r="T1226" s="18">
        <f>SUBTOTAL(9,T1224:T1225)</f>
        <v>0</v>
      </c>
      <c r="U1226" s="10">
        <f t="shared" si="38"/>
        <v>0</v>
      </c>
      <c r="V1226" s="20">
        <f t="shared" si="39"/>
        <v>0</v>
      </c>
    </row>
    <row r="1227" spans="1:22" outlineLevel="2" x14ac:dyDescent="0.35">
      <c r="C1227" s="13" t="s">
        <v>10635</v>
      </c>
      <c r="G1227" s="1"/>
      <c r="O1227" s="16"/>
      <c r="Q1227" s="18">
        <f>SUBTOTAL(9,Q1224:Q1225)</f>
        <v>444065.99</v>
      </c>
      <c r="R1227" s="18">
        <f>SUBTOTAL(9,R1224:R1225)</f>
        <v>0</v>
      </c>
      <c r="S1227" s="18">
        <f>SUBTOTAL(9,S1224:S1225)</f>
        <v>444065.99</v>
      </c>
      <c r="T1227" s="18">
        <f>SUBTOTAL(9,T1224:T1225)</f>
        <v>0</v>
      </c>
      <c r="U1227" s="10">
        <f t="shared" si="38"/>
        <v>0</v>
      </c>
      <c r="V1227" s="20">
        <f t="shared" si="39"/>
        <v>0</v>
      </c>
    </row>
    <row r="1228" spans="1:22" outlineLevel="4" x14ac:dyDescent="0.35">
      <c r="A1228" s="6" t="s">
        <v>1200</v>
      </c>
      <c r="B1228" s="6" t="s">
        <v>1201</v>
      </c>
      <c r="C1228" s="12" t="s">
        <v>1267</v>
      </c>
      <c r="D1228" s="5" t="s">
        <v>1268</v>
      </c>
      <c r="E1228" s="6" t="s">
        <v>1268</v>
      </c>
      <c r="F1228" s="1" t="s">
        <v>4</v>
      </c>
      <c r="G1228" s="1" t="s">
        <v>1204</v>
      </c>
      <c r="H1228" s="1" t="s">
        <v>1206</v>
      </c>
      <c r="I1228" s="2" t="s">
        <v>1207</v>
      </c>
      <c r="J1228" s="6" t="s">
        <v>4</v>
      </c>
      <c r="K1228" s="6" t="s">
        <v>4</v>
      </c>
      <c r="L1228" s="6" t="s">
        <v>4</v>
      </c>
      <c r="M1228" s="6" t="s">
        <v>5</v>
      </c>
      <c r="N1228" s="6" t="s">
        <v>1269</v>
      </c>
      <c r="O1228" s="16">
        <v>44831</v>
      </c>
      <c r="P1228" s="6" t="s">
        <v>7</v>
      </c>
      <c r="Q1228" s="18">
        <v>89942.93</v>
      </c>
      <c r="R1228" s="18">
        <v>0</v>
      </c>
      <c r="S1228" s="18">
        <v>89942.93</v>
      </c>
      <c r="T1228" s="18">
        <v>0</v>
      </c>
      <c r="U1228" s="10">
        <f t="shared" si="38"/>
        <v>0</v>
      </c>
      <c r="V1228" s="20">
        <f t="shared" si="39"/>
        <v>0</v>
      </c>
    </row>
    <row r="1229" spans="1:22" outlineLevel="4" x14ac:dyDescent="0.35">
      <c r="A1229" s="6" t="s">
        <v>1200</v>
      </c>
      <c r="B1229" s="6" t="s">
        <v>1201</v>
      </c>
      <c r="C1229" s="12" t="s">
        <v>1267</v>
      </c>
      <c r="D1229" s="5" t="s">
        <v>1268</v>
      </c>
      <c r="E1229" s="6" t="s">
        <v>1268</v>
      </c>
      <c r="F1229" s="1" t="s">
        <v>4</v>
      </c>
      <c r="G1229" s="1" t="s">
        <v>1204</v>
      </c>
      <c r="H1229" s="1" t="s">
        <v>1206</v>
      </c>
      <c r="I1229" s="2" t="s">
        <v>1207</v>
      </c>
      <c r="J1229" s="6" t="s">
        <v>4</v>
      </c>
      <c r="K1229" s="6" t="s">
        <v>4</v>
      </c>
      <c r="L1229" s="6" t="s">
        <v>4</v>
      </c>
      <c r="M1229" s="6" t="s">
        <v>5</v>
      </c>
      <c r="N1229" s="6" t="s">
        <v>1270</v>
      </c>
      <c r="O1229" s="16">
        <v>44923</v>
      </c>
      <c r="P1229" s="6" t="s">
        <v>7</v>
      </c>
      <c r="Q1229" s="18">
        <v>89942.93</v>
      </c>
      <c r="R1229" s="18">
        <v>0</v>
      </c>
      <c r="S1229" s="18">
        <v>89942.93</v>
      </c>
      <c r="T1229" s="18">
        <v>0</v>
      </c>
      <c r="U1229" s="10">
        <f t="shared" si="38"/>
        <v>0</v>
      </c>
      <c r="V1229" s="20">
        <f t="shared" si="39"/>
        <v>0</v>
      </c>
    </row>
    <row r="1230" spans="1:22" outlineLevel="3" x14ac:dyDescent="0.35">
      <c r="G1230" s="1"/>
      <c r="H1230" s="14" t="s">
        <v>11554</v>
      </c>
      <c r="O1230" s="16"/>
      <c r="Q1230" s="18">
        <f>SUBTOTAL(9,Q1228:Q1229)</f>
        <v>179885.86</v>
      </c>
      <c r="R1230" s="18">
        <f>SUBTOTAL(9,R1228:R1229)</f>
        <v>0</v>
      </c>
      <c r="S1230" s="18">
        <f>SUBTOTAL(9,S1228:S1229)</f>
        <v>179885.86</v>
      </c>
      <c r="T1230" s="18">
        <f>SUBTOTAL(9,T1228:T1229)</f>
        <v>0</v>
      </c>
      <c r="U1230" s="10">
        <f t="shared" si="38"/>
        <v>0</v>
      </c>
      <c r="V1230" s="20">
        <f t="shared" si="39"/>
        <v>0</v>
      </c>
    </row>
    <row r="1231" spans="1:22" ht="43.5" outlineLevel="2" x14ac:dyDescent="0.35">
      <c r="A1231" s="6" t="s">
        <v>743</v>
      </c>
      <c r="B1231" s="6" t="s">
        <v>744</v>
      </c>
      <c r="C1231" s="12" t="s">
        <v>1267</v>
      </c>
      <c r="D1231" s="5" t="s">
        <v>1271</v>
      </c>
      <c r="E1231" s="6" t="s">
        <v>1271</v>
      </c>
      <c r="F1231" s="1" t="s">
        <v>13024</v>
      </c>
      <c r="G1231" s="1" t="s">
        <v>4</v>
      </c>
      <c r="H1231" s="1" t="s">
        <v>1274</v>
      </c>
      <c r="I1231" s="2" t="s">
        <v>13104</v>
      </c>
      <c r="J1231" s="6" t="s">
        <v>4</v>
      </c>
      <c r="K1231" s="6" t="s">
        <v>4</v>
      </c>
      <c r="L1231" s="6" t="s">
        <v>4</v>
      </c>
      <c r="M1231" s="6" t="s">
        <v>5</v>
      </c>
      <c r="N1231" s="6" t="s">
        <v>1272</v>
      </c>
      <c r="O1231" s="16">
        <v>45047</v>
      </c>
      <c r="P1231" s="6" t="s">
        <v>1273</v>
      </c>
      <c r="Q1231" s="18">
        <v>81474.16</v>
      </c>
      <c r="R1231" s="18">
        <v>81474.16</v>
      </c>
      <c r="S1231" s="18">
        <v>0</v>
      </c>
      <c r="T1231" s="18">
        <v>0</v>
      </c>
      <c r="U1231" s="10">
        <f t="shared" si="38"/>
        <v>0</v>
      </c>
      <c r="V1231" s="20">
        <f t="shared" si="39"/>
        <v>0</v>
      </c>
    </row>
    <row r="1232" spans="1:22" outlineLevel="4" x14ac:dyDescent="0.35">
      <c r="G1232" s="1"/>
      <c r="H1232" s="14" t="s">
        <v>11563</v>
      </c>
      <c r="O1232" s="16"/>
      <c r="Q1232" s="18">
        <f>SUBTOTAL(9,Q1231:Q1231)</f>
        <v>81474.16</v>
      </c>
      <c r="R1232" s="18">
        <f>SUBTOTAL(9,R1231:R1231)</f>
        <v>81474.16</v>
      </c>
      <c r="S1232" s="18">
        <f>SUBTOTAL(9,S1231:S1231)</f>
        <v>0</v>
      </c>
      <c r="T1232" s="18">
        <f>SUBTOTAL(9,T1231:T1231)</f>
        <v>0</v>
      </c>
      <c r="U1232" s="10">
        <f t="shared" si="38"/>
        <v>0</v>
      </c>
      <c r="V1232" s="20">
        <f t="shared" si="39"/>
        <v>0</v>
      </c>
    </row>
    <row r="1233" spans="1:22" outlineLevel="4" x14ac:dyDescent="0.35">
      <c r="C1233" s="13" t="s">
        <v>10636</v>
      </c>
      <c r="G1233" s="1"/>
      <c r="O1233" s="16"/>
      <c r="Q1233" s="18">
        <f>SUBTOTAL(9,Q1228:Q1231)</f>
        <v>261360.02</v>
      </c>
      <c r="R1233" s="18">
        <f>SUBTOTAL(9,R1228:R1231)</f>
        <v>81474.16</v>
      </c>
      <c r="S1233" s="18">
        <f>SUBTOTAL(9,S1228:S1231)</f>
        <v>179885.86</v>
      </c>
      <c r="T1233" s="18">
        <f>SUBTOTAL(9,T1228:T1231)</f>
        <v>0</v>
      </c>
      <c r="U1233" s="10">
        <f t="shared" si="38"/>
        <v>0</v>
      </c>
      <c r="V1233" s="20">
        <f t="shared" si="39"/>
        <v>0</v>
      </c>
    </row>
    <row r="1234" spans="1:22" outlineLevel="3" x14ac:dyDescent="0.35">
      <c r="A1234" s="6" t="s">
        <v>1200</v>
      </c>
      <c r="B1234" s="6" t="s">
        <v>1201</v>
      </c>
      <c r="C1234" s="12" t="s">
        <v>1275</v>
      </c>
      <c r="D1234" s="5" t="s">
        <v>1276</v>
      </c>
      <c r="E1234" s="6" t="s">
        <v>1276</v>
      </c>
      <c r="F1234" s="1" t="s">
        <v>4</v>
      </c>
      <c r="G1234" s="1" t="s">
        <v>1204</v>
      </c>
      <c r="H1234" s="1" t="s">
        <v>1206</v>
      </c>
      <c r="I1234" s="2" t="s">
        <v>1207</v>
      </c>
      <c r="J1234" s="6" t="s">
        <v>4</v>
      </c>
      <c r="K1234" s="6" t="s">
        <v>4</v>
      </c>
      <c r="L1234" s="6" t="s">
        <v>4</v>
      </c>
      <c r="M1234" s="6" t="s">
        <v>5</v>
      </c>
      <c r="N1234" s="6" t="s">
        <v>1277</v>
      </c>
      <c r="O1234" s="16">
        <v>44831</v>
      </c>
      <c r="P1234" s="6" t="s">
        <v>7</v>
      </c>
      <c r="Q1234" s="18">
        <v>163958.04</v>
      </c>
      <c r="R1234" s="18">
        <v>0</v>
      </c>
      <c r="S1234" s="18">
        <v>163958.04</v>
      </c>
      <c r="T1234" s="18">
        <v>0</v>
      </c>
      <c r="U1234" s="10">
        <f t="shared" si="38"/>
        <v>0</v>
      </c>
      <c r="V1234" s="20">
        <f t="shared" si="39"/>
        <v>0</v>
      </c>
    </row>
    <row r="1235" spans="1:22" outlineLevel="4" x14ac:dyDescent="0.35">
      <c r="A1235" s="6" t="s">
        <v>1200</v>
      </c>
      <c r="B1235" s="6" t="s">
        <v>1201</v>
      </c>
      <c r="C1235" s="12" t="s">
        <v>1275</v>
      </c>
      <c r="D1235" s="5" t="s">
        <v>1276</v>
      </c>
      <c r="E1235" s="6" t="s">
        <v>1276</v>
      </c>
      <c r="F1235" s="1" t="s">
        <v>4</v>
      </c>
      <c r="G1235" s="1" t="s">
        <v>1204</v>
      </c>
      <c r="H1235" s="1" t="s">
        <v>1206</v>
      </c>
      <c r="I1235" s="2" t="s">
        <v>1207</v>
      </c>
      <c r="J1235" s="6" t="s">
        <v>4</v>
      </c>
      <c r="K1235" s="6" t="s">
        <v>4</v>
      </c>
      <c r="L1235" s="6" t="s">
        <v>4</v>
      </c>
      <c r="M1235" s="6" t="s">
        <v>5</v>
      </c>
      <c r="N1235" s="6" t="s">
        <v>1278</v>
      </c>
      <c r="O1235" s="16">
        <v>44923</v>
      </c>
      <c r="P1235" s="6" t="s">
        <v>7</v>
      </c>
      <c r="Q1235" s="18">
        <v>163958.03</v>
      </c>
      <c r="R1235" s="18">
        <v>0</v>
      </c>
      <c r="S1235" s="18">
        <v>163958.03</v>
      </c>
      <c r="T1235" s="18">
        <v>0</v>
      </c>
      <c r="U1235" s="10">
        <f t="shared" si="38"/>
        <v>0</v>
      </c>
      <c r="V1235" s="20">
        <f t="shared" si="39"/>
        <v>0</v>
      </c>
    </row>
    <row r="1236" spans="1:22" outlineLevel="3" x14ac:dyDescent="0.35">
      <c r="G1236" s="1"/>
      <c r="H1236" s="14" t="s">
        <v>11554</v>
      </c>
      <c r="O1236" s="16"/>
      <c r="Q1236" s="18">
        <f>SUBTOTAL(9,Q1234:Q1235)</f>
        <v>327916.07</v>
      </c>
      <c r="R1236" s="18">
        <f>SUBTOTAL(9,R1234:R1235)</f>
        <v>0</v>
      </c>
      <c r="S1236" s="18">
        <f>SUBTOTAL(9,S1234:S1235)</f>
        <v>327916.07</v>
      </c>
      <c r="T1236" s="18">
        <f>SUBTOTAL(9,T1234:T1235)</f>
        <v>0</v>
      </c>
      <c r="U1236" s="10">
        <f t="shared" si="38"/>
        <v>0</v>
      </c>
      <c r="V1236" s="20">
        <f t="shared" si="39"/>
        <v>0</v>
      </c>
    </row>
    <row r="1237" spans="1:22" outlineLevel="2" x14ac:dyDescent="0.35">
      <c r="C1237" s="13" t="s">
        <v>10637</v>
      </c>
      <c r="G1237" s="1"/>
      <c r="O1237" s="16"/>
      <c r="Q1237" s="18">
        <f>SUBTOTAL(9,Q1234:Q1235)</f>
        <v>327916.07</v>
      </c>
      <c r="R1237" s="18">
        <f>SUBTOTAL(9,R1234:R1235)</f>
        <v>0</v>
      </c>
      <c r="S1237" s="18">
        <f>SUBTOTAL(9,S1234:S1235)</f>
        <v>327916.07</v>
      </c>
      <c r="T1237" s="18">
        <f>SUBTOTAL(9,T1234:T1235)</f>
        <v>0</v>
      </c>
      <c r="U1237" s="10">
        <f t="shared" si="38"/>
        <v>0</v>
      </c>
      <c r="V1237" s="20">
        <f t="shared" si="39"/>
        <v>0</v>
      </c>
    </row>
    <row r="1238" spans="1:22" outlineLevel="4" x14ac:dyDescent="0.35">
      <c r="A1238" s="6" t="s">
        <v>1200</v>
      </c>
      <c r="B1238" s="6" t="s">
        <v>1201</v>
      </c>
      <c r="C1238" s="12" t="s">
        <v>1279</v>
      </c>
      <c r="D1238" s="5" t="s">
        <v>1280</v>
      </c>
      <c r="E1238" s="6" t="s">
        <v>1280</v>
      </c>
      <c r="F1238" s="1" t="s">
        <v>4</v>
      </c>
      <c r="G1238" s="1" t="s">
        <v>1204</v>
      </c>
      <c r="H1238" s="1" t="s">
        <v>1206</v>
      </c>
      <c r="I1238" s="2" t="s">
        <v>1207</v>
      </c>
      <c r="J1238" s="6" t="s">
        <v>4</v>
      </c>
      <c r="K1238" s="6" t="s">
        <v>4</v>
      </c>
      <c r="L1238" s="6" t="s">
        <v>4</v>
      </c>
      <c r="M1238" s="6" t="s">
        <v>5</v>
      </c>
      <c r="N1238" s="6" t="s">
        <v>1281</v>
      </c>
      <c r="O1238" s="16">
        <v>44831</v>
      </c>
      <c r="P1238" s="6" t="s">
        <v>7</v>
      </c>
      <c r="Q1238" s="18">
        <v>118788.94</v>
      </c>
      <c r="R1238" s="18">
        <v>0</v>
      </c>
      <c r="S1238" s="18">
        <v>118788.94</v>
      </c>
      <c r="T1238" s="18">
        <v>0</v>
      </c>
      <c r="U1238" s="10">
        <f t="shared" si="38"/>
        <v>0</v>
      </c>
      <c r="V1238" s="20">
        <f t="shared" si="39"/>
        <v>0</v>
      </c>
    </row>
    <row r="1239" spans="1:22" outlineLevel="4" x14ac:dyDescent="0.35">
      <c r="A1239" s="6" t="s">
        <v>1200</v>
      </c>
      <c r="B1239" s="6" t="s">
        <v>1201</v>
      </c>
      <c r="C1239" s="12" t="s">
        <v>1279</v>
      </c>
      <c r="D1239" s="5" t="s">
        <v>1280</v>
      </c>
      <c r="E1239" s="6" t="s">
        <v>1280</v>
      </c>
      <c r="F1239" s="1" t="s">
        <v>4</v>
      </c>
      <c r="G1239" s="1" t="s">
        <v>1204</v>
      </c>
      <c r="H1239" s="1" t="s">
        <v>1206</v>
      </c>
      <c r="I1239" s="2" t="s">
        <v>1207</v>
      </c>
      <c r="J1239" s="6" t="s">
        <v>4</v>
      </c>
      <c r="K1239" s="6" t="s">
        <v>4</v>
      </c>
      <c r="L1239" s="6" t="s">
        <v>4</v>
      </c>
      <c r="M1239" s="6" t="s">
        <v>5</v>
      </c>
      <c r="N1239" s="6" t="s">
        <v>1282</v>
      </c>
      <c r="O1239" s="16">
        <v>44923</v>
      </c>
      <c r="P1239" s="6" t="s">
        <v>7</v>
      </c>
      <c r="Q1239" s="18">
        <v>118788.93</v>
      </c>
      <c r="R1239" s="18">
        <v>0</v>
      </c>
      <c r="S1239" s="18">
        <v>118788.93</v>
      </c>
      <c r="T1239" s="18">
        <v>0</v>
      </c>
      <c r="U1239" s="10">
        <f t="shared" si="38"/>
        <v>0</v>
      </c>
      <c r="V1239" s="20">
        <f t="shared" si="39"/>
        <v>0</v>
      </c>
    </row>
    <row r="1240" spans="1:22" outlineLevel="3" x14ac:dyDescent="0.35">
      <c r="G1240" s="1"/>
      <c r="H1240" s="14" t="s">
        <v>11554</v>
      </c>
      <c r="O1240" s="16"/>
      <c r="Q1240" s="18">
        <f>SUBTOTAL(9,Q1238:Q1239)</f>
        <v>237577.87</v>
      </c>
      <c r="R1240" s="18">
        <f>SUBTOTAL(9,R1238:R1239)</f>
        <v>0</v>
      </c>
      <c r="S1240" s="18">
        <f>SUBTOTAL(9,S1238:S1239)</f>
        <v>237577.87</v>
      </c>
      <c r="T1240" s="18">
        <f>SUBTOTAL(9,T1238:T1239)</f>
        <v>0</v>
      </c>
      <c r="U1240" s="10">
        <f t="shared" si="38"/>
        <v>0</v>
      </c>
      <c r="V1240" s="20">
        <f t="shared" si="39"/>
        <v>0</v>
      </c>
    </row>
    <row r="1241" spans="1:22" outlineLevel="2" x14ac:dyDescent="0.35">
      <c r="C1241" s="13" t="s">
        <v>10638</v>
      </c>
      <c r="G1241" s="1"/>
      <c r="O1241" s="16"/>
      <c r="Q1241" s="18">
        <f>SUBTOTAL(9,Q1238:Q1239)</f>
        <v>237577.87</v>
      </c>
      <c r="R1241" s="18">
        <f>SUBTOTAL(9,R1238:R1239)</f>
        <v>0</v>
      </c>
      <c r="S1241" s="18">
        <f>SUBTOTAL(9,S1238:S1239)</f>
        <v>237577.87</v>
      </c>
      <c r="T1241" s="18">
        <f>SUBTOTAL(9,T1238:T1239)</f>
        <v>0</v>
      </c>
      <c r="U1241" s="10">
        <f t="shared" si="38"/>
        <v>0</v>
      </c>
      <c r="V1241" s="20">
        <f t="shared" si="39"/>
        <v>0</v>
      </c>
    </row>
    <row r="1242" spans="1:22" outlineLevel="4" x14ac:dyDescent="0.35">
      <c r="A1242" s="6" t="s">
        <v>1200</v>
      </c>
      <c r="B1242" s="6" t="s">
        <v>1201</v>
      </c>
      <c r="C1242" s="12" t="s">
        <v>1283</v>
      </c>
      <c r="D1242" s="5" t="s">
        <v>1284</v>
      </c>
      <c r="E1242" s="6" t="s">
        <v>1284</v>
      </c>
      <c r="F1242" s="1" t="s">
        <v>4</v>
      </c>
      <c r="G1242" s="1" t="s">
        <v>1204</v>
      </c>
      <c r="H1242" s="1" t="s">
        <v>1206</v>
      </c>
      <c r="I1242" s="2" t="s">
        <v>1207</v>
      </c>
      <c r="J1242" s="6" t="s">
        <v>4</v>
      </c>
      <c r="K1242" s="6" t="s">
        <v>4</v>
      </c>
      <c r="L1242" s="6" t="s">
        <v>4</v>
      </c>
      <c r="M1242" s="6" t="s">
        <v>5</v>
      </c>
      <c r="N1242" s="6" t="s">
        <v>1285</v>
      </c>
      <c r="O1242" s="16">
        <v>44831</v>
      </c>
      <c r="P1242" s="6" t="s">
        <v>7</v>
      </c>
      <c r="Q1242" s="18">
        <v>842418.33</v>
      </c>
      <c r="R1242" s="18">
        <v>0</v>
      </c>
      <c r="S1242" s="18">
        <v>842418.33</v>
      </c>
      <c r="T1242" s="18">
        <v>0</v>
      </c>
      <c r="U1242" s="10">
        <f t="shared" si="38"/>
        <v>0</v>
      </c>
      <c r="V1242" s="20">
        <f t="shared" si="39"/>
        <v>0</v>
      </c>
    </row>
    <row r="1243" spans="1:22" outlineLevel="4" x14ac:dyDescent="0.35">
      <c r="A1243" s="6" t="s">
        <v>1200</v>
      </c>
      <c r="B1243" s="6" t="s">
        <v>1201</v>
      </c>
      <c r="C1243" s="12" t="s">
        <v>1283</v>
      </c>
      <c r="D1243" s="5" t="s">
        <v>1284</v>
      </c>
      <c r="E1243" s="6" t="s">
        <v>1284</v>
      </c>
      <c r="F1243" s="1" t="s">
        <v>4</v>
      </c>
      <c r="G1243" s="1" t="s">
        <v>1204</v>
      </c>
      <c r="H1243" s="1" t="s">
        <v>1206</v>
      </c>
      <c r="I1243" s="2" t="s">
        <v>1207</v>
      </c>
      <c r="J1243" s="6" t="s">
        <v>4</v>
      </c>
      <c r="K1243" s="6" t="s">
        <v>4</v>
      </c>
      <c r="L1243" s="6" t="s">
        <v>4</v>
      </c>
      <c r="M1243" s="6" t="s">
        <v>5</v>
      </c>
      <c r="N1243" s="6" t="s">
        <v>1286</v>
      </c>
      <c r="O1243" s="16">
        <v>44923</v>
      </c>
      <c r="P1243" s="6" t="s">
        <v>7</v>
      </c>
      <c r="Q1243" s="18">
        <v>842418.32</v>
      </c>
      <c r="R1243" s="18">
        <v>0</v>
      </c>
      <c r="S1243" s="18">
        <v>842418.32</v>
      </c>
      <c r="T1243" s="18">
        <v>0</v>
      </c>
      <c r="U1243" s="10">
        <f t="shared" si="38"/>
        <v>0</v>
      </c>
      <c r="V1243" s="20">
        <f t="shared" si="39"/>
        <v>0</v>
      </c>
    </row>
    <row r="1244" spans="1:22" outlineLevel="3" x14ac:dyDescent="0.35">
      <c r="G1244" s="1"/>
      <c r="H1244" s="14" t="s">
        <v>11554</v>
      </c>
      <c r="O1244" s="16"/>
      <c r="Q1244" s="18">
        <f>SUBTOTAL(9,Q1242:Q1243)</f>
        <v>1684836.65</v>
      </c>
      <c r="R1244" s="18">
        <f>SUBTOTAL(9,R1242:R1243)</f>
        <v>0</v>
      </c>
      <c r="S1244" s="18">
        <f>SUBTOTAL(9,S1242:S1243)</f>
        <v>1684836.65</v>
      </c>
      <c r="T1244" s="18">
        <f>SUBTOTAL(9,T1242:T1243)</f>
        <v>0</v>
      </c>
      <c r="U1244" s="10">
        <f t="shared" si="38"/>
        <v>0</v>
      </c>
      <c r="V1244" s="20">
        <f t="shared" si="39"/>
        <v>0</v>
      </c>
    </row>
    <row r="1245" spans="1:22" outlineLevel="2" x14ac:dyDescent="0.35">
      <c r="A1245" s="6" t="s">
        <v>1287</v>
      </c>
      <c r="B1245" s="6" t="s">
        <v>1288</v>
      </c>
      <c r="C1245" s="12" t="s">
        <v>1283</v>
      </c>
      <c r="D1245" s="5" t="s">
        <v>1284</v>
      </c>
      <c r="E1245" s="6" t="s">
        <v>1289</v>
      </c>
      <c r="F1245" s="1" t="s">
        <v>4</v>
      </c>
      <c r="G1245" s="1" t="s">
        <v>1372</v>
      </c>
      <c r="H1245" s="1" t="s">
        <v>1292</v>
      </c>
      <c r="I1245" s="2" t="s">
        <v>1293</v>
      </c>
      <c r="J1245" s="6" t="s">
        <v>1290</v>
      </c>
      <c r="K1245" s="6" t="s">
        <v>4</v>
      </c>
      <c r="L1245" s="6" t="s">
        <v>4</v>
      </c>
      <c r="M1245" s="6" t="s">
        <v>5</v>
      </c>
      <c r="N1245" s="6" t="s">
        <v>1291</v>
      </c>
      <c r="O1245" s="16">
        <v>44764</v>
      </c>
      <c r="P1245" s="6" t="s">
        <v>7</v>
      </c>
      <c r="Q1245" s="18">
        <v>82670.06</v>
      </c>
      <c r="R1245" s="18">
        <v>0</v>
      </c>
      <c r="S1245" s="18">
        <v>82670.06</v>
      </c>
      <c r="T1245" s="18">
        <v>0</v>
      </c>
      <c r="U1245" s="10">
        <f t="shared" si="38"/>
        <v>0</v>
      </c>
      <c r="V1245" s="20">
        <f t="shared" si="39"/>
        <v>0</v>
      </c>
    </row>
    <row r="1246" spans="1:22" outlineLevel="4" x14ac:dyDescent="0.35">
      <c r="A1246" s="6" t="s">
        <v>1287</v>
      </c>
      <c r="B1246" s="6" t="s">
        <v>1288</v>
      </c>
      <c r="C1246" s="12" t="s">
        <v>1283</v>
      </c>
      <c r="D1246" s="5" t="s">
        <v>1284</v>
      </c>
      <c r="E1246" s="6" t="s">
        <v>1289</v>
      </c>
      <c r="F1246" s="1" t="s">
        <v>4</v>
      </c>
      <c r="G1246" s="1" t="s">
        <v>1372</v>
      </c>
      <c r="H1246" s="1" t="s">
        <v>1292</v>
      </c>
      <c r="I1246" s="2" t="s">
        <v>1293</v>
      </c>
      <c r="J1246" s="6" t="s">
        <v>1290</v>
      </c>
      <c r="K1246" s="6" t="s">
        <v>4</v>
      </c>
      <c r="L1246" s="6" t="s">
        <v>4</v>
      </c>
      <c r="M1246" s="6" t="s">
        <v>5</v>
      </c>
      <c r="N1246" s="6" t="s">
        <v>1294</v>
      </c>
      <c r="O1246" s="16">
        <v>44788</v>
      </c>
      <c r="P1246" s="6" t="s">
        <v>7</v>
      </c>
      <c r="Q1246" s="18">
        <v>52490.85</v>
      </c>
      <c r="R1246" s="18">
        <v>0</v>
      </c>
      <c r="S1246" s="18">
        <v>52490.85</v>
      </c>
      <c r="T1246" s="18">
        <v>0</v>
      </c>
      <c r="U1246" s="10">
        <f t="shared" si="38"/>
        <v>0</v>
      </c>
      <c r="V1246" s="20">
        <f t="shared" si="39"/>
        <v>0</v>
      </c>
    </row>
    <row r="1247" spans="1:22" outlineLevel="4" x14ac:dyDescent="0.35">
      <c r="A1247" s="6" t="s">
        <v>1287</v>
      </c>
      <c r="B1247" s="6" t="s">
        <v>1288</v>
      </c>
      <c r="C1247" s="12" t="s">
        <v>1283</v>
      </c>
      <c r="D1247" s="5" t="s">
        <v>1284</v>
      </c>
      <c r="E1247" s="6" t="s">
        <v>1289</v>
      </c>
      <c r="F1247" s="1" t="s">
        <v>4</v>
      </c>
      <c r="G1247" s="1" t="s">
        <v>1372</v>
      </c>
      <c r="H1247" s="1" t="s">
        <v>1292</v>
      </c>
      <c r="I1247" s="2" t="s">
        <v>1293</v>
      </c>
      <c r="J1247" s="6" t="s">
        <v>1290</v>
      </c>
      <c r="K1247" s="6" t="s">
        <v>4</v>
      </c>
      <c r="L1247" s="6" t="s">
        <v>4</v>
      </c>
      <c r="M1247" s="6" t="s">
        <v>5</v>
      </c>
      <c r="N1247" s="6" t="s">
        <v>1295</v>
      </c>
      <c r="O1247" s="16">
        <v>44865</v>
      </c>
      <c r="P1247" s="6" t="s">
        <v>7</v>
      </c>
      <c r="Q1247" s="18">
        <v>17839.939999999999</v>
      </c>
      <c r="R1247" s="18">
        <v>0</v>
      </c>
      <c r="S1247" s="18">
        <v>17839.939999999999</v>
      </c>
      <c r="T1247" s="18">
        <v>0</v>
      </c>
      <c r="U1247" s="10">
        <f t="shared" si="38"/>
        <v>0</v>
      </c>
      <c r="V1247" s="20">
        <f t="shared" si="39"/>
        <v>0</v>
      </c>
    </row>
    <row r="1248" spans="1:22" outlineLevel="3" x14ac:dyDescent="0.35">
      <c r="A1248" s="6" t="s">
        <v>1287</v>
      </c>
      <c r="B1248" s="6" t="s">
        <v>1288</v>
      </c>
      <c r="C1248" s="12" t="s">
        <v>1283</v>
      </c>
      <c r="D1248" s="5" t="s">
        <v>1284</v>
      </c>
      <c r="E1248" s="6" t="s">
        <v>1289</v>
      </c>
      <c r="F1248" s="1" t="s">
        <v>4</v>
      </c>
      <c r="G1248" s="1" t="s">
        <v>1372</v>
      </c>
      <c r="H1248" s="1" t="s">
        <v>1292</v>
      </c>
      <c r="I1248" s="2" t="s">
        <v>1293</v>
      </c>
      <c r="J1248" s="6" t="s">
        <v>1290</v>
      </c>
      <c r="K1248" s="6" t="s">
        <v>4</v>
      </c>
      <c r="L1248" s="6" t="s">
        <v>4</v>
      </c>
      <c r="M1248" s="6" t="s">
        <v>5</v>
      </c>
      <c r="N1248" s="6" t="s">
        <v>1296</v>
      </c>
      <c r="O1248" s="16">
        <v>45002</v>
      </c>
      <c r="P1248" s="6" t="s">
        <v>7</v>
      </c>
      <c r="Q1248" s="18">
        <v>23563.55</v>
      </c>
      <c r="R1248" s="18">
        <v>0</v>
      </c>
      <c r="S1248" s="18">
        <v>23563.55</v>
      </c>
      <c r="T1248" s="18">
        <v>0</v>
      </c>
      <c r="U1248" s="10">
        <f t="shared" si="38"/>
        <v>0</v>
      </c>
      <c r="V1248" s="20">
        <f t="shared" si="39"/>
        <v>0</v>
      </c>
    </row>
    <row r="1249" spans="1:22" outlineLevel="4" x14ac:dyDescent="0.35">
      <c r="A1249" s="6" t="s">
        <v>1287</v>
      </c>
      <c r="B1249" s="6" t="s">
        <v>1288</v>
      </c>
      <c r="C1249" s="12" t="s">
        <v>1283</v>
      </c>
      <c r="D1249" s="5" t="s">
        <v>1284</v>
      </c>
      <c r="E1249" s="6" t="s">
        <v>1289</v>
      </c>
      <c r="F1249" s="1" t="s">
        <v>4</v>
      </c>
      <c r="G1249" s="1" t="s">
        <v>1297</v>
      </c>
      <c r="H1249" s="1" t="s">
        <v>1292</v>
      </c>
      <c r="I1249" s="2" t="s">
        <v>1293</v>
      </c>
      <c r="J1249" s="6" t="s">
        <v>1290</v>
      </c>
      <c r="K1249" s="6" t="s">
        <v>4</v>
      </c>
      <c r="L1249" s="6" t="s">
        <v>4</v>
      </c>
      <c r="M1249" s="6" t="s">
        <v>5</v>
      </c>
      <c r="N1249" s="6" t="s">
        <v>1291</v>
      </c>
      <c r="O1249" s="16">
        <v>44764</v>
      </c>
      <c r="P1249" s="6" t="s">
        <v>7</v>
      </c>
      <c r="Q1249" s="18">
        <v>6027.36</v>
      </c>
      <c r="R1249" s="18">
        <v>0</v>
      </c>
      <c r="S1249" s="18">
        <v>0</v>
      </c>
      <c r="T1249" s="18">
        <v>6027.36</v>
      </c>
      <c r="U1249" s="10">
        <f t="shared" si="38"/>
        <v>0</v>
      </c>
      <c r="V1249" s="20">
        <f t="shared" si="39"/>
        <v>0</v>
      </c>
    </row>
    <row r="1250" spans="1:22" outlineLevel="4" x14ac:dyDescent="0.35">
      <c r="A1250" s="6" t="s">
        <v>1287</v>
      </c>
      <c r="B1250" s="6" t="s">
        <v>1288</v>
      </c>
      <c r="C1250" s="12" t="s">
        <v>1283</v>
      </c>
      <c r="D1250" s="5" t="s">
        <v>1284</v>
      </c>
      <c r="E1250" s="6" t="s">
        <v>1289</v>
      </c>
      <c r="F1250" s="1" t="s">
        <v>4</v>
      </c>
      <c r="G1250" s="1" t="s">
        <v>1297</v>
      </c>
      <c r="H1250" s="1" t="s">
        <v>1292</v>
      </c>
      <c r="I1250" s="2" t="s">
        <v>1293</v>
      </c>
      <c r="J1250" s="6" t="s">
        <v>1290</v>
      </c>
      <c r="K1250" s="6" t="s">
        <v>4</v>
      </c>
      <c r="L1250" s="6" t="s">
        <v>4</v>
      </c>
      <c r="M1250" s="6" t="s">
        <v>5</v>
      </c>
      <c r="N1250" s="6" t="s">
        <v>1294</v>
      </c>
      <c r="O1250" s="16">
        <v>44788</v>
      </c>
      <c r="P1250" s="6" t="s">
        <v>7</v>
      </c>
      <c r="Q1250" s="18">
        <v>3727.97</v>
      </c>
      <c r="R1250" s="18">
        <v>0</v>
      </c>
      <c r="S1250" s="18">
        <v>0</v>
      </c>
      <c r="T1250" s="18">
        <v>3727.97</v>
      </c>
      <c r="U1250" s="10">
        <f t="shared" si="38"/>
        <v>0</v>
      </c>
      <c r="V1250" s="20">
        <f t="shared" si="39"/>
        <v>0</v>
      </c>
    </row>
    <row r="1251" spans="1:22" outlineLevel="4" x14ac:dyDescent="0.35">
      <c r="A1251" s="6" t="s">
        <v>1287</v>
      </c>
      <c r="B1251" s="6" t="s">
        <v>1288</v>
      </c>
      <c r="C1251" s="12" t="s">
        <v>1283</v>
      </c>
      <c r="D1251" s="5" t="s">
        <v>1284</v>
      </c>
      <c r="E1251" s="6" t="s">
        <v>1289</v>
      </c>
      <c r="F1251" s="1" t="s">
        <v>13024</v>
      </c>
      <c r="G1251" s="1" t="s">
        <v>4</v>
      </c>
      <c r="H1251" s="1" t="s">
        <v>1292</v>
      </c>
      <c r="I1251" s="2" t="s">
        <v>1293</v>
      </c>
      <c r="J1251" s="6" t="s">
        <v>1290</v>
      </c>
      <c r="K1251" s="6" t="s">
        <v>4</v>
      </c>
      <c r="L1251" s="6" t="s">
        <v>4</v>
      </c>
      <c r="M1251" s="6" t="s">
        <v>5</v>
      </c>
      <c r="N1251" s="6" t="s">
        <v>1291</v>
      </c>
      <c r="O1251" s="16">
        <v>44764</v>
      </c>
      <c r="P1251" s="6" t="s">
        <v>7</v>
      </c>
      <c r="Q1251" s="18">
        <v>14611.32</v>
      </c>
      <c r="R1251" s="18">
        <v>14611.32</v>
      </c>
      <c r="S1251" s="18">
        <v>0</v>
      </c>
      <c r="T1251" s="18">
        <v>0</v>
      </c>
      <c r="U1251" s="10">
        <f t="shared" si="38"/>
        <v>0</v>
      </c>
      <c r="V1251" s="20">
        <f t="shared" si="39"/>
        <v>0</v>
      </c>
    </row>
    <row r="1252" spans="1:22" outlineLevel="4" x14ac:dyDescent="0.35">
      <c r="A1252" s="6" t="s">
        <v>1287</v>
      </c>
      <c r="B1252" s="6" t="s">
        <v>1288</v>
      </c>
      <c r="C1252" s="12" t="s">
        <v>1283</v>
      </c>
      <c r="D1252" s="5" t="s">
        <v>1284</v>
      </c>
      <c r="E1252" s="6" t="s">
        <v>1289</v>
      </c>
      <c r="F1252" s="1" t="s">
        <v>13024</v>
      </c>
      <c r="G1252" s="1" t="s">
        <v>4</v>
      </c>
      <c r="H1252" s="1" t="s">
        <v>1292</v>
      </c>
      <c r="I1252" s="2" t="s">
        <v>1293</v>
      </c>
      <c r="J1252" s="6" t="s">
        <v>1290</v>
      </c>
      <c r="K1252" s="6" t="s">
        <v>4</v>
      </c>
      <c r="L1252" s="6" t="s">
        <v>4</v>
      </c>
      <c r="M1252" s="6" t="s">
        <v>5</v>
      </c>
      <c r="N1252" s="6" t="s">
        <v>1294</v>
      </c>
      <c r="O1252" s="16">
        <v>44788</v>
      </c>
      <c r="P1252" s="6" t="s">
        <v>7</v>
      </c>
      <c r="Q1252" s="18">
        <v>14471.84</v>
      </c>
      <c r="R1252" s="18">
        <v>14471.84</v>
      </c>
      <c r="S1252" s="18">
        <v>0</v>
      </c>
      <c r="T1252" s="18">
        <v>0</v>
      </c>
      <c r="U1252" s="10">
        <f t="shared" si="38"/>
        <v>0</v>
      </c>
      <c r="V1252" s="20">
        <f t="shared" si="39"/>
        <v>0</v>
      </c>
    </row>
    <row r="1253" spans="1:22" outlineLevel="4" x14ac:dyDescent="0.35">
      <c r="A1253" s="6" t="s">
        <v>1287</v>
      </c>
      <c r="B1253" s="6" t="s">
        <v>1288</v>
      </c>
      <c r="C1253" s="12" t="s">
        <v>1283</v>
      </c>
      <c r="D1253" s="5" t="s">
        <v>1284</v>
      </c>
      <c r="E1253" s="6" t="s">
        <v>1289</v>
      </c>
      <c r="F1253" s="1" t="s">
        <v>13024</v>
      </c>
      <c r="G1253" s="1" t="s">
        <v>4</v>
      </c>
      <c r="H1253" s="1" t="s">
        <v>1292</v>
      </c>
      <c r="I1253" s="2" t="s">
        <v>1293</v>
      </c>
      <c r="J1253" s="6" t="s">
        <v>1290</v>
      </c>
      <c r="K1253" s="6" t="s">
        <v>4</v>
      </c>
      <c r="L1253" s="6" t="s">
        <v>4</v>
      </c>
      <c r="M1253" s="6" t="s">
        <v>5</v>
      </c>
      <c r="N1253" s="6" t="s">
        <v>1295</v>
      </c>
      <c r="O1253" s="16">
        <v>44865</v>
      </c>
      <c r="P1253" s="6" t="s">
        <v>7</v>
      </c>
      <c r="Q1253" s="18">
        <v>71359.75</v>
      </c>
      <c r="R1253" s="18">
        <v>71359.75</v>
      </c>
      <c r="S1253" s="18">
        <v>0</v>
      </c>
      <c r="T1253" s="18">
        <v>0</v>
      </c>
      <c r="U1253" s="10">
        <f t="shared" si="38"/>
        <v>0</v>
      </c>
      <c r="V1253" s="20">
        <f t="shared" si="39"/>
        <v>0</v>
      </c>
    </row>
    <row r="1254" spans="1:22" outlineLevel="4" x14ac:dyDescent="0.35">
      <c r="A1254" s="6" t="s">
        <v>1287</v>
      </c>
      <c r="B1254" s="6" t="s">
        <v>1288</v>
      </c>
      <c r="C1254" s="12" t="s">
        <v>1283</v>
      </c>
      <c r="D1254" s="5" t="s">
        <v>1284</v>
      </c>
      <c r="E1254" s="6" t="s">
        <v>1289</v>
      </c>
      <c r="F1254" s="1" t="s">
        <v>13024</v>
      </c>
      <c r="G1254" s="1" t="s">
        <v>4</v>
      </c>
      <c r="H1254" s="1" t="s">
        <v>1292</v>
      </c>
      <c r="I1254" s="2" t="s">
        <v>1293</v>
      </c>
      <c r="J1254" s="6" t="s">
        <v>1290</v>
      </c>
      <c r="K1254" s="6" t="s">
        <v>4</v>
      </c>
      <c r="L1254" s="6" t="s">
        <v>4</v>
      </c>
      <c r="M1254" s="6" t="s">
        <v>5</v>
      </c>
      <c r="N1254" s="6" t="s">
        <v>1296</v>
      </c>
      <c r="O1254" s="16">
        <v>45002</v>
      </c>
      <c r="P1254" s="6" t="s">
        <v>7</v>
      </c>
      <c r="Q1254" s="18">
        <v>94254.22</v>
      </c>
      <c r="R1254" s="18">
        <v>94254.22</v>
      </c>
      <c r="S1254" s="18">
        <v>0</v>
      </c>
      <c r="T1254" s="18">
        <v>0</v>
      </c>
      <c r="U1254" s="10">
        <f t="shared" si="38"/>
        <v>0</v>
      </c>
      <c r="V1254" s="20">
        <f t="shared" si="39"/>
        <v>0</v>
      </c>
    </row>
    <row r="1255" spans="1:22" outlineLevel="4" x14ac:dyDescent="0.35">
      <c r="G1255" s="1"/>
      <c r="H1255" s="14" t="s">
        <v>11564</v>
      </c>
      <c r="O1255" s="16"/>
      <c r="Q1255" s="18">
        <f>SUBTOTAL(9,Q1245:Q1254)</f>
        <v>381016.86</v>
      </c>
      <c r="R1255" s="18">
        <f>SUBTOTAL(9,R1245:R1254)</f>
        <v>194697.13</v>
      </c>
      <c r="S1255" s="18">
        <f>SUBTOTAL(9,S1245:S1254)</f>
        <v>176564.4</v>
      </c>
      <c r="T1255" s="18">
        <f>SUBTOTAL(9,T1245:T1254)</f>
        <v>9755.33</v>
      </c>
      <c r="U1255" s="10">
        <f t="shared" si="38"/>
        <v>0</v>
      </c>
      <c r="V1255" s="20">
        <f t="shared" si="39"/>
        <v>0</v>
      </c>
    </row>
    <row r="1256" spans="1:22" ht="29" outlineLevel="4" x14ac:dyDescent="0.35">
      <c r="A1256" s="6" t="s">
        <v>1298</v>
      </c>
      <c r="B1256" s="6" t="s">
        <v>1299</v>
      </c>
      <c r="C1256" s="12" t="s">
        <v>1283</v>
      </c>
      <c r="D1256" s="5" t="s">
        <v>1284</v>
      </c>
      <c r="E1256" s="6" t="s">
        <v>1289</v>
      </c>
      <c r="F1256" s="1" t="s">
        <v>13030</v>
      </c>
      <c r="G1256" s="1" t="s">
        <v>4</v>
      </c>
      <c r="H1256" s="1" t="s">
        <v>1302</v>
      </c>
      <c r="I1256" s="2" t="s">
        <v>13105</v>
      </c>
      <c r="J1256" s="6" t="s">
        <v>1300</v>
      </c>
      <c r="K1256" s="6" t="s">
        <v>4</v>
      </c>
      <c r="L1256" s="6" t="s">
        <v>4</v>
      </c>
      <c r="M1256" s="6" t="s">
        <v>5</v>
      </c>
      <c r="N1256" s="6" t="s">
        <v>1301</v>
      </c>
      <c r="O1256" s="16">
        <v>44783</v>
      </c>
      <c r="P1256" s="6" t="s">
        <v>7</v>
      </c>
      <c r="Q1256" s="18">
        <v>35981</v>
      </c>
      <c r="R1256" s="18">
        <v>35981</v>
      </c>
      <c r="S1256" s="18">
        <v>0</v>
      </c>
      <c r="T1256" s="18">
        <v>0</v>
      </c>
      <c r="U1256" s="10">
        <f t="shared" si="38"/>
        <v>0</v>
      </c>
      <c r="V1256" s="20">
        <f t="shared" si="39"/>
        <v>0</v>
      </c>
    </row>
    <row r="1257" spans="1:22" ht="29" outlineLevel="4" x14ac:dyDescent="0.35">
      <c r="A1257" s="6" t="s">
        <v>1298</v>
      </c>
      <c r="B1257" s="6" t="s">
        <v>1299</v>
      </c>
      <c r="C1257" s="12" t="s">
        <v>1283</v>
      </c>
      <c r="D1257" s="5" t="s">
        <v>1284</v>
      </c>
      <c r="E1257" s="6" t="s">
        <v>1289</v>
      </c>
      <c r="F1257" s="1" t="s">
        <v>13030</v>
      </c>
      <c r="G1257" s="1" t="s">
        <v>4</v>
      </c>
      <c r="H1257" s="1" t="s">
        <v>1302</v>
      </c>
      <c r="I1257" s="2" t="s">
        <v>13105</v>
      </c>
      <c r="J1257" s="6" t="s">
        <v>1300</v>
      </c>
      <c r="K1257" s="6" t="s">
        <v>4</v>
      </c>
      <c r="L1257" s="6" t="s">
        <v>4</v>
      </c>
      <c r="M1257" s="6" t="s">
        <v>5</v>
      </c>
      <c r="N1257" s="6" t="s">
        <v>1303</v>
      </c>
      <c r="O1257" s="16">
        <v>45041</v>
      </c>
      <c r="P1257" s="6" t="s">
        <v>7</v>
      </c>
      <c r="Q1257" s="18">
        <v>74520</v>
      </c>
      <c r="R1257" s="18">
        <v>74520</v>
      </c>
      <c r="S1257" s="18">
        <v>0</v>
      </c>
      <c r="T1257" s="18">
        <v>0</v>
      </c>
      <c r="U1257" s="10">
        <f t="shared" si="38"/>
        <v>0</v>
      </c>
      <c r="V1257" s="20">
        <f t="shared" si="39"/>
        <v>0</v>
      </c>
    </row>
    <row r="1258" spans="1:22" outlineLevel="4" x14ac:dyDescent="0.35">
      <c r="G1258" s="1"/>
      <c r="H1258" s="14" t="s">
        <v>11565</v>
      </c>
      <c r="O1258" s="16"/>
      <c r="Q1258" s="18">
        <f>SUBTOTAL(9,Q1256:Q1257)</f>
        <v>110501</v>
      </c>
      <c r="R1258" s="18">
        <f>SUBTOTAL(9,R1256:R1257)</f>
        <v>110501</v>
      </c>
      <c r="S1258" s="18">
        <f>SUBTOTAL(9,S1256:S1257)</f>
        <v>0</v>
      </c>
      <c r="T1258" s="18">
        <f>SUBTOTAL(9,T1256:T1257)</f>
        <v>0</v>
      </c>
      <c r="U1258" s="10">
        <f t="shared" si="38"/>
        <v>0</v>
      </c>
      <c r="V1258" s="20">
        <f t="shared" si="39"/>
        <v>0</v>
      </c>
    </row>
    <row r="1259" spans="1:22" ht="29" outlineLevel="3" x14ac:dyDescent="0.35">
      <c r="A1259" s="6" t="s">
        <v>1298</v>
      </c>
      <c r="B1259" s="6" t="s">
        <v>1299</v>
      </c>
      <c r="C1259" s="12" t="s">
        <v>1283</v>
      </c>
      <c r="D1259" s="5" t="s">
        <v>1284</v>
      </c>
      <c r="E1259" s="6" t="s">
        <v>1289</v>
      </c>
      <c r="F1259" s="1" t="s">
        <v>13030</v>
      </c>
      <c r="G1259" s="1" t="s">
        <v>4</v>
      </c>
      <c r="H1259" s="1" t="s">
        <v>1306</v>
      </c>
      <c r="I1259" s="2" t="s">
        <v>13106</v>
      </c>
      <c r="J1259" s="6" t="s">
        <v>1304</v>
      </c>
      <c r="K1259" s="6" t="s">
        <v>4</v>
      </c>
      <c r="L1259" s="6" t="s">
        <v>4</v>
      </c>
      <c r="M1259" s="6" t="s">
        <v>5</v>
      </c>
      <c r="N1259" s="6" t="s">
        <v>1305</v>
      </c>
      <c r="O1259" s="16">
        <v>44923</v>
      </c>
      <c r="P1259" s="6" t="s">
        <v>7</v>
      </c>
      <c r="Q1259" s="18">
        <v>44221</v>
      </c>
      <c r="R1259" s="18">
        <v>44221</v>
      </c>
      <c r="S1259" s="18">
        <v>0</v>
      </c>
      <c r="T1259" s="18">
        <v>0</v>
      </c>
      <c r="U1259" s="10">
        <f t="shared" si="38"/>
        <v>0</v>
      </c>
      <c r="V1259" s="20">
        <f t="shared" si="39"/>
        <v>0</v>
      </c>
    </row>
    <row r="1260" spans="1:22" ht="29" outlineLevel="4" x14ac:dyDescent="0.35">
      <c r="A1260" s="6" t="s">
        <v>1298</v>
      </c>
      <c r="B1260" s="6" t="s">
        <v>1299</v>
      </c>
      <c r="C1260" s="12" t="s">
        <v>1283</v>
      </c>
      <c r="D1260" s="5" t="s">
        <v>1284</v>
      </c>
      <c r="E1260" s="6" t="s">
        <v>1289</v>
      </c>
      <c r="F1260" s="1" t="s">
        <v>13030</v>
      </c>
      <c r="G1260" s="1" t="s">
        <v>4</v>
      </c>
      <c r="H1260" s="1" t="s">
        <v>1306</v>
      </c>
      <c r="I1260" s="2" t="s">
        <v>13106</v>
      </c>
      <c r="J1260" s="6" t="s">
        <v>1304</v>
      </c>
      <c r="K1260" s="6" t="s">
        <v>4</v>
      </c>
      <c r="L1260" s="6" t="s">
        <v>4</v>
      </c>
      <c r="M1260" s="6" t="s">
        <v>5</v>
      </c>
      <c r="N1260" s="6" t="s">
        <v>1307</v>
      </c>
      <c r="O1260" s="16">
        <v>44984</v>
      </c>
      <c r="P1260" s="6" t="s">
        <v>7</v>
      </c>
      <c r="Q1260" s="18">
        <v>37584.080000000002</v>
      </c>
      <c r="R1260" s="18">
        <v>37584.080000000002</v>
      </c>
      <c r="S1260" s="18">
        <v>0</v>
      </c>
      <c r="T1260" s="18">
        <v>0</v>
      </c>
      <c r="U1260" s="10">
        <f t="shared" si="38"/>
        <v>0</v>
      </c>
      <c r="V1260" s="20">
        <f t="shared" si="39"/>
        <v>0</v>
      </c>
    </row>
    <row r="1261" spans="1:22" ht="29" outlineLevel="4" x14ac:dyDescent="0.35">
      <c r="A1261" s="6" t="s">
        <v>1298</v>
      </c>
      <c r="B1261" s="6" t="s">
        <v>1299</v>
      </c>
      <c r="C1261" s="12" t="s">
        <v>1283</v>
      </c>
      <c r="D1261" s="5" t="s">
        <v>1284</v>
      </c>
      <c r="E1261" s="6" t="s">
        <v>1289</v>
      </c>
      <c r="F1261" s="1" t="s">
        <v>13030</v>
      </c>
      <c r="G1261" s="1" t="s">
        <v>4</v>
      </c>
      <c r="H1261" s="1" t="s">
        <v>1306</v>
      </c>
      <c r="I1261" s="2" t="s">
        <v>13106</v>
      </c>
      <c r="J1261" s="6" t="s">
        <v>1304</v>
      </c>
      <c r="K1261" s="6" t="s">
        <v>4</v>
      </c>
      <c r="L1261" s="6" t="s">
        <v>4</v>
      </c>
      <c r="M1261" s="6" t="s">
        <v>5</v>
      </c>
      <c r="N1261" s="6" t="s">
        <v>1308</v>
      </c>
      <c r="O1261" s="16">
        <v>45093</v>
      </c>
      <c r="P1261" s="6" t="s">
        <v>7</v>
      </c>
      <c r="Q1261" s="18">
        <v>54002.400000000001</v>
      </c>
      <c r="R1261" s="18">
        <v>54002.400000000001</v>
      </c>
      <c r="S1261" s="18">
        <v>0</v>
      </c>
      <c r="T1261" s="18">
        <v>0</v>
      </c>
      <c r="U1261" s="10">
        <f t="shared" si="38"/>
        <v>0</v>
      </c>
      <c r="V1261" s="20">
        <f t="shared" si="39"/>
        <v>0</v>
      </c>
    </row>
    <row r="1262" spans="1:22" outlineLevel="3" x14ac:dyDescent="0.35">
      <c r="G1262" s="1"/>
      <c r="H1262" s="14" t="s">
        <v>11566</v>
      </c>
      <c r="O1262" s="16"/>
      <c r="Q1262" s="18">
        <f>SUBTOTAL(9,Q1259:Q1261)</f>
        <v>135807.48000000001</v>
      </c>
      <c r="R1262" s="18">
        <f>SUBTOTAL(9,R1259:R1261)</f>
        <v>135807.48000000001</v>
      </c>
      <c r="S1262" s="18">
        <f>SUBTOTAL(9,S1259:S1261)</f>
        <v>0</v>
      </c>
      <c r="T1262" s="18">
        <f>SUBTOTAL(9,T1259:T1261)</f>
        <v>0</v>
      </c>
      <c r="U1262" s="10">
        <f t="shared" si="38"/>
        <v>0</v>
      </c>
      <c r="V1262" s="20">
        <f t="shared" si="39"/>
        <v>0</v>
      </c>
    </row>
    <row r="1263" spans="1:22" ht="29" outlineLevel="4" x14ac:dyDescent="0.35">
      <c r="A1263" s="6" t="s">
        <v>110</v>
      </c>
      <c r="B1263" s="6" t="s">
        <v>111</v>
      </c>
      <c r="C1263" s="12" t="s">
        <v>1283</v>
      </c>
      <c r="D1263" s="5" t="s">
        <v>1284</v>
      </c>
      <c r="E1263" s="6" t="s">
        <v>1289</v>
      </c>
      <c r="F1263" s="1" t="s">
        <v>4</v>
      </c>
      <c r="G1263" s="1" t="s">
        <v>368</v>
      </c>
      <c r="H1263" s="1" t="s">
        <v>1310</v>
      </c>
      <c r="I1263" s="2" t="s">
        <v>1311</v>
      </c>
      <c r="J1263" s="6" t="s">
        <v>4</v>
      </c>
      <c r="K1263" s="6" t="s">
        <v>4</v>
      </c>
      <c r="L1263" s="6" t="s">
        <v>4</v>
      </c>
      <c r="M1263" s="6" t="s">
        <v>5</v>
      </c>
      <c r="N1263" s="6" t="s">
        <v>1309</v>
      </c>
      <c r="O1263" s="16">
        <v>44869</v>
      </c>
      <c r="P1263" s="6" t="s">
        <v>7</v>
      </c>
      <c r="Q1263" s="18">
        <v>161832</v>
      </c>
      <c r="R1263" s="18">
        <v>0</v>
      </c>
      <c r="S1263" s="18">
        <v>161832</v>
      </c>
      <c r="T1263" s="18">
        <v>0</v>
      </c>
      <c r="U1263" s="10">
        <f t="shared" si="38"/>
        <v>0</v>
      </c>
      <c r="V1263" s="20">
        <f t="shared" si="39"/>
        <v>0</v>
      </c>
    </row>
    <row r="1264" spans="1:22" outlineLevel="4" x14ac:dyDescent="0.35">
      <c r="G1264" s="1"/>
      <c r="H1264" s="14" t="s">
        <v>11567</v>
      </c>
      <c r="O1264" s="16"/>
      <c r="Q1264" s="18">
        <f>SUBTOTAL(9,Q1263:Q1263)</f>
        <v>161832</v>
      </c>
      <c r="R1264" s="18">
        <f>SUBTOTAL(9,R1263:R1263)</f>
        <v>0</v>
      </c>
      <c r="S1264" s="18">
        <f>SUBTOTAL(9,S1263:S1263)</f>
        <v>161832</v>
      </c>
      <c r="T1264" s="18">
        <f>SUBTOTAL(9,T1263:T1263)</f>
        <v>0</v>
      </c>
      <c r="U1264" s="10">
        <f t="shared" si="38"/>
        <v>0</v>
      </c>
      <c r="V1264" s="20">
        <f t="shared" si="39"/>
        <v>0</v>
      </c>
    </row>
    <row r="1265" spans="1:22" outlineLevel="4" x14ac:dyDescent="0.35">
      <c r="C1265" s="13" t="s">
        <v>10639</v>
      </c>
      <c r="G1265" s="1"/>
      <c r="O1265" s="16"/>
      <c r="Q1265" s="18">
        <f>SUBTOTAL(9,Q1242:Q1263)</f>
        <v>2473993.9900000002</v>
      </c>
      <c r="R1265" s="18">
        <f>SUBTOTAL(9,R1242:R1263)</f>
        <v>441005.61000000004</v>
      </c>
      <c r="S1265" s="18">
        <f>SUBTOTAL(9,S1242:S1263)</f>
        <v>2023233.05</v>
      </c>
      <c r="T1265" s="18">
        <f>SUBTOTAL(9,T1242:T1263)</f>
        <v>9755.33</v>
      </c>
      <c r="U1265" s="10">
        <f t="shared" si="38"/>
        <v>7.4578565545380116E-11</v>
      </c>
      <c r="V1265" s="20">
        <f t="shared" si="39"/>
        <v>7.4578565545380116E-11</v>
      </c>
    </row>
    <row r="1266" spans="1:22" outlineLevel="3" x14ac:dyDescent="0.35">
      <c r="A1266" s="6" t="s">
        <v>1200</v>
      </c>
      <c r="B1266" s="6" t="s">
        <v>1201</v>
      </c>
      <c r="C1266" s="12" t="s">
        <v>1312</v>
      </c>
      <c r="D1266" s="5" t="s">
        <v>1313</v>
      </c>
      <c r="E1266" s="6" t="s">
        <v>1313</v>
      </c>
      <c r="F1266" s="1" t="s">
        <v>4</v>
      </c>
      <c r="G1266" s="1" t="s">
        <v>1204</v>
      </c>
      <c r="H1266" s="1" t="s">
        <v>1206</v>
      </c>
      <c r="I1266" s="2" t="s">
        <v>1207</v>
      </c>
      <c r="J1266" s="6" t="s">
        <v>4</v>
      </c>
      <c r="K1266" s="6" t="s">
        <v>4</v>
      </c>
      <c r="L1266" s="6" t="s">
        <v>4</v>
      </c>
      <c r="M1266" s="6" t="s">
        <v>5</v>
      </c>
      <c r="N1266" s="6" t="s">
        <v>1314</v>
      </c>
      <c r="O1266" s="16">
        <v>44831</v>
      </c>
      <c r="P1266" s="6" t="s">
        <v>7</v>
      </c>
      <c r="Q1266" s="18">
        <v>6839872.6399999997</v>
      </c>
      <c r="R1266" s="18">
        <v>0</v>
      </c>
      <c r="S1266" s="18">
        <v>6839872.6399999997</v>
      </c>
      <c r="T1266" s="18">
        <v>0</v>
      </c>
      <c r="U1266" s="10">
        <f t="shared" si="38"/>
        <v>0</v>
      </c>
      <c r="V1266" s="20">
        <f t="shared" si="39"/>
        <v>0</v>
      </c>
    </row>
    <row r="1267" spans="1:22" outlineLevel="4" x14ac:dyDescent="0.35">
      <c r="A1267" s="6" t="s">
        <v>1200</v>
      </c>
      <c r="B1267" s="6" t="s">
        <v>1201</v>
      </c>
      <c r="C1267" s="12" t="s">
        <v>1312</v>
      </c>
      <c r="D1267" s="5" t="s">
        <v>1313</v>
      </c>
      <c r="E1267" s="6" t="s">
        <v>1313</v>
      </c>
      <c r="F1267" s="1" t="s">
        <v>4</v>
      </c>
      <c r="G1267" s="1" t="s">
        <v>1204</v>
      </c>
      <c r="H1267" s="1" t="s">
        <v>1206</v>
      </c>
      <c r="I1267" s="2" t="s">
        <v>1207</v>
      </c>
      <c r="J1267" s="6" t="s">
        <v>4</v>
      </c>
      <c r="K1267" s="6" t="s">
        <v>4</v>
      </c>
      <c r="L1267" s="6" t="s">
        <v>4</v>
      </c>
      <c r="M1267" s="6" t="s">
        <v>5</v>
      </c>
      <c r="N1267" s="6" t="s">
        <v>1315</v>
      </c>
      <c r="O1267" s="16">
        <v>44923</v>
      </c>
      <c r="P1267" s="6" t="s">
        <v>7</v>
      </c>
      <c r="Q1267" s="18">
        <v>6839872.6299999999</v>
      </c>
      <c r="R1267" s="18">
        <v>0</v>
      </c>
      <c r="S1267" s="18">
        <v>6839872.6299999999</v>
      </c>
      <c r="T1267" s="18">
        <v>0</v>
      </c>
      <c r="U1267" s="10">
        <f t="shared" si="38"/>
        <v>0</v>
      </c>
      <c r="V1267" s="20">
        <f t="shared" si="39"/>
        <v>0</v>
      </c>
    </row>
    <row r="1268" spans="1:22" outlineLevel="3" x14ac:dyDescent="0.35">
      <c r="G1268" s="1"/>
      <c r="H1268" s="14" t="s">
        <v>11554</v>
      </c>
      <c r="O1268" s="16"/>
      <c r="Q1268" s="18">
        <f>SUBTOTAL(9,Q1266:Q1267)</f>
        <v>13679745.27</v>
      </c>
      <c r="R1268" s="18">
        <f>SUBTOTAL(9,R1266:R1267)</f>
        <v>0</v>
      </c>
      <c r="S1268" s="18">
        <f>SUBTOTAL(9,S1266:S1267)</f>
        <v>13679745.27</v>
      </c>
      <c r="T1268" s="18">
        <f>SUBTOTAL(9,T1266:T1267)</f>
        <v>0</v>
      </c>
      <c r="U1268" s="10">
        <f t="shared" si="38"/>
        <v>0</v>
      </c>
      <c r="V1268" s="20">
        <f t="shared" si="39"/>
        <v>0</v>
      </c>
    </row>
    <row r="1269" spans="1:22" ht="29" outlineLevel="2" x14ac:dyDescent="0.35">
      <c r="A1269" s="6" t="s">
        <v>1316</v>
      </c>
      <c r="B1269" s="6" t="s">
        <v>1317</v>
      </c>
      <c r="C1269" s="12" t="s">
        <v>1312</v>
      </c>
      <c r="D1269" s="5" t="s">
        <v>1318</v>
      </c>
      <c r="E1269" s="6" t="s">
        <v>1318</v>
      </c>
      <c r="F1269" s="1" t="s">
        <v>4</v>
      </c>
      <c r="G1269" s="1" t="s">
        <v>1372</v>
      </c>
      <c r="H1269" s="1" t="s">
        <v>1321</v>
      </c>
      <c r="I1269" s="2" t="s">
        <v>13107</v>
      </c>
      <c r="J1269" s="6" t="s">
        <v>1319</v>
      </c>
      <c r="K1269" s="6" t="s">
        <v>4</v>
      </c>
      <c r="L1269" s="6" t="s">
        <v>4</v>
      </c>
      <c r="M1269" s="6" t="s">
        <v>5</v>
      </c>
      <c r="N1269" s="6" t="s">
        <v>1320</v>
      </c>
      <c r="O1269" s="16">
        <v>45012</v>
      </c>
      <c r="P1269" s="6" t="s">
        <v>7</v>
      </c>
      <c r="Q1269" s="18">
        <v>22263.61</v>
      </c>
      <c r="R1269" s="18">
        <v>0</v>
      </c>
      <c r="S1269" s="18">
        <v>22263.61</v>
      </c>
      <c r="T1269" s="18">
        <v>0</v>
      </c>
      <c r="U1269" s="10">
        <f t="shared" si="38"/>
        <v>0</v>
      </c>
      <c r="V1269" s="20">
        <f t="shared" si="39"/>
        <v>0</v>
      </c>
    </row>
    <row r="1270" spans="1:22" ht="29" outlineLevel="4" x14ac:dyDescent="0.35">
      <c r="A1270" s="6" t="s">
        <v>1316</v>
      </c>
      <c r="B1270" s="6" t="s">
        <v>1317</v>
      </c>
      <c r="C1270" s="12" t="s">
        <v>1312</v>
      </c>
      <c r="D1270" s="5" t="s">
        <v>1318</v>
      </c>
      <c r="E1270" s="6" t="s">
        <v>1318</v>
      </c>
      <c r="F1270" s="1" t="s">
        <v>13024</v>
      </c>
      <c r="G1270" s="1" t="s">
        <v>4</v>
      </c>
      <c r="H1270" s="1" t="s">
        <v>1321</v>
      </c>
      <c r="I1270" s="2" t="s">
        <v>13107</v>
      </c>
      <c r="J1270" s="6" t="s">
        <v>1319</v>
      </c>
      <c r="K1270" s="6" t="s">
        <v>4</v>
      </c>
      <c r="L1270" s="6" t="s">
        <v>4</v>
      </c>
      <c r="M1270" s="6" t="s">
        <v>5</v>
      </c>
      <c r="N1270" s="6" t="s">
        <v>1320</v>
      </c>
      <c r="O1270" s="16">
        <v>45012</v>
      </c>
      <c r="P1270" s="6" t="s">
        <v>7</v>
      </c>
      <c r="Q1270" s="18">
        <v>89054.39</v>
      </c>
      <c r="R1270" s="18">
        <v>89054.39</v>
      </c>
      <c r="S1270" s="18">
        <v>0</v>
      </c>
      <c r="T1270" s="18">
        <v>0</v>
      </c>
      <c r="U1270" s="10">
        <f t="shared" si="38"/>
        <v>0</v>
      </c>
      <c r="V1270" s="20">
        <f t="shared" si="39"/>
        <v>0</v>
      </c>
    </row>
    <row r="1271" spans="1:22" outlineLevel="4" x14ac:dyDescent="0.35">
      <c r="G1271" s="1"/>
      <c r="H1271" s="14" t="s">
        <v>11568</v>
      </c>
      <c r="O1271" s="16"/>
      <c r="Q1271" s="18">
        <f>SUBTOTAL(9,Q1269:Q1270)</f>
        <v>111318</v>
      </c>
      <c r="R1271" s="18">
        <f>SUBTOTAL(9,R1269:R1270)</f>
        <v>89054.39</v>
      </c>
      <c r="S1271" s="18">
        <f>SUBTOTAL(9,S1269:S1270)</f>
        <v>22263.61</v>
      </c>
      <c r="T1271" s="18">
        <f>SUBTOTAL(9,T1269:T1270)</f>
        <v>0</v>
      </c>
      <c r="U1271" s="10">
        <f t="shared" si="38"/>
        <v>0</v>
      </c>
      <c r="V1271" s="20">
        <f t="shared" si="39"/>
        <v>0</v>
      </c>
    </row>
    <row r="1272" spans="1:22" outlineLevel="3" x14ac:dyDescent="0.35">
      <c r="A1272" s="6" t="s">
        <v>743</v>
      </c>
      <c r="B1272" s="6" t="s">
        <v>744</v>
      </c>
      <c r="C1272" s="12" t="s">
        <v>1312</v>
      </c>
      <c r="D1272" s="5" t="s">
        <v>1318</v>
      </c>
      <c r="E1272" s="6" t="s">
        <v>1318</v>
      </c>
      <c r="F1272" s="1" t="s">
        <v>13024</v>
      </c>
      <c r="G1272" s="1" t="s">
        <v>4</v>
      </c>
      <c r="H1272" s="1" t="s">
        <v>1323</v>
      </c>
      <c r="I1272" s="2" t="s">
        <v>1324</v>
      </c>
      <c r="J1272" s="6" t="s">
        <v>4</v>
      </c>
      <c r="K1272" s="6" t="s">
        <v>4</v>
      </c>
      <c r="L1272" s="6" t="s">
        <v>4</v>
      </c>
      <c r="M1272" s="6" t="s">
        <v>5</v>
      </c>
      <c r="N1272" s="6" t="s">
        <v>1322</v>
      </c>
      <c r="O1272" s="16">
        <v>44774</v>
      </c>
      <c r="P1272" s="6" t="s">
        <v>7</v>
      </c>
      <c r="Q1272" s="18">
        <v>1639414.53</v>
      </c>
      <c r="R1272" s="18">
        <v>1639414.53</v>
      </c>
      <c r="S1272" s="18">
        <v>0</v>
      </c>
      <c r="T1272" s="18">
        <v>0</v>
      </c>
      <c r="U1272" s="10">
        <f t="shared" si="38"/>
        <v>0</v>
      </c>
      <c r="V1272" s="20">
        <f t="shared" si="39"/>
        <v>0</v>
      </c>
    </row>
    <row r="1273" spans="1:22" outlineLevel="4" x14ac:dyDescent="0.35">
      <c r="G1273" s="1"/>
      <c r="H1273" s="14" t="s">
        <v>11569</v>
      </c>
      <c r="O1273" s="16"/>
      <c r="Q1273" s="18">
        <f>SUBTOTAL(9,Q1272:Q1272)</f>
        <v>1639414.53</v>
      </c>
      <c r="R1273" s="18">
        <f>SUBTOTAL(9,R1272:R1272)</f>
        <v>1639414.53</v>
      </c>
      <c r="S1273" s="18">
        <f>SUBTOTAL(9,S1272:S1272)</f>
        <v>0</v>
      </c>
      <c r="T1273" s="18">
        <f>SUBTOTAL(9,T1272:T1272)</f>
        <v>0</v>
      </c>
      <c r="U1273" s="10">
        <f t="shared" si="38"/>
        <v>0</v>
      </c>
      <c r="V1273" s="20">
        <f t="shared" si="39"/>
        <v>0</v>
      </c>
    </row>
    <row r="1274" spans="1:22" ht="29" outlineLevel="4" x14ac:dyDescent="0.35">
      <c r="A1274" s="6" t="s">
        <v>743</v>
      </c>
      <c r="B1274" s="6" t="s">
        <v>744</v>
      </c>
      <c r="C1274" s="12" t="s">
        <v>1312</v>
      </c>
      <c r="D1274" s="5" t="s">
        <v>1318</v>
      </c>
      <c r="E1274" s="6" t="s">
        <v>1318</v>
      </c>
      <c r="F1274" s="1" t="s">
        <v>4</v>
      </c>
      <c r="G1274" s="1" t="s">
        <v>13020</v>
      </c>
      <c r="H1274" s="1" t="s">
        <v>1327</v>
      </c>
      <c r="I1274" s="2" t="s">
        <v>1328</v>
      </c>
      <c r="J1274" s="6" t="s">
        <v>1325</v>
      </c>
      <c r="K1274" s="6" t="s">
        <v>4</v>
      </c>
      <c r="L1274" s="6" t="s">
        <v>4</v>
      </c>
      <c r="M1274" s="6" t="s">
        <v>5</v>
      </c>
      <c r="N1274" s="6" t="s">
        <v>1326</v>
      </c>
      <c r="O1274" s="16">
        <v>44757</v>
      </c>
      <c r="P1274" s="6" t="s">
        <v>7</v>
      </c>
      <c r="Q1274" s="18">
        <v>56250</v>
      </c>
      <c r="R1274" s="18">
        <v>0</v>
      </c>
      <c r="S1274" s="18">
        <v>56250</v>
      </c>
      <c r="T1274" s="18">
        <v>0</v>
      </c>
      <c r="U1274" s="10">
        <f t="shared" si="38"/>
        <v>0</v>
      </c>
      <c r="V1274" s="20">
        <f t="shared" si="39"/>
        <v>0</v>
      </c>
    </row>
    <row r="1275" spans="1:22" ht="29" outlineLevel="3" x14ac:dyDescent="0.35">
      <c r="A1275" s="6" t="s">
        <v>743</v>
      </c>
      <c r="B1275" s="6" t="s">
        <v>744</v>
      </c>
      <c r="C1275" s="12" t="s">
        <v>1312</v>
      </c>
      <c r="D1275" s="5" t="s">
        <v>1318</v>
      </c>
      <c r="E1275" s="6" t="s">
        <v>1318</v>
      </c>
      <c r="F1275" s="1" t="s">
        <v>4</v>
      </c>
      <c r="G1275" s="1" t="s">
        <v>13020</v>
      </c>
      <c r="H1275" s="1" t="s">
        <v>1327</v>
      </c>
      <c r="I1275" s="2" t="s">
        <v>1328</v>
      </c>
      <c r="J1275" s="6" t="s">
        <v>1329</v>
      </c>
      <c r="K1275" s="6" t="s">
        <v>4</v>
      </c>
      <c r="L1275" s="6" t="s">
        <v>4</v>
      </c>
      <c r="M1275" s="6" t="s">
        <v>5</v>
      </c>
      <c r="N1275" s="6" t="s">
        <v>1330</v>
      </c>
      <c r="O1275" s="16">
        <v>44757</v>
      </c>
      <c r="P1275" s="6" t="s">
        <v>7</v>
      </c>
      <c r="Q1275" s="18">
        <v>200776.98</v>
      </c>
      <c r="R1275" s="18">
        <v>0</v>
      </c>
      <c r="S1275" s="18">
        <v>200776.98</v>
      </c>
      <c r="T1275" s="18">
        <v>0</v>
      </c>
      <c r="U1275" s="10">
        <f t="shared" si="38"/>
        <v>0</v>
      </c>
      <c r="V1275" s="20">
        <f t="shared" si="39"/>
        <v>0</v>
      </c>
    </row>
    <row r="1276" spans="1:22" ht="29" outlineLevel="4" x14ac:dyDescent="0.35">
      <c r="A1276" s="6" t="s">
        <v>743</v>
      </c>
      <c r="B1276" s="6" t="s">
        <v>744</v>
      </c>
      <c r="C1276" s="12" t="s">
        <v>1312</v>
      </c>
      <c r="D1276" s="5" t="s">
        <v>1318</v>
      </c>
      <c r="E1276" s="6" t="s">
        <v>1318</v>
      </c>
      <c r="F1276" s="1" t="s">
        <v>4</v>
      </c>
      <c r="G1276" s="1" t="s">
        <v>13020</v>
      </c>
      <c r="H1276" s="1" t="s">
        <v>1327</v>
      </c>
      <c r="I1276" s="2" t="s">
        <v>1328</v>
      </c>
      <c r="J1276" s="6" t="s">
        <v>1329</v>
      </c>
      <c r="K1276" s="6" t="s">
        <v>4</v>
      </c>
      <c r="L1276" s="6" t="s">
        <v>4</v>
      </c>
      <c r="M1276" s="6" t="s">
        <v>5</v>
      </c>
      <c r="N1276" s="6" t="s">
        <v>1331</v>
      </c>
      <c r="O1276" s="16">
        <v>44873</v>
      </c>
      <c r="P1276" s="6" t="s">
        <v>7</v>
      </c>
      <c r="Q1276" s="18">
        <v>150000</v>
      </c>
      <c r="R1276" s="18">
        <v>0</v>
      </c>
      <c r="S1276" s="18">
        <v>150000</v>
      </c>
      <c r="T1276" s="18">
        <v>0</v>
      </c>
      <c r="U1276" s="10">
        <f t="shared" si="38"/>
        <v>0</v>
      </c>
      <c r="V1276" s="20">
        <f t="shared" si="39"/>
        <v>0</v>
      </c>
    </row>
    <row r="1277" spans="1:22" ht="29" outlineLevel="3" x14ac:dyDescent="0.35">
      <c r="A1277" s="6" t="s">
        <v>743</v>
      </c>
      <c r="B1277" s="6" t="s">
        <v>744</v>
      </c>
      <c r="C1277" s="12" t="s">
        <v>1312</v>
      </c>
      <c r="D1277" s="5" t="s">
        <v>1318</v>
      </c>
      <c r="E1277" s="6" t="s">
        <v>1318</v>
      </c>
      <c r="F1277" s="1" t="s">
        <v>4</v>
      </c>
      <c r="G1277" s="1" t="s">
        <v>13020</v>
      </c>
      <c r="H1277" s="1" t="s">
        <v>1327</v>
      </c>
      <c r="I1277" s="2" t="s">
        <v>1328</v>
      </c>
      <c r="J1277" s="6" t="s">
        <v>1325</v>
      </c>
      <c r="K1277" s="6" t="s">
        <v>4</v>
      </c>
      <c r="L1277" s="6" t="s">
        <v>4</v>
      </c>
      <c r="M1277" s="6" t="s">
        <v>5</v>
      </c>
      <c r="N1277" s="6" t="s">
        <v>1332</v>
      </c>
      <c r="O1277" s="16">
        <v>44873</v>
      </c>
      <c r="P1277" s="6" t="s">
        <v>7</v>
      </c>
      <c r="Q1277" s="18">
        <v>56250</v>
      </c>
      <c r="R1277" s="18">
        <v>0</v>
      </c>
      <c r="S1277" s="18">
        <v>56250</v>
      </c>
      <c r="T1277" s="18">
        <v>0</v>
      </c>
      <c r="U1277" s="10">
        <f t="shared" si="38"/>
        <v>0</v>
      </c>
      <c r="V1277" s="20">
        <f t="shared" si="39"/>
        <v>0</v>
      </c>
    </row>
    <row r="1278" spans="1:22" ht="29" outlineLevel="4" x14ac:dyDescent="0.35">
      <c r="A1278" s="6" t="s">
        <v>743</v>
      </c>
      <c r="B1278" s="6" t="s">
        <v>744</v>
      </c>
      <c r="C1278" s="12" t="s">
        <v>1312</v>
      </c>
      <c r="D1278" s="5" t="s">
        <v>1318</v>
      </c>
      <c r="E1278" s="6" t="s">
        <v>1318</v>
      </c>
      <c r="F1278" s="1" t="s">
        <v>4</v>
      </c>
      <c r="G1278" s="1" t="s">
        <v>13020</v>
      </c>
      <c r="H1278" s="1" t="s">
        <v>1327</v>
      </c>
      <c r="I1278" s="2" t="s">
        <v>1328</v>
      </c>
      <c r="J1278" s="6" t="s">
        <v>1329</v>
      </c>
      <c r="K1278" s="6" t="s">
        <v>4</v>
      </c>
      <c r="L1278" s="6" t="s">
        <v>4</v>
      </c>
      <c r="M1278" s="6" t="s">
        <v>5</v>
      </c>
      <c r="N1278" s="6" t="s">
        <v>1333</v>
      </c>
      <c r="O1278" s="16">
        <v>44991</v>
      </c>
      <c r="P1278" s="6" t="s">
        <v>7</v>
      </c>
      <c r="Q1278" s="18">
        <v>150000</v>
      </c>
      <c r="R1278" s="18">
        <v>0</v>
      </c>
      <c r="S1278" s="18">
        <v>150000</v>
      </c>
      <c r="T1278" s="18">
        <v>0</v>
      </c>
      <c r="U1278" s="10">
        <f t="shared" si="38"/>
        <v>0</v>
      </c>
      <c r="V1278" s="20">
        <f t="shared" si="39"/>
        <v>0</v>
      </c>
    </row>
    <row r="1279" spans="1:22" ht="29" outlineLevel="4" x14ac:dyDescent="0.35">
      <c r="A1279" s="6" t="s">
        <v>743</v>
      </c>
      <c r="B1279" s="6" t="s">
        <v>744</v>
      </c>
      <c r="C1279" s="12" t="s">
        <v>1312</v>
      </c>
      <c r="D1279" s="5" t="s">
        <v>1318</v>
      </c>
      <c r="E1279" s="6" t="s">
        <v>1318</v>
      </c>
      <c r="F1279" s="1" t="s">
        <v>4</v>
      </c>
      <c r="G1279" s="1" t="s">
        <v>13020</v>
      </c>
      <c r="H1279" s="1" t="s">
        <v>1327</v>
      </c>
      <c r="I1279" s="2" t="s">
        <v>1328</v>
      </c>
      <c r="J1279" s="6" t="s">
        <v>1325</v>
      </c>
      <c r="K1279" s="6" t="s">
        <v>4</v>
      </c>
      <c r="L1279" s="6" t="s">
        <v>4</v>
      </c>
      <c r="M1279" s="6" t="s">
        <v>5</v>
      </c>
      <c r="N1279" s="6" t="s">
        <v>1334</v>
      </c>
      <c r="O1279" s="16">
        <v>44991</v>
      </c>
      <c r="P1279" s="6" t="s">
        <v>7</v>
      </c>
      <c r="Q1279" s="18">
        <v>56250</v>
      </c>
      <c r="R1279" s="18">
        <v>0</v>
      </c>
      <c r="S1279" s="18">
        <v>56250</v>
      </c>
      <c r="T1279" s="18">
        <v>0</v>
      </c>
      <c r="U1279" s="10">
        <f t="shared" si="38"/>
        <v>0</v>
      </c>
      <c r="V1279" s="20">
        <f t="shared" si="39"/>
        <v>0</v>
      </c>
    </row>
    <row r="1280" spans="1:22" ht="29" outlineLevel="4" x14ac:dyDescent="0.35">
      <c r="A1280" s="6" t="s">
        <v>743</v>
      </c>
      <c r="B1280" s="6" t="s">
        <v>744</v>
      </c>
      <c r="C1280" s="12" t="s">
        <v>1312</v>
      </c>
      <c r="D1280" s="5" t="s">
        <v>1318</v>
      </c>
      <c r="E1280" s="6" t="s">
        <v>1318</v>
      </c>
      <c r="F1280" s="1" t="s">
        <v>4</v>
      </c>
      <c r="G1280" s="1" t="s">
        <v>13020</v>
      </c>
      <c r="H1280" s="1" t="s">
        <v>1327</v>
      </c>
      <c r="I1280" s="2" t="s">
        <v>1328</v>
      </c>
      <c r="J1280" s="6" t="s">
        <v>1329</v>
      </c>
      <c r="K1280" s="6" t="s">
        <v>4</v>
      </c>
      <c r="L1280" s="6" t="s">
        <v>4</v>
      </c>
      <c r="M1280" s="6" t="s">
        <v>5</v>
      </c>
      <c r="N1280" s="6" t="s">
        <v>1335</v>
      </c>
      <c r="O1280" s="16">
        <v>45054</v>
      </c>
      <c r="P1280" s="6" t="s">
        <v>7</v>
      </c>
      <c r="Q1280" s="18">
        <v>150000</v>
      </c>
      <c r="R1280" s="18">
        <v>0</v>
      </c>
      <c r="S1280" s="18">
        <v>150000</v>
      </c>
      <c r="T1280" s="18">
        <v>0</v>
      </c>
      <c r="U1280" s="10">
        <f t="shared" si="38"/>
        <v>0</v>
      </c>
      <c r="V1280" s="20">
        <f t="shared" si="39"/>
        <v>0</v>
      </c>
    </row>
    <row r="1281" spans="1:22" ht="29" outlineLevel="4" x14ac:dyDescent="0.35">
      <c r="A1281" s="6" t="s">
        <v>743</v>
      </c>
      <c r="B1281" s="6" t="s">
        <v>744</v>
      </c>
      <c r="C1281" s="12" t="s">
        <v>1312</v>
      </c>
      <c r="D1281" s="5" t="s">
        <v>1318</v>
      </c>
      <c r="E1281" s="6" t="s">
        <v>1318</v>
      </c>
      <c r="F1281" s="1" t="s">
        <v>4</v>
      </c>
      <c r="G1281" s="1" t="s">
        <v>13020</v>
      </c>
      <c r="H1281" s="1" t="s">
        <v>1327</v>
      </c>
      <c r="I1281" s="2" t="s">
        <v>1328</v>
      </c>
      <c r="J1281" s="6" t="s">
        <v>1325</v>
      </c>
      <c r="K1281" s="6" t="s">
        <v>4</v>
      </c>
      <c r="L1281" s="6" t="s">
        <v>4</v>
      </c>
      <c r="M1281" s="6" t="s">
        <v>5</v>
      </c>
      <c r="N1281" s="6" t="s">
        <v>1336</v>
      </c>
      <c r="O1281" s="16">
        <v>45054</v>
      </c>
      <c r="P1281" s="6" t="s">
        <v>7</v>
      </c>
      <c r="Q1281" s="18">
        <v>56250</v>
      </c>
      <c r="R1281" s="18">
        <v>0</v>
      </c>
      <c r="S1281" s="18">
        <v>56250</v>
      </c>
      <c r="T1281" s="18">
        <v>0</v>
      </c>
      <c r="U1281" s="10">
        <f t="shared" si="38"/>
        <v>0</v>
      </c>
      <c r="V1281" s="20">
        <f t="shared" si="39"/>
        <v>0</v>
      </c>
    </row>
    <row r="1282" spans="1:22" outlineLevel="4" x14ac:dyDescent="0.35">
      <c r="G1282" s="1"/>
      <c r="H1282" s="14" t="s">
        <v>11570</v>
      </c>
      <c r="O1282" s="16"/>
      <c r="Q1282" s="18">
        <f>SUBTOTAL(9,Q1274:Q1281)</f>
        <v>875776.98</v>
      </c>
      <c r="R1282" s="18">
        <f>SUBTOTAL(9,R1274:R1281)</f>
        <v>0</v>
      </c>
      <c r="S1282" s="18">
        <f>SUBTOTAL(9,S1274:S1281)</f>
        <v>875776.98</v>
      </c>
      <c r="T1282" s="18">
        <f>SUBTOTAL(9,T1274:T1281)</f>
        <v>0</v>
      </c>
      <c r="U1282" s="10">
        <f t="shared" ref="U1282:U1345" si="40">Q1282-R1282-S1282-T1282</f>
        <v>0</v>
      </c>
      <c r="V1282" s="20">
        <f t="shared" si="39"/>
        <v>0</v>
      </c>
    </row>
    <row r="1283" spans="1:22" ht="29" outlineLevel="4" x14ac:dyDescent="0.35">
      <c r="A1283" s="6" t="s">
        <v>743</v>
      </c>
      <c r="B1283" s="6" t="s">
        <v>744</v>
      </c>
      <c r="C1283" s="12" t="s">
        <v>1312</v>
      </c>
      <c r="D1283" s="5" t="s">
        <v>1318</v>
      </c>
      <c r="E1283" s="6" t="s">
        <v>1318</v>
      </c>
      <c r="F1283" s="1" t="s">
        <v>13024</v>
      </c>
      <c r="G1283" s="1" t="s">
        <v>4</v>
      </c>
      <c r="H1283" s="1" t="s">
        <v>1339</v>
      </c>
      <c r="I1283" s="2" t="s">
        <v>13108</v>
      </c>
      <c r="J1283" s="6" t="s">
        <v>1337</v>
      </c>
      <c r="K1283" s="6" t="s">
        <v>4</v>
      </c>
      <c r="L1283" s="6" t="s">
        <v>4</v>
      </c>
      <c r="M1283" s="6" t="s">
        <v>5</v>
      </c>
      <c r="N1283" s="6" t="s">
        <v>1338</v>
      </c>
      <c r="O1283" s="16">
        <v>45056</v>
      </c>
      <c r="P1283" s="6" t="s">
        <v>7</v>
      </c>
      <c r="Q1283" s="18">
        <v>567480.61</v>
      </c>
      <c r="R1283" s="18">
        <v>567480.61</v>
      </c>
      <c r="S1283" s="18">
        <v>0</v>
      </c>
      <c r="T1283" s="18">
        <v>0</v>
      </c>
      <c r="U1283" s="10">
        <f t="shared" si="40"/>
        <v>0</v>
      </c>
      <c r="V1283" s="20">
        <f t="shared" ref="V1283:V1346" si="41">Q1283-R1283-S1283-T1283</f>
        <v>0</v>
      </c>
    </row>
    <row r="1284" spans="1:22" outlineLevel="4" x14ac:dyDescent="0.35">
      <c r="G1284" s="1"/>
      <c r="H1284" s="14" t="s">
        <v>11571</v>
      </c>
      <c r="O1284" s="16"/>
      <c r="Q1284" s="18">
        <f>SUBTOTAL(9,Q1283:Q1283)</f>
        <v>567480.61</v>
      </c>
      <c r="R1284" s="18">
        <f>SUBTOTAL(9,R1283:R1283)</f>
        <v>567480.61</v>
      </c>
      <c r="S1284" s="18">
        <f>SUBTOTAL(9,S1283:S1283)</f>
        <v>0</v>
      </c>
      <c r="T1284" s="18">
        <f>SUBTOTAL(9,T1283:T1283)</f>
        <v>0</v>
      </c>
      <c r="U1284" s="10">
        <f t="shared" si="40"/>
        <v>0</v>
      </c>
      <c r="V1284" s="20">
        <f t="shared" si="41"/>
        <v>0</v>
      </c>
    </row>
    <row r="1285" spans="1:22" outlineLevel="4" x14ac:dyDescent="0.35">
      <c r="A1285" s="6" t="s">
        <v>743</v>
      </c>
      <c r="B1285" s="6" t="s">
        <v>744</v>
      </c>
      <c r="C1285" s="12" t="s">
        <v>1312</v>
      </c>
      <c r="D1285" s="5" t="s">
        <v>1318</v>
      </c>
      <c r="E1285" s="6" t="s">
        <v>1318</v>
      </c>
      <c r="F1285" s="1" t="s">
        <v>13024</v>
      </c>
      <c r="G1285" s="1" t="s">
        <v>4</v>
      </c>
      <c r="H1285" s="1" t="s">
        <v>1342</v>
      </c>
      <c r="I1285" s="2" t="s">
        <v>1343</v>
      </c>
      <c r="J1285" s="6" t="s">
        <v>1340</v>
      </c>
      <c r="K1285" s="6" t="s">
        <v>4</v>
      </c>
      <c r="L1285" s="6" t="s">
        <v>4</v>
      </c>
      <c r="M1285" s="6" t="s">
        <v>5</v>
      </c>
      <c r="N1285" s="6" t="s">
        <v>1341</v>
      </c>
      <c r="O1285" s="16">
        <v>44747</v>
      </c>
      <c r="P1285" s="6" t="s">
        <v>7</v>
      </c>
      <c r="Q1285" s="18">
        <v>22058.91</v>
      </c>
      <c r="R1285" s="18">
        <v>22058.91</v>
      </c>
      <c r="S1285" s="18">
        <v>0</v>
      </c>
      <c r="T1285" s="18">
        <v>0</v>
      </c>
      <c r="U1285" s="10">
        <f t="shared" si="40"/>
        <v>0</v>
      </c>
      <c r="V1285" s="20">
        <f t="shared" si="41"/>
        <v>0</v>
      </c>
    </row>
    <row r="1286" spans="1:22" outlineLevel="3" x14ac:dyDescent="0.35">
      <c r="A1286" s="6" t="s">
        <v>743</v>
      </c>
      <c r="B1286" s="6" t="s">
        <v>744</v>
      </c>
      <c r="C1286" s="12" t="s">
        <v>1312</v>
      </c>
      <c r="D1286" s="5" t="s">
        <v>1318</v>
      </c>
      <c r="E1286" s="6" t="s">
        <v>1318</v>
      </c>
      <c r="F1286" s="1" t="s">
        <v>13024</v>
      </c>
      <c r="G1286" s="1" t="s">
        <v>4</v>
      </c>
      <c r="H1286" s="1" t="s">
        <v>1342</v>
      </c>
      <c r="I1286" s="2" t="s">
        <v>1343</v>
      </c>
      <c r="J1286" s="6" t="s">
        <v>1340</v>
      </c>
      <c r="K1286" s="6" t="s">
        <v>4</v>
      </c>
      <c r="L1286" s="6" t="s">
        <v>4</v>
      </c>
      <c r="M1286" s="6" t="s">
        <v>5</v>
      </c>
      <c r="N1286" s="6" t="s">
        <v>1344</v>
      </c>
      <c r="O1286" s="16">
        <v>45083</v>
      </c>
      <c r="P1286" s="6" t="s">
        <v>7</v>
      </c>
      <c r="Q1286" s="18">
        <v>110547.1</v>
      </c>
      <c r="R1286" s="18">
        <v>110547.1</v>
      </c>
      <c r="S1286" s="18">
        <v>0</v>
      </c>
      <c r="T1286" s="18">
        <v>0</v>
      </c>
      <c r="U1286" s="10">
        <f t="shared" si="40"/>
        <v>0</v>
      </c>
      <c r="V1286" s="20">
        <f t="shared" si="41"/>
        <v>0</v>
      </c>
    </row>
    <row r="1287" spans="1:22" outlineLevel="4" x14ac:dyDescent="0.35">
      <c r="G1287" s="1"/>
      <c r="H1287" s="14" t="s">
        <v>11572</v>
      </c>
      <c r="O1287" s="16"/>
      <c r="Q1287" s="18">
        <f>SUBTOTAL(9,Q1285:Q1286)</f>
        <v>132606.01</v>
      </c>
      <c r="R1287" s="18">
        <f>SUBTOTAL(9,R1285:R1286)</f>
        <v>132606.01</v>
      </c>
      <c r="S1287" s="18">
        <f>SUBTOTAL(9,S1285:S1286)</f>
        <v>0</v>
      </c>
      <c r="T1287" s="18">
        <f>SUBTOTAL(9,T1285:T1286)</f>
        <v>0</v>
      </c>
      <c r="U1287" s="10">
        <f t="shared" si="40"/>
        <v>0</v>
      </c>
      <c r="V1287" s="20">
        <f t="shared" si="41"/>
        <v>0</v>
      </c>
    </row>
    <row r="1288" spans="1:22" outlineLevel="3" x14ac:dyDescent="0.35">
      <c r="A1288" s="6" t="s">
        <v>743</v>
      </c>
      <c r="B1288" s="6" t="s">
        <v>744</v>
      </c>
      <c r="C1288" s="12" t="s">
        <v>1312</v>
      </c>
      <c r="D1288" s="5" t="s">
        <v>1318</v>
      </c>
      <c r="E1288" s="6" t="s">
        <v>1318</v>
      </c>
      <c r="F1288" s="1" t="s">
        <v>13024</v>
      </c>
      <c r="G1288" s="1" t="s">
        <v>4</v>
      </c>
      <c r="H1288" s="1" t="s">
        <v>1346</v>
      </c>
      <c r="I1288" s="2" t="s">
        <v>1347</v>
      </c>
      <c r="J1288" s="6" t="s">
        <v>1340</v>
      </c>
      <c r="K1288" s="6" t="s">
        <v>4</v>
      </c>
      <c r="L1288" s="6" t="s">
        <v>4</v>
      </c>
      <c r="M1288" s="6" t="s">
        <v>5</v>
      </c>
      <c r="N1288" s="6" t="s">
        <v>1345</v>
      </c>
      <c r="O1288" s="16">
        <v>45041</v>
      </c>
      <c r="P1288" s="6" t="s">
        <v>7</v>
      </c>
      <c r="Q1288" s="18">
        <v>39079.379999999997</v>
      </c>
      <c r="R1288" s="18">
        <v>39079.379999999997</v>
      </c>
      <c r="S1288" s="18">
        <v>0</v>
      </c>
      <c r="T1288" s="18">
        <v>0</v>
      </c>
      <c r="U1288" s="10">
        <f t="shared" si="40"/>
        <v>0</v>
      </c>
      <c r="V1288" s="20">
        <f t="shared" si="41"/>
        <v>0</v>
      </c>
    </row>
    <row r="1289" spans="1:22" outlineLevel="4" x14ac:dyDescent="0.35">
      <c r="A1289" s="6" t="s">
        <v>743</v>
      </c>
      <c r="B1289" s="6" t="s">
        <v>744</v>
      </c>
      <c r="C1289" s="12" t="s">
        <v>1312</v>
      </c>
      <c r="D1289" s="5" t="s">
        <v>1318</v>
      </c>
      <c r="E1289" s="6" t="s">
        <v>1318</v>
      </c>
      <c r="F1289" s="1" t="s">
        <v>13024</v>
      </c>
      <c r="G1289" s="1" t="s">
        <v>4</v>
      </c>
      <c r="H1289" s="1" t="s">
        <v>1346</v>
      </c>
      <c r="I1289" s="2" t="s">
        <v>1347</v>
      </c>
      <c r="J1289" s="6" t="s">
        <v>1340</v>
      </c>
      <c r="K1289" s="6" t="s">
        <v>4</v>
      </c>
      <c r="L1289" s="6" t="s">
        <v>4</v>
      </c>
      <c r="M1289" s="6" t="s">
        <v>5</v>
      </c>
      <c r="N1289" s="6" t="s">
        <v>1348</v>
      </c>
      <c r="O1289" s="16">
        <v>45082</v>
      </c>
      <c r="P1289" s="6" t="s">
        <v>7</v>
      </c>
      <c r="Q1289" s="18">
        <v>11400</v>
      </c>
      <c r="R1289" s="18">
        <v>11400</v>
      </c>
      <c r="S1289" s="18">
        <v>0</v>
      </c>
      <c r="T1289" s="18">
        <v>0</v>
      </c>
      <c r="U1289" s="10">
        <f t="shared" si="40"/>
        <v>0</v>
      </c>
      <c r="V1289" s="20">
        <f t="shared" si="41"/>
        <v>0</v>
      </c>
    </row>
    <row r="1290" spans="1:22" outlineLevel="4" x14ac:dyDescent="0.35">
      <c r="G1290" s="1"/>
      <c r="H1290" s="14" t="s">
        <v>11573</v>
      </c>
      <c r="O1290" s="16"/>
      <c r="Q1290" s="18">
        <f>SUBTOTAL(9,Q1288:Q1289)</f>
        <v>50479.38</v>
      </c>
      <c r="R1290" s="18">
        <f>SUBTOTAL(9,R1288:R1289)</f>
        <v>50479.38</v>
      </c>
      <c r="S1290" s="18">
        <f>SUBTOTAL(9,S1288:S1289)</f>
        <v>0</v>
      </c>
      <c r="T1290" s="18">
        <f>SUBTOTAL(9,T1288:T1289)</f>
        <v>0</v>
      </c>
      <c r="U1290" s="10">
        <f t="shared" si="40"/>
        <v>0</v>
      </c>
      <c r="V1290" s="20">
        <f t="shared" si="41"/>
        <v>0</v>
      </c>
    </row>
    <row r="1291" spans="1:22" ht="29" outlineLevel="3" x14ac:dyDescent="0.35">
      <c r="A1291" s="6" t="s">
        <v>743</v>
      </c>
      <c r="B1291" s="6" t="s">
        <v>744</v>
      </c>
      <c r="C1291" s="12" t="s">
        <v>1312</v>
      </c>
      <c r="D1291" s="5" t="s">
        <v>1318</v>
      </c>
      <c r="E1291" s="6" t="s">
        <v>1318</v>
      </c>
      <c r="F1291" s="1" t="s">
        <v>4</v>
      </c>
      <c r="G1291" s="1" t="s">
        <v>1372</v>
      </c>
      <c r="H1291" s="1" t="s">
        <v>1351</v>
      </c>
      <c r="I1291" s="2" t="s">
        <v>13109</v>
      </c>
      <c r="J1291" s="6" t="s">
        <v>1349</v>
      </c>
      <c r="K1291" s="6" t="s">
        <v>4</v>
      </c>
      <c r="L1291" s="6" t="s">
        <v>4</v>
      </c>
      <c r="M1291" s="6" t="s">
        <v>5</v>
      </c>
      <c r="N1291" s="6" t="s">
        <v>1350</v>
      </c>
      <c r="O1291" s="16">
        <v>45019</v>
      </c>
      <c r="P1291" s="6" t="s">
        <v>7</v>
      </c>
      <c r="Q1291" s="18">
        <v>81050.27</v>
      </c>
      <c r="R1291" s="18">
        <v>0</v>
      </c>
      <c r="S1291" s="18">
        <v>81050.27</v>
      </c>
      <c r="T1291" s="18">
        <v>0</v>
      </c>
      <c r="U1291" s="10">
        <f t="shared" si="40"/>
        <v>0</v>
      </c>
      <c r="V1291" s="20">
        <f t="shared" si="41"/>
        <v>0</v>
      </c>
    </row>
    <row r="1292" spans="1:22" outlineLevel="4" x14ac:dyDescent="0.35">
      <c r="G1292" s="1"/>
      <c r="H1292" s="14" t="s">
        <v>11574</v>
      </c>
      <c r="O1292" s="16"/>
      <c r="Q1292" s="18">
        <f>SUBTOTAL(9,Q1291:Q1291)</f>
        <v>81050.27</v>
      </c>
      <c r="R1292" s="18">
        <f>SUBTOTAL(9,R1291:R1291)</f>
        <v>0</v>
      </c>
      <c r="S1292" s="18">
        <f>SUBTOTAL(9,S1291:S1291)</f>
        <v>81050.27</v>
      </c>
      <c r="T1292" s="18">
        <f>SUBTOTAL(9,T1291:T1291)</f>
        <v>0</v>
      </c>
      <c r="U1292" s="10">
        <f t="shared" si="40"/>
        <v>0</v>
      </c>
      <c r="V1292" s="20">
        <f t="shared" si="41"/>
        <v>0</v>
      </c>
    </row>
    <row r="1293" spans="1:22" ht="29" outlineLevel="4" x14ac:dyDescent="0.35">
      <c r="A1293" s="6" t="s">
        <v>743</v>
      </c>
      <c r="B1293" s="6" t="s">
        <v>744</v>
      </c>
      <c r="C1293" s="12" t="s">
        <v>1312</v>
      </c>
      <c r="D1293" s="5" t="s">
        <v>1318</v>
      </c>
      <c r="E1293" s="6" t="s">
        <v>1318</v>
      </c>
      <c r="F1293" s="1" t="s">
        <v>4</v>
      </c>
      <c r="G1293" s="1" t="s">
        <v>1297</v>
      </c>
      <c r="H1293" s="1" t="s">
        <v>1353</v>
      </c>
      <c r="I1293" s="2" t="s">
        <v>1354</v>
      </c>
      <c r="J1293" s="6" t="s">
        <v>4</v>
      </c>
      <c r="K1293" s="6" t="s">
        <v>4</v>
      </c>
      <c r="L1293" s="6" t="s">
        <v>4</v>
      </c>
      <c r="M1293" s="6" t="s">
        <v>5</v>
      </c>
      <c r="N1293" s="6" t="s">
        <v>1352</v>
      </c>
      <c r="O1293" s="16">
        <v>44957</v>
      </c>
      <c r="P1293" s="6" t="s">
        <v>7</v>
      </c>
      <c r="Q1293" s="18">
        <v>5091.71</v>
      </c>
      <c r="R1293" s="18">
        <v>0</v>
      </c>
      <c r="S1293" s="18">
        <v>0</v>
      </c>
      <c r="T1293" s="18">
        <v>5091.71</v>
      </c>
      <c r="U1293" s="10">
        <f t="shared" si="40"/>
        <v>0</v>
      </c>
      <c r="V1293" s="20">
        <f t="shared" si="41"/>
        <v>0</v>
      </c>
    </row>
    <row r="1294" spans="1:22" ht="29" outlineLevel="3" x14ac:dyDescent="0.35">
      <c r="A1294" s="6" t="s">
        <v>743</v>
      </c>
      <c r="B1294" s="6" t="s">
        <v>744</v>
      </c>
      <c r="C1294" s="12" t="s">
        <v>1312</v>
      </c>
      <c r="D1294" s="5" t="s">
        <v>1318</v>
      </c>
      <c r="E1294" s="6" t="s">
        <v>1318</v>
      </c>
      <c r="F1294" s="1" t="s">
        <v>13024</v>
      </c>
      <c r="G1294" s="1" t="s">
        <v>4</v>
      </c>
      <c r="H1294" s="1" t="s">
        <v>1353</v>
      </c>
      <c r="I1294" s="2" t="s">
        <v>1354</v>
      </c>
      <c r="J1294" s="6" t="s">
        <v>4</v>
      </c>
      <c r="K1294" s="6" t="s">
        <v>4</v>
      </c>
      <c r="L1294" s="6" t="s">
        <v>4</v>
      </c>
      <c r="M1294" s="6" t="s">
        <v>5</v>
      </c>
      <c r="N1294" s="6" t="s">
        <v>1352</v>
      </c>
      <c r="O1294" s="16">
        <v>44957</v>
      </c>
      <c r="P1294" s="6" t="s">
        <v>7</v>
      </c>
      <c r="Q1294" s="18">
        <v>4112.29</v>
      </c>
      <c r="R1294" s="18">
        <v>4112.29</v>
      </c>
      <c r="S1294" s="18">
        <v>0</v>
      </c>
      <c r="T1294" s="18">
        <v>0</v>
      </c>
      <c r="U1294" s="10">
        <f t="shared" si="40"/>
        <v>0</v>
      </c>
      <c r="V1294" s="20">
        <f t="shared" si="41"/>
        <v>0</v>
      </c>
    </row>
    <row r="1295" spans="1:22" ht="29" outlineLevel="4" x14ac:dyDescent="0.35">
      <c r="A1295" s="6" t="s">
        <v>743</v>
      </c>
      <c r="B1295" s="6" t="s">
        <v>744</v>
      </c>
      <c r="C1295" s="12" t="s">
        <v>1312</v>
      </c>
      <c r="D1295" s="5" t="s">
        <v>1318</v>
      </c>
      <c r="E1295" s="6" t="s">
        <v>1318</v>
      </c>
      <c r="F1295" s="1" t="s">
        <v>13024</v>
      </c>
      <c r="G1295" s="1" t="s">
        <v>4</v>
      </c>
      <c r="H1295" s="1" t="s">
        <v>1353</v>
      </c>
      <c r="I1295" s="2" t="s">
        <v>1354</v>
      </c>
      <c r="J1295" s="6" t="s">
        <v>4</v>
      </c>
      <c r="K1295" s="6" t="s">
        <v>4</v>
      </c>
      <c r="L1295" s="6" t="s">
        <v>4</v>
      </c>
      <c r="M1295" s="6" t="s">
        <v>5</v>
      </c>
      <c r="N1295" s="6" t="s">
        <v>1355</v>
      </c>
      <c r="O1295" s="16">
        <v>45042</v>
      </c>
      <c r="P1295" s="6" t="s">
        <v>7</v>
      </c>
      <c r="Q1295" s="18">
        <v>53832.480000000003</v>
      </c>
      <c r="R1295" s="18">
        <v>53832.480000000003</v>
      </c>
      <c r="S1295" s="18">
        <v>0</v>
      </c>
      <c r="T1295" s="18">
        <v>0</v>
      </c>
      <c r="U1295" s="10">
        <f t="shared" si="40"/>
        <v>0</v>
      </c>
      <c r="V1295" s="20">
        <f t="shared" si="41"/>
        <v>0</v>
      </c>
    </row>
    <row r="1296" spans="1:22" outlineLevel="3" x14ac:dyDescent="0.35">
      <c r="G1296" s="1"/>
      <c r="H1296" s="14" t="s">
        <v>11575</v>
      </c>
      <c r="O1296" s="16"/>
      <c r="Q1296" s="18">
        <f>SUBTOTAL(9,Q1293:Q1295)</f>
        <v>63036.480000000003</v>
      </c>
      <c r="R1296" s="18">
        <f>SUBTOTAL(9,R1293:R1295)</f>
        <v>57944.770000000004</v>
      </c>
      <c r="S1296" s="18">
        <f>SUBTOTAL(9,S1293:S1295)</f>
        <v>0</v>
      </c>
      <c r="T1296" s="18">
        <f>SUBTOTAL(9,T1293:T1295)</f>
        <v>5091.71</v>
      </c>
      <c r="U1296" s="10">
        <f t="shared" si="40"/>
        <v>0</v>
      </c>
      <c r="V1296" s="20">
        <f t="shared" si="41"/>
        <v>0</v>
      </c>
    </row>
    <row r="1297" spans="1:22" ht="29" outlineLevel="4" x14ac:dyDescent="0.35">
      <c r="A1297" s="6" t="s">
        <v>743</v>
      </c>
      <c r="B1297" s="6" t="s">
        <v>744</v>
      </c>
      <c r="C1297" s="12" t="s">
        <v>1312</v>
      </c>
      <c r="D1297" s="5" t="s">
        <v>1318</v>
      </c>
      <c r="E1297" s="6" t="s">
        <v>1318</v>
      </c>
      <c r="F1297" s="1" t="s">
        <v>13024</v>
      </c>
      <c r="G1297" s="1" t="s">
        <v>4</v>
      </c>
      <c r="H1297" s="1" t="s">
        <v>1357</v>
      </c>
      <c r="I1297" s="2" t="s">
        <v>13110</v>
      </c>
      <c r="J1297" s="6" t="s">
        <v>4</v>
      </c>
      <c r="K1297" s="6" t="s">
        <v>4</v>
      </c>
      <c r="L1297" s="6" t="s">
        <v>4</v>
      </c>
      <c r="M1297" s="6" t="s">
        <v>5</v>
      </c>
      <c r="N1297" s="6" t="s">
        <v>1356</v>
      </c>
      <c r="O1297" s="16">
        <v>44943</v>
      </c>
      <c r="P1297" s="6" t="s">
        <v>7</v>
      </c>
      <c r="Q1297" s="18">
        <v>-527776</v>
      </c>
      <c r="R1297" s="18">
        <v>-527776</v>
      </c>
      <c r="S1297" s="18">
        <v>0</v>
      </c>
      <c r="T1297" s="18">
        <v>0</v>
      </c>
      <c r="U1297" s="10">
        <f t="shared" si="40"/>
        <v>0</v>
      </c>
      <c r="V1297" s="20">
        <f t="shared" si="41"/>
        <v>0</v>
      </c>
    </row>
    <row r="1298" spans="1:22" outlineLevel="4" x14ac:dyDescent="0.35">
      <c r="G1298" s="1"/>
      <c r="H1298" s="14" t="s">
        <v>11576</v>
      </c>
      <c r="O1298" s="16"/>
      <c r="Q1298" s="18">
        <f>SUBTOTAL(9,Q1297:Q1297)</f>
        <v>-527776</v>
      </c>
      <c r="R1298" s="18">
        <f>SUBTOTAL(9,R1297:R1297)</f>
        <v>-527776</v>
      </c>
      <c r="S1298" s="18">
        <f>SUBTOTAL(9,S1297:S1297)</f>
        <v>0</v>
      </c>
      <c r="T1298" s="18">
        <f>SUBTOTAL(9,T1297:T1297)</f>
        <v>0</v>
      </c>
      <c r="U1298" s="10">
        <f t="shared" si="40"/>
        <v>0</v>
      </c>
      <c r="V1298" s="20">
        <f t="shared" si="41"/>
        <v>0</v>
      </c>
    </row>
    <row r="1299" spans="1:22" ht="43.5" outlineLevel="4" x14ac:dyDescent="0.35">
      <c r="A1299" s="6" t="s">
        <v>743</v>
      </c>
      <c r="B1299" s="6" t="s">
        <v>744</v>
      </c>
      <c r="C1299" s="12" t="s">
        <v>1312</v>
      </c>
      <c r="D1299" s="5" t="s">
        <v>1318</v>
      </c>
      <c r="E1299" s="6" t="s">
        <v>1318</v>
      </c>
      <c r="F1299" s="1" t="s">
        <v>4</v>
      </c>
      <c r="G1299" s="1" t="s">
        <v>1297</v>
      </c>
      <c r="H1299" s="1" t="s">
        <v>1359</v>
      </c>
      <c r="I1299" s="2" t="s">
        <v>13111</v>
      </c>
      <c r="J1299" s="6" t="s">
        <v>4</v>
      </c>
      <c r="K1299" s="6" t="s">
        <v>4</v>
      </c>
      <c r="L1299" s="6" t="s">
        <v>4</v>
      </c>
      <c r="M1299" s="6" t="s">
        <v>5</v>
      </c>
      <c r="N1299" s="6" t="s">
        <v>1358</v>
      </c>
      <c r="O1299" s="16">
        <v>44831</v>
      </c>
      <c r="P1299" s="6" t="s">
        <v>7</v>
      </c>
      <c r="Q1299" s="18">
        <v>30809.98</v>
      </c>
      <c r="R1299" s="18">
        <v>0</v>
      </c>
      <c r="S1299" s="18">
        <v>0</v>
      </c>
      <c r="T1299" s="18">
        <v>30809.98</v>
      </c>
      <c r="U1299" s="10">
        <f t="shared" si="40"/>
        <v>0</v>
      </c>
      <c r="V1299" s="20">
        <f t="shared" si="41"/>
        <v>0</v>
      </c>
    </row>
    <row r="1300" spans="1:22" ht="43.5" outlineLevel="3" x14ac:dyDescent="0.35">
      <c r="A1300" s="6" t="s">
        <v>743</v>
      </c>
      <c r="B1300" s="6" t="s">
        <v>744</v>
      </c>
      <c r="C1300" s="12" t="s">
        <v>1312</v>
      </c>
      <c r="D1300" s="5" t="s">
        <v>1318</v>
      </c>
      <c r="E1300" s="6" t="s">
        <v>1318</v>
      </c>
      <c r="F1300" s="1" t="s">
        <v>13024</v>
      </c>
      <c r="G1300" s="1" t="s">
        <v>4</v>
      </c>
      <c r="H1300" s="1" t="s">
        <v>1359</v>
      </c>
      <c r="I1300" s="2" t="s">
        <v>13111</v>
      </c>
      <c r="J1300" s="6" t="s">
        <v>4</v>
      </c>
      <c r="K1300" s="6" t="s">
        <v>4</v>
      </c>
      <c r="L1300" s="6" t="s">
        <v>4</v>
      </c>
      <c r="M1300" s="6" t="s">
        <v>5</v>
      </c>
      <c r="N1300" s="6" t="s">
        <v>1358</v>
      </c>
      <c r="O1300" s="16">
        <v>44831</v>
      </c>
      <c r="P1300" s="6" t="s">
        <v>7</v>
      </c>
      <c r="Q1300" s="18">
        <v>695108.73</v>
      </c>
      <c r="R1300" s="18">
        <v>695108.73</v>
      </c>
      <c r="S1300" s="18">
        <v>0</v>
      </c>
      <c r="T1300" s="18">
        <v>0</v>
      </c>
      <c r="U1300" s="10">
        <f t="shared" si="40"/>
        <v>0</v>
      </c>
      <c r="V1300" s="20">
        <f t="shared" si="41"/>
        <v>0</v>
      </c>
    </row>
    <row r="1301" spans="1:22" outlineLevel="4" x14ac:dyDescent="0.35">
      <c r="G1301" s="1"/>
      <c r="H1301" s="14" t="s">
        <v>11577</v>
      </c>
      <c r="O1301" s="16"/>
      <c r="Q1301" s="18">
        <f>SUBTOTAL(9,Q1299:Q1300)</f>
        <v>725918.71</v>
      </c>
      <c r="R1301" s="18">
        <f>SUBTOTAL(9,R1299:R1300)</f>
        <v>695108.73</v>
      </c>
      <c r="S1301" s="18">
        <f>SUBTOTAL(9,S1299:S1300)</f>
        <v>0</v>
      </c>
      <c r="T1301" s="18">
        <f>SUBTOTAL(9,T1299:T1300)</f>
        <v>30809.98</v>
      </c>
      <c r="U1301" s="10">
        <f t="shared" si="40"/>
        <v>0</v>
      </c>
      <c r="V1301" s="20">
        <f t="shared" si="41"/>
        <v>0</v>
      </c>
    </row>
    <row r="1302" spans="1:22" ht="29" outlineLevel="3" x14ac:dyDescent="0.35">
      <c r="A1302" s="6" t="s">
        <v>52</v>
      </c>
      <c r="B1302" s="6" t="s">
        <v>53</v>
      </c>
      <c r="C1302" s="12" t="s">
        <v>1312</v>
      </c>
      <c r="D1302" s="5" t="s">
        <v>1360</v>
      </c>
      <c r="E1302" s="6" t="s">
        <v>1360</v>
      </c>
      <c r="F1302" s="1" t="s">
        <v>4</v>
      </c>
      <c r="G1302" s="1" t="s">
        <v>2195</v>
      </c>
      <c r="H1302" s="1" t="s">
        <v>1362</v>
      </c>
      <c r="I1302" s="2" t="s">
        <v>13112</v>
      </c>
      <c r="J1302" s="6" t="s">
        <v>4</v>
      </c>
      <c r="K1302" s="6" t="s">
        <v>4</v>
      </c>
      <c r="L1302" s="6" t="s">
        <v>4</v>
      </c>
      <c r="M1302" s="6" t="s">
        <v>5</v>
      </c>
      <c r="N1302" s="6" t="s">
        <v>1361</v>
      </c>
      <c r="O1302" s="16">
        <v>45084</v>
      </c>
      <c r="P1302" s="6" t="s">
        <v>7</v>
      </c>
      <c r="Q1302" s="18">
        <v>500000</v>
      </c>
      <c r="R1302" s="18">
        <v>0</v>
      </c>
      <c r="S1302" s="18">
        <v>500000</v>
      </c>
      <c r="T1302" s="18">
        <v>0</v>
      </c>
      <c r="U1302" s="10">
        <f t="shared" si="40"/>
        <v>0</v>
      </c>
      <c r="V1302" s="20">
        <f t="shared" si="41"/>
        <v>0</v>
      </c>
    </row>
    <row r="1303" spans="1:22" outlineLevel="4" x14ac:dyDescent="0.35">
      <c r="G1303" s="1"/>
      <c r="H1303" s="14" t="s">
        <v>11578</v>
      </c>
      <c r="O1303" s="16"/>
      <c r="Q1303" s="18">
        <f>SUBTOTAL(9,Q1302:Q1302)</f>
        <v>500000</v>
      </c>
      <c r="R1303" s="18">
        <f>SUBTOTAL(9,R1302:R1302)</f>
        <v>0</v>
      </c>
      <c r="S1303" s="18">
        <f>SUBTOTAL(9,S1302:S1302)</f>
        <v>500000</v>
      </c>
      <c r="T1303" s="18">
        <f>SUBTOTAL(9,T1302:T1302)</f>
        <v>0</v>
      </c>
      <c r="U1303" s="10">
        <f t="shared" si="40"/>
        <v>0</v>
      </c>
      <c r="V1303" s="20">
        <f t="shared" si="41"/>
        <v>0</v>
      </c>
    </row>
    <row r="1304" spans="1:22" outlineLevel="4" x14ac:dyDescent="0.35">
      <c r="A1304" s="6" t="s">
        <v>183</v>
      </c>
      <c r="B1304" s="6" t="s">
        <v>184</v>
      </c>
      <c r="C1304" s="12" t="s">
        <v>1312</v>
      </c>
      <c r="D1304" s="5" t="s">
        <v>1318</v>
      </c>
      <c r="E1304" s="6" t="s">
        <v>1318</v>
      </c>
      <c r="F1304" s="1" t="s">
        <v>4</v>
      </c>
      <c r="G1304" s="1" t="s">
        <v>1372</v>
      </c>
      <c r="H1304" s="1" t="s">
        <v>1365</v>
      </c>
      <c r="I1304" s="2" t="s">
        <v>1366</v>
      </c>
      <c r="J1304" s="6" t="s">
        <v>1363</v>
      </c>
      <c r="K1304" s="6" t="s">
        <v>4</v>
      </c>
      <c r="L1304" s="6" t="s">
        <v>4</v>
      </c>
      <c r="M1304" s="6" t="s">
        <v>5</v>
      </c>
      <c r="N1304" s="6" t="s">
        <v>1364</v>
      </c>
      <c r="O1304" s="16">
        <v>44764</v>
      </c>
      <c r="P1304" s="6" t="s">
        <v>7</v>
      </c>
      <c r="Q1304" s="18">
        <v>15785.82</v>
      </c>
      <c r="R1304" s="18">
        <v>0</v>
      </c>
      <c r="S1304" s="18">
        <v>15785.82</v>
      </c>
      <c r="T1304" s="18">
        <v>0</v>
      </c>
      <c r="U1304" s="10">
        <f t="shared" si="40"/>
        <v>0</v>
      </c>
      <c r="V1304" s="20">
        <f t="shared" si="41"/>
        <v>0</v>
      </c>
    </row>
    <row r="1305" spans="1:22" outlineLevel="3" x14ac:dyDescent="0.35">
      <c r="A1305" s="6" t="s">
        <v>183</v>
      </c>
      <c r="B1305" s="6" t="s">
        <v>184</v>
      </c>
      <c r="C1305" s="12" t="s">
        <v>1312</v>
      </c>
      <c r="D1305" s="5" t="s">
        <v>1318</v>
      </c>
      <c r="E1305" s="6" t="s">
        <v>1318</v>
      </c>
      <c r="F1305" s="1" t="s">
        <v>4</v>
      </c>
      <c r="G1305" s="1" t="s">
        <v>1372</v>
      </c>
      <c r="H1305" s="1" t="s">
        <v>1365</v>
      </c>
      <c r="I1305" s="2" t="s">
        <v>1366</v>
      </c>
      <c r="J1305" s="6" t="s">
        <v>1363</v>
      </c>
      <c r="K1305" s="6" t="s">
        <v>4</v>
      </c>
      <c r="L1305" s="6" t="s">
        <v>4</v>
      </c>
      <c r="M1305" s="6" t="s">
        <v>5</v>
      </c>
      <c r="N1305" s="6" t="s">
        <v>1367</v>
      </c>
      <c r="O1305" s="16">
        <v>44764</v>
      </c>
      <c r="P1305" s="6" t="s">
        <v>7</v>
      </c>
      <c r="Q1305" s="18">
        <v>16738.88</v>
      </c>
      <c r="R1305" s="18">
        <v>0</v>
      </c>
      <c r="S1305" s="18">
        <v>16738.88</v>
      </c>
      <c r="T1305" s="18">
        <v>0</v>
      </c>
      <c r="U1305" s="10">
        <f t="shared" si="40"/>
        <v>0</v>
      </c>
      <c r="V1305" s="20">
        <f t="shared" si="41"/>
        <v>0</v>
      </c>
    </row>
    <row r="1306" spans="1:22" outlineLevel="4" x14ac:dyDescent="0.35">
      <c r="A1306" s="6" t="s">
        <v>183</v>
      </c>
      <c r="B1306" s="6" t="s">
        <v>184</v>
      </c>
      <c r="C1306" s="12" t="s">
        <v>1312</v>
      </c>
      <c r="D1306" s="5" t="s">
        <v>1318</v>
      </c>
      <c r="E1306" s="6" t="s">
        <v>1318</v>
      </c>
      <c r="F1306" s="1" t="s">
        <v>13021</v>
      </c>
      <c r="G1306" s="1" t="s">
        <v>4</v>
      </c>
      <c r="H1306" s="1" t="s">
        <v>1365</v>
      </c>
      <c r="I1306" s="2" t="s">
        <v>1366</v>
      </c>
      <c r="J1306" s="6" t="s">
        <v>1363</v>
      </c>
      <c r="K1306" s="6" t="s">
        <v>4</v>
      </c>
      <c r="L1306" s="6" t="s">
        <v>4</v>
      </c>
      <c r="M1306" s="6" t="s">
        <v>5</v>
      </c>
      <c r="N1306" s="6" t="s">
        <v>1364</v>
      </c>
      <c r="O1306" s="16">
        <v>44764</v>
      </c>
      <c r="P1306" s="6" t="s">
        <v>7</v>
      </c>
      <c r="Q1306" s="18">
        <v>24165.77</v>
      </c>
      <c r="R1306" s="18">
        <v>24165.77</v>
      </c>
      <c r="S1306" s="18">
        <v>0</v>
      </c>
      <c r="T1306" s="18">
        <v>0</v>
      </c>
      <c r="U1306" s="10">
        <f t="shared" si="40"/>
        <v>0</v>
      </c>
      <c r="V1306" s="20">
        <f t="shared" si="41"/>
        <v>0</v>
      </c>
    </row>
    <row r="1307" spans="1:22" outlineLevel="3" x14ac:dyDescent="0.35">
      <c r="A1307" s="6" t="s">
        <v>183</v>
      </c>
      <c r="B1307" s="6" t="s">
        <v>184</v>
      </c>
      <c r="C1307" s="12" t="s">
        <v>1312</v>
      </c>
      <c r="D1307" s="5" t="s">
        <v>1318</v>
      </c>
      <c r="E1307" s="6" t="s">
        <v>1318</v>
      </c>
      <c r="F1307" s="1" t="s">
        <v>13021</v>
      </c>
      <c r="G1307" s="1" t="s">
        <v>4</v>
      </c>
      <c r="H1307" s="1" t="s">
        <v>1365</v>
      </c>
      <c r="I1307" s="2" t="s">
        <v>1366</v>
      </c>
      <c r="J1307" s="6" t="s">
        <v>1363</v>
      </c>
      <c r="K1307" s="6" t="s">
        <v>4</v>
      </c>
      <c r="L1307" s="6" t="s">
        <v>4</v>
      </c>
      <c r="M1307" s="6" t="s">
        <v>5</v>
      </c>
      <c r="N1307" s="6" t="s">
        <v>1367</v>
      </c>
      <c r="O1307" s="16">
        <v>44764</v>
      </c>
      <c r="P1307" s="6" t="s">
        <v>7</v>
      </c>
      <c r="Q1307" s="18">
        <v>39057.379999999997</v>
      </c>
      <c r="R1307" s="18">
        <v>39057.379999999997</v>
      </c>
      <c r="S1307" s="18">
        <v>0</v>
      </c>
      <c r="T1307" s="18">
        <v>0</v>
      </c>
      <c r="U1307" s="10">
        <f t="shared" si="40"/>
        <v>0</v>
      </c>
      <c r="V1307" s="20">
        <f t="shared" si="41"/>
        <v>0</v>
      </c>
    </row>
    <row r="1308" spans="1:22" outlineLevel="4" x14ac:dyDescent="0.35">
      <c r="G1308" s="1"/>
      <c r="H1308" s="14" t="s">
        <v>11579</v>
      </c>
      <c r="O1308" s="16"/>
      <c r="Q1308" s="18">
        <f>SUBTOTAL(9,Q1304:Q1307)</f>
        <v>95747.85</v>
      </c>
      <c r="R1308" s="18">
        <f>SUBTOTAL(9,R1304:R1307)</f>
        <v>63223.149999999994</v>
      </c>
      <c r="S1308" s="18">
        <f>SUBTOTAL(9,S1304:S1307)</f>
        <v>32524.7</v>
      </c>
      <c r="T1308" s="18">
        <f>SUBTOTAL(9,T1304:T1307)</f>
        <v>0</v>
      </c>
      <c r="U1308" s="10">
        <f t="shared" si="40"/>
        <v>1.0913936421275139E-11</v>
      </c>
      <c r="V1308" s="20">
        <f t="shared" si="41"/>
        <v>1.0913936421275139E-11</v>
      </c>
    </row>
    <row r="1309" spans="1:22" ht="29" outlineLevel="4" x14ac:dyDescent="0.35">
      <c r="A1309" s="6" t="s">
        <v>743</v>
      </c>
      <c r="B1309" s="6" t="s">
        <v>744</v>
      </c>
      <c r="C1309" s="12" t="s">
        <v>1312</v>
      </c>
      <c r="D1309" s="5" t="s">
        <v>1318</v>
      </c>
      <c r="E1309" s="6" t="s">
        <v>1318</v>
      </c>
      <c r="F1309" s="1" t="s">
        <v>4</v>
      </c>
      <c r="G1309" s="1" t="s">
        <v>1372</v>
      </c>
      <c r="H1309" s="1" t="s">
        <v>1370</v>
      </c>
      <c r="I1309" s="2" t="s">
        <v>1371</v>
      </c>
      <c r="J1309" s="6" t="s">
        <v>1368</v>
      </c>
      <c r="K1309" s="6" t="s">
        <v>4</v>
      </c>
      <c r="L1309" s="6" t="s">
        <v>4</v>
      </c>
      <c r="M1309" s="6" t="s">
        <v>5</v>
      </c>
      <c r="N1309" s="6" t="s">
        <v>1369</v>
      </c>
      <c r="O1309" s="16">
        <v>44909</v>
      </c>
      <c r="P1309" s="6" t="s">
        <v>7</v>
      </c>
      <c r="Q1309" s="18">
        <v>350</v>
      </c>
      <c r="R1309" s="18">
        <v>0</v>
      </c>
      <c r="S1309" s="18">
        <v>350</v>
      </c>
      <c r="T1309" s="18">
        <v>0</v>
      </c>
      <c r="U1309" s="10">
        <f t="shared" si="40"/>
        <v>0</v>
      </c>
      <c r="V1309" s="20">
        <f t="shared" si="41"/>
        <v>0</v>
      </c>
    </row>
    <row r="1310" spans="1:22" ht="29" outlineLevel="4" x14ac:dyDescent="0.35">
      <c r="A1310" s="6" t="s">
        <v>743</v>
      </c>
      <c r="B1310" s="6" t="s">
        <v>744</v>
      </c>
      <c r="C1310" s="12" t="s">
        <v>1312</v>
      </c>
      <c r="D1310" s="5" t="s">
        <v>1318</v>
      </c>
      <c r="E1310" s="6" t="s">
        <v>1318</v>
      </c>
      <c r="F1310" s="1" t="s">
        <v>13024</v>
      </c>
      <c r="G1310" s="1" t="s">
        <v>4</v>
      </c>
      <c r="H1310" s="1" t="s">
        <v>1370</v>
      </c>
      <c r="I1310" s="2" t="s">
        <v>1371</v>
      </c>
      <c r="J1310" s="6" t="s">
        <v>1368</v>
      </c>
      <c r="K1310" s="6" t="s">
        <v>4</v>
      </c>
      <c r="L1310" s="6" t="s">
        <v>4</v>
      </c>
      <c r="M1310" s="6" t="s">
        <v>5</v>
      </c>
      <c r="N1310" s="6" t="s">
        <v>1369</v>
      </c>
      <c r="O1310" s="16">
        <v>44909</v>
      </c>
      <c r="P1310" s="6" t="s">
        <v>7</v>
      </c>
      <c r="Q1310" s="18">
        <v>3150</v>
      </c>
      <c r="R1310" s="18">
        <v>3150</v>
      </c>
      <c r="S1310" s="18">
        <v>0</v>
      </c>
      <c r="T1310" s="18">
        <v>0</v>
      </c>
      <c r="U1310" s="10">
        <f t="shared" si="40"/>
        <v>0</v>
      </c>
      <c r="V1310" s="20">
        <f t="shared" si="41"/>
        <v>0</v>
      </c>
    </row>
    <row r="1311" spans="1:22" outlineLevel="4" x14ac:dyDescent="0.35">
      <c r="G1311" s="1"/>
      <c r="H1311" s="14" t="s">
        <v>11580</v>
      </c>
      <c r="O1311" s="16"/>
      <c r="Q1311" s="18">
        <f>SUBTOTAL(9,Q1309:Q1310)</f>
        <v>3500</v>
      </c>
      <c r="R1311" s="18">
        <f>SUBTOTAL(9,R1309:R1310)</f>
        <v>3150</v>
      </c>
      <c r="S1311" s="18">
        <f>SUBTOTAL(9,S1309:S1310)</f>
        <v>350</v>
      </c>
      <c r="T1311" s="18">
        <f>SUBTOTAL(9,T1309:T1310)</f>
        <v>0</v>
      </c>
      <c r="U1311" s="10">
        <f t="shared" si="40"/>
        <v>0</v>
      </c>
      <c r="V1311" s="20">
        <f t="shared" si="41"/>
        <v>0</v>
      </c>
    </row>
    <row r="1312" spans="1:22" ht="29" outlineLevel="3" x14ac:dyDescent="0.35">
      <c r="A1312" s="6" t="s">
        <v>743</v>
      </c>
      <c r="B1312" s="6" t="s">
        <v>744</v>
      </c>
      <c r="C1312" s="12" t="s">
        <v>1312</v>
      </c>
      <c r="D1312" s="5" t="s">
        <v>1318</v>
      </c>
      <c r="E1312" s="6" t="s">
        <v>1318</v>
      </c>
      <c r="F1312" s="1" t="s">
        <v>4</v>
      </c>
      <c r="G1312" s="1" t="s">
        <v>1372</v>
      </c>
      <c r="H1312" s="1" t="s">
        <v>1373</v>
      </c>
      <c r="I1312" s="2" t="s">
        <v>1374</v>
      </c>
      <c r="J1312" s="6" t="s">
        <v>1368</v>
      </c>
      <c r="K1312" s="6" t="s">
        <v>4</v>
      </c>
      <c r="L1312" s="6" t="s">
        <v>4</v>
      </c>
      <c r="M1312" s="6" t="s">
        <v>5</v>
      </c>
      <c r="N1312" s="6" t="s">
        <v>1369</v>
      </c>
      <c r="O1312" s="16">
        <v>44909</v>
      </c>
      <c r="P1312" s="6" t="s">
        <v>7</v>
      </c>
      <c r="Q1312" s="18">
        <v>42000</v>
      </c>
      <c r="R1312" s="18">
        <v>0</v>
      </c>
      <c r="S1312" s="18">
        <v>42000</v>
      </c>
      <c r="T1312" s="18">
        <v>0</v>
      </c>
      <c r="U1312" s="10">
        <f t="shared" si="40"/>
        <v>0</v>
      </c>
      <c r="V1312" s="20">
        <f t="shared" si="41"/>
        <v>0</v>
      </c>
    </row>
    <row r="1313" spans="1:22" outlineLevel="4" x14ac:dyDescent="0.35">
      <c r="G1313" s="1"/>
      <c r="H1313" s="14" t="s">
        <v>11581</v>
      </c>
      <c r="O1313" s="16"/>
      <c r="Q1313" s="18">
        <f>SUBTOTAL(9,Q1312:Q1312)</f>
        <v>42000</v>
      </c>
      <c r="R1313" s="18">
        <f>SUBTOTAL(9,R1312:R1312)</f>
        <v>0</v>
      </c>
      <c r="S1313" s="18">
        <f>SUBTOTAL(9,S1312:S1312)</f>
        <v>42000</v>
      </c>
      <c r="T1313" s="18">
        <f>SUBTOTAL(9,T1312:T1312)</f>
        <v>0</v>
      </c>
      <c r="U1313" s="10">
        <f t="shared" si="40"/>
        <v>0</v>
      </c>
      <c r="V1313" s="20">
        <f t="shared" si="41"/>
        <v>0</v>
      </c>
    </row>
    <row r="1314" spans="1:22" ht="29" outlineLevel="4" x14ac:dyDescent="0.35">
      <c r="A1314" s="6" t="s">
        <v>743</v>
      </c>
      <c r="B1314" s="6" t="s">
        <v>744</v>
      </c>
      <c r="C1314" s="12" t="s">
        <v>1312</v>
      </c>
      <c r="D1314" s="5" t="s">
        <v>1318</v>
      </c>
      <c r="E1314" s="6" t="s">
        <v>1318</v>
      </c>
      <c r="F1314" s="1" t="s">
        <v>4</v>
      </c>
      <c r="G1314" s="1" t="s">
        <v>1372</v>
      </c>
      <c r="H1314" s="1" t="s">
        <v>1376</v>
      </c>
      <c r="I1314" s="2" t="s">
        <v>13113</v>
      </c>
      <c r="J1314" s="6" t="s">
        <v>4</v>
      </c>
      <c r="K1314" s="6" t="s">
        <v>4</v>
      </c>
      <c r="L1314" s="6" t="s">
        <v>4</v>
      </c>
      <c r="M1314" s="6" t="s">
        <v>5</v>
      </c>
      <c r="N1314" s="6" t="s">
        <v>1375</v>
      </c>
      <c r="O1314" s="16">
        <v>44943</v>
      </c>
      <c r="P1314" s="6" t="s">
        <v>7</v>
      </c>
      <c r="Q1314" s="18">
        <v>538718.18000000005</v>
      </c>
      <c r="R1314" s="18">
        <v>0</v>
      </c>
      <c r="S1314" s="18">
        <v>538718.18000000005</v>
      </c>
      <c r="T1314" s="18">
        <v>0</v>
      </c>
      <c r="U1314" s="10">
        <f t="shared" si="40"/>
        <v>0</v>
      </c>
      <c r="V1314" s="20">
        <f t="shared" si="41"/>
        <v>0</v>
      </c>
    </row>
    <row r="1315" spans="1:22" outlineLevel="3" x14ac:dyDescent="0.35">
      <c r="G1315" s="1"/>
      <c r="H1315" s="14" t="s">
        <v>11582</v>
      </c>
      <c r="O1315" s="16"/>
      <c r="Q1315" s="18">
        <f>SUBTOTAL(9,Q1314:Q1314)</f>
        <v>538718.18000000005</v>
      </c>
      <c r="R1315" s="18">
        <f>SUBTOTAL(9,R1314:R1314)</f>
        <v>0</v>
      </c>
      <c r="S1315" s="18">
        <f>SUBTOTAL(9,S1314:S1314)</f>
        <v>538718.18000000005</v>
      </c>
      <c r="T1315" s="18">
        <f>SUBTOTAL(9,T1314:T1314)</f>
        <v>0</v>
      </c>
      <c r="U1315" s="10">
        <f t="shared" si="40"/>
        <v>0</v>
      </c>
      <c r="V1315" s="20">
        <f t="shared" si="41"/>
        <v>0</v>
      </c>
    </row>
    <row r="1316" spans="1:22" ht="29" outlineLevel="4" x14ac:dyDescent="0.35">
      <c r="A1316" s="6" t="s">
        <v>110</v>
      </c>
      <c r="B1316" s="6" t="s">
        <v>111</v>
      </c>
      <c r="C1316" s="12" t="s">
        <v>1312</v>
      </c>
      <c r="D1316" s="5" t="s">
        <v>1318</v>
      </c>
      <c r="E1316" s="6" t="s">
        <v>1318</v>
      </c>
      <c r="F1316" s="1" t="s">
        <v>4</v>
      </c>
      <c r="G1316" s="1" t="s">
        <v>1377</v>
      </c>
      <c r="H1316" s="1" t="s">
        <v>1379</v>
      </c>
      <c r="I1316" s="2" t="s">
        <v>1380</v>
      </c>
      <c r="J1316" s="6" t="s">
        <v>4</v>
      </c>
      <c r="K1316" s="6" t="s">
        <v>4</v>
      </c>
      <c r="L1316" s="6" t="s">
        <v>4</v>
      </c>
      <c r="M1316" s="6" t="s">
        <v>5</v>
      </c>
      <c r="N1316" s="6" t="s">
        <v>1378</v>
      </c>
      <c r="O1316" s="16">
        <v>44915</v>
      </c>
      <c r="P1316" s="6" t="s">
        <v>7</v>
      </c>
      <c r="Q1316" s="18">
        <v>74563</v>
      </c>
      <c r="R1316" s="18">
        <v>0</v>
      </c>
      <c r="S1316" s="18">
        <v>74563</v>
      </c>
      <c r="T1316" s="18">
        <v>0</v>
      </c>
      <c r="U1316" s="10">
        <f t="shared" si="40"/>
        <v>0</v>
      </c>
      <c r="V1316" s="20">
        <f t="shared" si="41"/>
        <v>0</v>
      </c>
    </row>
    <row r="1317" spans="1:22" outlineLevel="3" x14ac:dyDescent="0.35">
      <c r="G1317" s="1"/>
      <c r="H1317" s="14" t="s">
        <v>11583</v>
      </c>
      <c r="O1317" s="16"/>
      <c r="Q1317" s="18">
        <f>SUBTOTAL(9,Q1316:Q1316)</f>
        <v>74563</v>
      </c>
      <c r="R1317" s="18">
        <f>SUBTOTAL(9,R1316:R1316)</f>
        <v>0</v>
      </c>
      <c r="S1317" s="18">
        <f>SUBTOTAL(9,S1316:S1316)</f>
        <v>74563</v>
      </c>
      <c r="T1317" s="18">
        <f>SUBTOTAL(9,T1316:T1316)</f>
        <v>0</v>
      </c>
      <c r="U1317" s="10">
        <f t="shared" si="40"/>
        <v>0</v>
      </c>
      <c r="V1317" s="20">
        <f t="shared" si="41"/>
        <v>0</v>
      </c>
    </row>
    <row r="1318" spans="1:22" ht="29" outlineLevel="4" x14ac:dyDescent="0.35">
      <c r="A1318" s="6" t="s">
        <v>1298</v>
      </c>
      <c r="B1318" s="6" t="s">
        <v>1299</v>
      </c>
      <c r="C1318" s="12" t="s">
        <v>1312</v>
      </c>
      <c r="D1318" s="5" t="s">
        <v>1318</v>
      </c>
      <c r="E1318" s="6" t="s">
        <v>1318</v>
      </c>
      <c r="F1318" s="1" t="s">
        <v>13030</v>
      </c>
      <c r="G1318" s="1" t="s">
        <v>4</v>
      </c>
      <c r="H1318" s="1" t="s">
        <v>1383</v>
      </c>
      <c r="I1318" s="2" t="s">
        <v>1384</v>
      </c>
      <c r="J1318" s="6" t="s">
        <v>1381</v>
      </c>
      <c r="K1318" s="6" t="s">
        <v>4</v>
      </c>
      <c r="L1318" s="6" t="s">
        <v>4</v>
      </c>
      <c r="M1318" s="6" t="s">
        <v>5</v>
      </c>
      <c r="N1318" s="6" t="s">
        <v>1382</v>
      </c>
      <c r="O1318" s="16">
        <v>44761</v>
      </c>
      <c r="P1318" s="6" t="s">
        <v>7</v>
      </c>
      <c r="Q1318" s="18">
        <v>498187</v>
      </c>
      <c r="R1318" s="18">
        <v>498187</v>
      </c>
      <c r="S1318" s="18">
        <v>0</v>
      </c>
      <c r="T1318" s="18">
        <v>0</v>
      </c>
      <c r="U1318" s="10">
        <f t="shared" si="40"/>
        <v>0</v>
      </c>
      <c r="V1318" s="20">
        <f t="shared" si="41"/>
        <v>0</v>
      </c>
    </row>
    <row r="1319" spans="1:22" ht="29" outlineLevel="3" x14ac:dyDescent="0.35">
      <c r="A1319" s="6" t="s">
        <v>1298</v>
      </c>
      <c r="B1319" s="6" t="s">
        <v>1299</v>
      </c>
      <c r="C1319" s="12" t="s">
        <v>1312</v>
      </c>
      <c r="D1319" s="5" t="s">
        <v>1318</v>
      </c>
      <c r="E1319" s="6" t="s">
        <v>1318</v>
      </c>
      <c r="F1319" s="1" t="s">
        <v>13030</v>
      </c>
      <c r="G1319" s="1" t="s">
        <v>4</v>
      </c>
      <c r="H1319" s="1" t="s">
        <v>1383</v>
      </c>
      <c r="I1319" s="2" t="s">
        <v>1384</v>
      </c>
      <c r="J1319" s="6" t="s">
        <v>1381</v>
      </c>
      <c r="K1319" s="6" t="s">
        <v>4</v>
      </c>
      <c r="L1319" s="6" t="s">
        <v>4</v>
      </c>
      <c r="M1319" s="6" t="s">
        <v>5</v>
      </c>
      <c r="N1319" s="6" t="s">
        <v>1385</v>
      </c>
      <c r="O1319" s="16">
        <v>44761</v>
      </c>
      <c r="P1319" s="6" t="s">
        <v>7</v>
      </c>
      <c r="Q1319" s="18">
        <v>397289</v>
      </c>
      <c r="R1319" s="18">
        <v>397289</v>
      </c>
      <c r="S1319" s="18">
        <v>0</v>
      </c>
      <c r="T1319" s="18">
        <v>0</v>
      </c>
      <c r="U1319" s="10">
        <f t="shared" si="40"/>
        <v>0</v>
      </c>
      <c r="V1319" s="20">
        <f t="shared" si="41"/>
        <v>0</v>
      </c>
    </row>
    <row r="1320" spans="1:22" ht="29" outlineLevel="4" x14ac:dyDescent="0.35">
      <c r="A1320" s="6" t="s">
        <v>1298</v>
      </c>
      <c r="B1320" s="6" t="s">
        <v>1299</v>
      </c>
      <c r="C1320" s="12" t="s">
        <v>1312</v>
      </c>
      <c r="D1320" s="5" t="s">
        <v>1318</v>
      </c>
      <c r="E1320" s="6" t="s">
        <v>1318</v>
      </c>
      <c r="F1320" s="1" t="s">
        <v>13030</v>
      </c>
      <c r="G1320" s="1" t="s">
        <v>4</v>
      </c>
      <c r="H1320" s="1" t="s">
        <v>1383</v>
      </c>
      <c r="I1320" s="2" t="s">
        <v>1384</v>
      </c>
      <c r="J1320" s="6" t="s">
        <v>1381</v>
      </c>
      <c r="K1320" s="6" t="s">
        <v>4</v>
      </c>
      <c r="L1320" s="6" t="s">
        <v>4</v>
      </c>
      <c r="M1320" s="6" t="s">
        <v>5</v>
      </c>
      <c r="N1320" s="6" t="s">
        <v>1386</v>
      </c>
      <c r="O1320" s="16">
        <v>44764</v>
      </c>
      <c r="P1320" s="6" t="s">
        <v>7</v>
      </c>
      <c r="Q1320" s="18">
        <v>11901.6</v>
      </c>
      <c r="R1320" s="18">
        <v>11901.6</v>
      </c>
      <c r="S1320" s="18">
        <v>0</v>
      </c>
      <c r="T1320" s="18">
        <v>0</v>
      </c>
      <c r="U1320" s="10">
        <f t="shared" si="40"/>
        <v>0</v>
      </c>
      <c r="V1320" s="20">
        <f t="shared" si="41"/>
        <v>0</v>
      </c>
    </row>
    <row r="1321" spans="1:22" ht="29" outlineLevel="3" x14ac:dyDescent="0.35">
      <c r="A1321" s="6" t="s">
        <v>1298</v>
      </c>
      <c r="B1321" s="6" t="s">
        <v>1299</v>
      </c>
      <c r="C1321" s="12" t="s">
        <v>1312</v>
      </c>
      <c r="D1321" s="5" t="s">
        <v>1318</v>
      </c>
      <c r="E1321" s="6" t="s">
        <v>1318</v>
      </c>
      <c r="F1321" s="1" t="s">
        <v>13030</v>
      </c>
      <c r="G1321" s="1" t="s">
        <v>4</v>
      </c>
      <c r="H1321" s="1" t="s">
        <v>1383</v>
      </c>
      <c r="I1321" s="2" t="s">
        <v>1384</v>
      </c>
      <c r="J1321" s="6" t="s">
        <v>1381</v>
      </c>
      <c r="K1321" s="6" t="s">
        <v>4</v>
      </c>
      <c r="L1321" s="6" t="s">
        <v>4</v>
      </c>
      <c r="M1321" s="6" t="s">
        <v>5</v>
      </c>
      <c r="N1321" s="6" t="s">
        <v>1387</v>
      </c>
      <c r="O1321" s="16">
        <v>44830</v>
      </c>
      <c r="P1321" s="6" t="s">
        <v>7</v>
      </c>
      <c r="Q1321" s="18">
        <v>42124</v>
      </c>
      <c r="R1321" s="18">
        <v>42124</v>
      </c>
      <c r="S1321" s="18">
        <v>0</v>
      </c>
      <c r="T1321" s="18">
        <v>0</v>
      </c>
      <c r="U1321" s="10">
        <f t="shared" si="40"/>
        <v>0</v>
      </c>
      <c r="V1321" s="20">
        <f t="shared" si="41"/>
        <v>0</v>
      </c>
    </row>
    <row r="1322" spans="1:22" ht="29" outlineLevel="4" x14ac:dyDescent="0.35">
      <c r="A1322" s="6" t="s">
        <v>1298</v>
      </c>
      <c r="B1322" s="6" t="s">
        <v>1299</v>
      </c>
      <c r="C1322" s="12" t="s">
        <v>1312</v>
      </c>
      <c r="D1322" s="5" t="s">
        <v>1318</v>
      </c>
      <c r="E1322" s="6" t="s">
        <v>1318</v>
      </c>
      <c r="F1322" s="1" t="s">
        <v>13030</v>
      </c>
      <c r="G1322" s="1" t="s">
        <v>4</v>
      </c>
      <c r="H1322" s="1" t="s">
        <v>1383</v>
      </c>
      <c r="I1322" s="2" t="s">
        <v>1384</v>
      </c>
      <c r="J1322" s="6" t="s">
        <v>1381</v>
      </c>
      <c r="K1322" s="6" t="s">
        <v>4</v>
      </c>
      <c r="L1322" s="6" t="s">
        <v>4</v>
      </c>
      <c r="M1322" s="6" t="s">
        <v>5</v>
      </c>
      <c r="N1322" s="6" t="s">
        <v>1388</v>
      </c>
      <c r="O1322" s="16">
        <v>45002</v>
      </c>
      <c r="P1322" s="6" t="s">
        <v>7</v>
      </c>
      <c r="Q1322" s="18">
        <v>78076</v>
      </c>
      <c r="R1322" s="18">
        <v>78076</v>
      </c>
      <c r="S1322" s="18">
        <v>0</v>
      </c>
      <c r="T1322" s="18">
        <v>0</v>
      </c>
      <c r="U1322" s="10">
        <f t="shared" si="40"/>
        <v>0</v>
      </c>
      <c r="V1322" s="20">
        <f t="shared" si="41"/>
        <v>0</v>
      </c>
    </row>
    <row r="1323" spans="1:22" ht="29" outlineLevel="4" x14ac:dyDescent="0.35">
      <c r="A1323" s="6" t="s">
        <v>1298</v>
      </c>
      <c r="B1323" s="6" t="s">
        <v>1299</v>
      </c>
      <c r="C1323" s="12" t="s">
        <v>1312</v>
      </c>
      <c r="D1323" s="5" t="s">
        <v>1318</v>
      </c>
      <c r="E1323" s="6" t="s">
        <v>1318</v>
      </c>
      <c r="F1323" s="1" t="s">
        <v>13030</v>
      </c>
      <c r="G1323" s="1" t="s">
        <v>4</v>
      </c>
      <c r="H1323" s="1" t="s">
        <v>1383</v>
      </c>
      <c r="I1323" s="2" t="s">
        <v>1384</v>
      </c>
      <c r="J1323" s="6" t="s">
        <v>1381</v>
      </c>
      <c r="K1323" s="6" t="s">
        <v>4</v>
      </c>
      <c r="L1323" s="6" t="s">
        <v>4</v>
      </c>
      <c r="M1323" s="6" t="s">
        <v>5</v>
      </c>
      <c r="N1323" s="6" t="s">
        <v>1389</v>
      </c>
      <c r="O1323" s="16">
        <v>45065</v>
      </c>
      <c r="P1323" s="6" t="s">
        <v>7</v>
      </c>
      <c r="Q1323" s="18">
        <v>11560</v>
      </c>
      <c r="R1323" s="18">
        <v>11560</v>
      </c>
      <c r="S1323" s="18">
        <v>0</v>
      </c>
      <c r="T1323" s="18">
        <v>0</v>
      </c>
      <c r="U1323" s="10">
        <f t="shared" si="40"/>
        <v>0</v>
      </c>
      <c r="V1323" s="20">
        <f t="shared" si="41"/>
        <v>0</v>
      </c>
    </row>
    <row r="1324" spans="1:22" outlineLevel="4" x14ac:dyDescent="0.35">
      <c r="G1324" s="1"/>
      <c r="H1324" s="14" t="s">
        <v>11584</v>
      </c>
      <c r="O1324" s="16"/>
      <c r="Q1324" s="18">
        <f>SUBTOTAL(9,Q1318:Q1323)</f>
        <v>1039137.6</v>
      </c>
      <c r="R1324" s="18">
        <f>SUBTOTAL(9,R1318:R1323)</f>
        <v>1039137.6</v>
      </c>
      <c r="S1324" s="18">
        <f>SUBTOTAL(9,S1318:S1323)</f>
        <v>0</v>
      </c>
      <c r="T1324" s="18">
        <f>SUBTOTAL(9,T1318:T1323)</f>
        <v>0</v>
      </c>
      <c r="U1324" s="10">
        <f t="shared" si="40"/>
        <v>0</v>
      </c>
      <c r="V1324" s="20">
        <f t="shared" si="41"/>
        <v>0</v>
      </c>
    </row>
    <row r="1325" spans="1:22" ht="29" outlineLevel="4" x14ac:dyDescent="0.35">
      <c r="A1325" s="6" t="s">
        <v>1298</v>
      </c>
      <c r="B1325" s="6" t="s">
        <v>1299</v>
      </c>
      <c r="C1325" s="12" t="s">
        <v>1312</v>
      </c>
      <c r="D1325" s="5" t="s">
        <v>1318</v>
      </c>
      <c r="E1325" s="6" t="s">
        <v>1318</v>
      </c>
      <c r="F1325" s="1" t="s">
        <v>13030</v>
      </c>
      <c r="G1325" s="1" t="s">
        <v>4</v>
      </c>
      <c r="H1325" s="1" t="s">
        <v>1390</v>
      </c>
      <c r="I1325" s="2" t="s">
        <v>1391</v>
      </c>
      <c r="J1325" s="6" t="s">
        <v>1381</v>
      </c>
      <c r="K1325" s="6" t="s">
        <v>4</v>
      </c>
      <c r="L1325" s="6" t="s">
        <v>4</v>
      </c>
      <c r="M1325" s="6" t="s">
        <v>5</v>
      </c>
      <c r="N1325" s="6" t="s">
        <v>1382</v>
      </c>
      <c r="O1325" s="16">
        <v>44761</v>
      </c>
      <c r="P1325" s="6" t="s">
        <v>7</v>
      </c>
      <c r="Q1325" s="18">
        <v>294880</v>
      </c>
      <c r="R1325" s="18">
        <v>294880</v>
      </c>
      <c r="S1325" s="18">
        <v>0</v>
      </c>
      <c r="T1325" s="18">
        <v>0</v>
      </c>
      <c r="U1325" s="10">
        <f t="shared" si="40"/>
        <v>0</v>
      </c>
      <c r="V1325" s="20">
        <f t="shared" si="41"/>
        <v>0</v>
      </c>
    </row>
    <row r="1326" spans="1:22" ht="29" outlineLevel="4" x14ac:dyDescent="0.35">
      <c r="A1326" s="6" t="s">
        <v>1298</v>
      </c>
      <c r="B1326" s="6" t="s">
        <v>1299</v>
      </c>
      <c r="C1326" s="12" t="s">
        <v>1312</v>
      </c>
      <c r="D1326" s="5" t="s">
        <v>1318</v>
      </c>
      <c r="E1326" s="6" t="s">
        <v>1318</v>
      </c>
      <c r="F1326" s="1" t="s">
        <v>13030</v>
      </c>
      <c r="G1326" s="1" t="s">
        <v>4</v>
      </c>
      <c r="H1326" s="1" t="s">
        <v>1390</v>
      </c>
      <c r="I1326" s="2" t="s">
        <v>1391</v>
      </c>
      <c r="J1326" s="6" t="s">
        <v>1381</v>
      </c>
      <c r="K1326" s="6" t="s">
        <v>4</v>
      </c>
      <c r="L1326" s="6" t="s">
        <v>4</v>
      </c>
      <c r="M1326" s="6" t="s">
        <v>5</v>
      </c>
      <c r="N1326" s="6" t="s">
        <v>1385</v>
      </c>
      <c r="O1326" s="16">
        <v>44761</v>
      </c>
      <c r="P1326" s="6" t="s">
        <v>7</v>
      </c>
      <c r="Q1326" s="18">
        <v>143398</v>
      </c>
      <c r="R1326" s="18">
        <v>143398</v>
      </c>
      <c r="S1326" s="18">
        <v>0</v>
      </c>
      <c r="T1326" s="18">
        <v>0</v>
      </c>
      <c r="U1326" s="10">
        <f t="shared" si="40"/>
        <v>0</v>
      </c>
      <c r="V1326" s="20">
        <f t="shared" si="41"/>
        <v>0</v>
      </c>
    </row>
    <row r="1327" spans="1:22" outlineLevel="4" x14ac:dyDescent="0.35">
      <c r="G1327" s="1"/>
      <c r="H1327" s="14" t="s">
        <v>11585</v>
      </c>
      <c r="O1327" s="16"/>
      <c r="Q1327" s="18">
        <f>SUBTOTAL(9,Q1325:Q1326)</f>
        <v>438278</v>
      </c>
      <c r="R1327" s="18">
        <f>SUBTOTAL(9,R1325:R1326)</f>
        <v>438278</v>
      </c>
      <c r="S1327" s="18">
        <f>SUBTOTAL(9,S1325:S1326)</f>
        <v>0</v>
      </c>
      <c r="T1327" s="18">
        <f>SUBTOTAL(9,T1325:T1326)</f>
        <v>0</v>
      </c>
      <c r="U1327" s="10">
        <f t="shared" si="40"/>
        <v>0</v>
      </c>
      <c r="V1327" s="20">
        <f t="shared" si="41"/>
        <v>0</v>
      </c>
    </row>
    <row r="1328" spans="1:22" ht="29" outlineLevel="3" x14ac:dyDescent="0.35">
      <c r="A1328" s="6" t="s">
        <v>1298</v>
      </c>
      <c r="B1328" s="6" t="s">
        <v>1299</v>
      </c>
      <c r="C1328" s="12" t="s">
        <v>1312</v>
      </c>
      <c r="D1328" s="5" t="s">
        <v>1318</v>
      </c>
      <c r="E1328" s="6" t="s">
        <v>1318</v>
      </c>
      <c r="F1328" s="1" t="s">
        <v>13030</v>
      </c>
      <c r="G1328" s="1" t="s">
        <v>4</v>
      </c>
      <c r="H1328" s="1" t="s">
        <v>1394</v>
      </c>
      <c r="I1328" s="2" t="s">
        <v>1395</v>
      </c>
      <c r="J1328" s="6" t="s">
        <v>1392</v>
      </c>
      <c r="K1328" s="6" t="s">
        <v>4</v>
      </c>
      <c r="L1328" s="6" t="s">
        <v>4</v>
      </c>
      <c r="M1328" s="6" t="s">
        <v>5</v>
      </c>
      <c r="N1328" s="6" t="s">
        <v>1393</v>
      </c>
      <c r="O1328" s="16">
        <v>44833</v>
      </c>
      <c r="P1328" s="6" t="s">
        <v>7</v>
      </c>
      <c r="Q1328" s="18">
        <v>252275.12</v>
      </c>
      <c r="R1328" s="18">
        <v>252275.12</v>
      </c>
      <c r="S1328" s="18">
        <v>0</v>
      </c>
      <c r="T1328" s="18">
        <v>0</v>
      </c>
      <c r="U1328" s="10">
        <f t="shared" si="40"/>
        <v>0</v>
      </c>
      <c r="V1328" s="20">
        <f t="shared" si="41"/>
        <v>0</v>
      </c>
    </row>
    <row r="1329" spans="1:22" ht="29" outlineLevel="4" x14ac:dyDescent="0.35">
      <c r="A1329" s="6" t="s">
        <v>1298</v>
      </c>
      <c r="B1329" s="6" t="s">
        <v>1299</v>
      </c>
      <c r="C1329" s="12" t="s">
        <v>1312</v>
      </c>
      <c r="D1329" s="5" t="s">
        <v>1318</v>
      </c>
      <c r="E1329" s="6" t="s">
        <v>1318</v>
      </c>
      <c r="F1329" s="1" t="s">
        <v>13030</v>
      </c>
      <c r="G1329" s="1" t="s">
        <v>4</v>
      </c>
      <c r="H1329" s="1" t="s">
        <v>1394</v>
      </c>
      <c r="I1329" s="2" t="s">
        <v>1395</v>
      </c>
      <c r="J1329" s="6" t="s">
        <v>1392</v>
      </c>
      <c r="K1329" s="6" t="s">
        <v>4</v>
      </c>
      <c r="L1329" s="6" t="s">
        <v>4</v>
      </c>
      <c r="M1329" s="6" t="s">
        <v>5</v>
      </c>
      <c r="N1329" s="6" t="s">
        <v>1396</v>
      </c>
      <c r="O1329" s="16">
        <v>44855</v>
      </c>
      <c r="P1329" s="6" t="s">
        <v>7</v>
      </c>
      <c r="Q1329" s="18">
        <v>248711.76</v>
      </c>
      <c r="R1329" s="18">
        <v>248711.76</v>
      </c>
      <c r="S1329" s="18">
        <v>0</v>
      </c>
      <c r="T1329" s="18">
        <v>0</v>
      </c>
      <c r="U1329" s="10">
        <f t="shared" si="40"/>
        <v>0</v>
      </c>
      <c r="V1329" s="20">
        <f t="shared" si="41"/>
        <v>0</v>
      </c>
    </row>
    <row r="1330" spans="1:22" outlineLevel="4" x14ac:dyDescent="0.35">
      <c r="G1330" s="1"/>
      <c r="H1330" s="14" t="s">
        <v>11586</v>
      </c>
      <c r="O1330" s="16"/>
      <c r="Q1330" s="18">
        <f>SUBTOTAL(9,Q1328:Q1329)</f>
        <v>500986.88</v>
      </c>
      <c r="R1330" s="18">
        <f>SUBTOTAL(9,R1328:R1329)</f>
        <v>500986.88</v>
      </c>
      <c r="S1330" s="18">
        <f>SUBTOTAL(9,S1328:S1329)</f>
        <v>0</v>
      </c>
      <c r="T1330" s="18">
        <f>SUBTOTAL(9,T1328:T1329)</f>
        <v>0</v>
      </c>
      <c r="U1330" s="10">
        <f t="shared" si="40"/>
        <v>0</v>
      </c>
      <c r="V1330" s="20">
        <f t="shared" si="41"/>
        <v>0</v>
      </c>
    </row>
    <row r="1331" spans="1:22" ht="29" outlineLevel="3" x14ac:dyDescent="0.35">
      <c r="A1331" s="6" t="s">
        <v>1298</v>
      </c>
      <c r="B1331" s="6" t="s">
        <v>1299</v>
      </c>
      <c r="C1331" s="12" t="s">
        <v>1312</v>
      </c>
      <c r="D1331" s="5" t="s">
        <v>1318</v>
      </c>
      <c r="E1331" s="6" t="s">
        <v>1318</v>
      </c>
      <c r="F1331" s="1" t="s">
        <v>13030</v>
      </c>
      <c r="G1331" s="1" t="s">
        <v>4</v>
      </c>
      <c r="H1331" s="1" t="s">
        <v>1398</v>
      </c>
      <c r="I1331" s="2" t="s">
        <v>1399</v>
      </c>
      <c r="J1331" s="6" t="s">
        <v>1392</v>
      </c>
      <c r="K1331" s="6" t="s">
        <v>4</v>
      </c>
      <c r="L1331" s="6" t="s">
        <v>4</v>
      </c>
      <c r="M1331" s="6" t="s">
        <v>5</v>
      </c>
      <c r="N1331" s="6" t="s">
        <v>1397</v>
      </c>
      <c r="O1331" s="16">
        <v>44833</v>
      </c>
      <c r="P1331" s="6" t="s">
        <v>7</v>
      </c>
      <c r="Q1331" s="18">
        <v>553796.14</v>
      </c>
      <c r="R1331" s="18">
        <v>553796.14</v>
      </c>
      <c r="S1331" s="18">
        <v>0</v>
      </c>
      <c r="T1331" s="18">
        <v>0</v>
      </c>
      <c r="U1331" s="10">
        <f t="shared" si="40"/>
        <v>0</v>
      </c>
      <c r="V1331" s="20">
        <f t="shared" si="41"/>
        <v>0</v>
      </c>
    </row>
    <row r="1332" spans="1:22" ht="29" outlineLevel="4" x14ac:dyDescent="0.35">
      <c r="A1332" s="6" t="s">
        <v>1298</v>
      </c>
      <c r="B1332" s="6" t="s">
        <v>1299</v>
      </c>
      <c r="C1332" s="12" t="s">
        <v>1312</v>
      </c>
      <c r="D1332" s="5" t="s">
        <v>1318</v>
      </c>
      <c r="E1332" s="6" t="s">
        <v>1318</v>
      </c>
      <c r="F1332" s="1" t="s">
        <v>13030</v>
      </c>
      <c r="G1332" s="1" t="s">
        <v>4</v>
      </c>
      <c r="H1332" s="1" t="s">
        <v>1398</v>
      </c>
      <c r="I1332" s="2" t="s">
        <v>1399</v>
      </c>
      <c r="J1332" s="6" t="s">
        <v>1392</v>
      </c>
      <c r="K1332" s="6" t="s">
        <v>4</v>
      </c>
      <c r="L1332" s="6" t="s">
        <v>4</v>
      </c>
      <c r="M1332" s="6" t="s">
        <v>5</v>
      </c>
      <c r="N1332" s="6" t="s">
        <v>1400</v>
      </c>
      <c r="O1332" s="16">
        <v>44855</v>
      </c>
      <c r="P1332" s="6" t="s">
        <v>7</v>
      </c>
      <c r="Q1332" s="18">
        <v>384850.09</v>
      </c>
      <c r="R1332" s="18">
        <v>384850.09</v>
      </c>
      <c r="S1332" s="18">
        <v>0</v>
      </c>
      <c r="T1332" s="18">
        <v>0</v>
      </c>
      <c r="U1332" s="10">
        <f t="shared" si="40"/>
        <v>0</v>
      </c>
      <c r="V1332" s="20">
        <f t="shared" si="41"/>
        <v>0</v>
      </c>
    </row>
    <row r="1333" spans="1:22" outlineLevel="4" x14ac:dyDescent="0.35">
      <c r="G1333" s="1"/>
      <c r="H1333" s="14" t="s">
        <v>11587</v>
      </c>
      <c r="O1333" s="16"/>
      <c r="Q1333" s="18">
        <f>SUBTOTAL(9,Q1331:Q1332)</f>
        <v>938646.23</v>
      </c>
      <c r="R1333" s="18">
        <f>SUBTOTAL(9,R1331:R1332)</f>
        <v>938646.23</v>
      </c>
      <c r="S1333" s="18">
        <f>SUBTOTAL(9,S1331:S1332)</f>
        <v>0</v>
      </c>
      <c r="T1333" s="18">
        <f>SUBTOTAL(9,T1331:T1332)</f>
        <v>0</v>
      </c>
      <c r="U1333" s="10">
        <f t="shared" si="40"/>
        <v>0</v>
      </c>
      <c r="V1333" s="20">
        <f t="shared" si="41"/>
        <v>0</v>
      </c>
    </row>
    <row r="1334" spans="1:22" ht="29" outlineLevel="3" x14ac:dyDescent="0.35">
      <c r="A1334" s="6" t="s">
        <v>1298</v>
      </c>
      <c r="B1334" s="6" t="s">
        <v>1299</v>
      </c>
      <c r="C1334" s="12" t="s">
        <v>1312</v>
      </c>
      <c r="D1334" s="5" t="s">
        <v>1318</v>
      </c>
      <c r="E1334" s="6" t="s">
        <v>1318</v>
      </c>
      <c r="F1334" s="1" t="s">
        <v>4</v>
      </c>
      <c r="G1334" s="1" t="s">
        <v>1372</v>
      </c>
      <c r="H1334" s="1" t="s">
        <v>1403</v>
      </c>
      <c r="I1334" s="2" t="s">
        <v>1404</v>
      </c>
      <c r="J1334" s="6" t="s">
        <v>1401</v>
      </c>
      <c r="K1334" s="6" t="s">
        <v>4</v>
      </c>
      <c r="L1334" s="6" t="s">
        <v>4</v>
      </c>
      <c r="M1334" s="6" t="s">
        <v>5</v>
      </c>
      <c r="N1334" s="6" t="s">
        <v>1402</v>
      </c>
      <c r="O1334" s="16">
        <v>44783</v>
      </c>
      <c r="P1334" s="6" t="s">
        <v>7</v>
      </c>
      <c r="Q1334" s="18">
        <v>5758.61</v>
      </c>
      <c r="R1334" s="18">
        <v>0</v>
      </c>
      <c r="S1334" s="18">
        <v>5758.61</v>
      </c>
      <c r="T1334" s="18">
        <v>0</v>
      </c>
      <c r="U1334" s="10">
        <f t="shared" si="40"/>
        <v>0</v>
      </c>
      <c r="V1334" s="20">
        <f t="shared" si="41"/>
        <v>0</v>
      </c>
    </row>
    <row r="1335" spans="1:22" ht="29" outlineLevel="4" x14ac:dyDescent="0.35">
      <c r="A1335" s="6" t="s">
        <v>1298</v>
      </c>
      <c r="B1335" s="6" t="s">
        <v>1299</v>
      </c>
      <c r="C1335" s="12" t="s">
        <v>1312</v>
      </c>
      <c r="D1335" s="5" t="s">
        <v>1318</v>
      </c>
      <c r="E1335" s="6" t="s">
        <v>1318</v>
      </c>
      <c r="F1335" s="1" t="s">
        <v>4</v>
      </c>
      <c r="G1335" s="1" t="s">
        <v>1372</v>
      </c>
      <c r="H1335" s="1" t="s">
        <v>1403</v>
      </c>
      <c r="I1335" s="2" t="s">
        <v>1404</v>
      </c>
      <c r="J1335" s="6" t="s">
        <v>1401</v>
      </c>
      <c r="K1335" s="6" t="s">
        <v>4</v>
      </c>
      <c r="L1335" s="6" t="s">
        <v>4</v>
      </c>
      <c r="M1335" s="6" t="s">
        <v>5</v>
      </c>
      <c r="N1335" s="6" t="s">
        <v>1405</v>
      </c>
      <c r="O1335" s="16">
        <v>44847</v>
      </c>
      <c r="P1335" s="6" t="s">
        <v>7</v>
      </c>
      <c r="Q1335" s="18">
        <v>1510.23</v>
      </c>
      <c r="R1335" s="18">
        <v>0</v>
      </c>
      <c r="S1335" s="18">
        <v>1510.23</v>
      </c>
      <c r="T1335" s="18">
        <v>0</v>
      </c>
      <c r="U1335" s="10">
        <f t="shared" si="40"/>
        <v>0</v>
      </c>
      <c r="V1335" s="20">
        <f t="shared" si="41"/>
        <v>0</v>
      </c>
    </row>
    <row r="1336" spans="1:22" ht="29" outlineLevel="4" x14ac:dyDescent="0.35">
      <c r="A1336" s="6" t="s">
        <v>1298</v>
      </c>
      <c r="B1336" s="6" t="s">
        <v>1299</v>
      </c>
      <c r="C1336" s="12" t="s">
        <v>1312</v>
      </c>
      <c r="D1336" s="5" t="s">
        <v>1318</v>
      </c>
      <c r="E1336" s="6" t="s">
        <v>1318</v>
      </c>
      <c r="F1336" s="1" t="s">
        <v>13030</v>
      </c>
      <c r="G1336" s="1" t="s">
        <v>4</v>
      </c>
      <c r="H1336" s="1" t="s">
        <v>1403</v>
      </c>
      <c r="I1336" s="2" t="s">
        <v>1404</v>
      </c>
      <c r="J1336" s="6" t="s">
        <v>1401</v>
      </c>
      <c r="K1336" s="6" t="s">
        <v>4</v>
      </c>
      <c r="L1336" s="6" t="s">
        <v>4</v>
      </c>
      <c r="M1336" s="6" t="s">
        <v>5</v>
      </c>
      <c r="N1336" s="6" t="s">
        <v>1402</v>
      </c>
      <c r="O1336" s="16">
        <v>44783</v>
      </c>
      <c r="P1336" s="6" t="s">
        <v>7</v>
      </c>
      <c r="Q1336" s="18">
        <v>23033.919999999998</v>
      </c>
      <c r="R1336" s="18">
        <v>23033.919999999998</v>
      </c>
      <c r="S1336" s="18">
        <v>0</v>
      </c>
      <c r="T1336" s="18">
        <v>0</v>
      </c>
      <c r="U1336" s="10">
        <f t="shared" si="40"/>
        <v>0</v>
      </c>
      <c r="V1336" s="20">
        <f t="shared" si="41"/>
        <v>0</v>
      </c>
    </row>
    <row r="1337" spans="1:22" ht="29" outlineLevel="3" x14ac:dyDescent="0.35">
      <c r="A1337" s="6" t="s">
        <v>1298</v>
      </c>
      <c r="B1337" s="6" t="s">
        <v>1299</v>
      </c>
      <c r="C1337" s="12" t="s">
        <v>1312</v>
      </c>
      <c r="D1337" s="5" t="s">
        <v>1318</v>
      </c>
      <c r="E1337" s="6" t="s">
        <v>1318</v>
      </c>
      <c r="F1337" s="1" t="s">
        <v>13030</v>
      </c>
      <c r="G1337" s="1" t="s">
        <v>4</v>
      </c>
      <c r="H1337" s="1" t="s">
        <v>1403</v>
      </c>
      <c r="I1337" s="2" t="s">
        <v>1404</v>
      </c>
      <c r="J1337" s="6" t="s">
        <v>1401</v>
      </c>
      <c r="K1337" s="6" t="s">
        <v>4</v>
      </c>
      <c r="L1337" s="6" t="s">
        <v>4</v>
      </c>
      <c r="M1337" s="6" t="s">
        <v>5</v>
      </c>
      <c r="N1337" s="6" t="s">
        <v>1405</v>
      </c>
      <c r="O1337" s="16">
        <v>44847</v>
      </c>
      <c r="P1337" s="6" t="s">
        <v>7</v>
      </c>
      <c r="Q1337" s="18">
        <v>6040.76</v>
      </c>
      <c r="R1337" s="18">
        <v>6040.76</v>
      </c>
      <c r="S1337" s="18">
        <v>0</v>
      </c>
      <c r="T1337" s="18">
        <v>0</v>
      </c>
      <c r="U1337" s="10">
        <f t="shared" si="40"/>
        <v>0</v>
      </c>
      <c r="V1337" s="20">
        <f t="shared" si="41"/>
        <v>0</v>
      </c>
    </row>
    <row r="1338" spans="1:22" outlineLevel="4" x14ac:dyDescent="0.35">
      <c r="G1338" s="1"/>
      <c r="H1338" s="14" t="s">
        <v>11588</v>
      </c>
      <c r="O1338" s="16"/>
      <c r="Q1338" s="18">
        <f>SUBTOTAL(9,Q1334:Q1337)</f>
        <v>36343.519999999997</v>
      </c>
      <c r="R1338" s="18">
        <f>SUBTOTAL(9,R1334:R1337)</f>
        <v>29074.68</v>
      </c>
      <c r="S1338" s="18">
        <f>SUBTOTAL(9,S1334:S1337)</f>
        <v>7268.84</v>
      </c>
      <c r="T1338" s="18">
        <f>SUBTOTAL(9,T1334:T1337)</f>
        <v>0</v>
      </c>
      <c r="U1338" s="10">
        <f t="shared" si="40"/>
        <v>-3.637978807091713E-12</v>
      </c>
      <c r="V1338" s="20">
        <f t="shared" si="41"/>
        <v>-3.637978807091713E-12</v>
      </c>
    </row>
    <row r="1339" spans="1:22" ht="29" outlineLevel="4" x14ac:dyDescent="0.35">
      <c r="A1339" s="6" t="s">
        <v>110</v>
      </c>
      <c r="B1339" s="6" t="s">
        <v>111</v>
      </c>
      <c r="C1339" s="12" t="s">
        <v>1312</v>
      </c>
      <c r="D1339" s="5" t="s">
        <v>1318</v>
      </c>
      <c r="E1339" s="6" t="s">
        <v>1318</v>
      </c>
      <c r="F1339" s="1" t="s">
        <v>4</v>
      </c>
      <c r="G1339" s="1" t="s">
        <v>82</v>
      </c>
      <c r="H1339" s="1" t="s">
        <v>1407</v>
      </c>
      <c r="I1339" s="2" t="s">
        <v>1408</v>
      </c>
      <c r="J1339" s="6" t="s">
        <v>4</v>
      </c>
      <c r="K1339" s="6" t="s">
        <v>4</v>
      </c>
      <c r="L1339" s="6" t="s">
        <v>4</v>
      </c>
      <c r="M1339" s="6" t="s">
        <v>5</v>
      </c>
      <c r="N1339" s="6" t="s">
        <v>1406</v>
      </c>
      <c r="O1339" s="16">
        <v>44803</v>
      </c>
      <c r="P1339" s="6" t="s">
        <v>7</v>
      </c>
      <c r="Q1339" s="18">
        <v>99559.03</v>
      </c>
      <c r="R1339" s="18">
        <v>0</v>
      </c>
      <c r="S1339" s="18">
        <v>99559.03</v>
      </c>
      <c r="T1339" s="18">
        <v>0</v>
      </c>
      <c r="U1339" s="10">
        <f t="shared" si="40"/>
        <v>0</v>
      </c>
      <c r="V1339" s="20">
        <f t="shared" si="41"/>
        <v>0</v>
      </c>
    </row>
    <row r="1340" spans="1:22" ht="29" outlineLevel="4" x14ac:dyDescent="0.35">
      <c r="A1340" s="6" t="s">
        <v>110</v>
      </c>
      <c r="B1340" s="6" t="s">
        <v>111</v>
      </c>
      <c r="C1340" s="12" t="s">
        <v>1312</v>
      </c>
      <c r="D1340" s="5" t="s">
        <v>1318</v>
      </c>
      <c r="E1340" s="6" t="s">
        <v>1318</v>
      </c>
      <c r="F1340" s="1" t="s">
        <v>1250</v>
      </c>
      <c r="G1340" s="1" t="s">
        <v>4</v>
      </c>
      <c r="H1340" s="1" t="s">
        <v>1407</v>
      </c>
      <c r="I1340" s="2" t="s">
        <v>1408</v>
      </c>
      <c r="J1340" s="6" t="s">
        <v>4</v>
      </c>
      <c r="K1340" s="6" t="s">
        <v>4</v>
      </c>
      <c r="L1340" s="6" t="s">
        <v>4</v>
      </c>
      <c r="M1340" s="6" t="s">
        <v>5</v>
      </c>
      <c r="N1340" s="6" t="s">
        <v>1406</v>
      </c>
      <c r="O1340" s="16">
        <v>44803</v>
      </c>
      <c r="P1340" s="6" t="s">
        <v>7</v>
      </c>
      <c r="Q1340" s="18">
        <v>796467.97</v>
      </c>
      <c r="R1340" s="18">
        <v>796467.97</v>
      </c>
      <c r="S1340" s="18">
        <v>0</v>
      </c>
      <c r="T1340" s="18">
        <v>0</v>
      </c>
      <c r="U1340" s="10">
        <f t="shared" si="40"/>
        <v>0</v>
      </c>
      <c r="V1340" s="20">
        <f t="shared" si="41"/>
        <v>0</v>
      </c>
    </row>
    <row r="1341" spans="1:22" outlineLevel="4" x14ac:dyDescent="0.35">
      <c r="G1341" s="1"/>
      <c r="H1341" s="14" t="s">
        <v>11589</v>
      </c>
      <c r="O1341" s="16"/>
      <c r="Q1341" s="18">
        <f>SUBTOTAL(9,Q1339:Q1340)</f>
        <v>896027</v>
      </c>
      <c r="R1341" s="18">
        <f>SUBTOTAL(9,R1339:R1340)</f>
        <v>796467.97</v>
      </c>
      <c r="S1341" s="18">
        <f>SUBTOTAL(9,S1339:S1340)</f>
        <v>99559.03</v>
      </c>
      <c r="T1341" s="18">
        <f>SUBTOTAL(9,T1339:T1340)</f>
        <v>0</v>
      </c>
      <c r="U1341" s="10">
        <f t="shared" si="40"/>
        <v>2.9103830456733704E-11</v>
      </c>
      <c r="V1341" s="20">
        <f t="shared" si="41"/>
        <v>2.9103830456733704E-11</v>
      </c>
    </row>
    <row r="1342" spans="1:22" ht="29" outlineLevel="3" x14ac:dyDescent="0.35">
      <c r="A1342" s="6" t="s">
        <v>110</v>
      </c>
      <c r="B1342" s="6" t="s">
        <v>111</v>
      </c>
      <c r="C1342" s="12" t="s">
        <v>1312</v>
      </c>
      <c r="D1342" s="5" t="s">
        <v>1318</v>
      </c>
      <c r="E1342" s="6" t="s">
        <v>1318</v>
      </c>
      <c r="F1342" s="1" t="s">
        <v>4</v>
      </c>
      <c r="G1342" s="1" t="s">
        <v>82</v>
      </c>
      <c r="H1342" s="1" t="s">
        <v>1410</v>
      </c>
      <c r="I1342" s="2" t="s">
        <v>1411</v>
      </c>
      <c r="J1342" s="6" t="s">
        <v>4</v>
      </c>
      <c r="K1342" s="6" t="s">
        <v>4</v>
      </c>
      <c r="L1342" s="6" t="s">
        <v>4</v>
      </c>
      <c r="M1342" s="6" t="s">
        <v>5</v>
      </c>
      <c r="N1342" s="6" t="s">
        <v>1409</v>
      </c>
      <c r="O1342" s="16">
        <v>44802</v>
      </c>
      <c r="P1342" s="6" t="s">
        <v>7</v>
      </c>
      <c r="Q1342" s="18">
        <v>43651</v>
      </c>
      <c r="R1342" s="18">
        <v>0</v>
      </c>
      <c r="S1342" s="18">
        <v>43651</v>
      </c>
      <c r="T1342" s="18">
        <v>0</v>
      </c>
      <c r="U1342" s="10">
        <f t="shared" si="40"/>
        <v>0</v>
      </c>
      <c r="V1342" s="20">
        <f t="shared" si="41"/>
        <v>0</v>
      </c>
    </row>
    <row r="1343" spans="1:22" ht="29" outlineLevel="4" x14ac:dyDescent="0.35">
      <c r="A1343" s="6" t="s">
        <v>110</v>
      </c>
      <c r="B1343" s="6" t="s">
        <v>111</v>
      </c>
      <c r="C1343" s="12" t="s">
        <v>1312</v>
      </c>
      <c r="D1343" s="5" t="s">
        <v>1318</v>
      </c>
      <c r="E1343" s="6" t="s">
        <v>1318</v>
      </c>
      <c r="F1343" s="1" t="s">
        <v>4</v>
      </c>
      <c r="G1343" s="1" t="s">
        <v>82</v>
      </c>
      <c r="H1343" s="1" t="s">
        <v>1410</v>
      </c>
      <c r="I1343" s="2" t="s">
        <v>1411</v>
      </c>
      <c r="J1343" s="6" t="s">
        <v>4</v>
      </c>
      <c r="K1343" s="6" t="s">
        <v>4</v>
      </c>
      <c r="L1343" s="6" t="s">
        <v>4</v>
      </c>
      <c r="M1343" s="6" t="s">
        <v>5</v>
      </c>
      <c r="N1343" s="6" t="s">
        <v>1412</v>
      </c>
      <c r="O1343" s="16">
        <v>44811</v>
      </c>
      <c r="P1343" s="6" t="s">
        <v>7</v>
      </c>
      <c r="Q1343" s="18">
        <v>18907</v>
      </c>
      <c r="R1343" s="18">
        <v>0</v>
      </c>
      <c r="S1343" s="18">
        <v>18907</v>
      </c>
      <c r="T1343" s="18">
        <v>0</v>
      </c>
      <c r="U1343" s="10">
        <f t="shared" si="40"/>
        <v>0</v>
      </c>
      <c r="V1343" s="20">
        <f t="shared" si="41"/>
        <v>0</v>
      </c>
    </row>
    <row r="1344" spans="1:22" outlineLevel="4" x14ac:dyDescent="0.35">
      <c r="G1344" s="1"/>
      <c r="H1344" s="14" t="s">
        <v>11590</v>
      </c>
      <c r="O1344" s="16"/>
      <c r="Q1344" s="18">
        <f>SUBTOTAL(9,Q1342:Q1343)</f>
        <v>62558</v>
      </c>
      <c r="R1344" s="18">
        <f>SUBTOTAL(9,R1342:R1343)</f>
        <v>0</v>
      </c>
      <c r="S1344" s="18">
        <f>SUBTOTAL(9,S1342:S1343)</f>
        <v>62558</v>
      </c>
      <c r="T1344" s="18">
        <f>SUBTOTAL(9,T1342:T1343)</f>
        <v>0</v>
      </c>
      <c r="U1344" s="10">
        <f t="shared" si="40"/>
        <v>0</v>
      </c>
      <c r="V1344" s="20">
        <f t="shared" si="41"/>
        <v>0</v>
      </c>
    </row>
    <row r="1345" spans="1:22" ht="29" outlineLevel="3" x14ac:dyDescent="0.35">
      <c r="A1345" s="6" t="s">
        <v>566</v>
      </c>
      <c r="B1345" s="6" t="s">
        <v>567</v>
      </c>
      <c r="C1345" s="12" t="s">
        <v>1312</v>
      </c>
      <c r="D1345" s="5" t="s">
        <v>1318</v>
      </c>
      <c r="E1345" s="6" t="s">
        <v>1413</v>
      </c>
      <c r="F1345" s="1" t="s">
        <v>573</v>
      </c>
      <c r="G1345" s="1" t="s">
        <v>4</v>
      </c>
      <c r="H1345" s="1" t="s">
        <v>1415</v>
      </c>
      <c r="I1345" s="2" t="s">
        <v>1416</v>
      </c>
      <c r="J1345" s="6" t="s">
        <v>4</v>
      </c>
      <c r="K1345" s="6" t="s">
        <v>4</v>
      </c>
      <c r="L1345" s="6" t="s">
        <v>4</v>
      </c>
      <c r="M1345" s="6" t="s">
        <v>5</v>
      </c>
      <c r="N1345" s="6" t="s">
        <v>1417</v>
      </c>
      <c r="O1345" s="16">
        <v>44781</v>
      </c>
      <c r="P1345" s="6" t="s">
        <v>1418</v>
      </c>
      <c r="Q1345" s="18">
        <v>7660.33</v>
      </c>
      <c r="R1345" s="18">
        <v>7660.33</v>
      </c>
      <c r="S1345" s="18">
        <v>0</v>
      </c>
      <c r="T1345" s="18">
        <v>0</v>
      </c>
      <c r="U1345" s="10">
        <f t="shared" si="40"/>
        <v>0</v>
      </c>
      <c r="V1345" s="20">
        <f t="shared" si="41"/>
        <v>0</v>
      </c>
    </row>
    <row r="1346" spans="1:22" ht="29" outlineLevel="4" x14ac:dyDescent="0.35">
      <c r="A1346" s="6" t="s">
        <v>566</v>
      </c>
      <c r="B1346" s="6" t="s">
        <v>567</v>
      </c>
      <c r="C1346" s="12" t="s">
        <v>1312</v>
      </c>
      <c r="D1346" s="5" t="s">
        <v>1318</v>
      </c>
      <c r="E1346" s="6" t="s">
        <v>1413</v>
      </c>
      <c r="F1346" s="1" t="s">
        <v>573</v>
      </c>
      <c r="G1346" s="1" t="s">
        <v>4</v>
      </c>
      <c r="H1346" s="1" t="s">
        <v>1415</v>
      </c>
      <c r="I1346" s="2" t="s">
        <v>1416</v>
      </c>
      <c r="J1346" s="6" t="s">
        <v>4</v>
      </c>
      <c r="K1346" s="6" t="s">
        <v>4</v>
      </c>
      <c r="L1346" s="6" t="s">
        <v>4</v>
      </c>
      <c r="M1346" s="6" t="s">
        <v>5</v>
      </c>
      <c r="N1346" s="6" t="s">
        <v>1419</v>
      </c>
      <c r="O1346" s="16">
        <v>44810</v>
      </c>
      <c r="P1346" s="6" t="s">
        <v>1420</v>
      </c>
      <c r="Q1346" s="18">
        <v>7105.98</v>
      </c>
      <c r="R1346" s="18">
        <v>7105.98</v>
      </c>
      <c r="S1346" s="18">
        <v>0</v>
      </c>
      <c r="T1346" s="18">
        <v>0</v>
      </c>
      <c r="U1346" s="10">
        <f t="shared" ref="U1346:U1409" si="42">Q1346-R1346-S1346-T1346</f>
        <v>0</v>
      </c>
      <c r="V1346" s="20">
        <f t="shared" si="41"/>
        <v>0</v>
      </c>
    </row>
    <row r="1347" spans="1:22" ht="29" outlineLevel="4" x14ac:dyDescent="0.35">
      <c r="A1347" s="6" t="s">
        <v>566</v>
      </c>
      <c r="B1347" s="6" t="s">
        <v>567</v>
      </c>
      <c r="C1347" s="12" t="s">
        <v>1312</v>
      </c>
      <c r="D1347" s="5" t="s">
        <v>1318</v>
      </c>
      <c r="E1347" s="6" t="s">
        <v>1413</v>
      </c>
      <c r="F1347" s="1" t="s">
        <v>573</v>
      </c>
      <c r="G1347" s="1" t="s">
        <v>4</v>
      </c>
      <c r="H1347" s="1" t="s">
        <v>1415</v>
      </c>
      <c r="I1347" s="2" t="s">
        <v>1416</v>
      </c>
      <c r="J1347" s="6" t="s">
        <v>4</v>
      </c>
      <c r="K1347" s="6" t="s">
        <v>4</v>
      </c>
      <c r="L1347" s="6" t="s">
        <v>4</v>
      </c>
      <c r="M1347" s="6" t="s">
        <v>5</v>
      </c>
      <c r="N1347" s="6" t="s">
        <v>1414</v>
      </c>
      <c r="O1347" s="16">
        <v>44831</v>
      </c>
      <c r="P1347" s="6" t="s">
        <v>7</v>
      </c>
      <c r="Q1347" s="18">
        <v>9009.2000000000007</v>
      </c>
      <c r="R1347" s="18">
        <v>9009.2000000000007</v>
      </c>
      <c r="S1347" s="18">
        <v>0</v>
      </c>
      <c r="T1347" s="18">
        <v>0</v>
      </c>
      <c r="U1347" s="10">
        <f t="shared" si="42"/>
        <v>0</v>
      </c>
      <c r="V1347" s="20">
        <f t="shared" ref="V1347:V1410" si="43">Q1347-R1347-S1347-T1347</f>
        <v>0</v>
      </c>
    </row>
    <row r="1348" spans="1:22" ht="29" outlineLevel="3" x14ac:dyDescent="0.35">
      <c r="A1348" s="6" t="s">
        <v>566</v>
      </c>
      <c r="B1348" s="6" t="s">
        <v>567</v>
      </c>
      <c r="C1348" s="12" t="s">
        <v>1312</v>
      </c>
      <c r="D1348" s="5" t="s">
        <v>1318</v>
      </c>
      <c r="E1348" s="6" t="s">
        <v>1413</v>
      </c>
      <c r="F1348" s="1" t="s">
        <v>573</v>
      </c>
      <c r="G1348" s="1" t="s">
        <v>4</v>
      </c>
      <c r="H1348" s="1" t="s">
        <v>1415</v>
      </c>
      <c r="I1348" s="2" t="s">
        <v>1416</v>
      </c>
      <c r="J1348" s="6" t="s">
        <v>4</v>
      </c>
      <c r="K1348" s="6" t="s">
        <v>4</v>
      </c>
      <c r="L1348" s="6" t="s">
        <v>4</v>
      </c>
      <c r="M1348" s="6" t="s">
        <v>5</v>
      </c>
      <c r="N1348" s="6" t="s">
        <v>1421</v>
      </c>
      <c r="O1348" s="16">
        <v>44859</v>
      </c>
      <c r="P1348" s="6" t="s">
        <v>7</v>
      </c>
      <c r="Q1348" s="18">
        <v>6841.32</v>
      </c>
      <c r="R1348" s="18">
        <v>6841.32</v>
      </c>
      <c r="S1348" s="18">
        <v>0</v>
      </c>
      <c r="T1348" s="18">
        <v>0</v>
      </c>
      <c r="U1348" s="10">
        <f t="shared" si="42"/>
        <v>0</v>
      </c>
      <c r="V1348" s="20">
        <f t="shared" si="43"/>
        <v>0</v>
      </c>
    </row>
    <row r="1349" spans="1:22" outlineLevel="4" x14ac:dyDescent="0.35">
      <c r="G1349" s="1"/>
      <c r="H1349" s="14" t="s">
        <v>11591</v>
      </c>
      <c r="O1349" s="16"/>
      <c r="Q1349" s="18">
        <f>SUBTOTAL(9,Q1345:Q1348)</f>
        <v>30616.83</v>
      </c>
      <c r="R1349" s="18">
        <f>SUBTOTAL(9,R1345:R1348)</f>
        <v>30616.83</v>
      </c>
      <c r="S1349" s="18">
        <f>SUBTOTAL(9,S1345:S1348)</f>
        <v>0</v>
      </c>
      <c r="T1349" s="18">
        <f>SUBTOTAL(9,T1345:T1348)</f>
        <v>0</v>
      </c>
      <c r="U1349" s="10">
        <f t="shared" si="42"/>
        <v>0</v>
      </c>
      <c r="V1349" s="20">
        <f t="shared" si="43"/>
        <v>0</v>
      </c>
    </row>
    <row r="1350" spans="1:22" ht="29" outlineLevel="4" x14ac:dyDescent="0.35">
      <c r="A1350" s="6" t="s">
        <v>566</v>
      </c>
      <c r="B1350" s="6" t="s">
        <v>567</v>
      </c>
      <c r="C1350" s="12" t="s">
        <v>1312</v>
      </c>
      <c r="D1350" s="5" t="s">
        <v>1318</v>
      </c>
      <c r="E1350" s="6" t="s">
        <v>1413</v>
      </c>
      <c r="F1350" s="1" t="s">
        <v>573</v>
      </c>
      <c r="G1350" s="1" t="s">
        <v>4</v>
      </c>
      <c r="H1350" s="1" t="s">
        <v>1423</v>
      </c>
      <c r="I1350" s="2" t="s">
        <v>1424</v>
      </c>
      <c r="J1350" s="6" t="s">
        <v>4</v>
      </c>
      <c r="K1350" s="6" t="s">
        <v>4</v>
      </c>
      <c r="L1350" s="6" t="s">
        <v>4</v>
      </c>
      <c r="M1350" s="6" t="s">
        <v>5</v>
      </c>
      <c r="N1350" s="6" t="s">
        <v>1422</v>
      </c>
      <c r="O1350" s="16">
        <v>44848</v>
      </c>
      <c r="P1350" s="6" t="s">
        <v>7</v>
      </c>
      <c r="Q1350" s="18">
        <v>7181.53</v>
      </c>
      <c r="R1350" s="18">
        <v>7181.53</v>
      </c>
      <c r="S1350" s="18">
        <v>0</v>
      </c>
      <c r="T1350" s="18">
        <v>0</v>
      </c>
      <c r="U1350" s="10">
        <f t="shared" si="42"/>
        <v>0</v>
      </c>
      <c r="V1350" s="20">
        <f t="shared" si="43"/>
        <v>0</v>
      </c>
    </row>
    <row r="1351" spans="1:22" outlineLevel="4" x14ac:dyDescent="0.35">
      <c r="G1351" s="1"/>
      <c r="H1351" s="14" t="s">
        <v>11592</v>
      </c>
      <c r="O1351" s="16"/>
      <c r="Q1351" s="18">
        <f>SUBTOTAL(9,Q1350:Q1350)</f>
        <v>7181.53</v>
      </c>
      <c r="R1351" s="18">
        <f>SUBTOTAL(9,R1350:R1350)</f>
        <v>7181.53</v>
      </c>
      <c r="S1351" s="18">
        <f>SUBTOTAL(9,S1350:S1350)</f>
        <v>0</v>
      </c>
      <c r="T1351" s="18">
        <f>SUBTOTAL(9,T1350:T1350)</f>
        <v>0</v>
      </c>
      <c r="U1351" s="10">
        <f t="shared" si="42"/>
        <v>0</v>
      </c>
      <c r="V1351" s="20">
        <f t="shared" si="43"/>
        <v>0</v>
      </c>
    </row>
    <row r="1352" spans="1:22" ht="29" outlineLevel="4" x14ac:dyDescent="0.35">
      <c r="A1352" s="6" t="s">
        <v>110</v>
      </c>
      <c r="B1352" s="6" t="s">
        <v>111</v>
      </c>
      <c r="C1352" s="12" t="s">
        <v>1312</v>
      </c>
      <c r="D1352" s="5" t="s">
        <v>1318</v>
      </c>
      <c r="E1352" s="6" t="s">
        <v>1318</v>
      </c>
      <c r="F1352" s="1" t="s">
        <v>4</v>
      </c>
      <c r="G1352" s="1" t="s">
        <v>97</v>
      </c>
      <c r="H1352" s="1" t="s">
        <v>1426</v>
      </c>
      <c r="I1352" s="2" t="s">
        <v>1427</v>
      </c>
      <c r="J1352" s="6" t="s">
        <v>4</v>
      </c>
      <c r="K1352" s="6" t="s">
        <v>4</v>
      </c>
      <c r="L1352" s="6" t="s">
        <v>4</v>
      </c>
      <c r="M1352" s="6" t="s">
        <v>5</v>
      </c>
      <c r="N1352" s="6" t="s">
        <v>1425</v>
      </c>
      <c r="O1352" s="16">
        <v>44825</v>
      </c>
      <c r="P1352" s="6" t="s">
        <v>7</v>
      </c>
      <c r="Q1352" s="18">
        <v>594018</v>
      </c>
      <c r="R1352" s="18">
        <v>0</v>
      </c>
      <c r="S1352" s="18">
        <v>594018</v>
      </c>
      <c r="T1352" s="18">
        <v>0</v>
      </c>
      <c r="U1352" s="10">
        <f t="shared" si="42"/>
        <v>0</v>
      </c>
      <c r="V1352" s="20">
        <f t="shared" si="43"/>
        <v>0</v>
      </c>
    </row>
    <row r="1353" spans="1:22" outlineLevel="4" x14ac:dyDescent="0.35">
      <c r="G1353" s="1"/>
      <c r="H1353" s="14" t="s">
        <v>11593</v>
      </c>
      <c r="O1353" s="16"/>
      <c r="Q1353" s="18">
        <f>SUBTOTAL(9,Q1352:Q1352)</f>
        <v>594018</v>
      </c>
      <c r="R1353" s="18">
        <f>SUBTOTAL(9,R1352:R1352)</f>
        <v>0</v>
      </c>
      <c r="S1353" s="18">
        <f>SUBTOTAL(9,S1352:S1352)</f>
        <v>594018</v>
      </c>
      <c r="T1353" s="18">
        <f>SUBTOTAL(9,T1352:T1352)</f>
        <v>0</v>
      </c>
      <c r="U1353" s="10">
        <f t="shared" si="42"/>
        <v>0</v>
      </c>
      <c r="V1353" s="20">
        <f t="shared" si="43"/>
        <v>0</v>
      </c>
    </row>
    <row r="1354" spans="1:22" ht="29" outlineLevel="3" x14ac:dyDescent="0.35">
      <c r="A1354" s="6" t="s">
        <v>1298</v>
      </c>
      <c r="B1354" s="6" t="s">
        <v>1299</v>
      </c>
      <c r="C1354" s="12" t="s">
        <v>1312</v>
      </c>
      <c r="D1354" s="5" t="s">
        <v>1318</v>
      </c>
      <c r="E1354" s="6" t="s">
        <v>1318</v>
      </c>
      <c r="F1354" s="1" t="s">
        <v>13030</v>
      </c>
      <c r="G1354" s="1" t="s">
        <v>4</v>
      </c>
      <c r="H1354" s="1" t="s">
        <v>1430</v>
      </c>
      <c r="I1354" s="2" t="s">
        <v>1431</v>
      </c>
      <c r="J1354" s="6" t="s">
        <v>1428</v>
      </c>
      <c r="K1354" s="6" t="s">
        <v>4</v>
      </c>
      <c r="L1354" s="6" t="s">
        <v>4</v>
      </c>
      <c r="M1354" s="6" t="s">
        <v>5</v>
      </c>
      <c r="N1354" s="6" t="s">
        <v>1429</v>
      </c>
      <c r="O1354" s="16">
        <v>44894</v>
      </c>
      <c r="P1354" s="6" t="s">
        <v>7</v>
      </c>
      <c r="Q1354" s="18">
        <v>25807.88</v>
      </c>
      <c r="R1354" s="18">
        <v>25807.88</v>
      </c>
      <c r="S1354" s="18">
        <v>0</v>
      </c>
      <c r="T1354" s="18">
        <v>0</v>
      </c>
      <c r="U1354" s="10">
        <f t="shared" si="42"/>
        <v>0</v>
      </c>
      <c r="V1354" s="20">
        <f t="shared" si="43"/>
        <v>0</v>
      </c>
    </row>
    <row r="1355" spans="1:22" ht="29" outlineLevel="4" x14ac:dyDescent="0.35">
      <c r="A1355" s="6" t="s">
        <v>1298</v>
      </c>
      <c r="B1355" s="6" t="s">
        <v>1299</v>
      </c>
      <c r="C1355" s="12" t="s">
        <v>1312</v>
      </c>
      <c r="D1355" s="5" t="s">
        <v>1318</v>
      </c>
      <c r="E1355" s="6" t="s">
        <v>1318</v>
      </c>
      <c r="F1355" s="1" t="s">
        <v>13030</v>
      </c>
      <c r="G1355" s="1" t="s">
        <v>4</v>
      </c>
      <c r="H1355" s="1" t="s">
        <v>1430</v>
      </c>
      <c r="I1355" s="2" t="s">
        <v>1431</v>
      </c>
      <c r="J1355" s="6" t="s">
        <v>1428</v>
      </c>
      <c r="K1355" s="6" t="s">
        <v>4</v>
      </c>
      <c r="L1355" s="6" t="s">
        <v>4</v>
      </c>
      <c r="M1355" s="6" t="s">
        <v>5</v>
      </c>
      <c r="N1355" s="6" t="s">
        <v>1432</v>
      </c>
      <c r="O1355" s="16">
        <v>44984</v>
      </c>
      <c r="P1355" s="6" t="s">
        <v>7</v>
      </c>
      <c r="Q1355" s="18">
        <v>43107.25</v>
      </c>
      <c r="R1355" s="18">
        <v>43107.25</v>
      </c>
      <c r="S1355" s="18">
        <v>0</v>
      </c>
      <c r="T1355" s="18">
        <v>0</v>
      </c>
      <c r="U1355" s="10">
        <f t="shared" si="42"/>
        <v>0</v>
      </c>
      <c r="V1355" s="20">
        <f t="shared" si="43"/>
        <v>0</v>
      </c>
    </row>
    <row r="1356" spans="1:22" ht="29" outlineLevel="4" x14ac:dyDescent="0.35">
      <c r="A1356" s="6" t="s">
        <v>1298</v>
      </c>
      <c r="B1356" s="6" t="s">
        <v>1299</v>
      </c>
      <c r="C1356" s="12" t="s">
        <v>1312</v>
      </c>
      <c r="D1356" s="5" t="s">
        <v>1318</v>
      </c>
      <c r="E1356" s="6" t="s">
        <v>1318</v>
      </c>
      <c r="F1356" s="1" t="s">
        <v>13030</v>
      </c>
      <c r="G1356" s="1" t="s">
        <v>4</v>
      </c>
      <c r="H1356" s="1" t="s">
        <v>1430</v>
      </c>
      <c r="I1356" s="2" t="s">
        <v>1431</v>
      </c>
      <c r="J1356" s="6" t="s">
        <v>1428</v>
      </c>
      <c r="K1356" s="6" t="s">
        <v>4</v>
      </c>
      <c r="L1356" s="6" t="s">
        <v>4</v>
      </c>
      <c r="M1356" s="6" t="s">
        <v>5</v>
      </c>
      <c r="N1356" s="6" t="s">
        <v>1433</v>
      </c>
      <c r="O1356" s="16">
        <v>45070</v>
      </c>
      <c r="P1356" s="6" t="s">
        <v>7</v>
      </c>
      <c r="Q1356" s="18">
        <v>80656.17</v>
      </c>
      <c r="R1356" s="18">
        <v>80656.17</v>
      </c>
      <c r="S1356" s="18">
        <v>0</v>
      </c>
      <c r="T1356" s="18">
        <v>0</v>
      </c>
      <c r="U1356" s="10">
        <f t="shared" si="42"/>
        <v>0</v>
      </c>
      <c r="V1356" s="20">
        <f t="shared" si="43"/>
        <v>0</v>
      </c>
    </row>
    <row r="1357" spans="1:22" outlineLevel="3" x14ac:dyDescent="0.35">
      <c r="G1357" s="1"/>
      <c r="H1357" s="14" t="s">
        <v>11594</v>
      </c>
      <c r="O1357" s="16"/>
      <c r="Q1357" s="18">
        <f>SUBTOTAL(9,Q1354:Q1356)</f>
        <v>149571.29999999999</v>
      </c>
      <c r="R1357" s="18">
        <f>SUBTOTAL(9,R1354:R1356)</f>
        <v>149571.29999999999</v>
      </c>
      <c r="S1357" s="18">
        <f>SUBTOTAL(9,S1354:S1356)</f>
        <v>0</v>
      </c>
      <c r="T1357" s="18">
        <f>SUBTOTAL(9,T1354:T1356)</f>
        <v>0</v>
      </c>
      <c r="U1357" s="10">
        <f t="shared" si="42"/>
        <v>0</v>
      </c>
      <c r="V1357" s="20">
        <f t="shared" si="43"/>
        <v>0</v>
      </c>
    </row>
    <row r="1358" spans="1:22" ht="43.5" outlineLevel="4" x14ac:dyDescent="0.35">
      <c r="A1358" s="6" t="s">
        <v>1298</v>
      </c>
      <c r="B1358" s="6" t="s">
        <v>1299</v>
      </c>
      <c r="C1358" s="12" t="s">
        <v>1312</v>
      </c>
      <c r="D1358" s="5" t="s">
        <v>1318</v>
      </c>
      <c r="E1358" s="6" t="s">
        <v>1318</v>
      </c>
      <c r="F1358" s="1" t="s">
        <v>13030</v>
      </c>
      <c r="G1358" s="1" t="s">
        <v>4</v>
      </c>
      <c r="H1358" s="1" t="s">
        <v>1435</v>
      </c>
      <c r="I1358" s="2" t="s">
        <v>1436</v>
      </c>
      <c r="J1358" s="6" t="s">
        <v>1428</v>
      </c>
      <c r="K1358" s="6" t="s">
        <v>4</v>
      </c>
      <c r="L1358" s="6" t="s">
        <v>4</v>
      </c>
      <c r="M1358" s="6" t="s">
        <v>5</v>
      </c>
      <c r="N1358" s="6" t="s">
        <v>1434</v>
      </c>
      <c r="O1358" s="16">
        <v>44894</v>
      </c>
      <c r="P1358" s="6" t="s">
        <v>7</v>
      </c>
      <c r="Q1358" s="18">
        <v>175867.18</v>
      </c>
      <c r="R1358" s="18">
        <v>175867.18</v>
      </c>
      <c r="S1358" s="18">
        <v>0</v>
      </c>
      <c r="T1358" s="18">
        <v>0</v>
      </c>
      <c r="U1358" s="10">
        <f t="shared" si="42"/>
        <v>0</v>
      </c>
      <c r="V1358" s="20">
        <f t="shared" si="43"/>
        <v>0</v>
      </c>
    </row>
    <row r="1359" spans="1:22" ht="43.5" outlineLevel="3" x14ac:dyDescent="0.35">
      <c r="A1359" s="6" t="s">
        <v>1298</v>
      </c>
      <c r="B1359" s="6" t="s">
        <v>1299</v>
      </c>
      <c r="C1359" s="12" t="s">
        <v>1312</v>
      </c>
      <c r="D1359" s="5" t="s">
        <v>1318</v>
      </c>
      <c r="E1359" s="6" t="s">
        <v>1318</v>
      </c>
      <c r="F1359" s="1" t="s">
        <v>13030</v>
      </c>
      <c r="G1359" s="1" t="s">
        <v>4</v>
      </c>
      <c r="H1359" s="1" t="s">
        <v>1435</v>
      </c>
      <c r="I1359" s="2" t="s">
        <v>1436</v>
      </c>
      <c r="J1359" s="6" t="s">
        <v>1428</v>
      </c>
      <c r="K1359" s="6" t="s">
        <v>4</v>
      </c>
      <c r="L1359" s="6" t="s">
        <v>4</v>
      </c>
      <c r="M1359" s="6" t="s">
        <v>5</v>
      </c>
      <c r="N1359" s="6" t="s">
        <v>1437</v>
      </c>
      <c r="O1359" s="16">
        <v>44984</v>
      </c>
      <c r="P1359" s="6" t="s">
        <v>7</v>
      </c>
      <c r="Q1359" s="18">
        <v>289164.24</v>
      </c>
      <c r="R1359" s="18">
        <v>289164.24</v>
      </c>
      <c r="S1359" s="18">
        <v>0</v>
      </c>
      <c r="T1359" s="18">
        <v>0</v>
      </c>
      <c r="U1359" s="10">
        <f t="shared" si="42"/>
        <v>0</v>
      </c>
      <c r="V1359" s="20">
        <f t="shared" si="43"/>
        <v>0</v>
      </c>
    </row>
    <row r="1360" spans="1:22" ht="43.5" outlineLevel="4" x14ac:dyDescent="0.35">
      <c r="A1360" s="6" t="s">
        <v>1298</v>
      </c>
      <c r="B1360" s="6" t="s">
        <v>1299</v>
      </c>
      <c r="C1360" s="12" t="s">
        <v>1312</v>
      </c>
      <c r="D1360" s="5" t="s">
        <v>1318</v>
      </c>
      <c r="E1360" s="6" t="s">
        <v>1318</v>
      </c>
      <c r="F1360" s="1" t="s">
        <v>13030</v>
      </c>
      <c r="G1360" s="1" t="s">
        <v>4</v>
      </c>
      <c r="H1360" s="1" t="s">
        <v>1435</v>
      </c>
      <c r="I1360" s="2" t="s">
        <v>1436</v>
      </c>
      <c r="J1360" s="6" t="s">
        <v>1428</v>
      </c>
      <c r="K1360" s="6" t="s">
        <v>4</v>
      </c>
      <c r="L1360" s="6" t="s">
        <v>4</v>
      </c>
      <c r="M1360" s="6" t="s">
        <v>5</v>
      </c>
      <c r="N1360" s="6" t="s">
        <v>1438</v>
      </c>
      <c r="O1360" s="16">
        <v>45070</v>
      </c>
      <c r="P1360" s="6" t="s">
        <v>7</v>
      </c>
      <c r="Q1360" s="18">
        <v>416517.54</v>
      </c>
      <c r="R1360" s="18">
        <v>416517.54</v>
      </c>
      <c r="S1360" s="18">
        <v>0</v>
      </c>
      <c r="T1360" s="18">
        <v>0</v>
      </c>
      <c r="U1360" s="10">
        <f t="shared" si="42"/>
        <v>0</v>
      </c>
      <c r="V1360" s="20">
        <f t="shared" si="43"/>
        <v>0</v>
      </c>
    </row>
    <row r="1361" spans="1:22" outlineLevel="4" x14ac:dyDescent="0.35">
      <c r="G1361" s="1"/>
      <c r="H1361" s="14" t="s">
        <v>11595</v>
      </c>
      <c r="O1361" s="16"/>
      <c r="Q1361" s="18">
        <f>SUBTOTAL(9,Q1358:Q1360)</f>
        <v>881548.96</v>
      </c>
      <c r="R1361" s="18">
        <f>SUBTOTAL(9,R1358:R1360)</f>
        <v>881548.96</v>
      </c>
      <c r="S1361" s="18">
        <f>SUBTOTAL(9,S1358:S1360)</f>
        <v>0</v>
      </c>
      <c r="T1361" s="18">
        <f>SUBTOTAL(9,T1358:T1360)</f>
        <v>0</v>
      </c>
      <c r="U1361" s="10">
        <f t="shared" si="42"/>
        <v>0</v>
      </c>
      <c r="V1361" s="20">
        <f t="shared" si="43"/>
        <v>0</v>
      </c>
    </row>
    <row r="1362" spans="1:22" ht="29" outlineLevel="4" x14ac:dyDescent="0.35">
      <c r="A1362" s="6" t="s">
        <v>110</v>
      </c>
      <c r="B1362" s="6" t="s">
        <v>111</v>
      </c>
      <c r="C1362" s="12" t="s">
        <v>1312</v>
      </c>
      <c r="D1362" s="5" t="s">
        <v>1318</v>
      </c>
      <c r="E1362" s="6" t="s">
        <v>1318</v>
      </c>
      <c r="F1362" s="1" t="s">
        <v>4</v>
      </c>
      <c r="G1362" s="1" t="s">
        <v>97</v>
      </c>
      <c r="H1362" s="1" t="s">
        <v>1440</v>
      </c>
      <c r="I1362" s="2" t="s">
        <v>1441</v>
      </c>
      <c r="J1362" s="6" t="s">
        <v>4</v>
      </c>
      <c r="K1362" s="6" t="s">
        <v>4</v>
      </c>
      <c r="L1362" s="6" t="s">
        <v>4</v>
      </c>
      <c r="M1362" s="6" t="s">
        <v>5</v>
      </c>
      <c r="N1362" s="6" t="s">
        <v>1439</v>
      </c>
      <c r="O1362" s="16">
        <v>45104</v>
      </c>
      <c r="P1362" s="6" t="s">
        <v>7</v>
      </c>
      <c r="Q1362" s="18">
        <v>3492</v>
      </c>
      <c r="R1362" s="18">
        <v>0</v>
      </c>
      <c r="S1362" s="18">
        <v>3492</v>
      </c>
      <c r="T1362" s="18">
        <v>0</v>
      </c>
      <c r="U1362" s="10">
        <f t="shared" si="42"/>
        <v>0</v>
      </c>
      <c r="V1362" s="20">
        <f t="shared" si="43"/>
        <v>0</v>
      </c>
    </row>
    <row r="1363" spans="1:22" outlineLevel="3" x14ac:dyDescent="0.35">
      <c r="G1363" s="1"/>
      <c r="H1363" s="14" t="s">
        <v>11596</v>
      </c>
      <c r="O1363" s="16"/>
      <c r="Q1363" s="18">
        <f>SUBTOTAL(9,Q1362:Q1362)</f>
        <v>3492</v>
      </c>
      <c r="R1363" s="18">
        <f>SUBTOTAL(9,R1362:R1362)</f>
        <v>0</v>
      </c>
      <c r="S1363" s="18">
        <f>SUBTOTAL(9,S1362:S1362)</f>
        <v>3492</v>
      </c>
      <c r="T1363" s="18">
        <f>SUBTOTAL(9,T1362:T1362)</f>
        <v>0</v>
      </c>
      <c r="U1363" s="10">
        <f t="shared" si="42"/>
        <v>0</v>
      </c>
      <c r="V1363" s="20">
        <f t="shared" si="43"/>
        <v>0</v>
      </c>
    </row>
    <row r="1364" spans="1:22" ht="29" outlineLevel="4" x14ac:dyDescent="0.35">
      <c r="A1364" s="6" t="s">
        <v>1298</v>
      </c>
      <c r="B1364" s="6" t="s">
        <v>1299</v>
      </c>
      <c r="C1364" s="12" t="s">
        <v>1312</v>
      </c>
      <c r="D1364" s="5" t="s">
        <v>1318</v>
      </c>
      <c r="E1364" s="6" t="s">
        <v>1318</v>
      </c>
      <c r="F1364" s="1" t="s">
        <v>4</v>
      </c>
      <c r="G1364" s="1" t="s">
        <v>1372</v>
      </c>
      <c r="H1364" s="1" t="s">
        <v>1444</v>
      </c>
      <c r="I1364" s="2" t="s">
        <v>1445</v>
      </c>
      <c r="J1364" s="6" t="s">
        <v>1442</v>
      </c>
      <c r="K1364" s="6" t="s">
        <v>4</v>
      </c>
      <c r="L1364" s="6" t="s">
        <v>4</v>
      </c>
      <c r="M1364" s="6" t="s">
        <v>5</v>
      </c>
      <c r="N1364" s="6" t="s">
        <v>1443</v>
      </c>
      <c r="O1364" s="16">
        <v>44967</v>
      </c>
      <c r="P1364" s="6" t="s">
        <v>7</v>
      </c>
      <c r="Q1364" s="18">
        <v>4588.75</v>
      </c>
      <c r="R1364" s="18">
        <v>0</v>
      </c>
      <c r="S1364" s="18">
        <v>4588.75</v>
      </c>
      <c r="T1364" s="18">
        <v>0</v>
      </c>
      <c r="U1364" s="10">
        <f t="shared" si="42"/>
        <v>0</v>
      </c>
      <c r="V1364" s="20">
        <f t="shared" si="43"/>
        <v>0</v>
      </c>
    </row>
    <row r="1365" spans="1:22" ht="29" outlineLevel="4" x14ac:dyDescent="0.35">
      <c r="A1365" s="6" t="s">
        <v>1298</v>
      </c>
      <c r="B1365" s="6" t="s">
        <v>1299</v>
      </c>
      <c r="C1365" s="12" t="s">
        <v>1312</v>
      </c>
      <c r="D1365" s="5" t="s">
        <v>1318</v>
      </c>
      <c r="E1365" s="6" t="s">
        <v>1318</v>
      </c>
      <c r="F1365" s="1" t="s">
        <v>4</v>
      </c>
      <c r="G1365" s="1" t="s">
        <v>1372</v>
      </c>
      <c r="H1365" s="1" t="s">
        <v>1444</v>
      </c>
      <c r="I1365" s="2" t="s">
        <v>1445</v>
      </c>
      <c r="J1365" s="6" t="s">
        <v>1442</v>
      </c>
      <c r="K1365" s="6" t="s">
        <v>4</v>
      </c>
      <c r="L1365" s="6" t="s">
        <v>4</v>
      </c>
      <c r="M1365" s="6" t="s">
        <v>5</v>
      </c>
      <c r="N1365" s="6" t="s">
        <v>1446</v>
      </c>
      <c r="O1365" s="16">
        <v>45107</v>
      </c>
      <c r="P1365" s="6" t="s">
        <v>7</v>
      </c>
      <c r="Q1365" s="18">
        <v>2494.69</v>
      </c>
      <c r="R1365" s="18">
        <v>0</v>
      </c>
      <c r="S1365" s="18">
        <v>2494.69</v>
      </c>
      <c r="T1365" s="18">
        <v>0</v>
      </c>
      <c r="U1365" s="10">
        <f t="shared" si="42"/>
        <v>0</v>
      </c>
      <c r="V1365" s="20">
        <f t="shared" si="43"/>
        <v>0</v>
      </c>
    </row>
    <row r="1366" spans="1:22" ht="29" outlineLevel="4" x14ac:dyDescent="0.35">
      <c r="A1366" s="6" t="s">
        <v>1298</v>
      </c>
      <c r="B1366" s="6" t="s">
        <v>1299</v>
      </c>
      <c r="C1366" s="12" t="s">
        <v>1312</v>
      </c>
      <c r="D1366" s="5" t="s">
        <v>1318</v>
      </c>
      <c r="E1366" s="6" t="s">
        <v>1318</v>
      </c>
      <c r="F1366" s="1" t="s">
        <v>13030</v>
      </c>
      <c r="G1366" s="1" t="s">
        <v>4</v>
      </c>
      <c r="H1366" s="1" t="s">
        <v>1444</v>
      </c>
      <c r="I1366" s="2" t="s">
        <v>1445</v>
      </c>
      <c r="J1366" s="6" t="s">
        <v>1442</v>
      </c>
      <c r="K1366" s="6" t="s">
        <v>4</v>
      </c>
      <c r="L1366" s="6" t="s">
        <v>4</v>
      </c>
      <c r="M1366" s="6" t="s">
        <v>5</v>
      </c>
      <c r="N1366" s="6" t="s">
        <v>1443</v>
      </c>
      <c r="O1366" s="16">
        <v>44967</v>
      </c>
      <c r="P1366" s="6" t="s">
        <v>7</v>
      </c>
      <c r="Q1366" s="18">
        <v>18355.009999999998</v>
      </c>
      <c r="R1366" s="18">
        <v>18355.009999999998</v>
      </c>
      <c r="S1366" s="18">
        <v>0</v>
      </c>
      <c r="T1366" s="18">
        <v>0</v>
      </c>
      <c r="U1366" s="10">
        <f t="shared" si="42"/>
        <v>0</v>
      </c>
      <c r="V1366" s="20">
        <f t="shared" si="43"/>
        <v>0</v>
      </c>
    </row>
    <row r="1367" spans="1:22" ht="29" outlineLevel="3" x14ac:dyDescent="0.35">
      <c r="A1367" s="6" t="s">
        <v>1298</v>
      </c>
      <c r="B1367" s="6" t="s">
        <v>1299</v>
      </c>
      <c r="C1367" s="12" t="s">
        <v>1312</v>
      </c>
      <c r="D1367" s="5" t="s">
        <v>1318</v>
      </c>
      <c r="E1367" s="6" t="s">
        <v>1318</v>
      </c>
      <c r="F1367" s="1" t="s">
        <v>13030</v>
      </c>
      <c r="G1367" s="1" t="s">
        <v>4</v>
      </c>
      <c r="H1367" s="1" t="s">
        <v>1444</v>
      </c>
      <c r="I1367" s="2" t="s">
        <v>1445</v>
      </c>
      <c r="J1367" s="6" t="s">
        <v>1442</v>
      </c>
      <c r="K1367" s="6" t="s">
        <v>4</v>
      </c>
      <c r="L1367" s="6" t="s">
        <v>4</v>
      </c>
      <c r="M1367" s="6" t="s">
        <v>5</v>
      </c>
      <c r="N1367" s="6" t="s">
        <v>1446</v>
      </c>
      <c r="O1367" s="16">
        <v>45107</v>
      </c>
      <c r="P1367" s="6" t="s">
        <v>7</v>
      </c>
      <c r="Q1367" s="18">
        <v>9978.76</v>
      </c>
      <c r="R1367" s="18">
        <v>9978.76</v>
      </c>
      <c r="S1367" s="18">
        <v>0</v>
      </c>
      <c r="T1367" s="18">
        <v>0</v>
      </c>
      <c r="U1367" s="10">
        <f t="shared" si="42"/>
        <v>0</v>
      </c>
      <c r="V1367" s="20">
        <f t="shared" si="43"/>
        <v>0</v>
      </c>
    </row>
    <row r="1368" spans="1:22" outlineLevel="4" x14ac:dyDescent="0.35">
      <c r="G1368" s="1"/>
      <c r="H1368" s="14" t="s">
        <v>11597</v>
      </c>
      <c r="O1368" s="16"/>
      <c r="Q1368" s="18">
        <f>SUBTOTAL(9,Q1364:Q1367)</f>
        <v>35417.21</v>
      </c>
      <c r="R1368" s="18">
        <f>SUBTOTAL(9,R1364:R1367)</f>
        <v>28333.769999999997</v>
      </c>
      <c r="S1368" s="18">
        <f>SUBTOTAL(9,S1364:S1367)</f>
        <v>7083.4400000000005</v>
      </c>
      <c r="T1368" s="18">
        <f>SUBTOTAL(9,T1364:T1367)</f>
        <v>0</v>
      </c>
      <c r="U1368" s="10">
        <f t="shared" si="42"/>
        <v>1.8189894035458565E-12</v>
      </c>
      <c r="V1368" s="20">
        <f t="shared" si="43"/>
        <v>1.8189894035458565E-12</v>
      </c>
    </row>
    <row r="1369" spans="1:22" ht="29" outlineLevel="3" x14ac:dyDescent="0.35">
      <c r="A1369" s="6" t="s">
        <v>110</v>
      </c>
      <c r="B1369" s="6" t="s">
        <v>111</v>
      </c>
      <c r="C1369" s="12" t="s">
        <v>1312</v>
      </c>
      <c r="D1369" s="5" t="s">
        <v>1318</v>
      </c>
      <c r="E1369" s="6" t="s">
        <v>1318</v>
      </c>
      <c r="F1369" s="1" t="s">
        <v>4</v>
      </c>
      <c r="G1369" s="1" t="s">
        <v>82</v>
      </c>
      <c r="H1369" s="1" t="s">
        <v>1448</v>
      </c>
      <c r="I1369" s="2" t="s">
        <v>1449</v>
      </c>
      <c r="J1369" s="6" t="s">
        <v>4</v>
      </c>
      <c r="K1369" s="6" t="s">
        <v>4</v>
      </c>
      <c r="L1369" s="6" t="s">
        <v>4</v>
      </c>
      <c r="M1369" s="6" t="s">
        <v>5</v>
      </c>
      <c r="N1369" s="6" t="s">
        <v>1447</v>
      </c>
      <c r="O1369" s="16">
        <v>44977</v>
      </c>
      <c r="P1369" s="6" t="s">
        <v>7</v>
      </c>
      <c r="Q1369" s="18">
        <v>3162.22</v>
      </c>
      <c r="R1369" s="18">
        <v>0</v>
      </c>
      <c r="S1369" s="18">
        <v>3162.22</v>
      </c>
      <c r="T1369" s="18">
        <v>0</v>
      </c>
      <c r="U1369" s="10">
        <f t="shared" si="42"/>
        <v>0</v>
      </c>
      <c r="V1369" s="20">
        <f t="shared" si="43"/>
        <v>0</v>
      </c>
    </row>
    <row r="1370" spans="1:22" ht="29" outlineLevel="4" x14ac:dyDescent="0.35">
      <c r="A1370" s="6" t="s">
        <v>110</v>
      </c>
      <c r="B1370" s="6" t="s">
        <v>111</v>
      </c>
      <c r="C1370" s="12" t="s">
        <v>1312</v>
      </c>
      <c r="D1370" s="5" t="s">
        <v>1318</v>
      </c>
      <c r="E1370" s="6" t="s">
        <v>1318</v>
      </c>
      <c r="F1370" s="1" t="s">
        <v>4</v>
      </c>
      <c r="G1370" s="1" t="s">
        <v>82</v>
      </c>
      <c r="H1370" s="1" t="s">
        <v>1448</v>
      </c>
      <c r="I1370" s="2" t="s">
        <v>1449</v>
      </c>
      <c r="J1370" s="6" t="s">
        <v>4</v>
      </c>
      <c r="K1370" s="6" t="s">
        <v>4</v>
      </c>
      <c r="L1370" s="6" t="s">
        <v>4</v>
      </c>
      <c r="M1370" s="6" t="s">
        <v>5</v>
      </c>
      <c r="N1370" s="6" t="s">
        <v>1450</v>
      </c>
      <c r="O1370" s="16">
        <v>45063</v>
      </c>
      <c r="P1370" s="6" t="s">
        <v>7</v>
      </c>
      <c r="Q1370" s="18">
        <v>57777.55</v>
      </c>
      <c r="R1370" s="18">
        <v>0</v>
      </c>
      <c r="S1370" s="18">
        <v>57777.55</v>
      </c>
      <c r="T1370" s="18">
        <v>0</v>
      </c>
      <c r="U1370" s="10">
        <f t="shared" si="42"/>
        <v>0</v>
      </c>
      <c r="V1370" s="20">
        <f t="shared" si="43"/>
        <v>0</v>
      </c>
    </row>
    <row r="1371" spans="1:22" ht="29" outlineLevel="4" x14ac:dyDescent="0.35">
      <c r="A1371" s="6" t="s">
        <v>110</v>
      </c>
      <c r="B1371" s="6" t="s">
        <v>111</v>
      </c>
      <c r="C1371" s="12" t="s">
        <v>1312</v>
      </c>
      <c r="D1371" s="5" t="s">
        <v>1318</v>
      </c>
      <c r="E1371" s="6" t="s">
        <v>1318</v>
      </c>
      <c r="F1371" s="1" t="s">
        <v>1250</v>
      </c>
      <c r="G1371" s="1" t="s">
        <v>4</v>
      </c>
      <c r="H1371" s="1" t="s">
        <v>1448</v>
      </c>
      <c r="I1371" s="2" t="s">
        <v>1449</v>
      </c>
      <c r="J1371" s="6" t="s">
        <v>4</v>
      </c>
      <c r="K1371" s="6" t="s">
        <v>4</v>
      </c>
      <c r="L1371" s="6" t="s">
        <v>4</v>
      </c>
      <c r="M1371" s="6" t="s">
        <v>5</v>
      </c>
      <c r="N1371" s="6" t="s">
        <v>1447</v>
      </c>
      <c r="O1371" s="16">
        <v>44977</v>
      </c>
      <c r="P1371" s="6" t="s">
        <v>7</v>
      </c>
      <c r="Q1371" s="18">
        <v>25297.78</v>
      </c>
      <c r="R1371" s="18">
        <v>25297.78</v>
      </c>
      <c r="S1371" s="18">
        <v>0</v>
      </c>
      <c r="T1371" s="18">
        <v>0</v>
      </c>
      <c r="U1371" s="10">
        <f t="shared" si="42"/>
        <v>0</v>
      </c>
      <c r="V1371" s="20">
        <f t="shared" si="43"/>
        <v>0</v>
      </c>
    </row>
    <row r="1372" spans="1:22" ht="29" outlineLevel="4" x14ac:dyDescent="0.35">
      <c r="A1372" s="6" t="s">
        <v>110</v>
      </c>
      <c r="B1372" s="6" t="s">
        <v>111</v>
      </c>
      <c r="C1372" s="12" t="s">
        <v>1312</v>
      </c>
      <c r="D1372" s="5" t="s">
        <v>1318</v>
      </c>
      <c r="E1372" s="6" t="s">
        <v>1318</v>
      </c>
      <c r="F1372" s="1" t="s">
        <v>1250</v>
      </c>
      <c r="G1372" s="1" t="s">
        <v>4</v>
      </c>
      <c r="H1372" s="1" t="s">
        <v>1448</v>
      </c>
      <c r="I1372" s="2" t="s">
        <v>1449</v>
      </c>
      <c r="J1372" s="6" t="s">
        <v>4</v>
      </c>
      <c r="K1372" s="6" t="s">
        <v>4</v>
      </c>
      <c r="L1372" s="6" t="s">
        <v>4</v>
      </c>
      <c r="M1372" s="6" t="s">
        <v>5</v>
      </c>
      <c r="N1372" s="6" t="s">
        <v>1450</v>
      </c>
      <c r="O1372" s="16">
        <v>45063</v>
      </c>
      <c r="P1372" s="6" t="s">
        <v>7</v>
      </c>
      <c r="Q1372" s="18">
        <v>462220.45</v>
      </c>
      <c r="R1372" s="18">
        <v>462220.45</v>
      </c>
      <c r="S1372" s="18">
        <v>0</v>
      </c>
      <c r="T1372" s="18">
        <v>0</v>
      </c>
      <c r="U1372" s="10">
        <f t="shared" si="42"/>
        <v>0</v>
      </c>
      <c r="V1372" s="20">
        <f t="shared" si="43"/>
        <v>0</v>
      </c>
    </row>
    <row r="1373" spans="1:22" outlineLevel="4" x14ac:dyDescent="0.35">
      <c r="G1373" s="1"/>
      <c r="H1373" s="14" t="s">
        <v>11598</v>
      </c>
      <c r="O1373" s="16"/>
      <c r="Q1373" s="18">
        <f>SUBTOTAL(9,Q1369:Q1372)</f>
        <v>548458</v>
      </c>
      <c r="R1373" s="18">
        <f>SUBTOTAL(9,R1369:R1372)</f>
        <v>487518.23</v>
      </c>
      <c r="S1373" s="18">
        <f>SUBTOTAL(9,S1369:S1372)</f>
        <v>60939.770000000004</v>
      </c>
      <c r="T1373" s="18">
        <f>SUBTOTAL(9,T1369:T1372)</f>
        <v>0</v>
      </c>
      <c r="U1373" s="10">
        <f t="shared" si="42"/>
        <v>1.4551915228366852E-11</v>
      </c>
      <c r="V1373" s="20">
        <f t="shared" si="43"/>
        <v>1.4551915228366852E-11</v>
      </c>
    </row>
    <row r="1374" spans="1:22" ht="29" outlineLevel="3" x14ac:dyDescent="0.35">
      <c r="A1374" s="6" t="s">
        <v>110</v>
      </c>
      <c r="B1374" s="6" t="s">
        <v>111</v>
      </c>
      <c r="C1374" s="12" t="s">
        <v>1312</v>
      </c>
      <c r="D1374" s="5" t="s">
        <v>1318</v>
      </c>
      <c r="E1374" s="6" t="s">
        <v>1318</v>
      </c>
      <c r="F1374" s="1" t="s">
        <v>4</v>
      </c>
      <c r="G1374" s="1" t="s">
        <v>82</v>
      </c>
      <c r="H1374" s="1" t="s">
        <v>1452</v>
      </c>
      <c r="I1374" s="2" t="s">
        <v>1453</v>
      </c>
      <c r="J1374" s="6" t="s">
        <v>4</v>
      </c>
      <c r="K1374" s="6" t="s">
        <v>4</v>
      </c>
      <c r="L1374" s="6" t="s">
        <v>4</v>
      </c>
      <c r="M1374" s="6" t="s">
        <v>5</v>
      </c>
      <c r="N1374" s="6" t="s">
        <v>1451</v>
      </c>
      <c r="O1374" s="16">
        <v>44925</v>
      </c>
      <c r="P1374" s="6" t="s">
        <v>7</v>
      </c>
      <c r="Q1374" s="18">
        <v>52686</v>
      </c>
      <c r="R1374" s="18">
        <v>0</v>
      </c>
      <c r="S1374" s="18">
        <v>52686</v>
      </c>
      <c r="T1374" s="18">
        <v>0</v>
      </c>
      <c r="U1374" s="10">
        <f t="shared" si="42"/>
        <v>0</v>
      </c>
      <c r="V1374" s="20">
        <f t="shared" si="43"/>
        <v>0</v>
      </c>
    </row>
    <row r="1375" spans="1:22" ht="29" outlineLevel="4" x14ac:dyDescent="0.35">
      <c r="A1375" s="6" t="s">
        <v>110</v>
      </c>
      <c r="B1375" s="6" t="s">
        <v>111</v>
      </c>
      <c r="C1375" s="12" t="s">
        <v>1312</v>
      </c>
      <c r="D1375" s="5" t="s">
        <v>1318</v>
      </c>
      <c r="E1375" s="6" t="s">
        <v>1318</v>
      </c>
      <c r="F1375" s="1" t="s">
        <v>4</v>
      </c>
      <c r="G1375" s="1" t="s">
        <v>82</v>
      </c>
      <c r="H1375" s="1" t="s">
        <v>1452</v>
      </c>
      <c r="I1375" s="2" t="s">
        <v>1453</v>
      </c>
      <c r="J1375" s="6" t="s">
        <v>4</v>
      </c>
      <c r="K1375" s="6" t="s">
        <v>4</v>
      </c>
      <c r="L1375" s="6" t="s">
        <v>4</v>
      </c>
      <c r="M1375" s="6" t="s">
        <v>5</v>
      </c>
      <c r="N1375" s="6" t="s">
        <v>1454</v>
      </c>
      <c r="O1375" s="16">
        <v>44974</v>
      </c>
      <c r="P1375" s="6" t="s">
        <v>7</v>
      </c>
      <c r="Q1375" s="18">
        <v>26097</v>
      </c>
      <c r="R1375" s="18">
        <v>0</v>
      </c>
      <c r="S1375" s="18">
        <v>26097</v>
      </c>
      <c r="T1375" s="18">
        <v>0</v>
      </c>
      <c r="U1375" s="10">
        <f t="shared" si="42"/>
        <v>0</v>
      </c>
      <c r="V1375" s="20">
        <f t="shared" si="43"/>
        <v>0</v>
      </c>
    </row>
    <row r="1376" spans="1:22" ht="29" outlineLevel="4" x14ac:dyDescent="0.35">
      <c r="A1376" s="6" t="s">
        <v>110</v>
      </c>
      <c r="B1376" s="6" t="s">
        <v>111</v>
      </c>
      <c r="C1376" s="12" t="s">
        <v>1312</v>
      </c>
      <c r="D1376" s="5" t="s">
        <v>1318</v>
      </c>
      <c r="E1376" s="6" t="s">
        <v>1318</v>
      </c>
      <c r="F1376" s="1" t="s">
        <v>4</v>
      </c>
      <c r="G1376" s="1" t="s">
        <v>82</v>
      </c>
      <c r="H1376" s="1" t="s">
        <v>1452</v>
      </c>
      <c r="I1376" s="2" t="s">
        <v>1453</v>
      </c>
      <c r="J1376" s="6" t="s">
        <v>4</v>
      </c>
      <c r="K1376" s="6" t="s">
        <v>4</v>
      </c>
      <c r="L1376" s="6" t="s">
        <v>4</v>
      </c>
      <c r="M1376" s="6" t="s">
        <v>5</v>
      </c>
      <c r="N1376" s="6" t="s">
        <v>1455</v>
      </c>
      <c r="O1376" s="16">
        <v>45083</v>
      </c>
      <c r="P1376" s="6" t="s">
        <v>7</v>
      </c>
      <c r="Q1376" s="18">
        <v>55753</v>
      </c>
      <c r="R1376" s="18">
        <v>0</v>
      </c>
      <c r="S1376" s="18">
        <v>55753</v>
      </c>
      <c r="T1376" s="18">
        <v>0</v>
      </c>
      <c r="U1376" s="10">
        <f t="shared" si="42"/>
        <v>0</v>
      </c>
      <c r="V1376" s="20">
        <f t="shared" si="43"/>
        <v>0</v>
      </c>
    </row>
    <row r="1377" spans="1:22" outlineLevel="4" x14ac:dyDescent="0.35">
      <c r="G1377" s="1"/>
      <c r="H1377" s="14" t="s">
        <v>11599</v>
      </c>
      <c r="O1377" s="16"/>
      <c r="Q1377" s="18">
        <f>SUBTOTAL(9,Q1374:Q1376)</f>
        <v>134536</v>
      </c>
      <c r="R1377" s="18">
        <f>SUBTOTAL(9,R1374:R1376)</f>
        <v>0</v>
      </c>
      <c r="S1377" s="18">
        <f>SUBTOTAL(9,S1374:S1376)</f>
        <v>134536</v>
      </c>
      <c r="T1377" s="18">
        <f>SUBTOTAL(9,T1374:T1376)</f>
        <v>0</v>
      </c>
      <c r="U1377" s="10">
        <f t="shared" si="42"/>
        <v>0</v>
      </c>
      <c r="V1377" s="20">
        <f t="shared" si="43"/>
        <v>0</v>
      </c>
    </row>
    <row r="1378" spans="1:22" ht="29" outlineLevel="4" x14ac:dyDescent="0.35">
      <c r="A1378" s="6" t="s">
        <v>566</v>
      </c>
      <c r="B1378" s="6" t="s">
        <v>567</v>
      </c>
      <c r="C1378" s="12" t="s">
        <v>1312</v>
      </c>
      <c r="D1378" s="5" t="s">
        <v>1318</v>
      </c>
      <c r="E1378" s="6" t="s">
        <v>1413</v>
      </c>
      <c r="F1378" s="1" t="s">
        <v>573</v>
      </c>
      <c r="G1378" s="1" t="s">
        <v>4</v>
      </c>
      <c r="H1378" s="1" t="s">
        <v>1457</v>
      </c>
      <c r="I1378" s="2" t="s">
        <v>1458</v>
      </c>
      <c r="J1378" s="6" t="s">
        <v>4</v>
      </c>
      <c r="K1378" s="6" t="s">
        <v>4</v>
      </c>
      <c r="L1378" s="6" t="s">
        <v>4</v>
      </c>
      <c r="M1378" s="6" t="s">
        <v>5</v>
      </c>
      <c r="N1378" s="6" t="s">
        <v>1456</v>
      </c>
      <c r="O1378" s="16">
        <v>44916</v>
      </c>
      <c r="P1378" s="6" t="s">
        <v>7</v>
      </c>
      <c r="Q1378" s="18">
        <v>6218.58</v>
      </c>
      <c r="R1378" s="18">
        <v>6218.58</v>
      </c>
      <c r="S1378" s="18">
        <v>0</v>
      </c>
      <c r="T1378" s="18">
        <v>0</v>
      </c>
      <c r="U1378" s="10">
        <f t="shared" si="42"/>
        <v>0</v>
      </c>
      <c r="V1378" s="20">
        <f t="shared" si="43"/>
        <v>0</v>
      </c>
    </row>
    <row r="1379" spans="1:22" ht="29" outlineLevel="3" x14ac:dyDescent="0.35">
      <c r="A1379" s="6" t="s">
        <v>566</v>
      </c>
      <c r="B1379" s="6" t="s">
        <v>567</v>
      </c>
      <c r="C1379" s="12" t="s">
        <v>1312</v>
      </c>
      <c r="D1379" s="5" t="s">
        <v>1318</v>
      </c>
      <c r="E1379" s="6" t="s">
        <v>1413</v>
      </c>
      <c r="F1379" s="1" t="s">
        <v>573</v>
      </c>
      <c r="G1379" s="1" t="s">
        <v>4</v>
      </c>
      <c r="H1379" s="1" t="s">
        <v>1457</v>
      </c>
      <c r="I1379" s="2" t="s">
        <v>1458</v>
      </c>
      <c r="J1379" s="6" t="s">
        <v>4</v>
      </c>
      <c r="K1379" s="6" t="s">
        <v>4</v>
      </c>
      <c r="L1379" s="6" t="s">
        <v>4</v>
      </c>
      <c r="M1379" s="6" t="s">
        <v>5</v>
      </c>
      <c r="N1379" s="6" t="s">
        <v>1459</v>
      </c>
      <c r="O1379" s="16">
        <v>44958</v>
      </c>
      <c r="P1379" s="6" t="s">
        <v>7</v>
      </c>
      <c r="Q1379" s="18">
        <v>5087.55</v>
      </c>
      <c r="R1379" s="18">
        <v>5087.55</v>
      </c>
      <c r="S1379" s="18">
        <v>0</v>
      </c>
      <c r="T1379" s="18">
        <v>0</v>
      </c>
      <c r="U1379" s="10">
        <f t="shared" si="42"/>
        <v>0</v>
      </c>
      <c r="V1379" s="20">
        <f t="shared" si="43"/>
        <v>0</v>
      </c>
    </row>
    <row r="1380" spans="1:22" ht="29" outlineLevel="4" x14ac:dyDescent="0.35">
      <c r="A1380" s="6" t="s">
        <v>566</v>
      </c>
      <c r="B1380" s="6" t="s">
        <v>567</v>
      </c>
      <c r="C1380" s="12" t="s">
        <v>1312</v>
      </c>
      <c r="D1380" s="5" t="s">
        <v>1318</v>
      </c>
      <c r="E1380" s="6" t="s">
        <v>1413</v>
      </c>
      <c r="F1380" s="1" t="s">
        <v>573</v>
      </c>
      <c r="G1380" s="1" t="s">
        <v>4</v>
      </c>
      <c r="H1380" s="1" t="s">
        <v>1457</v>
      </c>
      <c r="I1380" s="2" t="s">
        <v>1458</v>
      </c>
      <c r="J1380" s="6" t="s">
        <v>4</v>
      </c>
      <c r="K1380" s="6" t="s">
        <v>4</v>
      </c>
      <c r="L1380" s="6" t="s">
        <v>4</v>
      </c>
      <c r="M1380" s="6" t="s">
        <v>5</v>
      </c>
      <c r="N1380" s="6" t="s">
        <v>1460</v>
      </c>
      <c r="O1380" s="16">
        <v>44993</v>
      </c>
      <c r="P1380" s="6" t="s">
        <v>7</v>
      </c>
      <c r="Q1380" s="18">
        <v>8208.31</v>
      </c>
      <c r="R1380" s="18">
        <v>8208.31</v>
      </c>
      <c r="S1380" s="18">
        <v>0</v>
      </c>
      <c r="T1380" s="18">
        <v>0</v>
      </c>
      <c r="U1380" s="10">
        <f t="shared" si="42"/>
        <v>0</v>
      </c>
      <c r="V1380" s="20">
        <f t="shared" si="43"/>
        <v>0</v>
      </c>
    </row>
    <row r="1381" spans="1:22" ht="29" outlineLevel="4" x14ac:dyDescent="0.35">
      <c r="A1381" s="6" t="s">
        <v>566</v>
      </c>
      <c r="B1381" s="6" t="s">
        <v>567</v>
      </c>
      <c r="C1381" s="12" t="s">
        <v>1312</v>
      </c>
      <c r="D1381" s="5" t="s">
        <v>1318</v>
      </c>
      <c r="E1381" s="6" t="s">
        <v>1413</v>
      </c>
      <c r="F1381" s="1" t="s">
        <v>573</v>
      </c>
      <c r="G1381" s="1" t="s">
        <v>4</v>
      </c>
      <c r="H1381" s="1" t="s">
        <v>1457</v>
      </c>
      <c r="I1381" s="2" t="s">
        <v>1458</v>
      </c>
      <c r="J1381" s="6" t="s">
        <v>4</v>
      </c>
      <c r="K1381" s="6" t="s">
        <v>4</v>
      </c>
      <c r="L1381" s="6" t="s">
        <v>4</v>
      </c>
      <c r="M1381" s="6" t="s">
        <v>5</v>
      </c>
      <c r="N1381" s="6" t="s">
        <v>1461</v>
      </c>
      <c r="O1381" s="16">
        <v>45022</v>
      </c>
      <c r="P1381" s="6" t="s">
        <v>7</v>
      </c>
      <c r="Q1381" s="18">
        <v>8744.7099999999991</v>
      </c>
      <c r="R1381" s="18">
        <v>8744.7099999999991</v>
      </c>
      <c r="S1381" s="18">
        <v>0</v>
      </c>
      <c r="T1381" s="18">
        <v>0</v>
      </c>
      <c r="U1381" s="10">
        <f t="shared" si="42"/>
        <v>0</v>
      </c>
      <c r="V1381" s="20">
        <f t="shared" si="43"/>
        <v>0</v>
      </c>
    </row>
    <row r="1382" spans="1:22" ht="29" outlineLevel="4" x14ac:dyDescent="0.35">
      <c r="A1382" s="6" t="s">
        <v>566</v>
      </c>
      <c r="B1382" s="6" t="s">
        <v>567</v>
      </c>
      <c r="C1382" s="12" t="s">
        <v>1312</v>
      </c>
      <c r="D1382" s="5" t="s">
        <v>1318</v>
      </c>
      <c r="E1382" s="6" t="s">
        <v>1413</v>
      </c>
      <c r="F1382" s="1" t="s">
        <v>573</v>
      </c>
      <c r="G1382" s="1" t="s">
        <v>4</v>
      </c>
      <c r="H1382" s="1" t="s">
        <v>1457</v>
      </c>
      <c r="I1382" s="2" t="s">
        <v>1458</v>
      </c>
      <c r="J1382" s="6" t="s">
        <v>4</v>
      </c>
      <c r="K1382" s="6" t="s">
        <v>4</v>
      </c>
      <c r="L1382" s="6" t="s">
        <v>4</v>
      </c>
      <c r="M1382" s="6" t="s">
        <v>5</v>
      </c>
      <c r="N1382" s="6" t="s">
        <v>1462</v>
      </c>
      <c r="O1382" s="16">
        <v>45037</v>
      </c>
      <c r="P1382" s="6" t="s">
        <v>7</v>
      </c>
      <c r="Q1382" s="18">
        <v>7678</v>
      </c>
      <c r="R1382" s="18">
        <v>7678</v>
      </c>
      <c r="S1382" s="18">
        <v>0</v>
      </c>
      <c r="T1382" s="18">
        <v>0</v>
      </c>
      <c r="U1382" s="10">
        <f t="shared" si="42"/>
        <v>0</v>
      </c>
      <c r="V1382" s="20">
        <f t="shared" si="43"/>
        <v>0</v>
      </c>
    </row>
    <row r="1383" spans="1:22" ht="29" outlineLevel="3" x14ac:dyDescent="0.35">
      <c r="A1383" s="6" t="s">
        <v>566</v>
      </c>
      <c r="B1383" s="6" t="s">
        <v>567</v>
      </c>
      <c r="C1383" s="12" t="s">
        <v>1312</v>
      </c>
      <c r="D1383" s="5" t="s">
        <v>1318</v>
      </c>
      <c r="E1383" s="6" t="s">
        <v>1413</v>
      </c>
      <c r="F1383" s="1" t="s">
        <v>573</v>
      </c>
      <c r="G1383" s="1" t="s">
        <v>4</v>
      </c>
      <c r="H1383" s="1" t="s">
        <v>1457</v>
      </c>
      <c r="I1383" s="2" t="s">
        <v>1458</v>
      </c>
      <c r="J1383" s="6" t="s">
        <v>4</v>
      </c>
      <c r="K1383" s="6" t="s">
        <v>4</v>
      </c>
      <c r="L1383" s="6" t="s">
        <v>4</v>
      </c>
      <c r="M1383" s="6" t="s">
        <v>5</v>
      </c>
      <c r="N1383" s="6" t="s">
        <v>1463</v>
      </c>
      <c r="O1383" s="16">
        <v>45049</v>
      </c>
      <c r="P1383" s="6" t="s">
        <v>7</v>
      </c>
      <c r="Q1383" s="18">
        <v>7277.02</v>
      </c>
      <c r="R1383" s="18">
        <v>7277.02</v>
      </c>
      <c r="S1383" s="18">
        <v>0</v>
      </c>
      <c r="T1383" s="18">
        <v>0</v>
      </c>
      <c r="U1383" s="10">
        <f t="shared" si="42"/>
        <v>0</v>
      </c>
      <c r="V1383" s="20">
        <f t="shared" si="43"/>
        <v>0</v>
      </c>
    </row>
    <row r="1384" spans="1:22" ht="29" outlineLevel="4" x14ac:dyDescent="0.35">
      <c r="A1384" s="6" t="s">
        <v>566</v>
      </c>
      <c r="B1384" s="6" t="s">
        <v>567</v>
      </c>
      <c r="C1384" s="12" t="s">
        <v>1312</v>
      </c>
      <c r="D1384" s="5" t="s">
        <v>1318</v>
      </c>
      <c r="E1384" s="6" t="s">
        <v>1413</v>
      </c>
      <c r="F1384" s="1" t="s">
        <v>573</v>
      </c>
      <c r="G1384" s="1" t="s">
        <v>4</v>
      </c>
      <c r="H1384" s="1" t="s">
        <v>1457</v>
      </c>
      <c r="I1384" s="2" t="s">
        <v>1458</v>
      </c>
      <c r="J1384" s="6" t="s">
        <v>4</v>
      </c>
      <c r="K1384" s="6" t="s">
        <v>4</v>
      </c>
      <c r="L1384" s="6" t="s">
        <v>4</v>
      </c>
      <c r="M1384" s="6" t="s">
        <v>5</v>
      </c>
      <c r="N1384" s="6" t="s">
        <v>1464</v>
      </c>
      <c r="O1384" s="16">
        <v>45064</v>
      </c>
      <c r="P1384" s="6" t="s">
        <v>7</v>
      </c>
      <c r="Q1384" s="18">
        <v>8896.24</v>
      </c>
      <c r="R1384" s="18">
        <v>8896.24</v>
      </c>
      <c r="S1384" s="18">
        <v>0</v>
      </c>
      <c r="T1384" s="18">
        <v>0</v>
      </c>
      <c r="U1384" s="10">
        <f t="shared" si="42"/>
        <v>0</v>
      </c>
      <c r="V1384" s="20">
        <f t="shared" si="43"/>
        <v>0</v>
      </c>
    </row>
    <row r="1385" spans="1:22" ht="29" outlineLevel="4" x14ac:dyDescent="0.35">
      <c r="A1385" s="6" t="s">
        <v>566</v>
      </c>
      <c r="B1385" s="6" t="s">
        <v>567</v>
      </c>
      <c r="C1385" s="12" t="s">
        <v>1312</v>
      </c>
      <c r="D1385" s="5" t="s">
        <v>1318</v>
      </c>
      <c r="E1385" s="6" t="s">
        <v>1413</v>
      </c>
      <c r="F1385" s="1" t="s">
        <v>573</v>
      </c>
      <c r="G1385" s="1" t="s">
        <v>4</v>
      </c>
      <c r="H1385" s="1" t="s">
        <v>1457</v>
      </c>
      <c r="I1385" s="2" t="s">
        <v>1458</v>
      </c>
      <c r="J1385" s="6" t="s">
        <v>4</v>
      </c>
      <c r="K1385" s="6" t="s">
        <v>4</v>
      </c>
      <c r="L1385" s="6" t="s">
        <v>4</v>
      </c>
      <c r="M1385" s="6" t="s">
        <v>5</v>
      </c>
      <c r="N1385" s="6" t="s">
        <v>1465</v>
      </c>
      <c r="O1385" s="16">
        <v>45071</v>
      </c>
      <c r="P1385" s="6" t="s">
        <v>7</v>
      </c>
      <c r="Q1385" s="18">
        <v>8438.65</v>
      </c>
      <c r="R1385" s="18">
        <v>8438.65</v>
      </c>
      <c r="S1385" s="18">
        <v>0</v>
      </c>
      <c r="T1385" s="18">
        <v>0</v>
      </c>
      <c r="U1385" s="10">
        <f t="shared" si="42"/>
        <v>0</v>
      </c>
      <c r="V1385" s="20">
        <f t="shared" si="43"/>
        <v>0</v>
      </c>
    </row>
    <row r="1386" spans="1:22" outlineLevel="4" x14ac:dyDescent="0.35">
      <c r="G1386" s="1"/>
      <c r="H1386" s="14" t="s">
        <v>11600</v>
      </c>
      <c r="O1386" s="16"/>
      <c r="Q1386" s="18">
        <f>SUBTOTAL(9,Q1378:Q1385)</f>
        <v>60549.06</v>
      </c>
      <c r="R1386" s="18">
        <f>SUBTOTAL(9,R1378:R1385)</f>
        <v>60549.06</v>
      </c>
      <c r="S1386" s="18">
        <f>SUBTOTAL(9,S1378:S1385)</f>
        <v>0</v>
      </c>
      <c r="T1386" s="18">
        <f>SUBTOTAL(9,T1378:T1385)</f>
        <v>0</v>
      </c>
      <c r="U1386" s="10">
        <f t="shared" si="42"/>
        <v>0</v>
      </c>
      <c r="V1386" s="20">
        <f t="shared" si="43"/>
        <v>0</v>
      </c>
    </row>
    <row r="1387" spans="1:22" ht="29" outlineLevel="4" x14ac:dyDescent="0.35">
      <c r="A1387" s="6" t="s">
        <v>52</v>
      </c>
      <c r="B1387" s="6" t="s">
        <v>53</v>
      </c>
      <c r="C1387" s="12" t="s">
        <v>1312</v>
      </c>
      <c r="D1387" s="5" t="s">
        <v>1360</v>
      </c>
      <c r="E1387" s="6" t="s">
        <v>1360</v>
      </c>
      <c r="F1387" s="1" t="s">
        <v>4</v>
      </c>
      <c r="G1387" s="1" t="s">
        <v>2195</v>
      </c>
      <c r="H1387" s="1" t="s">
        <v>1467</v>
      </c>
      <c r="I1387" s="2" t="s">
        <v>1468</v>
      </c>
      <c r="J1387" s="6" t="s">
        <v>4</v>
      </c>
      <c r="K1387" s="6" t="s">
        <v>4</v>
      </c>
      <c r="L1387" s="6" t="s">
        <v>4</v>
      </c>
      <c r="M1387" s="6" t="s">
        <v>5</v>
      </c>
      <c r="N1387" s="6" t="s">
        <v>1466</v>
      </c>
      <c r="O1387" s="16">
        <v>44866</v>
      </c>
      <c r="P1387" s="6" t="s">
        <v>7</v>
      </c>
      <c r="Q1387" s="18">
        <v>8854615</v>
      </c>
      <c r="R1387" s="18">
        <v>0</v>
      </c>
      <c r="S1387" s="18">
        <v>8854615</v>
      </c>
      <c r="T1387" s="18">
        <v>0</v>
      </c>
      <c r="U1387" s="10">
        <f t="shared" si="42"/>
        <v>0</v>
      </c>
      <c r="V1387" s="20">
        <f t="shared" si="43"/>
        <v>0</v>
      </c>
    </row>
    <row r="1388" spans="1:22" ht="29" outlineLevel="4" x14ac:dyDescent="0.35">
      <c r="A1388" s="6" t="s">
        <v>52</v>
      </c>
      <c r="B1388" s="6" t="s">
        <v>53</v>
      </c>
      <c r="C1388" s="12" t="s">
        <v>1312</v>
      </c>
      <c r="D1388" s="5" t="s">
        <v>1360</v>
      </c>
      <c r="E1388" s="6" t="s">
        <v>1360</v>
      </c>
      <c r="F1388" s="1" t="s">
        <v>4</v>
      </c>
      <c r="G1388" s="1" t="s">
        <v>2195</v>
      </c>
      <c r="H1388" s="1" t="s">
        <v>1467</v>
      </c>
      <c r="I1388" s="2" t="s">
        <v>1468</v>
      </c>
      <c r="J1388" s="6" t="s">
        <v>4</v>
      </c>
      <c r="K1388" s="6" t="s">
        <v>4</v>
      </c>
      <c r="L1388" s="6" t="s">
        <v>4</v>
      </c>
      <c r="M1388" s="6" t="s">
        <v>5</v>
      </c>
      <c r="N1388" s="6" t="s">
        <v>1469</v>
      </c>
      <c r="O1388" s="16">
        <v>44916</v>
      </c>
      <c r="P1388" s="6" t="s">
        <v>7</v>
      </c>
      <c r="Q1388" s="18">
        <v>8854615</v>
      </c>
      <c r="R1388" s="18">
        <v>0</v>
      </c>
      <c r="S1388" s="18">
        <v>8854615</v>
      </c>
      <c r="T1388" s="18">
        <v>0</v>
      </c>
      <c r="U1388" s="10">
        <f t="shared" si="42"/>
        <v>0</v>
      </c>
      <c r="V1388" s="20">
        <f t="shared" si="43"/>
        <v>0</v>
      </c>
    </row>
    <row r="1389" spans="1:22" ht="29" outlineLevel="4" x14ac:dyDescent="0.35">
      <c r="A1389" s="6" t="s">
        <v>52</v>
      </c>
      <c r="B1389" s="6" t="s">
        <v>53</v>
      </c>
      <c r="C1389" s="12" t="s">
        <v>1312</v>
      </c>
      <c r="D1389" s="5" t="s">
        <v>1360</v>
      </c>
      <c r="E1389" s="6" t="s">
        <v>1360</v>
      </c>
      <c r="F1389" s="1" t="s">
        <v>4</v>
      </c>
      <c r="G1389" s="1" t="s">
        <v>2195</v>
      </c>
      <c r="H1389" s="1" t="s">
        <v>1467</v>
      </c>
      <c r="I1389" s="2" t="s">
        <v>1468</v>
      </c>
      <c r="J1389" s="6" t="s">
        <v>4</v>
      </c>
      <c r="K1389" s="6" t="s">
        <v>4</v>
      </c>
      <c r="L1389" s="6" t="s">
        <v>4</v>
      </c>
      <c r="M1389" s="6" t="s">
        <v>5</v>
      </c>
      <c r="N1389" s="6" t="s">
        <v>1470</v>
      </c>
      <c r="O1389" s="16">
        <v>45014</v>
      </c>
      <c r="P1389" s="6" t="s">
        <v>7</v>
      </c>
      <c r="Q1389" s="18">
        <v>8854614</v>
      </c>
      <c r="R1389" s="18">
        <v>0</v>
      </c>
      <c r="S1389" s="18">
        <v>8854614</v>
      </c>
      <c r="T1389" s="18">
        <v>0</v>
      </c>
      <c r="U1389" s="10">
        <f t="shared" si="42"/>
        <v>0</v>
      </c>
      <c r="V1389" s="20">
        <f t="shared" si="43"/>
        <v>0</v>
      </c>
    </row>
    <row r="1390" spans="1:22" ht="29" outlineLevel="4" x14ac:dyDescent="0.35">
      <c r="A1390" s="6" t="s">
        <v>52</v>
      </c>
      <c r="B1390" s="6" t="s">
        <v>53</v>
      </c>
      <c r="C1390" s="12" t="s">
        <v>1312</v>
      </c>
      <c r="D1390" s="5" t="s">
        <v>1360</v>
      </c>
      <c r="E1390" s="6" t="s">
        <v>1360</v>
      </c>
      <c r="F1390" s="1" t="s">
        <v>4</v>
      </c>
      <c r="G1390" s="1" t="s">
        <v>2195</v>
      </c>
      <c r="H1390" s="1" t="s">
        <v>1467</v>
      </c>
      <c r="I1390" s="2" t="s">
        <v>1468</v>
      </c>
      <c r="J1390" s="6" t="s">
        <v>4</v>
      </c>
      <c r="K1390" s="6" t="s">
        <v>4</v>
      </c>
      <c r="L1390" s="6" t="s">
        <v>4</v>
      </c>
      <c r="M1390" s="6" t="s">
        <v>5</v>
      </c>
      <c r="N1390" s="6" t="s">
        <v>1471</v>
      </c>
      <c r="O1390" s="16">
        <v>45097</v>
      </c>
      <c r="P1390" s="6" t="s">
        <v>7</v>
      </c>
      <c r="Q1390" s="18">
        <v>8854614</v>
      </c>
      <c r="R1390" s="18">
        <v>0</v>
      </c>
      <c r="S1390" s="18">
        <v>8854614</v>
      </c>
      <c r="T1390" s="18">
        <v>0</v>
      </c>
      <c r="U1390" s="10">
        <f t="shared" si="42"/>
        <v>0</v>
      </c>
      <c r="V1390" s="20">
        <f t="shared" si="43"/>
        <v>0</v>
      </c>
    </row>
    <row r="1391" spans="1:22" outlineLevel="4" x14ac:dyDescent="0.35">
      <c r="G1391" s="1"/>
      <c r="H1391" s="14" t="s">
        <v>11601</v>
      </c>
      <c r="O1391" s="16"/>
      <c r="Q1391" s="18">
        <f>SUBTOTAL(9,Q1387:Q1390)</f>
        <v>35418458</v>
      </c>
      <c r="R1391" s="18">
        <f>SUBTOTAL(9,R1387:R1390)</f>
        <v>0</v>
      </c>
      <c r="S1391" s="18">
        <f>SUBTOTAL(9,S1387:S1390)</f>
        <v>35418458</v>
      </c>
      <c r="T1391" s="18">
        <f>SUBTOTAL(9,T1387:T1390)</f>
        <v>0</v>
      </c>
      <c r="U1391" s="10">
        <f t="shared" si="42"/>
        <v>0</v>
      </c>
      <c r="V1391" s="20">
        <f t="shared" si="43"/>
        <v>0</v>
      </c>
    </row>
    <row r="1392" spans="1:22" ht="29" outlineLevel="3" x14ac:dyDescent="0.35">
      <c r="A1392" s="6" t="s">
        <v>110</v>
      </c>
      <c r="B1392" s="6" t="s">
        <v>111</v>
      </c>
      <c r="C1392" s="12" t="s">
        <v>1312</v>
      </c>
      <c r="D1392" s="5" t="s">
        <v>1318</v>
      </c>
      <c r="E1392" s="6" t="s">
        <v>1318</v>
      </c>
      <c r="F1392" s="1" t="s">
        <v>4</v>
      </c>
      <c r="G1392" s="1" t="s">
        <v>368</v>
      </c>
      <c r="H1392" s="1" t="s">
        <v>1473</v>
      </c>
      <c r="I1392" s="2" t="s">
        <v>1474</v>
      </c>
      <c r="J1392" s="6" t="s">
        <v>4</v>
      </c>
      <c r="K1392" s="6" t="s">
        <v>4</v>
      </c>
      <c r="L1392" s="6" t="s">
        <v>4</v>
      </c>
      <c r="M1392" s="6" t="s">
        <v>5</v>
      </c>
      <c r="N1392" s="6" t="s">
        <v>1472</v>
      </c>
      <c r="O1392" s="16">
        <v>44869</v>
      </c>
      <c r="P1392" s="6" t="s">
        <v>7</v>
      </c>
      <c r="Q1392" s="18">
        <v>9208761</v>
      </c>
      <c r="R1392" s="18">
        <v>0</v>
      </c>
      <c r="S1392" s="18">
        <v>9208761</v>
      </c>
      <c r="T1392" s="18">
        <v>0</v>
      </c>
      <c r="U1392" s="10">
        <f t="shared" si="42"/>
        <v>0</v>
      </c>
      <c r="V1392" s="20">
        <f t="shared" si="43"/>
        <v>0</v>
      </c>
    </row>
    <row r="1393" spans="1:22" outlineLevel="4" x14ac:dyDescent="0.35">
      <c r="G1393" s="1"/>
      <c r="H1393" s="14" t="s">
        <v>11602</v>
      </c>
      <c r="O1393" s="16"/>
      <c r="Q1393" s="18">
        <f>SUBTOTAL(9,Q1392:Q1392)</f>
        <v>9208761</v>
      </c>
      <c r="R1393" s="18">
        <f>SUBTOTAL(9,R1392:R1392)</f>
        <v>0</v>
      </c>
      <c r="S1393" s="18">
        <f>SUBTOTAL(9,S1392:S1392)</f>
        <v>9208761</v>
      </c>
      <c r="T1393" s="18">
        <f>SUBTOTAL(9,T1392:T1392)</f>
        <v>0</v>
      </c>
      <c r="U1393" s="10">
        <f t="shared" si="42"/>
        <v>0</v>
      </c>
      <c r="V1393" s="20">
        <f t="shared" si="43"/>
        <v>0</v>
      </c>
    </row>
    <row r="1394" spans="1:22" outlineLevel="4" x14ac:dyDescent="0.35">
      <c r="C1394" s="13" t="s">
        <v>10640</v>
      </c>
      <c r="G1394" s="1"/>
      <c r="O1394" s="16"/>
      <c r="Q1394" s="18">
        <f>SUBTOTAL(9,Q1266:Q1392)</f>
        <v>69638164.390000001</v>
      </c>
      <c r="R1394" s="18">
        <f>SUBTOTAL(9,R1266:R1392)</f>
        <v>8158596.6099999994</v>
      </c>
      <c r="S1394" s="18">
        <f>SUBTOTAL(9,S1266:S1392)</f>
        <v>61443666.090000004</v>
      </c>
      <c r="T1394" s="18">
        <f>SUBTOTAL(9,T1266:T1392)</f>
        <v>35901.69</v>
      </c>
      <c r="U1394" s="10">
        <f t="shared" si="42"/>
        <v>-2.3865140974521637E-9</v>
      </c>
      <c r="V1394" s="20">
        <f t="shared" si="43"/>
        <v>-2.3865140974521637E-9</v>
      </c>
    </row>
    <row r="1395" spans="1:22" outlineLevel="4" x14ac:dyDescent="0.35">
      <c r="A1395" s="6" t="s">
        <v>1200</v>
      </c>
      <c r="B1395" s="6" t="s">
        <v>1201</v>
      </c>
      <c r="C1395" s="12" t="s">
        <v>1475</v>
      </c>
      <c r="D1395" s="5" t="s">
        <v>1476</v>
      </c>
      <c r="E1395" s="6" t="s">
        <v>1476</v>
      </c>
      <c r="F1395" s="1" t="s">
        <v>4</v>
      </c>
      <c r="G1395" s="1" t="s">
        <v>1204</v>
      </c>
      <c r="H1395" s="1" t="s">
        <v>1206</v>
      </c>
      <c r="I1395" s="2" t="s">
        <v>1207</v>
      </c>
      <c r="J1395" s="6" t="s">
        <v>4</v>
      </c>
      <c r="K1395" s="6" t="s">
        <v>4</v>
      </c>
      <c r="L1395" s="6" t="s">
        <v>4</v>
      </c>
      <c r="M1395" s="6" t="s">
        <v>5</v>
      </c>
      <c r="N1395" s="6" t="s">
        <v>1477</v>
      </c>
      <c r="O1395" s="16">
        <v>44831</v>
      </c>
      <c r="P1395" s="6" t="s">
        <v>7</v>
      </c>
      <c r="Q1395" s="18">
        <v>26538.57</v>
      </c>
      <c r="R1395" s="18">
        <v>0</v>
      </c>
      <c r="S1395" s="18">
        <v>26538.57</v>
      </c>
      <c r="T1395" s="18">
        <v>0</v>
      </c>
      <c r="U1395" s="10">
        <f t="shared" si="42"/>
        <v>0</v>
      </c>
      <c r="V1395" s="20">
        <f t="shared" si="43"/>
        <v>0</v>
      </c>
    </row>
    <row r="1396" spans="1:22" outlineLevel="4" x14ac:dyDescent="0.35">
      <c r="A1396" s="6" t="s">
        <v>1200</v>
      </c>
      <c r="B1396" s="6" t="s">
        <v>1201</v>
      </c>
      <c r="C1396" s="12" t="s">
        <v>1475</v>
      </c>
      <c r="D1396" s="5" t="s">
        <v>1476</v>
      </c>
      <c r="E1396" s="6" t="s">
        <v>1476</v>
      </c>
      <c r="F1396" s="1" t="s">
        <v>4</v>
      </c>
      <c r="G1396" s="1" t="s">
        <v>1204</v>
      </c>
      <c r="H1396" s="1" t="s">
        <v>1206</v>
      </c>
      <c r="I1396" s="2" t="s">
        <v>1207</v>
      </c>
      <c r="J1396" s="6" t="s">
        <v>4</v>
      </c>
      <c r="K1396" s="6" t="s">
        <v>4</v>
      </c>
      <c r="L1396" s="6" t="s">
        <v>4</v>
      </c>
      <c r="M1396" s="6" t="s">
        <v>5</v>
      </c>
      <c r="N1396" s="6" t="s">
        <v>1478</v>
      </c>
      <c r="O1396" s="16">
        <v>44923</v>
      </c>
      <c r="P1396" s="6" t="s">
        <v>7</v>
      </c>
      <c r="Q1396" s="18">
        <v>26538.560000000001</v>
      </c>
      <c r="R1396" s="18">
        <v>0</v>
      </c>
      <c r="S1396" s="18">
        <v>26538.560000000001</v>
      </c>
      <c r="T1396" s="18">
        <v>0</v>
      </c>
      <c r="U1396" s="10">
        <f t="shared" si="42"/>
        <v>0</v>
      </c>
      <c r="V1396" s="20">
        <f t="shared" si="43"/>
        <v>0</v>
      </c>
    </row>
    <row r="1397" spans="1:22" outlineLevel="3" x14ac:dyDescent="0.35">
      <c r="G1397" s="1"/>
      <c r="H1397" s="14" t="s">
        <v>11554</v>
      </c>
      <c r="O1397" s="16"/>
      <c r="Q1397" s="18">
        <f>SUBTOTAL(9,Q1395:Q1396)</f>
        <v>53077.130000000005</v>
      </c>
      <c r="R1397" s="18">
        <f>SUBTOTAL(9,R1395:R1396)</f>
        <v>0</v>
      </c>
      <c r="S1397" s="18">
        <f>SUBTOTAL(9,S1395:S1396)</f>
        <v>53077.130000000005</v>
      </c>
      <c r="T1397" s="18">
        <f>SUBTOTAL(9,T1395:T1396)</f>
        <v>0</v>
      </c>
      <c r="U1397" s="10">
        <f t="shared" si="42"/>
        <v>0</v>
      </c>
      <c r="V1397" s="20">
        <f t="shared" si="43"/>
        <v>0</v>
      </c>
    </row>
    <row r="1398" spans="1:22" outlineLevel="4" x14ac:dyDescent="0.35">
      <c r="C1398" s="13" t="s">
        <v>10641</v>
      </c>
      <c r="G1398" s="1"/>
      <c r="O1398" s="16"/>
      <c r="Q1398" s="18">
        <f>SUBTOTAL(9,Q1395:Q1396)</f>
        <v>53077.130000000005</v>
      </c>
      <c r="R1398" s="18">
        <f>SUBTOTAL(9,R1395:R1396)</f>
        <v>0</v>
      </c>
      <c r="S1398" s="18">
        <f>SUBTOTAL(9,S1395:S1396)</f>
        <v>53077.130000000005</v>
      </c>
      <c r="T1398" s="18">
        <f>SUBTOTAL(9,T1395:T1396)</f>
        <v>0</v>
      </c>
      <c r="U1398" s="10">
        <f t="shared" si="42"/>
        <v>0</v>
      </c>
      <c r="V1398" s="20">
        <f t="shared" si="43"/>
        <v>0</v>
      </c>
    </row>
    <row r="1399" spans="1:22" outlineLevel="3" x14ac:dyDescent="0.35">
      <c r="A1399" s="6" t="s">
        <v>1200</v>
      </c>
      <c r="B1399" s="6" t="s">
        <v>1201</v>
      </c>
      <c r="C1399" s="12" t="s">
        <v>1479</v>
      </c>
      <c r="D1399" s="5" t="s">
        <v>1480</v>
      </c>
      <c r="E1399" s="6" t="s">
        <v>1480</v>
      </c>
      <c r="F1399" s="1" t="s">
        <v>4</v>
      </c>
      <c r="G1399" s="1" t="s">
        <v>1204</v>
      </c>
      <c r="H1399" s="1" t="s">
        <v>1206</v>
      </c>
      <c r="I1399" s="2" t="s">
        <v>1207</v>
      </c>
      <c r="J1399" s="6" t="s">
        <v>4</v>
      </c>
      <c r="K1399" s="6" t="s">
        <v>4</v>
      </c>
      <c r="L1399" s="6" t="s">
        <v>4</v>
      </c>
      <c r="M1399" s="6" t="s">
        <v>5</v>
      </c>
      <c r="N1399" s="6" t="s">
        <v>1481</v>
      </c>
      <c r="O1399" s="16">
        <v>44831</v>
      </c>
      <c r="P1399" s="6" t="s">
        <v>7</v>
      </c>
      <c r="Q1399" s="18">
        <v>132247.17000000001</v>
      </c>
      <c r="R1399" s="18">
        <v>0</v>
      </c>
      <c r="S1399" s="18">
        <v>132247.17000000001</v>
      </c>
      <c r="T1399" s="18">
        <v>0</v>
      </c>
      <c r="U1399" s="10">
        <f t="shared" si="42"/>
        <v>0</v>
      </c>
      <c r="V1399" s="20">
        <f t="shared" si="43"/>
        <v>0</v>
      </c>
    </row>
    <row r="1400" spans="1:22" outlineLevel="2" x14ac:dyDescent="0.35">
      <c r="A1400" s="6" t="s">
        <v>1200</v>
      </c>
      <c r="B1400" s="6" t="s">
        <v>1201</v>
      </c>
      <c r="C1400" s="12" t="s">
        <v>1479</v>
      </c>
      <c r="D1400" s="5" t="s">
        <v>1480</v>
      </c>
      <c r="E1400" s="6" t="s">
        <v>1480</v>
      </c>
      <c r="F1400" s="1" t="s">
        <v>4</v>
      </c>
      <c r="G1400" s="1" t="s">
        <v>1204</v>
      </c>
      <c r="H1400" s="1" t="s">
        <v>1206</v>
      </c>
      <c r="I1400" s="2" t="s">
        <v>1207</v>
      </c>
      <c r="J1400" s="6" t="s">
        <v>4</v>
      </c>
      <c r="K1400" s="6" t="s">
        <v>4</v>
      </c>
      <c r="L1400" s="6" t="s">
        <v>4</v>
      </c>
      <c r="M1400" s="6" t="s">
        <v>5</v>
      </c>
      <c r="N1400" s="6" t="s">
        <v>1482</v>
      </c>
      <c r="O1400" s="16">
        <v>44923</v>
      </c>
      <c r="P1400" s="6" t="s">
        <v>7</v>
      </c>
      <c r="Q1400" s="18">
        <v>132247.17000000001</v>
      </c>
      <c r="R1400" s="18">
        <v>0</v>
      </c>
      <c r="S1400" s="18">
        <v>132247.17000000001</v>
      </c>
      <c r="T1400" s="18">
        <v>0</v>
      </c>
      <c r="U1400" s="10">
        <f t="shared" si="42"/>
        <v>0</v>
      </c>
      <c r="V1400" s="20">
        <f t="shared" si="43"/>
        <v>0</v>
      </c>
    </row>
    <row r="1401" spans="1:22" outlineLevel="4" x14ac:dyDescent="0.35">
      <c r="G1401" s="1"/>
      <c r="H1401" s="14" t="s">
        <v>11554</v>
      </c>
      <c r="O1401" s="16"/>
      <c r="Q1401" s="18">
        <f>SUBTOTAL(9,Q1399:Q1400)</f>
        <v>264494.34000000003</v>
      </c>
      <c r="R1401" s="18">
        <f>SUBTOTAL(9,R1399:R1400)</f>
        <v>0</v>
      </c>
      <c r="S1401" s="18">
        <f>SUBTOTAL(9,S1399:S1400)</f>
        <v>264494.34000000003</v>
      </c>
      <c r="T1401" s="18">
        <f>SUBTOTAL(9,T1399:T1400)</f>
        <v>0</v>
      </c>
      <c r="U1401" s="10">
        <f t="shared" si="42"/>
        <v>0</v>
      </c>
      <c r="V1401" s="20">
        <f t="shared" si="43"/>
        <v>0</v>
      </c>
    </row>
    <row r="1402" spans="1:22" outlineLevel="4" x14ac:dyDescent="0.35">
      <c r="C1402" s="13" t="s">
        <v>10642</v>
      </c>
      <c r="G1402" s="1"/>
      <c r="O1402" s="16"/>
      <c r="Q1402" s="18">
        <f>SUBTOTAL(9,Q1399:Q1400)</f>
        <v>264494.34000000003</v>
      </c>
      <c r="R1402" s="18">
        <f>SUBTOTAL(9,R1399:R1400)</f>
        <v>0</v>
      </c>
      <c r="S1402" s="18">
        <f>SUBTOTAL(9,S1399:S1400)</f>
        <v>264494.34000000003</v>
      </c>
      <c r="T1402" s="18">
        <f>SUBTOTAL(9,T1399:T1400)</f>
        <v>0</v>
      </c>
      <c r="U1402" s="10">
        <f t="shared" si="42"/>
        <v>0</v>
      </c>
      <c r="V1402" s="20">
        <f t="shared" si="43"/>
        <v>0</v>
      </c>
    </row>
    <row r="1403" spans="1:22" outlineLevel="3" x14ac:dyDescent="0.35">
      <c r="A1403" s="6" t="s">
        <v>1200</v>
      </c>
      <c r="B1403" s="6" t="s">
        <v>1201</v>
      </c>
      <c r="C1403" s="12" t="s">
        <v>1483</v>
      </c>
      <c r="D1403" s="5" t="s">
        <v>1484</v>
      </c>
      <c r="E1403" s="6" t="s">
        <v>1484</v>
      </c>
      <c r="F1403" s="1" t="s">
        <v>4</v>
      </c>
      <c r="G1403" s="1" t="s">
        <v>1204</v>
      </c>
      <c r="H1403" s="1" t="s">
        <v>1206</v>
      </c>
      <c r="I1403" s="2" t="s">
        <v>1207</v>
      </c>
      <c r="J1403" s="6" t="s">
        <v>4</v>
      </c>
      <c r="K1403" s="6" t="s">
        <v>4</v>
      </c>
      <c r="L1403" s="6" t="s">
        <v>4</v>
      </c>
      <c r="M1403" s="6" t="s">
        <v>5</v>
      </c>
      <c r="N1403" s="6" t="s">
        <v>1485</v>
      </c>
      <c r="O1403" s="16">
        <v>44831</v>
      </c>
      <c r="P1403" s="6" t="s">
        <v>7</v>
      </c>
      <c r="Q1403" s="18">
        <v>1489891.52</v>
      </c>
      <c r="R1403" s="18">
        <v>0</v>
      </c>
      <c r="S1403" s="18">
        <v>1489891.52</v>
      </c>
      <c r="T1403" s="18">
        <v>0</v>
      </c>
      <c r="U1403" s="10">
        <f t="shared" si="42"/>
        <v>0</v>
      </c>
      <c r="V1403" s="20">
        <f t="shared" si="43"/>
        <v>0</v>
      </c>
    </row>
    <row r="1404" spans="1:22" outlineLevel="2" x14ac:dyDescent="0.35">
      <c r="A1404" s="6" t="s">
        <v>1200</v>
      </c>
      <c r="B1404" s="6" t="s">
        <v>1201</v>
      </c>
      <c r="C1404" s="12" t="s">
        <v>1483</v>
      </c>
      <c r="D1404" s="5" t="s">
        <v>1484</v>
      </c>
      <c r="E1404" s="6" t="s">
        <v>1484</v>
      </c>
      <c r="F1404" s="1" t="s">
        <v>4</v>
      </c>
      <c r="G1404" s="1" t="s">
        <v>1204</v>
      </c>
      <c r="H1404" s="1" t="s">
        <v>1206</v>
      </c>
      <c r="I1404" s="2" t="s">
        <v>1207</v>
      </c>
      <c r="J1404" s="6" t="s">
        <v>4</v>
      </c>
      <c r="K1404" s="6" t="s">
        <v>4</v>
      </c>
      <c r="L1404" s="6" t="s">
        <v>4</v>
      </c>
      <c r="M1404" s="6" t="s">
        <v>5</v>
      </c>
      <c r="N1404" s="6" t="s">
        <v>1486</v>
      </c>
      <c r="O1404" s="16">
        <v>44923</v>
      </c>
      <c r="P1404" s="6" t="s">
        <v>7</v>
      </c>
      <c r="Q1404" s="18">
        <v>1489891.51</v>
      </c>
      <c r="R1404" s="18">
        <v>0</v>
      </c>
      <c r="S1404" s="18">
        <v>1489891.51</v>
      </c>
      <c r="T1404" s="18">
        <v>0</v>
      </c>
      <c r="U1404" s="10">
        <f t="shared" si="42"/>
        <v>0</v>
      </c>
      <c r="V1404" s="20">
        <f t="shared" si="43"/>
        <v>0</v>
      </c>
    </row>
    <row r="1405" spans="1:22" outlineLevel="4" x14ac:dyDescent="0.35">
      <c r="G1405" s="1"/>
      <c r="H1405" s="14" t="s">
        <v>11554</v>
      </c>
      <c r="O1405" s="16"/>
      <c r="Q1405" s="18">
        <f>SUBTOTAL(9,Q1403:Q1404)</f>
        <v>2979783.0300000003</v>
      </c>
      <c r="R1405" s="18">
        <f>SUBTOTAL(9,R1403:R1404)</f>
        <v>0</v>
      </c>
      <c r="S1405" s="18">
        <f>SUBTOTAL(9,S1403:S1404)</f>
        <v>2979783.0300000003</v>
      </c>
      <c r="T1405" s="18">
        <f>SUBTOTAL(9,T1403:T1404)</f>
        <v>0</v>
      </c>
      <c r="U1405" s="10">
        <f t="shared" si="42"/>
        <v>0</v>
      </c>
      <c r="V1405" s="20">
        <f t="shared" si="43"/>
        <v>0</v>
      </c>
    </row>
    <row r="1406" spans="1:22" ht="29" outlineLevel="4" x14ac:dyDescent="0.35">
      <c r="A1406" s="6" t="s">
        <v>743</v>
      </c>
      <c r="B1406" s="6" t="s">
        <v>744</v>
      </c>
      <c r="C1406" s="12" t="s">
        <v>1483</v>
      </c>
      <c r="D1406" s="5" t="s">
        <v>1487</v>
      </c>
      <c r="E1406" s="6" t="s">
        <v>1487</v>
      </c>
      <c r="F1406" s="1" t="s">
        <v>4</v>
      </c>
      <c r="G1406" s="1" t="s">
        <v>1297</v>
      </c>
      <c r="H1406" s="1" t="s">
        <v>1489</v>
      </c>
      <c r="I1406" s="2" t="s">
        <v>1490</v>
      </c>
      <c r="J1406" s="6" t="s">
        <v>4</v>
      </c>
      <c r="K1406" s="6" t="s">
        <v>4</v>
      </c>
      <c r="L1406" s="6" t="s">
        <v>4</v>
      </c>
      <c r="M1406" s="6" t="s">
        <v>5</v>
      </c>
      <c r="N1406" s="6" t="s">
        <v>1488</v>
      </c>
      <c r="O1406" s="16">
        <v>44831</v>
      </c>
      <c r="P1406" s="6" t="s">
        <v>7</v>
      </c>
      <c r="Q1406" s="18">
        <v>2208.81</v>
      </c>
      <c r="R1406" s="18">
        <v>0</v>
      </c>
      <c r="S1406" s="18">
        <v>0</v>
      </c>
      <c r="T1406" s="18">
        <v>2208.81</v>
      </c>
      <c r="U1406" s="10">
        <f t="shared" si="42"/>
        <v>0</v>
      </c>
      <c r="V1406" s="20">
        <f t="shared" si="43"/>
        <v>0</v>
      </c>
    </row>
    <row r="1407" spans="1:22" ht="29" outlineLevel="3" x14ac:dyDescent="0.35">
      <c r="A1407" s="6" t="s">
        <v>743</v>
      </c>
      <c r="B1407" s="6" t="s">
        <v>744</v>
      </c>
      <c r="C1407" s="12" t="s">
        <v>1483</v>
      </c>
      <c r="D1407" s="5" t="s">
        <v>1487</v>
      </c>
      <c r="E1407" s="6" t="s">
        <v>1487</v>
      </c>
      <c r="F1407" s="1" t="s">
        <v>13024</v>
      </c>
      <c r="G1407" s="1" t="s">
        <v>4</v>
      </c>
      <c r="H1407" s="1" t="s">
        <v>1489</v>
      </c>
      <c r="I1407" s="2" t="s">
        <v>1490</v>
      </c>
      <c r="J1407" s="6" t="s">
        <v>4</v>
      </c>
      <c r="K1407" s="6" t="s">
        <v>4</v>
      </c>
      <c r="L1407" s="6" t="s">
        <v>4</v>
      </c>
      <c r="M1407" s="6" t="s">
        <v>5</v>
      </c>
      <c r="N1407" s="6" t="s">
        <v>1491</v>
      </c>
      <c r="O1407" s="16">
        <v>44763</v>
      </c>
      <c r="P1407" s="6" t="s">
        <v>7</v>
      </c>
      <c r="Q1407" s="18">
        <v>34904.39</v>
      </c>
      <c r="R1407" s="18">
        <v>34904.39</v>
      </c>
      <c r="S1407" s="18">
        <v>0</v>
      </c>
      <c r="T1407" s="18">
        <v>0</v>
      </c>
      <c r="U1407" s="10">
        <f t="shared" si="42"/>
        <v>0</v>
      </c>
      <c r="V1407" s="20">
        <f t="shared" si="43"/>
        <v>0</v>
      </c>
    </row>
    <row r="1408" spans="1:22" ht="29" outlineLevel="2" x14ac:dyDescent="0.35">
      <c r="A1408" s="6" t="s">
        <v>743</v>
      </c>
      <c r="B1408" s="6" t="s">
        <v>744</v>
      </c>
      <c r="C1408" s="12" t="s">
        <v>1483</v>
      </c>
      <c r="D1408" s="5" t="s">
        <v>1487</v>
      </c>
      <c r="E1408" s="6" t="s">
        <v>1487</v>
      </c>
      <c r="F1408" s="1" t="s">
        <v>13024</v>
      </c>
      <c r="G1408" s="1" t="s">
        <v>4</v>
      </c>
      <c r="H1408" s="1" t="s">
        <v>1489</v>
      </c>
      <c r="I1408" s="2" t="s">
        <v>1490</v>
      </c>
      <c r="J1408" s="6" t="s">
        <v>4</v>
      </c>
      <c r="K1408" s="6" t="s">
        <v>4</v>
      </c>
      <c r="L1408" s="6" t="s">
        <v>4</v>
      </c>
      <c r="M1408" s="6" t="s">
        <v>5</v>
      </c>
      <c r="N1408" s="6" t="s">
        <v>1488</v>
      </c>
      <c r="O1408" s="16">
        <v>44831</v>
      </c>
      <c r="P1408" s="6" t="s">
        <v>7</v>
      </c>
      <c r="Q1408" s="18">
        <v>107597.95</v>
      </c>
      <c r="R1408" s="18">
        <v>107597.95</v>
      </c>
      <c r="S1408" s="18">
        <v>0</v>
      </c>
      <c r="T1408" s="18">
        <v>0</v>
      </c>
      <c r="U1408" s="10">
        <f t="shared" si="42"/>
        <v>0</v>
      </c>
      <c r="V1408" s="20">
        <f t="shared" si="43"/>
        <v>0</v>
      </c>
    </row>
    <row r="1409" spans="1:22" outlineLevel="4" x14ac:dyDescent="0.35">
      <c r="G1409" s="1"/>
      <c r="H1409" s="14" t="s">
        <v>11603</v>
      </c>
      <c r="O1409" s="16"/>
      <c r="Q1409" s="18">
        <f>SUBTOTAL(9,Q1406:Q1408)</f>
        <v>144711.15</v>
      </c>
      <c r="R1409" s="18">
        <f>SUBTOTAL(9,R1406:R1408)</f>
        <v>142502.34</v>
      </c>
      <c r="S1409" s="18">
        <f>SUBTOTAL(9,S1406:S1408)</f>
        <v>0</v>
      </c>
      <c r="T1409" s="18">
        <f>SUBTOTAL(9,T1406:T1408)</f>
        <v>2208.81</v>
      </c>
      <c r="U1409" s="10">
        <f t="shared" si="42"/>
        <v>0</v>
      </c>
      <c r="V1409" s="20">
        <f t="shared" si="43"/>
        <v>0</v>
      </c>
    </row>
    <row r="1410" spans="1:22" ht="29" outlineLevel="4" x14ac:dyDescent="0.35">
      <c r="A1410" s="6" t="s">
        <v>743</v>
      </c>
      <c r="B1410" s="6" t="s">
        <v>744</v>
      </c>
      <c r="C1410" s="12" t="s">
        <v>1483</v>
      </c>
      <c r="D1410" s="5" t="s">
        <v>1487</v>
      </c>
      <c r="E1410" s="6" t="s">
        <v>1487</v>
      </c>
      <c r="F1410" s="1" t="s">
        <v>13024</v>
      </c>
      <c r="G1410" s="1" t="s">
        <v>4</v>
      </c>
      <c r="H1410" s="1" t="s">
        <v>1493</v>
      </c>
      <c r="I1410" s="2" t="s">
        <v>1494</v>
      </c>
      <c r="J1410" s="6" t="s">
        <v>4</v>
      </c>
      <c r="K1410" s="6" t="s">
        <v>4</v>
      </c>
      <c r="L1410" s="6" t="s">
        <v>4</v>
      </c>
      <c r="M1410" s="6" t="s">
        <v>5</v>
      </c>
      <c r="N1410" s="6" t="s">
        <v>1492</v>
      </c>
      <c r="O1410" s="16">
        <v>44753</v>
      </c>
      <c r="P1410" s="6" t="s">
        <v>7</v>
      </c>
      <c r="Q1410" s="18">
        <v>26216.080000000002</v>
      </c>
      <c r="R1410" s="18">
        <v>26216.080000000002</v>
      </c>
      <c r="S1410" s="18">
        <v>0</v>
      </c>
      <c r="T1410" s="18">
        <v>0</v>
      </c>
      <c r="U1410" s="10">
        <f t="shared" ref="U1410:U1473" si="44">Q1410-R1410-S1410-T1410</f>
        <v>0</v>
      </c>
      <c r="V1410" s="20">
        <f t="shared" si="43"/>
        <v>0</v>
      </c>
    </row>
    <row r="1411" spans="1:22" outlineLevel="3" x14ac:dyDescent="0.35">
      <c r="G1411" s="1"/>
      <c r="H1411" s="14" t="s">
        <v>11604</v>
      </c>
      <c r="O1411" s="16"/>
      <c r="Q1411" s="18">
        <f>SUBTOTAL(9,Q1410:Q1410)</f>
        <v>26216.080000000002</v>
      </c>
      <c r="R1411" s="18">
        <f>SUBTOTAL(9,R1410:R1410)</f>
        <v>26216.080000000002</v>
      </c>
      <c r="S1411" s="18">
        <f>SUBTOTAL(9,S1410:S1410)</f>
        <v>0</v>
      </c>
      <c r="T1411" s="18">
        <f>SUBTOTAL(9,T1410:T1410)</f>
        <v>0</v>
      </c>
      <c r="U1411" s="10">
        <f t="shared" si="44"/>
        <v>0</v>
      </c>
      <c r="V1411" s="20">
        <f t="shared" ref="V1411:V1474" si="45">Q1411-R1411-S1411-T1411</f>
        <v>0</v>
      </c>
    </row>
    <row r="1412" spans="1:22" ht="29" outlineLevel="4" x14ac:dyDescent="0.35">
      <c r="A1412" s="6" t="s">
        <v>743</v>
      </c>
      <c r="B1412" s="6" t="s">
        <v>744</v>
      </c>
      <c r="C1412" s="12" t="s">
        <v>1483</v>
      </c>
      <c r="D1412" s="5" t="s">
        <v>1487</v>
      </c>
      <c r="E1412" s="6" t="s">
        <v>1487</v>
      </c>
      <c r="F1412" s="1" t="s">
        <v>13024</v>
      </c>
      <c r="G1412" s="1" t="s">
        <v>4</v>
      </c>
      <c r="H1412" s="1" t="s">
        <v>1496</v>
      </c>
      <c r="I1412" s="2" t="s">
        <v>1497</v>
      </c>
      <c r="J1412" s="6" t="s">
        <v>4</v>
      </c>
      <c r="K1412" s="6" t="s">
        <v>4</v>
      </c>
      <c r="L1412" s="6" t="s">
        <v>4</v>
      </c>
      <c r="M1412" s="6" t="s">
        <v>5</v>
      </c>
      <c r="N1412" s="6" t="s">
        <v>1495</v>
      </c>
      <c r="O1412" s="16">
        <v>45106</v>
      </c>
      <c r="P1412" s="6" t="s">
        <v>7</v>
      </c>
      <c r="Q1412" s="18">
        <v>5000.8999999999996</v>
      </c>
      <c r="R1412" s="18">
        <v>5000.8999999999996</v>
      </c>
      <c r="S1412" s="18">
        <v>0</v>
      </c>
      <c r="T1412" s="18">
        <v>0</v>
      </c>
      <c r="U1412" s="10">
        <f t="shared" si="44"/>
        <v>0</v>
      </c>
      <c r="V1412" s="20">
        <f t="shared" si="45"/>
        <v>0</v>
      </c>
    </row>
    <row r="1413" spans="1:22" outlineLevel="4" x14ac:dyDescent="0.35">
      <c r="G1413" s="1"/>
      <c r="H1413" s="14" t="s">
        <v>11605</v>
      </c>
      <c r="O1413" s="16"/>
      <c r="Q1413" s="18">
        <f>SUBTOTAL(9,Q1412:Q1412)</f>
        <v>5000.8999999999996</v>
      </c>
      <c r="R1413" s="18">
        <f>SUBTOTAL(9,R1412:R1412)</f>
        <v>5000.8999999999996</v>
      </c>
      <c r="S1413" s="18">
        <f>SUBTOTAL(9,S1412:S1412)</f>
        <v>0</v>
      </c>
      <c r="T1413" s="18">
        <f>SUBTOTAL(9,T1412:T1412)</f>
        <v>0</v>
      </c>
      <c r="U1413" s="10">
        <f t="shared" si="44"/>
        <v>0</v>
      </c>
      <c r="V1413" s="20">
        <f t="shared" si="45"/>
        <v>0</v>
      </c>
    </row>
    <row r="1414" spans="1:22" ht="29" outlineLevel="4" x14ac:dyDescent="0.35">
      <c r="A1414" s="6" t="s">
        <v>1298</v>
      </c>
      <c r="B1414" s="6" t="s">
        <v>1299</v>
      </c>
      <c r="C1414" s="12" t="s">
        <v>1483</v>
      </c>
      <c r="D1414" s="5" t="s">
        <v>1487</v>
      </c>
      <c r="E1414" s="6" t="s">
        <v>1487</v>
      </c>
      <c r="F1414" s="1" t="s">
        <v>13030</v>
      </c>
      <c r="G1414" s="1" t="s">
        <v>4</v>
      </c>
      <c r="H1414" s="1" t="s">
        <v>1500</v>
      </c>
      <c r="I1414" s="2" t="s">
        <v>1501</v>
      </c>
      <c r="J1414" s="6" t="s">
        <v>1498</v>
      </c>
      <c r="K1414" s="6" t="s">
        <v>4</v>
      </c>
      <c r="L1414" s="6" t="s">
        <v>4</v>
      </c>
      <c r="M1414" s="6" t="s">
        <v>5</v>
      </c>
      <c r="N1414" s="6" t="s">
        <v>1499</v>
      </c>
      <c r="O1414" s="16">
        <v>44820</v>
      </c>
      <c r="P1414" s="6" t="s">
        <v>7</v>
      </c>
      <c r="Q1414" s="18">
        <v>107379.73</v>
      </c>
      <c r="R1414" s="18">
        <v>107379.73</v>
      </c>
      <c r="S1414" s="18">
        <v>0</v>
      </c>
      <c r="T1414" s="18">
        <v>0</v>
      </c>
      <c r="U1414" s="10">
        <f t="shared" si="44"/>
        <v>0</v>
      </c>
      <c r="V1414" s="20">
        <f t="shared" si="45"/>
        <v>0</v>
      </c>
    </row>
    <row r="1415" spans="1:22" ht="29" outlineLevel="3" x14ac:dyDescent="0.35">
      <c r="A1415" s="6" t="s">
        <v>1298</v>
      </c>
      <c r="B1415" s="6" t="s">
        <v>1299</v>
      </c>
      <c r="C1415" s="12" t="s">
        <v>1483</v>
      </c>
      <c r="D1415" s="5" t="s">
        <v>1487</v>
      </c>
      <c r="E1415" s="6" t="s">
        <v>1487</v>
      </c>
      <c r="F1415" s="1" t="s">
        <v>13030</v>
      </c>
      <c r="G1415" s="1" t="s">
        <v>4</v>
      </c>
      <c r="H1415" s="1" t="s">
        <v>1500</v>
      </c>
      <c r="I1415" s="2" t="s">
        <v>1501</v>
      </c>
      <c r="J1415" s="6" t="s">
        <v>1498</v>
      </c>
      <c r="K1415" s="6" t="s">
        <v>4</v>
      </c>
      <c r="L1415" s="6" t="s">
        <v>4</v>
      </c>
      <c r="M1415" s="6" t="s">
        <v>5</v>
      </c>
      <c r="N1415" s="6" t="s">
        <v>1502</v>
      </c>
      <c r="O1415" s="16">
        <v>44866</v>
      </c>
      <c r="P1415" s="6" t="s">
        <v>7</v>
      </c>
      <c r="Q1415" s="18">
        <v>1105.8800000000001</v>
      </c>
      <c r="R1415" s="18">
        <v>1105.8800000000001</v>
      </c>
      <c r="S1415" s="18">
        <v>0</v>
      </c>
      <c r="T1415" s="18">
        <v>0</v>
      </c>
      <c r="U1415" s="10">
        <f t="shared" si="44"/>
        <v>0</v>
      </c>
      <c r="V1415" s="20">
        <f t="shared" si="45"/>
        <v>0</v>
      </c>
    </row>
    <row r="1416" spans="1:22" ht="29" outlineLevel="4" x14ac:dyDescent="0.35">
      <c r="A1416" s="6" t="s">
        <v>1298</v>
      </c>
      <c r="B1416" s="6" t="s">
        <v>1299</v>
      </c>
      <c r="C1416" s="12" t="s">
        <v>1483</v>
      </c>
      <c r="D1416" s="5" t="s">
        <v>1487</v>
      </c>
      <c r="E1416" s="6" t="s">
        <v>1487</v>
      </c>
      <c r="F1416" s="1" t="s">
        <v>13030</v>
      </c>
      <c r="G1416" s="1" t="s">
        <v>4</v>
      </c>
      <c r="H1416" s="1" t="s">
        <v>1500</v>
      </c>
      <c r="I1416" s="2" t="s">
        <v>1501</v>
      </c>
      <c r="J1416" s="6" t="s">
        <v>1498</v>
      </c>
      <c r="K1416" s="6" t="s">
        <v>4</v>
      </c>
      <c r="L1416" s="6" t="s">
        <v>4</v>
      </c>
      <c r="M1416" s="6" t="s">
        <v>5</v>
      </c>
      <c r="N1416" s="6" t="s">
        <v>1503</v>
      </c>
      <c r="O1416" s="16">
        <v>44923</v>
      </c>
      <c r="P1416" s="6" t="s">
        <v>7</v>
      </c>
      <c r="Q1416" s="18">
        <v>8228.66</v>
      </c>
      <c r="R1416" s="18">
        <v>8228.66</v>
      </c>
      <c r="S1416" s="18">
        <v>0</v>
      </c>
      <c r="T1416" s="18">
        <v>0</v>
      </c>
      <c r="U1416" s="10">
        <f t="shared" si="44"/>
        <v>0</v>
      </c>
      <c r="V1416" s="20">
        <f t="shared" si="45"/>
        <v>0</v>
      </c>
    </row>
    <row r="1417" spans="1:22" ht="29" outlineLevel="3" x14ac:dyDescent="0.35">
      <c r="A1417" s="6" t="s">
        <v>1298</v>
      </c>
      <c r="B1417" s="6" t="s">
        <v>1299</v>
      </c>
      <c r="C1417" s="12" t="s">
        <v>1483</v>
      </c>
      <c r="D1417" s="5" t="s">
        <v>1487</v>
      </c>
      <c r="E1417" s="6" t="s">
        <v>1487</v>
      </c>
      <c r="F1417" s="1" t="s">
        <v>13030</v>
      </c>
      <c r="G1417" s="1" t="s">
        <v>4</v>
      </c>
      <c r="H1417" s="1" t="s">
        <v>1500</v>
      </c>
      <c r="I1417" s="2" t="s">
        <v>1501</v>
      </c>
      <c r="J1417" s="6" t="s">
        <v>1498</v>
      </c>
      <c r="K1417" s="6" t="s">
        <v>4</v>
      </c>
      <c r="L1417" s="6" t="s">
        <v>4</v>
      </c>
      <c r="M1417" s="6" t="s">
        <v>5</v>
      </c>
      <c r="N1417" s="6" t="s">
        <v>1504</v>
      </c>
      <c r="O1417" s="16">
        <v>44994</v>
      </c>
      <c r="P1417" s="6" t="s">
        <v>7</v>
      </c>
      <c r="Q1417" s="18">
        <v>6682.66</v>
      </c>
      <c r="R1417" s="18">
        <v>6682.66</v>
      </c>
      <c r="S1417" s="18">
        <v>0</v>
      </c>
      <c r="T1417" s="18">
        <v>0</v>
      </c>
      <c r="U1417" s="10">
        <f t="shared" si="44"/>
        <v>0</v>
      </c>
      <c r="V1417" s="20">
        <f t="shared" si="45"/>
        <v>0</v>
      </c>
    </row>
    <row r="1418" spans="1:22" ht="29" outlineLevel="4" x14ac:dyDescent="0.35">
      <c r="A1418" s="6" t="s">
        <v>1298</v>
      </c>
      <c r="B1418" s="6" t="s">
        <v>1299</v>
      </c>
      <c r="C1418" s="12" t="s">
        <v>1483</v>
      </c>
      <c r="D1418" s="5" t="s">
        <v>1487</v>
      </c>
      <c r="E1418" s="6" t="s">
        <v>1487</v>
      </c>
      <c r="F1418" s="1" t="s">
        <v>13030</v>
      </c>
      <c r="G1418" s="1" t="s">
        <v>4</v>
      </c>
      <c r="H1418" s="1" t="s">
        <v>1500</v>
      </c>
      <c r="I1418" s="2" t="s">
        <v>1501</v>
      </c>
      <c r="J1418" s="6" t="s">
        <v>1498</v>
      </c>
      <c r="K1418" s="6" t="s">
        <v>4</v>
      </c>
      <c r="L1418" s="6" t="s">
        <v>4</v>
      </c>
      <c r="M1418" s="6" t="s">
        <v>5</v>
      </c>
      <c r="N1418" s="6" t="s">
        <v>1505</v>
      </c>
      <c r="O1418" s="16">
        <v>44994</v>
      </c>
      <c r="P1418" s="6" t="s">
        <v>7</v>
      </c>
      <c r="Q1418" s="18">
        <v>3287.79</v>
      </c>
      <c r="R1418" s="18">
        <v>3287.79</v>
      </c>
      <c r="S1418" s="18">
        <v>0</v>
      </c>
      <c r="T1418" s="18">
        <v>0</v>
      </c>
      <c r="U1418" s="10">
        <f t="shared" si="44"/>
        <v>0</v>
      </c>
      <c r="V1418" s="20">
        <f t="shared" si="45"/>
        <v>0</v>
      </c>
    </row>
    <row r="1419" spans="1:22" ht="29" outlineLevel="3" x14ac:dyDescent="0.35">
      <c r="A1419" s="6" t="s">
        <v>1298</v>
      </c>
      <c r="B1419" s="6" t="s">
        <v>1299</v>
      </c>
      <c r="C1419" s="12" t="s">
        <v>1483</v>
      </c>
      <c r="D1419" s="5" t="s">
        <v>1487</v>
      </c>
      <c r="E1419" s="6" t="s">
        <v>1487</v>
      </c>
      <c r="F1419" s="1" t="s">
        <v>13030</v>
      </c>
      <c r="G1419" s="1" t="s">
        <v>4</v>
      </c>
      <c r="H1419" s="1" t="s">
        <v>1500</v>
      </c>
      <c r="I1419" s="2" t="s">
        <v>1501</v>
      </c>
      <c r="J1419" s="6" t="s">
        <v>1498</v>
      </c>
      <c r="K1419" s="6" t="s">
        <v>4</v>
      </c>
      <c r="L1419" s="6" t="s">
        <v>4</v>
      </c>
      <c r="M1419" s="6" t="s">
        <v>5</v>
      </c>
      <c r="N1419" s="6" t="s">
        <v>1506</v>
      </c>
      <c r="O1419" s="16">
        <v>45058</v>
      </c>
      <c r="P1419" s="6" t="s">
        <v>7</v>
      </c>
      <c r="Q1419" s="18">
        <v>23389.3</v>
      </c>
      <c r="R1419" s="18">
        <v>23389.3</v>
      </c>
      <c r="S1419" s="18">
        <v>0</v>
      </c>
      <c r="T1419" s="18">
        <v>0</v>
      </c>
      <c r="U1419" s="10">
        <f t="shared" si="44"/>
        <v>0</v>
      </c>
      <c r="V1419" s="20">
        <f t="shared" si="45"/>
        <v>0</v>
      </c>
    </row>
    <row r="1420" spans="1:22" ht="29" outlineLevel="4" x14ac:dyDescent="0.35">
      <c r="A1420" s="6" t="s">
        <v>1298</v>
      </c>
      <c r="B1420" s="6" t="s">
        <v>1299</v>
      </c>
      <c r="C1420" s="12" t="s">
        <v>1483</v>
      </c>
      <c r="D1420" s="5" t="s">
        <v>1487</v>
      </c>
      <c r="E1420" s="6" t="s">
        <v>1487</v>
      </c>
      <c r="F1420" s="1" t="s">
        <v>13030</v>
      </c>
      <c r="G1420" s="1" t="s">
        <v>4</v>
      </c>
      <c r="H1420" s="1" t="s">
        <v>1500</v>
      </c>
      <c r="I1420" s="2" t="s">
        <v>1501</v>
      </c>
      <c r="J1420" s="6" t="s">
        <v>1498</v>
      </c>
      <c r="K1420" s="6" t="s">
        <v>4</v>
      </c>
      <c r="L1420" s="6" t="s">
        <v>4</v>
      </c>
      <c r="M1420" s="6" t="s">
        <v>5</v>
      </c>
      <c r="N1420" s="6" t="s">
        <v>1507</v>
      </c>
      <c r="O1420" s="16">
        <v>45058</v>
      </c>
      <c r="P1420" s="6" t="s">
        <v>7</v>
      </c>
      <c r="Q1420" s="18">
        <v>8999.36</v>
      </c>
      <c r="R1420" s="18">
        <v>8999.36</v>
      </c>
      <c r="S1420" s="18">
        <v>0</v>
      </c>
      <c r="T1420" s="18">
        <v>0</v>
      </c>
      <c r="U1420" s="10">
        <f t="shared" si="44"/>
        <v>0</v>
      </c>
      <c r="V1420" s="20">
        <f t="shared" si="45"/>
        <v>0</v>
      </c>
    </row>
    <row r="1421" spans="1:22" outlineLevel="4" x14ac:dyDescent="0.35">
      <c r="G1421" s="1"/>
      <c r="H1421" s="14" t="s">
        <v>11606</v>
      </c>
      <c r="O1421" s="16"/>
      <c r="Q1421" s="18">
        <f>SUBTOTAL(9,Q1414:Q1420)</f>
        <v>159073.38</v>
      </c>
      <c r="R1421" s="18">
        <f>SUBTOTAL(9,R1414:R1420)</f>
        <v>159073.38</v>
      </c>
      <c r="S1421" s="18">
        <f>SUBTOTAL(9,S1414:S1420)</f>
        <v>0</v>
      </c>
      <c r="T1421" s="18">
        <f>SUBTOTAL(9,T1414:T1420)</f>
        <v>0</v>
      </c>
      <c r="U1421" s="10">
        <f t="shared" si="44"/>
        <v>0</v>
      </c>
      <c r="V1421" s="20">
        <f t="shared" si="45"/>
        <v>0</v>
      </c>
    </row>
    <row r="1422" spans="1:22" ht="29" outlineLevel="4" x14ac:dyDescent="0.35">
      <c r="A1422" s="6" t="s">
        <v>110</v>
      </c>
      <c r="B1422" s="6" t="s">
        <v>111</v>
      </c>
      <c r="C1422" s="12" t="s">
        <v>1483</v>
      </c>
      <c r="D1422" s="5" t="s">
        <v>1487</v>
      </c>
      <c r="E1422" s="6" t="s">
        <v>1487</v>
      </c>
      <c r="F1422" s="1" t="s">
        <v>4</v>
      </c>
      <c r="G1422" s="1" t="s">
        <v>82</v>
      </c>
      <c r="H1422" s="1" t="s">
        <v>1509</v>
      </c>
      <c r="I1422" s="2" t="s">
        <v>1510</v>
      </c>
      <c r="J1422" s="6" t="s">
        <v>4</v>
      </c>
      <c r="K1422" s="6" t="s">
        <v>4</v>
      </c>
      <c r="L1422" s="6" t="s">
        <v>4</v>
      </c>
      <c r="M1422" s="6" t="s">
        <v>5</v>
      </c>
      <c r="N1422" s="6" t="s">
        <v>1508</v>
      </c>
      <c r="O1422" s="16">
        <v>44834</v>
      </c>
      <c r="P1422" s="6" t="s">
        <v>7</v>
      </c>
      <c r="Q1422" s="18">
        <v>2394</v>
      </c>
      <c r="R1422" s="18">
        <v>0</v>
      </c>
      <c r="S1422" s="18">
        <v>2394</v>
      </c>
      <c r="T1422" s="18">
        <v>0</v>
      </c>
      <c r="U1422" s="10">
        <f t="shared" si="44"/>
        <v>0</v>
      </c>
      <c r="V1422" s="20">
        <f t="shared" si="45"/>
        <v>0</v>
      </c>
    </row>
    <row r="1423" spans="1:22" ht="29" outlineLevel="4" x14ac:dyDescent="0.35">
      <c r="A1423" s="6" t="s">
        <v>110</v>
      </c>
      <c r="B1423" s="6" t="s">
        <v>111</v>
      </c>
      <c r="C1423" s="12" t="s">
        <v>1483</v>
      </c>
      <c r="D1423" s="5" t="s">
        <v>1487</v>
      </c>
      <c r="E1423" s="6" t="s">
        <v>1487</v>
      </c>
      <c r="F1423" s="1" t="s">
        <v>1250</v>
      </c>
      <c r="G1423" s="1" t="s">
        <v>4</v>
      </c>
      <c r="H1423" s="1" t="s">
        <v>1509</v>
      </c>
      <c r="I1423" s="2" t="s">
        <v>1510</v>
      </c>
      <c r="J1423" s="6" t="s">
        <v>4</v>
      </c>
      <c r="K1423" s="6" t="s">
        <v>4</v>
      </c>
      <c r="L1423" s="6" t="s">
        <v>4</v>
      </c>
      <c r="M1423" s="6" t="s">
        <v>5</v>
      </c>
      <c r="N1423" s="6" t="s">
        <v>1508</v>
      </c>
      <c r="O1423" s="16">
        <v>44834</v>
      </c>
      <c r="P1423" s="6" t="s">
        <v>7</v>
      </c>
      <c r="Q1423" s="18">
        <v>19152</v>
      </c>
      <c r="R1423" s="18">
        <v>19152</v>
      </c>
      <c r="S1423" s="18">
        <v>0</v>
      </c>
      <c r="T1423" s="18">
        <v>0</v>
      </c>
      <c r="U1423" s="10">
        <f t="shared" si="44"/>
        <v>0</v>
      </c>
      <c r="V1423" s="20">
        <f t="shared" si="45"/>
        <v>0</v>
      </c>
    </row>
    <row r="1424" spans="1:22" outlineLevel="4" x14ac:dyDescent="0.35">
      <c r="G1424" s="1"/>
      <c r="H1424" s="14" t="s">
        <v>11607</v>
      </c>
      <c r="O1424" s="16"/>
      <c r="Q1424" s="18">
        <f>SUBTOTAL(9,Q1422:Q1423)</f>
        <v>21546</v>
      </c>
      <c r="R1424" s="18">
        <f>SUBTOTAL(9,R1422:R1423)</f>
        <v>19152</v>
      </c>
      <c r="S1424" s="18">
        <f>SUBTOTAL(9,S1422:S1423)</f>
        <v>2394</v>
      </c>
      <c r="T1424" s="18">
        <f>SUBTOTAL(9,T1422:T1423)</f>
        <v>0</v>
      </c>
      <c r="U1424" s="10">
        <f t="shared" si="44"/>
        <v>0</v>
      </c>
      <c r="V1424" s="20">
        <f t="shared" si="45"/>
        <v>0</v>
      </c>
    </row>
    <row r="1425" spans="1:22" ht="29" outlineLevel="4" x14ac:dyDescent="0.35">
      <c r="A1425" s="6" t="s">
        <v>566</v>
      </c>
      <c r="B1425" s="6" t="s">
        <v>567</v>
      </c>
      <c r="C1425" s="12" t="s">
        <v>1483</v>
      </c>
      <c r="D1425" s="5" t="s">
        <v>1487</v>
      </c>
      <c r="E1425" s="6" t="s">
        <v>1511</v>
      </c>
      <c r="F1425" s="1" t="s">
        <v>573</v>
      </c>
      <c r="G1425" s="1" t="s">
        <v>4</v>
      </c>
      <c r="H1425" s="1" t="s">
        <v>1514</v>
      </c>
      <c r="I1425" s="2" t="s">
        <v>1515</v>
      </c>
      <c r="J1425" s="6" t="s">
        <v>4</v>
      </c>
      <c r="K1425" s="6" t="s">
        <v>4</v>
      </c>
      <c r="L1425" s="6" t="s">
        <v>4</v>
      </c>
      <c r="M1425" s="6" t="s">
        <v>5</v>
      </c>
      <c r="N1425" s="6" t="s">
        <v>1512</v>
      </c>
      <c r="O1425" s="16">
        <v>44748</v>
      </c>
      <c r="P1425" s="6" t="s">
        <v>1513</v>
      </c>
      <c r="Q1425" s="18">
        <v>2182.7199999999998</v>
      </c>
      <c r="R1425" s="18">
        <v>2182.7199999999998</v>
      </c>
      <c r="S1425" s="18">
        <v>0</v>
      </c>
      <c r="T1425" s="18">
        <v>0</v>
      </c>
      <c r="U1425" s="10">
        <f t="shared" si="44"/>
        <v>0</v>
      </c>
      <c r="V1425" s="20">
        <f t="shared" si="45"/>
        <v>0</v>
      </c>
    </row>
    <row r="1426" spans="1:22" ht="29" outlineLevel="4" x14ac:dyDescent="0.35">
      <c r="A1426" s="6" t="s">
        <v>566</v>
      </c>
      <c r="B1426" s="6" t="s">
        <v>567</v>
      </c>
      <c r="C1426" s="12" t="s">
        <v>1483</v>
      </c>
      <c r="D1426" s="5" t="s">
        <v>1487</v>
      </c>
      <c r="E1426" s="6" t="s">
        <v>1511</v>
      </c>
      <c r="F1426" s="1" t="s">
        <v>573</v>
      </c>
      <c r="G1426" s="1" t="s">
        <v>4</v>
      </c>
      <c r="H1426" s="1" t="s">
        <v>1514</v>
      </c>
      <c r="I1426" s="2" t="s">
        <v>1515</v>
      </c>
      <c r="J1426" s="6" t="s">
        <v>4</v>
      </c>
      <c r="K1426" s="6" t="s">
        <v>4</v>
      </c>
      <c r="L1426" s="6" t="s">
        <v>4</v>
      </c>
      <c r="M1426" s="6" t="s">
        <v>5</v>
      </c>
      <c r="N1426" s="6" t="s">
        <v>1516</v>
      </c>
      <c r="O1426" s="16">
        <v>44774</v>
      </c>
      <c r="P1426" s="6" t="s">
        <v>7</v>
      </c>
      <c r="Q1426" s="18">
        <v>1636.69</v>
      </c>
      <c r="R1426" s="18">
        <v>1636.69</v>
      </c>
      <c r="S1426" s="18">
        <v>0</v>
      </c>
      <c r="T1426" s="18">
        <v>0</v>
      </c>
      <c r="U1426" s="10">
        <f t="shared" si="44"/>
        <v>0</v>
      </c>
      <c r="V1426" s="20">
        <f t="shared" si="45"/>
        <v>0</v>
      </c>
    </row>
    <row r="1427" spans="1:22" ht="29" outlineLevel="3" x14ac:dyDescent="0.35">
      <c r="A1427" s="6" t="s">
        <v>566</v>
      </c>
      <c r="B1427" s="6" t="s">
        <v>567</v>
      </c>
      <c r="C1427" s="12" t="s">
        <v>1483</v>
      </c>
      <c r="D1427" s="5" t="s">
        <v>1487</v>
      </c>
      <c r="E1427" s="6" t="s">
        <v>1511</v>
      </c>
      <c r="F1427" s="1" t="s">
        <v>573</v>
      </c>
      <c r="G1427" s="1" t="s">
        <v>4</v>
      </c>
      <c r="H1427" s="1" t="s">
        <v>1514</v>
      </c>
      <c r="I1427" s="2" t="s">
        <v>1515</v>
      </c>
      <c r="J1427" s="6" t="s">
        <v>4</v>
      </c>
      <c r="K1427" s="6" t="s">
        <v>4</v>
      </c>
      <c r="L1427" s="6" t="s">
        <v>4</v>
      </c>
      <c r="M1427" s="6" t="s">
        <v>5</v>
      </c>
      <c r="N1427" s="6" t="s">
        <v>1517</v>
      </c>
      <c r="O1427" s="16">
        <v>44804</v>
      </c>
      <c r="P1427" s="6" t="s">
        <v>7</v>
      </c>
      <c r="Q1427" s="18">
        <v>1971.35</v>
      </c>
      <c r="R1427" s="18">
        <v>1971.35</v>
      </c>
      <c r="S1427" s="18">
        <v>0</v>
      </c>
      <c r="T1427" s="18">
        <v>0</v>
      </c>
      <c r="U1427" s="10">
        <f t="shared" si="44"/>
        <v>0</v>
      </c>
      <c r="V1427" s="20">
        <f t="shared" si="45"/>
        <v>0</v>
      </c>
    </row>
    <row r="1428" spans="1:22" ht="29" outlineLevel="4" x14ac:dyDescent="0.35">
      <c r="A1428" s="6" t="s">
        <v>566</v>
      </c>
      <c r="B1428" s="6" t="s">
        <v>567</v>
      </c>
      <c r="C1428" s="12" t="s">
        <v>1483</v>
      </c>
      <c r="D1428" s="5" t="s">
        <v>1487</v>
      </c>
      <c r="E1428" s="6" t="s">
        <v>1511</v>
      </c>
      <c r="F1428" s="1" t="s">
        <v>573</v>
      </c>
      <c r="G1428" s="1" t="s">
        <v>4</v>
      </c>
      <c r="H1428" s="1" t="s">
        <v>1514</v>
      </c>
      <c r="I1428" s="2" t="s">
        <v>1515</v>
      </c>
      <c r="J1428" s="6" t="s">
        <v>4</v>
      </c>
      <c r="K1428" s="6" t="s">
        <v>4</v>
      </c>
      <c r="L1428" s="6" t="s">
        <v>4</v>
      </c>
      <c r="M1428" s="6" t="s">
        <v>5</v>
      </c>
      <c r="N1428" s="6" t="s">
        <v>1518</v>
      </c>
      <c r="O1428" s="16">
        <v>44848</v>
      </c>
      <c r="P1428" s="6" t="s">
        <v>7</v>
      </c>
      <c r="Q1428" s="18">
        <v>1128.1600000000001</v>
      </c>
      <c r="R1428" s="18">
        <v>1128.1600000000001</v>
      </c>
      <c r="S1428" s="18">
        <v>0</v>
      </c>
      <c r="T1428" s="18">
        <v>0</v>
      </c>
      <c r="U1428" s="10">
        <f t="shared" si="44"/>
        <v>0</v>
      </c>
      <c r="V1428" s="20">
        <f t="shared" si="45"/>
        <v>0</v>
      </c>
    </row>
    <row r="1429" spans="1:22" outlineLevel="4" x14ac:dyDescent="0.35">
      <c r="G1429" s="1"/>
      <c r="H1429" s="14" t="s">
        <v>11608</v>
      </c>
      <c r="O1429" s="16"/>
      <c r="Q1429" s="18">
        <f>SUBTOTAL(9,Q1425:Q1428)</f>
        <v>6918.92</v>
      </c>
      <c r="R1429" s="18">
        <f>SUBTOTAL(9,R1425:R1428)</f>
        <v>6918.92</v>
      </c>
      <c r="S1429" s="18">
        <f>SUBTOTAL(9,S1425:S1428)</f>
        <v>0</v>
      </c>
      <c r="T1429" s="18">
        <f>SUBTOTAL(9,T1425:T1428)</f>
        <v>0</v>
      </c>
      <c r="U1429" s="10">
        <f t="shared" si="44"/>
        <v>0</v>
      </c>
      <c r="V1429" s="20">
        <f t="shared" si="45"/>
        <v>0</v>
      </c>
    </row>
    <row r="1430" spans="1:22" ht="43.5" outlineLevel="3" x14ac:dyDescent="0.35">
      <c r="A1430" s="6" t="s">
        <v>1298</v>
      </c>
      <c r="B1430" s="6" t="s">
        <v>1299</v>
      </c>
      <c r="C1430" s="12" t="s">
        <v>1483</v>
      </c>
      <c r="D1430" s="5" t="s">
        <v>1487</v>
      </c>
      <c r="E1430" s="6" t="s">
        <v>1487</v>
      </c>
      <c r="F1430" s="1" t="s">
        <v>13030</v>
      </c>
      <c r="G1430" s="1" t="s">
        <v>4</v>
      </c>
      <c r="H1430" s="1" t="s">
        <v>1521</v>
      </c>
      <c r="I1430" s="2" t="s">
        <v>1522</v>
      </c>
      <c r="J1430" s="6" t="s">
        <v>1519</v>
      </c>
      <c r="K1430" s="6" t="s">
        <v>4</v>
      </c>
      <c r="L1430" s="6" t="s">
        <v>4</v>
      </c>
      <c r="M1430" s="6" t="s">
        <v>5</v>
      </c>
      <c r="N1430" s="6" t="s">
        <v>1520</v>
      </c>
      <c r="O1430" s="16">
        <v>44923</v>
      </c>
      <c r="P1430" s="6" t="s">
        <v>7</v>
      </c>
      <c r="Q1430" s="18">
        <v>43712.82</v>
      </c>
      <c r="R1430" s="18">
        <v>43712.82</v>
      </c>
      <c r="S1430" s="18">
        <v>0</v>
      </c>
      <c r="T1430" s="18">
        <v>0</v>
      </c>
      <c r="U1430" s="10">
        <f t="shared" si="44"/>
        <v>0</v>
      </c>
      <c r="V1430" s="20">
        <f t="shared" si="45"/>
        <v>0</v>
      </c>
    </row>
    <row r="1431" spans="1:22" ht="43.5" outlineLevel="4" x14ac:dyDescent="0.35">
      <c r="A1431" s="6" t="s">
        <v>1298</v>
      </c>
      <c r="B1431" s="6" t="s">
        <v>1299</v>
      </c>
      <c r="C1431" s="12" t="s">
        <v>1483</v>
      </c>
      <c r="D1431" s="5" t="s">
        <v>1487</v>
      </c>
      <c r="E1431" s="6" t="s">
        <v>1487</v>
      </c>
      <c r="F1431" s="1" t="s">
        <v>13030</v>
      </c>
      <c r="G1431" s="1" t="s">
        <v>4</v>
      </c>
      <c r="H1431" s="1" t="s">
        <v>1521</v>
      </c>
      <c r="I1431" s="2" t="s">
        <v>1522</v>
      </c>
      <c r="J1431" s="6" t="s">
        <v>1519</v>
      </c>
      <c r="K1431" s="6" t="s">
        <v>4</v>
      </c>
      <c r="L1431" s="6" t="s">
        <v>4</v>
      </c>
      <c r="M1431" s="6" t="s">
        <v>5</v>
      </c>
      <c r="N1431" s="6" t="s">
        <v>1523</v>
      </c>
      <c r="O1431" s="16">
        <v>44994</v>
      </c>
      <c r="P1431" s="6" t="s">
        <v>7</v>
      </c>
      <c r="Q1431" s="18">
        <v>63383.71</v>
      </c>
      <c r="R1431" s="18">
        <v>63383.71</v>
      </c>
      <c r="S1431" s="18">
        <v>0</v>
      </c>
      <c r="T1431" s="18">
        <v>0</v>
      </c>
      <c r="U1431" s="10">
        <f t="shared" si="44"/>
        <v>0</v>
      </c>
      <c r="V1431" s="20">
        <f t="shared" si="45"/>
        <v>0</v>
      </c>
    </row>
    <row r="1432" spans="1:22" ht="43.5" outlineLevel="4" x14ac:dyDescent="0.35">
      <c r="A1432" s="6" t="s">
        <v>1298</v>
      </c>
      <c r="B1432" s="6" t="s">
        <v>1299</v>
      </c>
      <c r="C1432" s="12" t="s">
        <v>1483</v>
      </c>
      <c r="D1432" s="5" t="s">
        <v>1487</v>
      </c>
      <c r="E1432" s="6" t="s">
        <v>1487</v>
      </c>
      <c r="F1432" s="1" t="s">
        <v>13030</v>
      </c>
      <c r="G1432" s="1" t="s">
        <v>4</v>
      </c>
      <c r="H1432" s="1" t="s">
        <v>1521</v>
      </c>
      <c r="I1432" s="2" t="s">
        <v>1522</v>
      </c>
      <c r="J1432" s="6" t="s">
        <v>1519</v>
      </c>
      <c r="K1432" s="6" t="s">
        <v>4</v>
      </c>
      <c r="L1432" s="6" t="s">
        <v>4</v>
      </c>
      <c r="M1432" s="6" t="s">
        <v>5</v>
      </c>
      <c r="N1432" s="6" t="s">
        <v>1524</v>
      </c>
      <c r="O1432" s="16">
        <v>45058</v>
      </c>
      <c r="P1432" s="6" t="s">
        <v>7</v>
      </c>
      <c r="Q1432" s="18">
        <v>65373.41</v>
      </c>
      <c r="R1432" s="18">
        <v>65373.41</v>
      </c>
      <c r="S1432" s="18">
        <v>0</v>
      </c>
      <c r="T1432" s="18">
        <v>0</v>
      </c>
      <c r="U1432" s="10">
        <f t="shared" si="44"/>
        <v>0</v>
      </c>
      <c r="V1432" s="20">
        <f t="shared" si="45"/>
        <v>0</v>
      </c>
    </row>
    <row r="1433" spans="1:22" outlineLevel="4" x14ac:dyDescent="0.35">
      <c r="G1433" s="1"/>
      <c r="H1433" s="14" t="s">
        <v>11609</v>
      </c>
      <c r="O1433" s="16"/>
      <c r="Q1433" s="18">
        <f>SUBTOTAL(9,Q1430:Q1432)</f>
        <v>172469.94</v>
      </c>
      <c r="R1433" s="18">
        <f>SUBTOTAL(9,R1430:R1432)</f>
        <v>172469.94</v>
      </c>
      <c r="S1433" s="18">
        <f>SUBTOTAL(9,S1430:S1432)</f>
        <v>0</v>
      </c>
      <c r="T1433" s="18">
        <f>SUBTOTAL(9,T1430:T1432)</f>
        <v>0</v>
      </c>
      <c r="U1433" s="10">
        <f t="shared" si="44"/>
        <v>0</v>
      </c>
      <c r="V1433" s="20">
        <f t="shared" si="45"/>
        <v>0</v>
      </c>
    </row>
    <row r="1434" spans="1:22" ht="29" outlineLevel="4" x14ac:dyDescent="0.35">
      <c r="A1434" s="6" t="s">
        <v>110</v>
      </c>
      <c r="B1434" s="6" t="s">
        <v>111</v>
      </c>
      <c r="C1434" s="12" t="s">
        <v>1483</v>
      </c>
      <c r="D1434" s="5" t="s">
        <v>1487</v>
      </c>
      <c r="E1434" s="6" t="s">
        <v>1487</v>
      </c>
      <c r="F1434" s="1" t="s">
        <v>4</v>
      </c>
      <c r="G1434" s="1" t="s">
        <v>82</v>
      </c>
      <c r="H1434" s="1" t="s">
        <v>1526</v>
      </c>
      <c r="I1434" s="2" t="s">
        <v>1527</v>
      </c>
      <c r="J1434" s="6" t="s">
        <v>4</v>
      </c>
      <c r="K1434" s="6" t="s">
        <v>4</v>
      </c>
      <c r="L1434" s="6" t="s">
        <v>4</v>
      </c>
      <c r="M1434" s="6" t="s">
        <v>5</v>
      </c>
      <c r="N1434" s="6" t="s">
        <v>1525</v>
      </c>
      <c r="O1434" s="16">
        <v>44911</v>
      </c>
      <c r="P1434" s="6" t="s">
        <v>7</v>
      </c>
      <c r="Q1434" s="18">
        <v>488.98</v>
      </c>
      <c r="R1434" s="18">
        <v>0</v>
      </c>
      <c r="S1434" s="18">
        <v>488.98</v>
      </c>
      <c r="T1434" s="18">
        <v>0</v>
      </c>
      <c r="U1434" s="10">
        <f t="shared" si="44"/>
        <v>0</v>
      </c>
      <c r="V1434" s="20">
        <f t="shared" si="45"/>
        <v>0</v>
      </c>
    </row>
    <row r="1435" spans="1:22" ht="29" outlineLevel="3" x14ac:dyDescent="0.35">
      <c r="A1435" s="6" t="s">
        <v>110</v>
      </c>
      <c r="B1435" s="6" t="s">
        <v>111</v>
      </c>
      <c r="C1435" s="12" t="s">
        <v>1483</v>
      </c>
      <c r="D1435" s="5" t="s">
        <v>1487</v>
      </c>
      <c r="E1435" s="6" t="s">
        <v>1487</v>
      </c>
      <c r="F1435" s="1" t="s">
        <v>4</v>
      </c>
      <c r="G1435" s="1" t="s">
        <v>82</v>
      </c>
      <c r="H1435" s="1" t="s">
        <v>1526</v>
      </c>
      <c r="I1435" s="2" t="s">
        <v>1527</v>
      </c>
      <c r="J1435" s="6" t="s">
        <v>4</v>
      </c>
      <c r="K1435" s="6" t="s">
        <v>4</v>
      </c>
      <c r="L1435" s="6" t="s">
        <v>4</v>
      </c>
      <c r="M1435" s="6" t="s">
        <v>5</v>
      </c>
      <c r="N1435" s="6" t="s">
        <v>1528</v>
      </c>
      <c r="O1435" s="16">
        <v>44992</v>
      </c>
      <c r="P1435" s="6" t="s">
        <v>7</v>
      </c>
      <c r="Q1435" s="18">
        <v>7079.73</v>
      </c>
      <c r="R1435" s="18">
        <v>0</v>
      </c>
      <c r="S1435" s="18">
        <v>7079.73</v>
      </c>
      <c r="T1435" s="18">
        <v>0</v>
      </c>
      <c r="U1435" s="10">
        <f t="shared" si="44"/>
        <v>0</v>
      </c>
      <c r="V1435" s="20">
        <f t="shared" si="45"/>
        <v>0</v>
      </c>
    </row>
    <row r="1436" spans="1:22" ht="29" outlineLevel="4" x14ac:dyDescent="0.35">
      <c r="A1436" s="6" t="s">
        <v>110</v>
      </c>
      <c r="B1436" s="6" t="s">
        <v>111</v>
      </c>
      <c r="C1436" s="12" t="s">
        <v>1483</v>
      </c>
      <c r="D1436" s="5" t="s">
        <v>1487</v>
      </c>
      <c r="E1436" s="6" t="s">
        <v>1487</v>
      </c>
      <c r="F1436" s="1" t="s">
        <v>4</v>
      </c>
      <c r="G1436" s="1" t="s">
        <v>82</v>
      </c>
      <c r="H1436" s="1" t="s">
        <v>1526</v>
      </c>
      <c r="I1436" s="2" t="s">
        <v>1527</v>
      </c>
      <c r="J1436" s="6" t="s">
        <v>4</v>
      </c>
      <c r="K1436" s="6" t="s">
        <v>4</v>
      </c>
      <c r="L1436" s="6" t="s">
        <v>4</v>
      </c>
      <c r="M1436" s="6" t="s">
        <v>5</v>
      </c>
      <c r="N1436" s="6" t="s">
        <v>1529</v>
      </c>
      <c r="O1436" s="16">
        <v>45107</v>
      </c>
      <c r="P1436" s="6" t="s">
        <v>7</v>
      </c>
      <c r="Q1436" s="18">
        <v>2422.2399999999998</v>
      </c>
      <c r="R1436" s="18">
        <v>0</v>
      </c>
      <c r="S1436" s="18">
        <v>2422.2399999999998</v>
      </c>
      <c r="T1436" s="18">
        <v>0</v>
      </c>
      <c r="U1436" s="10">
        <f t="shared" si="44"/>
        <v>0</v>
      </c>
      <c r="V1436" s="20">
        <f t="shared" si="45"/>
        <v>0</v>
      </c>
    </row>
    <row r="1437" spans="1:22" ht="29" outlineLevel="4" x14ac:dyDescent="0.35">
      <c r="A1437" s="6" t="s">
        <v>110</v>
      </c>
      <c r="B1437" s="6" t="s">
        <v>111</v>
      </c>
      <c r="C1437" s="12" t="s">
        <v>1483</v>
      </c>
      <c r="D1437" s="5" t="s">
        <v>1487</v>
      </c>
      <c r="E1437" s="6" t="s">
        <v>1487</v>
      </c>
      <c r="F1437" s="1" t="s">
        <v>1250</v>
      </c>
      <c r="G1437" s="1" t="s">
        <v>4</v>
      </c>
      <c r="H1437" s="1" t="s">
        <v>1526</v>
      </c>
      <c r="I1437" s="2" t="s">
        <v>1527</v>
      </c>
      <c r="J1437" s="6" t="s">
        <v>4</v>
      </c>
      <c r="K1437" s="6" t="s">
        <v>4</v>
      </c>
      <c r="L1437" s="6" t="s">
        <v>4</v>
      </c>
      <c r="M1437" s="6" t="s">
        <v>5</v>
      </c>
      <c r="N1437" s="6" t="s">
        <v>1525</v>
      </c>
      <c r="O1437" s="16">
        <v>44911</v>
      </c>
      <c r="P1437" s="6" t="s">
        <v>7</v>
      </c>
      <c r="Q1437" s="18">
        <v>3912.02</v>
      </c>
      <c r="R1437" s="18">
        <v>3912.02</v>
      </c>
      <c r="S1437" s="18">
        <v>0</v>
      </c>
      <c r="T1437" s="18">
        <v>0</v>
      </c>
      <c r="U1437" s="10">
        <f t="shared" si="44"/>
        <v>0</v>
      </c>
      <c r="V1437" s="20">
        <f t="shared" si="45"/>
        <v>0</v>
      </c>
    </row>
    <row r="1438" spans="1:22" ht="29" outlineLevel="4" x14ac:dyDescent="0.35">
      <c r="A1438" s="6" t="s">
        <v>110</v>
      </c>
      <c r="B1438" s="6" t="s">
        <v>111</v>
      </c>
      <c r="C1438" s="12" t="s">
        <v>1483</v>
      </c>
      <c r="D1438" s="5" t="s">
        <v>1487</v>
      </c>
      <c r="E1438" s="6" t="s">
        <v>1487</v>
      </c>
      <c r="F1438" s="1" t="s">
        <v>1250</v>
      </c>
      <c r="G1438" s="1" t="s">
        <v>4</v>
      </c>
      <c r="H1438" s="1" t="s">
        <v>1526</v>
      </c>
      <c r="I1438" s="2" t="s">
        <v>1527</v>
      </c>
      <c r="J1438" s="6" t="s">
        <v>4</v>
      </c>
      <c r="K1438" s="6" t="s">
        <v>4</v>
      </c>
      <c r="L1438" s="6" t="s">
        <v>4</v>
      </c>
      <c r="M1438" s="6" t="s">
        <v>5</v>
      </c>
      <c r="N1438" s="6" t="s">
        <v>1528</v>
      </c>
      <c r="O1438" s="16">
        <v>44992</v>
      </c>
      <c r="P1438" s="6" t="s">
        <v>7</v>
      </c>
      <c r="Q1438" s="18">
        <v>56640.27</v>
      </c>
      <c r="R1438" s="18">
        <v>56640.27</v>
      </c>
      <c r="S1438" s="18">
        <v>0</v>
      </c>
      <c r="T1438" s="18">
        <v>0</v>
      </c>
      <c r="U1438" s="10">
        <f t="shared" si="44"/>
        <v>0</v>
      </c>
      <c r="V1438" s="20">
        <f t="shared" si="45"/>
        <v>0</v>
      </c>
    </row>
    <row r="1439" spans="1:22" ht="29" outlineLevel="3" x14ac:dyDescent="0.35">
      <c r="A1439" s="6" t="s">
        <v>110</v>
      </c>
      <c r="B1439" s="6" t="s">
        <v>111</v>
      </c>
      <c r="C1439" s="12" t="s">
        <v>1483</v>
      </c>
      <c r="D1439" s="5" t="s">
        <v>1487</v>
      </c>
      <c r="E1439" s="6" t="s">
        <v>1487</v>
      </c>
      <c r="F1439" s="1" t="s">
        <v>1250</v>
      </c>
      <c r="G1439" s="1" t="s">
        <v>4</v>
      </c>
      <c r="H1439" s="1" t="s">
        <v>1526</v>
      </c>
      <c r="I1439" s="2" t="s">
        <v>1527</v>
      </c>
      <c r="J1439" s="6" t="s">
        <v>4</v>
      </c>
      <c r="K1439" s="6" t="s">
        <v>4</v>
      </c>
      <c r="L1439" s="6" t="s">
        <v>4</v>
      </c>
      <c r="M1439" s="6" t="s">
        <v>5</v>
      </c>
      <c r="N1439" s="6" t="s">
        <v>1529</v>
      </c>
      <c r="O1439" s="16">
        <v>45107</v>
      </c>
      <c r="P1439" s="6" t="s">
        <v>7</v>
      </c>
      <c r="Q1439" s="18">
        <v>19378.759999999998</v>
      </c>
      <c r="R1439" s="18">
        <v>19378.759999999998</v>
      </c>
      <c r="S1439" s="18">
        <v>0</v>
      </c>
      <c r="T1439" s="18">
        <v>0</v>
      </c>
      <c r="U1439" s="10">
        <f t="shared" si="44"/>
        <v>0</v>
      </c>
      <c r="V1439" s="20">
        <f t="shared" si="45"/>
        <v>0</v>
      </c>
    </row>
    <row r="1440" spans="1:22" outlineLevel="4" x14ac:dyDescent="0.35">
      <c r="G1440" s="1"/>
      <c r="H1440" s="14" t="s">
        <v>11610</v>
      </c>
      <c r="O1440" s="16"/>
      <c r="Q1440" s="18">
        <f>SUBTOTAL(9,Q1434:Q1439)</f>
        <v>89921.999999999985</v>
      </c>
      <c r="R1440" s="18">
        <f>SUBTOTAL(9,R1434:R1439)</f>
        <v>79931.049999999988</v>
      </c>
      <c r="S1440" s="18">
        <f>SUBTOTAL(9,S1434:S1439)</f>
        <v>9990.9499999999989</v>
      </c>
      <c r="T1440" s="18">
        <f>SUBTOTAL(9,T1434:T1439)</f>
        <v>0</v>
      </c>
      <c r="U1440" s="10">
        <f t="shared" si="44"/>
        <v>-1.8189894035458565E-12</v>
      </c>
      <c r="V1440" s="20">
        <f t="shared" si="45"/>
        <v>-1.8189894035458565E-12</v>
      </c>
    </row>
    <row r="1441" spans="1:22" outlineLevel="4" x14ac:dyDescent="0.35">
      <c r="A1441" s="6" t="s">
        <v>566</v>
      </c>
      <c r="B1441" s="6" t="s">
        <v>567</v>
      </c>
      <c r="C1441" s="12" t="s">
        <v>1483</v>
      </c>
      <c r="D1441" s="5" t="s">
        <v>1487</v>
      </c>
      <c r="E1441" s="6" t="s">
        <v>1511</v>
      </c>
      <c r="F1441" s="1" t="s">
        <v>573</v>
      </c>
      <c r="G1441" s="1" t="s">
        <v>4</v>
      </c>
      <c r="H1441" s="1" t="s">
        <v>1531</v>
      </c>
      <c r="I1441" s="2" t="s">
        <v>1532</v>
      </c>
      <c r="J1441" s="6" t="s">
        <v>4</v>
      </c>
      <c r="K1441" s="6" t="s">
        <v>4</v>
      </c>
      <c r="L1441" s="6" t="s">
        <v>4</v>
      </c>
      <c r="M1441" s="6" t="s">
        <v>5</v>
      </c>
      <c r="N1441" s="6" t="s">
        <v>1530</v>
      </c>
      <c r="O1441" s="16">
        <v>44907</v>
      </c>
      <c r="P1441" s="6" t="s">
        <v>7</v>
      </c>
      <c r="Q1441" s="18">
        <v>1953.05</v>
      </c>
      <c r="R1441" s="18">
        <v>1953.05</v>
      </c>
      <c r="S1441" s="18">
        <v>0</v>
      </c>
      <c r="T1441" s="18">
        <v>0</v>
      </c>
      <c r="U1441" s="10">
        <f t="shared" si="44"/>
        <v>0</v>
      </c>
      <c r="V1441" s="20">
        <f t="shared" si="45"/>
        <v>0</v>
      </c>
    </row>
    <row r="1442" spans="1:22" outlineLevel="4" x14ac:dyDescent="0.35">
      <c r="A1442" s="6" t="s">
        <v>566</v>
      </c>
      <c r="B1442" s="6" t="s">
        <v>567</v>
      </c>
      <c r="C1442" s="12" t="s">
        <v>1483</v>
      </c>
      <c r="D1442" s="5" t="s">
        <v>1487</v>
      </c>
      <c r="E1442" s="6" t="s">
        <v>1511</v>
      </c>
      <c r="F1442" s="1" t="s">
        <v>573</v>
      </c>
      <c r="G1442" s="1" t="s">
        <v>4</v>
      </c>
      <c r="H1442" s="1" t="s">
        <v>1531</v>
      </c>
      <c r="I1442" s="2" t="s">
        <v>1532</v>
      </c>
      <c r="J1442" s="6" t="s">
        <v>4</v>
      </c>
      <c r="K1442" s="6" t="s">
        <v>4</v>
      </c>
      <c r="L1442" s="6" t="s">
        <v>4</v>
      </c>
      <c r="M1442" s="6" t="s">
        <v>5</v>
      </c>
      <c r="N1442" s="6" t="s">
        <v>1533</v>
      </c>
      <c r="O1442" s="16">
        <v>44909</v>
      </c>
      <c r="P1442" s="6" t="s">
        <v>7</v>
      </c>
      <c r="Q1442" s="18">
        <v>2151.4499999999998</v>
      </c>
      <c r="R1442" s="18">
        <v>2151.4499999999998</v>
      </c>
      <c r="S1442" s="18">
        <v>0</v>
      </c>
      <c r="T1442" s="18">
        <v>0</v>
      </c>
      <c r="U1442" s="10">
        <f t="shared" si="44"/>
        <v>0</v>
      </c>
      <c r="V1442" s="20">
        <f t="shared" si="45"/>
        <v>0</v>
      </c>
    </row>
    <row r="1443" spans="1:22" outlineLevel="4" x14ac:dyDescent="0.35">
      <c r="A1443" s="6" t="s">
        <v>566</v>
      </c>
      <c r="B1443" s="6" t="s">
        <v>567</v>
      </c>
      <c r="C1443" s="12" t="s">
        <v>1483</v>
      </c>
      <c r="D1443" s="5" t="s">
        <v>1487</v>
      </c>
      <c r="E1443" s="6" t="s">
        <v>1511</v>
      </c>
      <c r="F1443" s="1" t="s">
        <v>573</v>
      </c>
      <c r="G1443" s="1" t="s">
        <v>4</v>
      </c>
      <c r="H1443" s="1" t="s">
        <v>1531</v>
      </c>
      <c r="I1443" s="2" t="s">
        <v>1532</v>
      </c>
      <c r="J1443" s="6" t="s">
        <v>4</v>
      </c>
      <c r="K1443" s="6" t="s">
        <v>4</v>
      </c>
      <c r="L1443" s="6" t="s">
        <v>4</v>
      </c>
      <c r="M1443" s="6" t="s">
        <v>5</v>
      </c>
      <c r="N1443" s="6" t="s">
        <v>1534</v>
      </c>
      <c r="O1443" s="16">
        <v>44967</v>
      </c>
      <c r="P1443" s="6" t="s">
        <v>7</v>
      </c>
      <c r="Q1443" s="18">
        <v>1471.04</v>
      </c>
      <c r="R1443" s="18">
        <v>1471.04</v>
      </c>
      <c r="S1443" s="18">
        <v>0</v>
      </c>
      <c r="T1443" s="18">
        <v>0</v>
      </c>
      <c r="U1443" s="10">
        <f t="shared" si="44"/>
        <v>0</v>
      </c>
      <c r="V1443" s="20">
        <f t="shared" si="45"/>
        <v>0</v>
      </c>
    </row>
    <row r="1444" spans="1:22" outlineLevel="4" x14ac:dyDescent="0.35">
      <c r="A1444" s="6" t="s">
        <v>566</v>
      </c>
      <c r="B1444" s="6" t="s">
        <v>567</v>
      </c>
      <c r="C1444" s="12" t="s">
        <v>1483</v>
      </c>
      <c r="D1444" s="5" t="s">
        <v>1487</v>
      </c>
      <c r="E1444" s="6" t="s">
        <v>1511</v>
      </c>
      <c r="F1444" s="1" t="s">
        <v>573</v>
      </c>
      <c r="G1444" s="1" t="s">
        <v>4</v>
      </c>
      <c r="H1444" s="1" t="s">
        <v>1531</v>
      </c>
      <c r="I1444" s="2" t="s">
        <v>1532</v>
      </c>
      <c r="J1444" s="6" t="s">
        <v>4</v>
      </c>
      <c r="K1444" s="6" t="s">
        <v>4</v>
      </c>
      <c r="L1444" s="6" t="s">
        <v>4</v>
      </c>
      <c r="M1444" s="6" t="s">
        <v>5</v>
      </c>
      <c r="N1444" s="6" t="s">
        <v>1535</v>
      </c>
      <c r="O1444" s="16">
        <v>44988</v>
      </c>
      <c r="P1444" s="6" t="s">
        <v>7</v>
      </c>
      <c r="Q1444" s="18">
        <v>2411</v>
      </c>
      <c r="R1444" s="18">
        <v>2411</v>
      </c>
      <c r="S1444" s="18">
        <v>0</v>
      </c>
      <c r="T1444" s="18">
        <v>0</v>
      </c>
      <c r="U1444" s="10">
        <f t="shared" si="44"/>
        <v>0</v>
      </c>
      <c r="V1444" s="20">
        <f t="shared" si="45"/>
        <v>0</v>
      </c>
    </row>
    <row r="1445" spans="1:22" outlineLevel="4" x14ac:dyDescent="0.35">
      <c r="A1445" s="6" t="s">
        <v>566</v>
      </c>
      <c r="B1445" s="6" t="s">
        <v>567</v>
      </c>
      <c r="C1445" s="12" t="s">
        <v>1483</v>
      </c>
      <c r="D1445" s="5" t="s">
        <v>1487</v>
      </c>
      <c r="E1445" s="6" t="s">
        <v>1511</v>
      </c>
      <c r="F1445" s="1" t="s">
        <v>573</v>
      </c>
      <c r="G1445" s="1" t="s">
        <v>4</v>
      </c>
      <c r="H1445" s="1" t="s">
        <v>1531</v>
      </c>
      <c r="I1445" s="2" t="s">
        <v>1532</v>
      </c>
      <c r="J1445" s="6" t="s">
        <v>4</v>
      </c>
      <c r="K1445" s="6" t="s">
        <v>4</v>
      </c>
      <c r="L1445" s="6" t="s">
        <v>4</v>
      </c>
      <c r="M1445" s="6" t="s">
        <v>5</v>
      </c>
      <c r="N1445" s="6" t="s">
        <v>1536</v>
      </c>
      <c r="O1445" s="16">
        <v>45020</v>
      </c>
      <c r="P1445" s="6" t="s">
        <v>7</v>
      </c>
      <c r="Q1445" s="18">
        <v>2755.04</v>
      </c>
      <c r="R1445" s="18">
        <v>2755.04</v>
      </c>
      <c r="S1445" s="18">
        <v>0</v>
      </c>
      <c r="T1445" s="18">
        <v>0</v>
      </c>
      <c r="U1445" s="10">
        <f t="shared" si="44"/>
        <v>0</v>
      </c>
      <c r="V1445" s="20">
        <f t="shared" si="45"/>
        <v>0</v>
      </c>
    </row>
    <row r="1446" spans="1:22" outlineLevel="3" x14ac:dyDescent="0.35">
      <c r="A1446" s="6" t="s">
        <v>566</v>
      </c>
      <c r="B1446" s="6" t="s">
        <v>567</v>
      </c>
      <c r="C1446" s="12" t="s">
        <v>1483</v>
      </c>
      <c r="D1446" s="5" t="s">
        <v>1487</v>
      </c>
      <c r="E1446" s="6" t="s">
        <v>1511</v>
      </c>
      <c r="F1446" s="1" t="s">
        <v>573</v>
      </c>
      <c r="G1446" s="1" t="s">
        <v>4</v>
      </c>
      <c r="H1446" s="1" t="s">
        <v>1531</v>
      </c>
      <c r="I1446" s="2" t="s">
        <v>1532</v>
      </c>
      <c r="J1446" s="6" t="s">
        <v>4</v>
      </c>
      <c r="K1446" s="6" t="s">
        <v>4</v>
      </c>
      <c r="L1446" s="6" t="s">
        <v>4</v>
      </c>
      <c r="M1446" s="6" t="s">
        <v>5</v>
      </c>
      <c r="N1446" s="6" t="s">
        <v>1537</v>
      </c>
      <c r="O1446" s="16">
        <v>45061</v>
      </c>
      <c r="P1446" s="6" t="s">
        <v>7</v>
      </c>
      <c r="Q1446" s="18">
        <v>3417.04</v>
      </c>
      <c r="R1446" s="18">
        <v>3417.04</v>
      </c>
      <c r="S1446" s="18">
        <v>0</v>
      </c>
      <c r="T1446" s="18">
        <v>0</v>
      </c>
      <c r="U1446" s="10">
        <f t="shared" si="44"/>
        <v>0</v>
      </c>
      <c r="V1446" s="20">
        <f t="shared" si="45"/>
        <v>0</v>
      </c>
    </row>
    <row r="1447" spans="1:22" outlineLevel="4" x14ac:dyDescent="0.35">
      <c r="A1447" s="6" t="s">
        <v>566</v>
      </c>
      <c r="B1447" s="6" t="s">
        <v>567</v>
      </c>
      <c r="C1447" s="12" t="s">
        <v>1483</v>
      </c>
      <c r="D1447" s="5" t="s">
        <v>1487</v>
      </c>
      <c r="E1447" s="6" t="s">
        <v>1511</v>
      </c>
      <c r="F1447" s="1" t="s">
        <v>573</v>
      </c>
      <c r="G1447" s="1" t="s">
        <v>4</v>
      </c>
      <c r="H1447" s="1" t="s">
        <v>1531</v>
      </c>
      <c r="I1447" s="2" t="s">
        <v>1532</v>
      </c>
      <c r="J1447" s="6" t="s">
        <v>4</v>
      </c>
      <c r="K1447" s="6" t="s">
        <v>4</v>
      </c>
      <c r="L1447" s="6" t="s">
        <v>4</v>
      </c>
      <c r="M1447" s="6" t="s">
        <v>5</v>
      </c>
      <c r="N1447" s="6" t="s">
        <v>1538</v>
      </c>
      <c r="O1447" s="16">
        <v>45071</v>
      </c>
      <c r="P1447" s="6" t="s">
        <v>7</v>
      </c>
      <c r="Q1447" s="18">
        <v>2504.59</v>
      </c>
      <c r="R1447" s="18">
        <v>2504.59</v>
      </c>
      <c r="S1447" s="18">
        <v>0</v>
      </c>
      <c r="T1447" s="18">
        <v>0</v>
      </c>
      <c r="U1447" s="10">
        <f t="shared" si="44"/>
        <v>0</v>
      </c>
      <c r="V1447" s="20">
        <f t="shared" si="45"/>
        <v>0</v>
      </c>
    </row>
    <row r="1448" spans="1:22" outlineLevel="4" x14ac:dyDescent="0.35">
      <c r="A1448" s="6" t="s">
        <v>566</v>
      </c>
      <c r="B1448" s="6" t="s">
        <v>567</v>
      </c>
      <c r="C1448" s="12" t="s">
        <v>1483</v>
      </c>
      <c r="D1448" s="5" t="s">
        <v>1487</v>
      </c>
      <c r="E1448" s="6" t="s">
        <v>1511</v>
      </c>
      <c r="F1448" s="1" t="s">
        <v>573</v>
      </c>
      <c r="G1448" s="1" t="s">
        <v>4</v>
      </c>
      <c r="H1448" s="1" t="s">
        <v>1531</v>
      </c>
      <c r="I1448" s="2" t="s">
        <v>1532</v>
      </c>
      <c r="J1448" s="6" t="s">
        <v>4</v>
      </c>
      <c r="K1448" s="6" t="s">
        <v>4</v>
      </c>
      <c r="L1448" s="6" t="s">
        <v>4</v>
      </c>
      <c r="M1448" s="6" t="s">
        <v>5</v>
      </c>
      <c r="N1448" s="6" t="s">
        <v>1539</v>
      </c>
      <c r="O1448" s="16">
        <v>45104</v>
      </c>
      <c r="P1448" s="6" t="s">
        <v>7</v>
      </c>
      <c r="Q1448" s="18">
        <v>1921.58</v>
      </c>
      <c r="R1448" s="18">
        <v>1921.58</v>
      </c>
      <c r="S1448" s="18">
        <v>0</v>
      </c>
      <c r="T1448" s="18">
        <v>0</v>
      </c>
      <c r="U1448" s="10">
        <f t="shared" si="44"/>
        <v>0</v>
      </c>
      <c r="V1448" s="20">
        <f t="shared" si="45"/>
        <v>0</v>
      </c>
    </row>
    <row r="1449" spans="1:22" outlineLevel="4" x14ac:dyDescent="0.35">
      <c r="G1449" s="1"/>
      <c r="H1449" s="14" t="s">
        <v>11611</v>
      </c>
      <c r="O1449" s="16"/>
      <c r="Q1449" s="18">
        <f>SUBTOTAL(9,Q1441:Q1448)</f>
        <v>18584.79</v>
      </c>
      <c r="R1449" s="18">
        <f>SUBTOTAL(9,R1441:R1448)</f>
        <v>18584.79</v>
      </c>
      <c r="S1449" s="18">
        <f>SUBTOTAL(9,S1441:S1448)</f>
        <v>0</v>
      </c>
      <c r="T1449" s="18">
        <f>SUBTOTAL(9,T1441:T1448)</f>
        <v>0</v>
      </c>
      <c r="U1449" s="10">
        <f t="shared" si="44"/>
        <v>0</v>
      </c>
      <c r="V1449" s="20">
        <f t="shared" si="45"/>
        <v>0</v>
      </c>
    </row>
    <row r="1450" spans="1:22" outlineLevel="4" x14ac:dyDescent="0.35">
      <c r="A1450" s="6" t="s">
        <v>52</v>
      </c>
      <c r="B1450" s="6" t="s">
        <v>53</v>
      </c>
      <c r="C1450" s="12" t="s">
        <v>1483</v>
      </c>
      <c r="D1450" s="5" t="s">
        <v>1540</v>
      </c>
      <c r="E1450" s="6" t="s">
        <v>1540</v>
      </c>
      <c r="F1450" s="1" t="s">
        <v>4</v>
      </c>
      <c r="G1450" s="1" t="s">
        <v>2195</v>
      </c>
      <c r="H1450" s="1" t="s">
        <v>1542</v>
      </c>
      <c r="I1450" s="2" t="s">
        <v>1543</v>
      </c>
      <c r="J1450" s="6" t="s">
        <v>4</v>
      </c>
      <c r="K1450" s="6" t="s">
        <v>4</v>
      </c>
      <c r="L1450" s="6" t="s">
        <v>4</v>
      </c>
      <c r="M1450" s="6" t="s">
        <v>5</v>
      </c>
      <c r="N1450" s="6" t="s">
        <v>1541</v>
      </c>
      <c r="O1450" s="16">
        <v>44883</v>
      </c>
      <c r="P1450" s="6" t="s">
        <v>7</v>
      </c>
      <c r="Q1450" s="18">
        <v>690056</v>
      </c>
      <c r="R1450" s="18">
        <v>0</v>
      </c>
      <c r="S1450" s="18">
        <v>690056</v>
      </c>
      <c r="T1450" s="18">
        <v>0</v>
      </c>
      <c r="U1450" s="10">
        <f t="shared" si="44"/>
        <v>0</v>
      </c>
      <c r="V1450" s="20">
        <f t="shared" si="45"/>
        <v>0</v>
      </c>
    </row>
    <row r="1451" spans="1:22" outlineLevel="4" x14ac:dyDescent="0.35">
      <c r="A1451" s="6" t="s">
        <v>52</v>
      </c>
      <c r="B1451" s="6" t="s">
        <v>53</v>
      </c>
      <c r="C1451" s="12" t="s">
        <v>1483</v>
      </c>
      <c r="D1451" s="5" t="s">
        <v>1540</v>
      </c>
      <c r="E1451" s="6" t="s">
        <v>1540</v>
      </c>
      <c r="F1451" s="1" t="s">
        <v>4</v>
      </c>
      <c r="G1451" s="1" t="s">
        <v>2195</v>
      </c>
      <c r="H1451" s="1" t="s">
        <v>1542</v>
      </c>
      <c r="I1451" s="2" t="s">
        <v>1543</v>
      </c>
      <c r="J1451" s="6" t="s">
        <v>4</v>
      </c>
      <c r="K1451" s="6" t="s">
        <v>4</v>
      </c>
      <c r="L1451" s="6" t="s">
        <v>4</v>
      </c>
      <c r="M1451" s="6" t="s">
        <v>5</v>
      </c>
      <c r="N1451" s="6" t="s">
        <v>1544</v>
      </c>
      <c r="O1451" s="16">
        <v>44910</v>
      </c>
      <c r="P1451" s="6" t="s">
        <v>7</v>
      </c>
      <c r="Q1451" s="18">
        <v>690056</v>
      </c>
      <c r="R1451" s="18">
        <v>0</v>
      </c>
      <c r="S1451" s="18">
        <v>690056</v>
      </c>
      <c r="T1451" s="18">
        <v>0</v>
      </c>
      <c r="U1451" s="10">
        <f t="shared" si="44"/>
        <v>0</v>
      </c>
      <c r="V1451" s="20">
        <f t="shared" si="45"/>
        <v>0</v>
      </c>
    </row>
    <row r="1452" spans="1:22" outlineLevel="4" x14ac:dyDescent="0.35">
      <c r="A1452" s="6" t="s">
        <v>52</v>
      </c>
      <c r="B1452" s="6" t="s">
        <v>53</v>
      </c>
      <c r="C1452" s="12" t="s">
        <v>1483</v>
      </c>
      <c r="D1452" s="5" t="s">
        <v>1540</v>
      </c>
      <c r="E1452" s="6" t="s">
        <v>1540</v>
      </c>
      <c r="F1452" s="1" t="s">
        <v>4</v>
      </c>
      <c r="G1452" s="1" t="s">
        <v>2195</v>
      </c>
      <c r="H1452" s="1" t="s">
        <v>1542</v>
      </c>
      <c r="I1452" s="2" t="s">
        <v>1543</v>
      </c>
      <c r="J1452" s="6" t="s">
        <v>4</v>
      </c>
      <c r="K1452" s="6" t="s">
        <v>4</v>
      </c>
      <c r="L1452" s="6" t="s">
        <v>4</v>
      </c>
      <c r="M1452" s="6" t="s">
        <v>5</v>
      </c>
      <c r="N1452" s="6" t="s">
        <v>1545</v>
      </c>
      <c r="O1452" s="16">
        <v>44999</v>
      </c>
      <c r="P1452" s="6" t="s">
        <v>7</v>
      </c>
      <c r="Q1452" s="18">
        <v>690056</v>
      </c>
      <c r="R1452" s="18">
        <v>0</v>
      </c>
      <c r="S1452" s="18">
        <v>690056</v>
      </c>
      <c r="T1452" s="18">
        <v>0</v>
      </c>
      <c r="U1452" s="10">
        <f t="shared" si="44"/>
        <v>0</v>
      </c>
      <c r="V1452" s="20">
        <f t="shared" si="45"/>
        <v>0</v>
      </c>
    </row>
    <row r="1453" spans="1:22" outlineLevel="4" x14ac:dyDescent="0.35">
      <c r="A1453" s="6" t="s">
        <v>52</v>
      </c>
      <c r="B1453" s="6" t="s">
        <v>53</v>
      </c>
      <c r="C1453" s="12" t="s">
        <v>1483</v>
      </c>
      <c r="D1453" s="5" t="s">
        <v>1540</v>
      </c>
      <c r="E1453" s="6" t="s">
        <v>1540</v>
      </c>
      <c r="F1453" s="1" t="s">
        <v>4</v>
      </c>
      <c r="G1453" s="1" t="s">
        <v>2195</v>
      </c>
      <c r="H1453" s="1" t="s">
        <v>1542</v>
      </c>
      <c r="I1453" s="2" t="s">
        <v>1543</v>
      </c>
      <c r="J1453" s="6" t="s">
        <v>4</v>
      </c>
      <c r="K1453" s="6" t="s">
        <v>4</v>
      </c>
      <c r="L1453" s="6" t="s">
        <v>4</v>
      </c>
      <c r="M1453" s="6" t="s">
        <v>5</v>
      </c>
      <c r="N1453" s="6" t="s">
        <v>1546</v>
      </c>
      <c r="O1453" s="16">
        <v>45085</v>
      </c>
      <c r="P1453" s="6" t="s">
        <v>7</v>
      </c>
      <c r="Q1453" s="18">
        <v>690057</v>
      </c>
      <c r="R1453" s="18">
        <v>0</v>
      </c>
      <c r="S1453" s="18">
        <v>690057</v>
      </c>
      <c r="T1453" s="18">
        <v>0</v>
      </c>
      <c r="U1453" s="10">
        <f t="shared" si="44"/>
        <v>0</v>
      </c>
      <c r="V1453" s="20">
        <f t="shared" si="45"/>
        <v>0</v>
      </c>
    </row>
    <row r="1454" spans="1:22" outlineLevel="4" x14ac:dyDescent="0.35">
      <c r="G1454" s="1"/>
      <c r="H1454" s="14" t="s">
        <v>11612</v>
      </c>
      <c r="O1454" s="16"/>
      <c r="Q1454" s="18">
        <f>SUBTOTAL(9,Q1450:Q1453)</f>
        <v>2760225</v>
      </c>
      <c r="R1454" s="18">
        <f>SUBTOTAL(9,R1450:R1453)</f>
        <v>0</v>
      </c>
      <c r="S1454" s="18">
        <f>SUBTOTAL(9,S1450:S1453)</f>
        <v>2760225</v>
      </c>
      <c r="T1454" s="18">
        <f>SUBTOTAL(9,T1450:T1453)</f>
        <v>0</v>
      </c>
      <c r="U1454" s="10">
        <f t="shared" si="44"/>
        <v>0</v>
      </c>
      <c r="V1454" s="20">
        <f t="shared" si="45"/>
        <v>0</v>
      </c>
    </row>
    <row r="1455" spans="1:22" ht="29" outlineLevel="3" x14ac:dyDescent="0.35">
      <c r="A1455" s="6" t="s">
        <v>110</v>
      </c>
      <c r="B1455" s="6" t="s">
        <v>111</v>
      </c>
      <c r="C1455" s="12" t="s">
        <v>1483</v>
      </c>
      <c r="D1455" s="5" t="s">
        <v>1487</v>
      </c>
      <c r="E1455" s="6" t="s">
        <v>1487</v>
      </c>
      <c r="F1455" s="1" t="s">
        <v>4</v>
      </c>
      <c r="G1455" s="1" t="s">
        <v>368</v>
      </c>
      <c r="H1455" s="1" t="s">
        <v>1548</v>
      </c>
      <c r="I1455" s="2" t="s">
        <v>1549</v>
      </c>
      <c r="J1455" s="6" t="s">
        <v>4</v>
      </c>
      <c r="K1455" s="6" t="s">
        <v>4</v>
      </c>
      <c r="L1455" s="6" t="s">
        <v>4</v>
      </c>
      <c r="M1455" s="6" t="s">
        <v>5</v>
      </c>
      <c r="N1455" s="6" t="s">
        <v>1547</v>
      </c>
      <c r="O1455" s="16">
        <v>44869</v>
      </c>
      <c r="P1455" s="6" t="s">
        <v>7</v>
      </c>
      <c r="Q1455" s="18">
        <v>299281</v>
      </c>
      <c r="R1455" s="18">
        <v>0</v>
      </c>
      <c r="S1455" s="18">
        <v>299281</v>
      </c>
      <c r="T1455" s="18">
        <v>0</v>
      </c>
      <c r="U1455" s="10">
        <f t="shared" si="44"/>
        <v>0</v>
      </c>
      <c r="V1455" s="20">
        <f t="shared" si="45"/>
        <v>0</v>
      </c>
    </row>
    <row r="1456" spans="1:22" outlineLevel="4" x14ac:dyDescent="0.35">
      <c r="G1456" s="1"/>
      <c r="H1456" s="14" t="s">
        <v>11613</v>
      </c>
      <c r="O1456" s="16"/>
      <c r="Q1456" s="18">
        <f>SUBTOTAL(9,Q1455:Q1455)</f>
        <v>299281</v>
      </c>
      <c r="R1456" s="18">
        <f>SUBTOTAL(9,R1455:R1455)</f>
        <v>0</v>
      </c>
      <c r="S1456" s="18">
        <f>SUBTOTAL(9,S1455:S1455)</f>
        <v>299281</v>
      </c>
      <c r="T1456" s="18">
        <f>SUBTOTAL(9,T1455:T1455)</f>
        <v>0</v>
      </c>
      <c r="U1456" s="10">
        <f t="shared" si="44"/>
        <v>0</v>
      </c>
      <c r="V1456" s="20">
        <f t="shared" si="45"/>
        <v>0</v>
      </c>
    </row>
    <row r="1457" spans="1:22" outlineLevel="4" x14ac:dyDescent="0.35">
      <c r="C1457" s="13" t="s">
        <v>10643</v>
      </c>
      <c r="G1457" s="1"/>
      <c r="O1457" s="16"/>
      <c r="Q1457" s="18">
        <f>SUBTOTAL(9,Q1403:Q1455)</f>
        <v>6683732.1900000013</v>
      </c>
      <c r="R1457" s="18">
        <f>SUBTOTAL(9,R1403:R1455)</f>
        <v>629849.39999999991</v>
      </c>
      <c r="S1457" s="18">
        <f>SUBTOTAL(9,S1403:S1455)</f>
        <v>6051673.9800000004</v>
      </c>
      <c r="T1457" s="18">
        <f>SUBTOTAL(9,T1403:T1455)</f>
        <v>2208.81</v>
      </c>
      <c r="U1457" s="10">
        <f t="shared" si="44"/>
        <v>5.2159521146677434E-10</v>
      </c>
      <c r="V1457" s="20">
        <f t="shared" si="45"/>
        <v>5.2159521146677434E-10</v>
      </c>
    </row>
    <row r="1458" spans="1:22" outlineLevel="4" x14ac:dyDescent="0.35">
      <c r="A1458" s="6" t="s">
        <v>1200</v>
      </c>
      <c r="B1458" s="6" t="s">
        <v>1201</v>
      </c>
      <c r="C1458" s="12" t="s">
        <v>1550</v>
      </c>
      <c r="D1458" s="5" t="s">
        <v>1551</v>
      </c>
      <c r="E1458" s="6" t="s">
        <v>1551</v>
      </c>
      <c r="F1458" s="1" t="s">
        <v>4</v>
      </c>
      <c r="G1458" s="1" t="s">
        <v>1204</v>
      </c>
      <c r="H1458" s="1" t="s">
        <v>1206</v>
      </c>
      <c r="I1458" s="2" t="s">
        <v>1207</v>
      </c>
      <c r="J1458" s="6" t="s">
        <v>4</v>
      </c>
      <c r="K1458" s="6" t="s">
        <v>4</v>
      </c>
      <c r="L1458" s="6" t="s">
        <v>4</v>
      </c>
      <c r="M1458" s="6" t="s">
        <v>5</v>
      </c>
      <c r="N1458" s="6" t="s">
        <v>1552</v>
      </c>
      <c r="O1458" s="16">
        <v>44831</v>
      </c>
      <c r="P1458" s="6" t="s">
        <v>7</v>
      </c>
      <c r="Q1458" s="18">
        <v>136549.10999999999</v>
      </c>
      <c r="R1458" s="18">
        <v>0</v>
      </c>
      <c r="S1458" s="18">
        <v>136549.10999999999</v>
      </c>
      <c r="T1458" s="18">
        <v>0</v>
      </c>
      <c r="U1458" s="10">
        <f t="shared" si="44"/>
        <v>0</v>
      </c>
      <c r="V1458" s="20">
        <f t="shared" si="45"/>
        <v>0</v>
      </c>
    </row>
    <row r="1459" spans="1:22" outlineLevel="4" x14ac:dyDescent="0.35">
      <c r="A1459" s="6" t="s">
        <v>1200</v>
      </c>
      <c r="B1459" s="6" t="s">
        <v>1201</v>
      </c>
      <c r="C1459" s="12" t="s">
        <v>1550</v>
      </c>
      <c r="D1459" s="5" t="s">
        <v>1551</v>
      </c>
      <c r="E1459" s="6" t="s">
        <v>1551</v>
      </c>
      <c r="F1459" s="1" t="s">
        <v>4</v>
      </c>
      <c r="G1459" s="1" t="s">
        <v>1204</v>
      </c>
      <c r="H1459" s="1" t="s">
        <v>1206</v>
      </c>
      <c r="I1459" s="2" t="s">
        <v>1207</v>
      </c>
      <c r="J1459" s="6" t="s">
        <v>4</v>
      </c>
      <c r="K1459" s="6" t="s">
        <v>4</v>
      </c>
      <c r="L1459" s="6" t="s">
        <v>4</v>
      </c>
      <c r="M1459" s="6" t="s">
        <v>5</v>
      </c>
      <c r="N1459" s="6" t="s">
        <v>1553</v>
      </c>
      <c r="O1459" s="16">
        <v>44923</v>
      </c>
      <c r="P1459" s="6" t="s">
        <v>7</v>
      </c>
      <c r="Q1459" s="18">
        <v>136549.10999999999</v>
      </c>
      <c r="R1459" s="18">
        <v>0</v>
      </c>
      <c r="S1459" s="18">
        <v>136549.10999999999</v>
      </c>
      <c r="T1459" s="18">
        <v>0</v>
      </c>
      <c r="U1459" s="10">
        <f t="shared" si="44"/>
        <v>0</v>
      </c>
      <c r="V1459" s="20">
        <f t="shared" si="45"/>
        <v>0</v>
      </c>
    </row>
    <row r="1460" spans="1:22" outlineLevel="3" x14ac:dyDescent="0.35">
      <c r="G1460" s="1"/>
      <c r="H1460" s="14" t="s">
        <v>11554</v>
      </c>
      <c r="O1460" s="16"/>
      <c r="Q1460" s="18">
        <f>SUBTOTAL(9,Q1458:Q1459)</f>
        <v>273098.21999999997</v>
      </c>
      <c r="R1460" s="18">
        <f>SUBTOTAL(9,R1458:R1459)</f>
        <v>0</v>
      </c>
      <c r="S1460" s="18">
        <f>SUBTOTAL(9,S1458:S1459)</f>
        <v>273098.21999999997</v>
      </c>
      <c r="T1460" s="18">
        <f>SUBTOTAL(9,T1458:T1459)</f>
        <v>0</v>
      </c>
      <c r="U1460" s="10">
        <f t="shared" si="44"/>
        <v>0</v>
      </c>
      <c r="V1460" s="20">
        <f t="shared" si="45"/>
        <v>0</v>
      </c>
    </row>
    <row r="1461" spans="1:22" outlineLevel="4" x14ac:dyDescent="0.35">
      <c r="C1461" s="13" t="s">
        <v>10644</v>
      </c>
      <c r="G1461" s="1"/>
      <c r="O1461" s="16"/>
      <c r="Q1461" s="18">
        <f>SUBTOTAL(9,Q1458:Q1459)</f>
        <v>273098.21999999997</v>
      </c>
      <c r="R1461" s="18">
        <f>SUBTOTAL(9,R1458:R1459)</f>
        <v>0</v>
      </c>
      <c r="S1461" s="18">
        <f>SUBTOTAL(9,S1458:S1459)</f>
        <v>273098.21999999997</v>
      </c>
      <c r="T1461" s="18">
        <f>SUBTOTAL(9,T1458:T1459)</f>
        <v>0</v>
      </c>
      <c r="U1461" s="10">
        <f t="shared" si="44"/>
        <v>0</v>
      </c>
      <c r="V1461" s="20">
        <f t="shared" si="45"/>
        <v>0</v>
      </c>
    </row>
    <row r="1462" spans="1:22" outlineLevel="3" x14ac:dyDescent="0.35">
      <c r="A1462" s="6" t="s">
        <v>1200</v>
      </c>
      <c r="B1462" s="6" t="s">
        <v>1201</v>
      </c>
      <c r="C1462" s="12" t="s">
        <v>1554</v>
      </c>
      <c r="D1462" s="5" t="s">
        <v>1555</v>
      </c>
      <c r="E1462" s="6" t="s">
        <v>1555</v>
      </c>
      <c r="F1462" s="1" t="s">
        <v>4</v>
      </c>
      <c r="G1462" s="1" t="s">
        <v>1204</v>
      </c>
      <c r="H1462" s="1" t="s">
        <v>1206</v>
      </c>
      <c r="I1462" s="2" t="s">
        <v>1207</v>
      </c>
      <c r="J1462" s="6" t="s">
        <v>4</v>
      </c>
      <c r="K1462" s="6" t="s">
        <v>4</v>
      </c>
      <c r="L1462" s="6" t="s">
        <v>4</v>
      </c>
      <c r="M1462" s="6" t="s">
        <v>5</v>
      </c>
      <c r="N1462" s="6" t="s">
        <v>1556</v>
      </c>
      <c r="O1462" s="16">
        <v>44831</v>
      </c>
      <c r="P1462" s="6" t="s">
        <v>7</v>
      </c>
      <c r="Q1462" s="18">
        <v>68242.92</v>
      </c>
      <c r="R1462" s="18">
        <v>0</v>
      </c>
      <c r="S1462" s="18">
        <v>68242.92</v>
      </c>
      <c r="T1462" s="18">
        <v>0</v>
      </c>
      <c r="U1462" s="10">
        <f t="shared" si="44"/>
        <v>0</v>
      </c>
      <c r="V1462" s="20">
        <f t="shared" si="45"/>
        <v>0</v>
      </c>
    </row>
    <row r="1463" spans="1:22" outlineLevel="2" x14ac:dyDescent="0.35">
      <c r="A1463" s="6" t="s">
        <v>1200</v>
      </c>
      <c r="B1463" s="6" t="s">
        <v>1201</v>
      </c>
      <c r="C1463" s="12" t="s">
        <v>1554</v>
      </c>
      <c r="D1463" s="5" t="s">
        <v>1555</v>
      </c>
      <c r="E1463" s="6" t="s">
        <v>1555</v>
      </c>
      <c r="F1463" s="1" t="s">
        <v>4</v>
      </c>
      <c r="G1463" s="1" t="s">
        <v>1204</v>
      </c>
      <c r="H1463" s="1" t="s">
        <v>1206</v>
      </c>
      <c r="I1463" s="2" t="s">
        <v>1207</v>
      </c>
      <c r="J1463" s="6" t="s">
        <v>4</v>
      </c>
      <c r="K1463" s="6" t="s">
        <v>4</v>
      </c>
      <c r="L1463" s="6" t="s">
        <v>4</v>
      </c>
      <c r="M1463" s="6" t="s">
        <v>5</v>
      </c>
      <c r="N1463" s="6" t="s">
        <v>1557</v>
      </c>
      <c r="O1463" s="16">
        <v>44923</v>
      </c>
      <c r="P1463" s="6" t="s">
        <v>7</v>
      </c>
      <c r="Q1463" s="18">
        <v>68242.92</v>
      </c>
      <c r="R1463" s="18">
        <v>0</v>
      </c>
      <c r="S1463" s="18">
        <v>68242.92</v>
      </c>
      <c r="T1463" s="18">
        <v>0</v>
      </c>
      <c r="U1463" s="10">
        <f t="shared" si="44"/>
        <v>0</v>
      </c>
      <c r="V1463" s="20">
        <f t="shared" si="45"/>
        <v>0</v>
      </c>
    </row>
    <row r="1464" spans="1:22" outlineLevel="4" x14ac:dyDescent="0.35">
      <c r="G1464" s="1"/>
      <c r="H1464" s="14" t="s">
        <v>11554</v>
      </c>
      <c r="O1464" s="16"/>
      <c r="Q1464" s="18">
        <f>SUBTOTAL(9,Q1462:Q1463)</f>
        <v>136485.84</v>
      </c>
      <c r="R1464" s="18">
        <f>SUBTOTAL(9,R1462:R1463)</f>
        <v>0</v>
      </c>
      <c r="S1464" s="18">
        <f>SUBTOTAL(9,S1462:S1463)</f>
        <v>136485.84</v>
      </c>
      <c r="T1464" s="18">
        <f>SUBTOTAL(9,T1462:T1463)</f>
        <v>0</v>
      </c>
      <c r="U1464" s="10">
        <f t="shared" si="44"/>
        <v>0</v>
      </c>
      <c r="V1464" s="20">
        <f t="shared" si="45"/>
        <v>0</v>
      </c>
    </row>
    <row r="1465" spans="1:22" outlineLevel="4" x14ac:dyDescent="0.35">
      <c r="C1465" s="13" t="s">
        <v>10645</v>
      </c>
      <c r="G1465" s="1"/>
      <c r="O1465" s="16"/>
      <c r="Q1465" s="18">
        <f>SUBTOTAL(9,Q1462:Q1463)</f>
        <v>136485.84</v>
      </c>
      <c r="R1465" s="18">
        <f>SUBTOTAL(9,R1462:R1463)</f>
        <v>0</v>
      </c>
      <c r="S1465" s="18">
        <f>SUBTOTAL(9,S1462:S1463)</f>
        <v>136485.84</v>
      </c>
      <c r="T1465" s="18">
        <f>SUBTOTAL(9,T1462:T1463)</f>
        <v>0</v>
      </c>
      <c r="U1465" s="10">
        <f t="shared" si="44"/>
        <v>0</v>
      </c>
      <c r="V1465" s="20">
        <f t="shared" si="45"/>
        <v>0</v>
      </c>
    </row>
    <row r="1466" spans="1:22" outlineLevel="3" x14ac:dyDescent="0.35">
      <c r="A1466" s="6" t="s">
        <v>1200</v>
      </c>
      <c r="B1466" s="6" t="s">
        <v>1201</v>
      </c>
      <c r="C1466" s="12" t="s">
        <v>1558</v>
      </c>
      <c r="D1466" s="5" t="s">
        <v>1559</v>
      </c>
      <c r="E1466" s="6" t="s">
        <v>1559</v>
      </c>
      <c r="F1466" s="1" t="s">
        <v>4</v>
      </c>
      <c r="G1466" s="1" t="s">
        <v>1204</v>
      </c>
      <c r="H1466" s="1" t="s">
        <v>1206</v>
      </c>
      <c r="I1466" s="2" t="s">
        <v>1207</v>
      </c>
      <c r="J1466" s="6" t="s">
        <v>4</v>
      </c>
      <c r="K1466" s="6" t="s">
        <v>4</v>
      </c>
      <c r="L1466" s="6" t="s">
        <v>4</v>
      </c>
      <c r="M1466" s="6" t="s">
        <v>5</v>
      </c>
      <c r="N1466" s="6" t="s">
        <v>1560</v>
      </c>
      <c r="O1466" s="16">
        <v>44831</v>
      </c>
      <c r="P1466" s="6" t="s">
        <v>7</v>
      </c>
      <c r="Q1466" s="18">
        <v>29110.18</v>
      </c>
      <c r="R1466" s="18">
        <v>0</v>
      </c>
      <c r="S1466" s="18">
        <v>29110.18</v>
      </c>
      <c r="T1466" s="18">
        <v>0</v>
      </c>
      <c r="U1466" s="10">
        <f t="shared" si="44"/>
        <v>0</v>
      </c>
      <c r="V1466" s="20">
        <f t="shared" si="45"/>
        <v>0</v>
      </c>
    </row>
    <row r="1467" spans="1:22" outlineLevel="2" x14ac:dyDescent="0.35">
      <c r="A1467" s="6" t="s">
        <v>1200</v>
      </c>
      <c r="B1467" s="6" t="s">
        <v>1201</v>
      </c>
      <c r="C1467" s="12" t="s">
        <v>1558</v>
      </c>
      <c r="D1467" s="5" t="s">
        <v>1559</v>
      </c>
      <c r="E1467" s="6" t="s">
        <v>1559</v>
      </c>
      <c r="F1467" s="1" t="s">
        <v>4</v>
      </c>
      <c r="G1467" s="1" t="s">
        <v>1204</v>
      </c>
      <c r="H1467" s="1" t="s">
        <v>1206</v>
      </c>
      <c r="I1467" s="2" t="s">
        <v>1207</v>
      </c>
      <c r="J1467" s="6" t="s">
        <v>4</v>
      </c>
      <c r="K1467" s="6" t="s">
        <v>4</v>
      </c>
      <c r="L1467" s="6" t="s">
        <v>4</v>
      </c>
      <c r="M1467" s="6" t="s">
        <v>5</v>
      </c>
      <c r="N1467" s="6" t="s">
        <v>1561</v>
      </c>
      <c r="O1467" s="16">
        <v>44923</v>
      </c>
      <c r="P1467" s="6" t="s">
        <v>7</v>
      </c>
      <c r="Q1467" s="18">
        <v>29110.16</v>
      </c>
      <c r="R1467" s="18">
        <v>0</v>
      </c>
      <c r="S1467" s="18">
        <v>29110.16</v>
      </c>
      <c r="T1467" s="18">
        <v>0</v>
      </c>
      <c r="U1467" s="10">
        <f t="shared" si="44"/>
        <v>0</v>
      </c>
      <c r="V1467" s="20">
        <f t="shared" si="45"/>
        <v>0</v>
      </c>
    </row>
    <row r="1468" spans="1:22" outlineLevel="4" x14ac:dyDescent="0.35">
      <c r="G1468" s="1"/>
      <c r="H1468" s="14" t="s">
        <v>11554</v>
      </c>
      <c r="O1468" s="16"/>
      <c r="Q1468" s="18">
        <f>SUBTOTAL(9,Q1466:Q1467)</f>
        <v>58220.34</v>
      </c>
      <c r="R1468" s="18">
        <f>SUBTOTAL(9,R1466:R1467)</f>
        <v>0</v>
      </c>
      <c r="S1468" s="18">
        <f>SUBTOTAL(9,S1466:S1467)</f>
        <v>58220.34</v>
      </c>
      <c r="T1468" s="18">
        <f>SUBTOTAL(9,T1466:T1467)</f>
        <v>0</v>
      </c>
      <c r="U1468" s="10">
        <f t="shared" si="44"/>
        <v>0</v>
      </c>
      <c r="V1468" s="20">
        <f t="shared" si="45"/>
        <v>0</v>
      </c>
    </row>
    <row r="1469" spans="1:22" outlineLevel="4" x14ac:dyDescent="0.35">
      <c r="C1469" s="13" t="s">
        <v>10646</v>
      </c>
      <c r="G1469" s="1"/>
      <c r="O1469" s="16"/>
      <c r="Q1469" s="18">
        <f>SUBTOTAL(9,Q1466:Q1467)</f>
        <v>58220.34</v>
      </c>
      <c r="R1469" s="18">
        <f>SUBTOTAL(9,R1466:R1467)</f>
        <v>0</v>
      </c>
      <c r="S1469" s="18">
        <f>SUBTOTAL(9,S1466:S1467)</f>
        <v>58220.34</v>
      </c>
      <c r="T1469" s="18">
        <f>SUBTOTAL(9,T1466:T1467)</f>
        <v>0</v>
      </c>
      <c r="U1469" s="10">
        <f t="shared" si="44"/>
        <v>0</v>
      </c>
      <c r="V1469" s="20">
        <f t="shared" si="45"/>
        <v>0</v>
      </c>
    </row>
    <row r="1470" spans="1:22" outlineLevel="3" x14ac:dyDescent="0.35">
      <c r="A1470" s="6" t="s">
        <v>1200</v>
      </c>
      <c r="B1470" s="6" t="s">
        <v>1201</v>
      </c>
      <c r="C1470" s="12" t="s">
        <v>1562</v>
      </c>
      <c r="D1470" s="5" t="s">
        <v>1563</v>
      </c>
      <c r="E1470" s="6" t="s">
        <v>1563</v>
      </c>
      <c r="F1470" s="1" t="s">
        <v>4</v>
      </c>
      <c r="G1470" s="1" t="s">
        <v>1204</v>
      </c>
      <c r="H1470" s="1" t="s">
        <v>1206</v>
      </c>
      <c r="I1470" s="2" t="s">
        <v>1207</v>
      </c>
      <c r="J1470" s="6" t="s">
        <v>4</v>
      </c>
      <c r="K1470" s="6" t="s">
        <v>4</v>
      </c>
      <c r="L1470" s="6" t="s">
        <v>4</v>
      </c>
      <c r="M1470" s="6" t="s">
        <v>5</v>
      </c>
      <c r="N1470" s="6" t="s">
        <v>1564</v>
      </c>
      <c r="O1470" s="16">
        <v>44831</v>
      </c>
      <c r="P1470" s="6" t="s">
        <v>7</v>
      </c>
      <c r="Q1470" s="18">
        <v>147118.81</v>
      </c>
      <c r="R1470" s="18">
        <v>0</v>
      </c>
      <c r="S1470" s="18">
        <v>147118.81</v>
      </c>
      <c r="T1470" s="18">
        <v>0</v>
      </c>
      <c r="U1470" s="10">
        <f t="shared" si="44"/>
        <v>0</v>
      </c>
      <c r="V1470" s="20">
        <f t="shared" si="45"/>
        <v>0</v>
      </c>
    </row>
    <row r="1471" spans="1:22" outlineLevel="2" x14ac:dyDescent="0.35">
      <c r="A1471" s="6" t="s">
        <v>1200</v>
      </c>
      <c r="B1471" s="6" t="s">
        <v>1201</v>
      </c>
      <c r="C1471" s="12" t="s">
        <v>1562</v>
      </c>
      <c r="D1471" s="5" t="s">
        <v>1563</v>
      </c>
      <c r="E1471" s="6" t="s">
        <v>1563</v>
      </c>
      <c r="F1471" s="1" t="s">
        <v>4</v>
      </c>
      <c r="G1471" s="1" t="s">
        <v>1204</v>
      </c>
      <c r="H1471" s="1" t="s">
        <v>1206</v>
      </c>
      <c r="I1471" s="2" t="s">
        <v>1207</v>
      </c>
      <c r="J1471" s="6" t="s">
        <v>4</v>
      </c>
      <c r="K1471" s="6" t="s">
        <v>4</v>
      </c>
      <c r="L1471" s="6" t="s">
        <v>4</v>
      </c>
      <c r="M1471" s="6" t="s">
        <v>5</v>
      </c>
      <c r="N1471" s="6" t="s">
        <v>1565</v>
      </c>
      <c r="O1471" s="16">
        <v>44923</v>
      </c>
      <c r="P1471" s="6" t="s">
        <v>7</v>
      </c>
      <c r="Q1471" s="18">
        <v>147118.79999999999</v>
      </c>
      <c r="R1471" s="18">
        <v>0</v>
      </c>
      <c r="S1471" s="18">
        <v>147118.79999999999</v>
      </c>
      <c r="T1471" s="18">
        <v>0</v>
      </c>
      <c r="U1471" s="10">
        <f t="shared" si="44"/>
        <v>0</v>
      </c>
      <c r="V1471" s="20">
        <f t="shared" si="45"/>
        <v>0</v>
      </c>
    </row>
    <row r="1472" spans="1:22" outlineLevel="4" x14ac:dyDescent="0.35">
      <c r="G1472" s="1"/>
      <c r="H1472" s="14" t="s">
        <v>11554</v>
      </c>
      <c r="O1472" s="16"/>
      <c r="Q1472" s="18">
        <f>SUBTOTAL(9,Q1470:Q1471)</f>
        <v>294237.61</v>
      </c>
      <c r="R1472" s="18">
        <f>SUBTOTAL(9,R1470:R1471)</f>
        <v>0</v>
      </c>
      <c r="S1472" s="18">
        <f>SUBTOTAL(9,S1470:S1471)</f>
        <v>294237.61</v>
      </c>
      <c r="T1472" s="18">
        <f>SUBTOTAL(9,T1470:T1471)</f>
        <v>0</v>
      </c>
      <c r="U1472" s="10">
        <f t="shared" si="44"/>
        <v>0</v>
      </c>
      <c r="V1472" s="20">
        <f t="shared" si="45"/>
        <v>0</v>
      </c>
    </row>
    <row r="1473" spans="1:22" ht="29" outlineLevel="4" x14ac:dyDescent="0.35">
      <c r="A1473" s="6" t="s">
        <v>566</v>
      </c>
      <c r="B1473" s="6" t="s">
        <v>567</v>
      </c>
      <c r="C1473" s="12" t="s">
        <v>1562</v>
      </c>
      <c r="D1473" s="5" t="s">
        <v>1563</v>
      </c>
      <c r="E1473" s="6" t="s">
        <v>1566</v>
      </c>
      <c r="F1473" s="1" t="s">
        <v>573</v>
      </c>
      <c r="G1473" s="1" t="s">
        <v>4</v>
      </c>
      <c r="H1473" s="1" t="s">
        <v>1569</v>
      </c>
      <c r="I1473" s="2" t="s">
        <v>1570</v>
      </c>
      <c r="J1473" s="6" t="s">
        <v>4</v>
      </c>
      <c r="K1473" s="6" t="s">
        <v>4</v>
      </c>
      <c r="L1473" s="6" t="s">
        <v>4</v>
      </c>
      <c r="M1473" s="6" t="s">
        <v>5</v>
      </c>
      <c r="N1473" s="6" t="s">
        <v>1567</v>
      </c>
      <c r="O1473" s="16">
        <v>44748</v>
      </c>
      <c r="P1473" s="6" t="s">
        <v>1568</v>
      </c>
      <c r="Q1473" s="18">
        <v>1368.45</v>
      </c>
      <c r="R1473" s="18">
        <v>1368.45</v>
      </c>
      <c r="S1473" s="18">
        <v>0</v>
      </c>
      <c r="T1473" s="18">
        <v>0</v>
      </c>
      <c r="U1473" s="10">
        <f t="shared" si="44"/>
        <v>0</v>
      </c>
      <c r="V1473" s="20">
        <f t="shared" si="45"/>
        <v>0</v>
      </c>
    </row>
    <row r="1474" spans="1:22" ht="29" outlineLevel="3" x14ac:dyDescent="0.35">
      <c r="A1474" s="6" t="s">
        <v>566</v>
      </c>
      <c r="B1474" s="6" t="s">
        <v>567</v>
      </c>
      <c r="C1474" s="12" t="s">
        <v>1562</v>
      </c>
      <c r="D1474" s="5" t="s">
        <v>1563</v>
      </c>
      <c r="E1474" s="6" t="s">
        <v>1566</v>
      </c>
      <c r="F1474" s="1" t="s">
        <v>573</v>
      </c>
      <c r="G1474" s="1" t="s">
        <v>4</v>
      </c>
      <c r="H1474" s="1" t="s">
        <v>1569</v>
      </c>
      <c r="I1474" s="2" t="s">
        <v>1570</v>
      </c>
      <c r="J1474" s="6" t="s">
        <v>4</v>
      </c>
      <c r="K1474" s="6" t="s">
        <v>4</v>
      </c>
      <c r="L1474" s="6" t="s">
        <v>4</v>
      </c>
      <c r="M1474" s="6" t="s">
        <v>5</v>
      </c>
      <c r="N1474" s="6" t="s">
        <v>1571</v>
      </c>
      <c r="O1474" s="16">
        <v>44776</v>
      </c>
      <c r="P1474" s="6" t="s">
        <v>7</v>
      </c>
      <c r="Q1474" s="18">
        <v>5512.36</v>
      </c>
      <c r="R1474" s="18">
        <v>5512.36</v>
      </c>
      <c r="S1474" s="18">
        <v>0</v>
      </c>
      <c r="T1474" s="18">
        <v>0</v>
      </c>
      <c r="U1474" s="10">
        <f t="shared" ref="U1474:U1537" si="46">Q1474-R1474-S1474-T1474</f>
        <v>0</v>
      </c>
      <c r="V1474" s="20">
        <f t="shared" si="45"/>
        <v>0</v>
      </c>
    </row>
    <row r="1475" spans="1:22" ht="29" outlineLevel="2" x14ac:dyDescent="0.35">
      <c r="A1475" s="6" t="s">
        <v>566</v>
      </c>
      <c r="B1475" s="6" t="s">
        <v>567</v>
      </c>
      <c r="C1475" s="12" t="s">
        <v>1562</v>
      </c>
      <c r="D1475" s="5" t="s">
        <v>1563</v>
      </c>
      <c r="E1475" s="6" t="s">
        <v>1566</v>
      </c>
      <c r="F1475" s="1" t="s">
        <v>573</v>
      </c>
      <c r="G1475" s="1" t="s">
        <v>4</v>
      </c>
      <c r="H1475" s="1" t="s">
        <v>1569</v>
      </c>
      <c r="I1475" s="2" t="s">
        <v>1570</v>
      </c>
      <c r="J1475" s="6" t="s">
        <v>4</v>
      </c>
      <c r="K1475" s="6" t="s">
        <v>4</v>
      </c>
      <c r="L1475" s="6" t="s">
        <v>4</v>
      </c>
      <c r="M1475" s="6" t="s">
        <v>5</v>
      </c>
      <c r="N1475" s="6" t="s">
        <v>1572</v>
      </c>
      <c r="O1475" s="16">
        <v>44833</v>
      </c>
      <c r="P1475" s="6" t="s">
        <v>7</v>
      </c>
      <c r="Q1475" s="18">
        <v>3445.75</v>
      </c>
      <c r="R1475" s="18">
        <v>3445.75</v>
      </c>
      <c r="S1475" s="18">
        <v>0</v>
      </c>
      <c r="T1475" s="18">
        <v>0</v>
      </c>
      <c r="U1475" s="10">
        <f t="shared" si="46"/>
        <v>0</v>
      </c>
      <c r="V1475" s="20">
        <f t="shared" ref="V1475:V1538" si="47">Q1475-R1475-S1475-T1475</f>
        <v>0</v>
      </c>
    </row>
    <row r="1476" spans="1:22" ht="29" outlineLevel="4" x14ac:dyDescent="0.35">
      <c r="A1476" s="6" t="s">
        <v>566</v>
      </c>
      <c r="B1476" s="6" t="s">
        <v>567</v>
      </c>
      <c r="C1476" s="12" t="s">
        <v>1562</v>
      </c>
      <c r="D1476" s="5" t="s">
        <v>1563</v>
      </c>
      <c r="E1476" s="6" t="s">
        <v>1566</v>
      </c>
      <c r="F1476" s="1" t="s">
        <v>573</v>
      </c>
      <c r="G1476" s="1" t="s">
        <v>4</v>
      </c>
      <c r="H1476" s="1" t="s">
        <v>1569</v>
      </c>
      <c r="I1476" s="2" t="s">
        <v>1570</v>
      </c>
      <c r="J1476" s="6" t="s">
        <v>4</v>
      </c>
      <c r="K1476" s="6" t="s">
        <v>4</v>
      </c>
      <c r="L1476" s="6" t="s">
        <v>4</v>
      </c>
      <c r="M1476" s="6" t="s">
        <v>5</v>
      </c>
      <c r="N1476" s="6" t="s">
        <v>1573</v>
      </c>
      <c r="O1476" s="16">
        <v>44846</v>
      </c>
      <c r="P1476" s="6" t="s">
        <v>7</v>
      </c>
      <c r="Q1476" s="18">
        <v>3766.4</v>
      </c>
      <c r="R1476" s="18">
        <v>3766.4</v>
      </c>
      <c r="S1476" s="18">
        <v>0</v>
      </c>
      <c r="T1476" s="18">
        <v>0</v>
      </c>
      <c r="U1476" s="10">
        <f t="shared" si="46"/>
        <v>0</v>
      </c>
      <c r="V1476" s="20">
        <f t="shared" si="47"/>
        <v>0</v>
      </c>
    </row>
    <row r="1477" spans="1:22" ht="29" outlineLevel="4" x14ac:dyDescent="0.35">
      <c r="A1477" s="6" t="s">
        <v>566</v>
      </c>
      <c r="B1477" s="6" t="s">
        <v>567</v>
      </c>
      <c r="C1477" s="12" t="s">
        <v>1562</v>
      </c>
      <c r="D1477" s="5" t="s">
        <v>1563</v>
      </c>
      <c r="E1477" s="6" t="s">
        <v>1566</v>
      </c>
      <c r="F1477" s="1" t="s">
        <v>573</v>
      </c>
      <c r="G1477" s="1" t="s">
        <v>4</v>
      </c>
      <c r="H1477" s="1" t="s">
        <v>1569</v>
      </c>
      <c r="I1477" s="2" t="s">
        <v>1570</v>
      </c>
      <c r="J1477" s="6" t="s">
        <v>4</v>
      </c>
      <c r="K1477" s="6" t="s">
        <v>4</v>
      </c>
      <c r="L1477" s="6" t="s">
        <v>4</v>
      </c>
      <c r="M1477" s="6" t="s">
        <v>5</v>
      </c>
      <c r="N1477" s="6" t="s">
        <v>1574</v>
      </c>
      <c r="O1477" s="16">
        <v>44869</v>
      </c>
      <c r="P1477" s="6" t="s">
        <v>7</v>
      </c>
      <c r="Q1477" s="18">
        <v>4352.3999999999996</v>
      </c>
      <c r="R1477" s="18">
        <v>4352.3999999999996</v>
      </c>
      <c r="S1477" s="18">
        <v>0</v>
      </c>
      <c r="T1477" s="18">
        <v>0</v>
      </c>
      <c r="U1477" s="10">
        <f t="shared" si="46"/>
        <v>0</v>
      </c>
      <c r="V1477" s="20">
        <f t="shared" si="47"/>
        <v>0</v>
      </c>
    </row>
    <row r="1478" spans="1:22" outlineLevel="3" x14ac:dyDescent="0.35">
      <c r="G1478" s="1"/>
      <c r="H1478" s="14" t="s">
        <v>11614</v>
      </c>
      <c r="O1478" s="16"/>
      <c r="Q1478" s="18">
        <f>SUBTOTAL(9,Q1473:Q1477)</f>
        <v>18445.36</v>
      </c>
      <c r="R1478" s="18">
        <f>SUBTOTAL(9,R1473:R1477)</f>
        <v>18445.36</v>
      </c>
      <c r="S1478" s="18">
        <f>SUBTOTAL(9,S1473:S1477)</f>
        <v>0</v>
      </c>
      <c r="T1478" s="18">
        <f>SUBTOTAL(9,T1473:T1477)</f>
        <v>0</v>
      </c>
      <c r="U1478" s="10">
        <f t="shared" si="46"/>
        <v>0</v>
      </c>
      <c r="V1478" s="20">
        <f t="shared" si="47"/>
        <v>0</v>
      </c>
    </row>
    <row r="1479" spans="1:22" outlineLevel="4" x14ac:dyDescent="0.35">
      <c r="A1479" s="6" t="s">
        <v>566</v>
      </c>
      <c r="B1479" s="6" t="s">
        <v>567</v>
      </c>
      <c r="C1479" s="12" t="s">
        <v>1562</v>
      </c>
      <c r="D1479" s="5" t="s">
        <v>1563</v>
      </c>
      <c r="E1479" s="6" t="s">
        <v>1566</v>
      </c>
      <c r="F1479" s="1" t="s">
        <v>573</v>
      </c>
      <c r="G1479" s="1" t="s">
        <v>4</v>
      </c>
      <c r="H1479" s="1" t="s">
        <v>1576</v>
      </c>
      <c r="I1479" s="2" t="s">
        <v>1577</v>
      </c>
      <c r="J1479" s="6" t="s">
        <v>4</v>
      </c>
      <c r="K1479" s="6" t="s">
        <v>4</v>
      </c>
      <c r="L1479" s="6" t="s">
        <v>4</v>
      </c>
      <c r="M1479" s="6" t="s">
        <v>5</v>
      </c>
      <c r="N1479" s="6" t="s">
        <v>1575</v>
      </c>
      <c r="O1479" s="16">
        <v>44897</v>
      </c>
      <c r="P1479" s="6" t="s">
        <v>7</v>
      </c>
      <c r="Q1479" s="18">
        <v>2497.98</v>
      </c>
      <c r="R1479" s="18">
        <v>2497.98</v>
      </c>
      <c r="S1479" s="18">
        <v>0</v>
      </c>
      <c r="T1479" s="18">
        <v>0</v>
      </c>
      <c r="U1479" s="10">
        <f t="shared" si="46"/>
        <v>0</v>
      </c>
      <c r="V1479" s="20">
        <f t="shared" si="47"/>
        <v>0</v>
      </c>
    </row>
    <row r="1480" spans="1:22" outlineLevel="4" x14ac:dyDescent="0.35">
      <c r="A1480" s="6" t="s">
        <v>566</v>
      </c>
      <c r="B1480" s="6" t="s">
        <v>567</v>
      </c>
      <c r="C1480" s="12" t="s">
        <v>1562</v>
      </c>
      <c r="D1480" s="5" t="s">
        <v>1563</v>
      </c>
      <c r="E1480" s="6" t="s">
        <v>1566</v>
      </c>
      <c r="F1480" s="1" t="s">
        <v>573</v>
      </c>
      <c r="G1480" s="1" t="s">
        <v>4</v>
      </c>
      <c r="H1480" s="1" t="s">
        <v>1576</v>
      </c>
      <c r="I1480" s="2" t="s">
        <v>1577</v>
      </c>
      <c r="J1480" s="6" t="s">
        <v>4</v>
      </c>
      <c r="K1480" s="6" t="s">
        <v>4</v>
      </c>
      <c r="L1480" s="6" t="s">
        <v>4</v>
      </c>
      <c r="M1480" s="6" t="s">
        <v>5</v>
      </c>
      <c r="N1480" s="6" t="s">
        <v>1578</v>
      </c>
      <c r="O1480" s="16">
        <v>44923</v>
      </c>
      <c r="P1480" s="6" t="s">
        <v>7</v>
      </c>
      <c r="Q1480" s="18">
        <v>1131.74</v>
      </c>
      <c r="R1480" s="18">
        <v>1131.74</v>
      </c>
      <c r="S1480" s="18">
        <v>0</v>
      </c>
      <c r="T1480" s="18">
        <v>0</v>
      </c>
      <c r="U1480" s="10">
        <f t="shared" si="46"/>
        <v>0</v>
      </c>
      <c r="V1480" s="20">
        <f t="shared" si="47"/>
        <v>0</v>
      </c>
    </row>
    <row r="1481" spans="1:22" outlineLevel="4" x14ac:dyDescent="0.35">
      <c r="A1481" s="6" t="s">
        <v>566</v>
      </c>
      <c r="B1481" s="6" t="s">
        <v>567</v>
      </c>
      <c r="C1481" s="12" t="s">
        <v>1562</v>
      </c>
      <c r="D1481" s="5" t="s">
        <v>1563</v>
      </c>
      <c r="E1481" s="6" t="s">
        <v>1566</v>
      </c>
      <c r="F1481" s="1" t="s">
        <v>573</v>
      </c>
      <c r="G1481" s="1" t="s">
        <v>4</v>
      </c>
      <c r="H1481" s="1" t="s">
        <v>1576</v>
      </c>
      <c r="I1481" s="2" t="s">
        <v>1577</v>
      </c>
      <c r="J1481" s="6" t="s">
        <v>4</v>
      </c>
      <c r="K1481" s="6" t="s">
        <v>4</v>
      </c>
      <c r="L1481" s="6" t="s">
        <v>4</v>
      </c>
      <c r="M1481" s="6" t="s">
        <v>5</v>
      </c>
      <c r="N1481" s="6" t="s">
        <v>1579</v>
      </c>
      <c r="O1481" s="16">
        <v>44958</v>
      </c>
      <c r="P1481" s="6" t="s">
        <v>7</v>
      </c>
      <c r="Q1481" s="18">
        <v>1116.03</v>
      </c>
      <c r="R1481" s="18">
        <v>1116.03</v>
      </c>
      <c r="S1481" s="18">
        <v>0</v>
      </c>
      <c r="T1481" s="18">
        <v>0</v>
      </c>
      <c r="U1481" s="10">
        <f t="shared" si="46"/>
        <v>0</v>
      </c>
      <c r="V1481" s="20">
        <f t="shared" si="47"/>
        <v>0</v>
      </c>
    </row>
    <row r="1482" spans="1:22" outlineLevel="4" x14ac:dyDescent="0.35">
      <c r="A1482" s="6" t="s">
        <v>566</v>
      </c>
      <c r="B1482" s="6" t="s">
        <v>567</v>
      </c>
      <c r="C1482" s="12" t="s">
        <v>1562</v>
      </c>
      <c r="D1482" s="5" t="s">
        <v>1563</v>
      </c>
      <c r="E1482" s="6" t="s">
        <v>1566</v>
      </c>
      <c r="F1482" s="1" t="s">
        <v>573</v>
      </c>
      <c r="G1482" s="1" t="s">
        <v>4</v>
      </c>
      <c r="H1482" s="1" t="s">
        <v>1576</v>
      </c>
      <c r="I1482" s="2" t="s">
        <v>1577</v>
      </c>
      <c r="J1482" s="6" t="s">
        <v>4</v>
      </c>
      <c r="K1482" s="6" t="s">
        <v>4</v>
      </c>
      <c r="L1482" s="6" t="s">
        <v>4</v>
      </c>
      <c r="M1482" s="6" t="s">
        <v>5</v>
      </c>
      <c r="N1482" s="6" t="s">
        <v>1580</v>
      </c>
      <c r="O1482" s="16">
        <v>44986</v>
      </c>
      <c r="P1482" s="6" t="s">
        <v>7</v>
      </c>
      <c r="Q1482" s="18">
        <v>2136.5300000000002</v>
      </c>
      <c r="R1482" s="18">
        <v>2136.5300000000002</v>
      </c>
      <c r="S1482" s="18">
        <v>0</v>
      </c>
      <c r="T1482" s="18">
        <v>0</v>
      </c>
      <c r="U1482" s="10">
        <f t="shared" si="46"/>
        <v>0</v>
      </c>
      <c r="V1482" s="20">
        <f t="shared" si="47"/>
        <v>0</v>
      </c>
    </row>
    <row r="1483" spans="1:22" outlineLevel="4" x14ac:dyDescent="0.35">
      <c r="A1483" s="6" t="s">
        <v>566</v>
      </c>
      <c r="B1483" s="6" t="s">
        <v>567</v>
      </c>
      <c r="C1483" s="12" t="s">
        <v>1562</v>
      </c>
      <c r="D1483" s="5" t="s">
        <v>1563</v>
      </c>
      <c r="E1483" s="6" t="s">
        <v>1566</v>
      </c>
      <c r="F1483" s="1" t="s">
        <v>573</v>
      </c>
      <c r="G1483" s="1" t="s">
        <v>4</v>
      </c>
      <c r="H1483" s="1" t="s">
        <v>1576</v>
      </c>
      <c r="I1483" s="2" t="s">
        <v>1577</v>
      </c>
      <c r="J1483" s="6" t="s">
        <v>4</v>
      </c>
      <c r="K1483" s="6" t="s">
        <v>4</v>
      </c>
      <c r="L1483" s="6" t="s">
        <v>4</v>
      </c>
      <c r="M1483" s="6" t="s">
        <v>5</v>
      </c>
      <c r="N1483" s="6" t="s">
        <v>1581</v>
      </c>
      <c r="O1483" s="16">
        <v>45042</v>
      </c>
      <c r="P1483" s="6" t="s">
        <v>7</v>
      </c>
      <c r="Q1483" s="18">
        <v>1452.66</v>
      </c>
      <c r="R1483" s="18">
        <v>1452.66</v>
      </c>
      <c r="S1483" s="18">
        <v>0</v>
      </c>
      <c r="T1483" s="18">
        <v>0</v>
      </c>
      <c r="U1483" s="10">
        <f t="shared" si="46"/>
        <v>0</v>
      </c>
      <c r="V1483" s="20">
        <f t="shared" si="47"/>
        <v>0</v>
      </c>
    </row>
    <row r="1484" spans="1:22" outlineLevel="4" x14ac:dyDescent="0.35">
      <c r="A1484" s="6" t="s">
        <v>566</v>
      </c>
      <c r="B1484" s="6" t="s">
        <v>567</v>
      </c>
      <c r="C1484" s="12" t="s">
        <v>1562</v>
      </c>
      <c r="D1484" s="5" t="s">
        <v>1563</v>
      </c>
      <c r="E1484" s="6" t="s">
        <v>1566</v>
      </c>
      <c r="F1484" s="1" t="s">
        <v>573</v>
      </c>
      <c r="G1484" s="1" t="s">
        <v>4</v>
      </c>
      <c r="H1484" s="1" t="s">
        <v>1576</v>
      </c>
      <c r="I1484" s="2" t="s">
        <v>1577</v>
      </c>
      <c r="J1484" s="6" t="s">
        <v>4</v>
      </c>
      <c r="K1484" s="6" t="s">
        <v>4</v>
      </c>
      <c r="L1484" s="6" t="s">
        <v>4</v>
      </c>
      <c r="M1484" s="6" t="s">
        <v>5</v>
      </c>
      <c r="N1484" s="6" t="s">
        <v>1582</v>
      </c>
      <c r="O1484" s="16">
        <v>45043</v>
      </c>
      <c r="P1484" s="6" t="s">
        <v>7</v>
      </c>
      <c r="Q1484" s="18">
        <v>1173.8599999999999</v>
      </c>
      <c r="R1484" s="18">
        <v>1173.8599999999999</v>
      </c>
      <c r="S1484" s="18">
        <v>0</v>
      </c>
      <c r="T1484" s="18">
        <v>0</v>
      </c>
      <c r="U1484" s="10">
        <f t="shared" si="46"/>
        <v>0</v>
      </c>
      <c r="V1484" s="20">
        <f t="shared" si="47"/>
        <v>0</v>
      </c>
    </row>
    <row r="1485" spans="1:22" outlineLevel="3" x14ac:dyDescent="0.35">
      <c r="A1485" s="6" t="s">
        <v>566</v>
      </c>
      <c r="B1485" s="6" t="s">
        <v>567</v>
      </c>
      <c r="C1485" s="12" t="s">
        <v>1562</v>
      </c>
      <c r="D1485" s="5" t="s">
        <v>1563</v>
      </c>
      <c r="E1485" s="6" t="s">
        <v>1566</v>
      </c>
      <c r="F1485" s="1" t="s">
        <v>573</v>
      </c>
      <c r="G1485" s="1" t="s">
        <v>4</v>
      </c>
      <c r="H1485" s="1" t="s">
        <v>1576</v>
      </c>
      <c r="I1485" s="2" t="s">
        <v>1577</v>
      </c>
      <c r="J1485" s="6" t="s">
        <v>4</v>
      </c>
      <c r="K1485" s="6" t="s">
        <v>4</v>
      </c>
      <c r="L1485" s="6" t="s">
        <v>4</v>
      </c>
      <c r="M1485" s="6" t="s">
        <v>5</v>
      </c>
      <c r="N1485" s="6" t="s">
        <v>1583</v>
      </c>
      <c r="O1485" s="16">
        <v>45071</v>
      </c>
      <c r="P1485" s="6" t="s">
        <v>7</v>
      </c>
      <c r="Q1485" s="18">
        <v>1316.72</v>
      </c>
      <c r="R1485" s="18">
        <v>1316.72</v>
      </c>
      <c r="S1485" s="18">
        <v>0</v>
      </c>
      <c r="T1485" s="18">
        <v>0</v>
      </c>
      <c r="U1485" s="10">
        <f t="shared" si="46"/>
        <v>0</v>
      </c>
      <c r="V1485" s="20">
        <f t="shared" si="47"/>
        <v>0</v>
      </c>
    </row>
    <row r="1486" spans="1:22" outlineLevel="4" x14ac:dyDescent="0.35">
      <c r="A1486" s="6" t="s">
        <v>566</v>
      </c>
      <c r="B1486" s="6" t="s">
        <v>567</v>
      </c>
      <c r="C1486" s="12" t="s">
        <v>1562</v>
      </c>
      <c r="D1486" s="5" t="s">
        <v>1563</v>
      </c>
      <c r="E1486" s="6" t="s">
        <v>1566</v>
      </c>
      <c r="F1486" s="1" t="s">
        <v>573</v>
      </c>
      <c r="G1486" s="1" t="s">
        <v>4</v>
      </c>
      <c r="H1486" s="1" t="s">
        <v>1576</v>
      </c>
      <c r="I1486" s="2" t="s">
        <v>1577</v>
      </c>
      <c r="J1486" s="6" t="s">
        <v>4</v>
      </c>
      <c r="K1486" s="6" t="s">
        <v>4</v>
      </c>
      <c r="L1486" s="6" t="s">
        <v>4</v>
      </c>
      <c r="M1486" s="6" t="s">
        <v>5</v>
      </c>
      <c r="N1486" s="6" t="s">
        <v>1584</v>
      </c>
      <c r="O1486" s="16">
        <v>45104</v>
      </c>
      <c r="P1486" s="6" t="s">
        <v>7</v>
      </c>
      <c r="Q1486" s="18">
        <v>1532.99</v>
      </c>
      <c r="R1486" s="18">
        <v>1532.99</v>
      </c>
      <c r="S1486" s="18">
        <v>0</v>
      </c>
      <c r="T1486" s="18">
        <v>0</v>
      </c>
      <c r="U1486" s="10">
        <f t="shared" si="46"/>
        <v>0</v>
      </c>
      <c r="V1486" s="20">
        <f t="shared" si="47"/>
        <v>0</v>
      </c>
    </row>
    <row r="1487" spans="1:22" outlineLevel="4" x14ac:dyDescent="0.35">
      <c r="G1487" s="1"/>
      <c r="H1487" s="14" t="s">
        <v>11615</v>
      </c>
      <c r="O1487" s="16"/>
      <c r="Q1487" s="18">
        <f>SUBTOTAL(9,Q1479:Q1486)</f>
        <v>12358.51</v>
      </c>
      <c r="R1487" s="18">
        <f>SUBTOTAL(9,R1479:R1486)</f>
        <v>12358.51</v>
      </c>
      <c r="S1487" s="18">
        <f>SUBTOTAL(9,S1479:S1486)</f>
        <v>0</v>
      </c>
      <c r="T1487" s="18">
        <f>SUBTOTAL(9,T1479:T1486)</f>
        <v>0</v>
      </c>
      <c r="U1487" s="10">
        <f t="shared" si="46"/>
        <v>0</v>
      </c>
      <c r="V1487" s="20">
        <f t="shared" si="47"/>
        <v>0</v>
      </c>
    </row>
    <row r="1488" spans="1:22" outlineLevel="4" x14ac:dyDescent="0.35">
      <c r="C1488" s="13" t="s">
        <v>10647</v>
      </c>
      <c r="G1488" s="1"/>
      <c r="O1488" s="16"/>
      <c r="Q1488" s="18">
        <f>SUBTOTAL(9,Q1470:Q1486)</f>
        <v>325041.48</v>
      </c>
      <c r="R1488" s="18">
        <f>SUBTOTAL(9,R1470:R1486)</f>
        <v>30803.870000000003</v>
      </c>
      <c r="S1488" s="18">
        <f>SUBTOTAL(9,S1470:S1486)</f>
        <v>294237.61</v>
      </c>
      <c r="T1488" s="18">
        <f>SUBTOTAL(9,T1470:T1486)</f>
        <v>0</v>
      </c>
      <c r="U1488" s="10">
        <f t="shared" si="46"/>
        <v>0</v>
      </c>
      <c r="V1488" s="20">
        <f t="shared" si="47"/>
        <v>0</v>
      </c>
    </row>
    <row r="1489" spans="1:22" outlineLevel="4" x14ac:dyDescent="0.35">
      <c r="A1489" s="6" t="s">
        <v>1200</v>
      </c>
      <c r="B1489" s="6" t="s">
        <v>1201</v>
      </c>
      <c r="C1489" s="12" t="s">
        <v>1585</v>
      </c>
      <c r="D1489" s="5" t="s">
        <v>1586</v>
      </c>
      <c r="E1489" s="6" t="s">
        <v>1586</v>
      </c>
      <c r="F1489" s="1" t="s">
        <v>4</v>
      </c>
      <c r="G1489" s="1" t="s">
        <v>1204</v>
      </c>
      <c r="H1489" s="1" t="s">
        <v>1206</v>
      </c>
      <c r="I1489" s="2" t="s">
        <v>1207</v>
      </c>
      <c r="J1489" s="6" t="s">
        <v>4</v>
      </c>
      <c r="K1489" s="6" t="s">
        <v>4</v>
      </c>
      <c r="L1489" s="6" t="s">
        <v>4</v>
      </c>
      <c r="M1489" s="6" t="s">
        <v>5</v>
      </c>
      <c r="N1489" s="6" t="s">
        <v>1587</v>
      </c>
      <c r="O1489" s="16">
        <v>44831</v>
      </c>
      <c r="P1489" s="6" t="s">
        <v>7</v>
      </c>
      <c r="Q1489" s="18">
        <v>3774875.04</v>
      </c>
      <c r="R1489" s="18">
        <v>0</v>
      </c>
      <c r="S1489" s="18">
        <v>3774875.04</v>
      </c>
      <c r="T1489" s="18">
        <v>0</v>
      </c>
      <c r="U1489" s="10">
        <f t="shared" si="46"/>
        <v>0</v>
      </c>
      <c r="V1489" s="20">
        <f t="shared" si="47"/>
        <v>0</v>
      </c>
    </row>
    <row r="1490" spans="1:22" outlineLevel="4" x14ac:dyDescent="0.35">
      <c r="A1490" s="6" t="s">
        <v>1200</v>
      </c>
      <c r="B1490" s="6" t="s">
        <v>1201</v>
      </c>
      <c r="C1490" s="12" t="s">
        <v>1585</v>
      </c>
      <c r="D1490" s="5" t="s">
        <v>1586</v>
      </c>
      <c r="E1490" s="6" t="s">
        <v>1586</v>
      </c>
      <c r="F1490" s="1" t="s">
        <v>4</v>
      </c>
      <c r="G1490" s="1" t="s">
        <v>1204</v>
      </c>
      <c r="H1490" s="1" t="s">
        <v>1206</v>
      </c>
      <c r="I1490" s="2" t="s">
        <v>1207</v>
      </c>
      <c r="J1490" s="6" t="s">
        <v>4</v>
      </c>
      <c r="K1490" s="6" t="s">
        <v>4</v>
      </c>
      <c r="L1490" s="6" t="s">
        <v>4</v>
      </c>
      <c r="M1490" s="6" t="s">
        <v>5</v>
      </c>
      <c r="N1490" s="6" t="s">
        <v>1588</v>
      </c>
      <c r="O1490" s="16">
        <v>44923</v>
      </c>
      <c r="P1490" s="6" t="s">
        <v>7</v>
      </c>
      <c r="Q1490" s="18">
        <v>3774875.03</v>
      </c>
      <c r="R1490" s="18">
        <v>0</v>
      </c>
      <c r="S1490" s="18">
        <v>3774875.03</v>
      </c>
      <c r="T1490" s="18">
        <v>0</v>
      </c>
      <c r="U1490" s="10">
        <f t="shared" si="46"/>
        <v>0</v>
      </c>
      <c r="V1490" s="20">
        <f t="shared" si="47"/>
        <v>0</v>
      </c>
    </row>
    <row r="1491" spans="1:22" outlineLevel="4" x14ac:dyDescent="0.35">
      <c r="G1491" s="1"/>
      <c r="H1491" s="14" t="s">
        <v>11554</v>
      </c>
      <c r="O1491" s="16"/>
      <c r="Q1491" s="18">
        <f>SUBTOTAL(9,Q1489:Q1490)</f>
        <v>7549750.0700000003</v>
      </c>
      <c r="R1491" s="18">
        <f>SUBTOTAL(9,R1489:R1490)</f>
        <v>0</v>
      </c>
      <c r="S1491" s="18">
        <f>SUBTOTAL(9,S1489:S1490)</f>
        <v>7549750.0700000003</v>
      </c>
      <c r="T1491" s="18">
        <f>SUBTOTAL(9,T1489:T1490)</f>
        <v>0</v>
      </c>
      <c r="U1491" s="10">
        <f t="shared" si="46"/>
        <v>0</v>
      </c>
      <c r="V1491" s="20">
        <f t="shared" si="47"/>
        <v>0</v>
      </c>
    </row>
    <row r="1492" spans="1:22" ht="29" outlineLevel="4" x14ac:dyDescent="0.35">
      <c r="A1492" s="6" t="s">
        <v>1298</v>
      </c>
      <c r="B1492" s="6" t="s">
        <v>1299</v>
      </c>
      <c r="C1492" s="12" t="s">
        <v>1585</v>
      </c>
      <c r="D1492" s="5" t="s">
        <v>1589</v>
      </c>
      <c r="E1492" s="6" t="s">
        <v>1589</v>
      </c>
      <c r="F1492" s="1" t="s">
        <v>13030</v>
      </c>
      <c r="G1492" s="1" t="s">
        <v>4</v>
      </c>
      <c r="H1492" s="1" t="s">
        <v>1592</v>
      </c>
      <c r="I1492" s="2" t="s">
        <v>1593</v>
      </c>
      <c r="J1492" s="6" t="s">
        <v>1590</v>
      </c>
      <c r="K1492" s="6" t="s">
        <v>4</v>
      </c>
      <c r="L1492" s="6" t="s">
        <v>4</v>
      </c>
      <c r="M1492" s="6" t="s">
        <v>5</v>
      </c>
      <c r="N1492" s="6" t="s">
        <v>1591</v>
      </c>
      <c r="O1492" s="16">
        <v>45107</v>
      </c>
      <c r="P1492" s="6" t="s">
        <v>7</v>
      </c>
      <c r="Q1492" s="18">
        <v>32310.04</v>
      </c>
      <c r="R1492" s="18">
        <v>32310.04</v>
      </c>
      <c r="S1492" s="18">
        <v>0</v>
      </c>
      <c r="T1492" s="18">
        <v>0</v>
      </c>
      <c r="U1492" s="10">
        <f t="shared" si="46"/>
        <v>0</v>
      </c>
      <c r="V1492" s="20">
        <f t="shared" si="47"/>
        <v>0</v>
      </c>
    </row>
    <row r="1493" spans="1:22" outlineLevel="4" x14ac:dyDescent="0.35">
      <c r="G1493" s="1"/>
      <c r="H1493" s="14" t="s">
        <v>11616</v>
      </c>
      <c r="O1493" s="16"/>
      <c r="Q1493" s="18">
        <f>SUBTOTAL(9,Q1492:Q1492)</f>
        <v>32310.04</v>
      </c>
      <c r="R1493" s="18">
        <f>SUBTOTAL(9,R1492:R1492)</f>
        <v>32310.04</v>
      </c>
      <c r="S1493" s="18">
        <f>SUBTOTAL(9,S1492:S1492)</f>
        <v>0</v>
      </c>
      <c r="T1493" s="18">
        <f>SUBTOTAL(9,T1492:T1492)</f>
        <v>0</v>
      </c>
      <c r="U1493" s="10">
        <f t="shared" si="46"/>
        <v>0</v>
      </c>
      <c r="V1493" s="20">
        <f t="shared" si="47"/>
        <v>0</v>
      </c>
    </row>
    <row r="1494" spans="1:22" ht="29" outlineLevel="3" x14ac:dyDescent="0.35">
      <c r="A1494" s="6" t="s">
        <v>743</v>
      </c>
      <c r="B1494" s="6" t="s">
        <v>744</v>
      </c>
      <c r="C1494" s="12" t="s">
        <v>1585</v>
      </c>
      <c r="D1494" s="5" t="s">
        <v>1589</v>
      </c>
      <c r="E1494" s="6" t="s">
        <v>1594</v>
      </c>
      <c r="F1494" s="1" t="s">
        <v>13024</v>
      </c>
      <c r="G1494" s="1" t="s">
        <v>4</v>
      </c>
      <c r="H1494" s="1" t="s">
        <v>1596</v>
      </c>
      <c r="I1494" s="2" t="s">
        <v>1597</v>
      </c>
      <c r="J1494" s="6" t="s">
        <v>4</v>
      </c>
      <c r="K1494" s="6" t="s">
        <v>4</v>
      </c>
      <c r="L1494" s="6" t="s">
        <v>4</v>
      </c>
      <c r="M1494" s="6" t="s">
        <v>5</v>
      </c>
      <c r="N1494" s="6" t="s">
        <v>1595</v>
      </c>
      <c r="O1494" s="16">
        <v>44950</v>
      </c>
      <c r="P1494" s="6" t="s">
        <v>7</v>
      </c>
      <c r="Q1494" s="18">
        <v>15127.86</v>
      </c>
      <c r="R1494" s="18">
        <v>15127.86</v>
      </c>
      <c r="S1494" s="18">
        <v>0</v>
      </c>
      <c r="T1494" s="18">
        <v>0</v>
      </c>
      <c r="U1494" s="10">
        <f t="shared" si="46"/>
        <v>0</v>
      </c>
      <c r="V1494" s="20">
        <f t="shared" si="47"/>
        <v>0</v>
      </c>
    </row>
    <row r="1495" spans="1:22" ht="29" outlineLevel="2" x14ac:dyDescent="0.35">
      <c r="A1495" s="6" t="s">
        <v>743</v>
      </c>
      <c r="B1495" s="6" t="s">
        <v>744</v>
      </c>
      <c r="C1495" s="12" t="s">
        <v>1585</v>
      </c>
      <c r="D1495" s="5" t="s">
        <v>1589</v>
      </c>
      <c r="E1495" s="6" t="s">
        <v>1594</v>
      </c>
      <c r="F1495" s="1" t="s">
        <v>13024</v>
      </c>
      <c r="G1495" s="1" t="s">
        <v>4</v>
      </c>
      <c r="H1495" s="1" t="s">
        <v>1596</v>
      </c>
      <c r="I1495" s="2" t="s">
        <v>1597</v>
      </c>
      <c r="J1495" s="6" t="s">
        <v>4</v>
      </c>
      <c r="K1495" s="6" t="s">
        <v>4</v>
      </c>
      <c r="L1495" s="6" t="s">
        <v>4</v>
      </c>
      <c r="M1495" s="6" t="s">
        <v>5</v>
      </c>
      <c r="N1495" s="6" t="s">
        <v>1598</v>
      </c>
      <c r="O1495" s="16">
        <v>45077</v>
      </c>
      <c r="P1495" s="6" t="s">
        <v>7</v>
      </c>
      <c r="Q1495" s="18">
        <v>6275.01</v>
      </c>
      <c r="R1495" s="18">
        <v>6275.01</v>
      </c>
      <c r="S1495" s="18">
        <v>0</v>
      </c>
      <c r="T1495" s="18">
        <v>0</v>
      </c>
      <c r="U1495" s="10">
        <f t="shared" si="46"/>
        <v>0</v>
      </c>
      <c r="V1495" s="20">
        <f t="shared" si="47"/>
        <v>0</v>
      </c>
    </row>
    <row r="1496" spans="1:22" outlineLevel="4" x14ac:dyDescent="0.35">
      <c r="G1496" s="1"/>
      <c r="H1496" s="14" t="s">
        <v>11617</v>
      </c>
      <c r="O1496" s="16"/>
      <c r="Q1496" s="18">
        <f>SUBTOTAL(9,Q1494:Q1495)</f>
        <v>21402.870000000003</v>
      </c>
      <c r="R1496" s="18">
        <f>SUBTOTAL(9,R1494:R1495)</f>
        <v>21402.870000000003</v>
      </c>
      <c r="S1496" s="18">
        <f>SUBTOTAL(9,S1494:S1495)</f>
        <v>0</v>
      </c>
      <c r="T1496" s="18">
        <f>SUBTOTAL(9,T1494:T1495)</f>
        <v>0</v>
      </c>
      <c r="U1496" s="10">
        <f t="shared" si="46"/>
        <v>0</v>
      </c>
      <c r="V1496" s="20">
        <f t="shared" si="47"/>
        <v>0</v>
      </c>
    </row>
    <row r="1497" spans="1:22" ht="29" outlineLevel="4" x14ac:dyDescent="0.35">
      <c r="A1497" s="6" t="s">
        <v>743</v>
      </c>
      <c r="B1497" s="6" t="s">
        <v>744</v>
      </c>
      <c r="C1497" s="12" t="s">
        <v>1585</v>
      </c>
      <c r="D1497" s="5" t="s">
        <v>1589</v>
      </c>
      <c r="E1497" s="6" t="s">
        <v>1594</v>
      </c>
      <c r="F1497" s="1" t="s">
        <v>13024</v>
      </c>
      <c r="G1497" s="1" t="s">
        <v>4</v>
      </c>
      <c r="H1497" s="1" t="s">
        <v>1600</v>
      </c>
      <c r="I1497" s="2" t="s">
        <v>1601</v>
      </c>
      <c r="J1497" s="6" t="s">
        <v>4</v>
      </c>
      <c r="K1497" s="6" t="s">
        <v>4</v>
      </c>
      <c r="L1497" s="6" t="s">
        <v>4</v>
      </c>
      <c r="M1497" s="6" t="s">
        <v>5</v>
      </c>
      <c r="N1497" s="6" t="s">
        <v>1599</v>
      </c>
      <c r="O1497" s="16">
        <v>45083</v>
      </c>
      <c r="P1497" s="6" t="s">
        <v>7</v>
      </c>
      <c r="Q1497" s="18">
        <v>93120.18</v>
      </c>
      <c r="R1497" s="18">
        <v>93120.18</v>
      </c>
      <c r="S1497" s="18">
        <v>0</v>
      </c>
      <c r="T1497" s="18">
        <v>0</v>
      </c>
      <c r="U1497" s="10">
        <f t="shared" si="46"/>
        <v>0</v>
      </c>
      <c r="V1497" s="20">
        <f t="shared" si="47"/>
        <v>0</v>
      </c>
    </row>
    <row r="1498" spans="1:22" outlineLevel="3" x14ac:dyDescent="0.35">
      <c r="G1498" s="1"/>
      <c r="H1498" s="14" t="s">
        <v>11618</v>
      </c>
      <c r="O1498" s="16"/>
      <c r="Q1498" s="18">
        <f>SUBTOTAL(9,Q1497:Q1497)</f>
        <v>93120.18</v>
      </c>
      <c r="R1498" s="18">
        <f>SUBTOTAL(9,R1497:R1497)</f>
        <v>93120.18</v>
      </c>
      <c r="S1498" s="18">
        <f>SUBTOTAL(9,S1497:S1497)</f>
        <v>0</v>
      </c>
      <c r="T1498" s="18">
        <f>SUBTOTAL(9,T1497:T1497)</f>
        <v>0</v>
      </c>
      <c r="U1498" s="10">
        <f t="shared" si="46"/>
        <v>0</v>
      </c>
      <c r="V1498" s="20">
        <f t="shared" si="47"/>
        <v>0</v>
      </c>
    </row>
    <row r="1499" spans="1:22" ht="29" outlineLevel="4" x14ac:dyDescent="0.35">
      <c r="A1499" s="6" t="s">
        <v>743</v>
      </c>
      <c r="B1499" s="6" t="s">
        <v>744</v>
      </c>
      <c r="C1499" s="12" t="s">
        <v>1585</v>
      </c>
      <c r="D1499" s="5" t="s">
        <v>1589</v>
      </c>
      <c r="E1499" s="6" t="s">
        <v>1594</v>
      </c>
      <c r="F1499" s="1" t="s">
        <v>4</v>
      </c>
      <c r="G1499" s="1" t="s">
        <v>1372</v>
      </c>
      <c r="H1499" s="1" t="s">
        <v>1603</v>
      </c>
      <c r="I1499" s="2" t="s">
        <v>1604</v>
      </c>
      <c r="J1499" s="6" t="s">
        <v>4</v>
      </c>
      <c r="K1499" s="6" t="s">
        <v>4</v>
      </c>
      <c r="L1499" s="6" t="s">
        <v>4</v>
      </c>
      <c r="M1499" s="6" t="s">
        <v>5</v>
      </c>
      <c r="N1499" s="6" t="s">
        <v>1602</v>
      </c>
      <c r="O1499" s="16">
        <v>44768</v>
      </c>
      <c r="P1499" s="6" t="s">
        <v>7</v>
      </c>
      <c r="Q1499" s="18">
        <v>58041.82</v>
      </c>
      <c r="R1499" s="18">
        <v>0</v>
      </c>
      <c r="S1499" s="18">
        <v>58041.82</v>
      </c>
      <c r="T1499" s="18">
        <v>0</v>
      </c>
      <c r="U1499" s="10">
        <f t="shared" si="46"/>
        <v>0</v>
      </c>
      <c r="V1499" s="20">
        <f t="shared" si="47"/>
        <v>0</v>
      </c>
    </row>
    <row r="1500" spans="1:22" ht="29" outlineLevel="3" x14ac:dyDescent="0.35">
      <c r="A1500" s="6" t="s">
        <v>743</v>
      </c>
      <c r="B1500" s="6" t="s">
        <v>744</v>
      </c>
      <c r="C1500" s="12" t="s">
        <v>1585</v>
      </c>
      <c r="D1500" s="5" t="s">
        <v>1589</v>
      </c>
      <c r="E1500" s="6" t="s">
        <v>1594</v>
      </c>
      <c r="F1500" s="1" t="s">
        <v>4</v>
      </c>
      <c r="G1500" s="1" t="s">
        <v>1372</v>
      </c>
      <c r="H1500" s="1" t="s">
        <v>1603</v>
      </c>
      <c r="I1500" s="2" t="s">
        <v>1604</v>
      </c>
      <c r="J1500" s="6" t="s">
        <v>4</v>
      </c>
      <c r="K1500" s="6" t="s">
        <v>4</v>
      </c>
      <c r="L1500" s="6" t="s">
        <v>4</v>
      </c>
      <c r="M1500" s="6" t="s">
        <v>5</v>
      </c>
      <c r="N1500" s="6" t="s">
        <v>1605</v>
      </c>
      <c r="O1500" s="16">
        <v>44935</v>
      </c>
      <c r="P1500" s="6" t="s">
        <v>7</v>
      </c>
      <c r="Q1500" s="18">
        <v>20194.71</v>
      </c>
      <c r="R1500" s="18">
        <v>0</v>
      </c>
      <c r="S1500" s="18">
        <v>20194.71</v>
      </c>
      <c r="T1500" s="18">
        <v>0</v>
      </c>
      <c r="U1500" s="10">
        <f t="shared" si="46"/>
        <v>0</v>
      </c>
      <c r="V1500" s="20">
        <f t="shared" si="47"/>
        <v>0</v>
      </c>
    </row>
    <row r="1501" spans="1:22" ht="29" outlineLevel="4" x14ac:dyDescent="0.35">
      <c r="A1501" s="6" t="s">
        <v>743</v>
      </c>
      <c r="B1501" s="6" t="s">
        <v>744</v>
      </c>
      <c r="C1501" s="12" t="s">
        <v>1585</v>
      </c>
      <c r="D1501" s="5" t="s">
        <v>1589</v>
      </c>
      <c r="E1501" s="6" t="s">
        <v>1594</v>
      </c>
      <c r="F1501" s="1" t="s">
        <v>4</v>
      </c>
      <c r="G1501" s="1" t="s">
        <v>1372</v>
      </c>
      <c r="H1501" s="1" t="s">
        <v>1603</v>
      </c>
      <c r="I1501" s="2" t="s">
        <v>1604</v>
      </c>
      <c r="J1501" s="6" t="s">
        <v>4</v>
      </c>
      <c r="K1501" s="6" t="s">
        <v>4</v>
      </c>
      <c r="L1501" s="6" t="s">
        <v>4</v>
      </c>
      <c r="M1501" s="6" t="s">
        <v>5</v>
      </c>
      <c r="N1501" s="6" t="s">
        <v>1606</v>
      </c>
      <c r="O1501" s="16">
        <v>45030</v>
      </c>
      <c r="P1501" s="6" t="s">
        <v>7</v>
      </c>
      <c r="Q1501" s="18">
        <v>35259.230000000003</v>
      </c>
      <c r="R1501" s="18">
        <v>0</v>
      </c>
      <c r="S1501" s="18">
        <v>35259.230000000003</v>
      </c>
      <c r="T1501" s="18">
        <v>0</v>
      </c>
      <c r="U1501" s="10">
        <f t="shared" si="46"/>
        <v>0</v>
      </c>
      <c r="V1501" s="20">
        <f t="shared" si="47"/>
        <v>0</v>
      </c>
    </row>
    <row r="1502" spans="1:22" ht="29" outlineLevel="4" x14ac:dyDescent="0.35">
      <c r="A1502" s="6" t="s">
        <v>743</v>
      </c>
      <c r="B1502" s="6" t="s">
        <v>744</v>
      </c>
      <c r="C1502" s="12" t="s">
        <v>1585</v>
      </c>
      <c r="D1502" s="5" t="s">
        <v>1589</v>
      </c>
      <c r="E1502" s="6" t="s">
        <v>1594</v>
      </c>
      <c r="F1502" s="1" t="s">
        <v>13022</v>
      </c>
      <c r="G1502" s="1" t="s">
        <v>4</v>
      </c>
      <c r="H1502" s="1" t="s">
        <v>1603</v>
      </c>
      <c r="I1502" s="2" t="s">
        <v>1604</v>
      </c>
      <c r="J1502" s="6" t="s">
        <v>4</v>
      </c>
      <c r="K1502" s="6" t="s">
        <v>4</v>
      </c>
      <c r="L1502" s="6" t="s">
        <v>4</v>
      </c>
      <c r="M1502" s="6" t="s">
        <v>5</v>
      </c>
      <c r="N1502" s="6" t="s">
        <v>1602</v>
      </c>
      <c r="O1502" s="16">
        <v>44768</v>
      </c>
      <c r="P1502" s="6" t="s">
        <v>7</v>
      </c>
      <c r="Q1502" s="18">
        <v>232166.43</v>
      </c>
      <c r="R1502" s="18">
        <v>232166.43</v>
      </c>
      <c r="S1502" s="18">
        <v>0</v>
      </c>
      <c r="T1502" s="18">
        <v>0</v>
      </c>
      <c r="U1502" s="10">
        <f t="shared" si="46"/>
        <v>0</v>
      </c>
      <c r="V1502" s="20">
        <f t="shared" si="47"/>
        <v>0</v>
      </c>
    </row>
    <row r="1503" spans="1:22" ht="29" outlineLevel="3" x14ac:dyDescent="0.35">
      <c r="A1503" s="6" t="s">
        <v>743</v>
      </c>
      <c r="B1503" s="6" t="s">
        <v>744</v>
      </c>
      <c r="C1503" s="12" t="s">
        <v>1585</v>
      </c>
      <c r="D1503" s="5" t="s">
        <v>1589</v>
      </c>
      <c r="E1503" s="6" t="s">
        <v>1594</v>
      </c>
      <c r="F1503" s="1" t="s">
        <v>13022</v>
      </c>
      <c r="G1503" s="1" t="s">
        <v>4</v>
      </c>
      <c r="H1503" s="1" t="s">
        <v>1603</v>
      </c>
      <c r="I1503" s="2" t="s">
        <v>1604</v>
      </c>
      <c r="J1503" s="6" t="s">
        <v>4</v>
      </c>
      <c r="K1503" s="6" t="s">
        <v>4</v>
      </c>
      <c r="L1503" s="6" t="s">
        <v>4</v>
      </c>
      <c r="M1503" s="6" t="s">
        <v>5</v>
      </c>
      <c r="N1503" s="6" t="s">
        <v>1605</v>
      </c>
      <c r="O1503" s="16">
        <v>44935</v>
      </c>
      <c r="P1503" s="6" t="s">
        <v>7</v>
      </c>
      <c r="Q1503" s="18">
        <v>27833.71</v>
      </c>
      <c r="R1503" s="18">
        <v>27833.71</v>
      </c>
      <c r="S1503" s="18">
        <v>0</v>
      </c>
      <c r="T1503" s="18">
        <v>0</v>
      </c>
      <c r="U1503" s="10">
        <f t="shared" si="46"/>
        <v>0</v>
      </c>
      <c r="V1503" s="20">
        <f t="shared" si="47"/>
        <v>0</v>
      </c>
    </row>
    <row r="1504" spans="1:22" ht="29" outlineLevel="4" x14ac:dyDescent="0.35">
      <c r="A1504" s="6" t="s">
        <v>743</v>
      </c>
      <c r="B1504" s="6" t="s">
        <v>744</v>
      </c>
      <c r="C1504" s="12" t="s">
        <v>1585</v>
      </c>
      <c r="D1504" s="5" t="s">
        <v>1589</v>
      </c>
      <c r="E1504" s="6" t="s">
        <v>1594</v>
      </c>
      <c r="F1504" s="1" t="s">
        <v>13022</v>
      </c>
      <c r="G1504" s="1" t="s">
        <v>4</v>
      </c>
      <c r="H1504" s="1" t="s">
        <v>1603</v>
      </c>
      <c r="I1504" s="2" t="s">
        <v>1604</v>
      </c>
      <c r="J1504" s="6" t="s">
        <v>4</v>
      </c>
      <c r="K1504" s="6" t="s">
        <v>4</v>
      </c>
      <c r="L1504" s="6" t="s">
        <v>4</v>
      </c>
      <c r="M1504" s="6" t="s">
        <v>5</v>
      </c>
      <c r="N1504" s="6" t="s">
        <v>1606</v>
      </c>
      <c r="O1504" s="16">
        <v>45030</v>
      </c>
      <c r="P1504" s="6" t="s">
        <v>7</v>
      </c>
      <c r="Q1504" s="18">
        <v>141036.67000000001</v>
      </c>
      <c r="R1504" s="18">
        <v>141036.67000000001</v>
      </c>
      <c r="S1504" s="18">
        <v>0</v>
      </c>
      <c r="T1504" s="18">
        <v>0</v>
      </c>
      <c r="U1504" s="10">
        <f t="shared" si="46"/>
        <v>0</v>
      </c>
      <c r="V1504" s="20">
        <f t="shared" si="47"/>
        <v>0</v>
      </c>
    </row>
    <row r="1505" spans="1:22" outlineLevel="3" x14ac:dyDescent="0.35">
      <c r="G1505" s="1"/>
      <c r="H1505" s="14" t="s">
        <v>11619</v>
      </c>
      <c r="O1505" s="16"/>
      <c r="Q1505" s="18">
        <f>SUBTOTAL(9,Q1499:Q1504)</f>
        <v>514532.57000000007</v>
      </c>
      <c r="R1505" s="18">
        <f>SUBTOTAL(9,R1499:R1504)</f>
        <v>401036.81</v>
      </c>
      <c r="S1505" s="18">
        <f>SUBTOTAL(9,S1499:S1504)</f>
        <v>113495.76000000001</v>
      </c>
      <c r="T1505" s="18">
        <f>SUBTOTAL(9,T1499:T1504)</f>
        <v>0</v>
      </c>
      <c r="U1505" s="10">
        <f t="shared" si="46"/>
        <v>5.8207660913467407E-11</v>
      </c>
      <c r="V1505" s="20">
        <f t="shared" si="47"/>
        <v>5.8207660913467407E-11</v>
      </c>
    </row>
    <row r="1506" spans="1:22" ht="29" outlineLevel="4" x14ac:dyDescent="0.35">
      <c r="A1506" s="6" t="s">
        <v>743</v>
      </c>
      <c r="B1506" s="6" t="s">
        <v>744</v>
      </c>
      <c r="C1506" s="12" t="s">
        <v>1585</v>
      </c>
      <c r="D1506" s="5" t="s">
        <v>1589</v>
      </c>
      <c r="E1506" s="6" t="s">
        <v>1594</v>
      </c>
      <c r="F1506" s="1" t="s">
        <v>13034</v>
      </c>
      <c r="G1506" s="1" t="s">
        <v>4</v>
      </c>
      <c r="H1506" s="1" t="s">
        <v>1608</v>
      </c>
      <c r="I1506" s="2" t="s">
        <v>13114</v>
      </c>
      <c r="J1506" s="6" t="s">
        <v>4</v>
      </c>
      <c r="K1506" s="6" t="s">
        <v>4</v>
      </c>
      <c r="L1506" s="6" t="s">
        <v>4</v>
      </c>
      <c r="M1506" s="6" t="s">
        <v>5</v>
      </c>
      <c r="N1506" s="6" t="s">
        <v>1607</v>
      </c>
      <c r="O1506" s="16">
        <v>45091</v>
      </c>
      <c r="P1506" s="6" t="s">
        <v>7</v>
      </c>
      <c r="Q1506" s="18">
        <v>293.75</v>
      </c>
      <c r="R1506" s="18">
        <v>293.75</v>
      </c>
      <c r="S1506" s="18">
        <v>0</v>
      </c>
      <c r="T1506" s="18">
        <v>0</v>
      </c>
      <c r="U1506" s="10">
        <f t="shared" si="46"/>
        <v>0</v>
      </c>
      <c r="V1506" s="20">
        <f t="shared" si="47"/>
        <v>0</v>
      </c>
    </row>
    <row r="1507" spans="1:22" outlineLevel="4" x14ac:dyDescent="0.35">
      <c r="G1507" s="1"/>
      <c r="H1507" s="14" t="s">
        <v>11620</v>
      </c>
      <c r="O1507" s="16"/>
      <c r="Q1507" s="18">
        <f>SUBTOTAL(9,Q1506:Q1506)</f>
        <v>293.75</v>
      </c>
      <c r="R1507" s="18">
        <f>SUBTOTAL(9,R1506:R1506)</f>
        <v>293.75</v>
      </c>
      <c r="S1507" s="18">
        <f>SUBTOTAL(9,S1506:S1506)</f>
        <v>0</v>
      </c>
      <c r="T1507" s="18">
        <f>SUBTOTAL(9,T1506:T1506)</f>
        <v>0</v>
      </c>
      <c r="U1507" s="10">
        <f t="shared" si="46"/>
        <v>0</v>
      </c>
      <c r="V1507" s="20">
        <f t="shared" si="47"/>
        <v>0</v>
      </c>
    </row>
    <row r="1508" spans="1:22" ht="29" outlineLevel="4" x14ac:dyDescent="0.35">
      <c r="A1508" s="6" t="s">
        <v>743</v>
      </c>
      <c r="B1508" s="6" t="s">
        <v>744</v>
      </c>
      <c r="C1508" s="12" t="s">
        <v>1585</v>
      </c>
      <c r="D1508" s="5" t="s">
        <v>1589</v>
      </c>
      <c r="E1508" s="6" t="s">
        <v>1594</v>
      </c>
      <c r="F1508" s="1" t="s">
        <v>13022</v>
      </c>
      <c r="G1508" s="1" t="s">
        <v>4</v>
      </c>
      <c r="H1508" s="1" t="s">
        <v>1610</v>
      </c>
      <c r="I1508" s="2" t="s">
        <v>1611</v>
      </c>
      <c r="J1508" s="6" t="s">
        <v>4</v>
      </c>
      <c r="K1508" s="6" t="s">
        <v>4</v>
      </c>
      <c r="L1508" s="6" t="s">
        <v>4</v>
      </c>
      <c r="M1508" s="6" t="s">
        <v>5</v>
      </c>
      <c r="N1508" s="6" t="s">
        <v>1609</v>
      </c>
      <c r="O1508" s="16">
        <v>45077</v>
      </c>
      <c r="P1508" s="6" t="s">
        <v>7</v>
      </c>
      <c r="Q1508" s="18">
        <v>6280.06</v>
      </c>
      <c r="R1508" s="18">
        <v>6280.06</v>
      </c>
      <c r="S1508" s="18">
        <v>0</v>
      </c>
      <c r="T1508" s="18">
        <v>0</v>
      </c>
      <c r="U1508" s="10">
        <f t="shared" si="46"/>
        <v>0</v>
      </c>
      <c r="V1508" s="20">
        <f t="shared" si="47"/>
        <v>0</v>
      </c>
    </row>
    <row r="1509" spans="1:22" outlineLevel="4" x14ac:dyDescent="0.35">
      <c r="G1509" s="1"/>
      <c r="H1509" s="14" t="s">
        <v>11621</v>
      </c>
      <c r="O1509" s="16"/>
      <c r="Q1509" s="18">
        <f>SUBTOTAL(9,Q1508:Q1508)</f>
        <v>6280.06</v>
      </c>
      <c r="R1509" s="18">
        <f>SUBTOTAL(9,R1508:R1508)</f>
        <v>6280.06</v>
      </c>
      <c r="S1509" s="18">
        <f>SUBTOTAL(9,S1508:S1508)</f>
        <v>0</v>
      </c>
      <c r="T1509" s="18">
        <f>SUBTOTAL(9,T1508:T1508)</f>
        <v>0</v>
      </c>
      <c r="U1509" s="10">
        <f t="shared" si="46"/>
        <v>0</v>
      </c>
      <c r="V1509" s="20">
        <f t="shared" si="47"/>
        <v>0</v>
      </c>
    </row>
    <row r="1510" spans="1:22" ht="29" outlineLevel="4" x14ac:dyDescent="0.35">
      <c r="A1510" s="6" t="s">
        <v>743</v>
      </c>
      <c r="B1510" s="6" t="s">
        <v>744</v>
      </c>
      <c r="C1510" s="12" t="s">
        <v>1585</v>
      </c>
      <c r="D1510" s="5" t="s">
        <v>1589</v>
      </c>
      <c r="E1510" s="6" t="s">
        <v>1594</v>
      </c>
      <c r="F1510" s="1" t="s">
        <v>13034</v>
      </c>
      <c r="G1510" s="1" t="s">
        <v>4</v>
      </c>
      <c r="H1510" s="1" t="s">
        <v>1613</v>
      </c>
      <c r="I1510" s="2" t="s">
        <v>13115</v>
      </c>
      <c r="J1510" s="6" t="s">
        <v>4</v>
      </c>
      <c r="K1510" s="6" t="s">
        <v>4</v>
      </c>
      <c r="L1510" s="6" t="s">
        <v>4</v>
      </c>
      <c r="M1510" s="6" t="s">
        <v>5</v>
      </c>
      <c r="N1510" s="6" t="s">
        <v>1612</v>
      </c>
      <c r="O1510" s="16">
        <v>45083</v>
      </c>
      <c r="P1510" s="6" t="s">
        <v>7</v>
      </c>
      <c r="Q1510" s="18">
        <v>7385.49</v>
      </c>
      <c r="R1510" s="18">
        <v>7385.49</v>
      </c>
      <c r="S1510" s="18">
        <v>0</v>
      </c>
      <c r="T1510" s="18">
        <v>0</v>
      </c>
      <c r="U1510" s="10">
        <f t="shared" si="46"/>
        <v>0</v>
      </c>
      <c r="V1510" s="20">
        <f t="shared" si="47"/>
        <v>0</v>
      </c>
    </row>
    <row r="1511" spans="1:22" outlineLevel="4" x14ac:dyDescent="0.35">
      <c r="G1511" s="1"/>
      <c r="H1511" s="14" t="s">
        <v>11622</v>
      </c>
      <c r="O1511" s="16"/>
      <c r="Q1511" s="18">
        <f>SUBTOTAL(9,Q1510:Q1510)</f>
        <v>7385.49</v>
      </c>
      <c r="R1511" s="18">
        <f>SUBTOTAL(9,R1510:R1510)</f>
        <v>7385.49</v>
      </c>
      <c r="S1511" s="18">
        <f>SUBTOTAL(9,S1510:S1510)</f>
        <v>0</v>
      </c>
      <c r="T1511" s="18">
        <f>SUBTOTAL(9,T1510:T1510)</f>
        <v>0</v>
      </c>
      <c r="U1511" s="10">
        <f t="shared" si="46"/>
        <v>0</v>
      </c>
      <c r="V1511" s="20">
        <f t="shared" si="47"/>
        <v>0</v>
      </c>
    </row>
    <row r="1512" spans="1:22" ht="29" outlineLevel="3" x14ac:dyDescent="0.35">
      <c r="A1512" s="6" t="s">
        <v>743</v>
      </c>
      <c r="B1512" s="6" t="s">
        <v>744</v>
      </c>
      <c r="C1512" s="12" t="s">
        <v>1585</v>
      </c>
      <c r="D1512" s="5" t="s">
        <v>1589</v>
      </c>
      <c r="E1512" s="6" t="s">
        <v>1594</v>
      </c>
      <c r="F1512" s="1" t="s">
        <v>13024</v>
      </c>
      <c r="G1512" s="1" t="s">
        <v>4</v>
      </c>
      <c r="H1512" s="1" t="s">
        <v>1615</v>
      </c>
      <c r="I1512" s="2" t="s">
        <v>13116</v>
      </c>
      <c r="J1512" s="6" t="s">
        <v>4</v>
      </c>
      <c r="K1512" s="6" t="s">
        <v>4</v>
      </c>
      <c r="L1512" s="6" t="s">
        <v>4</v>
      </c>
      <c r="M1512" s="6" t="s">
        <v>5</v>
      </c>
      <c r="N1512" s="6" t="s">
        <v>1614</v>
      </c>
      <c r="O1512" s="16">
        <v>44789</v>
      </c>
      <c r="P1512" s="6" t="s">
        <v>7</v>
      </c>
      <c r="Q1512" s="18">
        <v>9840.02</v>
      </c>
      <c r="R1512" s="18">
        <v>9840.02</v>
      </c>
      <c r="S1512" s="18">
        <v>0</v>
      </c>
      <c r="T1512" s="18">
        <v>0</v>
      </c>
      <c r="U1512" s="10">
        <f t="shared" si="46"/>
        <v>0</v>
      </c>
      <c r="V1512" s="20">
        <f t="shared" si="47"/>
        <v>0</v>
      </c>
    </row>
    <row r="1513" spans="1:22" ht="29" outlineLevel="4" x14ac:dyDescent="0.35">
      <c r="A1513" s="6" t="s">
        <v>743</v>
      </c>
      <c r="B1513" s="6" t="s">
        <v>744</v>
      </c>
      <c r="C1513" s="12" t="s">
        <v>1585</v>
      </c>
      <c r="D1513" s="5" t="s">
        <v>1589</v>
      </c>
      <c r="E1513" s="6" t="s">
        <v>1594</v>
      </c>
      <c r="F1513" s="1" t="s">
        <v>13024</v>
      </c>
      <c r="G1513" s="1" t="s">
        <v>4</v>
      </c>
      <c r="H1513" s="1" t="s">
        <v>1615</v>
      </c>
      <c r="I1513" s="2" t="s">
        <v>13116</v>
      </c>
      <c r="J1513" s="6" t="s">
        <v>4</v>
      </c>
      <c r="K1513" s="6" t="s">
        <v>4</v>
      </c>
      <c r="L1513" s="6" t="s">
        <v>4</v>
      </c>
      <c r="M1513" s="6" t="s">
        <v>5</v>
      </c>
      <c r="N1513" s="6" t="s">
        <v>1616</v>
      </c>
      <c r="O1513" s="16">
        <v>45077</v>
      </c>
      <c r="P1513" s="6" t="s">
        <v>7</v>
      </c>
      <c r="Q1513" s="18">
        <v>20292.060000000001</v>
      </c>
      <c r="R1513" s="18">
        <v>20292.060000000001</v>
      </c>
      <c r="S1513" s="18">
        <v>0</v>
      </c>
      <c r="T1513" s="18">
        <v>0</v>
      </c>
      <c r="U1513" s="10">
        <f t="shared" si="46"/>
        <v>0</v>
      </c>
      <c r="V1513" s="20">
        <f t="shared" si="47"/>
        <v>0</v>
      </c>
    </row>
    <row r="1514" spans="1:22" outlineLevel="3" x14ac:dyDescent="0.35">
      <c r="G1514" s="1"/>
      <c r="H1514" s="14" t="s">
        <v>11623</v>
      </c>
      <c r="O1514" s="16"/>
      <c r="Q1514" s="18">
        <f>SUBTOTAL(9,Q1512:Q1513)</f>
        <v>30132.080000000002</v>
      </c>
      <c r="R1514" s="18">
        <f>SUBTOTAL(9,R1512:R1513)</f>
        <v>30132.080000000002</v>
      </c>
      <c r="S1514" s="18">
        <f>SUBTOTAL(9,S1512:S1513)</f>
        <v>0</v>
      </c>
      <c r="T1514" s="18">
        <f>SUBTOTAL(9,T1512:T1513)</f>
        <v>0</v>
      </c>
      <c r="U1514" s="10">
        <f t="shared" si="46"/>
        <v>0</v>
      </c>
      <c r="V1514" s="20">
        <f t="shared" si="47"/>
        <v>0</v>
      </c>
    </row>
    <row r="1515" spans="1:22" ht="29" outlineLevel="4" x14ac:dyDescent="0.35">
      <c r="A1515" s="6" t="s">
        <v>743</v>
      </c>
      <c r="B1515" s="6" t="s">
        <v>744</v>
      </c>
      <c r="C1515" s="12" t="s">
        <v>1585</v>
      </c>
      <c r="D1515" s="5" t="s">
        <v>1589</v>
      </c>
      <c r="E1515" s="6" t="s">
        <v>1594</v>
      </c>
      <c r="F1515" s="1" t="s">
        <v>13024</v>
      </c>
      <c r="G1515" s="1" t="s">
        <v>4</v>
      </c>
      <c r="H1515" s="1" t="s">
        <v>1618</v>
      </c>
      <c r="I1515" s="2" t="s">
        <v>1619</v>
      </c>
      <c r="J1515" s="6" t="s">
        <v>4</v>
      </c>
      <c r="K1515" s="6" t="s">
        <v>4</v>
      </c>
      <c r="L1515" s="6" t="s">
        <v>4</v>
      </c>
      <c r="M1515" s="6" t="s">
        <v>5</v>
      </c>
      <c r="N1515" s="6" t="s">
        <v>1617</v>
      </c>
      <c r="O1515" s="16">
        <v>45047</v>
      </c>
      <c r="P1515" s="6" t="s">
        <v>7</v>
      </c>
      <c r="Q1515" s="18">
        <v>953.61</v>
      </c>
      <c r="R1515" s="18">
        <v>953.61</v>
      </c>
      <c r="S1515" s="18">
        <v>0</v>
      </c>
      <c r="T1515" s="18">
        <v>0</v>
      </c>
      <c r="U1515" s="10">
        <f t="shared" si="46"/>
        <v>0</v>
      </c>
      <c r="V1515" s="20">
        <f t="shared" si="47"/>
        <v>0</v>
      </c>
    </row>
    <row r="1516" spans="1:22" outlineLevel="3" x14ac:dyDescent="0.35">
      <c r="G1516" s="1"/>
      <c r="H1516" s="14" t="s">
        <v>11624</v>
      </c>
      <c r="O1516" s="16"/>
      <c r="Q1516" s="18">
        <f>SUBTOTAL(9,Q1515:Q1515)</f>
        <v>953.61</v>
      </c>
      <c r="R1516" s="18">
        <f>SUBTOTAL(9,R1515:R1515)</f>
        <v>953.61</v>
      </c>
      <c r="S1516" s="18">
        <f>SUBTOTAL(9,S1515:S1515)</f>
        <v>0</v>
      </c>
      <c r="T1516" s="18">
        <f>SUBTOTAL(9,T1515:T1515)</f>
        <v>0</v>
      </c>
      <c r="U1516" s="10">
        <f t="shared" si="46"/>
        <v>0</v>
      </c>
      <c r="V1516" s="20">
        <f t="shared" si="47"/>
        <v>0</v>
      </c>
    </row>
    <row r="1517" spans="1:22" ht="29" outlineLevel="4" x14ac:dyDescent="0.35">
      <c r="A1517" s="6" t="s">
        <v>743</v>
      </c>
      <c r="B1517" s="6" t="s">
        <v>744</v>
      </c>
      <c r="C1517" s="12" t="s">
        <v>1585</v>
      </c>
      <c r="D1517" s="5" t="s">
        <v>1589</v>
      </c>
      <c r="E1517" s="6" t="s">
        <v>1594</v>
      </c>
      <c r="F1517" s="1" t="s">
        <v>13024</v>
      </c>
      <c r="G1517" s="1" t="s">
        <v>4</v>
      </c>
      <c r="H1517" s="1" t="s">
        <v>1620</v>
      </c>
      <c r="I1517" s="2" t="s">
        <v>1621</v>
      </c>
      <c r="J1517" s="6" t="s">
        <v>4</v>
      </c>
      <c r="K1517" s="6" t="s">
        <v>4</v>
      </c>
      <c r="L1517" s="6" t="s">
        <v>4</v>
      </c>
      <c r="M1517" s="6" t="s">
        <v>5</v>
      </c>
      <c r="N1517" s="6" t="s">
        <v>1617</v>
      </c>
      <c r="O1517" s="16">
        <v>45047</v>
      </c>
      <c r="P1517" s="6" t="s">
        <v>7</v>
      </c>
      <c r="Q1517" s="18">
        <v>67479.210000000006</v>
      </c>
      <c r="R1517" s="18">
        <v>67479.210000000006</v>
      </c>
      <c r="S1517" s="18">
        <v>0</v>
      </c>
      <c r="T1517" s="18">
        <v>0</v>
      </c>
      <c r="U1517" s="10">
        <f t="shared" si="46"/>
        <v>0</v>
      </c>
      <c r="V1517" s="20">
        <f t="shared" si="47"/>
        <v>0</v>
      </c>
    </row>
    <row r="1518" spans="1:22" outlineLevel="3" x14ac:dyDescent="0.35">
      <c r="G1518" s="1"/>
      <c r="H1518" s="14" t="s">
        <v>11625</v>
      </c>
      <c r="O1518" s="16"/>
      <c r="Q1518" s="18">
        <f>SUBTOTAL(9,Q1517:Q1517)</f>
        <v>67479.210000000006</v>
      </c>
      <c r="R1518" s="18">
        <f>SUBTOTAL(9,R1517:R1517)</f>
        <v>67479.210000000006</v>
      </c>
      <c r="S1518" s="18">
        <f>SUBTOTAL(9,S1517:S1517)</f>
        <v>0</v>
      </c>
      <c r="T1518" s="18">
        <f>SUBTOTAL(9,T1517:T1517)</f>
        <v>0</v>
      </c>
      <c r="U1518" s="10">
        <f t="shared" si="46"/>
        <v>0</v>
      </c>
      <c r="V1518" s="20">
        <f t="shared" si="47"/>
        <v>0</v>
      </c>
    </row>
    <row r="1519" spans="1:22" ht="29" outlineLevel="4" x14ac:dyDescent="0.35">
      <c r="A1519" s="6" t="s">
        <v>743</v>
      </c>
      <c r="B1519" s="6" t="s">
        <v>744</v>
      </c>
      <c r="C1519" s="12" t="s">
        <v>1585</v>
      </c>
      <c r="D1519" s="5" t="s">
        <v>1589</v>
      </c>
      <c r="E1519" s="6" t="s">
        <v>1594</v>
      </c>
      <c r="F1519" s="1" t="s">
        <v>13024</v>
      </c>
      <c r="G1519" s="1" t="s">
        <v>4</v>
      </c>
      <c r="H1519" s="1" t="s">
        <v>1623</v>
      </c>
      <c r="I1519" s="2" t="s">
        <v>1624</v>
      </c>
      <c r="J1519" s="6" t="s">
        <v>4</v>
      </c>
      <c r="K1519" s="6" t="s">
        <v>4</v>
      </c>
      <c r="L1519" s="6" t="s">
        <v>4</v>
      </c>
      <c r="M1519" s="6" t="s">
        <v>5</v>
      </c>
      <c r="N1519" s="6" t="s">
        <v>1622</v>
      </c>
      <c r="O1519" s="16">
        <v>45084</v>
      </c>
      <c r="P1519" s="6" t="s">
        <v>7</v>
      </c>
      <c r="Q1519" s="18">
        <v>3201.45</v>
      </c>
      <c r="R1519" s="18">
        <v>3201.45</v>
      </c>
      <c r="S1519" s="18">
        <v>0</v>
      </c>
      <c r="T1519" s="18">
        <v>0</v>
      </c>
      <c r="U1519" s="10">
        <f t="shared" si="46"/>
        <v>0</v>
      </c>
      <c r="V1519" s="20">
        <f t="shared" si="47"/>
        <v>0</v>
      </c>
    </row>
    <row r="1520" spans="1:22" outlineLevel="4" x14ac:dyDescent="0.35">
      <c r="G1520" s="1"/>
      <c r="H1520" s="14" t="s">
        <v>11626</v>
      </c>
      <c r="O1520" s="16"/>
      <c r="Q1520" s="18">
        <f>SUBTOTAL(9,Q1519:Q1519)</f>
        <v>3201.45</v>
      </c>
      <c r="R1520" s="18">
        <f>SUBTOTAL(9,R1519:R1519)</f>
        <v>3201.45</v>
      </c>
      <c r="S1520" s="18">
        <f>SUBTOTAL(9,S1519:S1519)</f>
        <v>0</v>
      </c>
      <c r="T1520" s="18">
        <f>SUBTOTAL(9,T1519:T1519)</f>
        <v>0</v>
      </c>
      <c r="U1520" s="10">
        <f t="shared" si="46"/>
        <v>0</v>
      </c>
      <c r="V1520" s="20">
        <f t="shared" si="47"/>
        <v>0</v>
      </c>
    </row>
    <row r="1521" spans="1:22" ht="29" outlineLevel="3" x14ac:dyDescent="0.35">
      <c r="A1521" s="6" t="s">
        <v>743</v>
      </c>
      <c r="B1521" s="6" t="s">
        <v>744</v>
      </c>
      <c r="C1521" s="12" t="s">
        <v>1585</v>
      </c>
      <c r="D1521" s="5" t="s">
        <v>1589</v>
      </c>
      <c r="E1521" s="6" t="s">
        <v>1594</v>
      </c>
      <c r="F1521" s="1" t="s">
        <v>13022</v>
      </c>
      <c r="G1521" s="1" t="s">
        <v>4</v>
      </c>
      <c r="H1521" s="1" t="s">
        <v>1626</v>
      </c>
      <c r="I1521" s="2" t="s">
        <v>1627</v>
      </c>
      <c r="J1521" s="6" t="s">
        <v>4</v>
      </c>
      <c r="K1521" s="6" t="s">
        <v>4</v>
      </c>
      <c r="L1521" s="6" t="s">
        <v>4</v>
      </c>
      <c r="M1521" s="6" t="s">
        <v>5</v>
      </c>
      <c r="N1521" s="6" t="s">
        <v>1625</v>
      </c>
      <c r="O1521" s="16">
        <v>44831</v>
      </c>
      <c r="P1521" s="6" t="s">
        <v>7</v>
      </c>
      <c r="Q1521" s="18">
        <v>280430.59999999998</v>
      </c>
      <c r="R1521" s="18">
        <v>280430.59999999998</v>
      </c>
      <c r="S1521" s="18">
        <v>0</v>
      </c>
      <c r="T1521" s="18">
        <v>0</v>
      </c>
      <c r="U1521" s="10">
        <f t="shared" si="46"/>
        <v>0</v>
      </c>
      <c r="V1521" s="20">
        <f t="shared" si="47"/>
        <v>0</v>
      </c>
    </row>
    <row r="1522" spans="1:22" ht="29" outlineLevel="4" x14ac:dyDescent="0.35">
      <c r="A1522" s="6" t="s">
        <v>743</v>
      </c>
      <c r="B1522" s="6" t="s">
        <v>744</v>
      </c>
      <c r="C1522" s="12" t="s">
        <v>1585</v>
      </c>
      <c r="D1522" s="5" t="s">
        <v>1589</v>
      </c>
      <c r="E1522" s="6" t="s">
        <v>1594</v>
      </c>
      <c r="F1522" s="1" t="s">
        <v>13022</v>
      </c>
      <c r="G1522" s="1" t="s">
        <v>4</v>
      </c>
      <c r="H1522" s="1" t="s">
        <v>1626</v>
      </c>
      <c r="I1522" s="2" t="s">
        <v>1627</v>
      </c>
      <c r="J1522" s="6" t="s">
        <v>4</v>
      </c>
      <c r="K1522" s="6" t="s">
        <v>4</v>
      </c>
      <c r="L1522" s="6" t="s">
        <v>4</v>
      </c>
      <c r="M1522" s="6" t="s">
        <v>5</v>
      </c>
      <c r="N1522" s="6" t="s">
        <v>1628</v>
      </c>
      <c r="O1522" s="16">
        <v>45077</v>
      </c>
      <c r="P1522" s="6" t="s">
        <v>7</v>
      </c>
      <c r="Q1522" s="18">
        <v>55728.22</v>
      </c>
      <c r="R1522" s="18">
        <v>55728.22</v>
      </c>
      <c r="S1522" s="18">
        <v>0</v>
      </c>
      <c r="T1522" s="18">
        <v>0</v>
      </c>
      <c r="U1522" s="10">
        <f t="shared" si="46"/>
        <v>0</v>
      </c>
      <c r="V1522" s="20">
        <f t="shared" si="47"/>
        <v>0</v>
      </c>
    </row>
    <row r="1523" spans="1:22" outlineLevel="3" x14ac:dyDescent="0.35">
      <c r="G1523" s="1"/>
      <c r="H1523" s="14" t="s">
        <v>11627</v>
      </c>
      <c r="O1523" s="16"/>
      <c r="Q1523" s="18">
        <f>SUBTOTAL(9,Q1521:Q1522)</f>
        <v>336158.81999999995</v>
      </c>
      <c r="R1523" s="18">
        <f>SUBTOTAL(9,R1521:R1522)</f>
        <v>336158.81999999995</v>
      </c>
      <c r="S1523" s="18">
        <f>SUBTOTAL(9,S1521:S1522)</f>
        <v>0</v>
      </c>
      <c r="T1523" s="18">
        <f>SUBTOTAL(9,T1521:T1522)</f>
        <v>0</v>
      </c>
      <c r="U1523" s="10">
        <f t="shared" si="46"/>
        <v>0</v>
      </c>
      <c r="V1523" s="20">
        <f t="shared" si="47"/>
        <v>0</v>
      </c>
    </row>
    <row r="1524" spans="1:22" ht="29" outlineLevel="4" x14ac:dyDescent="0.35">
      <c r="A1524" s="6" t="s">
        <v>743</v>
      </c>
      <c r="B1524" s="6" t="s">
        <v>744</v>
      </c>
      <c r="C1524" s="12" t="s">
        <v>1585</v>
      </c>
      <c r="D1524" s="5" t="s">
        <v>1589</v>
      </c>
      <c r="E1524" s="6" t="s">
        <v>1594</v>
      </c>
      <c r="F1524" s="1" t="s">
        <v>13022</v>
      </c>
      <c r="G1524" s="1" t="s">
        <v>4</v>
      </c>
      <c r="H1524" s="1" t="s">
        <v>1630</v>
      </c>
      <c r="I1524" s="2" t="s">
        <v>1631</v>
      </c>
      <c r="J1524" s="6" t="s">
        <v>4</v>
      </c>
      <c r="K1524" s="6" t="s">
        <v>4</v>
      </c>
      <c r="L1524" s="6" t="s">
        <v>4</v>
      </c>
      <c r="M1524" s="6" t="s">
        <v>5</v>
      </c>
      <c r="N1524" s="6" t="s">
        <v>1629</v>
      </c>
      <c r="O1524" s="16">
        <v>45084</v>
      </c>
      <c r="P1524" s="6" t="s">
        <v>7</v>
      </c>
      <c r="Q1524" s="18">
        <v>193444.11</v>
      </c>
      <c r="R1524" s="18">
        <v>193444.11</v>
      </c>
      <c r="S1524" s="18">
        <v>0</v>
      </c>
      <c r="T1524" s="18">
        <v>0</v>
      </c>
      <c r="U1524" s="10">
        <f t="shared" si="46"/>
        <v>0</v>
      </c>
      <c r="V1524" s="20">
        <f t="shared" si="47"/>
        <v>0</v>
      </c>
    </row>
    <row r="1525" spans="1:22" outlineLevel="3" x14ac:dyDescent="0.35">
      <c r="G1525" s="1"/>
      <c r="H1525" s="14" t="s">
        <v>11628</v>
      </c>
      <c r="O1525" s="16"/>
      <c r="Q1525" s="18">
        <f>SUBTOTAL(9,Q1524:Q1524)</f>
        <v>193444.11</v>
      </c>
      <c r="R1525" s="18">
        <f>SUBTOTAL(9,R1524:R1524)</f>
        <v>193444.11</v>
      </c>
      <c r="S1525" s="18">
        <f>SUBTOTAL(9,S1524:S1524)</f>
        <v>0</v>
      </c>
      <c r="T1525" s="18">
        <f>SUBTOTAL(9,T1524:T1524)</f>
        <v>0</v>
      </c>
      <c r="U1525" s="10">
        <f t="shared" si="46"/>
        <v>0</v>
      </c>
      <c r="V1525" s="20">
        <f t="shared" si="47"/>
        <v>0</v>
      </c>
    </row>
    <row r="1526" spans="1:22" outlineLevel="4" x14ac:dyDescent="0.35">
      <c r="A1526" s="6" t="s">
        <v>743</v>
      </c>
      <c r="B1526" s="6" t="s">
        <v>744</v>
      </c>
      <c r="C1526" s="12" t="s">
        <v>1585</v>
      </c>
      <c r="D1526" s="5" t="s">
        <v>1589</v>
      </c>
      <c r="E1526" s="6" t="s">
        <v>1594</v>
      </c>
      <c r="F1526" s="1" t="s">
        <v>13024</v>
      </c>
      <c r="G1526" s="1" t="s">
        <v>4</v>
      </c>
      <c r="H1526" s="1" t="s">
        <v>1633</v>
      </c>
      <c r="I1526" s="2" t="s">
        <v>1634</v>
      </c>
      <c r="J1526" s="6" t="s">
        <v>4</v>
      </c>
      <c r="K1526" s="6" t="s">
        <v>4</v>
      </c>
      <c r="L1526" s="6" t="s">
        <v>4</v>
      </c>
      <c r="M1526" s="6" t="s">
        <v>5</v>
      </c>
      <c r="N1526" s="6" t="s">
        <v>1632</v>
      </c>
      <c r="O1526" s="16">
        <v>45077</v>
      </c>
      <c r="P1526" s="6" t="s">
        <v>7</v>
      </c>
      <c r="Q1526" s="18">
        <v>10134.68</v>
      </c>
      <c r="R1526" s="18">
        <v>10134.68</v>
      </c>
      <c r="S1526" s="18">
        <v>0</v>
      </c>
      <c r="T1526" s="18">
        <v>0</v>
      </c>
      <c r="U1526" s="10">
        <f t="shared" si="46"/>
        <v>0</v>
      </c>
      <c r="V1526" s="20">
        <f t="shared" si="47"/>
        <v>0</v>
      </c>
    </row>
    <row r="1527" spans="1:22" outlineLevel="3" x14ac:dyDescent="0.35">
      <c r="G1527" s="1"/>
      <c r="H1527" s="14" t="s">
        <v>11629</v>
      </c>
      <c r="O1527" s="16"/>
      <c r="Q1527" s="18">
        <f>SUBTOTAL(9,Q1526:Q1526)</f>
        <v>10134.68</v>
      </c>
      <c r="R1527" s="18">
        <f>SUBTOTAL(9,R1526:R1526)</f>
        <v>10134.68</v>
      </c>
      <c r="S1527" s="18">
        <f>SUBTOTAL(9,S1526:S1526)</f>
        <v>0</v>
      </c>
      <c r="T1527" s="18">
        <f>SUBTOTAL(9,T1526:T1526)</f>
        <v>0</v>
      </c>
      <c r="U1527" s="10">
        <f t="shared" si="46"/>
        <v>0</v>
      </c>
      <c r="V1527" s="20">
        <f t="shared" si="47"/>
        <v>0</v>
      </c>
    </row>
    <row r="1528" spans="1:22" outlineLevel="4" x14ac:dyDescent="0.35">
      <c r="A1528" s="6" t="s">
        <v>743</v>
      </c>
      <c r="B1528" s="6" t="s">
        <v>744</v>
      </c>
      <c r="C1528" s="12" t="s">
        <v>1585</v>
      </c>
      <c r="D1528" s="5" t="s">
        <v>1589</v>
      </c>
      <c r="E1528" s="6" t="s">
        <v>1594</v>
      </c>
      <c r="F1528" s="1" t="s">
        <v>13022</v>
      </c>
      <c r="G1528" s="1" t="s">
        <v>4</v>
      </c>
      <c r="H1528" s="1" t="s">
        <v>1636</v>
      </c>
      <c r="I1528" s="2" t="s">
        <v>1637</v>
      </c>
      <c r="J1528" s="6" t="s">
        <v>4</v>
      </c>
      <c r="K1528" s="6" t="s">
        <v>4</v>
      </c>
      <c r="L1528" s="6" t="s">
        <v>4</v>
      </c>
      <c r="M1528" s="6" t="s">
        <v>5</v>
      </c>
      <c r="N1528" s="6" t="s">
        <v>1635</v>
      </c>
      <c r="O1528" s="16">
        <v>44851</v>
      </c>
      <c r="P1528" s="6" t="s">
        <v>7</v>
      </c>
      <c r="Q1528" s="18">
        <v>176575.59</v>
      </c>
      <c r="R1528" s="18">
        <v>176575.59</v>
      </c>
      <c r="S1528" s="18">
        <v>0</v>
      </c>
      <c r="T1528" s="18">
        <v>0</v>
      </c>
      <c r="U1528" s="10">
        <f t="shared" si="46"/>
        <v>0</v>
      </c>
      <c r="V1528" s="20">
        <f t="shared" si="47"/>
        <v>0</v>
      </c>
    </row>
    <row r="1529" spans="1:22" outlineLevel="4" x14ac:dyDescent="0.35">
      <c r="G1529" s="1"/>
      <c r="H1529" s="14" t="s">
        <v>11630</v>
      </c>
      <c r="O1529" s="16"/>
      <c r="Q1529" s="18">
        <f>SUBTOTAL(9,Q1528:Q1528)</f>
        <v>176575.59</v>
      </c>
      <c r="R1529" s="18">
        <f>SUBTOTAL(9,R1528:R1528)</f>
        <v>176575.59</v>
      </c>
      <c r="S1529" s="18">
        <f>SUBTOTAL(9,S1528:S1528)</f>
        <v>0</v>
      </c>
      <c r="T1529" s="18">
        <f>SUBTOTAL(9,T1528:T1528)</f>
        <v>0</v>
      </c>
      <c r="U1529" s="10">
        <f t="shared" si="46"/>
        <v>0</v>
      </c>
      <c r="V1529" s="20">
        <f t="shared" si="47"/>
        <v>0</v>
      </c>
    </row>
    <row r="1530" spans="1:22" ht="29" outlineLevel="3" x14ac:dyDescent="0.35">
      <c r="A1530" s="6" t="s">
        <v>1298</v>
      </c>
      <c r="B1530" s="6" t="s">
        <v>1299</v>
      </c>
      <c r="C1530" s="12" t="s">
        <v>1585</v>
      </c>
      <c r="D1530" s="5" t="s">
        <v>1589</v>
      </c>
      <c r="E1530" s="6" t="s">
        <v>1589</v>
      </c>
      <c r="F1530" s="1" t="s">
        <v>13030</v>
      </c>
      <c r="G1530" s="1" t="s">
        <v>4</v>
      </c>
      <c r="H1530" s="1" t="s">
        <v>1640</v>
      </c>
      <c r="I1530" s="2" t="s">
        <v>1641</v>
      </c>
      <c r="J1530" s="6" t="s">
        <v>1638</v>
      </c>
      <c r="K1530" s="6" t="s">
        <v>4</v>
      </c>
      <c r="L1530" s="6" t="s">
        <v>4</v>
      </c>
      <c r="M1530" s="6" t="s">
        <v>5</v>
      </c>
      <c r="N1530" s="6" t="s">
        <v>1639</v>
      </c>
      <c r="O1530" s="16">
        <v>44747</v>
      </c>
      <c r="P1530" s="6" t="s">
        <v>7</v>
      </c>
      <c r="Q1530" s="18">
        <v>251475</v>
      </c>
      <c r="R1530" s="18">
        <v>251475</v>
      </c>
      <c r="S1530" s="18">
        <v>0</v>
      </c>
      <c r="T1530" s="18">
        <v>0</v>
      </c>
      <c r="U1530" s="10">
        <f t="shared" si="46"/>
        <v>0</v>
      </c>
      <c r="V1530" s="20">
        <f t="shared" si="47"/>
        <v>0</v>
      </c>
    </row>
    <row r="1531" spans="1:22" outlineLevel="4" x14ac:dyDescent="0.35">
      <c r="G1531" s="1"/>
      <c r="H1531" s="14" t="s">
        <v>11631</v>
      </c>
      <c r="O1531" s="16"/>
      <c r="Q1531" s="18">
        <f>SUBTOTAL(9,Q1530:Q1530)</f>
        <v>251475</v>
      </c>
      <c r="R1531" s="18">
        <f>SUBTOTAL(9,R1530:R1530)</f>
        <v>251475</v>
      </c>
      <c r="S1531" s="18">
        <f>SUBTOTAL(9,S1530:S1530)</f>
        <v>0</v>
      </c>
      <c r="T1531" s="18">
        <f>SUBTOTAL(9,T1530:T1530)</f>
        <v>0</v>
      </c>
      <c r="U1531" s="10">
        <f t="shared" si="46"/>
        <v>0</v>
      </c>
      <c r="V1531" s="20">
        <f t="shared" si="47"/>
        <v>0</v>
      </c>
    </row>
    <row r="1532" spans="1:22" outlineLevel="3" x14ac:dyDescent="0.35">
      <c r="A1532" s="6" t="s">
        <v>743</v>
      </c>
      <c r="B1532" s="6" t="s">
        <v>744</v>
      </c>
      <c r="C1532" s="12" t="s">
        <v>1585</v>
      </c>
      <c r="D1532" s="5" t="s">
        <v>1589</v>
      </c>
      <c r="E1532" s="6" t="s">
        <v>1589</v>
      </c>
      <c r="F1532" s="1" t="s">
        <v>13022</v>
      </c>
      <c r="G1532" s="1" t="s">
        <v>4</v>
      </c>
      <c r="H1532" s="1" t="s">
        <v>1644</v>
      </c>
      <c r="I1532" s="2" t="s">
        <v>1645</v>
      </c>
      <c r="J1532" s="6" t="s">
        <v>1642</v>
      </c>
      <c r="K1532" s="6" t="s">
        <v>4</v>
      </c>
      <c r="L1532" s="6" t="s">
        <v>4</v>
      </c>
      <c r="M1532" s="6" t="s">
        <v>5</v>
      </c>
      <c r="N1532" s="6" t="s">
        <v>1643</v>
      </c>
      <c r="O1532" s="16">
        <v>44903</v>
      </c>
      <c r="P1532" s="6" t="s">
        <v>7</v>
      </c>
      <c r="Q1532" s="18">
        <v>23531.06</v>
      </c>
      <c r="R1532" s="18">
        <v>23531.06</v>
      </c>
      <c r="S1532" s="18">
        <v>0</v>
      </c>
      <c r="T1532" s="18">
        <v>0</v>
      </c>
      <c r="U1532" s="10">
        <f t="shared" si="46"/>
        <v>0</v>
      </c>
      <c r="V1532" s="20">
        <f t="shared" si="47"/>
        <v>0</v>
      </c>
    </row>
    <row r="1533" spans="1:22" outlineLevel="4" x14ac:dyDescent="0.35">
      <c r="G1533" s="1"/>
      <c r="H1533" s="14" t="s">
        <v>11632</v>
      </c>
      <c r="O1533" s="16"/>
      <c r="Q1533" s="18">
        <f>SUBTOTAL(9,Q1532:Q1532)</f>
        <v>23531.06</v>
      </c>
      <c r="R1533" s="18">
        <f>SUBTOTAL(9,R1532:R1532)</f>
        <v>23531.06</v>
      </c>
      <c r="S1533" s="18">
        <f>SUBTOTAL(9,S1532:S1532)</f>
        <v>0</v>
      </c>
      <c r="T1533" s="18">
        <f>SUBTOTAL(9,T1532:T1532)</f>
        <v>0</v>
      </c>
      <c r="U1533" s="10">
        <f t="shared" si="46"/>
        <v>0</v>
      </c>
      <c r="V1533" s="20">
        <f t="shared" si="47"/>
        <v>0</v>
      </c>
    </row>
    <row r="1534" spans="1:22" ht="29" outlineLevel="3" x14ac:dyDescent="0.35">
      <c r="A1534" s="6" t="s">
        <v>1298</v>
      </c>
      <c r="B1534" s="6" t="s">
        <v>1299</v>
      </c>
      <c r="C1534" s="12" t="s">
        <v>1585</v>
      </c>
      <c r="D1534" s="5" t="s">
        <v>1589</v>
      </c>
      <c r="E1534" s="6" t="s">
        <v>1589</v>
      </c>
      <c r="F1534" s="1" t="s">
        <v>13030</v>
      </c>
      <c r="G1534" s="1" t="s">
        <v>4</v>
      </c>
      <c r="H1534" s="1" t="s">
        <v>1646</v>
      </c>
      <c r="I1534" s="2" t="s">
        <v>1647</v>
      </c>
      <c r="J1534" s="6" t="s">
        <v>1638</v>
      </c>
      <c r="K1534" s="6" t="s">
        <v>4</v>
      </c>
      <c r="L1534" s="6" t="s">
        <v>4</v>
      </c>
      <c r="M1534" s="6" t="s">
        <v>5</v>
      </c>
      <c r="N1534" s="6" t="s">
        <v>1639</v>
      </c>
      <c r="O1534" s="16">
        <v>44747</v>
      </c>
      <c r="P1534" s="6" t="s">
        <v>7</v>
      </c>
      <c r="Q1534" s="18">
        <v>69477</v>
      </c>
      <c r="R1534" s="18">
        <v>69477</v>
      </c>
      <c r="S1534" s="18">
        <v>0</v>
      </c>
      <c r="T1534" s="18">
        <v>0</v>
      </c>
      <c r="U1534" s="10">
        <f t="shared" si="46"/>
        <v>0</v>
      </c>
      <c r="V1534" s="20">
        <f t="shared" si="47"/>
        <v>0</v>
      </c>
    </row>
    <row r="1535" spans="1:22" outlineLevel="4" x14ac:dyDescent="0.35">
      <c r="G1535" s="1"/>
      <c r="H1535" s="14" t="s">
        <v>11633</v>
      </c>
      <c r="O1535" s="16"/>
      <c r="Q1535" s="18">
        <f>SUBTOTAL(9,Q1534:Q1534)</f>
        <v>69477</v>
      </c>
      <c r="R1535" s="18">
        <f>SUBTOTAL(9,R1534:R1534)</f>
        <v>69477</v>
      </c>
      <c r="S1535" s="18">
        <f>SUBTOTAL(9,S1534:S1534)</f>
        <v>0</v>
      </c>
      <c r="T1535" s="18">
        <f>SUBTOTAL(9,T1534:T1534)</f>
        <v>0</v>
      </c>
      <c r="U1535" s="10">
        <f t="shared" si="46"/>
        <v>0</v>
      </c>
      <c r="V1535" s="20">
        <f t="shared" si="47"/>
        <v>0</v>
      </c>
    </row>
    <row r="1536" spans="1:22" ht="29" outlineLevel="3" x14ac:dyDescent="0.35">
      <c r="A1536" s="6" t="s">
        <v>1298</v>
      </c>
      <c r="B1536" s="6" t="s">
        <v>1299</v>
      </c>
      <c r="C1536" s="12" t="s">
        <v>1585</v>
      </c>
      <c r="D1536" s="5" t="s">
        <v>1589</v>
      </c>
      <c r="E1536" s="6" t="s">
        <v>1589</v>
      </c>
      <c r="F1536" s="1" t="s">
        <v>13030</v>
      </c>
      <c r="G1536" s="1" t="s">
        <v>4</v>
      </c>
      <c r="H1536" s="1" t="s">
        <v>1650</v>
      </c>
      <c r="I1536" s="2" t="s">
        <v>1651</v>
      </c>
      <c r="J1536" s="6" t="s">
        <v>1648</v>
      </c>
      <c r="K1536" s="6" t="s">
        <v>4</v>
      </c>
      <c r="L1536" s="6" t="s">
        <v>4</v>
      </c>
      <c r="M1536" s="6" t="s">
        <v>5</v>
      </c>
      <c r="N1536" s="6" t="s">
        <v>1649</v>
      </c>
      <c r="O1536" s="16">
        <v>44812</v>
      </c>
      <c r="P1536" s="6" t="s">
        <v>7</v>
      </c>
      <c r="Q1536" s="18">
        <v>213205</v>
      </c>
      <c r="R1536" s="18">
        <v>213205</v>
      </c>
      <c r="S1536" s="18">
        <v>0</v>
      </c>
      <c r="T1536" s="18">
        <v>0</v>
      </c>
      <c r="U1536" s="10">
        <f t="shared" si="46"/>
        <v>0</v>
      </c>
      <c r="V1536" s="20">
        <f t="shared" si="47"/>
        <v>0</v>
      </c>
    </row>
    <row r="1537" spans="1:22" outlineLevel="4" x14ac:dyDescent="0.35">
      <c r="G1537" s="1"/>
      <c r="H1537" s="14" t="s">
        <v>11634</v>
      </c>
      <c r="O1537" s="16"/>
      <c r="Q1537" s="18">
        <f>SUBTOTAL(9,Q1536:Q1536)</f>
        <v>213205</v>
      </c>
      <c r="R1537" s="18">
        <f>SUBTOTAL(9,R1536:R1536)</f>
        <v>213205</v>
      </c>
      <c r="S1537" s="18">
        <f>SUBTOTAL(9,S1536:S1536)</f>
        <v>0</v>
      </c>
      <c r="T1537" s="18">
        <f>SUBTOTAL(9,T1536:T1536)</f>
        <v>0</v>
      </c>
      <c r="U1537" s="10">
        <f t="shared" si="46"/>
        <v>0</v>
      </c>
      <c r="V1537" s="20">
        <f t="shared" si="47"/>
        <v>0</v>
      </c>
    </row>
    <row r="1538" spans="1:22" ht="29" outlineLevel="3" x14ac:dyDescent="0.35">
      <c r="A1538" s="6" t="s">
        <v>1298</v>
      </c>
      <c r="B1538" s="6" t="s">
        <v>1299</v>
      </c>
      <c r="C1538" s="12" t="s">
        <v>1585</v>
      </c>
      <c r="D1538" s="5" t="s">
        <v>1589</v>
      </c>
      <c r="E1538" s="6" t="s">
        <v>1589</v>
      </c>
      <c r="F1538" s="1" t="s">
        <v>13030</v>
      </c>
      <c r="G1538" s="1" t="s">
        <v>4</v>
      </c>
      <c r="H1538" s="1" t="s">
        <v>1653</v>
      </c>
      <c r="I1538" s="2" t="s">
        <v>1654</v>
      </c>
      <c r="J1538" s="6" t="s">
        <v>1648</v>
      </c>
      <c r="K1538" s="6" t="s">
        <v>4</v>
      </c>
      <c r="L1538" s="6" t="s">
        <v>4</v>
      </c>
      <c r="M1538" s="6" t="s">
        <v>5</v>
      </c>
      <c r="N1538" s="6" t="s">
        <v>1652</v>
      </c>
      <c r="O1538" s="16">
        <v>44812</v>
      </c>
      <c r="P1538" s="6" t="s">
        <v>7</v>
      </c>
      <c r="Q1538" s="18">
        <v>70522</v>
      </c>
      <c r="R1538" s="18">
        <v>70522</v>
      </c>
      <c r="S1538" s="18">
        <v>0</v>
      </c>
      <c r="T1538" s="18">
        <v>0</v>
      </c>
      <c r="U1538" s="10">
        <f t="shared" ref="U1538:U1601" si="48">Q1538-R1538-S1538-T1538</f>
        <v>0</v>
      </c>
      <c r="V1538" s="20">
        <f t="shared" si="47"/>
        <v>0</v>
      </c>
    </row>
    <row r="1539" spans="1:22" outlineLevel="4" x14ac:dyDescent="0.35">
      <c r="G1539" s="1"/>
      <c r="H1539" s="14" t="s">
        <v>11635</v>
      </c>
      <c r="O1539" s="16"/>
      <c r="Q1539" s="18">
        <f>SUBTOTAL(9,Q1538:Q1538)</f>
        <v>70522</v>
      </c>
      <c r="R1539" s="18">
        <f>SUBTOTAL(9,R1538:R1538)</f>
        <v>70522</v>
      </c>
      <c r="S1539" s="18">
        <f>SUBTOTAL(9,S1538:S1538)</f>
        <v>0</v>
      </c>
      <c r="T1539" s="18">
        <f>SUBTOTAL(9,T1538:T1538)</f>
        <v>0</v>
      </c>
      <c r="U1539" s="10">
        <f t="shared" si="48"/>
        <v>0</v>
      </c>
      <c r="V1539" s="20">
        <f t="shared" ref="V1539:V1602" si="49">Q1539-R1539-S1539-T1539</f>
        <v>0</v>
      </c>
    </row>
    <row r="1540" spans="1:22" ht="29" outlineLevel="3" x14ac:dyDescent="0.35">
      <c r="A1540" s="6" t="s">
        <v>110</v>
      </c>
      <c r="B1540" s="6" t="s">
        <v>111</v>
      </c>
      <c r="C1540" s="12" t="s">
        <v>1585</v>
      </c>
      <c r="D1540" s="5" t="s">
        <v>1589</v>
      </c>
      <c r="E1540" s="6" t="s">
        <v>1594</v>
      </c>
      <c r="F1540" s="1" t="s">
        <v>4</v>
      </c>
      <c r="G1540" s="1" t="s">
        <v>82</v>
      </c>
      <c r="H1540" s="1" t="s">
        <v>1656</v>
      </c>
      <c r="I1540" s="2" t="s">
        <v>1657</v>
      </c>
      <c r="J1540" s="6" t="s">
        <v>4</v>
      </c>
      <c r="K1540" s="6" t="s">
        <v>4</v>
      </c>
      <c r="L1540" s="6" t="s">
        <v>4</v>
      </c>
      <c r="M1540" s="6" t="s">
        <v>5</v>
      </c>
      <c r="N1540" s="6" t="s">
        <v>1655</v>
      </c>
      <c r="O1540" s="16">
        <v>44803</v>
      </c>
      <c r="P1540" s="6" t="s">
        <v>7</v>
      </c>
      <c r="Q1540" s="18">
        <v>3670.66</v>
      </c>
      <c r="R1540" s="18">
        <v>0</v>
      </c>
      <c r="S1540" s="18">
        <v>3670.66</v>
      </c>
      <c r="T1540" s="18">
        <v>0</v>
      </c>
      <c r="U1540" s="10">
        <f t="shared" si="48"/>
        <v>0</v>
      </c>
      <c r="V1540" s="20">
        <f t="shared" si="49"/>
        <v>0</v>
      </c>
    </row>
    <row r="1541" spans="1:22" ht="29" outlineLevel="4" x14ac:dyDescent="0.35">
      <c r="A1541" s="6" t="s">
        <v>110</v>
      </c>
      <c r="B1541" s="6" t="s">
        <v>111</v>
      </c>
      <c r="C1541" s="12" t="s">
        <v>1585</v>
      </c>
      <c r="D1541" s="5" t="s">
        <v>1589</v>
      </c>
      <c r="E1541" s="6" t="s">
        <v>1594</v>
      </c>
      <c r="F1541" s="1" t="s">
        <v>1250</v>
      </c>
      <c r="G1541" s="1" t="s">
        <v>4</v>
      </c>
      <c r="H1541" s="1" t="s">
        <v>1656</v>
      </c>
      <c r="I1541" s="2" t="s">
        <v>1657</v>
      </c>
      <c r="J1541" s="6" t="s">
        <v>4</v>
      </c>
      <c r="K1541" s="6" t="s">
        <v>4</v>
      </c>
      <c r="L1541" s="6" t="s">
        <v>4</v>
      </c>
      <c r="M1541" s="6" t="s">
        <v>5</v>
      </c>
      <c r="N1541" s="6" t="s">
        <v>1655</v>
      </c>
      <c r="O1541" s="16">
        <v>44803</v>
      </c>
      <c r="P1541" s="6" t="s">
        <v>7</v>
      </c>
      <c r="Q1541" s="18">
        <v>29363.34</v>
      </c>
      <c r="R1541" s="18">
        <v>29363.34</v>
      </c>
      <c r="S1541" s="18">
        <v>0</v>
      </c>
      <c r="T1541" s="18">
        <v>0</v>
      </c>
      <c r="U1541" s="10">
        <f t="shared" si="48"/>
        <v>0</v>
      </c>
      <c r="V1541" s="20">
        <f t="shared" si="49"/>
        <v>0</v>
      </c>
    </row>
    <row r="1542" spans="1:22" outlineLevel="3" x14ac:dyDescent="0.35">
      <c r="G1542" s="1"/>
      <c r="H1542" s="14" t="s">
        <v>11636</v>
      </c>
      <c r="O1542" s="16"/>
      <c r="Q1542" s="18">
        <f>SUBTOTAL(9,Q1540:Q1541)</f>
        <v>33034</v>
      </c>
      <c r="R1542" s="18">
        <f>SUBTOTAL(9,R1540:R1541)</f>
        <v>29363.34</v>
      </c>
      <c r="S1542" s="18">
        <f>SUBTOTAL(9,S1540:S1541)</f>
        <v>3670.66</v>
      </c>
      <c r="T1542" s="18">
        <f>SUBTOTAL(9,T1540:T1541)</f>
        <v>0</v>
      </c>
      <c r="U1542" s="10">
        <f t="shared" si="48"/>
        <v>0</v>
      </c>
      <c r="V1542" s="20">
        <f t="shared" si="49"/>
        <v>0</v>
      </c>
    </row>
    <row r="1543" spans="1:22" ht="29" outlineLevel="4" x14ac:dyDescent="0.35">
      <c r="A1543" s="6" t="s">
        <v>110</v>
      </c>
      <c r="B1543" s="6" t="s">
        <v>111</v>
      </c>
      <c r="C1543" s="12" t="s">
        <v>1585</v>
      </c>
      <c r="D1543" s="5" t="s">
        <v>1589</v>
      </c>
      <c r="E1543" s="6" t="s">
        <v>1589</v>
      </c>
      <c r="F1543" s="1" t="s">
        <v>4</v>
      </c>
      <c r="G1543" s="1" t="s">
        <v>368</v>
      </c>
      <c r="H1543" s="1" t="s">
        <v>1659</v>
      </c>
      <c r="I1543" s="2" t="s">
        <v>1660</v>
      </c>
      <c r="J1543" s="6" t="s">
        <v>4</v>
      </c>
      <c r="K1543" s="6" t="s">
        <v>4</v>
      </c>
      <c r="L1543" s="6" t="s">
        <v>4</v>
      </c>
      <c r="M1543" s="6" t="s">
        <v>5</v>
      </c>
      <c r="N1543" s="6" t="s">
        <v>1658</v>
      </c>
      <c r="O1543" s="16">
        <v>44869</v>
      </c>
      <c r="P1543" s="6" t="s">
        <v>7</v>
      </c>
      <c r="Q1543" s="18">
        <v>3358290</v>
      </c>
      <c r="R1543" s="18">
        <v>0</v>
      </c>
      <c r="S1543" s="18">
        <v>3358290</v>
      </c>
      <c r="T1543" s="18">
        <v>0</v>
      </c>
      <c r="U1543" s="10">
        <f t="shared" si="48"/>
        <v>0</v>
      </c>
      <c r="V1543" s="20">
        <f t="shared" si="49"/>
        <v>0</v>
      </c>
    </row>
    <row r="1544" spans="1:22" outlineLevel="3" x14ac:dyDescent="0.35">
      <c r="G1544" s="1"/>
      <c r="H1544" s="14" t="s">
        <v>11637</v>
      </c>
      <c r="O1544" s="16"/>
      <c r="Q1544" s="18">
        <f>SUBTOTAL(9,Q1543:Q1543)</f>
        <v>3358290</v>
      </c>
      <c r="R1544" s="18">
        <f>SUBTOTAL(9,R1543:R1543)</f>
        <v>0</v>
      </c>
      <c r="S1544" s="18">
        <f>SUBTOTAL(9,S1543:S1543)</f>
        <v>3358290</v>
      </c>
      <c r="T1544" s="18">
        <f>SUBTOTAL(9,T1543:T1543)</f>
        <v>0</v>
      </c>
      <c r="U1544" s="10">
        <f t="shared" si="48"/>
        <v>0</v>
      </c>
      <c r="V1544" s="20">
        <f t="shared" si="49"/>
        <v>0</v>
      </c>
    </row>
    <row r="1545" spans="1:22" outlineLevel="4" x14ac:dyDescent="0.35">
      <c r="C1545" s="13" t="s">
        <v>10648</v>
      </c>
      <c r="G1545" s="1"/>
      <c r="O1545" s="16"/>
      <c r="Q1545" s="18">
        <f>SUBTOTAL(9,Q1489:Q1543)</f>
        <v>13062688.640000001</v>
      </c>
      <c r="R1545" s="18">
        <f>SUBTOTAL(9,R1489:R1543)</f>
        <v>2037482.1500000001</v>
      </c>
      <c r="S1545" s="18">
        <f>SUBTOTAL(9,S1489:S1543)</f>
        <v>11025206.490000002</v>
      </c>
      <c r="T1545" s="18">
        <f>SUBTOTAL(9,T1489:T1543)</f>
        <v>0</v>
      </c>
      <c r="U1545" s="10">
        <f t="shared" si="48"/>
        <v>-1.862645149230957E-9</v>
      </c>
      <c r="V1545" s="20">
        <f t="shared" si="49"/>
        <v>-1.862645149230957E-9</v>
      </c>
    </row>
    <row r="1546" spans="1:22" outlineLevel="3" x14ac:dyDescent="0.35">
      <c r="A1546" s="6" t="s">
        <v>1200</v>
      </c>
      <c r="B1546" s="6" t="s">
        <v>1201</v>
      </c>
      <c r="C1546" s="12" t="s">
        <v>1661</v>
      </c>
      <c r="D1546" s="5" t="s">
        <v>1662</v>
      </c>
      <c r="E1546" s="6" t="s">
        <v>1662</v>
      </c>
      <c r="F1546" s="1" t="s">
        <v>4</v>
      </c>
      <c r="G1546" s="1" t="s">
        <v>1204</v>
      </c>
      <c r="H1546" s="1" t="s">
        <v>1206</v>
      </c>
      <c r="I1546" s="2" t="s">
        <v>1207</v>
      </c>
      <c r="J1546" s="6" t="s">
        <v>4</v>
      </c>
      <c r="K1546" s="6" t="s">
        <v>4</v>
      </c>
      <c r="L1546" s="6" t="s">
        <v>4</v>
      </c>
      <c r="M1546" s="6" t="s">
        <v>5</v>
      </c>
      <c r="N1546" s="6" t="s">
        <v>1663</v>
      </c>
      <c r="O1546" s="16">
        <v>44831</v>
      </c>
      <c r="P1546" s="6" t="s">
        <v>7</v>
      </c>
      <c r="Q1546" s="18">
        <v>254962.15</v>
      </c>
      <c r="R1546" s="18">
        <v>0</v>
      </c>
      <c r="S1546" s="18">
        <v>254962.15</v>
      </c>
      <c r="T1546" s="18">
        <v>0</v>
      </c>
      <c r="U1546" s="10">
        <f t="shared" si="48"/>
        <v>0</v>
      </c>
      <c r="V1546" s="20">
        <f t="shared" si="49"/>
        <v>0</v>
      </c>
    </row>
    <row r="1547" spans="1:22" outlineLevel="4" x14ac:dyDescent="0.35">
      <c r="A1547" s="6" t="s">
        <v>1200</v>
      </c>
      <c r="B1547" s="6" t="s">
        <v>1201</v>
      </c>
      <c r="C1547" s="12" t="s">
        <v>1661</v>
      </c>
      <c r="D1547" s="5" t="s">
        <v>1662</v>
      </c>
      <c r="E1547" s="6" t="s">
        <v>1662</v>
      </c>
      <c r="F1547" s="1" t="s">
        <v>4</v>
      </c>
      <c r="G1547" s="1" t="s">
        <v>1204</v>
      </c>
      <c r="H1547" s="1" t="s">
        <v>1206</v>
      </c>
      <c r="I1547" s="2" t="s">
        <v>1207</v>
      </c>
      <c r="J1547" s="6" t="s">
        <v>4</v>
      </c>
      <c r="K1547" s="6" t="s">
        <v>4</v>
      </c>
      <c r="L1547" s="6" t="s">
        <v>4</v>
      </c>
      <c r="M1547" s="6" t="s">
        <v>5</v>
      </c>
      <c r="N1547" s="6" t="s">
        <v>1664</v>
      </c>
      <c r="O1547" s="16">
        <v>44923</v>
      </c>
      <c r="P1547" s="6" t="s">
        <v>7</v>
      </c>
      <c r="Q1547" s="18">
        <v>254962.14</v>
      </c>
      <c r="R1547" s="18">
        <v>0</v>
      </c>
      <c r="S1547" s="18">
        <v>254962.14</v>
      </c>
      <c r="T1547" s="18">
        <v>0</v>
      </c>
      <c r="U1547" s="10">
        <f t="shared" si="48"/>
        <v>0</v>
      </c>
      <c r="V1547" s="20">
        <f t="shared" si="49"/>
        <v>0</v>
      </c>
    </row>
    <row r="1548" spans="1:22" outlineLevel="4" x14ac:dyDescent="0.35">
      <c r="G1548" s="1"/>
      <c r="H1548" s="14" t="s">
        <v>11554</v>
      </c>
      <c r="O1548" s="16"/>
      <c r="Q1548" s="18">
        <f>SUBTOTAL(9,Q1546:Q1547)</f>
        <v>509924.29000000004</v>
      </c>
      <c r="R1548" s="18">
        <f>SUBTOTAL(9,R1546:R1547)</f>
        <v>0</v>
      </c>
      <c r="S1548" s="18">
        <f>SUBTOTAL(9,S1546:S1547)</f>
        <v>509924.29000000004</v>
      </c>
      <c r="T1548" s="18">
        <f>SUBTOTAL(9,T1546:T1547)</f>
        <v>0</v>
      </c>
      <c r="U1548" s="10">
        <f t="shared" si="48"/>
        <v>0</v>
      </c>
      <c r="V1548" s="20">
        <f t="shared" si="49"/>
        <v>0</v>
      </c>
    </row>
    <row r="1549" spans="1:22" ht="29" outlineLevel="3" x14ac:dyDescent="0.35">
      <c r="A1549" s="6" t="s">
        <v>743</v>
      </c>
      <c r="B1549" s="6" t="s">
        <v>744</v>
      </c>
      <c r="C1549" s="12" t="s">
        <v>1661</v>
      </c>
      <c r="D1549" s="5" t="s">
        <v>1665</v>
      </c>
      <c r="E1549" s="6" t="s">
        <v>1665</v>
      </c>
      <c r="F1549" s="1" t="s">
        <v>4</v>
      </c>
      <c r="G1549" s="1" t="s">
        <v>1297</v>
      </c>
      <c r="H1549" s="1" t="s">
        <v>1668</v>
      </c>
      <c r="I1549" s="2" t="s">
        <v>1669</v>
      </c>
      <c r="J1549" s="6" t="s">
        <v>4</v>
      </c>
      <c r="K1549" s="6" t="s">
        <v>4</v>
      </c>
      <c r="L1549" s="6" t="s">
        <v>4</v>
      </c>
      <c r="M1549" s="6" t="s">
        <v>5</v>
      </c>
      <c r="N1549" s="6" t="s">
        <v>1666</v>
      </c>
      <c r="O1549" s="16">
        <v>44767</v>
      </c>
      <c r="P1549" s="6" t="s">
        <v>1667</v>
      </c>
      <c r="Q1549" s="18">
        <v>2251.21</v>
      </c>
      <c r="R1549" s="18">
        <v>0</v>
      </c>
      <c r="S1549" s="18">
        <v>0</v>
      </c>
      <c r="T1549" s="18">
        <v>2251.21</v>
      </c>
      <c r="U1549" s="10">
        <f t="shared" si="48"/>
        <v>0</v>
      </c>
      <c r="V1549" s="20">
        <f t="shared" si="49"/>
        <v>0</v>
      </c>
    </row>
    <row r="1550" spans="1:22" ht="29" outlineLevel="4" x14ac:dyDescent="0.35">
      <c r="A1550" s="6" t="s">
        <v>743</v>
      </c>
      <c r="B1550" s="6" t="s">
        <v>744</v>
      </c>
      <c r="C1550" s="12" t="s">
        <v>1661</v>
      </c>
      <c r="D1550" s="5" t="s">
        <v>1665</v>
      </c>
      <c r="E1550" s="6" t="s">
        <v>1665</v>
      </c>
      <c r="F1550" s="1" t="s">
        <v>13022</v>
      </c>
      <c r="G1550" s="1" t="s">
        <v>4</v>
      </c>
      <c r="H1550" s="1" t="s">
        <v>1668</v>
      </c>
      <c r="I1550" s="2" t="s">
        <v>1669</v>
      </c>
      <c r="J1550" s="6" t="s">
        <v>4</v>
      </c>
      <c r="K1550" s="6" t="s">
        <v>4</v>
      </c>
      <c r="L1550" s="6" t="s">
        <v>4</v>
      </c>
      <c r="M1550" s="6" t="s">
        <v>5</v>
      </c>
      <c r="N1550" s="6" t="s">
        <v>1666</v>
      </c>
      <c r="O1550" s="16">
        <v>44767</v>
      </c>
      <c r="P1550" s="6" t="s">
        <v>1667</v>
      </c>
      <c r="Q1550" s="18">
        <v>9004.83</v>
      </c>
      <c r="R1550" s="18">
        <v>9004.83</v>
      </c>
      <c r="S1550" s="18">
        <v>0</v>
      </c>
      <c r="T1550" s="18">
        <v>0</v>
      </c>
      <c r="U1550" s="10">
        <f t="shared" si="48"/>
        <v>0</v>
      </c>
      <c r="V1550" s="20">
        <f t="shared" si="49"/>
        <v>0</v>
      </c>
    </row>
    <row r="1551" spans="1:22" outlineLevel="3" x14ac:dyDescent="0.35">
      <c r="G1551" s="1"/>
      <c r="H1551" s="14" t="s">
        <v>11638</v>
      </c>
      <c r="O1551" s="16"/>
      <c r="Q1551" s="18">
        <f>SUBTOTAL(9,Q1549:Q1550)</f>
        <v>11256.04</v>
      </c>
      <c r="R1551" s="18">
        <f>SUBTOTAL(9,R1549:R1550)</f>
        <v>9004.83</v>
      </c>
      <c r="S1551" s="18">
        <f>SUBTOTAL(9,S1549:S1550)</f>
        <v>0</v>
      </c>
      <c r="T1551" s="18">
        <f>SUBTOTAL(9,T1549:T1550)</f>
        <v>2251.21</v>
      </c>
      <c r="U1551" s="10">
        <f t="shared" si="48"/>
        <v>0</v>
      </c>
      <c r="V1551" s="20">
        <f t="shared" si="49"/>
        <v>0</v>
      </c>
    </row>
    <row r="1552" spans="1:22" outlineLevel="2" x14ac:dyDescent="0.35">
      <c r="C1552" s="13" t="s">
        <v>10649</v>
      </c>
      <c r="G1552" s="1"/>
      <c r="O1552" s="16"/>
      <c r="Q1552" s="18">
        <f>SUBTOTAL(9,Q1546:Q1550)</f>
        <v>521180.33000000007</v>
      </c>
      <c r="R1552" s="18">
        <f>SUBTOTAL(9,R1546:R1550)</f>
        <v>9004.83</v>
      </c>
      <c r="S1552" s="18">
        <f>SUBTOTAL(9,S1546:S1550)</f>
        <v>509924.29000000004</v>
      </c>
      <c r="T1552" s="18">
        <f>SUBTOTAL(9,T1546:T1550)</f>
        <v>2251.21</v>
      </c>
      <c r="U1552" s="10">
        <f t="shared" si="48"/>
        <v>2.0918378140777349E-11</v>
      </c>
      <c r="V1552" s="20">
        <f t="shared" si="49"/>
        <v>2.0918378140777349E-11</v>
      </c>
    </row>
    <row r="1553" spans="1:22" outlineLevel="4" x14ac:dyDescent="0.35">
      <c r="A1553" s="6" t="s">
        <v>1200</v>
      </c>
      <c r="B1553" s="6" t="s">
        <v>1201</v>
      </c>
      <c r="C1553" s="12" t="s">
        <v>1670</v>
      </c>
      <c r="D1553" s="5" t="s">
        <v>1671</v>
      </c>
      <c r="E1553" s="6" t="s">
        <v>1671</v>
      </c>
      <c r="F1553" s="1" t="s">
        <v>4</v>
      </c>
      <c r="G1553" s="1" t="s">
        <v>1204</v>
      </c>
      <c r="H1553" s="1" t="s">
        <v>1206</v>
      </c>
      <c r="I1553" s="2" t="s">
        <v>1207</v>
      </c>
      <c r="J1553" s="6" t="s">
        <v>4</v>
      </c>
      <c r="K1553" s="6" t="s">
        <v>4</v>
      </c>
      <c r="L1553" s="6" t="s">
        <v>4</v>
      </c>
      <c r="M1553" s="6" t="s">
        <v>5</v>
      </c>
      <c r="N1553" s="6" t="s">
        <v>1672</v>
      </c>
      <c r="O1553" s="16">
        <v>44831</v>
      </c>
      <c r="P1553" s="6" t="s">
        <v>7</v>
      </c>
      <c r="Q1553" s="18">
        <v>266669.12</v>
      </c>
      <c r="R1553" s="18">
        <v>0</v>
      </c>
      <c r="S1553" s="18">
        <v>266669.12</v>
      </c>
      <c r="T1553" s="18">
        <v>0</v>
      </c>
      <c r="U1553" s="10">
        <f t="shared" si="48"/>
        <v>0</v>
      </c>
      <c r="V1553" s="20">
        <f t="shared" si="49"/>
        <v>0</v>
      </c>
    </row>
    <row r="1554" spans="1:22" outlineLevel="4" x14ac:dyDescent="0.35">
      <c r="A1554" s="6" t="s">
        <v>1200</v>
      </c>
      <c r="B1554" s="6" t="s">
        <v>1201</v>
      </c>
      <c r="C1554" s="12" t="s">
        <v>1670</v>
      </c>
      <c r="D1554" s="5" t="s">
        <v>1671</v>
      </c>
      <c r="E1554" s="6" t="s">
        <v>1671</v>
      </c>
      <c r="F1554" s="1" t="s">
        <v>4</v>
      </c>
      <c r="G1554" s="1" t="s">
        <v>1204</v>
      </c>
      <c r="H1554" s="1" t="s">
        <v>1206</v>
      </c>
      <c r="I1554" s="2" t="s">
        <v>1207</v>
      </c>
      <c r="J1554" s="6" t="s">
        <v>4</v>
      </c>
      <c r="K1554" s="6" t="s">
        <v>4</v>
      </c>
      <c r="L1554" s="6" t="s">
        <v>4</v>
      </c>
      <c r="M1554" s="6" t="s">
        <v>5</v>
      </c>
      <c r="N1554" s="6" t="s">
        <v>1673</v>
      </c>
      <c r="O1554" s="16">
        <v>44923</v>
      </c>
      <c r="P1554" s="6" t="s">
        <v>7</v>
      </c>
      <c r="Q1554" s="18">
        <v>266669.11</v>
      </c>
      <c r="R1554" s="18">
        <v>0</v>
      </c>
      <c r="S1554" s="18">
        <v>266669.11</v>
      </c>
      <c r="T1554" s="18">
        <v>0</v>
      </c>
      <c r="U1554" s="10">
        <f t="shared" si="48"/>
        <v>0</v>
      </c>
      <c r="V1554" s="20">
        <f t="shared" si="49"/>
        <v>0</v>
      </c>
    </row>
    <row r="1555" spans="1:22" outlineLevel="3" x14ac:dyDescent="0.35">
      <c r="C1555" s="13"/>
      <c r="G1555" s="1"/>
      <c r="H1555" s="14" t="s">
        <v>11554</v>
      </c>
      <c r="O1555" s="16"/>
      <c r="Q1555" s="18">
        <f>SUBTOTAL(9,Q1553:Q1554)</f>
        <v>533338.23</v>
      </c>
      <c r="R1555" s="18">
        <f>SUBTOTAL(9,R1553:R1554)</f>
        <v>0</v>
      </c>
      <c r="S1555" s="18">
        <f>SUBTOTAL(9,S1553:S1554)</f>
        <v>533338.23</v>
      </c>
      <c r="T1555" s="18">
        <f>SUBTOTAL(9,T1553:T1554)</f>
        <v>0</v>
      </c>
      <c r="U1555" s="10">
        <f t="shared" si="48"/>
        <v>0</v>
      </c>
      <c r="V1555" s="20">
        <f t="shared" si="49"/>
        <v>0</v>
      </c>
    </row>
    <row r="1556" spans="1:22" outlineLevel="4" x14ac:dyDescent="0.35">
      <c r="C1556" s="13" t="s">
        <v>10650</v>
      </c>
      <c r="G1556" s="1"/>
      <c r="O1556" s="16"/>
      <c r="Q1556" s="18">
        <f>SUBTOTAL(9,Q1553:Q1554)</f>
        <v>533338.23</v>
      </c>
      <c r="R1556" s="18">
        <f>SUBTOTAL(9,R1553:R1554)</f>
        <v>0</v>
      </c>
      <c r="S1556" s="18">
        <f>SUBTOTAL(9,S1553:S1554)</f>
        <v>533338.23</v>
      </c>
      <c r="T1556" s="18">
        <f>SUBTOTAL(9,T1553:T1554)</f>
        <v>0</v>
      </c>
      <c r="U1556" s="10">
        <f t="shared" si="48"/>
        <v>0</v>
      </c>
      <c r="V1556" s="20">
        <f t="shared" si="49"/>
        <v>0</v>
      </c>
    </row>
    <row r="1557" spans="1:22" ht="29" outlineLevel="4" x14ac:dyDescent="0.35">
      <c r="A1557" s="6" t="s">
        <v>743</v>
      </c>
      <c r="B1557" s="6" t="s">
        <v>744</v>
      </c>
      <c r="C1557" s="12" t="s">
        <v>1674</v>
      </c>
      <c r="D1557" s="5" t="s">
        <v>1675</v>
      </c>
      <c r="E1557" s="6" t="s">
        <v>1675</v>
      </c>
      <c r="F1557" s="1" t="s">
        <v>13024</v>
      </c>
      <c r="G1557" s="1" t="s">
        <v>4</v>
      </c>
      <c r="H1557" s="1" t="s">
        <v>1679</v>
      </c>
      <c r="I1557" s="2" t="s">
        <v>1680</v>
      </c>
      <c r="J1557" s="6" t="s">
        <v>1676</v>
      </c>
      <c r="K1557" s="6" t="s">
        <v>4</v>
      </c>
      <c r="L1557" s="6" t="s">
        <v>4</v>
      </c>
      <c r="M1557" s="6" t="s">
        <v>5</v>
      </c>
      <c r="N1557" s="6" t="s">
        <v>1677</v>
      </c>
      <c r="O1557" s="16">
        <v>44748</v>
      </c>
      <c r="P1557" s="6" t="s">
        <v>1678</v>
      </c>
      <c r="Q1557" s="18">
        <v>2329.5700000000002</v>
      </c>
      <c r="R1557" s="18">
        <v>2329.5700000000002</v>
      </c>
      <c r="S1557" s="18">
        <v>0</v>
      </c>
      <c r="T1557" s="18">
        <v>0</v>
      </c>
      <c r="U1557" s="10">
        <f t="shared" si="48"/>
        <v>0</v>
      </c>
      <c r="V1557" s="20">
        <f t="shared" si="49"/>
        <v>0</v>
      </c>
    </row>
    <row r="1558" spans="1:22" outlineLevel="3" x14ac:dyDescent="0.35">
      <c r="G1558" s="1"/>
      <c r="H1558" s="14" t="s">
        <v>11639</v>
      </c>
      <c r="O1558" s="16"/>
      <c r="Q1558" s="18">
        <f>SUBTOTAL(9,Q1557:Q1557)</f>
        <v>2329.5700000000002</v>
      </c>
      <c r="R1558" s="18">
        <f>SUBTOTAL(9,R1557:R1557)</f>
        <v>2329.5700000000002</v>
      </c>
      <c r="S1558" s="18">
        <f>SUBTOTAL(9,S1557:S1557)</f>
        <v>0</v>
      </c>
      <c r="T1558" s="18">
        <f>SUBTOTAL(9,T1557:T1557)</f>
        <v>0</v>
      </c>
      <c r="U1558" s="10">
        <f t="shared" si="48"/>
        <v>0</v>
      </c>
      <c r="V1558" s="20">
        <f t="shared" si="49"/>
        <v>0</v>
      </c>
    </row>
    <row r="1559" spans="1:22" ht="29" outlineLevel="2" x14ac:dyDescent="0.35">
      <c r="A1559" s="6" t="s">
        <v>743</v>
      </c>
      <c r="B1559" s="6" t="s">
        <v>744</v>
      </c>
      <c r="C1559" s="12" t="s">
        <v>1674</v>
      </c>
      <c r="D1559" s="5" t="s">
        <v>1675</v>
      </c>
      <c r="E1559" s="6" t="s">
        <v>1675</v>
      </c>
      <c r="F1559" s="1" t="s">
        <v>13024</v>
      </c>
      <c r="G1559" s="1" t="s">
        <v>4</v>
      </c>
      <c r="H1559" s="1" t="s">
        <v>1683</v>
      </c>
      <c r="I1559" s="2" t="s">
        <v>1684</v>
      </c>
      <c r="J1559" s="6" t="s">
        <v>1676</v>
      </c>
      <c r="K1559" s="6" t="s">
        <v>4</v>
      </c>
      <c r="L1559" s="6" t="s">
        <v>4</v>
      </c>
      <c r="M1559" s="6" t="s">
        <v>5</v>
      </c>
      <c r="N1559" s="6" t="s">
        <v>1681</v>
      </c>
      <c r="O1559" s="16">
        <v>44837</v>
      </c>
      <c r="P1559" s="6" t="s">
        <v>1682</v>
      </c>
      <c r="Q1559" s="18">
        <v>199761.22</v>
      </c>
      <c r="R1559" s="18">
        <v>199761.22</v>
      </c>
      <c r="S1559" s="18">
        <v>0</v>
      </c>
      <c r="T1559" s="18">
        <v>0</v>
      </c>
      <c r="U1559" s="10">
        <f t="shared" si="48"/>
        <v>0</v>
      </c>
      <c r="V1559" s="20">
        <f t="shared" si="49"/>
        <v>0</v>
      </c>
    </row>
    <row r="1560" spans="1:22" ht="29" outlineLevel="4" x14ac:dyDescent="0.35">
      <c r="A1560" s="6" t="s">
        <v>743</v>
      </c>
      <c r="B1560" s="6" t="s">
        <v>744</v>
      </c>
      <c r="C1560" s="12" t="s">
        <v>1674</v>
      </c>
      <c r="D1560" s="5" t="s">
        <v>1675</v>
      </c>
      <c r="E1560" s="6" t="s">
        <v>1675</v>
      </c>
      <c r="F1560" s="1" t="s">
        <v>13024</v>
      </c>
      <c r="G1560" s="1" t="s">
        <v>4</v>
      </c>
      <c r="H1560" s="1" t="s">
        <v>1683</v>
      </c>
      <c r="I1560" s="2" t="s">
        <v>1684</v>
      </c>
      <c r="J1560" s="6" t="s">
        <v>1676</v>
      </c>
      <c r="K1560" s="6" t="s">
        <v>4</v>
      </c>
      <c r="L1560" s="6" t="s">
        <v>4</v>
      </c>
      <c r="M1560" s="6" t="s">
        <v>5</v>
      </c>
      <c r="N1560" s="6" t="s">
        <v>1685</v>
      </c>
      <c r="O1560" s="16">
        <v>44865</v>
      </c>
      <c r="P1560" s="6" t="s">
        <v>1686</v>
      </c>
      <c r="Q1560" s="18">
        <v>157414.70000000001</v>
      </c>
      <c r="R1560" s="18">
        <v>157414.70000000001</v>
      </c>
      <c r="S1560" s="18">
        <v>0</v>
      </c>
      <c r="T1560" s="18">
        <v>0</v>
      </c>
      <c r="U1560" s="10">
        <f t="shared" si="48"/>
        <v>0</v>
      </c>
      <c r="V1560" s="20">
        <f t="shared" si="49"/>
        <v>0</v>
      </c>
    </row>
    <row r="1561" spans="1:22" ht="29" outlineLevel="4" x14ac:dyDescent="0.35">
      <c r="A1561" s="6" t="s">
        <v>743</v>
      </c>
      <c r="B1561" s="6" t="s">
        <v>744</v>
      </c>
      <c r="C1561" s="12" t="s">
        <v>1674</v>
      </c>
      <c r="D1561" s="5" t="s">
        <v>1675</v>
      </c>
      <c r="E1561" s="6" t="s">
        <v>1675</v>
      </c>
      <c r="F1561" s="1" t="s">
        <v>13024</v>
      </c>
      <c r="G1561" s="1" t="s">
        <v>4</v>
      </c>
      <c r="H1561" s="1" t="s">
        <v>1683</v>
      </c>
      <c r="I1561" s="2" t="s">
        <v>1684</v>
      </c>
      <c r="J1561" s="6" t="s">
        <v>1676</v>
      </c>
      <c r="K1561" s="6" t="s">
        <v>4</v>
      </c>
      <c r="L1561" s="6" t="s">
        <v>4</v>
      </c>
      <c r="M1561" s="6" t="s">
        <v>5</v>
      </c>
      <c r="N1561" s="6" t="s">
        <v>1687</v>
      </c>
      <c r="O1561" s="16">
        <v>44879</v>
      </c>
      <c r="P1561" s="6" t="s">
        <v>1688</v>
      </c>
      <c r="Q1561" s="18">
        <v>340591.2</v>
      </c>
      <c r="R1561" s="18">
        <v>340591.2</v>
      </c>
      <c r="S1561" s="18">
        <v>0</v>
      </c>
      <c r="T1561" s="18">
        <v>0</v>
      </c>
      <c r="U1561" s="10">
        <f t="shared" si="48"/>
        <v>0</v>
      </c>
      <c r="V1561" s="20">
        <f t="shared" si="49"/>
        <v>0</v>
      </c>
    </row>
    <row r="1562" spans="1:22" ht="29" outlineLevel="3" x14ac:dyDescent="0.35">
      <c r="A1562" s="6" t="s">
        <v>743</v>
      </c>
      <c r="B1562" s="6" t="s">
        <v>744</v>
      </c>
      <c r="C1562" s="12" t="s">
        <v>1674</v>
      </c>
      <c r="D1562" s="5" t="s">
        <v>1675</v>
      </c>
      <c r="E1562" s="6" t="s">
        <v>1675</v>
      </c>
      <c r="F1562" s="1" t="s">
        <v>13024</v>
      </c>
      <c r="G1562" s="1" t="s">
        <v>4</v>
      </c>
      <c r="H1562" s="1" t="s">
        <v>1683</v>
      </c>
      <c r="I1562" s="2" t="s">
        <v>1684</v>
      </c>
      <c r="J1562" s="6" t="s">
        <v>1676</v>
      </c>
      <c r="K1562" s="6" t="s">
        <v>4</v>
      </c>
      <c r="L1562" s="6" t="s">
        <v>4</v>
      </c>
      <c r="M1562" s="6" t="s">
        <v>5</v>
      </c>
      <c r="N1562" s="6" t="s">
        <v>1689</v>
      </c>
      <c r="O1562" s="16">
        <v>44956</v>
      </c>
      <c r="P1562" s="6" t="s">
        <v>1690</v>
      </c>
      <c r="Q1562" s="18">
        <v>165520.34</v>
      </c>
      <c r="R1562" s="18">
        <v>165520.34</v>
      </c>
      <c r="S1562" s="18">
        <v>0</v>
      </c>
      <c r="T1562" s="18">
        <v>0</v>
      </c>
      <c r="U1562" s="10">
        <f t="shared" si="48"/>
        <v>0</v>
      </c>
      <c r="V1562" s="20">
        <f t="shared" si="49"/>
        <v>0</v>
      </c>
    </row>
    <row r="1563" spans="1:22" ht="29" outlineLevel="2" x14ac:dyDescent="0.35">
      <c r="A1563" s="6" t="s">
        <v>743</v>
      </c>
      <c r="B1563" s="6" t="s">
        <v>744</v>
      </c>
      <c r="C1563" s="12" t="s">
        <v>1674</v>
      </c>
      <c r="D1563" s="5" t="s">
        <v>1675</v>
      </c>
      <c r="E1563" s="6" t="s">
        <v>1675</v>
      </c>
      <c r="F1563" s="1" t="s">
        <v>13024</v>
      </c>
      <c r="G1563" s="1" t="s">
        <v>4</v>
      </c>
      <c r="H1563" s="1" t="s">
        <v>1683</v>
      </c>
      <c r="I1563" s="2" t="s">
        <v>1684</v>
      </c>
      <c r="J1563" s="6" t="s">
        <v>1676</v>
      </c>
      <c r="K1563" s="6" t="s">
        <v>4</v>
      </c>
      <c r="L1563" s="6" t="s">
        <v>4</v>
      </c>
      <c r="M1563" s="6" t="s">
        <v>5</v>
      </c>
      <c r="N1563" s="6" t="s">
        <v>1691</v>
      </c>
      <c r="O1563" s="16">
        <v>44998</v>
      </c>
      <c r="P1563" s="6" t="s">
        <v>1692</v>
      </c>
      <c r="Q1563" s="18">
        <v>49841.63</v>
      </c>
      <c r="R1563" s="18">
        <v>49841.63</v>
      </c>
      <c r="S1563" s="18">
        <v>0</v>
      </c>
      <c r="T1563" s="18">
        <v>0</v>
      </c>
      <c r="U1563" s="10">
        <f t="shared" si="48"/>
        <v>0</v>
      </c>
      <c r="V1563" s="20">
        <f t="shared" si="49"/>
        <v>0</v>
      </c>
    </row>
    <row r="1564" spans="1:22" outlineLevel="4" x14ac:dyDescent="0.35">
      <c r="G1564" s="1"/>
      <c r="H1564" s="14" t="s">
        <v>11640</v>
      </c>
      <c r="O1564" s="16"/>
      <c r="Q1564" s="18">
        <f>SUBTOTAL(9,Q1559:Q1563)</f>
        <v>913129.09000000008</v>
      </c>
      <c r="R1564" s="18">
        <f>SUBTOTAL(9,R1559:R1563)</f>
        <v>913129.09000000008</v>
      </c>
      <c r="S1564" s="18">
        <f>SUBTOTAL(9,S1559:S1563)</f>
        <v>0</v>
      </c>
      <c r="T1564" s="18">
        <f>SUBTOTAL(9,T1559:T1563)</f>
        <v>0</v>
      </c>
      <c r="U1564" s="10">
        <f t="shared" si="48"/>
        <v>0</v>
      </c>
      <c r="V1564" s="20">
        <f t="shared" si="49"/>
        <v>0</v>
      </c>
    </row>
    <row r="1565" spans="1:22" outlineLevel="3" x14ac:dyDescent="0.35">
      <c r="C1565" s="13" t="s">
        <v>10651</v>
      </c>
      <c r="G1565" s="1"/>
      <c r="O1565" s="16"/>
      <c r="Q1565" s="18">
        <f>SUBTOTAL(9,Q1557:Q1563)</f>
        <v>915458.65999999992</v>
      </c>
      <c r="R1565" s="18">
        <f>SUBTOTAL(9,R1557:R1563)</f>
        <v>915458.65999999992</v>
      </c>
      <c r="S1565" s="18">
        <f>SUBTOTAL(9,S1557:S1563)</f>
        <v>0</v>
      </c>
      <c r="T1565" s="18">
        <f>SUBTOTAL(9,T1557:T1563)</f>
        <v>0</v>
      </c>
      <c r="U1565" s="10">
        <f t="shared" si="48"/>
        <v>0</v>
      </c>
      <c r="V1565" s="20">
        <f t="shared" si="49"/>
        <v>0</v>
      </c>
    </row>
    <row r="1566" spans="1:22" outlineLevel="4" x14ac:dyDescent="0.35">
      <c r="A1566" s="6" t="s">
        <v>1200</v>
      </c>
      <c r="B1566" s="6" t="s">
        <v>1201</v>
      </c>
      <c r="C1566" s="12" t="s">
        <v>1693</v>
      </c>
      <c r="D1566" s="5" t="s">
        <v>1694</v>
      </c>
      <c r="E1566" s="6" t="s">
        <v>1694</v>
      </c>
      <c r="F1566" s="1" t="s">
        <v>4</v>
      </c>
      <c r="G1566" s="1" t="s">
        <v>1204</v>
      </c>
      <c r="H1566" s="1" t="s">
        <v>1206</v>
      </c>
      <c r="I1566" s="2" t="s">
        <v>1207</v>
      </c>
      <c r="J1566" s="6" t="s">
        <v>4</v>
      </c>
      <c r="K1566" s="6" t="s">
        <v>4</v>
      </c>
      <c r="L1566" s="6" t="s">
        <v>4</v>
      </c>
      <c r="M1566" s="6" t="s">
        <v>5</v>
      </c>
      <c r="N1566" s="6" t="s">
        <v>1695</v>
      </c>
      <c r="O1566" s="16">
        <v>44831</v>
      </c>
      <c r="P1566" s="6" t="s">
        <v>7</v>
      </c>
      <c r="Q1566" s="18">
        <v>2951110.54</v>
      </c>
      <c r="R1566" s="18">
        <v>0</v>
      </c>
      <c r="S1566" s="18">
        <v>2951110.54</v>
      </c>
      <c r="T1566" s="18">
        <v>0</v>
      </c>
      <c r="U1566" s="10">
        <f t="shared" si="48"/>
        <v>0</v>
      </c>
      <c r="V1566" s="20">
        <f t="shared" si="49"/>
        <v>0</v>
      </c>
    </row>
    <row r="1567" spans="1:22" outlineLevel="4" x14ac:dyDescent="0.35">
      <c r="A1567" s="6" t="s">
        <v>1200</v>
      </c>
      <c r="B1567" s="6" t="s">
        <v>1201</v>
      </c>
      <c r="C1567" s="12" t="s">
        <v>1693</v>
      </c>
      <c r="D1567" s="5" t="s">
        <v>1694</v>
      </c>
      <c r="E1567" s="6" t="s">
        <v>1694</v>
      </c>
      <c r="F1567" s="1" t="s">
        <v>4</v>
      </c>
      <c r="G1567" s="1" t="s">
        <v>1204</v>
      </c>
      <c r="H1567" s="1" t="s">
        <v>1206</v>
      </c>
      <c r="I1567" s="2" t="s">
        <v>1207</v>
      </c>
      <c r="J1567" s="6" t="s">
        <v>4</v>
      </c>
      <c r="K1567" s="6" t="s">
        <v>4</v>
      </c>
      <c r="L1567" s="6" t="s">
        <v>4</v>
      </c>
      <c r="M1567" s="6" t="s">
        <v>5</v>
      </c>
      <c r="N1567" s="6" t="s">
        <v>1696</v>
      </c>
      <c r="O1567" s="16">
        <v>44923</v>
      </c>
      <c r="P1567" s="6" t="s">
        <v>7</v>
      </c>
      <c r="Q1567" s="18">
        <v>2951110.52</v>
      </c>
      <c r="R1567" s="18">
        <v>0</v>
      </c>
      <c r="S1567" s="18">
        <v>2951110.52</v>
      </c>
      <c r="T1567" s="18">
        <v>0</v>
      </c>
      <c r="U1567" s="10">
        <f t="shared" si="48"/>
        <v>0</v>
      </c>
      <c r="V1567" s="20">
        <f t="shared" si="49"/>
        <v>0</v>
      </c>
    </row>
    <row r="1568" spans="1:22" outlineLevel="4" x14ac:dyDescent="0.35">
      <c r="G1568" s="1"/>
      <c r="H1568" s="14" t="s">
        <v>11554</v>
      </c>
      <c r="O1568" s="16"/>
      <c r="Q1568" s="18">
        <f>SUBTOTAL(9,Q1566:Q1567)</f>
        <v>5902221.0600000005</v>
      </c>
      <c r="R1568" s="18">
        <f>SUBTOTAL(9,R1566:R1567)</f>
        <v>0</v>
      </c>
      <c r="S1568" s="18">
        <f>SUBTOTAL(9,S1566:S1567)</f>
        <v>5902221.0600000005</v>
      </c>
      <c r="T1568" s="18">
        <f>SUBTOTAL(9,T1566:T1567)</f>
        <v>0</v>
      </c>
      <c r="U1568" s="10">
        <f t="shared" si="48"/>
        <v>0</v>
      </c>
      <c r="V1568" s="20">
        <f t="shared" si="49"/>
        <v>0</v>
      </c>
    </row>
    <row r="1569" spans="1:22" ht="29" outlineLevel="4" x14ac:dyDescent="0.35">
      <c r="A1569" s="6" t="s">
        <v>743</v>
      </c>
      <c r="B1569" s="6" t="s">
        <v>744</v>
      </c>
      <c r="C1569" s="12" t="s">
        <v>1693</v>
      </c>
      <c r="D1569" s="5" t="s">
        <v>1697</v>
      </c>
      <c r="E1569" s="6" t="s">
        <v>1697</v>
      </c>
      <c r="F1569" s="1" t="s">
        <v>4</v>
      </c>
      <c r="G1569" s="1" t="s">
        <v>1297</v>
      </c>
      <c r="H1569" s="1" t="s">
        <v>1699</v>
      </c>
      <c r="I1569" s="2" t="s">
        <v>1700</v>
      </c>
      <c r="J1569" s="6" t="s">
        <v>4</v>
      </c>
      <c r="K1569" s="6" t="s">
        <v>4</v>
      </c>
      <c r="L1569" s="6" t="s">
        <v>4</v>
      </c>
      <c r="M1569" s="6" t="s">
        <v>5</v>
      </c>
      <c r="N1569" s="6" t="s">
        <v>1698</v>
      </c>
      <c r="O1569" s="16">
        <v>44819</v>
      </c>
      <c r="P1569" s="6" t="s">
        <v>7</v>
      </c>
      <c r="Q1569" s="18">
        <v>18580.32</v>
      </c>
      <c r="R1569" s="18">
        <v>0</v>
      </c>
      <c r="S1569" s="18">
        <v>0</v>
      </c>
      <c r="T1569" s="18">
        <v>18580.32</v>
      </c>
      <c r="U1569" s="10">
        <f t="shared" si="48"/>
        <v>0</v>
      </c>
      <c r="V1569" s="20">
        <f t="shared" si="49"/>
        <v>0</v>
      </c>
    </row>
    <row r="1570" spans="1:22" ht="29" outlineLevel="4" x14ac:dyDescent="0.35">
      <c r="A1570" s="6" t="s">
        <v>743</v>
      </c>
      <c r="B1570" s="6" t="s">
        <v>744</v>
      </c>
      <c r="C1570" s="12" t="s">
        <v>1693</v>
      </c>
      <c r="D1570" s="5" t="s">
        <v>1697</v>
      </c>
      <c r="E1570" s="6" t="s">
        <v>1697</v>
      </c>
      <c r="F1570" s="1" t="s">
        <v>13022</v>
      </c>
      <c r="G1570" s="1" t="s">
        <v>4</v>
      </c>
      <c r="H1570" s="1" t="s">
        <v>1699</v>
      </c>
      <c r="I1570" s="2" t="s">
        <v>1700</v>
      </c>
      <c r="J1570" s="6" t="s">
        <v>4</v>
      </c>
      <c r="K1570" s="6" t="s">
        <v>4</v>
      </c>
      <c r="L1570" s="6" t="s">
        <v>4</v>
      </c>
      <c r="M1570" s="6" t="s">
        <v>5</v>
      </c>
      <c r="N1570" s="6" t="s">
        <v>1698</v>
      </c>
      <c r="O1570" s="16">
        <v>44819</v>
      </c>
      <c r="P1570" s="6" t="s">
        <v>7</v>
      </c>
      <c r="Q1570" s="18">
        <v>48566.27</v>
      </c>
      <c r="R1570" s="18">
        <v>48566.27</v>
      </c>
      <c r="S1570" s="18">
        <v>0</v>
      </c>
      <c r="T1570" s="18">
        <v>0</v>
      </c>
      <c r="U1570" s="10">
        <f t="shared" si="48"/>
        <v>0</v>
      </c>
      <c r="V1570" s="20">
        <f t="shared" si="49"/>
        <v>0</v>
      </c>
    </row>
    <row r="1571" spans="1:22" outlineLevel="3" x14ac:dyDescent="0.35">
      <c r="G1571" s="1"/>
      <c r="H1571" s="14" t="s">
        <v>11641</v>
      </c>
      <c r="O1571" s="16"/>
      <c r="Q1571" s="18">
        <f>SUBTOTAL(9,Q1569:Q1570)</f>
        <v>67146.59</v>
      </c>
      <c r="R1571" s="18">
        <f>SUBTOTAL(9,R1569:R1570)</f>
        <v>48566.27</v>
      </c>
      <c r="S1571" s="18">
        <f>SUBTOTAL(9,S1569:S1570)</f>
        <v>0</v>
      </c>
      <c r="T1571" s="18">
        <f>SUBTOTAL(9,T1569:T1570)</f>
        <v>18580.32</v>
      </c>
      <c r="U1571" s="10">
        <f t="shared" si="48"/>
        <v>0</v>
      </c>
      <c r="V1571" s="20">
        <f t="shared" si="49"/>
        <v>0</v>
      </c>
    </row>
    <row r="1572" spans="1:22" ht="29" outlineLevel="2" x14ac:dyDescent="0.35">
      <c r="A1572" s="6" t="s">
        <v>52</v>
      </c>
      <c r="B1572" s="6" t="s">
        <v>53</v>
      </c>
      <c r="C1572" s="12" t="s">
        <v>1693</v>
      </c>
      <c r="D1572" s="5" t="s">
        <v>1701</v>
      </c>
      <c r="E1572" s="6" t="s">
        <v>1701</v>
      </c>
      <c r="F1572" s="1" t="s">
        <v>4</v>
      </c>
      <c r="G1572" s="1" t="s">
        <v>2195</v>
      </c>
      <c r="H1572" s="1" t="s">
        <v>1703</v>
      </c>
      <c r="I1572" s="2" t="s">
        <v>1704</v>
      </c>
      <c r="J1572" s="6" t="s">
        <v>4</v>
      </c>
      <c r="K1572" s="6" t="s">
        <v>4</v>
      </c>
      <c r="L1572" s="6" t="s">
        <v>4</v>
      </c>
      <c r="M1572" s="6" t="s">
        <v>5</v>
      </c>
      <c r="N1572" s="6" t="s">
        <v>1702</v>
      </c>
      <c r="O1572" s="16">
        <v>44866</v>
      </c>
      <c r="P1572" s="6" t="s">
        <v>7</v>
      </c>
      <c r="Q1572" s="18">
        <v>743235</v>
      </c>
      <c r="R1572" s="18">
        <v>0</v>
      </c>
      <c r="S1572" s="18">
        <v>743235</v>
      </c>
      <c r="T1572" s="18">
        <v>0</v>
      </c>
      <c r="U1572" s="10">
        <f t="shared" si="48"/>
        <v>0</v>
      </c>
      <c r="V1572" s="20">
        <f t="shared" si="49"/>
        <v>0</v>
      </c>
    </row>
    <row r="1573" spans="1:22" ht="29" outlineLevel="4" x14ac:dyDescent="0.35">
      <c r="A1573" s="6" t="s">
        <v>52</v>
      </c>
      <c r="B1573" s="6" t="s">
        <v>53</v>
      </c>
      <c r="C1573" s="12" t="s">
        <v>1693</v>
      </c>
      <c r="D1573" s="5" t="s">
        <v>1701</v>
      </c>
      <c r="E1573" s="6" t="s">
        <v>1701</v>
      </c>
      <c r="F1573" s="1" t="s">
        <v>4</v>
      </c>
      <c r="G1573" s="1" t="s">
        <v>2195</v>
      </c>
      <c r="H1573" s="1" t="s">
        <v>1703</v>
      </c>
      <c r="I1573" s="2" t="s">
        <v>1704</v>
      </c>
      <c r="J1573" s="6" t="s">
        <v>4</v>
      </c>
      <c r="K1573" s="6" t="s">
        <v>4</v>
      </c>
      <c r="L1573" s="6" t="s">
        <v>4</v>
      </c>
      <c r="M1573" s="6" t="s">
        <v>5</v>
      </c>
      <c r="N1573" s="6" t="s">
        <v>1705</v>
      </c>
      <c r="O1573" s="16">
        <v>44917</v>
      </c>
      <c r="P1573" s="6" t="s">
        <v>7</v>
      </c>
      <c r="Q1573" s="18">
        <v>743235</v>
      </c>
      <c r="R1573" s="18">
        <v>0</v>
      </c>
      <c r="S1573" s="18">
        <v>743235</v>
      </c>
      <c r="T1573" s="18">
        <v>0</v>
      </c>
      <c r="U1573" s="10">
        <f t="shared" si="48"/>
        <v>0</v>
      </c>
      <c r="V1573" s="20">
        <f t="shared" si="49"/>
        <v>0</v>
      </c>
    </row>
    <row r="1574" spans="1:22" ht="29" outlineLevel="4" x14ac:dyDescent="0.35">
      <c r="A1574" s="6" t="s">
        <v>52</v>
      </c>
      <c r="B1574" s="6" t="s">
        <v>53</v>
      </c>
      <c r="C1574" s="12" t="s">
        <v>1693</v>
      </c>
      <c r="D1574" s="5" t="s">
        <v>1701</v>
      </c>
      <c r="E1574" s="6" t="s">
        <v>1701</v>
      </c>
      <c r="F1574" s="1" t="s">
        <v>4</v>
      </c>
      <c r="G1574" s="1" t="s">
        <v>2195</v>
      </c>
      <c r="H1574" s="1" t="s">
        <v>1703</v>
      </c>
      <c r="I1574" s="2" t="s">
        <v>1704</v>
      </c>
      <c r="J1574" s="6" t="s">
        <v>4</v>
      </c>
      <c r="K1574" s="6" t="s">
        <v>4</v>
      </c>
      <c r="L1574" s="6" t="s">
        <v>4</v>
      </c>
      <c r="M1574" s="6" t="s">
        <v>5</v>
      </c>
      <c r="N1574" s="6" t="s">
        <v>1706</v>
      </c>
      <c r="O1574" s="16">
        <v>45014</v>
      </c>
      <c r="P1574" s="6" t="s">
        <v>7</v>
      </c>
      <c r="Q1574" s="18">
        <v>743235</v>
      </c>
      <c r="R1574" s="18">
        <v>0</v>
      </c>
      <c r="S1574" s="18">
        <v>743235</v>
      </c>
      <c r="T1574" s="18">
        <v>0</v>
      </c>
      <c r="U1574" s="10">
        <f t="shared" si="48"/>
        <v>0</v>
      </c>
      <c r="V1574" s="20">
        <f t="shared" si="49"/>
        <v>0</v>
      </c>
    </row>
    <row r="1575" spans="1:22" ht="29" outlineLevel="3" x14ac:dyDescent="0.35">
      <c r="A1575" s="6" t="s">
        <v>52</v>
      </c>
      <c r="B1575" s="6" t="s">
        <v>53</v>
      </c>
      <c r="C1575" s="12" t="s">
        <v>1693</v>
      </c>
      <c r="D1575" s="5" t="s">
        <v>1701</v>
      </c>
      <c r="E1575" s="6" t="s">
        <v>1701</v>
      </c>
      <c r="F1575" s="1" t="s">
        <v>4</v>
      </c>
      <c r="G1575" s="1" t="s">
        <v>2195</v>
      </c>
      <c r="H1575" s="1" t="s">
        <v>1703</v>
      </c>
      <c r="I1575" s="2" t="s">
        <v>1704</v>
      </c>
      <c r="J1575" s="6" t="s">
        <v>4</v>
      </c>
      <c r="K1575" s="6" t="s">
        <v>4</v>
      </c>
      <c r="L1575" s="6" t="s">
        <v>4</v>
      </c>
      <c r="M1575" s="6" t="s">
        <v>5</v>
      </c>
      <c r="N1575" s="6" t="s">
        <v>1707</v>
      </c>
      <c r="O1575" s="16">
        <v>45097</v>
      </c>
      <c r="P1575" s="6" t="s">
        <v>7</v>
      </c>
      <c r="Q1575" s="18">
        <v>743234</v>
      </c>
      <c r="R1575" s="18">
        <v>0</v>
      </c>
      <c r="S1575" s="18">
        <v>743234</v>
      </c>
      <c r="T1575" s="18">
        <v>0</v>
      </c>
      <c r="U1575" s="10">
        <f t="shared" si="48"/>
        <v>0</v>
      </c>
      <c r="V1575" s="20">
        <f t="shared" si="49"/>
        <v>0</v>
      </c>
    </row>
    <row r="1576" spans="1:22" outlineLevel="4" x14ac:dyDescent="0.35">
      <c r="G1576" s="1"/>
      <c r="H1576" s="14" t="s">
        <v>11642</v>
      </c>
      <c r="O1576" s="16"/>
      <c r="Q1576" s="18">
        <f>SUBTOTAL(9,Q1572:Q1575)</f>
        <v>2972939</v>
      </c>
      <c r="R1576" s="18">
        <f>SUBTOTAL(9,R1572:R1575)</f>
        <v>0</v>
      </c>
      <c r="S1576" s="18">
        <f>SUBTOTAL(9,S1572:S1575)</f>
        <v>2972939</v>
      </c>
      <c r="T1576" s="18">
        <f>SUBTOTAL(9,T1572:T1575)</f>
        <v>0</v>
      </c>
      <c r="U1576" s="10">
        <f t="shared" si="48"/>
        <v>0</v>
      </c>
      <c r="V1576" s="20">
        <f t="shared" si="49"/>
        <v>0</v>
      </c>
    </row>
    <row r="1577" spans="1:22" ht="29" outlineLevel="4" x14ac:dyDescent="0.35">
      <c r="A1577" s="6" t="s">
        <v>110</v>
      </c>
      <c r="B1577" s="6" t="s">
        <v>111</v>
      </c>
      <c r="C1577" s="12" t="s">
        <v>1693</v>
      </c>
      <c r="D1577" s="5" t="s">
        <v>1708</v>
      </c>
      <c r="E1577" s="6" t="s">
        <v>1708</v>
      </c>
      <c r="F1577" s="1" t="s">
        <v>4</v>
      </c>
      <c r="G1577" s="1" t="s">
        <v>368</v>
      </c>
      <c r="H1577" s="1" t="s">
        <v>1710</v>
      </c>
      <c r="I1577" s="2" t="s">
        <v>1711</v>
      </c>
      <c r="J1577" s="6" t="s">
        <v>4</v>
      </c>
      <c r="K1577" s="6" t="s">
        <v>4</v>
      </c>
      <c r="L1577" s="6" t="s">
        <v>4</v>
      </c>
      <c r="M1577" s="6" t="s">
        <v>5</v>
      </c>
      <c r="N1577" s="6" t="s">
        <v>1709</v>
      </c>
      <c r="O1577" s="16">
        <v>44869</v>
      </c>
      <c r="P1577" s="6" t="s">
        <v>7</v>
      </c>
      <c r="Q1577" s="18">
        <v>746023</v>
      </c>
      <c r="R1577" s="18">
        <v>0</v>
      </c>
      <c r="S1577" s="18">
        <v>746023</v>
      </c>
      <c r="T1577" s="18">
        <v>0</v>
      </c>
      <c r="U1577" s="10">
        <f t="shared" si="48"/>
        <v>0</v>
      </c>
      <c r="V1577" s="20">
        <f t="shared" si="49"/>
        <v>0</v>
      </c>
    </row>
    <row r="1578" spans="1:22" outlineLevel="3" x14ac:dyDescent="0.35">
      <c r="G1578" s="1"/>
      <c r="H1578" s="14" t="s">
        <v>11643</v>
      </c>
      <c r="O1578" s="16"/>
      <c r="Q1578" s="18">
        <f>SUBTOTAL(9,Q1577:Q1577)</f>
        <v>746023</v>
      </c>
      <c r="R1578" s="18">
        <f>SUBTOTAL(9,R1577:R1577)</f>
        <v>0</v>
      </c>
      <c r="S1578" s="18">
        <f>SUBTOTAL(9,S1577:S1577)</f>
        <v>746023</v>
      </c>
      <c r="T1578" s="18">
        <f>SUBTOTAL(9,T1577:T1577)</f>
        <v>0</v>
      </c>
      <c r="U1578" s="10">
        <f t="shared" si="48"/>
        <v>0</v>
      </c>
      <c r="V1578" s="20">
        <f t="shared" si="49"/>
        <v>0</v>
      </c>
    </row>
    <row r="1579" spans="1:22" outlineLevel="4" x14ac:dyDescent="0.35">
      <c r="C1579" s="13" t="s">
        <v>10652</v>
      </c>
      <c r="G1579" s="1"/>
      <c r="O1579" s="16"/>
      <c r="Q1579" s="18">
        <f>SUBTOTAL(9,Q1566:Q1577)</f>
        <v>9688329.6500000004</v>
      </c>
      <c r="R1579" s="18">
        <f>SUBTOTAL(9,R1566:R1577)</f>
        <v>48566.27</v>
      </c>
      <c r="S1579" s="18">
        <f>SUBTOTAL(9,S1566:S1577)</f>
        <v>9621183.0600000005</v>
      </c>
      <c r="T1579" s="18">
        <f>SUBTOTAL(9,T1566:T1577)</f>
        <v>18580.32</v>
      </c>
      <c r="U1579" s="10">
        <f t="shared" si="48"/>
        <v>2.9831426218152046E-10</v>
      </c>
      <c r="V1579" s="20">
        <f t="shared" si="49"/>
        <v>2.9831426218152046E-10</v>
      </c>
    </row>
    <row r="1580" spans="1:22" outlineLevel="4" x14ac:dyDescent="0.35">
      <c r="A1580" s="6" t="s">
        <v>1200</v>
      </c>
      <c r="B1580" s="6" t="s">
        <v>1201</v>
      </c>
      <c r="C1580" s="12" t="s">
        <v>1712</v>
      </c>
      <c r="D1580" s="5" t="s">
        <v>1713</v>
      </c>
      <c r="E1580" s="6" t="s">
        <v>1713</v>
      </c>
      <c r="F1580" s="1" t="s">
        <v>4</v>
      </c>
      <c r="G1580" s="1" t="s">
        <v>1204</v>
      </c>
      <c r="H1580" s="1" t="s">
        <v>1206</v>
      </c>
      <c r="I1580" s="2" t="s">
        <v>1207</v>
      </c>
      <c r="J1580" s="6" t="s">
        <v>4</v>
      </c>
      <c r="K1580" s="6" t="s">
        <v>4</v>
      </c>
      <c r="L1580" s="6" t="s">
        <v>4</v>
      </c>
      <c r="M1580" s="6" t="s">
        <v>5</v>
      </c>
      <c r="N1580" s="6" t="s">
        <v>1714</v>
      </c>
      <c r="O1580" s="16">
        <v>44831</v>
      </c>
      <c r="P1580" s="6" t="s">
        <v>7</v>
      </c>
      <c r="Q1580" s="18">
        <v>1179992.19</v>
      </c>
      <c r="R1580" s="18">
        <v>0</v>
      </c>
      <c r="S1580" s="18">
        <v>1179992.19</v>
      </c>
      <c r="T1580" s="18">
        <v>0</v>
      </c>
      <c r="U1580" s="10">
        <f t="shared" si="48"/>
        <v>0</v>
      </c>
      <c r="V1580" s="20">
        <f t="shared" si="49"/>
        <v>0</v>
      </c>
    </row>
    <row r="1581" spans="1:22" outlineLevel="4" x14ac:dyDescent="0.35">
      <c r="A1581" s="6" t="s">
        <v>1200</v>
      </c>
      <c r="B1581" s="6" t="s">
        <v>1201</v>
      </c>
      <c r="C1581" s="12" t="s">
        <v>1712</v>
      </c>
      <c r="D1581" s="5" t="s">
        <v>1713</v>
      </c>
      <c r="E1581" s="6" t="s">
        <v>1713</v>
      </c>
      <c r="F1581" s="1" t="s">
        <v>4</v>
      </c>
      <c r="G1581" s="1" t="s">
        <v>1204</v>
      </c>
      <c r="H1581" s="1" t="s">
        <v>1206</v>
      </c>
      <c r="I1581" s="2" t="s">
        <v>1207</v>
      </c>
      <c r="J1581" s="6" t="s">
        <v>4</v>
      </c>
      <c r="K1581" s="6" t="s">
        <v>4</v>
      </c>
      <c r="L1581" s="6" t="s">
        <v>4</v>
      </c>
      <c r="M1581" s="6" t="s">
        <v>5</v>
      </c>
      <c r="N1581" s="6" t="s">
        <v>1715</v>
      </c>
      <c r="O1581" s="16">
        <v>44923</v>
      </c>
      <c r="P1581" s="6" t="s">
        <v>7</v>
      </c>
      <c r="Q1581" s="18">
        <v>1179992.18</v>
      </c>
      <c r="R1581" s="18">
        <v>0</v>
      </c>
      <c r="S1581" s="18">
        <v>1179992.18</v>
      </c>
      <c r="T1581" s="18">
        <v>0</v>
      </c>
      <c r="U1581" s="10">
        <f t="shared" si="48"/>
        <v>0</v>
      </c>
      <c r="V1581" s="20">
        <f t="shared" si="49"/>
        <v>0</v>
      </c>
    </row>
    <row r="1582" spans="1:22" outlineLevel="4" x14ac:dyDescent="0.35">
      <c r="G1582" s="1"/>
      <c r="H1582" s="14" t="s">
        <v>11554</v>
      </c>
      <c r="O1582" s="16"/>
      <c r="Q1582" s="18">
        <f>SUBTOTAL(9,Q1580:Q1581)</f>
        <v>2359984.37</v>
      </c>
      <c r="R1582" s="18">
        <f>SUBTOTAL(9,R1580:R1581)</f>
        <v>0</v>
      </c>
      <c r="S1582" s="18">
        <f>SUBTOTAL(9,S1580:S1581)</f>
        <v>2359984.37</v>
      </c>
      <c r="T1582" s="18">
        <f>SUBTOTAL(9,T1580:T1581)</f>
        <v>0</v>
      </c>
      <c r="U1582" s="10">
        <f t="shared" si="48"/>
        <v>0</v>
      </c>
      <c r="V1582" s="20">
        <f t="shared" si="49"/>
        <v>0</v>
      </c>
    </row>
    <row r="1583" spans="1:22" ht="29" outlineLevel="3" x14ac:dyDescent="0.35">
      <c r="A1583" s="6" t="s">
        <v>743</v>
      </c>
      <c r="B1583" s="6" t="s">
        <v>744</v>
      </c>
      <c r="C1583" s="12" t="s">
        <v>1712</v>
      </c>
      <c r="D1583" s="5" t="s">
        <v>1716</v>
      </c>
      <c r="E1583" s="6" t="s">
        <v>1716</v>
      </c>
      <c r="F1583" s="1" t="s">
        <v>13034</v>
      </c>
      <c r="G1583" s="1" t="s">
        <v>4</v>
      </c>
      <c r="H1583" s="1" t="s">
        <v>1719</v>
      </c>
      <c r="I1583" s="2" t="s">
        <v>13117</v>
      </c>
      <c r="J1583" s="6" t="s">
        <v>4</v>
      </c>
      <c r="K1583" s="6" t="s">
        <v>4</v>
      </c>
      <c r="L1583" s="6" t="s">
        <v>4</v>
      </c>
      <c r="M1583" s="6" t="s">
        <v>5</v>
      </c>
      <c r="N1583" s="6" t="s">
        <v>1717</v>
      </c>
      <c r="O1583" s="16">
        <v>44754</v>
      </c>
      <c r="P1583" s="6" t="s">
        <v>1718</v>
      </c>
      <c r="Q1583" s="18">
        <v>19915.240000000002</v>
      </c>
      <c r="R1583" s="18">
        <v>19915.240000000002</v>
      </c>
      <c r="S1583" s="18">
        <v>0</v>
      </c>
      <c r="T1583" s="18">
        <v>0</v>
      </c>
      <c r="U1583" s="10">
        <f t="shared" si="48"/>
        <v>0</v>
      </c>
      <c r="V1583" s="20">
        <f t="shared" si="49"/>
        <v>0</v>
      </c>
    </row>
    <row r="1584" spans="1:22" outlineLevel="4" x14ac:dyDescent="0.35">
      <c r="G1584" s="1"/>
      <c r="H1584" s="14" t="s">
        <v>11644</v>
      </c>
      <c r="O1584" s="16"/>
      <c r="Q1584" s="18">
        <f>SUBTOTAL(9,Q1583:Q1583)</f>
        <v>19915.240000000002</v>
      </c>
      <c r="R1584" s="18">
        <f>SUBTOTAL(9,R1583:R1583)</f>
        <v>19915.240000000002</v>
      </c>
      <c r="S1584" s="18">
        <f>SUBTOTAL(9,S1583:S1583)</f>
        <v>0</v>
      </c>
      <c r="T1584" s="18">
        <f>SUBTOTAL(9,T1583:T1583)</f>
        <v>0</v>
      </c>
      <c r="U1584" s="10">
        <f t="shared" si="48"/>
        <v>0</v>
      </c>
      <c r="V1584" s="20">
        <f t="shared" si="49"/>
        <v>0</v>
      </c>
    </row>
    <row r="1585" spans="1:22" ht="29" outlineLevel="3" x14ac:dyDescent="0.35">
      <c r="A1585" s="6" t="s">
        <v>1298</v>
      </c>
      <c r="B1585" s="6" t="s">
        <v>1299</v>
      </c>
      <c r="C1585" s="12" t="s">
        <v>1712</v>
      </c>
      <c r="D1585" s="5" t="s">
        <v>1720</v>
      </c>
      <c r="E1585" s="6" t="s">
        <v>1720</v>
      </c>
      <c r="F1585" s="1" t="s">
        <v>4</v>
      </c>
      <c r="G1585" s="1" t="s">
        <v>1372</v>
      </c>
      <c r="H1585" s="1" t="s">
        <v>1723</v>
      </c>
      <c r="I1585" s="2" t="s">
        <v>1724</v>
      </c>
      <c r="J1585" s="6" t="s">
        <v>1721</v>
      </c>
      <c r="K1585" s="6" t="s">
        <v>4</v>
      </c>
      <c r="L1585" s="6" t="s">
        <v>4</v>
      </c>
      <c r="M1585" s="6" t="s">
        <v>5</v>
      </c>
      <c r="N1585" s="6" t="s">
        <v>1722</v>
      </c>
      <c r="O1585" s="16">
        <v>44830</v>
      </c>
      <c r="P1585" s="6" t="s">
        <v>7</v>
      </c>
      <c r="Q1585" s="18">
        <v>9016.66</v>
      </c>
      <c r="R1585" s="18">
        <v>0</v>
      </c>
      <c r="S1585" s="18">
        <v>9016.66</v>
      </c>
      <c r="T1585" s="18">
        <v>0</v>
      </c>
      <c r="U1585" s="10">
        <f t="shared" si="48"/>
        <v>0</v>
      </c>
      <c r="V1585" s="20">
        <f t="shared" si="49"/>
        <v>0</v>
      </c>
    </row>
    <row r="1586" spans="1:22" ht="29" outlineLevel="2" x14ac:dyDescent="0.35">
      <c r="A1586" s="6" t="s">
        <v>1298</v>
      </c>
      <c r="B1586" s="6" t="s">
        <v>1299</v>
      </c>
      <c r="C1586" s="12" t="s">
        <v>1712</v>
      </c>
      <c r="D1586" s="5" t="s">
        <v>1720</v>
      </c>
      <c r="E1586" s="6" t="s">
        <v>1720</v>
      </c>
      <c r="F1586" s="1" t="s">
        <v>4</v>
      </c>
      <c r="G1586" s="1" t="s">
        <v>1372</v>
      </c>
      <c r="H1586" s="1" t="s">
        <v>1723</v>
      </c>
      <c r="I1586" s="2" t="s">
        <v>1724</v>
      </c>
      <c r="J1586" s="6" t="s">
        <v>1721</v>
      </c>
      <c r="K1586" s="6" t="s">
        <v>4</v>
      </c>
      <c r="L1586" s="6" t="s">
        <v>4</v>
      </c>
      <c r="M1586" s="6" t="s">
        <v>5</v>
      </c>
      <c r="N1586" s="6" t="s">
        <v>1725</v>
      </c>
      <c r="O1586" s="16">
        <v>44984</v>
      </c>
      <c r="P1586" s="6" t="s">
        <v>7</v>
      </c>
      <c r="Q1586" s="18">
        <v>852.07</v>
      </c>
      <c r="R1586" s="18">
        <v>0</v>
      </c>
      <c r="S1586" s="18">
        <v>852.07</v>
      </c>
      <c r="T1586" s="18">
        <v>0</v>
      </c>
      <c r="U1586" s="10">
        <f t="shared" si="48"/>
        <v>0</v>
      </c>
      <c r="V1586" s="20">
        <f t="shared" si="49"/>
        <v>0</v>
      </c>
    </row>
    <row r="1587" spans="1:22" ht="29" outlineLevel="4" x14ac:dyDescent="0.35">
      <c r="A1587" s="6" t="s">
        <v>1298</v>
      </c>
      <c r="B1587" s="6" t="s">
        <v>1299</v>
      </c>
      <c r="C1587" s="12" t="s">
        <v>1712</v>
      </c>
      <c r="D1587" s="5" t="s">
        <v>1720</v>
      </c>
      <c r="E1587" s="6" t="s">
        <v>1720</v>
      </c>
      <c r="F1587" s="1" t="s">
        <v>13030</v>
      </c>
      <c r="G1587" s="1" t="s">
        <v>4</v>
      </c>
      <c r="H1587" s="1" t="s">
        <v>1723</v>
      </c>
      <c r="I1587" s="2" t="s">
        <v>1724</v>
      </c>
      <c r="J1587" s="6" t="s">
        <v>1721</v>
      </c>
      <c r="K1587" s="6" t="s">
        <v>4</v>
      </c>
      <c r="L1587" s="6" t="s">
        <v>4</v>
      </c>
      <c r="M1587" s="6" t="s">
        <v>5</v>
      </c>
      <c r="N1587" s="6" t="s">
        <v>1722</v>
      </c>
      <c r="O1587" s="16">
        <v>44830</v>
      </c>
      <c r="P1587" s="6" t="s">
        <v>7</v>
      </c>
      <c r="Q1587" s="18">
        <v>36066.660000000003</v>
      </c>
      <c r="R1587" s="18">
        <v>36066.660000000003</v>
      </c>
      <c r="S1587" s="18">
        <v>0</v>
      </c>
      <c r="T1587" s="18">
        <v>0</v>
      </c>
      <c r="U1587" s="10">
        <f t="shared" si="48"/>
        <v>0</v>
      </c>
      <c r="V1587" s="20">
        <f t="shared" si="49"/>
        <v>0</v>
      </c>
    </row>
    <row r="1588" spans="1:22" ht="29" outlineLevel="4" x14ac:dyDescent="0.35">
      <c r="A1588" s="6" t="s">
        <v>1298</v>
      </c>
      <c r="B1588" s="6" t="s">
        <v>1299</v>
      </c>
      <c r="C1588" s="12" t="s">
        <v>1712</v>
      </c>
      <c r="D1588" s="5" t="s">
        <v>1720</v>
      </c>
      <c r="E1588" s="6" t="s">
        <v>1720</v>
      </c>
      <c r="F1588" s="1" t="s">
        <v>13030</v>
      </c>
      <c r="G1588" s="1" t="s">
        <v>4</v>
      </c>
      <c r="H1588" s="1" t="s">
        <v>1723</v>
      </c>
      <c r="I1588" s="2" t="s">
        <v>1724</v>
      </c>
      <c r="J1588" s="6" t="s">
        <v>1721</v>
      </c>
      <c r="K1588" s="6" t="s">
        <v>4</v>
      </c>
      <c r="L1588" s="6" t="s">
        <v>4</v>
      </c>
      <c r="M1588" s="6" t="s">
        <v>5</v>
      </c>
      <c r="N1588" s="6" t="s">
        <v>1725</v>
      </c>
      <c r="O1588" s="16">
        <v>44984</v>
      </c>
      <c r="P1588" s="6" t="s">
        <v>7</v>
      </c>
      <c r="Q1588" s="18">
        <v>3408.28</v>
      </c>
      <c r="R1588" s="18">
        <v>3408.28</v>
      </c>
      <c r="S1588" s="18">
        <v>0</v>
      </c>
      <c r="T1588" s="18">
        <v>0</v>
      </c>
      <c r="U1588" s="10">
        <f t="shared" si="48"/>
        <v>0</v>
      </c>
      <c r="V1588" s="20">
        <f t="shared" si="49"/>
        <v>0</v>
      </c>
    </row>
    <row r="1589" spans="1:22" outlineLevel="3" x14ac:dyDescent="0.35">
      <c r="G1589" s="1"/>
      <c r="H1589" s="14" t="s">
        <v>11645</v>
      </c>
      <c r="O1589" s="16"/>
      <c r="Q1589" s="18">
        <f>SUBTOTAL(9,Q1585:Q1588)</f>
        <v>49343.67</v>
      </c>
      <c r="R1589" s="18">
        <f>SUBTOTAL(9,R1585:R1588)</f>
        <v>39474.94</v>
      </c>
      <c r="S1589" s="18">
        <f>SUBTOTAL(9,S1585:S1588)</f>
        <v>9868.73</v>
      </c>
      <c r="T1589" s="18">
        <f>SUBTOTAL(9,T1585:T1588)</f>
        <v>0</v>
      </c>
      <c r="U1589" s="10">
        <f t="shared" si="48"/>
        <v>-3.637978807091713E-12</v>
      </c>
      <c r="V1589" s="20">
        <f t="shared" si="49"/>
        <v>-3.637978807091713E-12</v>
      </c>
    </row>
    <row r="1590" spans="1:22" ht="29" outlineLevel="4" x14ac:dyDescent="0.35">
      <c r="A1590" s="6" t="s">
        <v>1298</v>
      </c>
      <c r="B1590" s="6" t="s">
        <v>1299</v>
      </c>
      <c r="C1590" s="12" t="s">
        <v>1712</v>
      </c>
      <c r="D1590" s="5" t="s">
        <v>1720</v>
      </c>
      <c r="E1590" s="6" t="s">
        <v>1720</v>
      </c>
      <c r="F1590" s="1" t="s">
        <v>13030</v>
      </c>
      <c r="G1590" s="1" t="s">
        <v>4</v>
      </c>
      <c r="H1590" s="1" t="s">
        <v>1728</v>
      </c>
      <c r="I1590" s="2" t="s">
        <v>1729</v>
      </c>
      <c r="J1590" s="6" t="s">
        <v>1726</v>
      </c>
      <c r="K1590" s="6" t="s">
        <v>4</v>
      </c>
      <c r="L1590" s="6" t="s">
        <v>4</v>
      </c>
      <c r="M1590" s="6" t="s">
        <v>5</v>
      </c>
      <c r="N1590" s="6" t="s">
        <v>1727</v>
      </c>
      <c r="O1590" s="16">
        <v>44820</v>
      </c>
      <c r="P1590" s="6" t="s">
        <v>7</v>
      </c>
      <c r="Q1590" s="18">
        <v>59246.75</v>
      </c>
      <c r="R1590" s="18">
        <v>59246.75</v>
      </c>
      <c r="S1590" s="18">
        <v>0</v>
      </c>
      <c r="T1590" s="18">
        <v>0</v>
      </c>
      <c r="U1590" s="10">
        <f t="shared" si="48"/>
        <v>0</v>
      </c>
      <c r="V1590" s="20">
        <f t="shared" si="49"/>
        <v>0</v>
      </c>
    </row>
    <row r="1591" spans="1:22" ht="29" outlineLevel="3" x14ac:dyDescent="0.35">
      <c r="A1591" s="6" t="s">
        <v>1298</v>
      </c>
      <c r="B1591" s="6" t="s">
        <v>1299</v>
      </c>
      <c r="C1591" s="12" t="s">
        <v>1712</v>
      </c>
      <c r="D1591" s="5" t="s">
        <v>1720</v>
      </c>
      <c r="E1591" s="6" t="s">
        <v>1720</v>
      </c>
      <c r="F1591" s="1" t="s">
        <v>13030</v>
      </c>
      <c r="G1591" s="1" t="s">
        <v>4</v>
      </c>
      <c r="H1591" s="1" t="s">
        <v>1728</v>
      </c>
      <c r="I1591" s="2" t="s">
        <v>1729</v>
      </c>
      <c r="J1591" s="6" t="s">
        <v>1726</v>
      </c>
      <c r="K1591" s="6" t="s">
        <v>4</v>
      </c>
      <c r="L1591" s="6" t="s">
        <v>4</v>
      </c>
      <c r="M1591" s="6" t="s">
        <v>5</v>
      </c>
      <c r="N1591" s="6" t="s">
        <v>1730</v>
      </c>
      <c r="O1591" s="16">
        <v>44866</v>
      </c>
      <c r="P1591" s="6" t="s">
        <v>7</v>
      </c>
      <c r="Q1591" s="18">
        <v>1187.08</v>
      </c>
      <c r="R1591" s="18">
        <v>1187.08</v>
      </c>
      <c r="S1591" s="18">
        <v>0</v>
      </c>
      <c r="T1591" s="18">
        <v>0</v>
      </c>
      <c r="U1591" s="10">
        <f t="shared" si="48"/>
        <v>0</v>
      </c>
      <c r="V1591" s="20">
        <f t="shared" si="49"/>
        <v>0</v>
      </c>
    </row>
    <row r="1592" spans="1:22" outlineLevel="4" x14ac:dyDescent="0.35">
      <c r="G1592" s="1"/>
      <c r="H1592" s="14" t="s">
        <v>11646</v>
      </c>
      <c r="O1592" s="16"/>
      <c r="Q1592" s="18">
        <f>SUBTOTAL(9,Q1590:Q1591)</f>
        <v>60433.83</v>
      </c>
      <c r="R1592" s="18">
        <f>SUBTOTAL(9,R1590:R1591)</f>
        <v>60433.83</v>
      </c>
      <c r="S1592" s="18">
        <f>SUBTOTAL(9,S1590:S1591)</f>
        <v>0</v>
      </c>
      <c r="T1592" s="18">
        <f>SUBTOTAL(9,T1590:T1591)</f>
        <v>0</v>
      </c>
      <c r="U1592" s="10">
        <f t="shared" si="48"/>
        <v>0</v>
      </c>
      <c r="V1592" s="20">
        <f t="shared" si="49"/>
        <v>0</v>
      </c>
    </row>
    <row r="1593" spans="1:22" ht="29" outlineLevel="4" x14ac:dyDescent="0.35">
      <c r="A1593" s="6" t="s">
        <v>1298</v>
      </c>
      <c r="B1593" s="6" t="s">
        <v>1299</v>
      </c>
      <c r="C1593" s="12" t="s">
        <v>1712</v>
      </c>
      <c r="D1593" s="5" t="s">
        <v>1720</v>
      </c>
      <c r="E1593" s="6" t="s">
        <v>1720</v>
      </c>
      <c r="F1593" s="1" t="s">
        <v>4</v>
      </c>
      <c r="G1593" s="1" t="s">
        <v>1372</v>
      </c>
      <c r="H1593" s="1" t="s">
        <v>1732</v>
      </c>
      <c r="I1593" s="2" t="s">
        <v>1733</v>
      </c>
      <c r="J1593" s="6" t="s">
        <v>1726</v>
      </c>
      <c r="K1593" s="6" t="s">
        <v>4</v>
      </c>
      <c r="L1593" s="6" t="s">
        <v>4</v>
      </c>
      <c r="M1593" s="6" t="s">
        <v>5</v>
      </c>
      <c r="N1593" s="6" t="s">
        <v>1731</v>
      </c>
      <c r="O1593" s="16">
        <v>44820</v>
      </c>
      <c r="P1593" s="6" t="s">
        <v>7</v>
      </c>
      <c r="Q1593" s="18">
        <v>123.23</v>
      </c>
      <c r="R1593" s="18">
        <v>0</v>
      </c>
      <c r="S1593" s="18">
        <v>123.23</v>
      </c>
      <c r="T1593" s="18">
        <v>0</v>
      </c>
      <c r="U1593" s="10">
        <f t="shared" si="48"/>
        <v>0</v>
      </c>
      <c r="V1593" s="20">
        <f t="shared" si="49"/>
        <v>0</v>
      </c>
    </row>
    <row r="1594" spans="1:22" ht="29" outlineLevel="4" x14ac:dyDescent="0.35">
      <c r="A1594" s="6" t="s">
        <v>1298</v>
      </c>
      <c r="B1594" s="6" t="s">
        <v>1299</v>
      </c>
      <c r="C1594" s="12" t="s">
        <v>1712</v>
      </c>
      <c r="D1594" s="5" t="s">
        <v>1720</v>
      </c>
      <c r="E1594" s="6" t="s">
        <v>1720</v>
      </c>
      <c r="F1594" s="1" t="s">
        <v>13030</v>
      </c>
      <c r="G1594" s="1" t="s">
        <v>4</v>
      </c>
      <c r="H1594" s="1" t="s">
        <v>1732</v>
      </c>
      <c r="I1594" s="2" t="s">
        <v>1733</v>
      </c>
      <c r="J1594" s="6" t="s">
        <v>1726</v>
      </c>
      <c r="K1594" s="6" t="s">
        <v>4</v>
      </c>
      <c r="L1594" s="6" t="s">
        <v>4</v>
      </c>
      <c r="M1594" s="6" t="s">
        <v>5</v>
      </c>
      <c r="N1594" s="6" t="s">
        <v>1731</v>
      </c>
      <c r="O1594" s="16">
        <v>44820</v>
      </c>
      <c r="P1594" s="6" t="s">
        <v>7</v>
      </c>
      <c r="Q1594" s="18">
        <v>16908.62</v>
      </c>
      <c r="R1594" s="18">
        <v>16908.62</v>
      </c>
      <c r="S1594" s="18">
        <v>0</v>
      </c>
      <c r="T1594" s="18">
        <v>0</v>
      </c>
      <c r="U1594" s="10">
        <f t="shared" si="48"/>
        <v>0</v>
      </c>
      <c r="V1594" s="20">
        <f t="shared" si="49"/>
        <v>0</v>
      </c>
    </row>
    <row r="1595" spans="1:22" outlineLevel="4" x14ac:dyDescent="0.35">
      <c r="G1595" s="1"/>
      <c r="H1595" s="14" t="s">
        <v>11647</v>
      </c>
      <c r="O1595" s="16"/>
      <c r="Q1595" s="18">
        <f>SUBTOTAL(9,Q1593:Q1594)</f>
        <v>17031.849999999999</v>
      </c>
      <c r="R1595" s="18">
        <f>SUBTOTAL(9,R1593:R1594)</f>
        <v>16908.62</v>
      </c>
      <c r="S1595" s="18">
        <f>SUBTOTAL(9,S1593:S1594)</f>
        <v>123.23</v>
      </c>
      <c r="T1595" s="18">
        <f>SUBTOTAL(9,T1593:T1594)</f>
        <v>0</v>
      </c>
      <c r="U1595" s="10">
        <f t="shared" si="48"/>
        <v>-4.4053649617126212E-13</v>
      </c>
      <c r="V1595" s="20">
        <f t="shared" si="49"/>
        <v>-4.4053649617126212E-13</v>
      </c>
    </row>
    <row r="1596" spans="1:22" ht="29" outlineLevel="3" x14ac:dyDescent="0.35">
      <c r="A1596" s="6" t="s">
        <v>110</v>
      </c>
      <c r="B1596" s="6" t="s">
        <v>111</v>
      </c>
      <c r="C1596" s="12" t="s">
        <v>1712</v>
      </c>
      <c r="D1596" s="5" t="s">
        <v>1720</v>
      </c>
      <c r="E1596" s="6" t="s">
        <v>1720</v>
      </c>
      <c r="F1596" s="1" t="s">
        <v>4</v>
      </c>
      <c r="G1596" s="1" t="s">
        <v>82</v>
      </c>
      <c r="H1596" s="1" t="s">
        <v>1735</v>
      </c>
      <c r="I1596" s="2" t="s">
        <v>1736</v>
      </c>
      <c r="J1596" s="6" t="s">
        <v>4</v>
      </c>
      <c r="K1596" s="6" t="s">
        <v>4</v>
      </c>
      <c r="L1596" s="6" t="s">
        <v>4</v>
      </c>
      <c r="M1596" s="6" t="s">
        <v>5</v>
      </c>
      <c r="N1596" s="6" t="s">
        <v>1734</v>
      </c>
      <c r="O1596" s="16">
        <v>44803</v>
      </c>
      <c r="P1596" s="6" t="s">
        <v>7</v>
      </c>
      <c r="Q1596" s="18">
        <v>646.29</v>
      </c>
      <c r="R1596" s="18">
        <v>0</v>
      </c>
      <c r="S1596" s="18">
        <v>646.29</v>
      </c>
      <c r="T1596" s="18">
        <v>0</v>
      </c>
      <c r="U1596" s="10">
        <f t="shared" si="48"/>
        <v>0</v>
      </c>
      <c r="V1596" s="20">
        <f t="shared" si="49"/>
        <v>0</v>
      </c>
    </row>
    <row r="1597" spans="1:22" ht="29" outlineLevel="4" x14ac:dyDescent="0.35">
      <c r="A1597" s="6" t="s">
        <v>110</v>
      </c>
      <c r="B1597" s="6" t="s">
        <v>111</v>
      </c>
      <c r="C1597" s="12" t="s">
        <v>1712</v>
      </c>
      <c r="D1597" s="5" t="s">
        <v>1720</v>
      </c>
      <c r="E1597" s="6" t="s">
        <v>1720</v>
      </c>
      <c r="F1597" s="1" t="s">
        <v>1250</v>
      </c>
      <c r="G1597" s="1" t="s">
        <v>4</v>
      </c>
      <c r="H1597" s="1" t="s">
        <v>1735</v>
      </c>
      <c r="I1597" s="2" t="s">
        <v>1736</v>
      </c>
      <c r="J1597" s="6" t="s">
        <v>4</v>
      </c>
      <c r="K1597" s="6" t="s">
        <v>4</v>
      </c>
      <c r="L1597" s="6" t="s">
        <v>4</v>
      </c>
      <c r="M1597" s="6" t="s">
        <v>5</v>
      </c>
      <c r="N1597" s="6" t="s">
        <v>1734</v>
      </c>
      <c r="O1597" s="16">
        <v>44803</v>
      </c>
      <c r="P1597" s="6" t="s">
        <v>7</v>
      </c>
      <c r="Q1597" s="18">
        <v>5170.71</v>
      </c>
      <c r="R1597" s="18">
        <v>5170.71</v>
      </c>
      <c r="S1597" s="18">
        <v>0</v>
      </c>
      <c r="T1597" s="18">
        <v>0</v>
      </c>
      <c r="U1597" s="10">
        <f t="shared" si="48"/>
        <v>0</v>
      </c>
      <c r="V1597" s="20">
        <f t="shared" si="49"/>
        <v>0</v>
      </c>
    </row>
    <row r="1598" spans="1:22" outlineLevel="4" x14ac:dyDescent="0.35">
      <c r="G1598" s="1"/>
      <c r="H1598" s="14" t="s">
        <v>11648</v>
      </c>
      <c r="O1598" s="16"/>
      <c r="Q1598" s="18">
        <f>SUBTOTAL(9,Q1596:Q1597)</f>
        <v>5817</v>
      </c>
      <c r="R1598" s="18">
        <f>SUBTOTAL(9,R1596:R1597)</f>
        <v>5170.71</v>
      </c>
      <c r="S1598" s="18">
        <f>SUBTOTAL(9,S1596:S1597)</f>
        <v>646.29</v>
      </c>
      <c r="T1598" s="18">
        <f>SUBTOTAL(9,T1596:T1597)</f>
        <v>0</v>
      </c>
      <c r="U1598" s="10">
        <f t="shared" si="48"/>
        <v>0</v>
      </c>
      <c r="V1598" s="20">
        <f t="shared" si="49"/>
        <v>0</v>
      </c>
    </row>
    <row r="1599" spans="1:22" ht="29" outlineLevel="3" x14ac:dyDescent="0.35">
      <c r="A1599" s="6" t="s">
        <v>566</v>
      </c>
      <c r="B1599" s="6" t="s">
        <v>567</v>
      </c>
      <c r="C1599" s="12" t="s">
        <v>1712</v>
      </c>
      <c r="D1599" s="5" t="s">
        <v>1716</v>
      </c>
      <c r="E1599" s="6" t="s">
        <v>1716</v>
      </c>
      <c r="F1599" s="1" t="s">
        <v>573</v>
      </c>
      <c r="G1599" s="1" t="s">
        <v>4</v>
      </c>
      <c r="H1599" s="1" t="s">
        <v>1739</v>
      </c>
      <c r="I1599" s="2" t="s">
        <v>1740</v>
      </c>
      <c r="J1599" s="6" t="s">
        <v>4</v>
      </c>
      <c r="K1599" s="6" t="s">
        <v>4</v>
      </c>
      <c r="L1599" s="6" t="s">
        <v>4</v>
      </c>
      <c r="M1599" s="6" t="s">
        <v>5</v>
      </c>
      <c r="N1599" s="6" t="s">
        <v>1737</v>
      </c>
      <c r="O1599" s="16">
        <v>44781</v>
      </c>
      <c r="P1599" s="6" t="s">
        <v>1738</v>
      </c>
      <c r="Q1599" s="18">
        <v>3898.16</v>
      </c>
      <c r="R1599" s="18">
        <v>3898.16</v>
      </c>
      <c r="S1599" s="18">
        <v>0</v>
      </c>
      <c r="T1599" s="18">
        <v>0</v>
      </c>
      <c r="U1599" s="10">
        <f t="shared" si="48"/>
        <v>0</v>
      </c>
      <c r="V1599" s="20">
        <f t="shared" si="49"/>
        <v>0</v>
      </c>
    </row>
    <row r="1600" spans="1:22" ht="29" outlineLevel="4" x14ac:dyDescent="0.35">
      <c r="A1600" s="6" t="s">
        <v>566</v>
      </c>
      <c r="B1600" s="6" t="s">
        <v>567</v>
      </c>
      <c r="C1600" s="12" t="s">
        <v>1712</v>
      </c>
      <c r="D1600" s="5" t="s">
        <v>1716</v>
      </c>
      <c r="E1600" s="6" t="s">
        <v>1716</v>
      </c>
      <c r="F1600" s="1" t="s">
        <v>573</v>
      </c>
      <c r="G1600" s="1" t="s">
        <v>4</v>
      </c>
      <c r="H1600" s="1" t="s">
        <v>1739</v>
      </c>
      <c r="I1600" s="2" t="s">
        <v>1740</v>
      </c>
      <c r="J1600" s="6" t="s">
        <v>4</v>
      </c>
      <c r="K1600" s="6" t="s">
        <v>4</v>
      </c>
      <c r="L1600" s="6" t="s">
        <v>4</v>
      </c>
      <c r="M1600" s="6" t="s">
        <v>5</v>
      </c>
      <c r="N1600" s="6" t="s">
        <v>1741</v>
      </c>
      <c r="O1600" s="16">
        <v>44851</v>
      </c>
      <c r="P1600" s="6" t="s">
        <v>1742</v>
      </c>
      <c r="Q1600" s="18">
        <v>2692.04</v>
      </c>
      <c r="R1600" s="18">
        <v>2692.04</v>
      </c>
      <c r="S1600" s="18">
        <v>0</v>
      </c>
      <c r="T1600" s="18">
        <v>0</v>
      </c>
      <c r="U1600" s="10">
        <f t="shared" si="48"/>
        <v>0</v>
      </c>
      <c r="V1600" s="20">
        <f t="shared" si="49"/>
        <v>0</v>
      </c>
    </row>
    <row r="1601" spans="1:22" ht="29" outlineLevel="4" x14ac:dyDescent="0.35">
      <c r="A1601" s="6" t="s">
        <v>566</v>
      </c>
      <c r="B1601" s="6" t="s">
        <v>567</v>
      </c>
      <c r="C1601" s="12" t="s">
        <v>1712</v>
      </c>
      <c r="D1601" s="5" t="s">
        <v>1716</v>
      </c>
      <c r="E1601" s="6" t="s">
        <v>1716</v>
      </c>
      <c r="F1601" s="1" t="s">
        <v>573</v>
      </c>
      <c r="G1601" s="1" t="s">
        <v>4</v>
      </c>
      <c r="H1601" s="1" t="s">
        <v>1739</v>
      </c>
      <c r="I1601" s="2" t="s">
        <v>1740</v>
      </c>
      <c r="J1601" s="6" t="s">
        <v>4</v>
      </c>
      <c r="K1601" s="6" t="s">
        <v>4</v>
      </c>
      <c r="L1601" s="6" t="s">
        <v>4</v>
      </c>
      <c r="M1601" s="6" t="s">
        <v>5</v>
      </c>
      <c r="N1601" s="6" t="s">
        <v>1743</v>
      </c>
      <c r="O1601" s="16">
        <v>44879</v>
      </c>
      <c r="P1601" s="6" t="s">
        <v>1744</v>
      </c>
      <c r="Q1601" s="18">
        <v>4320.01</v>
      </c>
      <c r="R1601" s="18">
        <v>4320.01</v>
      </c>
      <c r="S1601" s="18">
        <v>0</v>
      </c>
      <c r="T1601" s="18">
        <v>0</v>
      </c>
      <c r="U1601" s="10">
        <f t="shared" si="48"/>
        <v>0</v>
      </c>
      <c r="V1601" s="20">
        <f t="shared" si="49"/>
        <v>0</v>
      </c>
    </row>
    <row r="1602" spans="1:22" outlineLevel="3" x14ac:dyDescent="0.35">
      <c r="G1602" s="1"/>
      <c r="H1602" s="14" t="s">
        <v>11649</v>
      </c>
      <c r="O1602" s="16"/>
      <c r="Q1602" s="18">
        <f>SUBTOTAL(9,Q1599:Q1601)</f>
        <v>10910.21</v>
      </c>
      <c r="R1602" s="18">
        <f>SUBTOTAL(9,R1599:R1601)</f>
        <v>10910.21</v>
      </c>
      <c r="S1602" s="18">
        <f>SUBTOTAL(9,S1599:S1601)</f>
        <v>0</v>
      </c>
      <c r="T1602" s="18">
        <f>SUBTOTAL(9,T1599:T1601)</f>
        <v>0</v>
      </c>
      <c r="U1602" s="10">
        <f t="shared" ref="U1602:U1665" si="50">Q1602-R1602-S1602-T1602</f>
        <v>0</v>
      </c>
      <c r="V1602" s="20">
        <f t="shared" si="49"/>
        <v>0</v>
      </c>
    </row>
    <row r="1603" spans="1:22" ht="29" outlineLevel="4" x14ac:dyDescent="0.35">
      <c r="A1603" s="6" t="s">
        <v>1298</v>
      </c>
      <c r="B1603" s="6" t="s">
        <v>1299</v>
      </c>
      <c r="C1603" s="12" t="s">
        <v>1712</v>
      </c>
      <c r="D1603" s="5" t="s">
        <v>1720</v>
      </c>
      <c r="E1603" s="6" t="s">
        <v>1720</v>
      </c>
      <c r="F1603" s="1" t="s">
        <v>13030</v>
      </c>
      <c r="G1603" s="1" t="s">
        <v>4</v>
      </c>
      <c r="H1603" s="1" t="s">
        <v>1747</v>
      </c>
      <c r="I1603" s="2" t="s">
        <v>1748</v>
      </c>
      <c r="J1603" s="6" t="s">
        <v>1745</v>
      </c>
      <c r="K1603" s="6" t="s">
        <v>4</v>
      </c>
      <c r="L1603" s="6" t="s">
        <v>4</v>
      </c>
      <c r="M1603" s="6" t="s">
        <v>5</v>
      </c>
      <c r="N1603" s="6" t="s">
        <v>1746</v>
      </c>
      <c r="O1603" s="16">
        <v>44900</v>
      </c>
      <c r="P1603" s="6" t="s">
        <v>7</v>
      </c>
      <c r="Q1603" s="18">
        <v>60035.040000000001</v>
      </c>
      <c r="R1603" s="18">
        <v>60035.040000000001</v>
      </c>
      <c r="S1603" s="18">
        <v>0</v>
      </c>
      <c r="T1603" s="18">
        <v>0</v>
      </c>
      <c r="U1603" s="10">
        <f t="shared" si="50"/>
        <v>0</v>
      </c>
      <c r="V1603" s="20">
        <f t="shared" ref="V1603:V1666" si="51">Q1603-R1603-S1603-T1603</f>
        <v>0</v>
      </c>
    </row>
    <row r="1604" spans="1:22" ht="29" outlineLevel="4" x14ac:dyDescent="0.35">
      <c r="A1604" s="6" t="s">
        <v>1298</v>
      </c>
      <c r="B1604" s="6" t="s">
        <v>1299</v>
      </c>
      <c r="C1604" s="12" t="s">
        <v>1712</v>
      </c>
      <c r="D1604" s="5" t="s">
        <v>1720</v>
      </c>
      <c r="E1604" s="6" t="s">
        <v>1720</v>
      </c>
      <c r="F1604" s="1" t="s">
        <v>13030</v>
      </c>
      <c r="G1604" s="1" t="s">
        <v>4</v>
      </c>
      <c r="H1604" s="1" t="s">
        <v>1747</v>
      </c>
      <c r="I1604" s="2" t="s">
        <v>1748</v>
      </c>
      <c r="J1604" s="6" t="s">
        <v>1745</v>
      </c>
      <c r="K1604" s="6" t="s">
        <v>4</v>
      </c>
      <c r="L1604" s="6" t="s">
        <v>4</v>
      </c>
      <c r="M1604" s="6" t="s">
        <v>5</v>
      </c>
      <c r="N1604" s="6" t="s">
        <v>1749</v>
      </c>
      <c r="O1604" s="16">
        <v>45007</v>
      </c>
      <c r="P1604" s="6" t="s">
        <v>7</v>
      </c>
      <c r="Q1604" s="18">
        <v>67499.25</v>
      </c>
      <c r="R1604" s="18">
        <v>67499.25</v>
      </c>
      <c r="S1604" s="18">
        <v>0</v>
      </c>
      <c r="T1604" s="18">
        <v>0</v>
      </c>
      <c r="U1604" s="10">
        <f t="shared" si="50"/>
        <v>0</v>
      </c>
      <c r="V1604" s="20">
        <f t="shared" si="51"/>
        <v>0</v>
      </c>
    </row>
    <row r="1605" spans="1:22" outlineLevel="3" x14ac:dyDescent="0.35">
      <c r="G1605" s="1"/>
      <c r="H1605" s="14" t="s">
        <v>11650</v>
      </c>
      <c r="O1605" s="16"/>
      <c r="Q1605" s="18">
        <f>SUBTOTAL(9,Q1603:Q1604)</f>
        <v>127534.29000000001</v>
      </c>
      <c r="R1605" s="18">
        <f>SUBTOTAL(9,R1603:R1604)</f>
        <v>127534.29000000001</v>
      </c>
      <c r="S1605" s="18">
        <f>SUBTOTAL(9,S1603:S1604)</f>
        <v>0</v>
      </c>
      <c r="T1605" s="18">
        <f>SUBTOTAL(9,T1603:T1604)</f>
        <v>0</v>
      </c>
      <c r="U1605" s="10">
        <f t="shared" si="50"/>
        <v>0</v>
      </c>
      <c r="V1605" s="20">
        <f t="shared" si="51"/>
        <v>0</v>
      </c>
    </row>
    <row r="1606" spans="1:22" ht="29" outlineLevel="4" x14ac:dyDescent="0.35">
      <c r="A1606" s="6" t="s">
        <v>1298</v>
      </c>
      <c r="B1606" s="6" t="s">
        <v>1299</v>
      </c>
      <c r="C1606" s="12" t="s">
        <v>1712</v>
      </c>
      <c r="D1606" s="5" t="s">
        <v>1720</v>
      </c>
      <c r="E1606" s="6" t="s">
        <v>1720</v>
      </c>
      <c r="F1606" s="1" t="s">
        <v>13030</v>
      </c>
      <c r="G1606" s="1" t="s">
        <v>4</v>
      </c>
      <c r="H1606" s="1" t="s">
        <v>1751</v>
      </c>
      <c r="I1606" s="2" t="s">
        <v>1752</v>
      </c>
      <c r="J1606" s="6" t="s">
        <v>1745</v>
      </c>
      <c r="K1606" s="6" t="s">
        <v>4</v>
      </c>
      <c r="L1606" s="6" t="s">
        <v>4</v>
      </c>
      <c r="M1606" s="6" t="s">
        <v>5</v>
      </c>
      <c r="N1606" s="6" t="s">
        <v>1750</v>
      </c>
      <c r="O1606" s="16">
        <v>44897</v>
      </c>
      <c r="P1606" s="6" t="s">
        <v>7</v>
      </c>
      <c r="Q1606" s="18">
        <v>17473.36</v>
      </c>
      <c r="R1606" s="18">
        <v>17473.36</v>
      </c>
      <c r="S1606" s="18">
        <v>0</v>
      </c>
      <c r="T1606" s="18">
        <v>0</v>
      </c>
      <c r="U1606" s="10">
        <f t="shared" si="50"/>
        <v>0</v>
      </c>
      <c r="V1606" s="20">
        <f t="shared" si="51"/>
        <v>0</v>
      </c>
    </row>
    <row r="1607" spans="1:22" ht="29" outlineLevel="4" x14ac:dyDescent="0.35">
      <c r="A1607" s="6" t="s">
        <v>1298</v>
      </c>
      <c r="B1607" s="6" t="s">
        <v>1299</v>
      </c>
      <c r="C1607" s="12" t="s">
        <v>1712</v>
      </c>
      <c r="D1607" s="5" t="s">
        <v>1720</v>
      </c>
      <c r="E1607" s="6" t="s">
        <v>1720</v>
      </c>
      <c r="F1607" s="1" t="s">
        <v>13030</v>
      </c>
      <c r="G1607" s="1" t="s">
        <v>4</v>
      </c>
      <c r="H1607" s="1" t="s">
        <v>1751</v>
      </c>
      <c r="I1607" s="2" t="s">
        <v>1752</v>
      </c>
      <c r="J1607" s="6" t="s">
        <v>1745</v>
      </c>
      <c r="K1607" s="6" t="s">
        <v>4</v>
      </c>
      <c r="L1607" s="6" t="s">
        <v>4</v>
      </c>
      <c r="M1607" s="6" t="s">
        <v>5</v>
      </c>
      <c r="N1607" s="6" t="s">
        <v>1753</v>
      </c>
      <c r="O1607" s="16">
        <v>45041</v>
      </c>
      <c r="P1607" s="6" t="s">
        <v>7</v>
      </c>
      <c r="Q1607" s="18">
        <v>17898.75</v>
      </c>
      <c r="R1607" s="18">
        <v>17898.75</v>
      </c>
      <c r="S1607" s="18">
        <v>0</v>
      </c>
      <c r="T1607" s="18">
        <v>0</v>
      </c>
      <c r="U1607" s="10">
        <f t="shared" si="50"/>
        <v>0</v>
      </c>
      <c r="V1607" s="20">
        <f t="shared" si="51"/>
        <v>0</v>
      </c>
    </row>
    <row r="1608" spans="1:22" ht="29" outlineLevel="4" x14ac:dyDescent="0.35">
      <c r="A1608" s="6" t="s">
        <v>1298</v>
      </c>
      <c r="B1608" s="6" t="s">
        <v>1299</v>
      </c>
      <c r="C1608" s="12" t="s">
        <v>1712</v>
      </c>
      <c r="D1608" s="5" t="s">
        <v>1720</v>
      </c>
      <c r="E1608" s="6" t="s">
        <v>1720</v>
      </c>
      <c r="F1608" s="1" t="s">
        <v>13030</v>
      </c>
      <c r="G1608" s="1" t="s">
        <v>4</v>
      </c>
      <c r="H1608" s="1" t="s">
        <v>1751</v>
      </c>
      <c r="I1608" s="2" t="s">
        <v>1752</v>
      </c>
      <c r="J1608" s="6" t="s">
        <v>1745</v>
      </c>
      <c r="K1608" s="6" t="s">
        <v>4</v>
      </c>
      <c r="L1608" s="6" t="s">
        <v>4</v>
      </c>
      <c r="M1608" s="6" t="s">
        <v>5</v>
      </c>
      <c r="N1608" s="6" t="s">
        <v>1754</v>
      </c>
      <c r="O1608" s="16">
        <v>45065</v>
      </c>
      <c r="P1608" s="6" t="s">
        <v>7</v>
      </c>
      <c r="Q1608" s="18">
        <v>19075.82</v>
      </c>
      <c r="R1608" s="18">
        <v>19075.82</v>
      </c>
      <c r="S1608" s="18">
        <v>0</v>
      </c>
      <c r="T1608" s="18">
        <v>0</v>
      </c>
      <c r="U1608" s="10">
        <f t="shared" si="50"/>
        <v>0</v>
      </c>
      <c r="V1608" s="20">
        <f t="shared" si="51"/>
        <v>0</v>
      </c>
    </row>
    <row r="1609" spans="1:22" outlineLevel="3" x14ac:dyDescent="0.35">
      <c r="G1609" s="1"/>
      <c r="H1609" s="14" t="s">
        <v>11651</v>
      </c>
      <c r="O1609" s="16"/>
      <c r="Q1609" s="18">
        <f>SUBTOTAL(9,Q1606:Q1608)</f>
        <v>54447.93</v>
      </c>
      <c r="R1609" s="18">
        <f>SUBTOTAL(9,R1606:R1608)</f>
        <v>54447.93</v>
      </c>
      <c r="S1609" s="18">
        <f>SUBTOTAL(9,S1606:S1608)</f>
        <v>0</v>
      </c>
      <c r="T1609" s="18">
        <f>SUBTOTAL(9,T1606:T1608)</f>
        <v>0</v>
      </c>
      <c r="U1609" s="10">
        <f t="shared" si="50"/>
        <v>0</v>
      </c>
      <c r="V1609" s="20">
        <f t="shared" si="51"/>
        <v>0</v>
      </c>
    </row>
    <row r="1610" spans="1:22" ht="29" outlineLevel="4" x14ac:dyDescent="0.35">
      <c r="A1610" s="6" t="s">
        <v>110</v>
      </c>
      <c r="B1610" s="6" t="s">
        <v>111</v>
      </c>
      <c r="C1610" s="12" t="s">
        <v>1712</v>
      </c>
      <c r="D1610" s="5" t="s">
        <v>1720</v>
      </c>
      <c r="E1610" s="6" t="s">
        <v>1720</v>
      </c>
      <c r="F1610" s="1" t="s">
        <v>4</v>
      </c>
      <c r="G1610" s="1" t="s">
        <v>82</v>
      </c>
      <c r="H1610" s="1" t="s">
        <v>1756</v>
      </c>
      <c r="I1610" s="2" t="s">
        <v>1757</v>
      </c>
      <c r="J1610" s="6" t="s">
        <v>4</v>
      </c>
      <c r="K1610" s="6" t="s">
        <v>4</v>
      </c>
      <c r="L1610" s="6" t="s">
        <v>4</v>
      </c>
      <c r="M1610" s="6" t="s">
        <v>5</v>
      </c>
      <c r="N1610" s="6" t="s">
        <v>1755</v>
      </c>
      <c r="O1610" s="16">
        <v>44875</v>
      </c>
      <c r="P1610" s="6" t="s">
        <v>7</v>
      </c>
      <c r="Q1610" s="18">
        <v>349.98</v>
      </c>
      <c r="R1610" s="18">
        <v>0</v>
      </c>
      <c r="S1610" s="18">
        <v>349.98</v>
      </c>
      <c r="T1610" s="18">
        <v>0</v>
      </c>
      <c r="U1610" s="10">
        <f t="shared" si="50"/>
        <v>0</v>
      </c>
      <c r="V1610" s="20">
        <f t="shared" si="51"/>
        <v>0</v>
      </c>
    </row>
    <row r="1611" spans="1:22" ht="29" outlineLevel="4" x14ac:dyDescent="0.35">
      <c r="A1611" s="6" t="s">
        <v>110</v>
      </c>
      <c r="B1611" s="6" t="s">
        <v>111</v>
      </c>
      <c r="C1611" s="12" t="s">
        <v>1712</v>
      </c>
      <c r="D1611" s="5" t="s">
        <v>1720</v>
      </c>
      <c r="E1611" s="6" t="s">
        <v>1720</v>
      </c>
      <c r="F1611" s="1" t="s">
        <v>4</v>
      </c>
      <c r="G1611" s="1" t="s">
        <v>82</v>
      </c>
      <c r="H1611" s="1" t="s">
        <v>1756</v>
      </c>
      <c r="I1611" s="2" t="s">
        <v>1757</v>
      </c>
      <c r="J1611" s="6" t="s">
        <v>4</v>
      </c>
      <c r="K1611" s="6" t="s">
        <v>4</v>
      </c>
      <c r="L1611" s="6" t="s">
        <v>4</v>
      </c>
      <c r="M1611" s="6" t="s">
        <v>5</v>
      </c>
      <c r="N1611" s="6" t="s">
        <v>1758</v>
      </c>
      <c r="O1611" s="16">
        <v>44977</v>
      </c>
      <c r="P1611" s="6" t="s">
        <v>7</v>
      </c>
      <c r="Q1611" s="18">
        <v>350.97</v>
      </c>
      <c r="R1611" s="18">
        <v>0</v>
      </c>
      <c r="S1611" s="18">
        <v>350.97</v>
      </c>
      <c r="T1611" s="18">
        <v>0</v>
      </c>
      <c r="U1611" s="10">
        <f t="shared" si="50"/>
        <v>0</v>
      </c>
      <c r="V1611" s="20">
        <f t="shared" si="51"/>
        <v>0</v>
      </c>
    </row>
    <row r="1612" spans="1:22" ht="29" outlineLevel="3" x14ac:dyDescent="0.35">
      <c r="A1612" s="6" t="s">
        <v>110</v>
      </c>
      <c r="B1612" s="6" t="s">
        <v>111</v>
      </c>
      <c r="C1612" s="12" t="s">
        <v>1712</v>
      </c>
      <c r="D1612" s="5" t="s">
        <v>1720</v>
      </c>
      <c r="E1612" s="6" t="s">
        <v>1720</v>
      </c>
      <c r="F1612" s="1" t="s">
        <v>4</v>
      </c>
      <c r="G1612" s="1" t="s">
        <v>82</v>
      </c>
      <c r="H1612" s="1" t="s">
        <v>1756</v>
      </c>
      <c r="I1612" s="2" t="s">
        <v>1757</v>
      </c>
      <c r="J1612" s="6" t="s">
        <v>4</v>
      </c>
      <c r="K1612" s="6" t="s">
        <v>4</v>
      </c>
      <c r="L1612" s="6" t="s">
        <v>4</v>
      </c>
      <c r="M1612" s="6" t="s">
        <v>5</v>
      </c>
      <c r="N1612" s="6" t="s">
        <v>1759</v>
      </c>
      <c r="O1612" s="16">
        <v>45064</v>
      </c>
      <c r="P1612" s="6" t="s">
        <v>7</v>
      </c>
      <c r="Q1612" s="18">
        <v>1592.23</v>
      </c>
      <c r="R1612" s="18">
        <v>0</v>
      </c>
      <c r="S1612" s="18">
        <v>1592.23</v>
      </c>
      <c r="T1612" s="18">
        <v>0</v>
      </c>
      <c r="U1612" s="10">
        <f t="shared" si="50"/>
        <v>0</v>
      </c>
      <c r="V1612" s="20">
        <f t="shared" si="51"/>
        <v>0</v>
      </c>
    </row>
    <row r="1613" spans="1:22" ht="29" outlineLevel="4" x14ac:dyDescent="0.35">
      <c r="A1613" s="6" t="s">
        <v>110</v>
      </c>
      <c r="B1613" s="6" t="s">
        <v>111</v>
      </c>
      <c r="C1613" s="12" t="s">
        <v>1712</v>
      </c>
      <c r="D1613" s="5" t="s">
        <v>1720</v>
      </c>
      <c r="E1613" s="6" t="s">
        <v>1720</v>
      </c>
      <c r="F1613" s="1" t="s">
        <v>1250</v>
      </c>
      <c r="G1613" s="1" t="s">
        <v>4</v>
      </c>
      <c r="H1613" s="1" t="s">
        <v>1756</v>
      </c>
      <c r="I1613" s="2" t="s">
        <v>1757</v>
      </c>
      <c r="J1613" s="6" t="s">
        <v>4</v>
      </c>
      <c r="K1613" s="6" t="s">
        <v>4</v>
      </c>
      <c r="L1613" s="6" t="s">
        <v>4</v>
      </c>
      <c r="M1613" s="6" t="s">
        <v>5</v>
      </c>
      <c r="N1613" s="6" t="s">
        <v>1755</v>
      </c>
      <c r="O1613" s="16">
        <v>44875</v>
      </c>
      <c r="P1613" s="6" t="s">
        <v>7</v>
      </c>
      <c r="Q1613" s="18">
        <v>2800.02</v>
      </c>
      <c r="R1613" s="18">
        <v>2800.02</v>
      </c>
      <c r="S1613" s="18">
        <v>0</v>
      </c>
      <c r="T1613" s="18">
        <v>0</v>
      </c>
      <c r="U1613" s="10">
        <f t="shared" si="50"/>
        <v>0</v>
      </c>
      <c r="V1613" s="20">
        <f t="shared" si="51"/>
        <v>0</v>
      </c>
    </row>
    <row r="1614" spans="1:22" ht="29" outlineLevel="4" x14ac:dyDescent="0.35">
      <c r="A1614" s="6" t="s">
        <v>110</v>
      </c>
      <c r="B1614" s="6" t="s">
        <v>111</v>
      </c>
      <c r="C1614" s="12" t="s">
        <v>1712</v>
      </c>
      <c r="D1614" s="5" t="s">
        <v>1720</v>
      </c>
      <c r="E1614" s="6" t="s">
        <v>1720</v>
      </c>
      <c r="F1614" s="1" t="s">
        <v>1250</v>
      </c>
      <c r="G1614" s="1" t="s">
        <v>4</v>
      </c>
      <c r="H1614" s="1" t="s">
        <v>1756</v>
      </c>
      <c r="I1614" s="2" t="s">
        <v>1757</v>
      </c>
      <c r="J1614" s="6" t="s">
        <v>4</v>
      </c>
      <c r="K1614" s="6" t="s">
        <v>4</v>
      </c>
      <c r="L1614" s="6" t="s">
        <v>4</v>
      </c>
      <c r="M1614" s="6" t="s">
        <v>5</v>
      </c>
      <c r="N1614" s="6" t="s">
        <v>1758</v>
      </c>
      <c r="O1614" s="16">
        <v>44977</v>
      </c>
      <c r="P1614" s="6" t="s">
        <v>7</v>
      </c>
      <c r="Q1614" s="18">
        <v>2808.03</v>
      </c>
      <c r="R1614" s="18">
        <v>2808.03</v>
      </c>
      <c r="S1614" s="18">
        <v>0</v>
      </c>
      <c r="T1614" s="18">
        <v>0</v>
      </c>
      <c r="U1614" s="10">
        <f t="shared" si="50"/>
        <v>0</v>
      </c>
      <c r="V1614" s="20">
        <f t="shared" si="51"/>
        <v>0</v>
      </c>
    </row>
    <row r="1615" spans="1:22" ht="29" outlineLevel="4" x14ac:dyDescent="0.35">
      <c r="A1615" s="6" t="s">
        <v>110</v>
      </c>
      <c r="B1615" s="6" t="s">
        <v>111</v>
      </c>
      <c r="C1615" s="12" t="s">
        <v>1712</v>
      </c>
      <c r="D1615" s="5" t="s">
        <v>1720</v>
      </c>
      <c r="E1615" s="6" t="s">
        <v>1720</v>
      </c>
      <c r="F1615" s="1" t="s">
        <v>1250</v>
      </c>
      <c r="G1615" s="1" t="s">
        <v>4</v>
      </c>
      <c r="H1615" s="1" t="s">
        <v>1756</v>
      </c>
      <c r="I1615" s="2" t="s">
        <v>1757</v>
      </c>
      <c r="J1615" s="6" t="s">
        <v>4</v>
      </c>
      <c r="K1615" s="6" t="s">
        <v>4</v>
      </c>
      <c r="L1615" s="6" t="s">
        <v>4</v>
      </c>
      <c r="M1615" s="6" t="s">
        <v>5</v>
      </c>
      <c r="N1615" s="6" t="s">
        <v>1759</v>
      </c>
      <c r="O1615" s="16">
        <v>45064</v>
      </c>
      <c r="P1615" s="6" t="s">
        <v>7</v>
      </c>
      <c r="Q1615" s="18">
        <v>12738.77</v>
      </c>
      <c r="R1615" s="18">
        <v>12738.77</v>
      </c>
      <c r="S1615" s="18">
        <v>0</v>
      </c>
      <c r="T1615" s="18">
        <v>0</v>
      </c>
      <c r="U1615" s="10">
        <f t="shared" si="50"/>
        <v>0</v>
      </c>
      <c r="V1615" s="20">
        <f t="shared" si="51"/>
        <v>0</v>
      </c>
    </row>
    <row r="1616" spans="1:22" outlineLevel="3" x14ac:dyDescent="0.35">
      <c r="G1616" s="1"/>
      <c r="H1616" s="14" t="s">
        <v>11652</v>
      </c>
      <c r="O1616" s="16"/>
      <c r="Q1616" s="18">
        <f>SUBTOTAL(9,Q1610:Q1615)</f>
        <v>20640</v>
      </c>
      <c r="R1616" s="18">
        <f>SUBTOTAL(9,R1610:R1615)</f>
        <v>18346.82</v>
      </c>
      <c r="S1616" s="18">
        <f>SUBTOTAL(9,S1610:S1615)</f>
        <v>2293.1800000000003</v>
      </c>
      <c r="T1616" s="18">
        <f>SUBTOTAL(9,T1610:T1615)</f>
        <v>0</v>
      </c>
      <c r="U1616" s="10">
        <f t="shared" si="50"/>
        <v>0</v>
      </c>
      <c r="V1616" s="20">
        <f t="shared" si="51"/>
        <v>0</v>
      </c>
    </row>
    <row r="1617" spans="1:22" ht="29" outlineLevel="4" x14ac:dyDescent="0.35">
      <c r="A1617" s="6" t="s">
        <v>110</v>
      </c>
      <c r="B1617" s="6" t="s">
        <v>111</v>
      </c>
      <c r="C1617" s="12" t="s">
        <v>1712</v>
      </c>
      <c r="D1617" s="5" t="s">
        <v>1720</v>
      </c>
      <c r="E1617" s="6" t="s">
        <v>1720</v>
      </c>
      <c r="F1617" s="1" t="s">
        <v>4</v>
      </c>
      <c r="G1617" s="1" t="s">
        <v>368</v>
      </c>
      <c r="H1617" s="1" t="s">
        <v>1761</v>
      </c>
      <c r="I1617" s="2" t="s">
        <v>1762</v>
      </c>
      <c r="J1617" s="6" t="s">
        <v>4</v>
      </c>
      <c r="K1617" s="6" t="s">
        <v>4</v>
      </c>
      <c r="L1617" s="6" t="s">
        <v>4</v>
      </c>
      <c r="M1617" s="6" t="s">
        <v>5</v>
      </c>
      <c r="N1617" s="6" t="s">
        <v>1760</v>
      </c>
      <c r="O1617" s="16">
        <v>44869</v>
      </c>
      <c r="P1617" s="6" t="s">
        <v>7</v>
      </c>
      <c r="Q1617" s="18">
        <v>191889</v>
      </c>
      <c r="R1617" s="18">
        <v>0</v>
      </c>
      <c r="S1617" s="18">
        <v>191889</v>
      </c>
      <c r="T1617" s="18">
        <v>0</v>
      </c>
      <c r="U1617" s="10">
        <f t="shared" si="50"/>
        <v>0</v>
      </c>
      <c r="V1617" s="20">
        <f t="shared" si="51"/>
        <v>0</v>
      </c>
    </row>
    <row r="1618" spans="1:22" outlineLevel="4" x14ac:dyDescent="0.35">
      <c r="G1618" s="1"/>
      <c r="H1618" s="14" t="s">
        <v>11653</v>
      </c>
      <c r="O1618" s="16"/>
      <c r="Q1618" s="18">
        <f>SUBTOTAL(9,Q1617:Q1617)</f>
        <v>191889</v>
      </c>
      <c r="R1618" s="18">
        <f>SUBTOTAL(9,R1617:R1617)</f>
        <v>0</v>
      </c>
      <c r="S1618" s="18">
        <f>SUBTOTAL(9,S1617:S1617)</f>
        <v>191889</v>
      </c>
      <c r="T1618" s="18">
        <f>SUBTOTAL(9,T1617:T1617)</f>
        <v>0</v>
      </c>
      <c r="U1618" s="10">
        <f t="shared" si="50"/>
        <v>0</v>
      </c>
      <c r="V1618" s="20">
        <f t="shared" si="51"/>
        <v>0</v>
      </c>
    </row>
    <row r="1619" spans="1:22" ht="29" outlineLevel="4" x14ac:dyDescent="0.35">
      <c r="A1619" s="6" t="s">
        <v>52</v>
      </c>
      <c r="B1619" s="6" t="s">
        <v>53</v>
      </c>
      <c r="C1619" s="12" t="s">
        <v>1712</v>
      </c>
      <c r="D1619" s="5" t="s">
        <v>1763</v>
      </c>
      <c r="E1619" s="6" t="s">
        <v>1763</v>
      </c>
      <c r="F1619" s="1" t="s">
        <v>55</v>
      </c>
      <c r="G1619" s="1" t="s">
        <v>4</v>
      </c>
      <c r="H1619" s="1" t="s">
        <v>1765</v>
      </c>
      <c r="I1619" s="2" t="s">
        <v>1766</v>
      </c>
      <c r="J1619" s="6" t="s">
        <v>4</v>
      </c>
      <c r="K1619" s="6" t="s">
        <v>4</v>
      </c>
      <c r="L1619" s="6" t="s">
        <v>4</v>
      </c>
      <c r="M1619" s="6" t="s">
        <v>5</v>
      </c>
      <c r="N1619" s="6" t="s">
        <v>1764</v>
      </c>
      <c r="O1619" s="16">
        <v>45089</v>
      </c>
      <c r="P1619" s="6" t="s">
        <v>7</v>
      </c>
      <c r="Q1619" s="18">
        <v>315000</v>
      </c>
      <c r="R1619" s="18">
        <v>315000</v>
      </c>
      <c r="S1619" s="18">
        <v>0</v>
      </c>
      <c r="T1619" s="18">
        <v>0</v>
      </c>
      <c r="U1619" s="10">
        <f t="shared" si="50"/>
        <v>0</v>
      </c>
      <c r="V1619" s="20">
        <f t="shared" si="51"/>
        <v>0</v>
      </c>
    </row>
    <row r="1620" spans="1:22" outlineLevel="4" x14ac:dyDescent="0.35">
      <c r="G1620" s="1"/>
      <c r="H1620" s="14" t="s">
        <v>11654</v>
      </c>
      <c r="O1620" s="16"/>
      <c r="Q1620" s="18">
        <f>SUBTOTAL(9,Q1619:Q1619)</f>
        <v>315000</v>
      </c>
      <c r="R1620" s="18">
        <f>SUBTOTAL(9,R1619:R1619)</f>
        <v>315000</v>
      </c>
      <c r="S1620" s="18">
        <f>SUBTOTAL(9,S1619:S1619)</f>
        <v>0</v>
      </c>
      <c r="T1620" s="18">
        <f>SUBTOTAL(9,T1619:T1619)</f>
        <v>0</v>
      </c>
      <c r="U1620" s="10">
        <f t="shared" si="50"/>
        <v>0</v>
      </c>
      <c r="V1620" s="20">
        <f t="shared" si="51"/>
        <v>0</v>
      </c>
    </row>
    <row r="1621" spans="1:22" outlineLevel="4" x14ac:dyDescent="0.35">
      <c r="C1621" s="13" t="s">
        <v>10653</v>
      </c>
      <c r="G1621" s="1"/>
      <c r="O1621" s="16"/>
      <c r="Q1621" s="18">
        <f>SUBTOTAL(9,Q1580:Q1619)</f>
        <v>3232947.39</v>
      </c>
      <c r="R1621" s="18">
        <f>SUBTOTAL(9,R1580:R1619)</f>
        <v>668142.59000000008</v>
      </c>
      <c r="S1621" s="18">
        <f>SUBTOTAL(9,S1580:S1619)</f>
        <v>2564804.8000000003</v>
      </c>
      <c r="T1621" s="18">
        <f>SUBTOTAL(9,T1580:T1619)</f>
        <v>0</v>
      </c>
      <c r="U1621" s="10">
        <f t="shared" si="50"/>
        <v>-4.6566128730773926E-10</v>
      </c>
      <c r="V1621" s="20">
        <f t="shared" si="51"/>
        <v>-4.6566128730773926E-10</v>
      </c>
    </row>
    <row r="1622" spans="1:22" outlineLevel="4" x14ac:dyDescent="0.35">
      <c r="A1622" s="6" t="s">
        <v>1200</v>
      </c>
      <c r="B1622" s="6" t="s">
        <v>1201</v>
      </c>
      <c r="C1622" s="12" t="s">
        <v>1767</v>
      </c>
      <c r="D1622" s="5" t="s">
        <v>1768</v>
      </c>
      <c r="E1622" s="6" t="s">
        <v>1768</v>
      </c>
      <c r="F1622" s="1" t="s">
        <v>4</v>
      </c>
      <c r="G1622" s="1" t="s">
        <v>1204</v>
      </c>
      <c r="H1622" s="1" t="s">
        <v>1206</v>
      </c>
      <c r="I1622" s="2" t="s">
        <v>1207</v>
      </c>
      <c r="J1622" s="6" t="s">
        <v>4</v>
      </c>
      <c r="K1622" s="6" t="s">
        <v>4</v>
      </c>
      <c r="L1622" s="6" t="s">
        <v>4</v>
      </c>
      <c r="M1622" s="6" t="s">
        <v>5</v>
      </c>
      <c r="N1622" s="6" t="s">
        <v>1769</v>
      </c>
      <c r="O1622" s="16">
        <v>44831</v>
      </c>
      <c r="P1622" s="6" t="s">
        <v>7</v>
      </c>
      <c r="Q1622" s="18">
        <v>501899.37</v>
      </c>
      <c r="R1622" s="18">
        <v>0</v>
      </c>
      <c r="S1622" s="18">
        <v>501899.37</v>
      </c>
      <c r="T1622" s="18">
        <v>0</v>
      </c>
      <c r="U1622" s="10">
        <f t="shared" si="50"/>
        <v>0</v>
      </c>
      <c r="V1622" s="20">
        <f t="shared" si="51"/>
        <v>0</v>
      </c>
    </row>
    <row r="1623" spans="1:22" outlineLevel="3" x14ac:dyDescent="0.35">
      <c r="A1623" s="6" t="s">
        <v>1200</v>
      </c>
      <c r="B1623" s="6" t="s">
        <v>1201</v>
      </c>
      <c r="C1623" s="12" t="s">
        <v>1767</v>
      </c>
      <c r="D1623" s="5" t="s">
        <v>1768</v>
      </c>
      <c r="E1623" s="6" t="s">
        <v>1768</v>
      </c>
      <c r="F1623" s="1" t="s">
        <v>4</v>
      </c>
      <c r="G1623" s="1" t="s">
        <v>1204</v>
      </c>
      <c r="H1623" s="1" t="s">
        <v>1206</v>
      </c>
      <c r="I1623" s="2" t="s">
        <v>1207</v>
      </c>
      <c r="J1623" s="6" t="s">
        <v>4</v>
      </c>
      <c r="K1623" s="6" t="s">
        <v>4</v>
      </c>
      <c r="L1623" s="6" t="s">
        <v>4</v>
      </c>
      <c r="M1623" s="6" t="s">
        <v>5</v>
      </c>
      <c r="N1623" s="6" t="s">
        <v>1770</v>
      </c>
      <c r="O1623" s="16">
        <v>44923</v>
      </c>
      <c r="P1623" s="6" t="s">
        <v>7</v>
      </c>
      <c r="Q1623" s="18">
        <v>501899.35</v>
      </c>
      <c r="R1623" s="18">
        <v>0</v>
      </c>
      <c r="S1623" s="18">
        <v>501899.35</v>
      </c>
      <c r="T1623" s="18">
        <v>0</v>
      </c>
      <c r="U1623" s="10">
        <f t="shared" si="50"/>
        <v>0</v>
      </c>
      <c r="V1623" s="20">
        <f t="shared" si="51"/>
        <v>0</v>
      </c>
    </row>
    <row r="1624" spans="1:22" outlineLevel="4" x14ac:dyDescent="0.35">
      <c r="G1624" s="1"/>
      <c r="H1624" s="14" t="s">
        <v>11554</v>
      </c>
      <c r="O1624" s="16"/>
      <c r="Q1624" s="18">
        <f>SUBTOTAL(9,Q1622:Q1623)</f>
        <v>1003798.72</v>
      </c>
      <c r="R1624" s="18">
        <f>SUBTOTAL(9,R1622:R1623)</f>
        <v>0</v>
      </c>
      <c r="S1624" s="18">
        <f>SUBTOTAL(9,S1622:S1623)</f>
        <v>1003798.72</v>
      </c>
      <c r="T1624" s="18">
        <f>SUBTOTAL(9,T1622:T1623)</f>
        <v>0</v>
      </c>
      <c r="U1624" s="10">
        <f t="shared" si="50"/>
        <v>0</v>
      </c>
      <c r="V1624" s="20">
        <f t="shared" si="51"/>
        <v>0</v>
      </c>
    </row>
    <row r="1625" spans="1:22" ht="29" outlineLevel="3" x14ac:dyDescent="0.35">
      <c r="A1625" s="6" t="s">
        <v>1298</v>
      </c>
      <c r="B1625" s="6" t="s">
        <v>1299</v>
      </c>
      <c r="C1625" s="12" t="s">
        <v>1767</v>
      </c>
      <c r="D1625" s="5" t="s">
        <v>1771</v>
      </c>
      <c r="E1625" s="6" t="s">
        <v>1771</v>
      </c>
      <c r="F1625" s="1" t="s">
        <v>13030</v>
      </c>
      <c r="G1625" s="1" t="s">
        <v>4</v>
      </c>
      <c r="H1625" s="1" t="s">
        <v>1774</v>
      </c>
      <c r="I1625" s="2" t="s">
        <v>1775</v>
      </c>
      <c r="J1625" s="6" t="s">
        <v>1772</v>
      </c>
      <c r="K1625" s="6" t="s">
        <v>4</v>
      </c>
      <c r="L1625" s="6" t="s">
        <v>4</v>
      </c>
      <c r="M1625" s="6" t="s">
        <v>5</v>
      </c>
      <c r="N1625" s="6" t="s">
        <v>1773</v>
      </c>
      <c r="O1625" s="16">
        <v>44789</v>
      </c>
      <c r="P1625" s="6" t="s">
        <v>7</v>
      </c>
      <c r="Q1625" s="18">
        <v>12178</v>
      </c>
      <c r="R1625" s="18">
        <v>12178</v>
      </c>
      <c r="S1625" s="18">
        <v>0</v>
      </c>
      <c r="T1625" s="18">
        <v>0</v>
      </c>
      <c r="U1625" s="10">
        <f t="shared" si="50"/>
        <v>0</v>
      </c>
      <c r="V1625" s="20">
        <f t="shared" si="51"/>
        <v>0</v>
      </c>
    </row>
    <row r="1626" spans="1:22" ht="29" outlineLevel="4" x14ac:dyDescent="0.35">
      <c r="A1626" s="6" t="s">
        <v>1298</v>
      </c>
      <c r="B1626" s="6" t="s">
        <v>1299</v>
      </c>
      <c r="C1626" s="12" t="s">
        <v>1767</v>
      </c>
      <c r="D1626" s="5" t="s">
        <v>1771</v>
      </c>
      <c r="E1626" s="6" t="s">
        <v>1771</v>
      </c>
      <c r="F1626" s="1" t="s">
        <v>13030</v>
      </c>
      <c r="G1626" s="1" t="s">
        <v>4</v>
      </c>
      <c r="H1626" s="1" t="s">
        <v>1774</v>
      </c>
      <c r="I1626" s="2" t="s">
        <v>1775</v>
      </c>
      <c r="J1626" s="6" t="s">
        <v>1772</v>
      </c>
      <c r="K1626" s="6" t="s">
        <v>4</v>
      </c>
      <c r="L1626" s="6" t="s">
        <v>4</v>
      </c>
      <c r="M1626" s="6" t="s">
        <v>5</v>
      </c>
      <c r="N1626" s="6" t="s">
        <v>1776</v>
      </c>
      <c r="O1626" s="16">
        <v>44883</v>
      </c>
      <c r="P1626" s="6" t="s">
        <v>7</v>
      </c>
      <c r="Q1626" s="18">
        <v>54124.55</v>
      </c>
      <c r="R1626" s="18">
        <v>54124.55</v>
      </c>
      <c r="S1626" s="18">
        <v>0</v>
      </c>
      <c r="T1626" s="18">
        <v>0</v>
      </c>
      <c r="U1626" s="10">
        <f t="shared" si="50"/>
        <v>0</v>
      </c>
      <c r="V1626" s="20">
        <f t="shared" si="51"/>
        <v>0</v>
      </c>
    </row>
    <row r="1627" spans="1:22" ht="29" outlineLevel="3" x14ac:dyDescent="0.35">
      <c r="A1627" s="6" t="s">
        <v>1298</v>
      </c>
      <c r="B1627" s="6" t="s">
        <v>1299</v>
      </c>
      <c r="C1627" s="12" t="s">
        <v>1767</v>
      </c>
      <c r="D1627" s="5" t="s">
        <v>1771</v>
      </c>
      <c r="E1627" s="6" t="s">
        <v>1771</v>
      </c>
      <c r="F1627" s="1" t="s">
        <v>13030</v>
      </c>
      <c r="G1627" s="1" t="s">
        <v>4</v>
      </c>
      <c r="H1627" s="1" t="s">
        <v>1774</v>
      </c>
      <c r="I1627" s="2" t="s">
        <v>1775</v>
      </c>
      <c r="J1627" s="6" t="s">
        <v>1772</v>
      </c>
      <c r="K1627" s="6" t="s">
        <v>4</v>
      </c>
      <c r="L1627" s="6" t="s">
        <v>4</v>
      </c>
      <c r="M1627" s="6" t="s">
        <v>5</v>
      </c>
      <c r="N1627" s="6" t="s">
        <v>1777</v>
      </c>
      <c r="O1627" s="16">
        <v>44994</v>
      </c>
      <c r="P1627" s="6" t="s">
        <v>7</v>
      </c>
      <c r="Q1627" s="18">
        <v>15587.28</v>
      </c>
      <c r="R1627" s="18">
        <v>15587.28</v>
      </c>
      <c r="S1627" s="18">
        <v>0</v>
      </c>
      <c r="T1627" s="18">
        <v>0</v>
      </c>
      <c r="U1627" s="10">
        <f t="shared" si="50"/>
        <v>0</v>
      </c>
      <c r="V1627" s="20">
        <f t="shared" si="51"/>
        <v>0</v>
      </c>
    </row>
    <row r="1628" spans="1:22" outlineLevel="2" x14ac:dyDescent="0.35">
      <c r="G1628" s="1"/>
      <c r="H1628" s="14" t="s">
        <v>11655</v>
      </c>
      <c r="O1628" s="16"/>
      <c r="Q1628" s="18">
        <f>SUBTOTAL(9,Q1625:Q1627)</f>
        <v>81889.83</v>
      </c>
      <c r="R1628" s="18">
        <f>SUBTOTAL(9,R1625:R1627)</f>
        <v>81889.83</v>
      </c>
      <c r="S1628" s="18">
        <f>SUBTOTAL(9,S1625:S1627)</f>
        <v>0</v>
      </c>
      <c r="T1628" s="18">
        <f>SUBTOTAL(9,T1625:T1627)</f>
        <v>0</v>
      </c>
      <c r="U1628" s="10">
        <f t="shared" si="50"/>
        <v>0</v>
      </c>
      <c r="V1628" s="20">
        <f t="shared" si="51"/>
        <v>0</v>
      </c>
    </row>
    <row r="1629" spans="1:22" ht="29" outlineLevel="4" x14ac:dyDescent="0.35">
      <c r="A1629" s="6" t="s">
        <v>110</v>
      </c>
      <c r="B1629" s="6" t="s">
        <v>111</v>
      </c>
      <c r="C1629" s="12" t="s">
        <v>1767</v>
      </c>
      <c r="D1629" s="5" t="s">
        <v>1771</v>
      </c>
      <c r="E1629" s="6" t="s">
        <v>1771</v>
      </c>
      <c r="F1629" s="1" t="s">
        <v>4</v>
      </c>
      <c r="G1629" s="1" t="s">
        <v>82</v>
      </c>
      <c r="H1629" s="1" t="s">
        <v>1779</v>
      </c>
      <c r="I1629" s="2" t="s">
        <v>1780</v>
      </c>
      <c r="J1629" s="6" t="s">
        <v>4</v>
      </c>
      <c r="K1629" s="6" t="s">
        <v>4</v>
      </c>
      <c r="L1629" s="6" t="s">
        <v>4</v>
      </c>
      <c r="M1629" s="6" t="s">
        <v>5</v>
      </c>
      <c r="N1629" s="6" t="s">
        <v>1778</v>
      </c>
      <c r="O1629" s="16">
        <v>44804</v>
      </c>
      <c r="P1629" s="6" t="s">
        <v>7</v>
      </c>
      <c r="Q1629" s="18">
        <v>1594.99</v>
      </c>
      <c r="R1629" s="18">
        <v>0</v>
      </c>
      <c r="S1629" s="18">
        <v>1594.99</v>
      </c>
      <c r="T1629" s="18">
        <v>0</v>
      </c>
      <c r="U1629" s="10">
        <f t="shared" si="50"/>
        <v>0</v>
      </c>
      <c r="V1629" s="20">
        <f t="shared" si="51"/>
        <v>0</v>
      </c>
    </row>
    <row r="1630" spans="1:22" ht="29" outlineLevel="4" x14ac:dyDescent="0.35">
      <c r="A1630" s="6" t="s">
        <v>110</v>
      </c>
      <c r="B1630" s="6" t="s">
        <v>111</v>
      </c>
      <c r="C1630" s="12" t="s">
        <v>1767</v>
      </c>
      <c r="D1630" s="5" t="s">
        <v>1771</v>
      </c>
      <c r="E1630" s="6" t="s">
        <v>1771</v>
      </c>
      <c r="F1630" s="1" t="s">
        <v>1250</v>
      </c>
      <c r="G1630" s="1" t="s">
        <v>4</v>
      </c>
      <c r="H1630" s="1" t="s">
        <v>1779</v>
      </c>
      <c r="I1630" s="2" t="s">
        <v>1780</v>
      </c>
      <c r="J1630" s="6" t="s">
        <v>4</v>
      </c>
      <c r="K1630" s="6" t="s">
        <v>4</v>
      </c>
      <c r="L1630" s="6" t="s">
        <v>4</v>
      </c>
      <c r="M1630" s="6" t="s">
        <v>5</v>
      </c>
      <c r="N1630" s="6" t="s">
        <v>1778</v>
      </c>
      <c r="O1630" s="16">
        <v>44804</v>
      </c>
      <c r="P1630" s="6" t="s">
        <v>7</v>
      </c>
      <c r="Q1630" s="18">
        <v>12763.01</v>
      </c>
      <c r="R1630" s="18">
        <v>12763.01</v>
      </c>
      <c r="S1630" s="18">
        <v>0</v>
      </c>
      <c r="T1630" s="18">
        <v>0</v>
      </c>
      <c r="U1630" s="10">
        <f t="shared" si="50"/>
        <v>0</v>
      </c>
      <c r="V1630" s="20">
        <f t="shared" si="51"/>
        <v>0</v>
      </c>
    </row>
    <row r="1631" spans="1:22" outlineLevel="3" x14ac:dyDescent="0.35">
      <c r="G1631" s="1"/>
      <c r="H1631" s="14" t="s">
        <v>11656</v>
      </c>
      <c r="O1631" s="16"/>
      <c r="Q1631" s="18">
        <f>SUBTOTAL(9,Q1629:Q1630)</f>
        <v>14358</v>
      </c>
      <c r="R1631" s="18">
        <f>SUBTOTAL(9,R1629:R1630)</f>
        <v>12763.01</v>
      </c>
      <c r="S1631" s="18">
        <f>SUBTOTAL(9,S1629:S1630)</f>
        <v>1594.99</v>
      </c>
      <c r="T1631" s="18">
        <f>SUBTOTAL(9,T1629:T1630)</f>
        <v>0</v>
      </c>
      <c r="U1631" s="10">
        <f t="shared" si="50"/>
        <v>-2.2737367544323206E-13</v>
      </c>
      <c r="V1631" s="20">
        <f t="shared" si="51"/>
        <v>-2.2737367544323206E-13</v>
      </c>
    </row>
    <row r="1632" spans="1:22" ht="29" outlineLevel="4" x14ac:dyDescent="0.35">
      <c r="A1632" s="6" t="s">
        <v>1298</v>
      </c>
      <c r="B1632" s="6" t="s">
        <v>1299</v>
      </c>
      <c r="C1632" s="12" t="s">
        <v>1767</v>
      </c>
      <c r="D1632" s="5" t="s">
        <v>1771</v>
      </c>
      <c r="E1632" s="6" t="s">
        <v>1771</v>
      </c>
      <c r="F1632" s="1" t="s">
        <v>13030</v>
      </c>
      <c r="G1632" s="1" t="s">
        <v>4</v>
      </c>
      <c r="H1632" s="1" t="s">
        <v>1783</v>
      </c>
      <c r="I1632" s="2" t="s">
        <v>1784</v>
      </c>
      <c r="J1632" s="6" t="s">
        <v>1781</v>
      </c>
      <c r="K1632" s="6" t="s">
        <v>4</v>
      </c>
      <c r="L1632" s="6" t="s">
        <v>4</v>
      </c>
      <c r="M1632" s="6" t="s">
        <v>5</v>
      </c>
      <c r="N1632" s="6" t="s">
        <v>1782</v>
      </c>
      <c r="O1632" s="16">
        <v>44883</v>
      </c>
      <c r="P1632" s="6" t="s">
        <v>7</v>
      </c>
      <c r="Q1632" s="18">
        <v>19416.89</v>
      </c>
      <c r="R1632" s="18">
        <v>19416.89</v>
      </c>
      <c r="S1632" s="18">
        <v>0</v>
      </c>
      <c r="T1632" s="18">
        <v>0</v>
      </c>
      <c r="U1632" s="10">
        <f t="shared" si="50"/>
        <v>0</v>
      </c>
      <c r="V1632" s="20">
        <f t="shared" si="51"/>
        <v>0</v>
      </c>
    </row>
    <row r="1633" spans="1:22" ht="29" outlineLevel="4" x14ac:dyDescent="0.35">
      <c r="A1633" s="6" t="s">
        <v>1298</v>
      </c>
      <c r="B1633" s="6" t="s">
        <v>1299</v>
      </c>
      <c r="C1633" s="12" t="s">
        <v>1767</v>
      </c>
      <c r="D1633" s="5" t="s">
        <v>1771</v>
      </c>
      <c r="E1633" s="6" t="s">
        <v>1771</v>
      </c>
      <c r="F1633" s="1" t="s">
        <v>13030</v>
      </c>
      <c r="G1633" s="1" t="s">
        <v>4</v>
      </c>
      <c r="H1633" s="1" t="s">
        <v>1783</v>
      </c>
      <c r="I1633" s="2" t="s">
        <v>1784</v>
      </c>
      <c r="J1633" s="6" t="s">
        <v>1781</v>
      </c>
      <c r="K1633" s="6" t="s">
        <v>4</v>
      </c>
      <c r="L1633" s="6" t="s">
        <v>4</v>
      </c>
      <c r="M1633" s="6" t="s">
        <v>5</v>
      </c>
      <c r="N1633" s="6" t="s">
        <v>1785</v>
      </c>
      <c r="O1633" s="16">
        <v>44972</v>
      </c>
      <c r="P1633" s="6" t="s">
        <v>7</v>
      </c>
      <c r="Q1633" s="18">
        <v>19440.75</v>
      </c>
      <c r="R1633" s="18">
        <v>19440.75</v>
      </c>
      <c r="S1633" s="18">
        <v>0</v>
      </c>
      <c r="T1633" s="18">
        <v>0</v>
      </c>
      <c r="U1633" s="10">
        <f t="shared" si="50"/>
        <v>0</v>
      </c>
      <c r="V1633" s="20">
        <f t="shared" si="51"/>
        <v>0</v>
      </c>
    </row>
    <row r="1634" spans="1:22" outlineLevel="4" x14ac:dyDescent="0.35">
      <c r="G1634" s="1"/>
      <c r="H1634" s="14" t="s">
        <v>11657</v>
      </c>
      <c r="O1634" s="16"/>
      <c r="Q1634" s="18">
        <f>SUBTOTAL(9,Q1632:Q1633)</f>
        <v>38857.64</v>
      </c>
      <c r="R1634" s="18">
        <f>SUBTOTAL(9,R1632:R1633)</f>
        <v>38857.64</v>
      </c>
      <c r="S1634" s="18">
        <f>SUBTOTAL(9,S1632:S1633)</f>
        <v>0</v>
      </c>
      <c r="T1634" s="18">
        <f>SUBTOTAL(9,T1632:T1633)</f>
        <v>0</v>
      </c>
      <c r="U1634" s="10">
        <f t="shared" si="50"/>
        <v>0</v>
      </c>
      <c r="V1634" s="20">
        <f t="shared" si="51"/>
        <v>0</v>
      </c>
    </row>
    <row r="1635" spans="1:22" ht="29" outlineLevel="3" x14ac:dyDescent="0.35">
      <c r="A1635" s="6" t="s">
        <v>110</v>
      </c>
      <c r="B1635" s="6" t="s">
        <v>111</v>
      </c>
      <c r="C1635" s="12" t="s">
        <v>1767</v>
      </c>
      <c r="D1635" s="5" t="s">
        <v>1771</v>
      </c>
      <c r="E1635" s="6" t="s">
        <v>1771</v>
      </c>
      <c r="F1635" s="1" t="s">
        <v>4</v>
      </c>
      <c r="G1635" s="1" t="s">
        <v>82</v>
      </c>
      <c r="H1635" s="1" t="s">
        <v>1787</v>
      </c>
      <c r="I1635" s="2" t="s">
        <v>1788</v>
      </c>
      <c r="J1635" s="6" t="s">
        <v>4</v>
      </c>
      <c r="K1635" s="6" t="s">
        <v>4</v>
      </c>
      <c r="L1635" s="6" t="s">
        <v>4</v>
      </c>
      <c r="M1635" s="6" t="s">
        <v>5</v>
      </c>
      <c r="N1635" s="6" t="s">
        <v>1786</v>
      </c>
      <c r="O1635" s="16">
        <v>44950</v>
      </c>
      <c r="P1635" s="6" t="s">
        <v>7</v>
      </c>
      <c r="Q1635" s="18">
        <v>2654.97</v>
      </c>
      <c r="R1635" s="18">
        <v>0</v>
      </c>
      <c r="S1635" s="18">
        <v>2654.97</v>
      </c>
      <c r="T1635" s="18">
        <v>0</v>
      </c>
      <c r="U1635" s="10">
        <f t="shared" si="50"/>
        <v>0</v>
      </c>
      <c r="V1635" s="20">
        <f t="shared" si="51"/>
        <v>0</v>
      </c>
    </row>
    <row r="1636" spans="1:22" ht="29" outlineLevel="4" x14ac:dyDescent="0.35">
      <c r="A1636" s="6" t="s">
        <v>110</v>
      </c>
      <c r="B1636" s="6" t="s">
        <v>111</v>
      </c>
      <c r="C1636" s="12" t="s">
        <v>1767</v>
      </c>
      <c r="D1636" s="5" t="s">
        <v>1771</v>
      </c>
      <c r="E1636" s="6" t="s">
        <v>1771</v>
      </c>
      <c r="F1636" s="1" t="s">
        <v>4</v>
      </c>
      <c r="G1636" s="1" t="s">
        <v>82</v>
      </c>
      <c r="H1636" s="1" t="s">
        <v>1787</v>
      </c>
      <c r="I1636" s="2" t="s">
        <v>1788</v>
      </c>
      <c r="J1636" s="6" t="s">
        <v>4</v>
      </c>
      <c r="K1636" s="6" t="s">
        <v>4</v>
      </c>
      <c r="L1636" s="6" t="s">
        <v>4</v>
      </c>
      <c r="M1636" s="6" t="s">
        <v>5</v>
      </c>
      <c r="N1636" s="6" t="s">
        <v>1789</v>
      </c>
      <c r="O1636" s="16">
        <v>45064</v>
      </c>
      <c r="P1636" s="6" t="s">
        <v>7</v>
      </c>
      <c r="Q1636" s="18">
        <v>1222.43</v>
      </c>
      <c r="R1636" s="18">
        <v>0</v>
      </c>
      <c r="S1636" s="18">
        <v>1222.43</v>
      </c>
      <c r="T1636" s="18">
        <v>0</v>
      </c>
      <c r="U1636" s="10">
        <f t="shared" si="50"/>
        <v>0</v>
      </c>
      <c r="V1636" s="20">
        <f t="shared" si="51"/>
        <v>0</v>
      </c>
    </row>
    <row r="1637" spans="1:22" ht="29" outlineLevel="4" x14ac:dyDescent="0.35">
      <c r="A1637" s="6" t="s">
        <v>110</v>
      </c>
      <c r="B1637" s="6" t="s">
        <v>111</v>
      </c>
      <c r="C1637" s="12" t="s">
        <v>1767</v>
      </c>
      <c r="D1637" s="5" t="s">
        <v>1771</v>
      </c>
      <c r="E1637" s="6" t="s">
        <v>1771</v>
      </c>
      <c r="F1637" s="1" t="s">
        <v>1250</v>
      </c>
      <c r="G1637" s="1" t="s">
        <v>4</v>
      </c>
      <c r="H1637" s="1" t="s">
        <v>1787</v>
      </c>
      <c r="I1637" s="2" t="s">
        <v>1788</v>
      </c>
      <c r="J1637" s="6" t="s">
        <v>4</v>
      </c>
      <c r="K1637" s="6" t="s">
        <v>4</v>
      </c>
      <c r="L1637" s="6" t="s">
        <v>4</v>
      </c>
      <c r="M1637" s="6" t="s">
        <v>5</v>
      </c>
      <c r="N1637" s="6" t="s">
        <v>1786</v>
      </c>
      <c r="O1637" s="16">
        <v>44950</v>
      </c>
      <c r="P1637" s="6" t="s">
        <v>7</v>
      </c>
      <c r="Q1637" s="18">
        <v>21240.03</v>
      </c>
      <c r="R1637" s="18">
        <v>21240.03</v>
      </c>
      <c r="S1637" s="18">
        <v>0</v>
      </c>
      <c r="T1637" s="18">
        <v>0</v>
      </c>
      <c r="U1637" s="10">
        <f t="shared" si="50"/>
        <v>0</v>
      </c>
      <c r="V1637" s="20">
        <f t="shared" si="51"/>
        <v>0</v>
      </c>
    </row>
    <row r="1638" spans="1:22" ht="29" outlineLevel="3" x14ac:dyDescent="0.35">
      <c r="A1638" s="6" t="s">
        <v>110</v>
      </c>
      <c r="B1638" s="6" t="s">
        <v>111</v>
      </c>
      <c r="C1638" s="12" t="s">
        <v>1767</v>
      </c>
      <c r="D1638" s="5" t="s">
        <v>1771</v>
      </c>
      <c r="E1638" s="6" t="s">
        <v>1771</v>
      </c>
      <c r="F1638" s="1" t="s">
        <v>1250</v>
      </c>
      <c r="G1638" s="1" t="s">
        <v>4</v>
      </c>
      <c r="H1638" s="1" t="s">
        <v>1787</v>
      </c>
      <c r="I1638" s="2" t="s">
        <v>1788</v>
      </c>
      <c r="J1638" s="6" t="s">
        <v>4</v>
      </c>
      <c r="K1638" s="6" t="s">
        <v>4</v>
      </c>
      <c r="L1638" s="6" t="s">
        <v>4</v>
      </c>
      <c r="M1638" s="6" t="s">
        <v>5</v>
      </c>
      <c r="N1638" s="6" t="s">
        <v>1789</v>
      </c>
      <c r="O1638" s="16">
        <v>45064</v>
      </c>
      <c r="P1638" s="6" t="s">
        <v>7</v>
      </c>
      <c r="Q1638" s="18">
        <v>9779.57</v>
      </c>
      <c r="R1638" s="18">
        <v>9779.57</v>
      </c>
      <c r="S1638" s="18">
        <v>0</v>
      </c>
      <c r="T1638" s="18">
        <v>0</v>
      </c>
      <c r="U1638" s="10">
        <f t="shared" si="50"/>
        <v>0</v>
      </c>
      <c r="V1638" s="20">
        <f t="shared" si="51"/>
        <v>0</v>
      </c>
    </row>
    <row r="1639" spans="1:22" outlineLevel="4" x14ac:dyDescent="0.35">
      <c r="G1639" s="1"/>
      <c r="H1639" s="14" t="s">
        <v>11658</v>
      </c>
      <c r="O1639" s="16"/>
      <c r="Q1639" s="18">
        <f>SUBTOTAL(9,Q1635:Q1638)</f>
        <v>34897</v>
      </c>
      <c r="R1639" s="18">
        <f>SUBTOTAL(9,R1635:R1638)</f>
        <v>31019.599999999999</v>
      </c>
      <c r="S1639" s="18">
        <f>SUBTOTAL(9,S1635:S1638)</f>
        <v>3877.3999999999996</v>
      </c>
      <c r="T1639" s="18">
        <f>SUBTOTAL(9,T1635:T1638)</f>
        <v>0</v>
      </c>
      <c r="U1639" s="10">
        <f t="shared" si="50"/>
        <v>1.8189894035458565E-12</v>
      </c>
      <c r="V1639" s="20">
        <f t="shared" si="51"/>
        <v>1.8189894035458565E-12</v>
      </c>
    </row>
    <row r="1640" spans="1:22" outlineLevel="4" x14ac:dyDescent="0.35">
      <c r="C1640" s="13" t="s">
        <v>10654</v>
      </c>
      <c r="G1640" s="1"/>
      <c r="O1640" s="16"/>
      <c r="Q1640" s="18">
        <f>SUBTOTAL(9,Q1622:Q1638)</f>
        <v>1173801.19</v>
      </c>
      <c r="R1640" s="18">
        <f>SUBTOTAL(9,R1622:R1638)</f>
        <v>164530.07999999999</v>
      </c>
      <c r="S1640" s="18">
        <f>SUBTOTAL(9,S1622:S1638)</f>
        <v>1009271.11</v>
      </c>
      <c r="T1640" s="18">
        <f>SUBTOTAL(9,T1622:T1638)</f>
        <v>0</v>
      </c>
      <c r="U1640" s="10">
        <f t="shared" si="50"/>
        <v>0</v>
      </c>
      <c r="V1640" s="20">
        <f t="shared" si="51"/>
        <v>0</v>
      </c>
    </row>
    <row r="1641" spans="1:22" outlineLevel="3" x14ac:dyDescent="0.35">
      <c r="A1641" s="6" t="s">
        <v>1200</v>
      </c>
      <c r="B1641" s="6" t="s">
        <v>1201</v>
      </c>
      <c r="C1641" s="12" t="s">
        <v>1790</v>
      </c>
      <c r="D1641" s="5" t="s">
        <v>1791</v>
      </c>
      <c r="E1641" s="6" t="s">
        <v>1791</v>
      </c>
      <c r="F1641" s="1" t="s">
        <v>4</v>
      </c>
      <c r="G1641" s="1" t="s">
        <v>1204</v>
      </c>
      <c r="H1641" s="1" t="s">
        <v>1206</v>
      </c>
      <c r="I1641" s="2" t="s">
        <v>1207</v>
      </c>
      <c r="J1641" s="6" t="s">
        <v>4</v>
      </c>
      <c r="K1641" s="6" t="s">
        <v>4</v>
      </c>
      <c r="L1641" s="6" t="s">
        <v>4</v>
      </c>
      <c r="M1641" s="6" t="s">
        <v>5</v>
      </c>
      <c r="N1641" s="6" t="s">
        <v>1792</v>
      </c>
      <c r="O1641" s="16">
        <v>44831</v>
      </c>
      <c r="P1641" s="6" t="s">
        <v>7</v>
      </c>
      <c r="Q1641" s="18">
        <v>243761.8</v>
      </c>
      <c r="R1641" s="18">
        <v>0</v>
      </c>
      <c r="S1641" s="18">
        <v>243761.8</v>
      </c>
      <c r="T1641" s="18">
        <v>0</v>
      </c>
      <c r="U1641" s="10">
        <f t="shared" si="50"/>
        <v>0</v>
      </c>
      <c r="V1641" s="20">
        <f t="shared" si="51"/>
        <v>0</v>
      </c>
    </row>
    <row r="1642" spans="1:22" outlineLevel="4" x14ac:dyDescent="0.35">
      <c r="A1642" s="6" t="s">
        <v>1200</v>
      </c>
      <c r="B1642" s="6" t="s">
        <v>1201</v>
      </c>
      <c r="C1642" s="12" t="s">
        <v>1790</v>
      </c>
      <c r="D1642" s="5" t="s">
        <v>1791</v>
      </c>
      <c r="E1642" s="6" t="s">
        <v>1791</v>
      </c>
      <c r="F1642" s="1" t="s">
        <v>4</v>
      </c>
      <c r="G1642" s="1" t="s">
        <v>1204</v>
      </c>
      <c r="H1642" s="1" t="s">
        <v>1206</v>
      </c>
      <c r="I1642" s="2" t="s">
        <v>1207</v>
      </c>
      <c r="J1642" s="6" t="s">
        <v>4</v>
      </c>
      <c r="K1642" s="6" t="s">
        <v>4</v>
      </c>
      <c r="L1642" s="6" t="s">
        <v>4</v>
      </c>
      <c r="M1642" s="6" t="s">
        <v>5</v>
      </c>
      <c r="N1642" s="6" t="s">
        <v>1793</v>
      </c>
      <c r="O1642" s="16">
        <v>44923</v>
      </c>
      <c r="P1642" s="6" t="s">
        <v>7</v>
      </c>
      <c r="Q1642" s="18">
        <v>243761.8</v>
      </c>
      <c r="R1642" s="18">
        <v>0</v>
      </c>
      <c r="S1642" s="18">
        <v>243761.8</v>
      </c>
      <c r="T1642" s="18">
        <v>0</v>
      </c>
      <c r="U1642" s="10">
        <f t="shared" si="50"/>
        <v>0</v>
      </c>
      <c r="V1642" s="20">
        <f t="shared" si="51"/>
        <v>0</v>
      </c>
    </row>
    <row r="1643" spans="1:22" outlineLevel="4" x14ac:dyDescent="0.35">
      <c r="G1643" s="1"/>
      <c r="H1643" s="14" t="s">
        <v>11554</v>
      </c>
      <c r="O1643" s="16"/>
      <c r="Q1643" s="18">
        <f>SUBTOTAL(9,Q1641:Q1642)</f>
        <v>487523.6</v>
      </c>
      <c r="R1643" s="18">
        <f>SUBTOTAL(9,R1641:R1642)</f>
        <v>0</v>
      </c>
      <c r="S1643" s="18">
        <f>SUBTOTAL(9,S1641:S1642)</f>
        <v>487523.6</v>
      </c>
      <c r="T1643" s="18">
        <f>SUBTOTAL(9,T1641:T1642)</f>
        <v>0</v>
      </c>
      <c r="U1643" s="10">
        <f t="shared" si="50"/>
        <v>0</v>
      </c>
      <c r="V1643" s="20">
        <f t="shared" si="51"/>
        <v>0</v>
      </c>
    </row>
    <row r="1644" spans="1:22" outlineLevel="4" x14ac:dyDescent="0.35">
      <c r="C1644" s="13" t="s">
        <v>10655</v>
      </c>
      <c r="G1644" s="1"/>
      <c r="O1644" s="16"/>
      <c r="Q1644" s="18">
        <f>SUBTOTAL(9,Q1641:Q1642)</f>
        <v>487523.6</v>
      </c>
      <c r="R1644" s="18">
        <f>SUBTOTAL(9,R1641:R1642)</f>
        <v>0</v>
      </c>
      <c r="S1644" s="18">
        <f>SUBTOTAL(9,S1641:S1642)</f>
        <v>487523.6</v>
      </c>
      <c r="T1644" s="18">
        <f>SUBTOTAL(9,T1641:T1642)</f>
        <v>0</v>
      </c>
      <c r="U1644" s="10">
        <f t="shared" si="50"/>
        <v>0</v>
      </c>
      <c r="V1644" s="20">
        <f t="shared" si="51"/>
        <v>0</v>
      </c>
    </row>
    <row r="1645" spans="1:22" outlineLevel="4" x14ac:dyDescent="0.35">
      <c r="A1645" s="6" t="s">
        <v>1200</v>
      </c>
      <c r="B1645" s="6" t="s">
        <v>1201</v>
      </c>
      <c r="C1645" s="12" t="s">
        <v>1794</v>
      </c>
      <c r="D1645" s="5" t="s">
        <v>1795</v>
      </c>
      <c r="E1645" s="6" t="s">
        <v>1795</v>
      </c>
      <c r="F1645" s="1" t="s">
        <v>4</v>
      </c>
      <c r="G1645" s="1" t="s">
        <v>1204</v>
      </c>
      <c r="H1645" s="1" t="s">
        <v>1206</v>
      </c>
      <c r="I1645" s="2" t="s">
        <v>1207</v>
      </c>
      <c r="J1645" s="6" t="s">
        <v>4</v>
      </c>
      <c r="K1645" s="6" t="s">
        <v>4</v>
      </c>
      <c r="L1645" s="6" t="s">
        <v>4</v>
      </c>
      <c r="M1645" s="6" t="s">
        <v>5</v>
      </c>
      <c r="N1645" s="6" t="s">
        <v>1796</v>
      </c>
      <c r="O1645" s="16">
        <v>44831</v>
      </c>
      <c r="P1645" s="6" t="s">
        <v>7</v>
      </c>
      <c r="Q1645" s="18">
        <v>4130728.93</v>
      </c>
      <c r="R1645" s="18">
        <v>0</v>
      </c>
      <c r="S1645" s="18">
        <v>4130728.93</v>
      </c>
      <c r="T1645" s="18">
        <v>0</v>
      </c>
      <c r="U1645" s="10">
        <f t="shared" si="50"/>
        <v>0</v>
      </c>
      <c r="V1645" s="20">
        <f t="shared" si="51"/>
        <v>0</v>
      </c>
    </row>
    <row r="1646" spans="1:22" outlineLevel="3" x14ac:dyDescent="0.35">
      <c r="A1646" s="6" t="s">
        <v>1200</v>
      </c>
      <c r="B1646" s="6" t="s">
        <v>1201</v>
      </c>
      <c r="C1646" s="12" t="s">
        <v>1794</v>
      </c>
      <c r="D1646" s="5" t="s">
        <v>1795</v>
      </c>
      <c r="E1646" s="6" t="s">
        <v>1795</v>
      </c>
      <c r="F1646" s="1" t="s">
        <v>4</v>
      </c>
      <c r="G1646" s="1" t="s">
        <v>1204</v>
      </c>
      <c r="H1646" s="1" t="s">
        <v>1206</v>
      </c>
      <c r="I1646" s="2" t="s">
        <v>1207</v>
      </c>
      <c r="J1646" s="6" t="s">
        <v>4</v>
      </c>
      <c r="K1646" s="6" t="s">
        <v>4</v>
      </c>
      <c r="L1646" s="6" t="s">
        <v>4</v>
      </c>
      <c r="M1646" s="6" t="s">
        <v>5</v>
      </c>
      <c r="N1646" s="6" t="s">
        <v>1797</v>
      </c>
      <c r="O1646" s="16">
        <v>44923</v>
      </c>
      <c r="P1646" s="6" t="s">
        <v>7</v>
      </c>
      <c r="Q1646" s="18">
        <v>4130728.93</v>
      </c>
      <c r="R1646" s="18">
        <v>0</v>
      </c>
      <c r="S1646" s="18">
        <v>4130728.93</v>
      </c>
      <c r="T1646" s="18">
        <v>0</v>
      </c>
      <c r="U1646" s="10">
        <f t="shared" si="50"/>
        <v>0</v>
      </c>
      <c r="V1646" s="20">
        <f t="shared" si="51"/>
        <v>0</v>
      </c>
    </row>
    <row r="1647" spans="1:22" outlineLevel="2" x14ac:dyDescent="0.35">
      <c r="G1647" s="1"/>
      <c r="H1647" s="14" t="s">
        <v>11554</v>
      </c>
      <c r="O1647" s="16"/>
      <c r="Q1647" s="18">
        <f>SUBTOTAL(9,Q1645:Q1646)</f>
        <v>8261457.8600000003</v>
      </c>
      <c r="R1647" s="18">
        <f>SUBTOTAL(9,R1645:R1646)</f>
        <v>0</v>
      </c>
      <c r="S1647" s="18">
        <f>SUBTOTAL(9,S1645:S1646)</f>
        <v>8261457.8600000003</v>
      </c>
      <c r="T1647" s="18">
        <f>SUBTOTAL(9,T1645:T1646)</f>
        <v>0</v>
      </c>
      <c r="U1647" s="10">
        <f t="shared" si="50"/>
        <v>0</v>
      </c>
      <c r="V1647" s="20">
        <f t="shared" si="51"/>
        <v>0</v>
      </c>
    </row>
    <row r="1648" spans="1:22" outlineLevel="4" x14ac:dyDescent="0.35">
      <c r="A1648" s="6" t="s">
        <v>1316</v>
      </c>
      <c r="B1648" s="6" t="s">
        <v>1317</v>
      </c>
      <c r="C1648" s="12" t="s">
        <v>1794</v>
      </c>
      <c r="D1648" s="5" t="s">
        <v>1798</v>
      </c>
      <c r="E1648" s="6" t="s">
        <v>1798</v>
      </c>
      <c r="F1648" s="1" t="s">
        <v>4</v>
      </c>
      <c r="G1648" s="1" t="s">
        <v>13020</v>
      </c>
      <c r="H1648" s="1" t="s">
        <v>1802</v>
      </c>
      <c r="I1648" s="2" t="s">
        <v>1803</v>
      </c>
      <c r="J1648" s="6" t="s">
        <v>1799</v>
      </c>
      <c r="K1648" s="6" t="s">
        <v>4</v>
      </c>
      <c r="L1648" s="6" t="s">
        <v>4</v>
      </c>
      <c r="M1648" s="6" t="s">
        <v>5</v>
      </c>
      <c r="N1648" s="6" t="s">
        <v>1800</v>
      </c>
      <c r="O1648" s="16">
        <v>44851</v>
      </c>
      <c r="P1648" s="6" t="s">
        <v>1801</v>
      </c>
      <c r="Q1648" s="18">
        <v>45498.86</v>
      </c>
      <c r="R1648" s="18">
        <v>0</v>
      </c>
      <c r="S1648" s="18">
        <v>45498.86</v>
      </c>
      <c r="T1648" s="18">
        <v>0</v>
      </c>
      <c r="U1648" s="10">
        <f t="shared" si="50"/>
        <v>0</v>
      </c>
      <c r="V1648" s="20">
        <f t="shared" si="51"/>
        <v>0</v>
      </c>
    </row>
    <row r="1649" spans="1:22" outlineLevel="4" x14ac:dyDescent="0.35">
      <c r="A1649" s="6" t="s">
        <v>1316</v>
      </c>
      <c r="B1649" s="6" t="s">
        <v>1317</v>
      </c>
      <c r="C1649" s="12" t="s">
        <v>1794</v>
      </c>
      <c r="D1649" s="5" t="s">
        <v>1798</v>
      </c>
      <c r="E1649" s="6" t="s">
        <v>1798</v>
      </c>
      <c r="F1649" s="1" t="s">
        <v>4</v>
      </c>
      <c r="G1649" s="1" t="s">
        <v>13020</v>
      </c>
      <c r="H1649" s="1" t="s">
        <v>1802</v>
      </c>
      <c r="I1649" s="2" t="s">
        <v>1803</v>
      </c>
      <c r="J1649" s="6" t="s">
        <v>1799</v>
      </c>
      <c r="K1649" s="6" t="s">
        <v>4</v>
      </c>
      <c r="L1649" s="6" t="s">
        <v>4</v>
      </c>
      <c r="M1649" s="6" t="s">
        <v>5</v>
      </c>
      <c r="N1649" s="6" t="s">
        <v>1804</v>
      </c>
      <c r="O1649" s="16">
        <v>44851</v>
      </c>
      <c r="P1649" s="6" t="s">
        <v>1801</v>
      </c>
      <c r="Q1649" s="18">
        <v>45498.86</v>
      </c>
      <c r="R1649" s="18">
        <v>0</v>
      </c>
      <c r="S1649" s="18">
        <v>45498.86</v>
      </c>
      <c r="T1649" s="18">
        <v>0</v>
      </c>
      <c r="U1649" s="10">
        <f t="shared" si="50"/>
        <v>0</v>
      </c>
      <c r="V1649" s="20">
        <f t="shared" si="51"/>
        <v>0</v>
      </c>
    </row>
    <row r="1650" spans="1:22" outlineLevel="3" x14ac:dyDescent="0.35">
      <c r="A1650" s="6" t="s">
        <v>1316</v>
      </c>
      <c r="B1650" s="6" t="s">
        <v>1317</v>
      </c>
      <c r="C1650" s="12" t="s">
        <v>1794</v>
      </c>
      <c r="D1650" s="5" t="s">
        <v>1798</v>
      </c>
      <c r="E1650" s="6" t="s">
        <v>1798</v>
      </c>
      <c r="F1650" s="1" t="s">
        <v>4</v>
      </c>
      <c r="G1650" s="1" t="s">
        <v>13020</v>
      </c>
      <c r="H1650" s="1" t="s">
        <v>1802</v>
      </c>
      <c r="I1650" s="2" t="s">
        <v>1803</v>
      </c>
      <c r="J1650" s="6" t="s">
        <v>1799</v>
      </c>
      <c r="K1650" s="6" t="s">
        <v>4</v>
      </c>
      <c r="L1650" s="6" t="s">
        <v>4</v>
      </c>
      <c r="M1650" s="6" t="s">
        <v>5</v>
      </c>
      <c r="N1650" s="6" t="s">
        <v>1805</v>
      </c>
      <c r="O1650" s="16">
        <v>44865</v>
      </c>
      <c r="P1650" s="6" t="s">
        <v>1806</v>
      </c>
      <c r="Q1650" s="18">
        <v>45498.86</v>
      </c>
      <c r="R1650" s="18">
        <v>0</v>
      </c>
      <c r="S1650" s="18">
        <v>45498.86</v>
      </c>
      <c r="T1650" s="18">
        <v>0</v>
      </c>
      <c r="U1650" s="10">
        <f t="shared" si="50"/>
        <v>0</v>
      </c>
      <c r="V1650" s="20">
        <f t="shared" si="51"/>
        <v>0</v>
      </c>
    </row>
    <row r="1651" spans="1:22" outlineLevel="2" x14ac:dyDescent="0.35">
      <c r="A1651" s="6" t="s">
        <v>1316</v>
      </c>
      <c r="B1651" s="6" t="s">
        <v>1317</v>
      </c>
      <c r="C1651" s="12" t="s">
        <v>1794</v>
      </c>
      <c r="D1651" s="5" t="s">
        <v>1798</v>
      </c>
      <c r="E1651" s="6" t="s">
        <v>1798</v>
      </c>
      <c r="F1651" s="1" t="s">
        <v>4</v>
      </c>
      <c r="G1651" s="1" t="s">
        <v>13020</v>
      </c>
      <c r="H1651" s="1" t="s">
        <v>1802</v>
      </c>
      <c r="I1651" s="2" t="s">
        <v>1803</v>
      </c>
      <c r="J1651" s="6" t="s">
        <v>1799</v>
      </c>
      <c r="K1651" s="6" t="s">
        <v>4</v>
      </c>
      <c r="L1651" s="6" t="s">
        <v>4</v>
      </c>
      <c r="M1651" s="6" t="s">
        <v>5</v>
      </c>
      <c r="N1651" s="6" t="s">
        <v>1807</v>
      </c>
      <c r="O1651" s="16">
        <v>45047</v>
      </c>
      <c r="P1651" s="6" t="s">
        <v>1808</v>
      </c>
      <c r="Q1651" s="18">
        <v>45498.86</v>
      </c>
      <c r="R1651" s="18">
        <v>0</v>
      </c>
      <c r="S1651" s="18">
        <v>45498.86</v>
      </c>
      <c r="T1651" s="18">
        <v>0</v>
      </c>
      <c r="U1651" s="10">
        <f t="shared" si="50"/>
        <v>0</v>
      </c>
      <c r="V1651" s="20">
        <f t="shared" si="51"/>
        <v>0</v>
      </c>
    </row>
    <row r="1652" spans="1:22" outlineLevel="4" x14ac:dyDescent="0.35">
      <c r="A1652" s="6" t="s">
        <v>1316</v>
      </c>
      <c r="B1652" s="6" t="s">
        <v>1317</v>
      </c>
      <c r="C1652" s="12" t="s">
        <v>1794</v>
      </c>
      <c r="D1652" s="5" t="s">
        <v>1798</v>
      </c>
      <c r="E1652" s="6" t="s">
        <v>1798</v>
      </c>
      <c r="F1652" s="1" t="s">
        <v>4</v>
      </c>
      <c r="G1652" s="1" t="s">
        <v>13020</v>
      </c>
      <c r="H1652" s="1" t="s">
        <v>1802</v>
      </c>
      <c r="I1652" s="2" t="s">
        <v>1803</v>
      </c>
      <c r="J1652" s="6" t="s">
        <v>1799</v>
      </c>
      <c r="K1652" s="6" t="s">
        <v>4</v>
      </c>
      <c r="L1652" s="6" t="s">
        <v>4</v>
      </c>
      <c r="M1652" s="6" t="s">
        <v>5</v>
      </c>
      <c r="N1652" s="6" t="s">
        <v>1809</v>
      </c>
      <c r="O1652" s="16">
        <v>45082</v>
      </c>
      <c r="P1652" s="6" t="s">
        <v>1810</v>
      </c>
      <c r="Q1652" s="18">
        <v>45498.86</v>
      </c>
      <c r="R1652" s="18">
        <v>0</v>
      </c>
      <c r="S1652" s="18">
        <v>45498.86</v>
      </c>
      <c r="T1652" s="18">
        <v>0</v>
      </c>
      <c r="U1652" s="10">
        <f t="shared" si="50"/>
        <v>0</v>
      </c>
      <c r="V1652" s="20">
        <f t="shared" si="51"/>
        <v>0</v>
      </c>
    </row>
    <row r="1653" spans="1:22" outlineLevel="4" x14ac:dyDescent="0.35">
      <c r="G1653" s="1"/>
      <c r="H1653" s="14" t="s">
        <v>11659</v>
      </c>
      <c r="O1653" s="16"/>
      <c r="Q1653" s="18">
        <f>SUBTOTAL(9,Q1648:Q1652)</f>
        <v>227494.3</v>
      </c>
      <c r="R1653" s="18">
        <f>SUBTOTAL(9,R1648:R1652)</f>
        <v>0</v>
      </c>
      <c r="S1653" s="18">
        <f>SUBTOTAL(9,S1648:S1652)</f>
        <v>227494.3</v>
      </c>
      <c r="T1653" s="18">
        <f>SUBTOTAL(9,T1648:T1652)</f>
        <v>0</v>
      </c>
      <c r="U1653" s="10">
        <f t="shared" si="50"/>
        <v>0</v>
      </c>
      <c r="V1653" s="20">
        <f t="shared" si="51"/>
        <v>0</v>
      </c>
    </row>
    <row r="1654" spans="1:22" ht="29" outlineLevel="3" x14ac:dyDescent="0.35">
      <c r="A1654" s="6" t="s">
        <v>1811</v>
      </c>
      <c r="B1654" s="6" t="s">
        <v>1812</v>
      </c>
      <c r="C1654" s="12" t="s">
        <v>1794</v>
      </c>
      <c r="D1654" s="5" t="s">
        <v>1798</v>
      </c>
      <c r="E1654" s="6" t="s">
        <v>1798</v>
      </c>
      <c r="F1654" s="1" t="s">
        <v>13027</v>
      </c>
      <c r="G1654" s="1" t="s">
        <v>4</v>
      </c>
      <c r="H1654" s="1" t="s">
        <v>1816</v>
      </c>
      <c r="I1654" s="2" t="s">
        <v>1817</v>
      </c>
      <c r="J1654" s="6" t="s">
        <v>1813</v>
      </c>
      <c r="K1654" s="6" t="s">
        <v>4</v>
      </c>
      <c r="L1654" s="6" t="s">
        <v>4</v>
      </c>
      <c r="M1654" s="6" t="s">
        <v>5</v>
      </c>
      <c r="N1654" s="6" t="s">
        <v>1814</v>
      </c>
      <c r="O1654" s="16">
        <v>44810</v>
      </c>
      <c r="P1654" s="6" t="s">
        <v>1815</v>
      </c>
      <c r="Q1654" s="18">
        <v>100143.24</v>
      </c>
      <c r="R1654" s="18">
        <v>100143.24</v>
      </c>
      <c r="S1654" s="18">
        <v>0</v>
      </c>
      <c r="T1654" s="18">
        <v>0</v>
      </c>
      <c r="U1654" s="10">
        <f t="shared" si="50"/>
        <v>0</v>
      </c>
      <c r="V1654" s="20">
        <f t="shared" si="51"/>
        <v>0</v>
      </c>
    </row>
    <row r="1655" spans="1:22" outlineLevel="4" x14ac:dyDescent="0.35">
      <c r="G1655" s="1"/>
      <c r="H1655" s="14" t="s">
        <v>11660</v>
      </c>
      <c r="O1655" s="16"/>
      <c r="Q1655" s="18">
        <f>SUBTOTAL(9,Q1654:Q1654)</f>
        <v>100143.24</v>
      </c>
      <c r="R1655" s="18">
        <f>SUBTOTAL(9,R1654:R1654)</f>
        <v>100143.24</v>
      </c>
      <c r="S1655" s="18">
        <f>SUBTOTAL(9,S1654:S1654)</f>
        <v>0</v>
      </c>
      <c r="T1655" s="18">
        <f>SUBTOTAL(9,T1654:T1654)</f>
        <v>0</v>
      </c>
      <c r="U1655" s="10">
        <f t="shared" si="50"/>
        <v>0</v>
      </c>
      <c r="V1655" s="20">
        <f t="shared" si="51"/>
        <v>0</v>
      </c>
    </row>
    <row r="1656" spans="1:22" ht="29" outlineLevel="4" x14ac:dyDescent="0.35">
      <c r="A1656" s="6" t="s">
        <v>743</v>
      </c>
      <c r="B1656" s="6" t="s">
        <v>744</v>
      </c>
      <c r="C1656" s="12" t="s">
        <v>1794</v>
      </c>
      <c r="D1656" s="5" t="s">
        <v>1798</v>
      </c>
      <c r="E1656" s="6" t="s">
        <v>1798</v>
      </c>
      <c r="F1656" s="1" t="s">
        <v>13024</v>
      </c>
      <c r="G1656" s="1" t="s">
        <v>4</v>
      </c>
      <c r="H1656" s="1" t="s">
        <v>1821</v>
      </c>
      <c r="I1656" s="2" t="s">
        <v>1822</v>
      </c>
      <c r="J1656" s="6" t="s">
        <v>1818</v>
      </c>
      <c r="K1656" s="6" t="s">
        <v>4</v>
      </c>
      <c r="L1656" s="6" t="s">
        <v>4</v>
      </c>
      <c r="M1656" s="6" t="s">
        <v>5</v>
      </c>
      <c r="N1656" s="6" t="s">
        <v>1819</v>
      </c>
      <c r="O1656" s="16">
        <v>44774</v>
      </c>
      <c r="P1656" s="6" t="s">
        <v>1820</v>
      </c>
      <c r="Q1656" s="18">
        <v>187.15</v>
      </c>
      <c r="R1656" s="18">
        <v>187.15</v>
      </c>
      <c r="S1656" s="18">
        <v>0</v>
      </c>
      <c r="T1656" s="18">
        <v>0</v>
      </c>
      <c r="U1656" s="10">
        <f t="shared" si="50"/>
        <v>0</v>
      </c>
      <c r="V1656" s="20">
        <f t="shared" si="51"/>
        <v>0</v>
      </c>
    </row>
    <row r="1657" spans="1:22" ht="29" outlineLevel="4" x14ac:dyDescent="0.35">
      <c r="A1657" s="6" t="s">
        <v>743</v>
      </c>
      <c r="B1657" s="6" t="s">
        <v>744</v>
      </c>
      <c r="C1657" s="12" t="s">
        <v>1794</v>
      </c>
      <c r="D1657" s="5" t="s">
        <v>1798</v>
      </c>
      <c r="E1657" s="6" t="s">
        <v>1798</v>
      </c>
      <c r="F1657" s="1" t="s">
        <v>13024</v>
      </c>
      <c r="G1657" s="1" t="s">
        <v>4</v>
      </c>
      <c r="H1657" s="1" t="s">
        <v>1821</v>
      </c>
      <c r="I1657" s="2" t="s">
        <v>1822</v>
      </c>
      <c r="J1657" s="6" t="s">
        <v>1818</v>
      </c>
      <c r="K1657" s="6" t="s">
        <v>4</v>
      </c>
      <c r="L1657" s="6" t="s">
        <v>4</v>
      </c>
      <c r="M1657" s="6" t="s">
        <v>5</v>
      </c>
      <c r="N1657" s="6" t="s">
        <v>1823</v>
      </c>
      <c r="O1657" s="16">
        <v>44900</v>
      </c>
      <c r="P1657" s="6" t="s">
        <v>1824</v>
      </c>
      <c r="Q1657" s="18">
        <v>12248.4</v>
      </c>
      <c r="R1657" s="18">
        <v>12248.4</v>
      </c>
      <c r="S1657" s="18">
        <v>0</v>
      </c>
      <c r="T1657" s="18">
        <v>0</v>
      </c>
      <c r="U1657" s="10">
        <f t="shared" si="50"/>
        <v>0</v>
      </c>
      <c r="V1657" s="20">
        <f t="shared" si="51"/>
        <v>0</v>
      </c>
    </row>
    <row r="1658" spans="1:22" ht="29" outlineLevel="4" x14ac:dyDescent="0.35">
      <c r="A1658" s="6" t="s">
        <v>743</v>
      </c>
      <c r="B1658" s="6" t="s">
        <v>744</v>
      </c>
      <c r="C1658" s="12" t="s">
        <v>1794</v>
      </c>
      <c r="D1658" s="5" t="s">
        <v>1798</v>
      </c>
      <c r="E1658" s="6" t="s">
        <v>1798</v>
      </c>
      <c r="F1658" s="1" t="s">
        <v>13024</v>
      </c>
      <c r="G1658" s="1" t="s">
        <v>4</v>
      </c>
      <c r="H1658" s="1" t="s">
        <v>1821</v>
      </c>
      <c r="I1658" s="2" t="s">
        <v>1822</v>
      </c>
      <c r="J1658" s="6" t="s">
        <v>1818</v>
      </c>
      <c r="K1658" s="6" t="s">
        <v>4</v>
      </c>
      <c r="L1658" s="6" t="s">
        <v>4</v>
      </c>
      <c r="M1658" s="6" t="s">
        <v>5</v>
      </c>
      <c r="N1658" s="6" t="s">
        <v>1825</v>
      </c>
      <c r="O1658" s="16">
        <v>44900</v>
      </c>
      <c r="P1658" s="6" t="s">
        <v>1824</v>
      </c>
      <c r="Q1658" s="18">
        <v>2758.28</v>
      </c>
      <c r="R1658" s="18">
        <v>2758.28</v>
      </c>
      <c r="S1658" s="18">
        <v>0</v>
      </c>
      <c r="T1658" s="18">
        <v>0</v>
      </c>
      <c r="U1658" s="10">
        <f t="shared" si="50"/>
        <v>0</v>
      </c>
      <c r="V1658" s="20">
        <f t="shared" si="51"/>
        <v>0</v>
      </c>
    </row>
    <row r="1659" spans="1:22" outlineLevel="4" x14ac:dyDescent="0.35">
      <c r="G1659" s="1"/>
      <c r="H1659" s="14" t="s">
        <v>11661</v>
      </c>
      <c r="O1659" s="16"/>
      <c r="Q1659" s="18">
        <f>SUBTOTAL(9,Q1656:Q1658)</f>
        <v>15193.83</v>
      </c>
      <c r="R1659" s="18">
        <f>SUBTOTAL(9,R1656:R1658)</f>
        <v>15193.83</v>
      </c>
      <c r="S1659" s="18">
        <f>SUBTOTAL(9,S1656:S1658)</f>
        <v>0</v>
      </c>
      <c r="T1659" s="18">
        <f>SUBTOTAL(9,T1656:T1658)</f>
        <v>0</v>
      </c>
      <c r="U1659" s="10">
        <f t="shared" si="50"/>
        <v>0</v>
      </c>
      <c r="V1659" s="20">
        <f t="shared" si="51"/>
        <v>0</v>
      </c>
    </row>
    <row r="1660" spans="1:22" ht="29" outlineLevel="3" x14ac:dyDescent="0.35">
      <c r="A1660" s="6" t="s">
        <v>743</v>
      </c>
      <c r="B1660" s="6" t="s">
        <v>744</v>
      </c>
      <c r="C1660" s="12" t="s">
        <v>1794</v>
      </c>
      <c r="D1660" s="5" t="s">
        <v>1798</v>
      </c>
      <c r="E1660" s="6" t="s">
        <v>1798</v>
      </c>
      <c r="F1660" s="1" t="s">
        <v>4</v>
      </c>
      <c r="G1660" s="1" t="s">
        <v>1372</v>
      </c>
      <c r="H1660" s="1" t="s">
        <v>1829</v>
      </c>
      <c r="I1660" s="2" t="s">
        <v>1830</v>
      </c>
      <c r="J1660" s="6" t="s">
        <v>1826</v>
      </c>
      <c r="K1660" s="6" t="s">
        <v>4</v>
      </c>
      <c r="L1660" s="6" t="s">
        <v>4</v>
      </c>
      <c r="M1660" s="6" t="s">
        <v>5</v>
      </c>
      <c r="N1660" s="6" t="s">
        <v>1827</v>
      </c>
      <c r="O1660" s="16">
        <v>44837</v>
      </c>
      <c r="P1660" s="6" t="s">
        <v>1828</v>
      </c>
      <c r="Q1660" s="18">
        <v>84326.68</v>
      </c>
      <c r="R1660" s="18">
        <v>0</v>
      </c>
      <c r="S1660" s="18">
        <v>84326.68</v>
      </c>
      <c r="T1660" s="18">
        <v>0</v>
      </c>
      <c r="U1660" s="10">
        <f t="shared" si="50"/>
        <v>0</v>
      </c>
      <c r="V1660" s="20">
        <f t="shared" si="51"/>
        <v>0</v>
      </c>
    </row>
    <row r="1661" spans="1:22" ht="29" outlineLevel="4" x14ac:dyDescent="0.35">
      <c r="A1661" s="6" t="s">
        <v>743</v>
      </c>
      <c r="B1661" s="6" t="s">
        <v>744</v>
      </c>
      <c r="C1661" s="12" t="s">
        <v>1794</v>
      </c>
      <c r="D1661" s="5" t="s">
        <v>1798</v>
      </c>
      <c r="E1661" s="6" t="s">
        <v>1798</v>
      </c>
      <c r="F1661" s="1" t="s">
        <v>13024</v>
      </c>
      <c r="G1661" s="1" t="s">
        <v>4</v>
      </c>
      <c r="H1661" s="1" t="s">
        <v>1829</v>
      </c>
      <c r="I1661" s="2" t="s">
        <v>1830</v>
      </c>
      <c r="J1661" s="6" t="s">
        <v>1826</v>
      </c>
      <c r="K1661" s="6" t="s">
        <v>4</v>
      </c>
      <c r="L1661" s="6" t="s">
        <v>4</v>
      </c>
      <c r="M1661" s="6" t="s">
        <v>5</v>
      </c>
      <c r="N1661" s="6" t="s">
        <v>1827</v>
      </c>
      <c r="O1661" s="16">
        <v>44837</v>
      </c>
      <c r="P1661" s="6" t="s">
        <v>1828</v>
      </c>
      <c r="Q1661" s="18">
        <v>337307.17</v>
      </c>
      <c r="R1661" s="18">
        <v>337307.17</v>
      </c>
      <c r="S1661" s="18">
        <v>0</v>
      </c>
      <c r="T1661" s="18">
        <v>0</v>
      </c>
      <c r="U1661" s="10">
        <f t="shared" si="50"/>
        <v>0</v>
      </c>
      <c r="V1661" s="20">
        <f t="shared" si="51"/>
        <v>0</v>
      </c>
    </row>
    <row r="1662" spans="1:22" outlineLevel="3" x14ac:dyDescent="0.35">
      <c r="G1662" s="1"/>
      <c r="H1662" s="14" t="s">
        <v>11662</v>
      </c>
      <c r="O1662" s="16"/>
      <c r="Q1662" s="18">
        <f>SUBTOTAL(9,Q1660:Q1661)</f>
        <v>421633.85</v>
      </c>
      <c r="R1662" s="18">
        <f>SUBTOTAL(9,R1660:R1661)</f>
        <v>337307.17</v>
      </c>
      <c r="S1662" s="18">
        <f>SUBTOTAL(9,S1660:S1661)</f>
        <v>84326.68</v>
      </c>
      <c r="T1662" s="18">
        <f>SUBTOTAL(9,T1660:T1661)</f>
        <v>0</v>
      </c>
      <c r="U1662" s="10">
        <f t="shared" si="50"/>
        <v>0</v>
      </c>
      <c r="V1662" s="20">
        <f t="shared" si="51"/>
        <v>0</v>
      </c>
    </row>
    <row r="1663" spans="1:22" ht="29" outlineLevel="4" x14ac:dyDescent="0.35">
      <c r="A1663" s="6" t="s">
        <v>743</v>
      </c>
      <c r="B1663" s="6" t="s">
        <v>744</v>
      </c>
      <c r="C1663" s="12" t="s">
        <v>1794</v>
      </c>
      <c r="D1663" s="5" t="s">
        <v>1798</v>
      </c>
      <c r="E1663" s="6" t="s">
        <v>1798</v>
      </c>
      <c r="F1663" s="1" t="s">
        <v>4</v>
      </c>
      <c r="G1663" s="1" t="s">
        <v>1372</v>
      </c>
      <c r="H1663" s="1" t="s">
        <v>1832</v>
      </c>
      <c r="I1663" s="2" t="s">
        <v>1833</v>
      </c>
      <c r="J1663" s="6" t="s">
        <v>1826</v>
      </c>
      <c r="K1663" s="6" t="s">
        <v>4</v>
      </c>
      <c r="L1663" s="6" t="s">
        <v>4</v>
      </c>
      <c r="M1663" s="6" t="s">
        <v>5</v>
      </c>
      <c r="N1663" s="6" t="s">
        <v>1831</v>
      </c>
      <c r="O1663" s="16">
        <v>44810</v>
      </c>
      <c r="P1663" s="6" t="s">
        <v>1815</v>
      </c>
      <c r="Q1663" s="18">
        <v>42978.28</v>
      </c>
      <c r="R1663" s="18">
        <v>0</v>
      </c>
      <c r="S1663" s="18">
        <v>42978.28</v>
      </c>
      <c r="T1663" s="18">
        <v>0</v>
      </c>
      <c r="U1663" s="10">
        <f t="shared" si="50"/>
        <v>0</v>
      </c>
      <c r="V1663" s="20">
        <f t="shared" si="51"/>
        <v>0</v>
      </c>
    </row>
    <row r="1664" spans="1:22" ht="29" outlineLevel="4" x14ac:dyDescent="0.35">
      <c r="A1664" s="6" t="s">
        <v>743</v>
      </c>
      <c r="B1664" s="6" t="s">
        <v>744</v>
      </c>
      <c r="C1664" s="12" t="s">
        <v>1794</v>
      </c>
      <c r="D1664" s="5" t="s">
        <v>1798</v>
      </c>
      <c r="E1664" s="6" t="s">
        <v>1798</v>
      </c>
      <c r="F1664" s="1" t="s">
        <v>4</v>
      </c>
      <c r="G1664" s="1" t="s">
        <v>1372</v>
      </c>
      <c r="H1664" s="1" t="s">
        <v>1832</v>
      </c>
      <c r="I1664" s="2" t="s">
        <v>1833</v>
      </c>
      <c r="J1664" s="6" t="s">
        <v>1826</v>
      </c>
      <c r="K1664" s="6" t="s">
        <v>4</v>
      </c>
      <c r="L1664" s="6" t="s">
        <v>4</v>
      </c>
      <c r="M1664" s="6" t="s">
        <v>5</v>
      </c>
      <c r="N1664" s="6" t="s">
        <v>1834</v>
      </c>
      <c r="O1664" s="16">
        <v>44865</v>
      </c>
      <c r="P1664" s="6" t="s">
        <v>1806</v>
      </c>
      <c r="Q1664" s="18">
        <v>15321.86</v>
      </c>
      <c r="R1664" s="18">
        <v>0</v>
      </c>
      <c r="S1664" s="18">
        <v>15321.86</v>
      </c>
      <c r="T1664" s="18">
        <v>0</v>
      </c>
      <c r="U1664" s="10">
        <f t="shared" si="50"/>
        <v>0</v>
      </c>
      <c r="V1664" s="20">
        <f t="shared" si="51"/>
        <v>0</v>
      </c>
    </row>
    <row r="1665" spans="1:22" ht="29" outlineLevel="4" x14ac:dyDescent="0.35">
      <c r="A1665" s="6" t="s">
        <v>743</v>
      </c>
      <c r="B1665" s="6" t="s">
        <v>744</v>
      </c>
      <c r="C1665" s="12" t="s">
        <v>1794</v>
      </c>
      <c r="D1665" s="5" t="s">
        <v>1798</v>
      </c>
      <c r="E1665" s="6" t="s">
        <v>1798</v>
      </c>
      <c r="F1665" s="1" t="s">
        <v>13024</v>
      </c>
      <c r="G1665" s="1" t="s">
        <v>4</v>
      </c>
      <c r="H1665" s="1" t="s">
        <v>1832</v>
      </c>
      <c r="I1665" s="2" t="s">
        <v>1833</v>
      </c>
      <c r="J1665" s="6" t="s">
        <v>1826</v>
      </c>
      <c r="K1665" s="6" t="s">
        <v>4</v>
      </c>
      <c r="L1665" s="6" t="s">
        <v>4</v>
      </c>
      <c r="M1665" s="6" t="s">
        <v>5</v>
      </c>
      <c r="N1665" s="6" t="s">
        <v>1831</v>
      </c>
      <c r="O1665" s="16">
        <v>44810</v>
      </c>
      <c r="P1665" s="6" t="s">
        <v>1815</v>
      </c>
      <c r="Q1665" s="18">
        <v>171913.1</v>
      </c>
      <c r="R1665" s="18">
        <v>171913.1</v>
      </c>
      <c r="S1665" s="18">
        <v>0</v>
      </c>
      <c r="T1665" s="18">
        <v>0</v>
      </c>
      <c r="U1665" s="10">
        <f t="shared" si="50"/>
        <v>0</v>
      </c>
      <c r="V1665" s="20">
        <f t="shared" si="51"/>
        <v>0</v>
      </c>
    </row>
    <row r="1666" spans="1:22" ht="29" outlineLevel="3" x14ac:dyDescent="0.35">
      <c r="A1666" s="6" t="s">
        <v>743</v>
      </c>
      <c r="B1666" s="6" t="s">
        <v>744</v>
      </c>
      <c r="C1666" s="12" t="s">
        <v>1794</v>
      </c>
      <c r="D1666" s="5" t="s">
        <v>1798</v>
      </c>
      <c r="E1666" s="6" t="s">
        <v>1798</v>
      </c>
      <c r="F1666" s="1" t="s">
        <v>13024</v>
      </c>
      <c r="G1666" s="1" t="s">
        <v>4</v>
      </c>
      <c r="H1666" s="1" t="s">
        <v>1832</v>
      </c>
      <c r="I1666" s="2" t="s">
        <v>1833</v>
      </c>
      <c r="J1666" s="6" t="s">
        <v>1826</v>
      </c>
      <c r="K1666" s="6" t="s">
        <v>4</v>
      </c>
      <c r="L1666" s="6" t="s">
        <v>4</v>
      </c>
      <c r="M1666" s="6" t="s">
        <v>5</v>
      </c>
      <c r="N1666" s="6" t="s">
        <v>1834</v>
      </c>
      <c r="O1666" s="16">
        <v>44865</v>
      </c>
      <c r="P1666" s="6" t="s">
        <v>1806</v>
      </c>
      <c r="Q1666" s="18">
        <v>61287.42</v>
      </c>
      <c r="R1666" s="18">
        <v>61287.42</v>
      </c>
      <c r="S1666" s="18">
        <v>0</v>
      </c>
      <c r="T1666" s="18">
        <v>0</v>
      </c>
      <c r="U1666" s="10">
        <f t="shared" ref="U1666:U1729" si="52">Q1666-R1666-S1666-T1666</f>
        <v>0</v>
      </c>
      <c r="V1666" s="20">
        <f t="shared" si="51"/>
        <v>0</v>
      </c>
    </row>
    <row r="1667" spans="1:22" outlineLevel="4" x14ac:dyDescent="0.35">
      <c r="G1667" s="1"/>
      <c r="H1667" s="14" t="s">
        <v>11663</v>
      </c>
      <c r="O1667" s="16"/>
      <c r="Q1667" s="18">
        <f>SUBTOTAL(9,Q1663:Q1666)</f>
        <v>291500.65999999997</v>
      </c>
      <c r="R1667" s="18">
        <f>SUBTOTAL(9,R1663:R1666)</f>
        <v>233200.52000000002</v>
      </c>
      <c r="S1667" s="18">
        <f>SUBTOTAL(9,S1663:S1666)</f>
        <v>58300.14</v>
      </c>
      <c r="T1667" s="18">
        <f>SUBTOTAL(9,T1663:T1666)</f>
        <v>0</v>
      </c>
      <c r="U1667" s="10">
        <f t="shared" si="52"/>
        <v>-4.3655745685100555E-11</v>
      </c>
      <c r="V1667" s="20">
        <f t="shared" ref="V1667:V1730" si="53">Q1667-R1667-S1667-T1667</f>
        <v>-4.3655745685100555E-11</v>
      </c>
    </row>
    <row r="1668" spans="1:22" outlineLevel="4" x14ac:dyDescent="0.35">
      <c r="A1668" s="6" t="s">
        <v>743</v>
      </c>
      <c r="B1668" s="6" t="s">
        <v>744</v>
      </c>
      <c r="C1668" s="12" t="s">
        <v>1794</v>
      </c>
      <c r="D1668" s="5" t="s">
        <v>1798</v>
      </c>
      <c r="E1668" s="6" t="s">
        <v>1798</v>
      </c>
      <c r="F1668" s="1" t="s">
        <v>4</v>
      </c>
      <c r="G1668" s="1" t="s">
        <v>1372</v>
      </c>
      <c r="H1668" s="1" t="s">
        <v>1838</v>
      </c>
      <c r="I1668" s="2" t="s">
        <v>1839</v>
      </c>
      <c r="J1668" s="6" t="s">
        <v>1835</v>
      </c>
      <c r="K1668" s="6" t="s">
        <v>4</v>
      </c>
      <c r="L1668" s="6" t="s">
        <v>4</v>
      </c>
      <c r="M1668" s="6" t="s">
        <v>5</v>
      </c>
      <c r="N1668" s="6" t="s">
        <v>1836</v>
      </c>
      <c r="O1668" s="16">
        <v>44767</v>
      </c>
      <c r="P1668" s="6" t="s">
        <v>1837</v>
      </c>
      <c r="Q1668" s="18">
        <v>203561.46</v>
      </c>
      <c r="R1668" s="18">
        <v>0</v>
      </c>
      <c r="S1668" s="18">
        <v>203561.46</v>
      </c>
      <c r="T1668" s="18">
        <v>0</v>
      </c>
      <c r="U1668" s="10">
        <f t="shared" si="52"/>
        <v>0</v>
      </c>
      <c r="V1668" s="20">
        <f t="shared" si="53"/>
        <v>0</v>
      </c>
    </row>
    <row r="1669" spans="1:22" outlineLevel="3" x14ac:dyDescent="0.35">
      <c r="A1669" s="6" t="s">
        <v>743</v>
      </c>
      <c r="B1669" s="6" t="s">
        <v>744</v>
      </c>
      <c r="C1669" s="12" t="s">
        <v>1794</v>
      </c>
      <c r="D1669" s="5" t="s">
        <v>1798</v>
      </c>
      <c r="E1669" s="6" t="s">
        <v>1798</v>
      </c>
      <c r="F1669" s="1" t="s">
        <v>4</v>
      </c>
      <c r="G1669" s="1" t="s">
        <v>1372</v>
      </c>
      <c r="H1669" s="1" t="s">
        <v>1838</v>
      </c>
      <c r="I1669" s="2" t="s">
        <v>1839</v>
      </c>
      <c r="J1669" s="6" t="s">
        <v>1835</v>
      </c>
      <c r="K1669" s="6" t="s">
        <v>4</v>
      </c>
      <c r="L1669" s="6" t="s">
        <v>4</v>
      </c>
      <c r="M1669" s="6" t="s">
        <v>5</v>
      </c>
      <c r="N1669" s="6" t="s">
        <v>1840</v>
      </c>
      <c r="O1669" s="16">
        <v>44767</v>
      </c>
      <c r="P1669" s="6" t="s">
        <v>1837</v>
      </c>
      <c r="Q1669" s="18">
        <v>400279.03999999998</v>
      </c>
      <c r="R1669" s="18">
        <v>0</v>
      </c>
      <c r="S1669" s="18">
        <v>400279.03999999998</v>
      </c>
      <c r="T1669" s="18">
        <v>0</v>
      </c>
      <c r="U1669" s="10">
        <f t="shared" si="52"/>
        <v>0</v>
      </c>
      <c r="V1669" s="20">
        <f t="shared" si="53"/>
        <v>0</v>
      </c>
    </row>
    <row r="1670" spans="1:22" outlineLevel="4" x14ac:dyDescent="0.35">
      <c r="A1670" s="6" t="s">
        <v>743</v>
      </c>
      <c r="B1670" s="6" t="s">
        <v>744</v>
      </c>
      <c r="C1670" s="12" t="s">
        <v>1794</v>
      </c>
      <c r="D1670" s="5" t="s">
        <v>1798</v>
      </c>
      <c r="E1670" s="6" t="s">
        <v>1798</v>
      </c>
      <c r="F1670" s="1" t="s">
        <v>4</v>
      </c>
      <c r="G1670" s="1" t="s">
        <v>1372</v>
      </c>
      <c r="H1670" s="1" t="s">
        <v>1838</v>
      </c>
      <c r="I1670" s="2" t="s">
        <v>1839</v>
      </c>
      <c r="J1670" s="6" t="s">
        <v>1835</v>
      </c>
      <c r="K1670" s="6" t="s">
        <v>4</v>
      </c>
      <c r="L1670" s="6" t="s">
        <v>4</v>
      </c>
      <c r="M1670" s="6" t="s">
        <v>5</v>
      </c>
      <c r="N1670" s="6" t="s">
        <v>1841</v>
      </c>
      <c r="O1670" s="16">
        <v>44767</v>
      </c>
      <c r="P1670" s="6" t="s">
        <v>1837</v>
      </c>
      <c r="Q1670" s="18">
        <v>107332.13</v>
      </c>
      <c r="R1670" s="18">
        <v>0</v>
      </c>
      <c r="S1670" s="18">
        <v>107332.13</v>
      </c>
      <c r="T1670" s="18">
        <v>0</v>
      </c>
      <c r="U1670" s="10">
        <f t="shared" si="52"/>
        <v>0</v>
      </c>
      <c r="V1670" s="20">
        <f t="shared" si="53"/>
        <v>0</v>
      </c>
    </row>
    <row r="1671" spans="1:22" outlineLevel="4" x14ac:dyDescent="0.35">
      <c r="A1671" s="6" t="s">
        <v>743</v>
      </c>
      <c r="B1671" s="6" t="s">
        <v>744</v>
      </c>
      <c r="C1671" s="12" t="s">
        <v>1794</v>
      </c>
      <c r="D1671" s="5" t="s">
        <v>1798</v>
      </c>
      <c r="E1671" s="6" t="s">
        <v>1798</v>
      </c>
      <c r="F1671" s="1" t="s">
        <v>4</v>
      </c>
      <c r="G1671" s="1" t="s">
        <v>1372</v>
      </c>
      <c r="H1671" s="1" t="s">
        <v>1838</v>
      </c>
      <c r="I1671" s="2" t="s">
        <v>1839</v>
      </c>
      <c r="J1671" s="6" t="s">
        <v>1835</v>
      </c>
      <c r="K1671" s="6" t="s">
        <v>4</v>
      </c>
      <c r="L1671" s="6" t="s">
        <v>4</v>
      </c>
      <c r="M1671" s="6" t="s">
        <v>5</v>
      </c>
      <c r="N1671" s="6" t="s">
        <v>1842</v>
      </c>
      <c r="O1671" s="16">
        <v>44810</v>
      </c>
      <c r="P1671" s="6" t="s">
        <v>1815</v>
      </c>
      <c r="Q1671" s="18">
        <v>19236.240000000002</v>
      </c>
      <c r="R1671" s="18">
        <v>0</v>
      </c>
      <c r="S1671" s="18">
        <v>19236.240000000002</v>
      </c>
      <c r="T1671" s="18">
        <v>0</v>
      </c>
      <c r="U1671" s="10">
        <f t="shared" si="52"/>
        <v>0</v>
      </c>
      <c r="V1671" s="20">
        <f t="shared" si="53"/>
        <v>0</v>
      </c>
    </row>
    <row r="1672" spans="1:22" outlineLevel="4" x14ac:dyDescent="0.35">
      <c r="A1672" s="6" t="s">
        <v>743</v>
      </c>
      <c r="B1672" s="6" t="s">
        <v>744</v>
      </c>
      <c r="C1672" s="12" t="s">
        <v>1794</v>
      </c>
      <c r="D1672" s="5" t="s">
        <v>1798</v>
      </c>
      <c r="E1672" s="6" t="s">
        <v>1798</v>
      </c>
      <c r="F1672" s="1" t="s">
        <v>4</v>
      </c>
      <c r="G1672" s="1" t="s">
        <v>1372</v>
      </c>
      <c r="H1672" s="1" t="s">
        <v>1838</v>
      </c>
      <c r="I1672" s="2" t="s">
        <v>1839</v>
      </c>
      <c r="J1672" s="6" t="s">
        <v>1835</v>
      </c>
      <c r="K1672" s="6" t="s">
        <v>4</v>
      </c>
      <c r="L1672" s="6" t="s">
        <v>4</v>
      </c>
      <c r="M1672" s="6" t="s">
        <v>5</v>
      </c>
      <c r="N1672" s="6" t="s">
        <v>1843</v>
      </c>
      <c r="O1672" s="16">
        <v>44935</v>
      </c>
      <c r="P1672" s="6" t="s">
        <v>1844</v>
      </c>
      <c r="Q1672" s="18">
        <v>459790.22</v>
      </c>
      <c r="R1672" s="18">
        <v>0</v>
      </c>
      <c r="S1672" s="18">
        <v>459790.22</v>
      </c>
      <c r="T1672" s="18">
        <v>0</v>
      </c>
      <c r="U1672" s="10">
        <f t="shared" si="52"/>
        <v>0</v>
      </c>
      <c r="V1672" s="20">
        <f t="shared" si="53"/>
        <v>0</v>
      </c>
    </row>
    <row r="1673" spans="1:22" outlineLevel="4" x14ac:dyDescent="0.35">
      <c r="A1673" s="6" t="s">
        <v>743</v>
      </c>
      <c r="B1673" s="6" t="s">
        <v>744</v>
      </c>
      <c r="C1673" s="12" t="s">
        <v>1794</v>
      </c>
      <c r="D1673" s="5" t="s">
        <v>1798</v>
      </c>
      <c r="E1673" s="6" t="s">
        <v>1798</v>
      </c>
      <c r="F1673" s="1" t="s">
        <v>4</v>
      </c>
      <c r="G1673" s="1" t="s">
        <v>1372</v>
      </c>
      <c r="H1673" s="1" t="s">
        <v>1838</v>
      </c>
      <c r="I1673" s="2" t="s">
        <v>1839</v>
      </c>
      <c r="J1673" s="6" t="s">
        <v>1835</v>
      </c>
      <c r="K1673" s="6" t="s">
        <v>4</v>
      </c>
      <c r="L1673" s="6" t="s">
        <v>4</v>
      </c>
      <c r="M1673" s="6" t="s">
        <v>5</v>
      </c>
      <c r="N1673" s="6" t="s">
        <v>1845</v>
      </c>
      <c r="O1673" s="16">
        <v>44977</v>
      </c>
      <c r="P1673" s="6" t="s">
        <v>1846</v>
      </c>
      <c r="Q1673" s="18">
        <v>159563.62</v>
      </c>
      <c r="R1673" s="18">
        <v>0</v>
      </c>
      <c r="S1673" s="18">
        <v>159563.62</v>
      </c>
      <c r="T1673" s="18">
        <v>0</v>
      </c>
      <c r="U1673" s="10">
        <f t="shared" si="52"/>
        <v>0</v>
      </c>
      <c r="V1673" s="20">
        <f t="shared" si="53"/>
        <v>0</v>
      </c>
    </row>
    <row r="1674" spans="1:22" outlineLevel="3" x14ac:dyDescent="0.35">
      <c r="A1674" s="6" t="s">
        <v>743</v>
      </c>
      <c r="B1674" s="6" t="s">
        <v>744</v>
      </c>
      <c r="C1674" s="12" t="s">
        <v>1794</v>
      </c>
      <c r="D1674" s="5" t="s">
        <v>1798</v>
      </c>
      <c r="E1674" s="6" t="s">
        <v>1798</v>
      </c>
      <c r="F1674" s="1" t="s">
        <v>4</v>
      </c>
      <c r="G1674" s="1" t="s">
        <v>1372</v>
      </c>
      <c r="H1674" s="1" t="s">
        <v>1838</v>
      </c>
      <c r="I1674" s="2" t="s">
        <v>1839</v>
      </c>
      <c r="J1674" s="6" t="s">
        <v>1835</v>
      </c>
      <c r="K1674" s="6" t="s">
        <v>4</v>
      </c>
      <c r="L1674" s="6" t="s">
        <v>4</v>
      </c>
      <c r="M1674" s="6" t="s">
        <v>5</v>
      </c>
      <c r="N1674" s="6" t="s">
        <v>1847</v>
      </c>
      <c r="O1674" s="16">
        <v>44977</v>
      </c>
      <c r="P1674" s="6" t="s">
        <v>1846</v>
      </c>
      <c r="Q1674" s="18">
        <v>637815.59</v>
      </c>
      <c r="R1674" s="18">
        <v>0</v>
      </c>
      <c r="S1674" s="18">
        <v>637815.59</v>
      </c>
      <c r="T1674" s="18">
        <v>0</v>
      </c>
      <c r="U1674" s="10">
        <f t="shared" si="52"/>
        <v>0</v>
      </c>
      <c r="V1674" s="20">
        <f t="shared" si="53"/>
        <v>0</v>
      </c>
    </row>
    <row r="1675" spans="1:22" outlineLevel="4" x14ac:dyDescent="0.35">
      <c r="G1675" s="1"/>
      <c r="H1675" s="14" t="s">
        <v>11664</v>
      </c>
      <c r="O1675" s="16"/>
      <c r="Q1675" s="18">
        <f>SUBTOTAL(9,Q1668:Q1674)</f>
        <v>1987578.2999999998</v>
      </c>
      <c r="R1675" s="18">
        <f>SUBTOTAL(9,R1668:R1674)</f>
        <v>0</v>
      </c>
      <c r="S1675" s="18">
        <f>SUBTOTAL(9,S1668:S1674)</f>
        <v>1987578.2999999998</v>
      </c>
      <c r="T1675" s="18">
        <f>SUBTOTAL(9,T1668:T1674)</f>
        <v>0</v>
      </c>
      <c r="U1675" s="10">
        <f t="shared" si="52"/>
        <v>0</v>
      </c>
      <c r="V1675" s="20">
        <f t="shared" si="53"/>
        <v>0</v>
      </c>
    </row>
    <row r="1676" spans="1:22" outlineLevel="4" x14ac:dyDescent="0.35">
      <c r="A1676" s="6" t="s">
        <v>743</v>
      </c>
      <c r="B1676" s="6" t="s">
        <v>744</v>
      </c>
      <c r="C1676" s="12" t="s">
        <v>1794</v>
      </c>
      <c r="D1676" s="5" t="s">
        <v>1798</v>
      </c>
      <c r="E1676" s="6" t="s">
        <v>1798</v>
      </c>
      <c r="F1676" s="1" t="s">
        <v>13024</v>
      </c>
      <c r="G1676" s="1" t="s">
        <v>4</v>
      </c>
      <c r="H1676" s="1" t="s">
        <v>1850</v>
      </c>
      <c r="I1676" s="2" t="s">
        <v>1851</v>
      </c>
      <c r="J1676" s="6" t="s">
        <v>1848</v>
      </c>
      <c r="K1676" s="6" t="s">
        <v>4</v>
      </c>
      <c r="L1676" s="6" t="s">
        <v>4</v>
      </c>
      <c r="M1676" s="6" t="s">
        <v>5</v>
      </c>
      <c r="N1676" s="6" t="s">
        <v>1849</v>
      </c>
      <c r="O1676" s="16">
        <v>44810</v>
      </c>
      <c r="P1676" s="6" t="s">
        <v>1815</v>
      </c>
      <c r="Q1676" s="18">
        <v>5745.21</v>
      </c>
      <c r="R1676" s="18">
        <v>5745.21</v>
      </c>
      <c r="S1676" s="18">
        <v>0</v>
      </c>
      <c r="T1676" s="18">
        <v>0</v>
      </c>
      <c r="U1676" s="10">
        <f t="shared" si="52"/>
        <v>0</v>
      </c>
      <c r="V1676" s="20">
        <f t="shared" si="53"/>
        <v>0</v>
      </c>
    </row>
    <row r="1677" spans="1:22" outlineLevel="4" x14ac:dyDescent="0.35">
      <c r="G1677" s="1"/>
      <c r="H1677" s="14" t="s">
        <v>11665</v>
      </c>
      <c r="O1677" s="16"/>
      <c r="Q1677" s="18">
        <f>SUBTOTAL(9,Q1676:Q1676)</f>
        <v>5745.21</v>
      </c>
      <c r="R1677" s="18">
        <f>SUBTOTAL(9,R1676:R1676)</f>
        <v>5745.21</v>
      </c>
      <c r="S1677" s="18">
        <f>SUBTOTAL(9,S1676:S1676)</f>
        <v>0</v>
      </c>
      <c r="T1677" s="18">
        <f>SUBTOTAL(9,T1676:T1676)</f>
        <v>0</v>
      </c>
      <c r="U1677" s="10">
        <f t="shared" si="52"/>
        <v>0</v>
      </c>
      <c r="V1677" s="20">
        <f t="shared" si="53"/>
        <v>0</v>
      </c>
    </row>
    <row r="1678" spans="1:22" ht="29" outlineLevel="4" x14ac:dyDescent="0.35">
      <c r="A1678" s="6" t="s">
        <v>743</v>
      </c>
      <c r="B1678" s="6" t="s">
        <v>744</v>
      </c>
      <c r="C1678" s="12" t="s">
        <v>1794</v>
      </c>
      <c r="D1678" s="5" t="s">
        <v>1798</v>
      </c>
      <c r="E1678" s="6" t="s">
        <v>1798</v>
      </c>
      <c r="F1678" s="1" t="s">
        <v>13024</v>
      </c>
      <c r="G1678" s="1" t="s">
        <v>4</v>
      </c>
      <c r="H1678" s="1" t="s">
        <v>1854</v>
      </c>
      <c r="I1678" s="2" t="s">
        <v>1855</v>
      </c>
      <c r="J1678" s="6" t="s">
        <v>1848</v>
      </c>
      <c r="K1678" s="6" t="s">
        <v>4</v>
      </c>
      <c r="L1678" s="6" t="s">
        <v>4</v>
      </c>
      <c r="M1678" s="6" t="s">
        <v>5</v>
      </c>
      <c r="N1678" s="6" t="s">
        <v>1852</v>
      </c>
      <c r="O1678" s="16">
        <v>44998</v>
      </c>
      <c r="P1678" s="6" t="s">
        <v>1853</v>
      </c>
      <c r="Q1678" s="18">
        <v>456.66</v>
      </c>
      <c r="R1678" s="18">
        <v>456.66</v>
      </c>
      <c r="S1678" s="18">
        <v>0</v>
      </c>
      <c r="T1678" s="18">
        <v>0</v>
      </c>
      <c r="U1678" s="10">
        <f t="shared" si="52"/>
        <v>0</v>
      </c>
      <c r="V1678" s="20">
        <f t="shared" si="53"/>
        <v>0</v>
      </c>
    </row>
    <row r="1679" spans="1:22" outlineLevel="4" x14ac:dyDescent="0.35">
      <c r="G1679" s="1"/>
      <c r="H1679" s="14" t="s">
        <v>11666</v>
      </c>
      <c r="O1679" s="16"/>
      <c r="Q1679" s="18">
        <f>SUBTOTAL(9,Q1678:Q1678)</f>
        <v>456.66</v>
      </c>
      <c r="R1679" s="18">
        <f>SUBTOTAL(9,R1678:R1678)</f>
        <v>456.66</v>
      </c>
      <c r="S1679" s="18">
        <f>SUBTOTAL(9,S1678:S1678)</f>
        <v>0</v>
      </c>
      <c r="T1679" s="18">
        <f>SUBTOTAL(9,T1678:T1678)</f>
        <v>0</v>
      </c>
      <c r="U1679" s="10">
        <f t="shared" si="52"/>
        <v>0</v>
      </c>
      <c r="V1679" s="20">
        <f t="shared" si="53"/>
        <v>0</v>
      </c>
    </row>
    <row r="1680" spans="1:22" ht="29" outlineLevel="4" x14ac:dyDescent="0.35">
      <c r="A1680" s="6" t="s">
        <v>743</v>
      </c>
      <c r="B1680" s="6" t="s">
        <v>744</v>
      </c>
      <c r="C1680" s="12" t="s">
        <v>1794</v>
      </c>
      <c r="D1680" s="5" t="s">
        <v>1798</v>
      </c>
      <c r="E1680" s="6" t="s">
        <v>1798</v>
      </c>
      <c r="F1680" s="1" t="s">
        <v>13024</v>
      </c>
      <c r="G1680" s="1" t="s">
        <v>4</v>
      </c>
      <c r="H1680" s="1" t="s">
        <v>1857</v>
      </c>
      <c r="I1680" s="2" t="s">
        <v>1858</v>
      </c>
      <c r="J1680" s="6" t="s">
        <v>1848</v>
      </c>
      <c r="K1680" s="6" t="s">
        <v>4</v>
      </c>
      <c r="L1680" s="6" t="s">
        <v>4</v>
      </c>
      <c r="M1680" s="6" t="s">
        <v>5</v>
      </c>
      <c r="N1680" s="6" t="s">
        <v>1856</v>
      </c>
      <c r="O1680" s="16">
        <v>44998</v>
      </c>
      <c r="P1680" s="6" t="s">
        <v>1853</v>
      </c>
      <c r="Q1680" s="18">
        <v>96270.69</v>
      </c>
      <c r="R1680" s="18">
        <v>96270.69</v>
      </c>
      <c r="S1680" s="18">
        <v>0</v>
      </c>
      <c r="T1680" s="18">
        <v>0</v>
      </c>
      <c r="U1680" s="10">
        <f t="shared" si="52"/>
        <v>0</v>
      </c>
      <c r="V1680" s="20">
        <f t="shared" si="53"/>
        <v>0</v>
      </c>
    </row>
    <row r="1681" spans="1:22" outlineLevel="4" x14ac:dyDescent="0.35">
      <c r="G1681" s="1"/>
      <c r="H1681" s="14" t="s">
        <v>11667</v>
      </c>
      <c r="O1681" s="16"/>
      <c r="Q1681" s="18">
        <f>SUBTOTAL(9,Q1680:Q1680)</f>
        <v>96270.69</v>
      </c>
      <c r="R1681" s="18">
        <f>SUBTOTAL(9,R1680:R1680)</f>
        <v>96270.69</v>
      </c>
      <c r="S1681" s="18">
        <f>SUBTOTAL(9,S1680:S1680)</f>
        <v>0</v>
      </c>
      <c r="T1681" s="18">
        <f>SUBTOTAL(9,T1680:T1680)</f>
        <v>0</v>
      </c>
      <c r="U1681" s="10">
        <f t="shared" si="52"/>
        <v>0</v>
      </c>
      <c r="V1681" s="20">
        <f t="shared" si="53"/>
        <v>0</v>
      </c>
    </row>
    <row r="1682" spans="1:22" ht="29" outlineLevel="3" x14ac:dyDescent="0.35">
      <c r="A1682" s="6" t="s">
        <v>743</v>
      </c>
      <c r="B1682" s="6" t="s">
        <v>744</v>
      </c>
      <c r="C1682" s="12" t="s">
        <v>1794</v>
      </c>
      <c r="D1682" s="5" t="s">
        <v>1798</v>
      </c>
      <c r="E1682" s="6" t="s">
        <v>1798</v>
      </c>
      <c r="F1682" s="1" t="s">
        <v>13024</v>
      </c>
      <c r="G1682" s="1" t="s">
        <v>4</v>
      </c>
      <c r="H1682" s="1" t="s">
        <v>1861</v>
      </c>
      <c r="I1682" s="2" t="s">
        <v>1862</v>
      </c>
      <c r="J1682" s="6" t="s">
        <v>1859</v>
      </c>
      <c r="K1682" s="6" t="s">
        <v>4</v>
      </c>
      <c r="L1682" s="6" t="s">
        <v>4</v>
      </c>
      <c r="M1682" s="6" t="s">
        <v>5</v>
      </c>
      <c r="N1682" s="6" t="s">
        <v>1860</v>
      </c>
      <c r="O1682" s="16">
        <v>45082</v>
      </c>
      <c r="P1682" s="6" t="s">
        <v>1810</v>
      </c>
      <c r="Q1682" s="18">
        <v>22422.7</v>
      </c>
      <c r="R1682" s="18">
        <v>22422.7</v>
      </c>
      <c r="S1682" s="18">
        <v>0</v>
      </c>
      <c r="T1682" s="18">
        <v>0</v>
      </c>
      <c r="U1682" s="10">
        <f t="shared" si="52"/>
        <v>0</v>
      </c>
      <c r="V1682" s="20">
        <f t="shared" si="53"/>
        <v>0</v>
      </c>
    </row>
    <row r="1683" spans="1:22" outlineLevel="4" x14ac:dyDescent="0.35">
      <c r="G1683" s="1"/>
      <c r="H1683" s="14" t="s">
        <v>11668</v>
      </c>
      <c r="O1683" s="16"/>
      <c r="Q1683" s="18">
        <f>SUBTOTAL(9,Q1682:Q1682)</f>
        <v>22422.7</v>
      </c>
      <c r="R1683" s="18">
        <f>SUBTOTAL(9,R1682:R1682)</f>
        <v>22422.7</v>
      </c>
      <c r="S1683" s="18">
        <f>SUBTOTAL(9,S1682:S1682)</f>
        <v>0</v>
      </c>
      <c r="T1683" s="18">
        <f>SUBTOTAL(9,T1682:T1682)</f>
        <v>0</v>
      </c>
      <c r="U1683" s="10">
        <f t="shared" si="52"/>
        <v>0</v>
      </c>
      <c r="V1683" s="20">
        <f t="shared" si="53"/>
        <v>0</v>
      </c>
    </row>
    <row r="1684" spans="1:22" ht="29" outlineLevel="3" x14ac:dyDescent="0.35">
      <c r="A1684" s="6" t="s">
        <v>743</v>
      </c>
      <c r="B1684" s="6" t="s">
        <v>744</v>
      </c>
      <c r="C1684" s="12" t="s">
        <v>1794</v>
      </c>
      <c r="D1684" s="5" t="s">
        <v>1798</v>
      </c>
      <c r="E1684" s="6" t="s">
        <v>1798</v>
      </c>
      <c r="F1684" s="1" t="s">
        <v>13024</v>
      </c>
      <c r="G1684" s="1" t="s">
        <v>4</v>
      </c>
      <c r="H1684" s="1" t="s">
        <v>1864</v>
      </c>
      <c r="I1684" s="2" t="s">
        <v>1865</v>
      </c>
      <c r="J1684" s="6" t="s">
        <v>1859</v>
      </c>
      <c r="K1684" s="6" t="s">
        <v>4</v>
      </c>
      <c r="L1684" s="6" t="s">
        <v>4</v>
      </c>
      <c r="M1684" s="6" t="s">
        <v>5</v>
      </c>
      <c r="N1684" s="6" t="s">
        <v>1863</v>
      </c>
      <c r="O1684" s="16">
        <v>44810</v>
      </c>
      <c r="P1684" s="6" t="s">
        <v>1815</v>
      </c>
      <c r="Q1684" s="18">
        <v>27149.88</v>
      </c>
      <c r="R1684" s="18">
        <v>27149.88</v>
      </c>
      <c r="S1684" s="18">
        <v>0</v>
      </c>
      <c r="T1684" s="18">
        <v>0</v>
      </c>
      <c r="U1684" s="10">
        <f t="shared" si="52"/>
        <v>0</v>
      </c>
      <c r="V1684" s="20">
        <f t="shared" si="53"/>
        <v>0</v>
      </c>
    </row>
    <row r="1685" spans="1:22" outlineLevel="4" x14ac:dyDescent="0.35">
      <c r="G1685" s="1"/>
      <c r="H1685" s="14" t="s">
        <v>11669</v>
      </c>
      <c r="O1685" s="16"/>
      <c r="Q1685" s="18">
        <f>SUBTOTAL(9,Q1684:Q1684)</f>
        <v>27149.88</v>
      </c>
      <c r="R1685" s="18">
        <f>SUBTOTAL(9,R1684:R1684)</f>
        <v>27149.88</v>
      </c>
      <c r="S1685" s="18">
        <f>SUBTOTAL(9,S1684:S1684)</f>
        <v>0</v>
      </c>
      <c r="T1685" s="18">
        <f>SUBTOTAL(9,T1684:T1684)</f>
        <v>0</v>
      </c>
      <c r="U1685" s="10">
        <f t="shared" si="52"/>
        <v>0</v>
      </c>
      <c r="V1685" s="20">
        <f t="shared" si="53"/>
        <v>0</v>
      </c>
    </row>
    <row r="1686" spans="1:22" ht="29" outlineLevel="3" x14ac:dyDescent="0.35">
      <c r="A1686" s="6" t="s">
        <v>743</v>
      </c>
      <c r="B1686" s="6" t="s">
        <v>744</v>
      </c>
      <c r="C1686" s="12" t="s">
        <v>1794</v>
      </c>
      <c r="D1686" s="5" t="s">
        <v>1798</v>
      </c>
      <c r="E1686" s="6" t="s">
        <v>1798</v>
      </c>
      <c r="F1686" s="1" t="s">
        <v>13024</v>
      </c>
      <c r="G1686" s="1" t="s">
        <v>4</v>
      </c>
      <c r="H1686" s="1" t="s">
        <v>1869</v>
      </c>
      <c r="I1686" s="2" t="s">
        <v>1870</v>
      </c>
      <c r="J1686" s="6" t="s">
        <v>1866</v>
      </c>
      <c r="K1686" s="6" t="s">
        <v>4</v>
      </c>
      <c r="L1686" s="6" t="s">
        <v>4</v>
      </c>
      <c r="M1686" s="6" t="s">
        <v>5</v>
      </c>
      <c r="N1686" s="6" t="s">
        <v>1867</v>
      </c>
      <c r="O1686" s="16">
        <v>44823</v>
      </c>
      <c r="P1686" s="6" t="s">
        <v>1868</v>
      </c>
      <c r="Q1686" s="18">
        <v>1075.26</v>
      </c>
      <c r="R1686" s="18">
        <v>1075.26</v>
      </c>
      <c r="S1686" s="18">
        <v>0</v>
      </c>
      <c r="T1686" s="18">
        <v>0</v>
      </c>
      <c r="U1686" s="10">
        <f t="shared" si="52"/>
        <v>0</v>
      </c>
      <c r="V1686" s="20">
        <f t="shared" si="53"/>
        <v>0</v>
      </c>
    </row>
    <row r="1687" spans="1:22" ht="29" outlineLevel="4" x14ac:dyDescent="0.35">
      <c r="A1687" s="6" t="s">
        <v>743</v>
      </c>
      <c r="B1687" s="6" t="s">
        <v>744</v>
      </c>
      <c r="C1687" s="12" t="s">
        <v>1794</v>
      </c>
      <c r="D1687" s="5" t="s">
        <v>1798</v>
      </c>
      <c r="E1687" s="6" t="s">
        <v>1798</v>
      </c>
      <c r="F1687" s="1" t="s">
        <v>13024</v>
      </c>
      <c r="G1687" s="1" t="s">
        <v>4</v>
      </c>
      <c r="H1687" s="1" t="s">
        <v>1869</v>
      </c>
      <c r="I1687" s="2" t="s">
        <v>1870</v>
      </c>
      <c r="J1687" s="6" t="s">
        <v>1866</v>
      </c>
      <c r="K1687" s="6" t="s">
        <v>4</v>
      </c>
      <c r="L1687" s="6" t="s">
        <v>4</v>
      </c>
      <c r="M1687" s="6" t="s">
        <v>5</v>
      </c>
      <c r="N1687" s="6" t="s">
        <v>1871</v>
      </c>
      <c r="O1687" s="16">
        <v>44900</v>
      </c>
      <c r="P1687" s="6" t="s">
        <v>1824</v>
      </c>
      <c r="Q1687" s="18">
        <v>2258.04</v>
      </c>
      <c r="R1687" s="18">
        <v>2258.04</v>
      </c>
      <c r="S1687" s="18">
        <v>0</v>
      </c>
      <c r="T1687" s="18">
        <v>0</v>
      </c>
      <c r="U1687" s="10">
        <f t="shared" si="52"/>
        <v>0</v>
      </c>
      <c r="V1687" s="20">
        <f t="shared" si="53"/>
        <v>0</v>
      </c>
    </row>
    <row r="1688" spans="1:22" outlineLevel="3" x14ac:dyDescent="0.35">
      <c r="G1688" s="1"/>
      <c r="H1688" s="14" t="s">
        <v>11670</v>
      </c>
      <c r="O1688" s="16"/>
      <c r="Q1688" s="18">
        <f>SUBTOTAL(9,Q1686:Q1687)</f>
        <v>3333.3</v>
      </c>
      <c r="R1688" s="18">
        <f>SUBTOTAL(9,R1686:R1687)</f>
        <v>3333.3</v>
      </c>
      <c r="S1688" s="18">
        <f>SUBTOTAL(9,S1686:S1687)</f>
        <v>0</v>
      </c>
      <c r="T1688" s="18">
        <f>SUBTOTAL(9,T1686:T1687)</f>
        <v>0</v>
      </c>
      <c r="U1688" s="10">
        <f t="shared" si="52"/>
        <v>0</v>
      </c>
      <c r="V1688" s="20">
        <f t="shared" si="53"/>
        <v>0</v>
      </c>
    </row>
    <row r="1689" spans="1:22" outlineLevel="4" x14ac:dyDescent="0.35">
      <c r="A1689" s="6" t="s">
        <v>743</v>
      </c>
      <c r="B1689" s="6" t="s">
        <v>744</v>
      </c>
      <c r="C1689" s="12" t="s">
        <v>1794</v>
      </c>
      <c r="D1689" s="5" t="s">
        <v>1798</v>
      </c>
      <c r="E1689" s="6" t="s">
        <v>1798</v>
      </c>
      <c r="F1689" s="1" t="s">
        <v>13024</v>
      </c>
      <c r="G1689" s="1" t="s">
        <v>4</v>
      </c>
      <c r="H1689" s="1" t="s">
        <v>1873</v>
      </c>
      <c r="I1689" s="2" t="s">
        <v>1874</v>
      </c>
      <c r="J1689" s="6" t="s">
        <v>1866</v>
      </c>
      <c r="K1689" s="6" t="s">
        <v>4</v>
      </c>
      <c r="L1689" s="6" t="s">
        <v>4</v>
      </c>
      <c r="M1689" s="6" t="s">
        <v>5</v>
      </c>
      <c r="N1689" s="6" t="s">
        <v>1872</v>
      </c>
      <c r="O1689" s="16">
        <v>44823</v>
      </c>
      <c r="P1689" s="6" t="s">
        <v>1868</v>
      </c>
      <c r="Q1689" s="18">
        <v>184505.68</v>
      </c>
      <c r="R1689" s="18">
        <v>184505.68</v>
      </c>
      <c r="S1689" s="18">
        <v>0</v>
      </c>
      <c r="T1689" s="18">
        <v>0</v>
      </c>
      <c r="U1689" s="10">
        <f t="shared" si="52"/>
        <v>0</v>
      </c>
      <c r="V1689" s="20">
        <f t="shared" si="53"/>
        <v>0</v>
      </c>
    </row>
    <row r="1690" spans="1:22" outlineLevel="3" x14ac:dyDescent="0.35">
      <c r="A1690" s="6" t="s">
        <v>743</v>
      </c>
      <c r="B1690" s="6" t="s">
        <v>744</v>
      </c>
      <c r="C1690" s="12" t="s">
        <v>1794</v>
      </c>
      <c r="D1690" s="5" t="s">
        <v>1798</v>
      </c>
      <c r="E1690" s="6" t="s">
        <v>1798</v>
      </c>
      <c r="F1690" s="1" t="s">
        <v>13024</v>
      </c>
      <c r="G1690" s="1" t="s">
        <v>4</v>
      </c>
      <c r="H1690" s="1" t="s">
        <v>1873</v>
      </c>
      <c r="I1690" s="2" t="s">
        <v>1874</v>
      </c>
      <c r="J1690" s="6" t="s">
        <v>1866</v>
      </c>
      <c r="K1690" s="6" t="s">
        <v>4</v>
      </c>
      <c r="L1690" s="6" t="s">
        <v>4</v>
      </c>
      <c r="M1690" s="6" t="s">
        <v>5</v>
      </c>
      <c r="N1690" s="6" t="s">
        <v>1875</v>
      </c>
      <c r="O1690" s="16">
        <v>44823</v>
      </c>
      <c r="P1690" s="6" t="s">
        <v>1868</v>
      </c>
      <c r="Q1690" s="18">
        <v>23397.4</v>
      </c>
      <c r="R1690" s="18">
        <v>23397.4</v>
      </c>
      <c r="S1690" s="18">
        <v>0</v>
      </c>
      <c r="T1690" s="18">
        <v>0</v>
      </c>
      <c r="U1690" s="10">
        <f t="shared" si="52"/>
        <v>0</v>
      </c>
      <c r="V1690" s="20">
        <f t="shared" si="53"/>
        <v>0</v>
      </c>
    </row>
    <row r="1691" spans="1:22" outlineLevel="4" x14ac:dyDescent="0.35">
      <c r="A1691" s="6" t="s">
        <v>743</v>
      </c>
      <c r="B1691" s="6" t="s">
        <v>744</v>
      </c>
      <c r="C1691" s="12" t="s">
        <v>1794</v>
      </c>
      <c r="D1691" s="5" t="s">
        <v>1798</v>
      </c>
      <c r="E1691" s="6" t="s">
        <v>1798</v>
      </c>
      <c r="F1691" s="1" t="s">
        <v>13024</v>
      </c>
      <c r="G1691" s="1" t="s">
        <v>4</v>
      </c>
      <c r="H1691" s="1" t="s">
        <v>1873</v>
      </c>
      <c r="I1691" s="2" t="s">
        <v>1874</v>
      </c>
      <c r="J1691" s="6" t="s">
        <v>1866</v>
      </c>
      <c r="K1691" s="6" t="s">
        <v>4</v>
      </c>
      <c r="L1691" s="6" t="s">
        <v>4</v>
      </c>
      <c r="M1691" s="6" t="s">
        <v>5</v>
      </c>
      <c r="N1691" s="6" t="s">
        <v>1876</v>
      </c>
      <c r="O1691" s="16">
        <v>44837</v>
      </c>
      <c r="P1691" s="6" t="s">
        <v>1828</v>
      </c>
      <c r="Q1691" s="18">
        <v>16622.09</v>
      </c>
      <c r="R1691" s="18">
        <v>16622.09</v>
      </c>
      <c r="S1691" s="18">
        <v>0</v>
      </c>
      <c r="T1691" s="18">
        <v>0</v>
      </c>
      <c r="U1691" s="10">
        <f t="shared" si="52"/>
        <v>0</v>
      </c>
      <c r="V1691" s="20">
        <f t="shared" si="53"/>
        <v>0</v>
      </c>
    </row>
    <row r="1692" spans="1:22" outlineLevel="3" x14ac:dyDescent="0.35">
      <c r="A1692" s="6" t="s">
        <v>743</v>
      </c>
      <c r="B1692" s="6" t="s">
        <v>744</v>
      </c>
      <c r="C1692" s="12" t="s">
        <v>1794</v>
      </c>
      <c r="D1692" s="5" t="s">
        <v>1798</v>
      </c>
      <c r="E1692" s="6" t="s">
        <v>1798</v>
      </c>
      <c r="F1692" s="1" t="s">
        <v>13024</v>
      </c>
      <c r="G1692" s="1" t="s">
        <v>4</v>
      </c>
      <c r="H1692" s="1" t="s">
        <v>1873</v>
      </c>
      <c r="I1692" s="2" t="s">
        <v>1874</v>
      </c>
      <c r="J1692" s="6" t="s">
        <v>1866</v>
      </c>
      <c r="K1692" s="6" t="s">
        <v>4</v>
      </c>
      <c r="L1692" s="6" t="s">
        <v>4</v>
      </c>
      <c r="M1692" s="6" t="s">
        <v>5</v>
      </c>
      <c r="N1692" s="6" t="s">
        <v>1877</v>
      </c>
      <c r="O1692" s="16">
        <v>44837</v>
      </c>
      <c r="P1692" s="6" t="s">
        <v>1828</v>
      </c>
      <c r="Q1692" s="18">
        <v>128053.52</v>
      </c>
      <c r="R1692" s="18">
        <v>128053.52</v>
      </c>
      <c r="S1692" s="18">
        <v>0</v>
      </c>
      <c r="T1692" s="18">
        <v>0</v>
      </c>
      <c r="U1692" s="10">
        <f t="shared" si="52"/>
        <v>0</v>
      </c>
      <c r="V1692" s="20">
        <f t="shared" si="53"/>
        <v>0</v>
      </c>
    </row>
    <row r="1693" spans="1:22" outlineLevel="4" x14ac:dyDescent="0.35">
      <c r="A1693" s="6" t="s">
        <v>743</v>
      </c>
      <c r="B1693" s="6" t="s">
        <v>744</v>
      </c>
      <c r="C1693" s="12" t="s">
        <v>1794</v>
      </c>
      <c r="D1693" s="5" t="s">
        <v>1798</v>
      </c>
      <c r="E1693" s="6" t="s">
        <v>1798</v>
      </c>
      <c r="F1693" s="1" t="s">
        <v>13024</v>
      </c>
      <c r="G1693" s="1" t="s">
        <v>4</v>
      </c>
      <c r="H1693" s="1" t="s">
        <v>1873</v>
      </c>
      <c r="I1693" s="2" t="s">
        <v>1874</v>
      </c>
      <c r="J1693" s="6" t="s">
        <v>1866</v>
      </c>
      <c r="K1693" s="6" t="s">
        <v>4</v>
      </c>
      <c r="L1693" s="6" t="s">
        <v>4</v>
      </c>
      <c r="M1693" s="6" t="s">
        <v>5</v>
      </c>
      <c r="N1693" s="6" t="s">
        <v>1878</v>
      </c>
      <c r="O1693" s="16">
        <v>44900</v>
      </c>
      <c r="P1693" s="6" t="s">
        <v>1824</v>
      </c>
      <c r="Q1693" s="18">
        <v>66190.06</v>
      </c>
      <c r="R1693" s="18">
        <v>66190.06</v>
      </c>
      <c r="S1693" s="18">
        <v>0</v>
      </c>
      <c r="T1693" s="18">
        <v>0</v>
      </c>
      <c r="U1693" s="10">
        <f t="shared" si="52"/>
        <v>0</v>
      </c>
      <c r="V1693" s="20">
        <f t="shared" si="53"/>
        <v>0</v>
      </c>
    </row>
    <row r="1694" spans="1:22" outlineLevel="4" x14ac:dyDescent="0.35">
      <c r="A1694" s="6" t="s">
        <v>743</v>
      </c>
      <c r="B1694" s="6" t="s">
        <v>744</v>
      </c>
      <c r="C1694" s="12" t="s">
        <v>1794</v>
      </c>
      <c r="D1694" s="5" t="s">
        <v>1798</v>
      </c>
      <c r="E1694" s="6" t="s">
        <v>1798</v>
      </c>
      <c r="F1694" s="1" t="s">
        <v>13024</v>
      </c>
      <c r="G1694" s="1" t="s">
        <v>4</v>
      </c>
      <c r="H1694" s="1" t="s">
        <v>1873</v>
      </c>
      <c r="I1694" s="2" t="s">
        <v>1874</v>
      </c>
      <c r="J1694" s="6" t="s">
        <v>1866</v>
      </c>
      <c r="K1694" s="6" t="s">
        <v>4</v>
      </c>
      <c r="L1694" s="6" t="s">
        <v>4</v>
      </c>
      <c r="M1694" s="6" t="s">
        <v>5</v>
      </c>
      <c r="N1694" s="6" t="s">
        <v>1879</v>
      </c>
      <c r="O1694" s="16">
        <v>44900</v>
      </c>
      <c r="P1694" s="6" t="s">
        <v>1824</v>
      </c>
      <c r="Q1694" s="18">
        <v>13181.02</v>
      </c>
      <c r="R1694" s="18">
        <v>13181.02</v>
      </c>
      <c r="S1694" s="18">
        <v>0</v>
      </c>
      <c r="T1694" s="18">
        <v>0</v>
      </c>
      <c r="U1694" s="10">
        <f t="shared" si="52"/>
        <v>0</v>
      </c>
      <c r="V1694" s="20">
        <f t="shared" si="53"/>
        <v>0</v>
      </c>
    </row>
    <row r="1695" spans="1:22" outlineLevel="3" x14ac:dyDescent="0.35">
      <c r="A1695" s="6" t="s">
        <v>743</v>
      </c>
      <c r="B1695" s="6" t="s">
        <v>744</v>
      </c>
      <c r="C1695" s="12" t="s">
        <v>1794</v>
      </c>
      <c r="D1695" s="5" t="s">
        <v>1798</v>
      </c>
      <c r="E1695" s="6" t="s">
        <v>1798</v>
      </c>
      <c r="F1695" s="1" t="s">
        <v>13024</v>
      </c>
      <c r="G1695" s="1" t="s">
        <v>4</v>
      </c>
      <c r="H1695" s="1" t="s">
        <v>1873</v>
      </c>
      <c r="I1695" s="2" t="s">
        <v>1874</v>
      </c>
      <c r="J1695" s="6" t="s">
        <v>1866</v>
      </c>
      <c r="K1695" s="6" t="s">
        <v>4</v>
      </c>
      <c r="L1695" s="6" t="s">
        <v>4</v>
      </c>
      <c r="M1695" s="6" t="s">
        <v>5</v>
      </c>
      <c r="N1695" s="6" t="s">
        <v>1880</v>
      </c>
      <c r="O1695" s="16">
        <v>44935</v>
      </c>
      <c r="P1695" s="6" t="s">
        <v>1844</v>
      </c>
      <c r="Q1695" s="18">
        <v>44433.39</v>
      </c>
      <c r="R1695" s="18">
        <v>44433.39</v>
      </c>
      <c r="S1695" s="18">
        <v>0</v>
      </c>
      <c r="T1695" s="18">
        <v>0</v>
      </c>
      <c r="U1695" s="10">
        <f t="shared" si="52"/>
        <v>0</v>
      </c>
      <c r="V1695" s="20">
        <f t="shared" si="53"/>
        <v>0</v>
      </c>
    </row>
    <row r="1696" spans="1:22" outlineLevel="4" x14ac:dyDescent="0.35">
      <c r="A1696" s="6" t="s">
        <v>743</v>
      </c>
      <c r="B1696" s="6" t="s">
        <v>744</v>
      </c>
      <c r="C1696" s="12" t="s">
        <v>1794</v>
      </c>
      <c r="D1696" s="5" t="s">
        <v>1798</v>
      </c>
      <c r="E1696" s="6" t="s">
        <v>1798</v>
      </c>
      <c r="F1696" s="1" t="s">
        <v>13024</v>
      </c>
      <c r="G1696" s="1" t="s">
        <v>4</v>
      </c>
      <c r="H1696" s="1" t="s">
        <v>1873</v>
      </c>
      <c r="I1696" s="2" t="s">
        <v>1874</v>
      </c>
      <c r="J1696" s="6" t="s">
        <v>1866</v>
      </c>
      <c r="K1696" s="6" t="s">
        <v>4</v>
      </c>
      <c r="L1696" s="6" t="s">
        <v>4</v>
      </c>
      <c r="M1696" s="6" t="s">
        <v>5</v>
      </c>
      <c r="N1696" s="6" t="s">
        <v>1881</v>
      </c>
      <c r="O1696" s="16">
        <v>44998</v>
      </c>
      <c r="P1696" s="6" t="s">
        <v>1853</v>
      </c>
      <c r="Q1696" s="18">
        <v>460789.69</v>
      </c>
      <c r="R1696" s="18">
        <v>460789.69</v>
      </c>
      <c r="S1696" s="18">
        <v>0</v>
      </c>
      <c r="T1696" s="18">
        <v>0</v>
      </c>
      <c r="U1696" s="10">
        <f t="shared" si="52"/>
        <v>0</v>
      </c>
      <c r="V1696" s="20">
        <f t="shared" si="53"/>
        <v>0</v>
      </c>
    </row>
    <row r="1697" spans="1:22" outlineLevel="4" x14ac:dyDescent="0.35">
      <c r="A1697" s="6" t="s">
        <v>743</v>
      </c>
      <c r="B1697" s="6" t="s">
        <v>744</v>
      </c>
      <c r="C1697" s="12" t="s">
        <v>1794</v>
      </c>
      <c r="D1697" s="5" t="s">
        <v>1798</v>
      </c>
      <c r="E1697" s="6" t="s">
        <v>1798</v>
      </c>
      <c r="F1697" s="1" t="s">
        <v>13024</v>
      </c>
      <c r="G1697" s="1" t="s">
        <v>4</v>
      </c>
      <c r="H1697" s="1" t="s">
        <v>1873</v>
      </c>
      <c r="I1697" s="2" t="s">
        <v>1874</v>
      </c>
      <c r="J1697" s="6" t="s">
        <v>1866</v>
      </c>
      <c r="K1697" s="6" t="s">
        <v>4</v>
      </c>
      <c r="L1697" s="6" t="s">
        <v>4</v>
      </c>
      <c r="M1697" s="6" t="s">
        <v>5</v>
      </c>
      <c r="N1697" s="6" t="s">
        <v>1882</v>
      </c>
      <c r="O1697" s="16">
        <v>44998</v>
      </c>
      <c r="P1697" s="6" t="s">
        <v>1853</v>
      </c>
      <c r="Q1697" s="18">
        <v>75108.600000000006</v>
      </c>
      <c r="R1697" s="18">
        <v>75108.600000000006</v>
      </c>
      <c r="S1697" s="18">
        <v>0</v>
      </c>
      <c r="T1697" s="18">
        <v>0</v>
      </c>
      <c r="U1697" s="10">
        <f t="shared" si="52"/>
        <v>0</v>
      </c>
      <c r="V1697" s="20">
        <f t="shared" si="53"/>
        <v>0</v>
      </c>
    </row>
    <row r="1698" spans="1:22" outlineLevel="4" x14ac:dyDescent="0.35">
      <c r="A1698" s="6" t="s">
        <v>743</v>
      </c>
      <c r="B1698" s="6" t="s">
        <v>744</v>
      </c>
      <c r="C1698" s="12" t="s">
        <v>1794</v>
      </c>
      <c r="D1698" s="5" t="s">
        <v>1798</v>
      </c>
      <c r="E1698" s="6" t="s">
        <v>1798</v>
      </c>
      <c r="F1698" s="1" t="s">
        <v>13024</v>
      </c>
      <c r="G1698" s="1" t="s">
        <v>4</v>
      </c>
      <c r="H1698" s="1" t="s">
        <v>1873</v>
      </c>
      <c r="I1698" s="2" t="s">
        <v>1874</v>
      </c>
      <c r="J1698" s="6" t="s">
        <v>1866</v>
      </c>
      <c r="K1698" s="6" t="s">
        <v>4</v>
      </c>
      <c r="L1698" s="6" t="s">
        <v>4</v>
      </c>
      <c r="M1698" s="6" t="s">
        <v>5</v>
      </c>
      <c r="N1698" s="6" t="s">
        <v>1883</v>
      </c>
      <c r="O1698" s="16">
        <v>45047</v>
      </c>
      <c r="P1698" s="6" t="s">
        <v>1808</v>
      </c>
      <c r="Q1698" s="18">
        <v>146507.99</v>
      </c>
      <c r="R1698" s="18">
        <v>146507.99</v>
      </c>
      <c r="S1698" s="18">
        <v>0</v>
      </c>
      <c r="T1698" s="18">
        <v>0</v>
      </c>
      <c r="U1698" s="10">
        <f t="shared" si="52"/>
        <v>0</v>
      </c>
      <c r="V1698" s="20">
        <f t="shared" si="53"/>
        <v>0</v>
      </c>
    </row>
    <row r="1699" spans="1:22" outlineLevel="4" x14ac:dyDescent="0.35">
      <c r="A1699" s="6" t="s">
        <v>743</v>
      </c>
      <c r="B1699" s="6" t="s">
        <v>744</v>
      </c>
      <c r="C1699" s="12" t="s">
        <v>1794</v>
      </c>
      <c r="D1699" s="5" t="s">
        <v>1798</v>
      </c>
      <c r="E1699" s="6" t="s">
        <v>1798</v>
      </c>
      <c r="F1699" s="1" t="s">
        <v>13024</v>
      </c>
      <c r="G1699" s="1" t="s">
        <v>4</v>
      </c>
      <c r="H1699" s="1" t="s">
        <v>1873</v>
      </c>
      <c r="I1699" s="2" t="s">
        <v>1874</v>
      </c>
      <c r="J1699" s="6" t="s">
        <v>1866</v>
      </c>
      <c r="K1699" s="6" t="s">
        <v>4</v>
      </c>
      <c r="L1699" s="6" t="s">
        <v>4</v>
      </c>
      <c r="M1699" s="6" t="s">
        <v>5</v>
      </c>
      <c r="N1699" s="6" t="s">
        <v>1884</v>
      </c>
      <c r="O1699" s="16">
        <v>45047</v>
      </c>
      <c r="P1699" s="6" t="s">
        <v>1808</v>
      </c>
      <c r="Q1699" s="18">
        <v>15958.2</v>
      </c>
      <c r="R1699" s="18">
        <v>15958.2</v>
      </c>
      <c r="S1699" s="18">
        <v>0</v>
      </c>
      <c r="T1699" s="18">
        <v>0</v>
      </c>
      <c r="U1699" s="10">
        <f t="shared" si="52"/>
        <v>0</v>
      </c>
      <c r="V1699" s="20">
        <f t="shared" si="53"/>
        <v>0</v>
      </c>
    </row>
    <row r="1700" spans="1:22" outlineLevel="4" x14ac:dyDescent="0.35">
      <c r="G1700" s="1"/>
      <c r="H1700" s="14" t="s">
        <v>11671</v>
      </c>
      <c r="O1700" s="16"/>
      <c r="Q1700" s="18">
        <f>SUBTOTAL(9,Q1689:Q1699)</f>
        <v>1174747.6399999999</v>
      </c>
      <c r="R1700" s="18">
        <f>SUBTOTAL(9,R1689:R1699)</f>
        <v>1174747.6399999999</v>
      </c>
      <c r="S1700" s="18">
        <f>SUBTOTAL(9,S1689:S1699)</f>
        <v>0</v>
      </c>
      <c r="T1700" s="18">
        <f>SUBTOTAL(9,T1689:T1699)</f>
        <v>0</v>
      </c>
      <c r="U1700" s="10">
        <f t="shared" si="52"/>
        <v>0</v>
      </c>
      <c r="V1700" s="20">
        <f t="shared" si="53"/>
        <v>0</v>
      </c>
    </row>
    <row r="1701" spans="1:22" ht="29" outlineLevel="4" x14ac:dyDescent="0.35">
      <c r="A1701" s="6" t="s">
        <v>743</v>
      </c>
      <c r="B1701" s="6" t="s">
        <v>744</v>
      </c>
      <c r="C1701" s="12" t="s">
        <v>1794</v>
      </c>
      <c r="D1701" s="5" t="s">
        <v>1798</v>
      </c>
      <c r="E1701" s="6" t="s">
        <v>1798</v>
      </c>
      <c r="F1701" s="1" t="s">
        <v>13024</v>
      </c>
      <c r="G1701" s="1" t="s">
        <v>4</v>
      </c>
      <c r="H1701" s="1" t="s">
        <v>1886</v>
      </c>
      <c r="I1701" s="2" t="s">
        <v>1887</v>
      </c>
      <c r="J1701" s="6" t="s">
        <v>4</v>
      </c>
      <c r="K1701" s="6" t="s">
        <v>4</v>
      </c>
      <c r="L1701" s="6" t="s">
        <v>4</v>
      </c>
      <c r="M1701" s="6" t="s">
        <v>5</v>
      </c>
      <c r="N1701" s="6" t="s">
        <v>1888</v>
      </c>
      <c r="O1701" s="16">
        <v>44810</v>
      </c>
      <c r="P1701" s="6" t="s">
        <v>1889</v>
      </c>
      <c r="Q1701" s="18">
        <v>282905.77</v>
      </c>
      <c r="R1701" s="18">
        <v>282905.77</v>
      </c>
      <c r="S1701" s="18">
        <v>0</v>
      </c>
      <c r="T1701" s="18">
        <v>0</v>
      </c>
      <c r="U1701" s="10">
        <f t="shared" si="52"/>
        <v>0</v>
      </c>
      <c r="V1701" s="20">
        <f t="shared" si="53"/>
        <v>0</v>
      </c>
    </row>
    <row r="1702" spans="1:22" ht="29" outlineLevel="4" x14ac:dyDescent="0.35">
      <c r="A1702" s="6" t="s">
        <v>743</v>
      </c>
      <c r="B1702" s="6" t="s">
        <v>744</v>
      </c>
      <c r="C1702" s="12" t="s">
        <v>1794</v>
      </c>
      <c r="D1702" s="5" t="s">
        <v>1798</v>
      </c>
      <c r="E1702" s="6" t="s">
        <v>1798</v>
      </c>
      <c r="F1702" s="1" t="s">
        <v>13024</v>
      </c>
      <c r="G1702" s="1" t="s">
        <v>4</v>
      </c>
      <c r="H1702" s="1" t="s">
        <v>1886</v>
      </c>
      <c r="I1702" s="2" t="s">
        <v>1887</v>
      </c>
      <c r="J1702" s="6" t="s">
        <v>4</v>
      </c>
      <c r="K1702" s="6" t="s">
        <v>4</v>
      </c>
      <c r="L1702" s="6" t="s">
        <v>4</v>
      </c>
      <c r="M1702" s="6" t="s">
        <v>5</v>
      </c>
      <c r="N1702" s="6" t="s">
        <v>1890</v>
      </c>
      <c r="O1702" s="16">
        <v>44865</v>
      </c>
      <c r="P1702" s="6" t="s">
        <v>1806</v>
      </c>
      <c r="Q1702" s="18">
        <v>50868.57</v>
      </c>
      <c r="R1702" s="18">
        <v>50868.57</v>
      </c>
      <c r="S1702" s="18">
        <v>0</v>
      </c>
      <c r="T1702" s="18">
        <v>0</v>
      </c>
      <c r="U1702" s="10">
        <f t="shared" si="52"/>
        <v>0</v>
      </c>
      <c r="V1702" s="20">
        <f t="shared" si="53"/>
        <v>0</v>
      </c>
    </row>
    <row r="1703" spans="1:22" ht="29" outlineLevel="4" x14ac:dyDescent="0.35">
      <c r="A1703" s="6" t="s">
        <v>743</v>
      </c>
      <c r="B1703" s="6" t="s">
        <v>744</v>
      </c>
      <c r="C1703" s="12" t="s">
        <v>1794</v>
      </c>
      <c r="D1703" s="5" t="s">
        <v>1798</v>
      </c>
      <c r="E1703" s="6" t="s">
        <v>1798</v>
      </c>
      <c r="F1703" s="1" t="s">
        <v>13024</v>
      </c>
      <c r="G1703" s="1" t="s">
        <v>4</v>
      </c>
      <c r="H1703" s="1" t="s">
        <v>1886</v>
      </c>
      <c r="I1703" s="2" t="s">
        <v>1887</v>
      </c>
      <c r="J1703" s="6" t="s">
        <v>4</v>
      </c>
      <c r="K1703" s="6" t="s">
        <v>4</v>
      </c>
      <c r="L1703" s="6" t="s">
        <v>4</v>
      </c>
      <c r="M1703" s="6" t="s">
        <v>5</v>
      </c>
      <c r="N1703" s="6" t="s">
        <v>1891</v>
      </c>
      <c r="O1703" s="16">
        <v>44900</v>
      </c>
      <c r="P1703" s="6" t="s">
        <v>1824</v>
      </c>
      <c r="Q1703" s="18">
        <v>56647.11</v>
      </c>
      <c r="R1703" s="18">
        <v>56647.11</v>
      </c>
      <c r="S1703" s="18">
        <v>0</v>
      </c>
      <c r="T1703" s="18">
        <v>0</v>
      </c>
      <c r="U1703" s="10">
        <f t="shared" si="52"/>
        <v>0</v>
      </c>
      <c r="V1703" s="20">
        <f t="shared" si="53"/>
        <v>0</v>
      </c>
    </row>
    <row r="1704" spans="1:22" ht="29" outlineLevel="4" x14ac:dyDescent="0.35">
      <c r="A1704" s="6" t="s">
        <v>743</v>
      </c>
      <c r="B1704" s="6" t="s">
        <v>744</v>
      </c>
      <c r="C1704" s="12" t="s">
        <v>1794</v>
      </c>
      <c r="D1704" s="5" t="s">
        <v>1798</v>
      </c>
      <c r="E1704" s="6" t="s">
        <v>1798</v>
      </c>
      <c r="F1704" s="1" t="s">
        <v>13024</v>
      </c>
      <c r="G1704" s="1" t="s">
        <v>4</v>
      </c>
      <c r="H1704" s="1" t="s">
        <v>1886</v>
      </c>
      <c r="I1704" s="2" t="s">
        <v>1887</v>
      </c>
      <c r="J1704" s="6" t="s">
        <v>4</v>
      </c>
      <c r="K1704" s="6" t="s">
        <v>4</v>
      </c>
      <c r="L1704" s="6" t="s">
        <v>4</v>
      </c>
      <c r="M1704" s="6" t="s">
        <v>5</v>
      </c>
      <c r="N1704" s="6" t="s">
        <v>1885</v>
      </c>
      <c r="O1704" s="16">
        <v>45047</v>
      </c>
      <c r="P1704" s="6" t="s">
        <v>1808</v>
      </c>
      <c r="Q1704" s="18">
        <v>124843.61</v>
      </c>
      <c r="R1704" s="18">
        <v>124843.61</v>
      </c>
      <c r="S1704" s="18">
        <v>0</v>
      </c>
      <c r="T1704" s="18">
        <v>0</v>
      </c>
      <c r="U1704" s="10">
        <f t="shared" si="52"/>
        <v>0</v>
      </c>
      <c r="V1704" s="20">
        <f t="shared" si="53"/>
        <v>0</v>
      </c>
    </row>
    <row r="1705" spans="1:22" outlineLevel="4" x14ac:dyDescent="0.35">
      <c r="G1705" s="1"/>
      <c r="H1705" s="14" t="s">
        <v>11672</v>
      </c>
      <c r="O1705" s="16"/>
      <c r="Q1705" s="18">
        <f>SUBTOTAL(9,Q1701:Q1704)</f>
        <v>515265.06</v>
      </c>
      <c r="R1705" s="18">
        <f>SUBTOTAL(9,R1701:R1704)</f>
        <v>515265.06</v>
      </c>
      <c r="S1705" s="18">
        <f>SUBTOTAL(9,S1701:S1704)</f>
        <v>0</v>
      </c>
      <c r="T1705" s="18">
        <f>SUBTOTAL(9,T1701:T1704)</f>
        <v>0</v>
      </c>
      <c r="U1705" s="10">
        <f t="shared" si="52"/>
        <v>0</v>
      </c>
      <c r="V1705" s="20">
        <f t="shared" si="53"/>
        <v>0</v>
      </c>
    </row>
    <row r="1706" spans="1:22" ht="29" outlineLevel="4" x14ac:dyDescent="0.35">
      <c r="A1706" s="6" t="s">
        <v>743</v>
      </c>
      <c r="B1706" s="6" t="s">
        <v>744</v>
      </c>
      <c r="C1706" s="12" t="s">
        <v>1794</v>
      </c>
      <c r="D1706" s="5" t="s">
        <v>1798</v>
      </c>
      <c r="E1706" s="6" t="s">
        <v>1798</v>
      </c>
      <c r="F1706" s="1" t="s">
        <v>13024</v>
      </c>
      <c r="G1706" s="1" t="s">
        <v>4</v>
      </c>
      <c r="H1706" s="1" t="s">
        <v>1893</v>
      </c>
      <c r="I1706" s="2" t="s">
        <v>1894</v>
      </c>
      <c r="J1706" s="6" t="s">
        <v>1818</v>
      </c>
      <c r="K1706" s="6" t="s">
        <v>4</v>
      </c>
      <c r="L1706" s="6" t="s">
        <v>4</v>
      </c>
      <c r="M1706" s="6" t="s">
        <v>5</v>
      </c>
      <c r="N1706" s="6" t="s">
        <v>1892</v>
      </c>
      <c r="O1706" s="16">
        <v>44900</v>
      </c>
      <c r="P1706" s="6" t="s">
        <v>1824</v>
      </c>
      <c r="Q1706" s="18">
        <v>13846.44</v>
      </c>
      <c r="R1706" s="18">
        <v>13846.44</v>
      </c>
      <c r="S1706" s="18">
        <v>0</v>
      </c>
      <c r="T1706" s="18">
        <v>0</v>
      </c>
      <c r="U1706" s="10">
        <f t="shared" si="52"/>
        <v>0</v>
      </c>
      <c r="V1706" s="20">
        <f t="shared" si="53"/>
        <v>0</v>
      </c>
    </row>
    <row r="1707" spans="1:22" ht="29" outlineLevel="3" x14ac:dyDescent="0.35">
      <c r="A1707" s="6" t="s">
        <v>743</v>
      </c>
      <c r="B1707" s="6" t="s">
        <v>744</v>
      </c>
      <c r="C1707" s="12" t="s">
        <v>1794</v>
      </c>
      <c r="D1707" s="5" t="s">
        <v>1798</v>
      </c>
      <c r="E1707" s="6" t="s">
        <v>1798</v>
      </c>
      <c r="F1707" s="1" t="s">
        <v>13024</v>
      </c>
      <c r="G1707" s="1" t="s">
        <v>4</v>
      </c>
      <c r="H1707" s="1" t="s">
        <v>1893</v>
      </c>
      <c r="I1707" s="2" t="s">
        <v>1894</v>
      </c>
      <c r="J1707" s="6" t="s">
        <v>1818</v>
      </c>
      <c r="K1707" s="6" t="s">
        <v>4</v>
      </c>
      <c r="L1707" s="6" t="s">
        <v>4</v>
      </c>
      <c r="M1707" s="6" t="s">
        <v>5</v>
      </c>
      <c r="N1707" s="6" t="s">
        <v>1895</v>
      </c>
      <c r="O1707" s="16">
        <v>44935</v>
      </c>
      <c r="P1707" s="6" t="s">
        <v>1844</v>
      </c>
      <c r="Q1707" s="18">
        <v>250897.17</v>
      </c>
      <c r="R1707" s="18">
        <v>250897.17</v>
      </c>
      <c r="S1707" s="18">
        <v>0</v>
      </c>
      <c r="T1707" s="18">
        <v>0</v>
      </c>
      <c r="U1707" s="10">
        <f t="shared" si="52"/>
        <v>0</v>
      </c>
      <c r="V1707" s="20">
        <f t="shared" si="53"/>
        <v>0</v>
      </c>
    </row>
    <row r="1708" spans="1:22" ht="29" outlineLevel="4" x14ac:dyDescent="0.35">
      <c r="A1708" s="6" t="s">
        <v>743</v>
      </c>
      <c r="B1708" s="6" t="s">
        <v>744</v>
      </c>
      <c r="C1708" s="12" t="s">
        <v>1794</v>
      </c>
      <c r="D1708" s="5" t="s">
        <v>1798</v>
      </c>
      <c r="E1708" s="6" t="s">
        <v>1798</v>
      </c>
      <c r="F1708" s="1" t="s">
        <v>13024</v>
      </c>
      <c r="G1708" s="1" t="s">
        <v>4</v>
      </c>
      <c r="H1708" s="1" t="s">
        <v>1893</v>
      </c>
      <c r="I1708" s="2" t="s">
        <v>1894</v>
      </c>
      <c r="J1708" s="6" t="s">
        <v>1818</v>
      </c>
      <c r="K1708" s="6" t="s">
        <v>4</v>
      </c>
      <c r="L1708" s="6" t="s">
        <v>4</v>
      </c>
      <c r="M1708" s="6" t="s">
        <v>5</v>
      </c>
      <c r="N1708" s="6" t="s">
        <v>1896</v>
      </c>
      <c r="O1708" s="16">
        <v>45047</v>
      </c>
      <c r="P1708" s="6" t="s">
        <v>1808</v>
      </c>
      <c r="Q1708" s="18">
        <v>43009.29</v>
      </c>
      <c r="R1708" s="18">
        <v>43009.29</v>
      </c>
      <c r="S1708" s="18">
        <v>0</v>
      </c>
      <c r="T1708" s="18">
        <v>0</v>
      </c>
      <c r="U1708" s="10">
        <f t="shared" si="52"/>
        <v>0</v>
      </c>
      <c r="V1708" s="20">
        <f t="shared" si="53"/>
        <v>0</v>
      </c>
    </row>
    <row r="1709" spans="1:22" outlineLevel="4" x14ac:dyDescent="0.35">
      <c r="G1709" s="1"/>
      <c r="H1709" s="14" t="s">
        <v>11673</v>
      </c>
      <c r="O1709" s="16"/>
      <c r="Q1709" s="18">
        <f>SUBTOTAL(9,Q1706:Q1708)</f>
        <v>307752.89999999997</v>
      </c>
      <c r="R1709" s="18">
        <f>SUBTOTAL(9,R1706:R1708)</f>
        <v>307752.89999999997</v>
      </c>
      <c r="S1709" s="18">
        <f>SUBTOTAL(9,S1706:S1708)</f>
        <v>0</v>
      </c>
      <c r="T1709" s="18">
        <f>SUBTOTAL(9,T1706:T1708)</f>
        <v>0</v>
      </c>
      <c r="U1709" s="10">
        <f t="shared" si="52"/>
        <v>0</v>
      </c>
      <c r="V1709" s="20">
        <f t="shared" si="53"/>
        <v>0</v>
      </c>
    </row>
    <row r="1710" spans="1:22" ht="29" outlineLevel="4" x14ac:dyDescent="0.35">
      <c r="A1710" s="6" t="s">
        <v>743</v>
      </c>
      <c r="B1710" s="6" t="s">
        <v>744</v>
      </c>
      <c r="C1710" s="12" t="s">
        <v>1794</v>
      </c>
      <c r="D1710" s="5" t="s">
        <v>1798</v>
      </c>
      <c r="E1710" s="6" t="s">
        <v>1798</v>
      </c>
      <c r="F1710" s="1" t="s">
        <v>13022</v>
      </c>
      <c r="G1710" s="1" t="s">
        <v>4</v>
      </c>
      <c r="H1710" s="1" t="s">
        <v>1899</v>
      </c>
      <c r="I1710" s="2" t="s">
        <v>1900</v>
      </c>
      <c r="J1710" s="6" t="s">
        <v>4</v>
      </c>
      <c r="K1710" s="6" t="s">
        <v>4</v>
      </c>
      <c r="L1710" s="6" t="s">
        <v>4</v>
      </c>
      <c r="M1710" s="6" t="s">
        <v>5</v>
      </c>
      <c r="N1710" s="6" t="s">
        <v>1897</v>
      </c>
      <c r="O1710" s="16">
        <v>44767</v>
      </c>
      <c r="P1710" s="6" t="s">
        <v>1898</v>
      </c>
      <c r="Q1710" s="18">
        <v>6227.89</v>
      </c>
      <c r="R1710" s="18">
        <v>6227.89</v>
      </c>
      <c r="S1710" s="18">
        <v>0</v>
      </c>
      <c r="T1710" s="18">
        <v>0</v>
      </c>
      <c r="U1710" s="10">
        <f t="shared" si="52"/>
        <v>0</v>
      </c>
      <c r="V1710" s="20">
        <f t="shared" si="53"/>
        <v>0</v>
      </c>
    </row>
    <row r="1711" spans="1:22" ht="29" outlineLevel="4" x14ac:dyDescent="0.35">
      <c r="A1711" s="6" t="s">
        <v>743</v>
      </c>
      <c r="B1711" s="6" t="s">
        <v>744</v>
      </c>
      <c r="C1711" s="12" t="s">
        <v>1794</v>
      </c>
      <c r="D1711" s="5" t="s">
        <v>1798</v>
      </c>
      <c r="E1711" s="6" t="s">
        <v>1798</v>
      </c>
      <c r="F1711" s="1" t="s">
        <v>13022</v>
      </c>
      <c r="G1711" s="1" t="s">
        <v>4</v>
      </c>
      <c r="H1711" s="1" t="s">
        <v>1899</v>
      </c>
      <c r="I1711" s="2" t="s">
        <v>1900</v>
      </c>
      <c r="J1711" s="6" t="s">
        <v>4</v>
      </c>
      <c r="K1711" s="6" t="s">
        <v>4</v>
      </c>
      <c r="L1711" s="6" t="s">
        <v>4</v>
      </c>
      <c r="M1711" s="6" t="s">
        <v>5</v>
      </c>
      <c r="N1711" s="6" t="s">
        <v>1901</v>
      </c>
      <c r="O1711" s="16">
        <v>44900</v>
      </c>
      <c r="P1711" s="6" t="s">
        <v>1824</v>
      </c>
      <c r="Q1711" s="18">
        <v>35545.78</v>
      </c>
      <c r="R1711" s="18">
        <v>35545.78</v>
      </c>
      <c r="S1711" s="18">
        <v>0</v>
      </c>
      <c r="T1711" s="18">
        <v>0</v>
      </c>
      <c r="U1711" s="10">
        <f t="shared" si="52"/>
        <v>0</v>
      </c>
      <c r="V1711" s="20">
        <f t="shared" si="53"/>
        <v>0</v>
      </c>
    </row>
    <row r="1712" spans="1:22" ht="29" outlineLevel="4" x14ac:dyDescent="0.35">
      <c r="A1712" s="6" t="s">
        <v>743</v>
      </c>
      <c r="B1712" s="6" t="s">
        <v>744</v>
      </c>
      <c r="C1712" s="12" t="s">
        <v>1794</v>
      </c>
      <c r="D1712" s="5" t="s">
        <v>1798</v>
      </c>
      <c r="E1712" s="6" t="s">
        <v>1798</v>
      </c>
      <c r="F1712" s="1" t="s">
        <v>13022</v>
      </c>
      <c r="G1712" s="1" t="s">
        <v>4</v>
      </c>
      <c r="H1712" s="1" t="s">
        <v>1899</v>
      </c>
      <c r="I1712" s="2" t="s">
        <v>1900</v>
      </c>
      <c r="J1712" s="6" t="s">
        <v>4</v>
      </c>
      <c r="K1712" s="6" t="s">
        <v>4</v>
      </c>
      <c r="L1712" s="6" t="s">
        <v>4</v>
      </c>
      <c r="M1712" s="6" t="s">
        <v>5</v>
      </c>
      <c r="N1712" s="6" t="s">
        <v>1902</v>
      </c>
      <c r="O1712" s="16">
        <v>44935</v>
      </c>
      <c r="P1712" s="6" t="s">
        <v>1844</v>
      </c>
      <c r="Q1712" s="18">
        <v>8333.8700000000008</v>
      </c>
      <c r="R1712" s="18">
        <v>8333.8700000000008</v>
      </c>
      <c r="S1712" s="18">
        <v>0</v>
      </c>
      <c r="T1712" s="18">
        <v>0</v>
      </c>
      <c r="U1712" s="10">
        <f t="shared" si="52"/>
        <v>0</v>
      </c>
      <c r="V1712" s="20">
        <f t="shared" si="53"/>
        <v>0</v>
      </c>
    </row>
    <row r="1713" spans="1:22" ht="29" outlineLevel="3" x14ac:dyDescent="0.35">
      <c r="A1713" s="6" t="s">
        <v>743</v>
      </c>
      <c r="B1713" s="6" t="s">
        <v>744</v>
      </c>
      <c r="C1713" s="12" t="s">
        <v>1794</v>
      </c>
      <c r="D1713" s="5" t="s">
        <v>1798</v>
      </c>
      <c r="E1713" s="6" t="s">
        <v>1798</v>
      </c>
      <c r="F1713" s="1" t="s">
        <v>13022</v>
      </c>
      <c r="G1713" s="1" t="s">
        <v>4</v>
      </c>
      <c r="H1713" s="1" t="s">
        <v>1899</v>
      </c>
      <c r="I1713" s="2" t="s">
        <v>1900</v>
      </c>
      <c r="J1713" s="6" t="s">
        <v>4</v>
      </c>
      <c r="K1713" s="6" t="s">
        <v>4</v>
      </c>
      <c r="L1713" s="6" t="s">
        <v>4</v>
      </c>
      <c r="M1713" s="6" t="s">
        <v>5</v>
      </c>
      <c r="N1713" s="6" t="s">
        <v>1903</v>
      </c>
      <c r="O1713" s="16">
        <v>44977</v>
      </c>
      <c r="P1713" s="6" t="s">
        <v>1846</v>
      </c>
      <c r="Q1713" s="18">
        <v>14455.17</v>
      </c>
      <c r="R1713" s="18">
        <v>14455.17</v>
      </c>
      <c r="S1713" s="18">
        <v>0</v>
      </c>
      <c r="T1713" s="18">
        <v>0</v>
      </c>
      <c r="U1713" s="10">
        <f t="shared" si="52"/>
        <v>0</v>
      </c>
      <c r="V1713" s="20">
        <f t="shared" si="53"/>
        <v>0</v>
      </c>
    </row>
    <row r="1714" spans="1:22" outlineLevel="4" x14ac:dyDescent="0.35">
      <c r="G1714" s="1"/>
      <c r="H1714" s="14" t="s">
        <v>11674</v>
      </c>
      <c r="O1714" s="16"/>
      <c r="Q1714" s="18">
        <f>SUBTOTAL(9,Q1710:Q1713)</f>
        <v>64562.71</v>
      </c>
      <c r="R1714" s="18">
        <f>SUBTOTAL(9,R1710:R1713)</f>
        <v>64562.71</v>
      </c>
      <c r="S1714" s="18">
        <f>SUBTOTAL(9,S1710:S1713)</f>
        <v>0</v>
      </c>
      <c r="T1714" s="18">
        <f>SUBTOTAL(9,T1710:T1713)</f>
        <v>0</v>
      </c>
      <c r="U1714" s="10">
        <f t="shared" si="52"/>
        <v>0</v>
      </c>
      <c r="V1714" s="20">
        <f t="shared" si="53"/>
        <v>0</v>
      </c>
    </row>
    <row r="1715" spans="1:22" ht="43.5" outlineLevel="4" x14ac:dyDescent="0.35">
      <c r="A1715" s="6" t="s">
        <v>110</v>
      </c>
      <c r="B1715" s="6" t="s">
        <v>111</v>
      </c>
      <c r="C1715" s="12" t="s">
        <v>1794</v>
      </c>
      <c r="D1715" s="5" t="s">
        <v>1904</v>
      </c>
      <c r="E1715" s="6" t="s">
        <v>1904</v>
      </c>
      <c r="F1715" s="1" t="s">
        <v>4</v>
      </c>
      <c r="G1715" s="1" t="s">
        <v>1372</v>
      </c>
      <c r="H1715" s="1" t="s">
        <v>1906</v>
      </c>
      <c r="I1715" s="2" t="s">
        <v>1907</v>
      </c>
      <c r="J1715" s="6" t="s">
        <v>4</v>
      </c>
      <c r="K1715" s="6" t="s">
        <v>4</v>
      </c>
      <c r="L1715" s="6" t="s">
        <v>4</v>
      </c>
      <c r="M1715" s="6" t="s">
        <v>5</v>
      </c>
      <c r="N1715" s="6" t="s">
        <v>1905</v>
      </c>
      <c r="O1715" s="16">
        <v>44810</v>
      </c>
      <c r="P1715" s="6" t="s">
        <v>7</v>
      </c>
      <c r="Q1715" s="18">
        <v>33998</v>
      </c>
      <c r="R1715" s="18">
        <v>0</v>
      </c>
      <c r="S1715" s="18">
        <v>33998</v>
      </c>
      <c r="T1715" s="18">
        <v>0</v>
      </c>
      <c r="U1715" s="10">
        <f t="shared" si="52"/>
        <v>0</v>
      </c>
      <c r="V1715" s="20">
        <f t="shared" si="53"/>
        <v>0</v>
      </c>
    </row>
    <row r="1716" spans="1:22" outlineLevel="4" x14ac:dyDescent="0.35">
      <c r="G1716" s="1"/>
      <c r="H1716" s="14" t="s">
        <v>11675</v>
      </c>
      <c r="O1716" s="16"/>
      <c r="Q1716" s="18">
        <f>SUBTOTAL(9,Q1715:Q1715)</f>
        <v>33998</v>
      </c>
      <c r="R1716" s="18">
        <f>SUBTOTAL(9,R1715:R1715)</f>
        <v>0</v>
      </c>
      <c r="S1716" s="18">
        <f>SUBTOTAL(9,S1715:S1715)</f>
        <v>33998</v>
      </c>
      <c r="T1716" s="18">
        <f>SUBTOTAL(9,T1715:T1715)</f>
        <v>0</v>
      </c>
      <c r="U1716" s="10">
        <f t="shared" si="52"/>
        <v>0</v>
      </c>
      <c r="V1716" s="20">
        <f t="shared" si="53"/>
        <v>0</v>
      </c>
    </row>
    <row r="1717" spans="1:22" ht="43.5" outlineLevel="3" x14ac:dyDescent="0.35">
      <c r="A1717" s="6" t="s">
        <v>743</v>
      </c>
      <c r="B1717" s="6" t="s">
        <v>744</v>
      </c>
      <c r="C1717" s="12" t="s">
        <v>1794</v>
      </c>
      <c r="D1717" s="5" t="s">
        <v>1798</v>
      </c>
      <c r="E1717" s="6" t="s">
        <v>1798</v>
      </c>
      <c r="F1717" s="1" t="s">
        <v>13034</v>
      </c>
      <c r="G1717" s="1" t="s">
        <v>4</v>
      </c>
      <c r="H1717" s="1" t="s">
        <v>1910</v>
      </c>
      <c r="I1717" s="2" t="s">
        <v>13118</v>
      </c>
      <c r="J1717" s="6" t="s">
        <v>1908</v>
      </c>
      <c r="K1717" s="6" t="s">
        <v>4</v>
      </c>
      <c r="L1717" s="6" t="s">
        <v>4</v>
      </c>
      <c r="M1717" s="6" t="s">
        <v>5</v>
      </c>
      <c r="N1717" s="6" t="s">
        <v>1909</v>
      </c>
      <c r="O1717" s="16">
        <v>44823</v>
      </c>
      <c r="P1717" s="6" t="s">
        <v>1868</v>
      </c>
      <c r="Q1717" s="18">
        <v>27325.81</v>
      </c>
      <c r="R1717" s="18">
        <v>27325.81</v>
      </c>
      <c r="S1717" s="18">
        <v>0</v>
      </c>
      <c r="T1717" s="18">
        <v>0</v>
      </c>
      <c r="U1717" s="10">
        <f t="shared" si="52"/>
        <v>0</v>
      </c>
      <c r="V1717" s="20">
        <f t="shared" si="53"/>
        <v>0</v>
      </c>
    </row>
    <row r="1718" spans="1:22" outlineLevel="4" x14ac:dyDescent="0.35">
      <c r="G1718" s="1"/>
      <c r="H1718" s="14" t="s">
        <v>11676</v>
      </c>
      <c r="O1718" s="16"/>
      <c r="Q1718" s="18">
        <f>SUBTOTAL(9,Q1717:Q1717)</f>
        <v>27325.81</v>
      </c>
      <c r="R1718" s="18">
        <f>SUBTOTAL(9,R1717:R1717)</f>
        <v>27325.81</v>
      </c>
      <c r="S1718" s="18">
        <f>SUBTOTAL(9,S1717:S1717)</f>
        <v>0</v>
      </c>
      <c r="T1718" s="18">
        <f>SUBTOTAL(9,T1717:T1717)</f>
        <v>0</v>
      </c>
      <c r="U1718" s="10">
        <f t="shared" si="52"/>
        <v>0</v>
      </c>
      <c r="V1718" s="20">
        <f t="shared" si="53"/>
        <v>0</v>
      </c>
    </row>
    <row r="1719" spans="1:22" ht="29" outlineLevel="4" x14ac:dyDescent="0.35">
      <c r="A1719" s="6" t="s">
        <v>743</v>
      </c>
      <c r="B1719" s="6" t="s">
        <v>744</v>
      </c>
      <c r="C1719" s="12" t="s">
        <v>1794</v>
      </c>
      <c r="D1719" s="5" t="s">
        <v>1798</v>
      </c>
      <c r="E1719" s="6" t="s">
        <v>1798</v>
      </c>
      <c r="F1719" s="1" t="s">
        <v>13024</v>
      </c>
      <c r="G1719" s="1" t="s">
        <v>4</v>
      </c>
      <c r="H1719" s="1" t="s">
        <v>1912</v>
      </c>
      <c r="I1719" s="2" t="s">
        <v>1913</v>
      </c>
      <c r="J1719" s="6" t="s">
        <v>4</v>
      </c>
      <c r="K1719" s="6" t="s">
        <v>4</v>
      </c>
      <c r="L1719" s="6" t="s">
        <v>4</v>
      </c>
      <c r="M1719" s="6" t="s">
        <v>5</v>
      </c>
      <c r="N1719" s="6" t="s">
        <v>1911</v>
      </c>
      <c r="O1719" s="16">
        <v>44837</v>
      </c>
      <c r="P1719" s="6" t="s">
        <v>1828</v>
      </c>
      <c r="Q1719" s="18">
        <v>47565.1</v>
      </c>
      <c r="R1719" s="18">
        <v>47565.1</v>
      </c>
      <c r="S1719" s="18">
        <v>0</v>
      </c>
      <c r="T1719" s="18">
        <v>0</v>
      </c>
      <c r="U1719" s="10">
        <f t="shared" si="52"/>
        <v>0</v>
      </c>
      <c r="V1719" s="20">
        <f t="shared" si="53"/>
        <v>0</v>
      </c>
    </row>
    <row r="1720" spans="1:22" ht="29" outlineLevel="4" x14ac:dyDescent="0.35">
      <c r="A1720" s="6" t="s">
        <v>743</v>
      </c>
      <c r="B1720" s="6" t="s">
        <v>744</v>
      </c>
      <c r="C1720" s="12" t="s">
        <v>1794</v>
      </c>
      <c r="D1720" s="5" t="s">
        <v>1798</v>
      </c>
      <c r="E1720" s="6" t="s">
        <v>1798</v>
      </c>
      <c r="F1720" s="1" t="s">
        <v>13024</v>
      </c>
      <c r="G1720" s="1" t="s">
        <v>4</v>
      </c>
      <c r="H1720" s="1" t="s">
        <v>1912</v>
      </c>
      <c r="I1720" s="2" t="s">
        <v>1913</v>
      </c>
      <c r="J1720" s="6" t="s">
        <v>4</v>
      </c>
      <c r="K1720" s="6" t="s">
        <v>4</v>
      </c>
      <c r="L1720" s="6" t="s">
        <v>4</v>
      </c>
      <c r="M1720" s="6" t="s">
        <v>5</v>
      </c>
      <c r="N1720" s="6" t="s">
        <v>1914</v>
      </c>
      <c r="O1720" s="16">
        <v>44900</v>
      </c>
      <c r="P1720" s="6" t="s">
        <v>1824</v>
      </c>
      <c r="Q1720" s="18">
        <v>229734.37</v>
      </c>
      <c r="R1720" s="18">
        <v>229734.37</v>
      </c>
      <c r="S1720" s="18">
        <v>0</v>
      </c>
      <c r="T1720" s="18">
        <v>0</v>
      </c>
      <c r="U1720" s="10">
        <f t="shared" si="52"/>
        <v>0</v>
      </c>
      <c r="V1720" s="20">
        <f t="shared" si="53"/>
        <v>0</v>
      </c>
    </row>
    <row r="1721" spans="1:22" ht="29" outlineLevel="4" x14ac:dyDescent="0.35">
      <c r="A1721" s="6" t="s">
        <v>743</v>
      </c>
      <c r="B1721" s="6" t="s">
        <v>744</v>
      </c>
      <c r="C1721" s="12" t="s">
        <v>1794</v>
      </c>
      <c r="D1721" s="5" t="s">
        <v>1798</v>
      </c>
      <c r="E1721" s="6" t="s">
        <v>1798</v>
      </c>
      <c r="F1721" s="1" t="s">
        <v>13024</v>
      </c>
      <c r="G1721" s="1" t="s">
        <v>4</v>
      </c>
      <c r="H1721" s="1" t="s">
        <v>1912</v>
      </c>
      <c r="I1721" s="2" t="s">
        <v>1913</v>
      </c>
      <c r="J1721" s="6" t="s">
        <v>4</v>
      </c>
      <c r="K1721" s="6" t="s">
        <v>4</v>
      </c>
      <c r="L1721" s="6" t="s">
        <v>4</v>
      </c>
      <c r="M1721" s="6" t="s">
        <v>5</v>
      </c>
      <c r="N1721" s="6" t="s">
        <v>1915</v>
      </c>
      <c r="O1721" s="16">
        <v>44935</v>
      </c>
      <c r="P1721" s="6" t="s">
        <v>1844</v>
      </c>
      <c r="Q1721" s="18">
        <v>54634.28</v>
      </c>
      <c r="R1721" s="18">
        <v>54634.28</v>
      </c>
      <c r="S1721" s="18">
        <v>0</v>
      </c>
      <c r="T1721" s="18">
        <v>0</v>
      </c>
      <c r="U1721" s="10">
        <f t="shared" si="52"/>
        <v>0</v>
      </c>
      <c r="V1721" s="20">
        <f t="shared" si="53"/>
        <v>0</v>
      </c>
    </row>
    <row r="1722" spans="1:22" ht="29" outlineLevel="3" x14ac:dyDescent="0.35">
      <c r="A1722" s="6" t="s">
        <v>743</v>
      </c>
      <c r="B1722" s="6" t="s">
        <v>744</v>
      </c>
      <c r="C1722" s="12" t="s">
        <v>1794</v>
      </c>
      <c r="D1722" s="5" t="s">
        <v>1798</v>
      </c>
      <c r="E1722" s="6" t="s">
        <v>1798</v>
      </c>
      <c r="F1722" s="1" t="s">
        <v>13024</v>
      </c>
      <c r="G1722" s="1" t="s">
        <v>4</v>
      </c>
      <c r="H1722" s="1" t="s">
        <v>1912</v>
      </c>
      <c r="I1722" s="2" t="s">
        <v>1913</v>
      </c>
      <c r="J1722" s="6" t="s">
        <v>4</v>
      </c>
      <c r="K1722" s="6" t="s">
        <v>4</v>
      </c>
      <c r="L1722" s="6" t="s">
        <v>4</v>
      </c>
      <c r="M1722" s="6" t="s">
        <v>5</v>
      </c>
      <c r="N1722" s="6" t="s">
        <v>1916</v>
      </c>
      <c r="O1722" s="16">
        <v>45083</v>
      </c>
      <c r="P1722" s="6" t="s">
        <v>7</v>
      </c>
      <c r="Q1722" s="18">
        <v>-270</v>
      </c>
      <c r="R1722" s="18">
        <v>-270</v>
      </c>
      <c r="S1722" s="18">
        <v>0</v>
      </c>
      <c r="T1722" s="18">
        <v>0</v>
      </c>
      <c r="U1722" s="10">
        <f t="shared" si="52"/>
        <v>0</v>
      </c>
      <c r="V1722" s="20">
        <f t="shared" si="53"/>
        <v>0</v>
      </c>
    </row>
    <row r="1723" spans="1:22" outlineLevel="4" x14ac:dyDescent="0.35">
      <c r="G1723" s="1"/>
      <c r="H1723" s="14" t="s">
        <v>11677</v>
      </c>
      <c r="O1723" s="16"/>
      <c r="Q1723" s="18">
        <f>SUBTOTAL(9,Q1719:Q1722)</f>
        <v>331663.75</v>
      </c>
      <c r="R1723" s="18">
        <f>SUBTOTAL(9,R1719:R1722)</f>
        <v>331663.75</v>
      </c>
      <c r="S1723" s="18">
        <f>SUBTOTAL(9,S1719:S1722)</f>
        <v>0</v>
      </c>
      <c r="T1723" s="18">
        <f>SUBTOTAL(9,T1719:T1722)</f>
        <v>0</v>
      </c>
      <c r="U1723" s="10">
        <f t="shared" si="52"/>
        <v>0</v>
      </c>
      <c r="V1723" s="20">
        <f t="shared" si="53"/>
        <v>0</v>
      </c>
    </row>
    <row r="1724" spans="1:22" ht="29" outlineLevel="3" x14ac:dyDescent="0.35">
      <c r="A1724" s="6" t="s">
        <v>1316</v>
      </c>
      <c r="B1724" s="6" t="s">
        <v>1317</v>
      </c>
      <c r="C1724" s="12" t="s">
        <v>1794</v>
      </c>
      <c r="D1724" s="5" t="s">
        <v>1798</v>
      </c>
      <c r="E1724" s="6" t="s">
        <v>1798</v>
      </c>
      <c r="F1724" s="1" t="s">
        <v>4</v>
      </c>
      <c r="G1724" s="1" t="s">
        <v>1372</v>
      </c>
      <c r="H1724" s="1" t="s">
        <v>1919</v>
      </c>
      <c r="I1724" s="2" t="s">
        <v>1920</v>
      </c>
      <c r="J1724" s="6" t="s">
        <v>1917</v>
      </c>
      <c r="K1724" s="6" t="s">
        <v>4</v>
      </c>
      <c r="L1724" s="6" t="s">
        <v>4</v>
      </c>
      <c r="M1724" s="6" t="s">
        <v>5</v>
      </c>
      <c r="N1724" s="6" t="s">
        <v>1918</v>
      </c>
      <c r="O1724" s="16">
        <v>44900</v>
      </c>
      <c r="P1724" s="6" t="s">
        <v>1824</v>
      </c>
      <c r="Q1724" s="18">
        <v>23198.25</v>
      </c>
      <c r="R1724" s="18">
        <v>0</v>
      </c>
      <c r="S1724" s="18">
        <v>23198.25</v>
      </c>
      <c r="T1724" s="18">
        <v>0</v>
      </c>
      <c r="U1724" s="10">
        <f t="shared" si="52"/>
        <v>0</v>
      </c>
      <c r="V1724" s="20">
        <f t="shared" si="53"/>
        <v>0</v>
      </c>
    </row>
    <row r="1725" spans="1:22" outlineLevel="4" x14ac:dyDescent="0.35">
      <c r="G1725" s="1"/>
      <c r="H1725" s="14" t="s">
        <v>11678</v>
      </c>
      <c r="O1725" s="16"/>
      <c r="Q1725" s="18">
        <f>SUBTOTAL(9,Q1724:Q1724)</f>
        <v>23198.25</v>
      </c>
      <c r="R1725" s="18">
        <f>SUBTOTAL(9,R1724:R1724)</f>
        <v>0</v>
      </c>
      <c r="S1725" s="18">
        <f>SUBTOTAL(9,S1724:S1724)</f>
        <v>23198.25</v>
      </c>
      <c r="T1725" s="18">
        <f>SUBTOTAL(9,T1724:T1724)</f>
        <v>0</v>
      </c>
      <c r="U1725" s="10">
        <f t="shared" si="52"/>
        <v>0</v>
      </c>
      <c r="V1725" s="20">
        <f t="shared" si="53"/>
        <v>0</v>
      </c>
    </row>
    <row r="1726" spans="1:22" ht="43.5" outlineLevel="3" x14ac:dyDescent="0.35">
      <c r="A1726" s="6" t="s">
        <v>1298</v>
      </c>
      <c r="B1726" s="6" t="s">
        <v>1299</v>
      </c>
      <c r="C1726" s="12" t="s">
        <v>1794</v>
      </c>
      <c r="D1726" s="5" t="s">
        <v>1921</v>
      </c>
      <c r="E1726" s="6" t="s">
        <v>1921</v>
      </c>
      <c r="F1726" s="1" t="s">
        <v>13030</v>
      </c>
      <c r="G1726" s="1" t="s">
        <v>4</v>
      </c>
      <c r="H1726" s="1" t="s">
        <v>1925</v>
      </c>
      <c r="I1726" s="2" t="s">
        <v>1926</v>
      </c>
      <c r="J1726" s="6" t="s">
        <v>1922</v>
      </c>
      <c r="K1726" s="6" t="s">
        <v>4</v>
      </c>
      <c r="L1726" s="6" t="s">
        <v>4</v>
      </c>
      <c r="M1726" s="6" t="s">
        <v>5</v>
      </c>
      <c r="N1726" s="6" t="s">
        <v>1923</v>
      </c>
      <c r="O1726" s="16">
        <v>44767</v>
      </c>
      <c r="P1726" s="6" t="s">
        <v>1924</v>
      </c>
      <c r="Q1726" s="18">
        <v>800</v>
      </c>
      <c r="R1726" s="18">
        <v>800</v>
      </c>
      <c r="S1726" s="18">
        <v>0</v>
      </c>
      <c r="T1726" s="18">
        <v>0</v>
      </c>
      <c r="U1726" s="10">
        <f t="shared" si="52"/>
        <v>0</v>
      </c>
      <c r="V1726" s="20">
        <f t="shared" si="53"/>
        <v>0</v>
      </c>
    </row>
    <row r="1727" spans="1:22" ht="43.5" outlineLevel="4" x14ac:dyDescent="0.35">
      <c r="A1727" s="6" t="s">
        <v>1298</v>
      </c>
      <c r="B1727" s="6" t="s">
        <v>1299</v>
      </c>
      <c r="C1727" s="12" t="s">
        <v>1794</v>
      </c>
      <c r="D1727" s="5" t="s">
        <v>1921</v>
      </c>
      <c r="E1727" s="6" t="s">
        <v>1921</v>
      </c>
      <c r="F1727" s="1" t="s">
        <v>13030</v>
      </c>
      <c r="G1727" s="1" t="s">
        <v>4</v>
      </c>
      <c r="H1727" s="1" t="s">
        <v>1925</v>
      </c>
      <c r="I1727" s="2" t="s">
        <v>1926</v>
      </c>
      <c r="J1727" s="6" t="s">
        <v>1922</v>
      </c>
      <c r="K1727" s="6" t="s">
        <v>4</v>
      </c>
      <c r="L1727" s="6" t="s">
        <v>4</v>
      </c>
      <c r="M1727" s="6" t="s">
        <v>5</v>
      </c>
      <c r="N1727" s="6" t="s">
        <v>1927</v>
      </c>
      <c r="O1727" s="16">
        <v>44837</v>
      </c>
      <c r="P1727" s="6" t="s">
        <v>1928</v>
      </c>
      <c r="Q1727" s="18">
        <v>159223</v>
      </c>
      <c r="R1727" s="18">
        <v>159223</v>
      </c>
      <c r="S1727" s="18">
        <v>0</v>
      </c>
      <c r="T1727" s="18">
        <v>0</v>
      </c>
      <c r="U1727" s="10">
        <f t="shared" si="52"/>
        <v>0</v>
      </c>
      <c r="V1727" s="20">
        <f t="shared" si="53"/>
        <v>0</v>
      </c>
    </row>
    <row r="1728" spans="1:22" outlineLevel="4" x14ac:dyDescent="0.35">
      <c r="G1728" s="1"/>
      <c r="H1728" s="14" t="s">
        <v>11679</v>
      </c>
      <c r="O1728" s="16"/>
      <c r="Q1728" s="18">
        <f>SUBTOTAL(9,Q1726:Q1727)</f>
        <v>160023</v>
      </c>
      <c r="R1728" s="18">
        <f>SUBTOTAL(9,R1726:R1727)</f>
        <v>160023</v>
      </c>
      <c r="S1728" s="18">
        <f>SUBTOTAL(9,S1726:S1727)</f>
        <v>0</v>
      </c>
      <c r="T1728" s="18">
        <f>SUBTOTAL(9,T1726:T1727)</f>
        <v>0</v>
      </c>
      <c r="U1728" s="10">
        <f t="shared" si="52"/>
        <v>0</v>
      </c>
      <c r="V1728" s="20">
        <f t="shared" si="53"/>
        <v>0</v>
      </c>
    </row>
    <row r="1729" spans="1:22" ht="29" outlineLevel="4" x14ac:dyDescent="0.35">
      <c r="A1729" s="6" t="s">
        <v>1298</v>
      </c>
      <c r="B1729" s="6" t="s">
        <v>1299</v>
      </c>
      <c r="C1729" s="12" t="s">
        <v>1794</v>
      </c>
      <c r="D1729" s="5" t="s">
        <v>1921</v>
      </c>
      <c r="E1729" s="6" t="s">
        <v>1921</v>
      </c>
      <c r="F1729" s="1" t="s">
        <v>13030</v>
      </c>
      <c r="G1729" s="1" t="s">
        <v>4</v>
      </c>
      <c r="H1729" s="1" t="s">
        <v>1931</v>
      </c>
      <c r="I1729" s="2" t="s">
        <v>1932</v>
      </c>
      <c r="J1729" s="6" t="s">
        <v>1922</v>
      </c>
      <c r="K1729" s="6" t="s">
        <v>4</v>
      </c>
      <c r="L1729" s="6" t="s">
        <v>4</v>
      </c>
      <c r="M1729" s="6" t="s">
        <v>5</v>
      </c>
      <c r="N1729" s="6" t="s">
        <v>1929</v>
      </c>
      <c r="O1729" s="16">
        <v>44760</v>
      </c>
      <c r="P1729" s="6" t="s">
        <v>1930</v>
      </c>
      <c r="Q1729" s="18">
        <v>91708</v>
      </c>
      <c r="R1729" s="18">
        <v>91708</v>
      </c>
      <c r="S1729" s="18">
        <v>0</v>
      </c>
      <c r="T1729" s="18">
        <v>0</v>
      </c>
      <c r="U1729" s="10">
        <f t="shared" si="52"/>
        <v>0</v>
      </c>
      <c r="V1729" s="20">
        <f t="shared" si="53"/>
        <v>0</v>
      </c>
    </row>
    <row r="1730" spans="1:22" ht="29" outlineLevel="4" x14ac:dyDescent="0.35">
      <c r="A1730" s="6" t="s">
        <v>1298</v>
      </c>
      <c r="B1730" s="6" t="s">
        <v>1299</v>
      </c>
      <c r="C1730" s="12" t="s">
        <v>1794</v>
      </c>
      <c r="D1730" s="5" t="s">
        <v>1921</v>
      </c>
      <c r="E1730" s="6" t="s">
        <v>1921</v>
      </c>
      <c r="F1730" s="1" t="s">
        <v>13030</v>
      </c>
      <c r="G1730" s="1" t="s">
        <v>4</v>
      </c>
      <c r="H1730" s="1" t="s">
        <v>1931</v>
      </c>
      <c r="I1730" s="2" t="s">
        <v>1932</v>
      </c>
      <c r="J1730" s="6" t="s">
        <v>1922</v>
      </c>
      <c r="K1730" s="6" t="s">
        <v>4</v>
      </c>
      <c r="L1730" s="6" t="s">
        <v>4</v>
      </c>
      <c r="M1730" s="6" t="s">
        <v>5</v>
      </c>
      <c r="N1730" s="6" t="s">
        <v>1923</v>
      </c>
      <c r="O1730" s="16">
        <v>44767</v>
      </c>
      <c r="P1730" s="6" t="s">
        <v>1924</v>
      </c>
      <c r="Q1730" s="18">
        <v>106426</v>
      </c>
      <c r="R1730" s="18">
        <v>106426</v>
      </c>
      <c r="S1730" s="18">
        <v>0</v>
      </c>
      <c r="T1730" s="18">
        <v>0</v>
      </c>
      <c r="U1730" s="10">
        <f t="shared" ref="U1730:U1793" si="54">Q1730-R1730-S1730-T1730</f>
        <v>0</v>
      </c>
      <c r="V1730" s="20">
        <f t="shared" si="53"/>
        <v>0</v>
      </c>
    </row>
    <row r="1731" spans="1:22" ht="29" outlineLevel="3" x14ac:dyDescent="0.35">
      <c r="A1731" s="6" t="s">
        <v>1298</v>
      </c>
      <c r="B1731" s="6" t="s">
        <v>1299</v>
      </c>
      <c r="C1731" s="12" t="s">
        <v>1794</v>
      </c>
      <c r="D1731" s="5" t="s">
        <v>1921</v>
      </c>
      <c r="E1731" s="6" t="s">
        <v>1921</v>
      </c>
      <c r="F1731" s="1" t="s">
        <v>13030</v>
      </c>
      <c r="G1731" s="1" t="s">
        <v>4</v>
      </c>
      <c r="H1731" s="1" t="s">
        <v>1931</v>
      </c>
      <c r="I1731" s="2" t="s">
        <v>1932</v>
      </c>
      <c r="J1731" s="6" t="s">
        <v>1922</v>
      </c>
      <c r="K1731" s="6" t="s">
        <v>4</v>
      </c>
      <c r="L1731" s="6" t="s">
        <v>4</v>
      </c>
      <c r="M1731" s="6" t="s">
        <v>5</v>
      </c>
      <c r="N1731" s="6" t="s">
        <v>1927</v>
      </c>
      <c r="O1731" s="16">
        <v>44837</v>
      </c>
      <c r="P1731" s="6" t="s">
        <v>1928</v>
      </c>
      <c r="Q1731" s="18">
        <v>136419</v>
      </c>
      <c r="R1731" s="18">
        <v>136419</v>
      </c>
      <c r="S1731" s="18">
        <v>0</v>
      </c>
      <c r="T1731" s="18">
        <v>0</v>
      </c>
      <c r="U1731" s="10">
        <f t="shared" si="54"/>
        <v>0</v>
      </c>
      <c r="V1731" s="20">
        <f t="shared" ref="V1731:V1794" si="55">Q1731-R1731-S1731-T1731</f>
        <v>0</v>
      </c>
    </row>
    <row r="1732" spans="1:22" outlineLevel="4" x14ac:dyDescent="0.35">
      <c r="G1732" s="1"/>
      <c r="H1732" s="14" t="s">
        <v>11680</v>
      </c>
      <c r="O1732" s="16"/>
      <c r="Q1732" s="18">
        <f>SUBTOTAL(9,Q1729:Q1731)</f>
        <v>334553</v>
      </c>
      <c r="R1732" s="18">
        <f>SUBTOTAL(9,R1729:R1731)</f>
        <v>334553</v>
      </c>
      <c r="S1732" s="18">
        <f>SUBTOTAL(9,S1729:S1731)</f>
        <v>0</v>
      </c>
      <c r="T1732" s="18">
        <f>SUBTOTAL(9,T1729:T1731)</f>
        <v>0</v>
      </c>
      <c r="U1732" s="10">
        <f t="shared" si="54"/>
        <v>0</v>
      </c>
      <c r="V1732" s="20">
        <f t="shared" si="55"/>
        <v>0</v>
      </c>
    </row>
    <row r="1733" spans="1:22" outlineLevel="3" x14ac:dyDescent="0.35">
      <c r="A1733" s="6" t="s">
        <v>1298</v>
      </c>
      <c r="B1733" s="6" t="s">
        <v>1299</v>
      </c>
      <c r="C1733" s="12" t="s">
        <v>1794</v>
      </c>
      <c r="D1733" s="5" t="s">
        <v>1921</v>
      </c>
      <c r="E1733" s="6" t="s">
        <v>1921</v>
      </c>
      <c r="F1733" s="1" t="s">
        <v>4</v>
      </c>
      <c r="G1733" s="1" t="s">
        <v>1372</v>
      </c>
      <c r="H1733" s="1" t="s">
        <v>1935</v>
      </c>
      <c r="I1733" s="2" t="s">
        <v>1936</v>
      </c>
      <c r="J1733" s="6" t="s">
        <v>1922</v>
      </c>
      <c r="K1733" s="6" t="s">
        <v>4</v>
      </c>
      <c r="L1733" s="6" t="s">
        <v>4</v>
      </c>
      <c r="M1733" s="6" t="s">
        <v>5</v>
      </c>
      <c r="N1733" s="6" t="s">
        <v>1933</v>
      </c>
      <c r="O1733" s="16">
        <v>45068</v>
      </c>
      <c r="P1733" s="6" t="s">
        <v>1934</v>
      </c>
      <c r="Q1733" s="18">
        <v>75695.22</v>
      </c>
      <c r="R1733" s="18">
        <v>0</v>
      </c>
      <c r="S1733" s="18">
        <v>75695.22</v>
      </c>
      <c r="T1733" s="18">
        <v>0</v>
      </c>
      <c r="U1733" s="10">
        <f t="shared" si="54"/>
        <v>0</v>
      </c>
      <c r="V1733" s="20">
        <f t="shared" si="55"/>
        <v>0</v>
      </c>
    </row>
    <row r="1734" spans="1:22" outlineLevel="4" x14ac:dyDescent="0.35">
      <c r="A1734" s="6" t="s">
        <v>1298</v>
      </c>
      <c r="B1734" s="6" t="s">
        <v>1299</v>
      </c>
      <c r="C1734" s="12" t="s">
        <v>1794</v>
      </c>
      <c r="D1734" s="5" t="s">
        <v>1921</v>
      </c>
      <c r="E1734" s="6" t="s">
        <v>1921</v>
      </c>
      <c r="F1734" s="1" t="s">
        <v>13030</v>
      </c>
      <c r="G1734" s="1" t="s">
        <v>4</v>
      </c>
      <c r="H1734" s="1" t="s">
        <v>1935</v>
      </c>
      <c r="I1734" s="2" t="s">
        <v>1936</v>
      </c>
      <c r="J1734" s="6" t="s">
        <v>1922</v>
      </c>
      <c r="K1734" s="6" t="s">
        <v>4</v>
      </c>
      <c r="L1734" s="6" t="s">
        <v>4</v>
      </c>
      <c r="M1734" s="6" t="s">
        <v>5</v>
      </c>
      <c r="N1734" s="6" t="s">
        <v>1937</v>
      </c>
      <c r="O1734" s="16">
        <v>44748</v>
      </c>
      <c r="P1734" s="6" t="s">
        <v>1938</v>
      </c>
      <c r="Q1734" s="18">
        <v>2525.5500000000002</v>
      </c>
      <c r="R1734" s="18">
        <v>2525.5500000000002</v>
      </c>
      <c r="S1734" s="18">
        <v>0</v>
      </c>
      <c r="T1734" s="18">
        <v>0</v>
      </c>
      <c r="U1734" s="10">
        <f t="shared" si="54"/>
        <v>0</v>
      </c>
      <c r="V1734" s="20">
        <f t="shared" si="55"/>
        <v>0</v>
      </c>
    </row>
    <row r="1735" spans="1:22" outlineLevel="4" x14ac:dyDescent="0.35">
      <c r="A1735" s="6" t="s">
        <v>1298</v>
      </c>
      <c r="B1735" s="6" t="s">
        <v>1299</v>
      </c>
      <c r="C1735" s="12" t="s">
        <v>1794</v>
      </c>
      <c r="D1735" s="5" t="s">
        <v>1921</v>
      </c>
      <c r="E1735" s="6" t="s">
        <v>1921</v>
      </c>
      <c r="F1735" s="1" t="s">
        <v>13030</v>
      </c>
      <c r="G1735" s="1" t="s">
        <v>4</v>
      </c>
      <c r="H1735" s="1" t="s">
        <v>1935</v>
      </c>
      <c r="I1735" s="2" t="s">
        <v>1936</v>
      </c>
      <c r="J1735" s="6" t="s">
        <v>1922</v>
      </c>
      <c r="K1735" s="6" t="s">
        <v>4</v>
      </c>
      <c r="L1735" s="6" t="s">
        <v>4</v>
      </c>
      <c r="M1735" s="6" t="s">
        <v>5</v>
      </c>
      <c r="N1735" s="6" t="s">
        <v>1939</v>
      </c>
      <c r="O1735" s="16">
        <v>44879</v>
      </c>
      <c r="P1735" s="6" t="s">
        <v>1940</v>
      </c>
      <c r="Q1735" s="18">
        <v>7809.73</v>
      </c>
      <c r="R1735" s="18">
        <v>7809.73</v>
      </c>
      <c r="S1735" s="18">
        <v>0</v>
      </c>
      <c r="T1735" s="18">
        <v>0</v>
      </c>
      <c r="U1735" s="10">
        <f t="shared" si="54"/>
        <v>0</v>
      </c>
      <c r="V1735" s="20">
        <f t="shared" si="55"/>
        <v>0</v>
      </c>
    </row>
    <row r="1736" spans="1:22" outlineLevel="3" x14ac:dyDescent="0.35">
      <c r="A1736" s="6" t="s">
        <v>1298</v>
      </c>
      <c r="B1736" s="6" t="s">
        <v>1299</v>
      </c>
      <c r="C1736" s="12" t="s">
        <v>1794</v>
      </c>
      <c r="D1736" s="5" t="s">
        <v>1921</v>
      </c>
      <c r="E1736" s="6" t="s">
        <v>1921</v>
      </c>
      <c r="F1736" s="1" t="s">
        <v>13030</v>
      </c>
      <c r="G1736" s="1" t="s">
        <v>4</v>
      </c>
      <c r="H1736" s="1" t="s">
        <v>1935</v>
      </c>
      <c r="I1736" s="2" t="s">
        <v>1936</v>
      </c>
      <c r="J1736" s="6" t="s">
        <v>1922</v>
      </c>
      <c r="K1736" s="6" t="s">
        <v>4</v>
      </c>
      <c r="L1736" s="6" t="s">
        <v>4</v>
      </c>
      <c r="M1736" s="6" t="s">
        <v>5</v>
      </c>
      <c r="N1736" s="6" t="s">
        <v>1941</v>
      </c>
      <c r="O1736" s="16">
        <v>44900</v>
      </c>
      <c r="P1736" s="6" t="s">
        <v>1942</v>
      </c>
      <c r="Q1736" s="18">
        <v>164555.95000000001</v>
      </c>
      <c r="R1736" s="18">
        <v>164555.95000000001</v>
      </c>
      <c r="S1736" s="18">
        <v>0</v>
      </c>
      <c r="T1736" s="18">
        <v>0</v>
      </c>
      <c r="U1736" s="10">
        <f t="shared" si="54"/>
        <v>0</v>
      </c>
      <c r="V1736" s="20">
        <f t="shared" si="55"/>
        <v>0</v>
      </c>
    </row>
    <row r="1737" spans="1:22" outlineLevel="4" x14ac:dyDescent="0.35">
      <c r="A1737" s="6" t="s">
        <v>1298</v>
      </c>
      <c r="B1737" s="6" t="s">
        <v>1299</v>
      </c>
      <c r="C1737" s="12" t="s">
        <v>1794</v>
      </c>
      <c r="D1737" s="5" t="s">
        <v>1921</v>
      </c>
      <c r="E1737" s="6" t="s">
        <v>1921</v>
      </c>
      <c r="F1737" s="1" t="s">
        <v>13030</v>
      </c>
      <c r="G1737" s="1" t="s">
        <v>4</v>
      </c>
      <c r="H1737" s="1" t="s">
        <v>1935</v>
      </c>
      <c r="I1737" s="2" t="s">
        <v>1936</v>
      </c>
      <c r="J1737" s="6" t="s">
        <v>1922</v>
      </c>
      <c r="K1737" s="6" t="s">
        <v>4</v>
      </c>
      <c r="L1737" s="6" t="s">
        <v>4</v>
      </c>
      <c r="M1737" s="6" t="s">
        <v>5</v>
      </c>
      <c r="N1737" s="6" t="s">
        <v>1943</v>
      </c>
      <c r="O1737" s="16">
        <v>45019</v>
      </c>
      <c r="P1737" s="6" t="s">
        <v>1944</v>
      </c>
      <c r="Q1737" s="18">
        <v>179289.37</v>
      </c>
      <c r="R1737" s="18">
        <v>179289.37</v>
      </c>
      <c r="S1737" s="18">
        <v>0</v>
      </c>
      <c r="T1737" s="18">
        <v>0</v>
      </c>
      <c r="U1737" s="10">
        <f t="shared" si="54"/>
        <v>0</v>
      </c>
      <c r="V1737" s="20">
        <f t="shared" si="55"/>
        <v>0</v>
      </c>
    </row>
    <row r="1738" spans="1:22" outlineLevel="4" x14ac:dyDescent="0.35">
      <c r="A1738" s="6" t="s">
        <v>1298</v>
      </c>
      <c r="B1738" s="6" t="s">
        <v>1299</v>
      </c>
      <c r="C1738" s="12" t="s">
        <v>1794</v>
      </c>
      <c r="D1738" s="5" t="s">
        <v>1921</v>
      </c>
      <c r="E1738" s="6" t="s">
        <v>1921</v>
      </c>
      <c r="F1738" s="1" t="s">
        <v>13030</v>
      </c>
      <c r="G1738" s="1" t="s">
        <v>4</v>
      </c>
      <c r="H1738" s="1" t="s">
        <v>1935</v>
      </c>
      <c r="I1738" s="2" t="s">
        <v>1936</v>
      </c>
      <c r="J1738" s="6" t="s">
        <v>1922</v>
      </c>
      <c r="K1738" s="6" t="s">
        <v>4</v>
      </c>
      <c r="L1738" s="6" t="s">
        <v>4</v>
      </c>
      <c r="M1738" s="6" t="s">
        <v>5</v>
      </c>
      <c r="N1738" s="6" t="s">
        <v>1933</v>
      </c>
      <c r="O1738" s="16">
        <v>45068</v>
      </c>
      <c r="P1738" s="6" t="s">
        <v>1934</v>
      </c>
      <c r="Q1738" s="18">
        <v>334857.96999999997</v>
      </c>
      <c r="R1738" s="18">
        <v>334857.96999999997</v>
      </c>
      <c r="S1738" s="18">
        <v>0</v>
      </c>
      <c r="T1738" s="18">
        <v>0</v>
      </c>
      <c r="U1738" s="10">
        <f t="shared" si="54"/>
        <v>0</v>
      </c>
      <c r="V1738" s="20">
        <f t="shared" si="55"/>
        <v>0</v>
      </c>
    </row>
    <row r="1739" spans="1:22" outlineLevel="4" x14ac:dyDescent="0.35">
      <c r="G1739" s="1"/>
      <c r="H1739" s="14" t="s">
        <v>11681</v>
      </c>
      <c r="O1739" s="16"/>
      <c r="Q1739" s="18">
        <f>SUBTOTAL(9,Q1733:Q1738)</f>
        <v>764733.79</v>
      </c>
      <c r="R1739" s="18">
        <f>SUBTOTAL(9,R1733:R1738)</f>
        <v>689038.57</v>
      </c>
      <c r="S1739" s="18">
        <f>SUBTOTAL(9,S1733:S1738)</f>
        <v>75695.22</v>
      </c>
      <c r="T1739" s="18">
        <f>SUBTOTAL(9,T1733:T1738)</f>
        <v>0</v>
      </c>
      <c r="U1739" s="10">
        <f t="shared" si="54"/>
        <v>8.7311491370201111E-11</v>
      </c>
      <c r="V1739" s="20">
        <f t="shared" si="55"/>
        <v>8.7311491370201111E-11</v>
      </c>
    </row>
    <row r="1740" spans="1:22" ht="29" outlineLevel="3" x14ac:dyDescent="0.35">
      <c r="A1740" s="6" t="s">
        <v>110</v>
      </c>
      <c r="B1740" s="6" t="s">
        <v>111</v>
      </c>
      <c r="C1740" s="12" t="s">
        <v>1794</v>
      </c>
      <c r="D1740" s="5" t="s">
        <v>1904</v>
      </c>
      <c r="E1740" s="6" t="s">
        <v>1904</v>
      </c>
      <c r="F1740" s="1" t="s">
        <v>4</v>
      </c>
      <c r="G1740" s="1" t="s">
        <v>82</v>
      </c>
      <c r="H1740" s="1" t="s">
        <v>1946</v>
      </c>
      <c r="I1740" s="2" t="s">
        <v>1947</v>
      </c>
      <c r="J1740" s="6" t="s">
        <v>4</v>
      </c>
      <c r="K1740" s="6" t="s">
        <v>4</v>
      </c>
      <c r="L1740" s="6" t="s">
        <v>4</v>
      </c>
      <c r="M1740" s="6" t="s">
        <v>5</v>
      </c>
      <c r="N1740" s="6" t="s">
        <v>1945</v>
      </c>
      <c r="O1740" s="16">
        <v>44813</v>
      </c>
      <c r="P1740" s="6" t="s">
        <v>7</v>
      </c>
      <c r="Q1740" s="18">
        <v>8211.61</v>
      </c>
      <c r="R1740" s="18">
        <v>0</v>
      </c>
      <c r="S1740" s="18">
        <v>8211.61</v>
      </c>
      <c r="T1740" s="18">
        <v>0</v>
      </c>
      <c r="U1740" s="10">
        <f t="shared" si="54"/>
        <v>0</v>
      </c>
      <c r="V1740" s="20">
        <f t="shared" si="55"/>
        <v>0</v>
      </c>
    </row>
    <row r="1741" spans="1:22" ht="29" outlineLevel="4" x14ac:dyDescent="0.35">
      <c r="A1741" s="6" t="s">
        <v>110</v>
      </c>
      <c r="B1741" s="6" t="s">
        <v>111</v>
      </c>
      <c r="C1741" s="12" t="s">
        <v>1794</v>
      </c>
      <c r="D1741" s="5" t="s">
        <v>1904</v>
      </c>
      <c r="E1741" s="6" t="s">
        <v>1904</v>
      </c>
      <c r="F1741" s="1" t="s">
        <v>1250</v>
      </c>
      <c r="G1741" s="1" t="s">
        <v>4</v>
      </c>
      <c r="H1741" s="1" t="s">
        <v>1946</v>
      </c>
      <c r="I1741" s="2" t="s">
        <v>1947</v>
      </c>
      <c r="J1741" s="6" t="s">
        <v>4</v>
      </c>
      <c r="K1741" s="6" t="s">
        <v>4</v>
      </c>
      <c r="L1741" s="6" t="s">
        <v>4</v>
      </c>
      <c r="M1741" s="6" t="s">
        <v>5</v>
      </c>
      <c r="N1741" s="6" t="s">
        <v>1945</v>
      </c>
      <c r="O1741" s="16">
        <v>44813</v>
      </c>
      <c r="P1741" s="6" t="s">
        <v>7</v>
      </c>
      <c r="Q1741" s="18">
        <v>65693.39</v>
      </c>
      <c r="R1741" s="18">
        <v>65693.39</v>
      </c>
      <c r="S1741" s="18">
        <v>0</v>
      </c>
      <c r="T1741" s="18">
        <v>0</v>
      </c>
      <c r="U1741" s="10">
        <f t="shared" si="54"/>
        <v>0</v>
      </c>
      <c r="V1741" s="20">
        <f t="shared" si="55"/>
        <v>0</v>
      </c>
    </row>
    <row r="1742" spans="1:22" outlineLevel="4" x14ac:dyDescent="0.35">
      <c r="G1742" s="1"/>
      <c r="H1742" s="14" t="s">
        <v>11682</v>
      </c>
      <c r="O1742" s="16"/>
      <c r="Q1742" s="18">
        <f>SUBTOTAL(9,Q1740:Q1741)</f>
        <v>73905</v>
      </c>
      <c r="R1742" s="18">
        <f>SUBTOTAL(9,R1740:R1741)</f>
        <v>65693.39</v>
      </c>
      <c r="S1742" s="18">
        <f>SUBTOTAL(9,S1740:S1741)</f>
        <v>8211.61</v>
      </c>
      <c r="T1742" s="18">
        <f>SUBTOTAL(9,T1740:T1741)</f>
        <v>0</v>
      </c>
      <c r="U1742" s="10">
        <f t="shared" si="54"/>
        <v>0</v>
      </c>
      <c r="V1742" s="20">
        <f t="shared" si="55"/>
        <v>0</v>
      </c>
    </row>
    <row r="1743" spans="1:22" ht="43.5" outlineLevel="4" x14ac:dyDescent="0.35">
      <c r="A1743" s="6" t="s">
        <v>1298</v>
      </c>
      <c r="B1743" s="6" t="s">
        <v>1299</v>
      </c>
      <c r="C1743" s="12" t="s">
        <v>1794</v>
      </c>
      <c r="D1743" s="5" t="s">
        <v>1921</v>
      </c>
      <c r="E1743" s="6" t="s">
        <v>1921</v>
      </c>
      <c r="F1743" s="1" t="s">
        <v>13030</v>
      </c>
      <c r="G1743" s="1" t="s">
        <v>4</v>
      </c>
      <c r="H1743" s="1" t="s">
        <v>1951</v>
      </c>
      <c r="I1743" s="2" t="s">
        <v>1952</v>
      </c>
      <c r="J1743" s="6" t="s">
        <v>1948</v>
      </c>
      <c r="K1743" s="6" t="s">
        <v>4</v>
      </c>
      <c r="L1743" s="6" t="s">
        <v>4</v>
      </c>
      <c r="M1743" s="6" t="s">
        <v>5</v>
      </c>
      <c r="N1743" s="6" t="s">
        <v>1949</v>
      </c>
      <c r="O1743" s="16">
        <v>45047</v>
      </c>
      <c r="P1743" s="6" t="s">
        <v>1950</v>
      </c>
      <c r="Q1743" s="18">
        <v>40289.89</v>
      </c>
      <c r="R1743" s="18">
        <v>40289.89</v>
      </c>
      <c r="S1743" s="18">
        <v>0</v>
      </c>
      <c r="T1743" s="18">
        <v>0</v>
      </c>
      <c r="U1743" s="10">
        <f t="shared" si="54"/>
        <v>0</v>
      </c>
      <c r="V1743" s="20">
        <f t="shared" si="55"/>
        <v>0</v>
      </c>
    </row>
    <row r="1744" spans="1:22" outlineLevel="4" x14ac:dyDescent="0.35">
      <c r="G1744" s="1"/>
      <c r="H1744" s="14" t="s">
        <v>11683</v>
      </c>
      <c r="O1744" s="16"/>
      <c r="Q1744" s="18">
        <f>SUBTOTAL(9,Q1743:Q1743)</f>
        <v>40289.89</v>
      </c>
      <c r="R1744" s="18">
        <f>SUBTOTAL(9,R1743:R1743)</f>
        <v>40289.89</v>
      </c>
      <c r="S1744" s="18">
        <f>SUBTOTAL(9,S1743:S1743)</f>
        <v>0</v>
      </c>
      <c r="T1744" s="18">
        <f>SUBTOTAL(9,T1743:T1743)</f>
        <v>0</v>
      </c>
      <c r="U1744" s="10">
        <f t="shared" si="54"/>
        <v>0</v>
      </c>
      <c r="V1744" s="20">
        <f t="shared" si="55"/>
        <v>0</v>
      </c>
    </row>
    <row r="1745" spans="1:22" ht="29" outlineLevel="4" x14ac:dyDescent="0.35">
      <c r="A1745" s="6" t="s">
        <v>1298</v>
      </c>
      <c r="B1745" s="6" t="s">
        <v>1299</v>
      </c>
      <c r="C1745" s="12" t="s">
        <v>1794</v>
      </c>
      <c r="D1745" s="5" t="s">
        <v>1921</v>
      </c>
      <c r="E1745" s="6" t="s">
        <v>1921</v>
      </c>
      <c r="F1745" s="1" t="s">
        <v>13030</v>
      </c>
      <c r="G1745" s="1" t="s">
        <v>4</v>
      </c>
      <c r="H1745" s="1" t="s">
        <v>1953</v>
      </c>
      <c r="I1745" s="2" t="s">
        <v>1954</v>
      </c>
      <c r="J1745" s="6" t="s">
        <v>1948</v>
      </c>
      <c r="K1745" s="6" t="s">
        <v>4</v>
      </c>
      <c r="L1745" s="6" t="s">
        <v>4</v>
      </c>
      <c r="M1745" s="6" t="s">
        <v>5</v>
      </c>
      <c r="N1745" s="6" t="s">
        <v>1949</v>
      </c>
      <c r="O1745" s="16">
        <v>45047</v>
      </c>
      <c r="P1745" s="6" t="s">
        <v>1950</v>
      </c>
      <c r="Q1745" s="18">
        <v>227054.43</v>
      </c>
      <c r="R1745" s="18">
        <v>227054.43</v>
      </c>
      <c r="S1745" s="18">
        <v>0</v>
      </c>
      <c r="T1745" s="18">
        <v>0</v>
      </c>
      <c r="U1745" s="10">
        <f t="shared" si="54"/>
        <v>0</v>
      </c>
      <c r="V1745" s="20">
        <f t="shared" si="55"/>
        <v>0</v>
      </c>
    </row>
    <row r="1746" spans="1:22" outlineLevel="4" x14ac:dyDescent="0.35">
      <c r="G1746" s="1"/>
      <c r="H1746" s="14" t="s">
        <v>11684</v>
      </c>
      <c r="O1746" s="16"/>
      <c r="Q1746" s="18">
        <f>SUBTOTAL(9,Q1745:Q1745)</f>
        <v>227054.43</v>
      </c>
      <c r="R1746" s="18">
        <f>SUBTOTAL(9,R1745:R1745)</f>
        <v>227054.43</v>
      </c>
      <c r="S1746" s="18">
        <f>SUBTOTAL(9,S1745:S1745)</f>
        <v>0</v>
      </c>
      <c r="T1746" s="18">
        <f>SUBTOTAL(9,T1745:T1745)</f>
        <v>0</v>
      </c>
      <c r="U1746" s="10">
        <f t="shared" si="54"/>
        <v>0</v>
      </c>
      <c r="V1746" s="20">
        <f t="shared" si="55"/>
        <v>0</v>
      </c>
    </row>
    <row r="1747" spans="1:22" ht="29" outlineLevel="3" x14ac:dyDescent="0.35">
      <c r="A1747" s="6" t="s">
        <v>110</v>
      </c>
      <c r="B1747" s="6" t="s">
        <v>111</v>
      </c>
      <c r="C1747" s="12" t="s">
        <v>1794</v>
      </c>
      <c r="D1747" s="5" t="s">
        <v>1904</v>
      </c>
      <c r="E1747" s="6" t="s">
        <v>1904</v>
      </c>
      <c r="F1747" s="1" t="s">
        <v>4</v>
      </c>
      <c r="G1747" s="1" t="s">
        <v>82</v>
      </c>
      <c r="H1747" s="1" t="s">
        <v>1956</v>
      </c>
      <c r="I1747" s="2" t="s">
        <v>1957</v>
      </c>
      <c r="J1747" s="6" t="s">
        <v>4</v>
      </c>
      <c r="K1747" s="6" t="s">
        <v>4</v>
      </c>
      <c r="L1747" s="6" t="s">
        <v>4</v>
      </c>
      <c r="M1747" s="6" t="s">
        <v>5</v>
      </c>
      <c r="N1747" s="6" t="s">
        <v>1955</v>
      </c>
      <c r="O1747" s="16">
        <v>44869</v>
      </c>
      <c r="P1747" s="6" t="s">
        <v>7</v>
      </c>
      <c r="Q1747" s="18">
        <v>1945.78</v>
      </c>
      <c r="R1747" s="18">
        <v>0</v>
      </c>
      <c r="S1747" s="18">
        <v>1945.78</v>
      </c>
      <c r="T1747" s="18">
        <v>0</v>
      </c>
      <c r="U1747" s="10">
        <f t="shared" si="54"/>
        <v>0</v>
      </c>
      <c r="V1747" s="20">
        <f t="shared" si="55"/>
        <v>0</v>
      </c>
    </row>
    <row r="1748" spans="1:22" ht="29" outlineLevel="4" x14ac:dyDescent="0.35">
      <c r="A1748" s="6" t="s">
        <v>110</v>
      </c>
      <c r="B1748" s="6" t="s">
        <v>111</v>
      </c>
      <c r="C1748" s="12" t="s">
        <v>1794</v>
      </c>
      <c r="D1748" s="5" t="s">
        <v>1904</v>
      </c>
      <c r="E1748" s="6" t="s">
        <v>1904</v>
      </c>
      <c r="F1748" s="1" t="s">
        <v>4</v>
      </c>
      <c r="G1748" s="1" t="s">
        <v>82</v>
      </c>
      <c r="H1748" s="1" t="s">
        <v>1956</v>
      </c>
      <c r="I1748" s="2" t="s">
        <v>1957</v>
      </c>
      <c r="J1748" s="6" t="s">
        <v>4</v>
      </c>
      <c r="K1748" s="6" t="s">
        <v>4</v>
      </c>
      <c r="L1748" s="6" t="s">
        <v>4</v>
      </c>
      <c r="M1748" s="6" t="s">
        <v>5</v>
      </c>
      <c r="N1748" s="6" t="s">
        <v>1958</v>
      </c>
      <c r="O1748" s="16">
        <v>44956</v>
      </c>
      <c r="P1748" s="6" t="s">
        <v>7</v>
      </c>
      <c r="Q1748" s="18">
        <v>243.33</v>
      </c>
      <c r="R1748" s="18">
        <v>0</v>
      </c>
      <c r="S1748" s="18">
        <v>243.33</v>
      </c>
      <c r="T1748" s="18">
        <v>0</v>
      </c>
      <c r="U1748" s="10">
        <f t="shared" si="54"/>
        <v>0</v>
      </c>
      <c r="V1748" s="20">
        <f t="shared" si="55"/>
        <v>0</v>
      </c>
    </row>
    <row r="1749" spans="1:22" ht="29" outlineLevel="4" x14ac:dyDescent="0.35">
      <c r="A1749" s="6" t="s">
        <v>110</v>
      </c>
      <c r="B1749" s="6" t="s">
        <v>111</v>
      </c>
      <c r="C1749" s="12" t="s">
        <v>1794</v>
      </c>
      <c r="D1749" s="5" t="s">
        <v>1904</v>
      </c>
      <c r="E1749" s="6" t="s">
        <v>1904</v>
      </c>
      <c r="F1749" s="1" t="s">
        <v>4</v>
      </c>
      <c r="G1749" s="1" t="s">
        <v>82</v>
      </c>
      <c r="H1749" s="1" t="s">
        <v>1956</v>
      </c>
      <c r="I1749" s="2" t="s">
        <v>1957</v>
      </c>
      <c r="J1749" s="6" t="s">
        <v>4</v>
      </c>
      <c r="K1749" s="6" t="s">
        <v>4</v>
      </c>
      <c r="L1749" s="6" t="s">
        <v>4</v>
      </c>
      <c r="M1749" s="6" t="s">
        <v>5</v>
      </c>
      <c r="N1749" s="6" t="s">
        <v>1959</v>
      </c>
      <c r="O1749" s="16">
        <v>44977</v>
      </c>
      <c r="P1749" s="6" t="s">
        <v>7</v>
      </c>
      <c r="Q1749" s="18">
        <v>2236.66</v>
      </c>
      <c r="R1749" s="18">
        <v>0</v>
      </c>
      <c r="S1749" s="18">
        <v>2236.66</v>
      </c>
      <c r="T1749" s="18">
        <v>0</v>
      </c>
      <c r="U1749" s="10">
        <f t="shared" si="54"/>
        <v>0</v>
      </c>
      <c r="V1749" s="20">
        <f t="shared" si="55"/>
        <v>0</v>
      </c>
    </row>
    <row r="1750" spans="1:22" ht="29" outlineLevel="3" x14ac:dyDescent="0.35">
      <c r="A1750" s="6" t="s">
        <v>110</v>
      </c>
      <c r="B1750" s="6" t="s">
        <v>111</v>
      </c>
      <c r="C1750" s="12" t="s">
        <v>1794</v>
      </c>
      <c r="D1750" s="5" t="s">
        <v>1904</v>
      </c>
      <c r="E1750" s="6" t="s">
        <v>1904</v>
      </c>
      <c r="F1750" s="1" t="s">
        <v>4</v>
      </c>
      <c r="G1750" s="1" t="s">
        <v>82</v>
      </c>
      <c r="H1750" s="1" t="s">
        <v>1956</v>
      </c>
      <c r="I1750" s="2" t="s">
        <v>1957</v>
      </c>
      <c r="J1750" s="6" t="s">
        <v>4</v>
      </c>
      <c r="K1750" s="6" t="s">
        <v>4</v>
      </c>
      <c r="L1750" s="6" t="s">
        <v>4</v>
      </c>
      <c r="M1750" s="6" t="s">
        <v>5</v>
      </c>
      <c r="N1750" s="6" t="s">
        <v>1960</v>
      </c>
      <c r="O1750" s="16">
        <v>45064</v>
      </c>
      <c r="P1750" s="6" t="s">
        <v>7</v>
      </c>
      <c r="Q1750" s="18">
        <v>1859.67</v>
      </c>
      <c r="R1750" s="18">
        <v>0</v>
      </c>
      <c r="S1750" s="18">
        <v>1859.67</v>
      </c>
      <c r="T1750" s="18">
        <v>0</v>
      </c>
      <c r="U1750" s="10">
        <f t="shared" si="54"/>
        <v>0</v>
      </c>
      <c r="V1750" s="20">
        <f t="shared" si="55"/>
        <v>0</v>
      </c>
    </row>
    <row r="1751" spans="1:22" ht="29" outlineLevel="4" x14ac:dyDescent="0.35">
      <c r="A1751" s="6" t="s">
        <v>110</v>
      </c>
      <c r="B1751" s="6" t="s">
        <v>111</v>
      </c>
      <c r="C1751" s="12" t="s">
        <v>1794</v>
      </c>
      <c r="D1751" s="5" t="s">
        <v>1904</v>
      </c>
      <c r="E1751" s="6" t="s">
        <v>1904</v>
      </c>
      <c r="F1751" s="1" t="s">
        <v>1250</v>
      </c>
      <c r="G1751" s="1" t="s">
        <v>4</v>
      </c>
      <c r="H1751" s="1" t="s">
        <v>1956</v>
      </c>
      <c r="I1751" s="2" t="s">
        <v>1957</v>
      </c>
      <c r="J1751" s="6" t="s">
        <v>4</v>
      </c>
      <c r="K1751" s="6" t="s">
        <v>4</v>
      </c>
      <c r="L1751" s="6" t="s">
        <v>4</v>
      </c>
      <c r="M1751" s="6" t="s">
        <v>5</v>
      </c>
      <c r="N1751" s="6" t="s">
        <v>1955</v>
      </c>
      <c r="O1751" s="16">
        <v>44869</v>
      </c>
      <c r="P1751" s="6" t="s">
        <v>7</v>
      </c>
      <c r="Q1751" s="18">
        <v>15566.22</v>
      </c>
      <c r="R1751" s="18">
        <v>15566.22</v>
      </c>
      <c r="S1751" s="18">
        <v>0</v>
      </c>
      <c r="T1751" s="18">
        <v>0</v>
      </c>
      <c r="U1751" s="10">
        <f t="shared" si="54"/>
        <v>0</v>
      </c>
      <c r="V1751" s="20">
        <f t="shared" si="55"/>
        <v>0</v>
      </c>
    </row>
    <row r="1752" spans="1:22" ht="29" outlineLevel="3" x14ac:dyDescent="0.35">
      <c r="A1752" s="6" t="s">
        <v>110</v>
      </c>
      <c r="B1752" s="6" t="s">
        <v>111</v>
      </c>
      <c r="C1752" s="12" t="s">
        <v>1794</v>
      </c>
      <c r="D1752" s="5" t="s">
        <v>1904</v>
      </c>
      <c r="E1752" s="6" t="s">
        <v>1904</v>
      </c>
      <c r="F1752" s="1" t="s">
        <v>1250</v>
      </c>
      <c r="G1752" s="1" t="s">
        <v>4</v>
      </c>
      <c r="H1752" s="1" t="s">
        <v>1956</v>
      </c>
      <c r="I1752" s="2" t="s">
        <v>1957</v>
      </c>
      <c r="J1752" s="6" t="s">
        <v>4</v>
      </c>
      <c r="K1752" s="6" t="s">
        <v>4</v>
      </c>
      <c r="L1752" s="6" t="s">
        <v>4</v>
      </c>
      <c r="M1752" s="6" t="s">
        <v>5</v>
      </c>
      <c r="N1752" s="6" t="s">
        <v>1958</v>
      </c>
      <c r="O1752" s="16">
        <v>44956</v>
      </c>
      <c r="P1752" s="6" t="s">
        <v>7</v>
      </c>
      <c r="Q1752" s="18">
        <v>1946.67</v>
      </c>
      <c r="R1752" s="18">
        <v>1946.67</v>
      </c>
      <c r="S1752" s="18">
        <v>0</v>
      </c>
      <c r="T1752" s="18">
        <v>0</v>
      </c>
      <c r="U1752" s="10">
        <f t="shared" si="54"/>
        <v>0</v>
      </c>
      <c r="V1752" s="20">
        <f t="shared" si="55"/>
        <v>0</v>
      </c>
    </row>
    <row r="1753" spans="1:22" ht="29" outlineLevel="4" x14ac:dyDescent="0.35">
      <c r="A1753" s="6" t="s">
        <v>110</v>
      </c>
      <c r="B1753" s="6" t="s">
        <v>111</v>
      </c>
      <c r="C1753" s="12" t="s">
        <v>1794</v>
      </c>
      <c r="D1753" s="5" t="s">
        <v>1904</v>
      </c>
      <c r="E1753" s="6" t="s">
        <v>1904</v>
      </c>
      <c r="F1753" s="1" t="s">
        <v>1250</v>
      </c>
      <c r="G1753" s="1" t="s">
        <v>4</v>
      </c>
      <c r="H1753" s="1" t="s">
        <v>1956</v>
      </c>
      <c r="I1753" s="2" t="s">
        <v>1957</v>
      </c>
      <c r="J1753" s="6" t="s">
        <v>4</v>
      </c>
      <c r="K1753" s="6" t="s">
        <v>4</v>
      </c>
      <c r="L1753" s="6" t="s">
        <v>4</v>
      </c>
      <c r="M1753" s="6" t="s">
        <v>5</v>
      </c>
      <c r="N1753" s="6" t="s">
        <v>1959</v>
      </c>
      <c r="O1753" s="16">
        <v>44977</v>
      </c>
      <c r="P1753" s="6" t="s">
        <v>7</v>
      </c>
      <c r="Q1753" s="18">
        <v>17893.34</v>
      </c>
      <c r="R1753" s="18">
        <v>17893.34</v>
      </c>
      <c r="S1753" s="18">
        <v>0</v>
      </c>
      <c r="T1753" s="18">
        <v>0</v>
      </c>
      <c r="U1753" s="10">
        <f t="shared" si="54"/>
        <v>0</v>
      </c>
      <c r="V1753" s="20">
        <f t="shared" si="55"/>
        <v>0</v>
      </c>
    </row>
    <row r="1754" spans="1:22" ht="29" outlineLevel="3" x14ac:dyDescent="0.35">
      <c r="A1754" s="6" t="s">
        <v>110</v>
      </c>
      <c r="B1754" s="6" t="s">
        <v>111</v>
      </c>
      <c r="C1754" s="12" t="s">
        <v>1794</v>
      </c>
      <c r="D1754" s="5" t="s">
        <v>1904</v>
      </c>
      <c r="E1754" s="6" t="s">
        <v>1904</v>
      </c>
      <c r="F1754" s="1" t="s">
        <v>1250</v>
      </c>
      <c r="G1754" s="1" t="s">
        <v>4</v>
      </c>
      <c r="H1754" s="1" t="s">
        <v>1956</v>
      </c>
      <c r="I1754" s="2" t="s">
        <v>1957</v>
      </c>
      <c r="J1754" s="6" t="s">
        <v>4</v>
      </c>
      <c r="K1754" s="6" t="s">
        <v>4</v>
      </c>
      <c r="L1754" s="6" t="s">
        <v>4</v>
      </c>
      <c r="M1754" s="6" t="s">
        <v>5</v>
      </c>
      <c r="N1754" s="6" t="s">
        <v>1960</v>
      </c>
      <c r="O1754" s="16">
        <v>45064</v>
      </c>
      <c r="P1754" s="6" t="s">
        <v>7</v>
      </c>
      <c r="Q1754" s="18">
        <v>14877.33</v>
      </c>
      <c r="R1754" s="18">
        <v>14877.33</v>
      </c>
      <c r="S1754" s="18">
        <v>0</v>
      </c>
      <c r="T1754" s="18">
        <v>0</v>
      </c>
      <c r="U1754" s="10">
        <f t="shared" si="54"/>
        <v>0</v>
      </c>
      <c r="V1754" s="20">
        <f t="shared" si="55"/>
        <v>0</v>
      </c>
    </row>
    <row r="1755" spans="1:22" outlineLevel="4" x14ac:dyDescent="0.35">
      <c r="G1755" s="1"/>
      <c r="H1755" s="14" t="s">
        <v>11685</v>
      </c>
      <c r="O1755" s="16"/>
      <c r="Q1755" s="18">
        <f>SUBTOTAL(9,Q1747:Q1754)</f>
        <v>56569</v>
      </c>
      <c r="R1755" s="18">
        <f>SUBTOTAL(9,R1747:R1754)</f>
        <v>50283.56</v>
      </c>
      <c r="S1755" s="18">
        <f>SUBTOTAL(9,S1747:S1754)</f>
        <v>6285.4400000000005</v>
      </c>
      <c r="T1755" s="18">
        <f>SUBTOTAL(9,T1747:T1754)</f>
        <v>0</v>
      </c>
      <c r="U1755" s="10">
        <f t="shared" si="54"/>
        <v>1.8189894035458565E-12</v>
      </c>
      <c r="V1755" s="20">
        <f t="shared" si="55"/>
        <v>1.8189894035458565E-12</v>
      </c>
    </row>
    <row r="1756" spans="1:22" ht="29" outlineLevel="4" x14ac:dyDescent="0.35">
      <c r="A1756" s="6" t="s">
        <v>110</v>
      </c>
      <c r="B1756" s="6" t="s">
        <v>111</v>
      </c>
      <c r="C1756" s="12" t="s">
        <v>1794</v>
      </c>
      <c r="D1756" s="5" t="s">
        <v>1904</v>
      </c>
      <c r="E1756" s="6" t="s">
        <v>1904</v>
      </c>
      <c r="F1756" s="1" t="s">
        <v>4</v>
      </c>
      <c r="G1756" s="1" t="s">
        <v>368</v>
      </c>
      <c r="H1756" s="1" t="s">
        <v>1962</v>
      </c>
      <c r="I1756" s="2" t="s">
        <v>1963</v>
      </c>
      <c r="J1756" s="6" t="s">
        <v>4</v>
      </c>
      <c r="K1756" s="6" t="s">
        <v>4</v>
      </c>
      <c r="L1756" s="6" t="s">
        <v>4</v>
      </c>
      <c r="M1756" s="6" t="s">
        <v>5</v>
      </c>
      <c r="N1756" s="6" t="s">
        <v>1961</v>
      </c>
      <c r="O1756" s="16">
        <v>44869</v>
      </c>
      <c r="P1756" s="6" t="s">
        <v>7</v>
      </c>
      <c r="Q1756" s="18">
        <v>1646937</v>
      </c>
      <c r="R1756" s="18">
        <v>0</v>
      </c>
      <c r="S1756" s="18">
        <v>1646937</v>
      </c>
      <c r="T1756" s="18">
        <v>0</v>
      </c>
      <c r="U1756" s="10">
        <f t="shared" si="54"/>
        <v>0</v>
      </c>
      <c r="V1756" s="20">
        <f t="shared" si="55"/>
        <v>0</v>
      </c>
    </row>
    <row r="1757" spans="1:22" outlineLevel="4" x14ac:dyDescent="0.35">
      <c r="G1757" s="1"/>
      <c r="H1757" s="14" t="s">
        <v>11686</v>
      </c>
      <c r="O1757" s="16"/>
      <c r="Q1757" s="18">
        <f>SUBTOTAL(9,Q1756:Q1756)</f>
        <v>1646937</v>
      </c>
      <c r="R1757" s="18">
        <f>SUBTOTAL(9,R1756:R1756)</f>
        <v>0</v>
      </c>
      <c r="S1757" s="18">
        <f>SUBTOTAL(9,S1756:S1756)</f>
        <v>1646937</v>
      </c>
      <c r="T1757" s="18">
        <f>SUBTOTAL(9,T1756:T1756)</f>
        <v>0</v>
      </c>
      <c r="U1757" s="10">
        <f t="shared" si="54"/>
        <v>0</v>
      </c>
      <c r="V1757" s="20">
        <f t="shared" si="55"/>
        <v>0</v>
      </c>
    </row>
    <row r="1758" spans="1:22" outlineLevel="4" x14ac:dyDescent="0.35">
      <c r="C1758" s="13" t="s">
        <v>10656</v>
      </c>
      <c r="G1758" s="1"/>
      <c r="O1758" s="16"/>
      <c r="Q1758" s="18">
        <f>SUBTOTAL(9,Q1645:Q1756)</f>
        <v>17242959.709999993</v>
      </c>
      <c r="R1758" s="18">
        <f>SUBTOTAL(9,R1645:R1756)</f>
        <v>4829476.9099999983</v>
      </c>
      <c r="S1758" s="18">
        <f>SUBTOTAL(9,S1645:S1756)</f>
        <v>12413482.799999999</v>
      </c>
      <c r="T1758" s="18">
        <f>SUBTOTAL(9,T1645:T1756)</f>
        <v>0</v>
      </c>
      <c r="U1758" s="10">
        <f t="shared" si="54"/>
        <v>-3.7252902984619141E-9</v>
      </c>
      <c r="V1758" s="20">
        <f t="shared" si="55"/>
        <v>-3.7252902984619141E-9</v>
      </c>
    </row>
    <row r="1759" spans="1:22" outlineLevel="4" x14ac:dyDescent="0.35">
      <c r="A1759" s="6" t="s">
        <v>1200</v>
      </c>
      <c r="B1759" s="6" t="s">
        <v>1201</v>
      </c>
      <c r="C1759" s="12" t="s">
        <v>1964</v>
      </c>
      <c r="D1759" s="5" t="s">
        <v>1965</v>
      </c>
      <c r="E1759" s="6" t="s">
        <v>1965</v>
      </c>
      <c r="F1759" s="1" t="s">
        <v>4</v>
      </c>
      <c r="G1759" s="1" t="s">
        <v>1204</v>
      </c>
      <c r="H1759" s="1" t="s">
        <v>1206</v>
      </c>
      <c r="I1759" s="2" t="s">
        <v>1207</v>
      </c>
      <c r="J1759" s="6" t="s">
        <v>4</v>
      </c>
      <c r="K1759" s="6" t="s">
        <v>4</v>
      </c>
      <c r="L1759" s="6" t="s">
        <v>4</v>
      </c>
      <c r="M1759" s="6" t="s">
        <v>5</v>
      </c>
      <c r="N1759" s="6" t="s">
        <v>1966</v>
      </c>
      <c r="O1759" s="16">
        <v>44831</v>
      </c>
      <c r="P1759" s="6" t="s">
        <v>7</v>
      </c>
      <c r="Q1759" s="18">
        <v>1212193.5</v>
      </c>
      <c r="R1759" s="18">
        <v>0</v>
      </c>
      <c r="S1759" s="18">
        <v>1212193.5</v>
      </c>
      <c r="T1759" s="18">
        <v>0</v>
      </c>
      <c r="U1759" s="10">
        <f t="shared" si="54"/>
        <v>0</v>
      </c>
      <c r="V1759" s="20">
        <f t="shared" si="55"/>
        <v>0</v>
      </c>
    </row>
    <row r="1760" spans="1:22" outlineLevel="4" x14ac:dyDescent="0.35">
      <c r="A1760" s="6" t="s">
        <v>1200</v>
      </c>
      <c r="B1760" s="6" t="s">
        <v>1201</v>
      </c>
      <c r="C1760" s="12" t="s">
        <v>1964</v>
      </c>
      <c r="D1760" s="5" t="s">
        <v>1965</v>
      </c>
      <c r="E1760" s="6" t="s">
        <v>1965</v>
      </c>
      <c r="F1760" s="1" t="s">
        <v>4</v>
      </c>
      <c r="G1760" s="1" t="s">
        <v>1204</v>
      </c>
      <c r="H1760" s="1" t="s">
        <v>1206</v>
      </c>
      <c r="I1760" s="2" t="s">
        <v>1207</v>
      </c>
      <c r="J1760" s="6" t="s">
        <v>4</v>
      </c>
      <c r="K1760" s="6" t="s">
        <v>4</v>
      </c>
      <c r="L1760" s="6" t="s">
        <v>4</v>
      </c>
      <c r="M1760" s="6" t="s">
        <v>5</v>
      </c>
      <c r="N1760" s="6" t="s">
        <v>1967</v>
      </c>
      <c r="O1760" s="16">
        <v>44923</v>
      </c>
      <c r="P1760" s="6" t="s">
        <v>7</v>
      </c>
      <c r="Q1760" s="18">
        <v>1212193.49</v>
      </c>
      <c r="R1760" s="18">
        <v>0</v>
      </c>
      <c r="S1760" s="18">
        <v>1212193.49</v>
      </c>
      <c r="T1760" s="18">
        <v>0</v>
      </c>
      <c r="U1760" s="10">
        <f t="shared" si="54"/>
        <v>0</v>
      </c>
      <c r="V1760" s="20">
        <f t="shared" si="55"/>
        <v>0</v>
      </c>
    </row>
    <row r="1761" spans="1:22" outlineLevel="4" x14ac:dyDescent="0.35">
      <c r="G1761" s="1"/>
      <c r="H1761" s="14" t="s">
        <v>11554</v>
      </c>
      <c r="O1761" s="16"/>
      <c r="Q1761" s="18">
        <f>SUBTOTAL(9,Q1759:Q1760)</f>
        <v>2424386.9900000002</v>
      </c>
      <c r="R1761" s="18">
        <f>SUBTOTAL(9,R1759:R1760)</f>
        <v>0</v>
      </c>
      <c r="S1761" s="18">
        <f>SUBTOTAL(9,S1759:S1760)</f>
        <v>2424386.9900000002</v>
      </c>
      <c r="T1761" s="18">
        <f>SUBTOTAL(9,T1759:T1760)</f>
        <v>0</v>
      </c>
      <c r="U1761" s="10">
        <f t="shared" si="54"/>
        <v>0</v>
      </c>
      <c r="V1761" s="20">
        <f t="shared" si="55"/>
        <v>0</v>
      </c>
    </row>
    <row r="1762" spans="1:22" ht="43.5" outlineLevel="4" x14ac:dyDescent="0.35">
      <c r="A1762" s="6" t="s">
        <v>743</v>
      </c>
      <c r="B1762" s="6" t="s">
        <v>744</v>
      </c>
      <c r="C1762" s="12" t="s">
        <v>1964</v>
      </c>
      <c r="D1762" s="5" t="s">
        <v>1968</v>
      </c>
      <c r="E1762" s="6" t="s">
        <v>1968</v>
      </c>
      <c r="F1762" s="1" t="s">
        <v>13034</v>
      </c>
      <c r="G1762" s="1" t="s">
        <v>4</v>
      </c>
      <c r="H1762" s="1" t="s">
        <v>1971</v>
      </c>
      <c r="I1762" s="2" t="s">
        <v>13119</v>
      </c>
      <c r="J1762" s="6" t="s">
        <v>1969</v>
      </c>
      <c r="K1762" s="6" t="s">
        <v>4</v>
      </c>
      <c r="L1762" s="6" t="s">
        <v>4</v>
      </c>
      <c r="M1762" s="6" t="s">
        <v>5</v>
      </c>
      <c r="N1762" s="6" t="s">
        <v>1970</v>
      </c>
      <c r="O1762" s="16">
        <v>45019</v>
      </c>
      <c r="P1762" s="6" t="s">
        <v>7</v>
      </c>
      <c r="Q1762" s="18">
        <v>61012.66</v>
      </c>
      <c r="R1762" s="18">
        <v>61012.66</v>
      </c>
      <c r="S1762" s="18">
        <v>0</v>
      </c>
      <c r="T1762" s="18">
        <v>0</v>
      </c>
      <c r="U1762" s="10">
        <f t="shared" si="54"/>
        <v>0</v>
      </c>
      <c r="V1762" s="20">
        <f t="shared" si="55"/>
        <v>0</v>
      </c>
    </row>
    <row r="1763" spans="1:22" outlineLevel="3" x14ac:dyDescent="0.35">
      <c r="G1763" s="1"/>
      <c r="H1763" s="14" t="s">
        <v>11687</v>
      </c>
      <c r="O1763" s="16"/>
      <c r="Q1763" s="18">
        <f>SUBTOTAL(9,Q1762:Q1762)</f>
        <v>61012.66</v>
      </c>
      <c r="R1763" s="18">
        <f>SUBTOTAL(9,R1762:R1762)</f>
        <v>61012.66</v>
      </c>
      <c r="S1763" s="18">
        <f>SUBTOTAL(9,S1762:S1762)</f>
        <v>0</v>
      </c>
      <c r="T1763" s="18">
        <f>SUBTOTAL(9,T1762:T1762)</f>
        <v>0</v>
      </c>
      <c r="U1763" s="10">
        <f t="shared" si="54"/>
        <v>0</v>
      </c>
      <c r="V1763" s="20">
        <f t="shared" si="55"/>
        <v>0</v>
      </c>
    </row>
    <row r="1764" spans="1:22" ht="29" outlineLevel="4" x14ac:dyDescent="0.35">
      <c r="A1764" s="6" t="s">
        <v>1298</v>
      </c>
      <c r="B1764" s="6" t="s">
        <v>1299</v>
      </c>
      <c r="C1764" s="12" t="s">
        <v>1964</v>
      </c>
      <c r="D1764" s="5" t="s">
        <v>1968</v>
      </c>
      <c r="E1764" s="6" t="s">
        <v>1968</v>
      </c>
      <c r="F1764" s="1" t="s">
        <v>13030</v>
      </c>
      <c r="G1764" s="1" t="s">
        <v>4</v>
      </c>
      <c r="H1764" s="1" t="s">
        <v>1974</v>
      </c>
      <c r="I1764" s="2" t="s">
        <v>1975</v>
      </c>
      <c r="J1764" s="6" t="s">
        <v>1972</v>
      </c>
      <c r="K1764" s="6" t="s">
        <v>4</v>
      </c>
      <c r="L1764" s="6" t="s">
        <v>4</v>
      </c>
      <c r="M1764" s="6" t="s">
        <v>5</v>
      </c>
      <c r="N1764" s="6" t="s">
        <v>1973</v>
      </c>
      <c r="O1764" s="16">
        <v>45019</v>
      </c>
      <c r="P1764" s="6" t="s">
        <v>7</v>
      </c>
      <c r="Q1764" s="18">
        <v>4000</v>
      </c>
      <c r="R1764" s="18">
        <v>4000</v>
      </c>
      <c r="S1764" s="18">
        <v>0</v>
      </c>
      <c r="T1764" s="18">
        <v>0</v>
      </c>
      <c r="U1764" s="10">
        <f t="shared" si="54"/>
        <v>0</v>
      </c>
      <c r="V1764" s="20">
        <f t="shared" si="55"/>
        <v>0</v>
      </c>
    </row>
    <row r="1765" spans="1:22" outlineLevel="3" x14ac:dyDescent="0.35">
      <c r="G1765" s="1"/>
      <c r="H1765" s="14" t="s">
        <v>11688</v>
      </c>
      <c r="O1765" s="16"/>
      <c r="Q1765" s="18">
        <f>SUBTOTAL(9,Q1764:Q1764)</f>
        <v>4000</v>
      </c>
      <c r="R1765" s="18">
        <f>SUBTOTAL(9,R1764:R1764)</f>
        <v>4000</v>
      </c>
      <c r="S1765" s="18">
        <f>SUBTOTAL(9,S1764:S1764)</f>
        <v>0</v>
      </c>
      <c r="T1765" s="18">
        <f>SUBTOTAL(9,T1764:T1764)</f>
        <v>0</v>
      </c>
      <c r="U1765" s="10">
        <f t="shared" si="54"/>
        <v>0</v>
      </c>
      <c r="V1765" s="20">
        <f t="shared" si="55"/>
        <v>0</v>
      </c>
    </row>
    <row r="1766" spans="1:22" ht="29" outlineLevel="2" x14ac:dyDescent="0.35">
      <c r="A1766" s="6" t="s">
        <v>110</v>
      </c>
      <c r="B1766" s="6" t="s">
        <v>111</v>
      </c>
      <c r="C1766" s="12" t="s">
        <v>1964</v>
      </c>
      <c r="D1766" s="5" t="s">
        <v>1968</v>
      </c>
      <c r="E1766" s="6" t="s">
        <v>1968</v>
      </c>
      <c r="F1766" s="1" t="s">
        <v>4</v>
      </c>
      <c r="G1766" s="1" t="s">
        <v>368</v>
      </c>
      <c r="H1766" s="1" t="s">
        <v>1977</v>
      </c>
      <c r="I1766" s="2" t="s">
        <v>1978</v>
      </c>
      <c r="J1766" s="6" t="s">
        <v>4</v>
      </c>
      <c r="K1766" s="6" t="s">
        <v>4</v>
      </c>
      <c r="L1766" s="6" t="s">
        <v>4</v>
      </c>
      <c r="M1766" s="6" t="s">
        <v>5</v>
      </c>
      <c r="N1766" s="6" t="s">
        <v>1976</v>
      </c>
      <c r="O1766" s="16">
        <v>44869</v>
      </c>
      <c r="P1766" s="6" t="s">
        <v>7</v>
      </c>
      <c r="Q1766" s="18">
        <v>475253</v>
      </c>
      <c r="R1766" s="18">
        <v>0</v>
      </c>
      <c r="S1766" s="18">
        <v>475253</v>
      </c>
      <c r="T1766" s="18">
        <v>0</v>
      </c>
      <c r="U1766" s="10">
        <f t="shared" si="54"/>
        <v>0</v>
      </c>
      <c r="V1766" s="20">
        <f t="shared" si="55"/>
        <v>0</v>
      </c>
    </row>
    <row r="1767" spans="1:22" outlineLevel="4" x14ac:dyDescent="0.35">
      <c r="C1767" s="13"/>
      <c r="G1767" s="1"/>
      <c r="H1767" s="14" t="s">
        <v>11689</v>
      </c>
      <c r="O1767" s="16"/>
      <c r="Q1767" s="18">
        <f>SUBTOTAL(9,Q1766:Q1766)</f>
        <v>475253</v>
      </c>
      <c r="R1767" s="18">
        <f>SUBTOTAL(9,R1766:R1766)</f>
        <v>0</v>
      </c>
      <c r="S1767" s="18">
        <f>SUBTOTAL(9,S1766:S1766)</f>
        <v>475253</v>
      </c>
      <c r="T1767" s="18">
        <f>SUBTOTAL(9,T1766:T1766)</f>
        <v>0</v>
      </c>
      <c r="U1767" s="10">
        <f t="shared" si="54"/>
        <v>0</v>
      </c>
      <c r="V1767" s="20">
        <f t="shared" si="55"/>
        <v>0</v>
      </c>
    </row>
    <row r="1768" spans="1:22" outlineLevel="4" x14ac:dyDescent="0.35">
      <c r="C1768" s="13" t="s">
        <v>10657</v>
      </c>
      <c r="G1768" s="1"/>
      <c r="O1768" s="16"/>
      <c r="Q1768" s="18">
        <f>SUBTOTAL(9,Q1759:Q1766)</f>
        <v>2964652.6500000004</v>
      </c>
      <c r="R1768" s="18">
        <f>SUBTOTAL(9,R1759:R1766)</f>
        <v>65012.66</v>
      </c>
      <c r="S1768" s="18">
        <f>SUBTOTAL(9,S1759:S1766)</f>
        <v>2899639.99</v>
      </c>
      <c r="T1768" s="18">
        <f>SUBTOTAL(9,T1759:T1766)</f>
        <v>0</v>
      </c>
      <c r="U1768" s="10">
        <f t="shared" si="54"/>
        <v>0</v>
      </c>
      <c r="V1768" s="20">
        <f t="shared" si="55"/>
        <v>0</v>
      </c>
    </row>
    <row r="1769" spans="1:22" outlineLevel="3" x14ac:dyDescent="0.35">
      <c r="A1769" s="6" t="s">
        <v>1200</v>
      </c>
      <c r="B1769" s="6" t="s">
        <v>1201</v>
      </c>
      <c r="C1769" s="12" t="s">
        <v>1979</v>
      </c>
      <c r="D1769" s="5" t="s">
        <v>1980</v>
      </c>
      <c r="E1769" s="6" t="s">
        <v>1980</v>
      </c>
      <c r="F1769" s="1" t="s">
        <v>4</v>
      </c>
      <c r="G1769" s="1" t="s">
        <v>1204</v>
      </c>
      <c r="H1769" s="1" t="s">
        <v>1206</v>
      </c>
      <c r="I1769" s="2" t="s">
        <v>1207</v>
      </c>
      <c r="J1769" s="6" t="s">
        <v>4</v>
      </c>
      <c r="K1769" s="6" t="s">
        <v>4</v>
      </c>
      <c r="L1769" s="6" t="s">
        <v>4</v>
      </c>
      <c r="M1769" s="6" t="s">
        <v>5</v>
      </c>
      <c r="N1769" s="6" t="s">
        <v>1981</v>
      </c>
      <c r="O1769" s="16">
        <v>44831</v>
      </c>
      <c r="P1769" s="6" t="s">
        <v>7</v>
      </c>
      <c r="Q1769" s="18">
        <v>102058.94</v>
      </c>
      <c r="R1769" s="18">
        <v>0</v>
      </c>
      <c r="S1769" s="18">
        <v>102058.94</v>
      </c>
      <c r="T1769" s="18">
        <v>0</v>
      </c>
      <c r="U1769" s="10">
        <f t="shared" si="54"/>
        <v>0</v>
      </c>
      <c r="V1769" s="20">
        <f t="shared" si="55"/>
        <v>0</v>
      </c>
    </row>
    <row r="1770" spans="1:22" outlineLevel="4" x14ac:dyDescent="0.35">
      <c r="A1770" s="6" t="s">
        <v>1200</v>
      </c>
      <c r="B1770" s="6" t="s">
        <v>1201</v>
      </c>
      <c r="C1770" s="12" t="s">
        <v>1979</v>
      </c>
      <c r="D1770" s="5" t="s">
        <v>1980</v>
      </c>
      <c r="E1770" s="6" t="s">
        <v>1980</v>
      </c>
      <c r="F1770" s="1" t="s">
        <v>4</v>
      </c>
      <c r="G1770" s="1" t="s">
        <v>1204</v>
      </c>
      <c r="H1770" s="1" t="s">
        <v>1206</v>
      </c>
      <c r="I1770" s="2" t="s">
        <v>1207</v>
      </c>
      <c r="J1770" s="6" t="s">
        <v>4</v>
      </c>
      <c r="K1770" s="6" t="s">
        <v>4</v>
      </c>
      <c r="L1770" s="6" t="s">
        <v>4</v>
      </c>
      <c r="M1770" s="6" t="s">
        <v>5</v>
      </c>
      <c r="N1770" s="6" t="s">
        <v>1982</v>
      </c>
      <c r="O1770" s="16">
        <v>44923</v>
      </c>
      <c r="P1770" s="6" t="s">
        <v>7</v>
      </c>
      <c r="Q1770" s="18">
        <v>102058.94</v>
      </c>
      <c r="R1770" s="18">
        <v>0</v>
      </c>
      <c r="S1770" s="18">
        <v>102058.94</v>
      </c>
      <c r="T1770" s="18">
        <v>0</v>
      </c>
      <c r="U1770" s="10">
        <f t="shared" si="54"/>
        <v>0</v>
      </c>
      <c r="V1770" s="20">
        <f t="shared" si="55"/>
        <v>0</v>
      </c>
    </row>
    <row r="1771" spans="1:22" outlineLevel="3" x14ac:dyDescent="0.35">
      <c r="G1771" s="1"/>
      <c r="H1771" s="14" t="s">
        <v>11554</v>
      </c>
      <c r="O1771" s="16"/>
      <c r="Q1771" s="18">
        <f>SUBTOTAL(9,Q1769:Q1770)</f>
        <v>204117.88</v>
      </c>
      <c r="R1771" s="18">
        <f>SUBTOTAL(9,R1769:R1770)</f>
        <v>0</v>
      </c>
      <c r="S1771" s="18">
        <f>SUBTOTAL(9,S1769:S1770)</f>
        <v>204117.88</v>
      </c>
      <c r="T1771" s="18">
        <f>SUBTOTAL(9,T1769:T1770)</f>
        <v>0</v>
      </c>
      <c r="U1771" s="10">
        <f t="shared" si="54"/>
        <v>0</v>
      </c>
      <c r="V1771" s="20">
        <f t="shared" si="55"/>
        <v>0</v>
      </c>
    </row>
    <row r="1772" spans="1:22" outlineLevel="4" x14ac:dyDescent="0.35">
      <c r="C1772" s="13" t="s">
        <v>10658</v>
      </c>
      <c r="G1772" s="1"/>
      <c r="O1772" s="16"/>
      <c r="Q1772" s="18">
        <f>SUBTOTAL(9,Q1769:Q1770)</f>
        <v>204117.88</v>
      </c>
      <c r="R1772" s="18">
        <f>SUBTOTAL(9,R1769:R1770)</f>
        <v>0</v>
      </c>
      <c r="S1772" s="18">
        <f>SUBTOTAL(9,S1769:S1770)</f>
        <v>204117.88</v>
      </c>
      <c r="T1772" s="18">
        <f>SUBTOTAL(9,T1769:T1770)</f>
        <v>0</v>
      </c>
      <c r="U1772" s="10">
        <f t="shared" si="54"/>
        <v>0</v>
      </c>
      <c r="V1772" s="20">
        <f t="shared" si="55"/>
        <v>0</v>
      </c>
    </row>
    <row r="1773" spans="1:22" outlineLevel="3" x14ac:dyDescent="0.35">
      <c r="A1773" s="6" t="s">
        <v>1200</v>
      </c>
      <c r="B1773" s="6" t="s">
        <v>1201</v>
      </c>
      <c r="C1773" s="12" t="s">
        <v>1983</v>
      </c>
      <c r="D1773" s="5" t="s">
        <v>1984</v>
      </c>
      <c r="E1773" s="6" t="s">
        <v>1984</v>
      </c>
      <c r="F1773" s="1" t="s">
        <v>4</v>
      </c>
      <c r="G1773" s="1" t="s">
        <v>1204</v>
      </c>
      <c r="H1773" s="1" t="s">
        <v>1206</v>
      </c>
      <c r="I1773" s="2" t="s">
        <v>1207</v>
      </c>
      <c r="J1773" s="6" t="s">
        <v>4</v>
      </c>
      <c r="K1773" s="6" t="s">
        <v>4</v>
      </c>
      <c r="L1773" s="6" t="s">
        <v>4</v>
      </c>
      <c r="M1773" s="6" t="s">
        <v>5</v>
      </c>
      <c r="N1773" s="6" t="s">
        <v>1985</v>
      </c>
      <c r="O1773" s="16">
        <v>44831</v>
      </c>
      <c r="P1773" s="6" t="s">
        <v>7</v>
      </c>
      <c r="Q1773" s="18">
        <v>232191.51</v>
      </c>
      <c r="R1773" s="18">
        <v>0</v>
      </c>
      <c r="S1773" s="18">
        <v>232191.51</v>
      </c>
      <c r="T1773" s="18">
        <v>0</v>
      </c>
      <c r="U1773" s="10">
        <f t="shared" si="54"/>
        <v>0</v>
      </c>
      <c r="V1773" s="20">
        <f t="shared" si="55"/>
        <v>0</v>
      </c>
    </row>
    <row r="1774" spans="1:22" outlineLevel="4" x14ac:dyDescent="0.35">
      <c r="A1774" s="6" t="s">
        <v>1200</v>
      </c>
      <c r="B1774" s="6" t="s">
        <v>1201</v>
      </c>
      <c r="C1774" s="12" t="s">
        <v>1983</v>
      </c>
      <c r="D1774" s="5" t="s">
        <v>1984</v>
      </c>
      <c r="E1774" s="6" t="s">
        <v>1984</v>
      </c>
      <c r="F1774" s="1" t="s">
        <v>4</v>
      </c>
      <c r="G1774" s="1" t="s">
        <v>1204</v>
      </c>
      <c r="H1774" s="1" t="s">
        <v>1206</v>
      </c>
      <c r="I1774" s="2" t="s">
        <v>1207</v>
      </c>
      <c r="J1774" s="6" t="s">
        <v>4</v>
      </c>
      <c r="K1774" s="6" t="s">
        <v>4</v>
      </c>
      <c r="L1774" s="6" t="s">
        <v>4</v>
      </c>
      <c r="M1774" s="6" t="s">
        <v>5</v>
      </c>
      <c r="N1774" s="6" t="s">
        <v>1986</v>
      </c>
      <c r="O1774" s="16">
        <v>44923</v>
      </c>
      <c r="P1774" s="6" t="s">
        <v>7</v>
      </c>
      <c r="Q1774" s="18">
        <v>232191.5</v>
      </c>
      <c r="R1774" s="18">
        <v>0</v>
      </c>
      <c r="S1774" s="18">
        <v>232191.5</v>
      </c>
      <c r="T1774" s="18">
        <v>0</v>
      </c>
      <c r="U1774" s="10">
        <f t="shared" si="54"/>
        <v>0</v>
      </c>
      <c r="V1774" s="20">
        <f t="shared" si="55"/>
        <v>0</v>
      </c>
    </row>
    <row r="1775" spans="1:22" outlineLevel="3" x14ac:dyDescent="0.35">
      <c r="G1775" s="1"/>
      <c r="H1775" s="14" t="s">
        <v>11554</v>
      </c>
      <c r="O1775" s="16"/>
      <c r="Q1775" s="18">
        <f>SUBTOTAL(9,Q1773:Q1774)</f>
        <v>464383.01</v>
      </c>
      <c r="R1775" s="18">
        <f>SUBTOTAL(9,R1773:R1774)</f>
        <v>0</v>
      </c>
      <c r="S1775" s="18">
        <f>SUBTOTAL(9,S1773:S1774)</f>
        <v>464383.01</v>
      </c>
      <c r="T1775" s="18">
        <f>SUBTOTAL(9,T1773:T1774)</f>
        <v>0</v>
      </c>
      <c r="U1775" s="10">
        <f t="shared" si="54"/>
        <v>0</v>
      </c>
      <c r="V1775" s="20">
        <f t="shared" si="55"/>
        <v>0</v>
      </c>
    </row>
    <row r="1776" spans="1:22" outlineLevel="2" x14ac:dyDescent="0.35">
      <c r="C1776" s="13" t="s">
        <v>10659</v>
      </c>
      <c r="G1776" s="1"/>
      <c r="O1776" s="16"/>
      <c r="Q1776" s="18">
        <f>SUBTOTAL(9,Q1773:Q1774)</f>
        <v>464383.01</v>
      </c>
      <c r="R1776" s="18">
        <f>SUBTOTAL(9,R1773:R1774)</f>
        <v>0</v>
      </c>
      <c r="S1776" s="18">
        <f>SUBTOTAL(9,S1773:S1774)</f>
        <v>464383.01</v>
      </c>
      <c r="T1776" s="18">
        <f>SUBTOTAL(9,T1773:T1774)</f>
        <v>0</v>
      </c>
      <c r="U1776" s="10">
        <f t="shared" si="54"/>
        <v>0</v>
      </c>
      <c r="V1776" s="20">
        <f t="shared" si="55"/>
        <v>0</v>
      </c>
    </row>
    <row r="1777" spans="1:22" outlineLevel="4" x14ac:dyDescent="0.35">
      <c r="A1777" s="6" t="s">
        <v>1200</v>
      </c>
      <c r="B1777" s="6" t="s">
        <v>1201</v>
      </c>
      <c r="C1777" s="12" t="s">
        <v>1987</v>
      </c>
      <c r="D1777" s="5" t="s">
        <v>1988</v>
      </c>
      <c r="E1777" s="6" t="s">
        <v>1988</v>
      </c>
      <c r="F1777" s="1" t="s">
        <v>4</v>
      </c>
      <c r="G1777" s="1" t="s">
        <v>1204</v>
      </c>
      <c r="H1777" s="1" t="s">
        <v>1206</v>
      </c>
      <c r="I1777" s="2" t="s">
        <v>1207</v>
      </c>
      <c r="J1777" s="6" t="s">
        <v>4</v>
      </c>
      <c r="K1777" s="6" t="s">
        <v>4</v>
      </c>
      <c r="L1777" s="6" t="s">
        <v>4</v>
      </c>
      <c r="M1777" s="6" t="s">
        <v>5</v>
      </c>
      <c r="N1777" s="6" t="s">
        <v>1989</v>
      </c>
      <c r="O1777" s="16">
        <v>44831</v>
      </c>
      <c r="P1777" s="6" t="s">
        <v>7</v>
      </c>
      <c r="Q1777" s="18">
        <v>231817.37</v>
      </c>
      <c r="R1777" s="18">
        <v>0</v>
      </c>
      <c r="S1777" s="18">
        <v>231817.37</v>
      </c>
      <c r="T1777" s="18">
        <v>0</v>
      </c>
      <c r="U1777" s="10">
        <f t="shared" si="54"/>
        <v>0</v>
      </c>
      <c r="V1777" s="20">
        <f t="shared" si="55"/>
        <v>0</v>
      </c>
    </row>
    <row r="1778" spans="1:22" outlineLevel="4" x14ac:dyDescent="0.35">
      <c r="A1778" s="6" t="s">
        <v>1200</v>
      </c>
      <c r="B1778" s="6" t="s">
        <v>1201</v>
      </c>
      <c r="C1778" s="12" t="s">
        <v>1987</v>
      </c>
      <c r="D1778" s="5" t="s">
        <v>1988</v>
      </c>
      <c r="E1778" s="6" t="s">
        <v>1988</v>
      </c>
      <c r="F1778" s="1" t="s">
        <v>4</v>
      </c>
      <c r="G1778" s="1" t="s">
        <v>1204</v>
      </c>
      <c r="H1778" s="1" t="s">
        <v>1206</v>
      </c>
      <c r="I1778" s="2" t="s">
        <v>1207</v>
      </c>
      <c r="J1778" s="6" t="s">
        <v>4</v>
      </c>
      <c r="K1778" s="6" t="s">
        <v>4</v>
      </c>
      <c r="L1778" s="6" t="s">
        <v>4</v>
      </c>
      <c r="M1778" s="6" t="s">
        <v>5</v>
      </c>
      <c r="N1778" s="6" t="s">
        <v>1990</v>
      </c>
      <c r="O1778" s="16">
        <v>44923</v>
      </c>
      <c r="P1778" s="6" t="s">
        <v>7</v>
      </c>
      <c r="Q1778" s="18">
        <v>231817.36</v>
      </c>
      <c r="R1778" s="18">
        <v>0</v>
      </c>
      <c r="S1778" s="18">
        <v>231817.36</v>
      </c>
      <c r="T1778" s="18">
        <v>0</v>
      </c>
      <c r="U1778" s="10">
        <f t="shared" si="54"/>
        <v>0</v>
      </c>
      <c r="V1778" s="20">
        <f t="shared" si="55"/>
        <v>0</v>
      </c>
    </row>
    <row r="1779" spans="1:22" outlineLevel="3" x14ac:dyDescent="0.35">
      <c r="G1779" s="1"/>
      <c r="H1779" s="14" t="s">
        <v>11554</v>
      </c>
      <c r="O1779" s="16"/>
      <c r="Q1779" s="18">
        <f>SUBTOTAL(9,Q1777:Q1778)</f>
        <v>463634.73</v>
      </c>
      <c r="R1779" s="18">
        <f>SUBTOTAL(9,R1777:R1778)</f>
        <v>0</v>
      </c>
      <c r="S1779" s="18">
        <f>SUBTOTAL(9,S1777:S1778)</f>
        <v>463634.73</v>
      </c>
      <c r="T1779" s="18">
        <f>SUBTOTAL(9,T1777:T1778)</f>
        <v>0</v>
      </c>
      <c r="U1779" s="10">
        <f t="shared" si="54"/>
        <v>0</v>
      </c>
      <c r="V1779" s="20">
        <f t="shared" si="55"/>
        <v>0</v>
      </c>
    </row>
    <row r="1780" spans="1:22" outlineLevel="2" x14ac:dyDescent="0.35">
      <c r="C1780" s="13" t="s">
        <v>10660</v>
      </c>
      <c r="G1780" s="1"/>
      <c r="O1780" s="16"/>
      <c r="Q1780" s="18">
        <f>SUBTOTAL(9,Q1777:Q1778)</f>
        <v>463634.73</v>
      </c>
      <c r="R1780" s="18">
        <f>SUBTOTAL(9,R1777:R1778)</f>
        <v>0</v>
      </c>
      <c r="S1780" s="18">
        <f>SUBTOTAL(9,S1777:S1778)</f>
        <v>463634.73</v>
      </c>
      <c r="T1780" s="18">
        <f>SUBTOTAL(9,T1777:T1778)</f>
        <v>0</v>
      </c>
      <c r="U1780" s="10">
        <f t="shared" si="54"/>
        <v>0</v>
      </c>
      <c r="V1780" s="20">
        <f t="shared" si="55"/>
        <v>0</v>
      </c>
    </row>
    <row r="1781" spans="1:22" outlineLevel="4" x14ac:dyDescent="0.35">
      <c r="A1781" s="6" t="s">
        <v>1200</v>
      </c>
      <c r="B1781" s="6" t="s">
        <v>1201</v>
      </c>
      <c r="C1781" s="12" t="s">
        <v>1991</v>
      </c>
      <c r="D1781" s="5" t="s">
        <v>1992</v>
      </c>
      <c r="E1781" s="6" t="s">
        <v>1992</v>
      </c>
      <c r="F1781" s="1" t="s">
        <v>4</v>
      </c>
      <c r="G1781" s="1" t="s">
        <v>1204</v>
      </c>
      <c r="H1781" s="1" t="s">
        <v>1206</v>
      </c>
      <c r="I1781" s="2" t="s">
        <v>1207</v>
      </c>
      <c r="J1781" s="6" t="s">
        <v>4</v>
      </c>
      <c r="K1781" s="6" t="s">
        <v>4</v>
      </c>
      <c r="L1781" s="6" t="s">
        <v>4</v>
      </c>
      <c r="M1781" s="6" t="s">
        <v>5</v>
      </c>
      <c r="N1781" s="6" t="s">
        <v>1993</v>
      </c>
      <c r="O1781" s="16">
        <v>44831</v>
      </c>
      <c r="P1781" s="6" t="s">
        <v>7</v>
      </c>
      <c r="Q1781" s="18">
        <v>229641.93</v>
      </c>
      <c r="R1781" s="18">
        <v>0</v>
      </c>
      <c r="S1781" s="18">
        <v>229641.93</v>
      </c>
      <c r="T1781" s="18">
        <v>0</v>
      </c>
      <c r="U1781" s="10">
        <f t="shared" si="54"/>
        <v>0</v>
      </c>
      <c r="V1781" s="20">
        <f t="shared" si="55"/>
        <v>0</v>
      </c>
    </row>
    <row r="1782" spans="1:22" outlineLevel="4" x14ac:dyDescent="0.35">
      <c r="A1782" s="6" t="s">
        <v>1200</v>
      </c>
      <c r="B1782" s="6" t="s">
        <v>1201</v>
      </c>
      <c r="C1782" s="12" t="s">
        <v>1991</v>
      </c>
      <c r="D1782" s="5" t="s">
        <v>1992</v>
      </c>
      <c r="E1782" s="6" t="s">
        <v>1992</v>
      </c>
      <c r="F1782" s="1" t="s">
        <v>4</v>
      </c>
      <c r="G1782" s="1" t="s">
        <v>1204</v>
      </c>
      <c r="H1782" s="1" t="s">
        <v>1206</v>
      </c>
      <c r="I1782" s="2" t="s">
        <v>1207</v>
      </c>
      <c r="J1782" s="6" t="s">
        <v>4</v>
      </c>
      <c r="K1782" s="6" t="s">
        <v>4</v>
      </c>
      <c r="L1782" s="6" t="s">
        <v>4</v>
      </c>
      <c r="M1782" s="6" t="s">
        <v>5</v>
      </c>
      <c r="N1782" s="6" t="s">
        <v>1994</v>
      </c>
      <c r="O1782" s="16">
        <v>44923</v>
      </c>
      <c r="P1782" s="6" t="s">
        <v>7</v>
      </c>
      <c r="Q1782" s="18">
        <v>229641.92</v>
      </c>
      <c r="R1782" s="18">
        <v>0</v>
      </c>
      <c r="S1782" s="18">
        <v>229641.92</v>
      </c>
      <c r="T1782" s="18">
        <v>0</v>
      </c>
      <c r="U1782" s="10">
        <f t="shared" si="54"/>
        <v>0</v>
      </c>
      <c r="V1782" s="20">
        <f t="shared" si="55"/>
        <v>0</v>
      </c>
    </row>
    <row r="1783" spans="1:22" outlineLevel="3" x14ac:dyDescent="0.35">
      <c r="G1783" s="1"/>
      <c r="H1783" s="14" t="s">
        <v>11554</v>
      </c>
      <c r="O1783" s="16"/>
      <c r="Q1783" s="18">
        <f>SUBTOTAL(9,Q1781:Q1782)</f>
        <v>459283.85</v>
      </c>
      <c r="R1783" s="18">
        <f>SUBTOTAL(9,R1781:R1782)</f>
        <v>0</v>
      </c>
      <c r="S1783" s="18">
        <f>SUBTOTAL(9,S1781:S1782)</f>
        <v>459283.85</v>
      </c>
      <c r="T1783" s="18">
        <f>SUBTOTAL(9,T1781:T1782)</f>
        <v>0</v>
      </c>
      <c r="U1783" s="10">
        <f t="shared" si="54"/>
        <v>0</v>
      </c>
      <c r="V1783" s="20">
        <f t="shared" si="55"/>
        <v>0</v>
      </c>
    </row>
    <row r="1784" spans="1:22" ht="29" outlineLevel="2" x14ac:dyDescent="0.35">
      <c r="A1784" s="6" t="s">
        <v>566</v>
      </c>
      <c r="B1784" s="6" t="s">
        <v>567</v>
      </c>
      <c r="C1784" s="12" t="s">
        <v>1991</v>
      </c>
      <c r="D1784" s="5" t="s">
        <v>1995</v>
      </c>
      <c r="E1784" s="6" t="s">
        <v>1996</v>
      </c>
      <c r="F1784" s="1" t="s">
        <v>573</v>
      </c>
      <c r="G1784" s="1" t="s">
        <v>4</v>
      </c>
      <c r="H1784" s="1" t="s">
        <v>1998</v>
      </c>
      <c r="I1784" s="2" t="s">
        <v>1999</v>
      </c>
      <c r="J1784" s="6" t="s">
        <v>4</v>
      </c>
      <c r="K1784" s="6" t="s">
        <v>4</v>
      </c>
      <c r="L1784" s="6" t="s">
        <v>4</v>
      </c>
      <c r="M1784" s="6" t="s">
        <v>5</v>
      </c>
      <c r="N1784" s="6" t="s">
        <v>1997</v>
      </c>
      <c r="O1784" s="16">
        <v>45015</v>
      </c>
      <c r="P1784" s="6" t="s">
        <v>7</v>
      </c>
      <c r="Q1784" s="18">
        <v>2836.09</v>
      </c>
      <c r="R1784" s="18">
        <v>2836.09</v>
      </c>
      <c r="S1784" s="18">
        <v>0</v>
      </c>
      <c r="T1784" s="18">
        <v>0</v>
      </c>
      <c r="U1784" s="10">
        <f t="shared" si="54"/>
        <v>0</v>
      </c>
      <c r="V1784" s="20">
        <f t="shared" si="55"/>
        <v>0</v>
      </c>
    </row>
    <row r="1785" spans="1:22" ht="29" outlineLevel="4" x14ac:dyDescent="0.35">
      <c r="A1785" s="6" t="s">
        <v>566</v>
      </c>
      <c r="B1785" s="6" t="s">
        <v>567</v>
      </c>
      <c r="C1785" s="12" t="s">
        <v>1991</v>
      </c>
      <c r="D1785" s="5" t="s">
        <v>1995</v>
      </c>
      <c r="E1785" s="6" t="s">
        <v>1996</v>
      </c>
      <c r="F1785" s="1" t="s">
        <v>573</v>
      </c>
      <c r="G1785" s="1" t="s">
        <v>4</v>
      </c>
      <c r="H1785" s="1" t="s">
        <v>1998</v>
      </c>
      <c r="I1785" s="2" t="s">
        <v>1999</v>
      </c>
      <c r="J1785" s="6" t="s">
        <v>4</v>
      </c>
      <c r="K1785" s="6" t="s">
        <v>4</v>
      </c>
      <c r="L1785" s="6" t="s">
        <v>4</v>
      </c>
      <c r="M1785" s="6" t="s">
        <v>5</v>
      </c>
      <c r="N1785" s="6" t="s">
        <v>2000</v>
      </c>
      <c r="O1785" s="16">
        <v>45062</v>
      </c>
      <c r="P1785" s="6" t="s">
        <v>7</v>
      </c>
      <c r="Q1785" s="18">
        <v>1416.97</v>
      </c>
      <c r="R1785" s="18">
        <v>1416.97</v>
      </c>
      <c r="S1785" s="18">
        <v>0</v>
      </c>
      <c r="T1785" s="18">
        <v>0</v>
      </c>
      <c r="U1785" s="10">
        <f t="shared" si="54"/>
        <v>0</v>
      </c>
      <c r="V1785" s="20">
        <f t="shared" si="55"/>
        <v>0</v>
      </c>
    </row>
    <row r="1786" spans="1:22" ht="29" outlineLevel="4" x14ac:dyDescent="0.35">
      <c r="A1786" s="6" t="s">
        <v>566</v>
      </c>
      <c r="B1786" s="6" t="s">
        <v>567</v>
      </c>
      <c r="C1786" s="12" t="s">
        <v>1991</v>
      </c>
      <c r="D1786" s="5" t="s">
        <v>1995</v>
      </c>
      <c r="E1786" s="6" t="s">
        <v>1996</v>
      </c>
      <c r="F1786" s="1" t="s">
        <v>573</v>
      </c>
      <c r="G1786" s="1" t="s">
        <v>4</v>
      </c>
      <c r="H1786" s="1" t="s">
        <v>1998</v>
      </c>
      <c r="I1786" s="2" t="s">
        <v>1999</v>
      </c>
      <c r="J1786" s="6" t="s">
        <v>4</v>
      </c>
      <c r="K1786" s="6" t="s">
        <v>4</v>
      </c>
      <c r="L1786" s="6" t="s">
        <v>4</v>
      </c>
      <c r="M1786" s="6" t="s">
        <v>5</v>
      </c>
      <c r="N1786" s="6" t="s">
        <v>2001</v>
      </c>
      <c r="O1786" s="16">
        <v>45104</v>
      </c>
      <c r="P1786" s="6" t="s">
        <v>7</v>
      </c>
      <c r="Q1786" s="18">
        <v>555.12</v>
      </c>
      <c r="R1786" s="18">
        <v>555.12</v>
      </c>
      <c r="S1786" s="18">
        <v>0</v>
      </c>
      <c r="T1786" s="18">
        <v>0</v>
      </c>
      <c r="U1786" s="10">
        <f t="shared" si="54"/>
        <v>0</v>
      </c>
      <c r="V1786" s="20">
        <f t="shared" si="55"/>
        <v>0</v>
      </c>
    </row>
    <row r="1787" spans="1:22" outlineLevel="3" x14ac:dyDescent="0.35">
      <c r="G1787" s="1"/>
      <c r="H1787" s="14" t="s">
        <v>11690</v>
      </c>
      <c r="O1787" s="16"/>
      <c r="Q1787" s="18">
        <f>SUBTOTAL(9,Q1784:Q1786)</f>
        <v>4808.18</v>
      </c>
      <c r="R1787" s="18">
        <f>SUBTOTAL(9,R1784:R1786)</f>
        <v>4808.18</v>
      </c>
      <c r="S1787" s="18">
        <f>SUBTOTAL(9,S1784:S1786)</f>
        <v>0</v>
      </c>
      <c r="T1787" s="18">
        <f>SUBTOTAL(9,T1784:T1786)</f>
        <v>0</v>
      </c>
      <c r="U1787" s="10">
        <f t="shared" si="54"/>
        <v>0</v>
      </c>
      <c r="V1787" s="20">
        <f t="shared" si="55"/>
        <v>0</v>
      </c>
    </row>
    <row r="1788" spans="1:22" outlineLevel="2" x14ac:dyDescent="0.35">
      <c r="C1788" s="13" t="s">
        <v>10661</v>
      </c>
      <c r="G1788" s="1"/>
      <c r="O1788" s="16"/>
      <c r="Q1788" s="18">
        <f>SUBTOTAL(9,Q1781:Q1786)</f>
        <v>464092.02999999997</v>
      </c>
      <c r="R1788" s="18">
        <f>SUBTOTAL(9,R1781:R1786)</f>
        <v>4808.18</v>
      </c>
      <c r="S1788" s="18">
        <f>SUBTOTAL(9,S1781:S1786)</f>
        <v>459283.85</v>
      </c>
      <c r="T1788" s="18">
        <f>SUBTOTAL(9,T1781:T1786)</f>
        <v>0</v>
      </c>
      <c r="U1788" s="10">
        <f t="shared" si="54"/>
        <v>0</v>
      </c>
      <c r="V1788" s="20">
        <f t="shared" si="55"/>
        <v>0</v>
      </c>
    </row>
    <row r="1789" spans="1:22" outlineLevel="4" x14ac:dyDescent="0.35">
      <c r="A1789" s="6" t="s">
        <v>1200</v>
      </c>
      <c r="B1789" s="6" t="s">
        <v>1201</v>
      </c>
      <c r="C1789" s="12" t="s">
        <v>2002</v>
      </c>
      <c r="D1789" s="5" t="s">
        <v>2003</v>
      </c>
      <c r="E1789" s="6" t="s">
        <v>2003</v>
      </c>
      <c r="F1789" s="1" t="s">
        <v>4</v>
      </c>
      <c r="G1789" s="1" t="s">
        <v>1204</v>
      </c>
      <c r="H1789" s="1" t="s">
        <v>1206</v>
      </c>
      <c r="I1789" s="2" t="s">
        <v>1207</v>
      </c>
      <c r="J1789" s="6" t="s">
        <v>4</v>
      </c>
      <c r="K1789" s="6" t="s">
        <v>4</v>
      </c>
      <c r="L1789" s="6" t="s">
        <v>4</v>
      </c>
      <c r="M1789" s="6" t="s">
        <v>5</v>
      </c>
      <c r="N1789" s="6" t="s">
        <v>2004</v>
      </c>
      <c r="O1789" s="16">
        <v>44831</v>
      </c>
      <c r="P1789" s="6" t="s">
        <v>7</v>
      </c>
      <c r="Q1789" s="18">
        <v>680037.83</v>
      </c>
      <c r="R1789" s="18">
        <v>0</v>
      </c>
      <c r="S1789" s="18">
        <v>680037.83</v>
      </c>
      <c r="T1789" s="18">
        <v>0</v>
      </c>
      <c r="U1789" s="10">
        <f t="shared" si="54"/>
        <v>0</v>
      </c>
      <c r="V1789" s="20">
        <f t="shared" si="55"/>
        <v>0</v>
      </c>
    </row>
    <row r="1790" spans="1:22" outlineLevel="4" x14ac:dyDescent="0.35">
      <c r="A1790" s="6" t="s">
        <v>1200</v>
      </c>
      <c r="B1790" s="6" t="s">
        <v>1201</v>
      </c>
      <c r="C1790" s="12" t="s">
        <v>2002</v>
      </c>
      <c r="D1790" s="5" t="s">
        <v>2003</v>
      </c>
      <c r="E1790" s="6" t="s">
        <v>2003</v>
      </c>
      <c r="F1790" s="1" t="s">
        <v>4</v>
      </c>
      <c r="G1790" s="1" t="s">
        <v>1204</v>
      </c>
      <c r="H1790" s="1" t="s">
        <v>1206</v>
      </c>
      <c r="I1790" s="2" t="s">
        <v>1207</v>
      </c>
      <c r="J1790" s="6" t="s">
        <v>4</v>
      </c>
      <c r="K1790" s="6" t="s">
        <v>4</v>
      </c>
      <c r="L1790" s="6" t="s">
        <v>4</v>
      </c>
      <c r="M1790" s="6" t="s">
        <v>5</v>
      </c>
      <c r="N1790" s="6" t="s">
        <v>2005</v>
      </c>
      <c r="O1790" s="16">
        <v>44923</v>
      </c>
      <c r="P1790" s="6" t="s">
        <v>7</v>
      </c>
      <c r="Q1790" s="18">
        <v>680037.81</v>
      </c>
      <c r="R1790" s="18">
        <v>0</v>
      </c>
      <c r="S1790" s="18">
        <v>680037.81</v>
      </c>
      <c r="T1790" s="18">
        <v>0</v>
      </c>
      <c r="U1790" s="10">
        <f t="shared" si="54"/>
        <v>0</v>
      </c>
      <c r="V1790" s="20">
        <f t="shared" si="55"/>
        <v>0</v>
      </c>
    </row>
    <row r="1791" spans="1:22" outlineLevel="3" x14ac:dyDescent="0.35">
      <c r="G1791" s="1"/>
      <c r="H1791" s="14" t="s">
        <v>11554</v>
      </c>
      <c r="O1791" s="16"/>
      <c r="Q1791" s="18">
        <f>SUBTOTAL(9,Q1789:Q1790)</f>
        <v>1360075.6400000001</v>
      </c>
      <c r="R1791" s="18">
        <f>SUBTOTAL(9,R1789:R1790)</f>
        <v>0</v>
      </c>
      <c r="S1791" s="18">
        <f>SUBTOTAL(9,S1789:S1790)</f>
        <v>1360075.6400000001</v>
      </c>
      <c r="T1791" s="18">
        <f>SUBTOTAL(9,T1789:T1790)</f>
        <v>0</v>
      </c>
      <c r="U1791" s="10">
        <f t="shared" si="54"/>
        <v>0</v>
      </c>
      <c r="V1791" s="20">
        <f t="shared" si="55"/>
        <v>0</v>
      </c>
    </row>
    <row r="1792" spans="1:22" outlineLevel="4" x14ac:dyDescent="0.35">
      <c r="A1792" s="6" t="s">
        <v>743</v>
      </c>
      <c r="B1792" s="6" t="s">
        <v>744</v>
      </c>
      <c r="C1792" s="12" t="s">
        <v>2002</v>
      </c>
      <c r="D1792" s="5" t="s">
        <v>2006</v>
      </c>
      <c r="E1792" s="6" t="s">
        <v>2006</v>
      </c>
      <c r="F1792" s="1" t="s">
        <v>13022</v>
      </c>
      <c r="G1792" s="1" t="s">
        <v>4</v>
      </c>
      <c r="H1792" s="1" t="s">
        <v>2008</v>
      </c>
      <c r="I1792" s="2" t="s">
        <v>2009</v>
      </c>
      <c r="J1792" s="6" t="s">
        <v>4</v>
      </c>
      <c r="K1792" s="6" t="s">
        <v>4</v>
      </c>
      <c r="L1792" s="6" t="s">
        <v>4</v>
      </c>
      <c r="M1792" s="6" t="s">
        <v>5</v>
      </c>
      <c r="N1792" s="6" t="s">
        <v>2007</v>
      </c>
      <c r="O1792" s="16">
        <v>44831</v>
      </c>
      <c r="P1792" s="6" t="s">
        <v>7</v>
      </c>
      <c r="Q1792" s="18">
        <v>1558459.62</v>
      </c>
      <c r="R1792" s="18">
        <v>1558459.62</v>
      </c>
      <c r="S1792" s="18">
        <v>0</v>
      </c>
      <c r="T1792" s="18">
        <v>0</v>
      </c>
      <c r="U1792" s="10">
        <f t="shared" si="54"/>
        <v>0</v>
      </c>
      <c r="V1792" s="20">
        <f t="shared" si="55"/>
        <v>0</v>
      </c>
    </row>
    <row r="1793" spans="1:22" outlineLevel="4" x14ac:dyDescent="0.35">
      <c r="A1793" s="6" t="s">
        <v>743</v>
      </c>
      <c r="B1793" s="6" t="s">
        <v>744</v>
      </c>
      <c r="C1793" s="12" t="s">
        <v>2002</v>
      </c>
      <c r="D1793" s="5" t="s">
        <v>2006</v>
      </c>
      <c r="E1793" s="6" t="s">
        <v>2006</v>
      </c>
      <c r="F1793" s="1" t="s">
        <v>13022</v>
      </c>
      <c r="G1793" s="1" t="s">
        <v>4</v>
      </c>
      <c r="H1793" s="1" t="s">
        <v>2008</v>
      </c>
      <c r="I1793" s="2" t="s">
        <v>2009</v>
      </c>
      <c r="J1793" s="6" t="s">
        <v>4</v>
      </c>
      <c r="K1793" s="6" t="s">
        <v>4</v>
      </c>
      <c r="L1793" s="6" t="s">
        <v>4</v>
      </c>
      <c r="M1793" s="6" t="s">
        <v>5</v>
      </c>
      <c r="N1793" s="6" t="s">
        <v>2010</v>
      </c>
      <c r="O1793" s="16">
        <v>44840</v>
      </c>
      <c r="P1793" s="6" t="s">
        <v>7</v>
      </c>
      <c r="Q1793" s="18">
        <v>518209.72</v>
      </c>
      <c r="R1793" s="18">
        <v>518209.72</v>
      </c>
      <c r="S1793" s="18">
        <v>0</v>
      </c>
      <c r="T1793" s="18">
        <v>0</v>
      </c>
      <c r="U1793" s="10">
        <f t="shared" si="54"/>
        <v>0</v>
      </c>
      <c r="V1793" s="20">
        <f t="shared" si="55"/>
        <v>0</v>
      </c>
    </row>
    <row r="1794" spans="1:22" outlineLevel="4" x14ac:dyDescent="0.35">
      <c r="A1794" s="6" t="s">
        <v>743</v>
      </c>
      <c r="B1794" s="6" t="s">
        <v>744</v>
      </c>
      <c r="C1794" s="12" t="s">
        <v>2002</v>
      </c>
      <c r="D1794" s="5" t="s">
        <v>2006</v>
      </c>
      <c r="E1794" s="6" t="s">
        <v>2006</v>
      </c>
      <c r="F1794" s="1" t="s">
        <v>13022</v>
      </c>
      <c r="G1794" s="1" t="s">
        <v>4</v>
      </c>
      <c r="H1794" s="1" t="s">
        <v>2008</v>
      </c>
      <c r="I1794" s="2" t="s">
        <v>2009</v>
      </c>
      <c r="J1794" s="6" t="s">
        <v>4</v>
      </c>
      <c r="K1794" s="6" t="s">
        <v>4</v>
      </c>
      <c r="L1794" s="6" t="s">
        <v>4</v>
      </c>
      <c r="M1794" s="6" t="s">
        <v>5</v>
      </c>
      <c r="N1794" s="6" t="s">
        <v>2011</v>
      </c>
      <c r="O1794" s="16">
        <v>44883</v>
      </c>
      <c r="P1794" s="6" t="s">
        <v>7</v>
      </c>
      <c r="Q1794" s="18">
        <v>171227.51</v>
      </c>
      <c r="R1794" s="18">
        <v>171227.51</v>
      </c>
      <c r="S1794" s="18">
        <v>0</v>
      </c>
      <c r="T1794" s="18">
        <v>0</v>
      </c>
      <c r="U1794" s="10">
        <f t="shared" ref="U1794:U1857" si="56">Q1794-R1794-S1794-T1794</f>
        <v>0</v>
      </c>
      <c r="V1794" s="20">
        <f t="shared" si="55"/>
        <v>0</v>
      </c>
    </row>
    <row r="1795" spans="1:22" outlineLevel="3" x14ac:dyDescent="0.35">
      <c r="A1795" s="6" t="s">
        <v>743</v>
      </c>
      <c r="B1795" s="6" t="s">
        <v>744</v>
      </c>
      <c r="C1795" s="12" t="s">
        <v>2002</v>
      </c>
      <c r="D1795" s="5" t="s">
        <v>2006</v>
      </c>
      <c r="E1795" s="6" t="s">
        <v>2006</v>
      </c>
      <c r="F1795" s="1" t="s">
        <v>13022</v>
      </c>
      <c r="G1795" s="1" t="s">
        <v>4</v>
      </c>
      <c r="H1795" s="1" t="s">
        <v>2008</v>
      </c>
      <c r="I1795" s="2" t="s">
        <v>2009</v>
      </c>
      <c r="J1795" s="6" t="s">
        <v>4</v>
      </c>
      <c r="K1795" s="6" t="s">
        <v>4</v>
      </c>
      <c r="L1795" s="6" t="s">
        <v>4</v>
      </c>
      <c r="M1795" s="6" t="s">
        <v>5</v>
      </c>
      <c r="N1795" s="6" t="s">
        <v>2012</v>
      </c>
      <c r="O1795" s="16">
        <v>44925</v>
      </c>
      <c r="P1795" s="6" t="s">
        <v>7</v>
      </c>
      <c r="Q1795" s="18">
        <v>763733.46</v>
      </c>
      <c r="R1795" s="18">
        <v>763733.46</v>
      </c>
      <c r="S1795" s="18">
        <v>0</v>
      </c>
      <c r="T1795" s="18">
        <v>0</v>
      </c>
      <c r="U1795" s="10">
        <f t="shared" si="56"/>
        <v>0</v>
      </c>
      <c r="V1795" s="20">
        <f t="shared" ref="V1795:V1858" si="57">Q1795-R1795-S1795-T1795</f>
        <v>0</v>
      </c>
    </row>
    <row r="1796" spans="1:22" outlineLevel="2" x14ac:dyDescent="0.35">
      <c r="A1796" s="6" t="s">
        <v>743</v>
      </c>
      <c r="B1796" s="6" t="s">
        <v>744</v>
      </c>
      <c r="C1796" s="12" t="s">
        <v>2002</v>
      </c>
      <c r="D1796" s="5" t="s">
        <v>2006</v>
      </c>
      <c r="E1796" s="6" t="s">
        <v>2006</v>
      </c>
      <c r="F1796" s="1" t="s">
        <v>13022</v>
      </c>
      <c r="G1796" s="1" t="s">
        <v>4</v>
      </c>
      <c r="H1796" s="1" t="s">
        <v>2008</v>
      </c>
      <c r="I1796" s="2" t="s">
        <v>2009</v>
      </c>
      <c r="J1796" s="6" t="s">
        <v>4</v>
      </c>
      <c r="K1796" s="6" t="s">
        <v>4</v>
      </c>
      <c r="L1796" s="6" t="s">
        <v>4</v>
      </c>
      <c r="M1796" s="6" t="s">
        <v>5</v>
      </c>
      <c r="N1796" s="6" t="s">
        <v>2013</v>
      </c>
      <c r="O1796" s="16">
        <v>44985</v>
      </c>
      <c r="P1796" s="6" t="s">
        <v>7</v>
      </c>
      <c r="Q1796" s="18">
        <v>620120.56000000006</v>
      </c>
      <c r="R1796" s="18">
        <v>620120.56000000006</v>
      </c>
      <c r="S1796" s="18">
        <v>0</v>
      </c>
      <c r="T1796" s="18">
        <v>0</v>
      </c>
      <c r="U1796" s="10">
        <f t="shared" si="56"/>
        <v>0</v>
      </c>
      <c r="V1796" s="20">
        <f t="shared" si="57"/>
        <v>0</v>
      </c>
    </row>
    <row r="1797" spans="1:22" outlineLevel="4" x14ac:dyDescent="0.35">
      <c r="A1797" s="6" t="s">
        <v>743</v>
      </c>
      <c r="B1797" s="6" t="s">
        <v>744</v>
      </c>
      <c r="C1797" s="12" t="s">
        <v>2002</v>
      </c>
      <c r="D1797" s="5" t="s">
        <v>2006</v>
      </c>
      <c r="E1797" s="6" t="s">
        <v>2006</v>
      </c>
      <c r="F1797" s="1" t="s">
        <v>13022</v>
      </c>
      <c r="G1797" s="1" t="s">
        <v>4</v>
      </c>
      <c r="H1797" s="1" t="s">
        <v>2008</v>
      </c>
      <c r="I1797" s="2" t="s">
        <v>2009</v>
      </c>
      <c r="J1797" s="6" t="s">
        <v>4</v>
      </c>
      <c r="K1797" s="6" t="s">
        <v>4</v>
      </c>
      <c r="L1797" s="6" t="s">
        <v>4</v>
      </c>
      <c r="M1797" s="6" t="s">
        <v>5</v>
      </c>
      <c r="N1797" s="6" t="s">
        <v>2014</v>
      </c>
      <c r="O1797" s="16">
        <v>45107</v>
      </c>
      <c r="P1797" s="6" t="s">
        <v>7</v>
      </c>
      <c r="Q1797" s="18">
        <v>-171227.51</v>
      </c>
      <c r="R1797" s="18">
        <v>-171227.51</v>
      </c>
      <c r="S1797" s="18">
        <v>0</v>
      </c>
      <c r="T1797" s="18">
        <v>0</v>
      </c>
      <c r="U1797" s="10">
        <f t="shared" si="56"/>
        <v>0</v>
      </c>
      <c r="V1797" s="20">
        <f t="shared" si="57"/>
        <v>0</v>
      </c>
    </row>
    <row r="1798" spans="1:22" outlineLevel="4" x14ac:dyDescent="0.35">
      <c r="G1798" s="1"/>
      <c r="H1798" s="14" t="s">
        <v>11691</v>
      </c>
      <c r="O1798" s="16"/>
      <c r="Q1798" s="18">
        <f>SUBTOTAL(9,Q1792:Q1797)</f>
        <v>3460523.3600000003</v>
      </c>
      <c r="R1798" s="18">
        <f>SUBTOTAL(9,R1792:R1797)</f>
        <v>3460523.3600000003</v>
      </c>
      <c r="S1798" s="18">
        <f>SUBTOTAL(9,S1792:S1797)</f>
        <v>0</v>
      </c>
      <c r="T1798" s="18">
        <f>SUBTOTAL(9,T1792:T1797)</f>
        <v>0</v>
      </c>
      <c r="U1798" s="10">
        <f t="shared" si="56"/>
        <v>0</v>
      </c>
      <c r="V1798" s="20">
        <f t="shared" si="57"/>
        <v>0</v>
      </c>
    </row>
    <row r="1799" spans="1:22" ht="29" outlineLevel="3" x14ac:dyDescent="0.35">
      <c r="A1799" s="6" t="s">
        <v>743</v>
      </c>
      <c r="B1799" s="6" t="s">
        <v>744</v>
      </c>
      <c r="C1799" s="12" t="s">
        <v>2002</v>
      </c>
      <c r="D1799" s="5" t="s">
        <v>2006</v>
      </c>
      <c r="E1799" s="6" t="s">
        <v>2006</v>
      </c>
      <c r="F1799" s="1" t="s">
        <v>13022</v>
      </c>
      <c r="G1799" s="1" t="s">
        <v>4</v>
      </c>
      <c r="H1799" s="1" t="s">
        <v>2016</v>
      </c>
      <c r="I1799" s="2" t="s">
        <v>2017</v>
      </c>
      <c r="J1799" s="6" t="s">
        <v>4</v>
      </c>
      <c r="K1799" s="6" t="s">
        <v>4</v>
      </c>
      <c r="L1799" s="6" t="s">
        <v>4</v>
      </c>
      <c r="M1799" s="6" t="s">
        <v>5</v>
      </c>
      <c r="N1799" s="6" t="s">
        <v>2015</v>
      </c>
      <c r="O1799" s="16">
        <v>44831</v>
      </c>
      <c r="P1799" s="6" t="s">
        <v>7</v>
      </c>
      <c r="Q1799" s="18">
        <v>60117.34</v>
      </c>
      <c r="R1799" s="18">
        <v>60117.34</v>
      </c>
      <c r="S1799" s="18">
        <v>0</v>
      </c>
      <c r="T1799" s="18">
        <v>0</v>
      </c>
      <c r="U1799" s="10">
        <f t="shared" si="56"/>
        <v>0</v>
      </c>
      <c r="V1799" s="20">
        <f t="shared" si="57"/>
        <v>0</v>
      </c>
    </row>
    <row r="1800" spans="1:22" ht="29" outlineLevel="4" x14ac:dyDescent="0.35">
      <c r="A1800" s="6" t="s">
        <v>743</v>
      </c>
      <c r="B1800" s="6" t="s">
        <v>744</v>
      </c>
      <c r="C1800" s="12" t="s">
        <v>2002</v>
      </c>
      <c r="D1800" s="5" t="s">
        <v>2006</v>
      </c>
      <c r="E1800" s="6" t="s">
        <v>2006</v>
      </c>
      <c r="F1800" s="1" t="s">
        <v>13022</v>
      </c>
      <c r="G1800" s="1" t="s">
        <v>4</v>
      </c>
      <c r="H1800" s="1" t="s">
        <v>2016</v>
      </c>
      <c r="I1800" s="2" t="s">
        <v>2017</v>
      </c>
      <c r="J1800" s="6" t="s">
        <v>4</v>
      </c>
      <c r="K1800" s="6" t="s">
        <v>4</v>
      </c>
      <c r="L1800" s="6" t="s">
        <v>4</v>
      </c>
      <c r="M1800" s="6" t="s">
        <v>5</v>
      </c>
      <c r="N1800" s="6" t="s">
        <v>2018</v>
      </c>
      <c r="O1800" s="16">
        <v>44957</v>
      </c>
      <c r="P1800" s="6" t="s">
        <v>7</v>
      </c>
      <c r="Q1800" s="18">
        <v>46775.68</v>
      </c>
      <c r="R1800" s="18">
        <v>46775.68</v>
      </c>
      <c r="S1800" s="18">
        <v>0</v>
      </c>
      <c r="T1800" s="18">
        <v>0</v>
      </c>
      <c r="U1800" s="10">
        <f t="shared" si="56"/>
        <v>0</v>
      </c>
      <c r="V1800" s="20">
        <f t="shared" si="57"/>
        <v>0</v>
      </c>
    </row>
    <row r="1801" spans="1:22" outlineLevel="4" x14ac:dyDescent="0.35">
      <c r="G1801" s="1"/>
      <c r="H1801" s="14" t="s">
        <v>11692</v>
      </c>
      <c r="O1801" s="16"/>
      <c r="Q1801" s="18">
        <f>SUBTOTAL(9,Q1799:Q1800)</f>
        <v>106893.01999999999</v>
      </c>
      <c r="R1801" s="18">
        <f>SUBTOTAL(9,R1799:R1800)</f>
        <v>106893.01999999999</v>
      </c>
      <c r="S1801" s="18">
        <f>SUBTOTAL(9,S1799:S1800)</f>
        <v>0</v>
      </c>
      <c r="T1801" s="18">
        <f>SUBTOTAL(9,T1799:T1800)</f>
        <v>0</v>
      </c>
      <c r="U1801" s="10">
        <f t="shared" si="56"/>
        <v>0</v>
      </c>
      <c r="V1801" s="20">
        <f t="shared" si="57"/>
        <v>0</v>
      </c>
    </row>
    <row r="1802" spans="1:22" ht="29" outlineLevel="4" x14ac:dyDescent="0.35">
      <c r="A1802" s="6" t="s">
        <v>743</v>
      </c>
      <c r="B1802" s="6" t="s">
        <v>744</v>
      </c>
      <c r="C1802" s="12" t="s">
        <v>2002</v>
      </c>
      <c r="D1802" s="5" t="s">
        <v>2006</v>
      </c>
      <c r="E1802" s="6" t="s">
        <v>2006</v>
      </c>
      <c r="F1802" s="1" t="s">
        <v>13022</v>
      </c>
      <c r="G1802" s="1" t="s">
        <v>4</v>
      </c>
      <c r="H1802" s="1" t="s">
        <v>2019</v>
      </c>
      <c r="I1802" s="2" t="s">
        <v>2020</v>
      </c>
      <c r="J1802" s="6" t="s">
        <v>4</v>
      </c>
      <c r="K1802" s="6" t="s">
        <v>4</v>
      </c>
      <c r="L1802" s="6" t="s">
        <v>4</v>
      </c>
      <c r="M1802" s="6" t="s">
        <v>5</v>
      </c>
      <c r="N1802" s="6" t="s">
        <v>2015</v>
      </c>
      <c r="O1802" s="16">
        <v>44831</v>
      </c>
      <c r="P1802" s="6" t="s">
        <v>7</v>
      </c>
      <c r="Q1802" s="18">
        <v>310224.08</v>
      </c>
      <c r="R1802" s="18">
        <v>310224.08</v>
      </c>
      <c r="S1802" s="18">
        <v>0</v>
      </c>
      <c r="T1802" s="18">
        <v>0</v>
      </c>
      <c r="U1802" s="10">
        <f t="shared" si="56"/>
        <v>0</v>
      </c>
      <c r="V1802" s="20">
        <f t="shared" si="57"/>
        <v>0</v>
      </c>
    </row>
    <row r="1803" spans="1:22" outlineLevel="4" x14ac:dyDescent="0.35">
      <c r="G1803" s="1"/>
      <c r="H1803" s="14" t="s">
        <v>11693</v>
      </c>
      <c r="O1803" s="16"/>
      <c r="Q1803" s="18">
        <f>SUBTOTAL(9,Q1802:Q1802)</f>
        <v>310224.08</v>
      </c>
      <c r="R1803" s="18">
        <f>SUBTOTAL(9,R1802:R1802)</f>
        <v>310224.08</v>
      </c>
      <c r="S1803" s="18">
        <f>SUBTOTAL(9,S1802:S1802)</f>
        <v>0</v>
      </c>
      <c r="T1803" s="18">
        <f>SUBTOTAL(9,T1802:T1802)</f>
        <v>0</v>
      </c>
      <c r="U1803" s="10">
        <f t="shared" si="56"/>
        <v>0</v>
      </c>
      <c r="V1803" s="20">
        <f t="shared" si="57"/>
        <v>0</v>
      </c>
    </row>
    <row r="1804" spans="1:22" ht="29" outlineLevel="4" x14ac:dyDescent="0.35">
      <c r="A1804" s="6" t="s">
        <v>743</v>
      </c>
      <c r="B1804" s="6" t="s">
        <v>744</v>
      </c>
      <c r="C1804" s="12" t="s">
        <v>2002</v>
      </c>
      <c r="D1804" s="5" t="s">
        <v>2006</v>
      </c>
      <c r="E1804" s="6" t="s">
        <v>2006</v>
      </c>
      <c r="F1804" s="1" t="s">
        <v>13022</v>
      </c>
      <c r="G1804" s="1" t="s">
        <v>4</v>
      </c>
      <c r="H1804" s="1" t="s">
        <v>2023</v>
      </c>
      <c r="I1804" s="2" t="s">
        <v>2024</v>
      </c>
      <c r="J1804" s="6" t="s">
        <v>4</v>
      </c>
      <c r="K1804" s="6" t="s">
        <v>4</v>
      </c>
      <c r="L1804" s="6" t="s">
        <v>4</v>
      </c>
      <c r="M1804" s="6" t="s">
        <v>5</v>
      </c>
      <c r="N1804" s="6" t="s">
        <v>2021</v>
      </c>
      <c r="O1804" s="16">
        <v>44823</v>
      </c>
      <c r="P1804" s="6" t="s">
        <v>2022</v>
      </c>
      <c r="Q1804" s="18">
        <v>14758.81</v>
      </c>
      <c r="R1804" s="18">
        <v>14758.81</v>
      </c>
      <c r="S1804" s="18">
        <v>0</v>
      </c>
      <c r="T1804" s="18">
        <v>0</v>
      </c>
      <c r="U1804" s="10">
        <f t="shared" si="56"/>
        <v>0</v>
      </c>
      <c r="V1804" s="20">
        <f t="shared" si="57"/>
        <v>0</v>
      </c>
    </row>
    <row r="1805" spans="1:22" ht="29" outlineLevel="4" x14ac:dyDescent="0.35">
      <c r="A1805" s="6" t="s">
        <v>743</v>
      </c>
      <c r="B1805" s="6" t="s">
        <v>744</v>
      </c>
      <c r="C1805" s="12" t="s">
        <v>2002</v>
      </c>
      <c r="D1805" s="5" t="s">
        <v>2006</v>
      </c>
      <c r="E1805" s="6" t="s">
        <v>2006</v>
      </c>
      <c r="F1805" s="1" t="s">
        <v>13022</v>
      </c>
      <c r="G1805" s="1" t="s">
        <v>4</v>
      </c>
      <c r="H1805" s="1" t="s">
        <v>2023</v>
      </c>
      <c r="I1805" s="2" t="s">
        <v>2024</v>
      </c>
      <c r="J1805" s="6" t="s">
        <v>4</v>
      </c>
      <c r="K1805" s="6" t="s">
        <v>4</v>
      </c>
      <c r="L1805" s="6" t="s">
        <v>4</v>
      </c>
      <c r="M1805" s="6" t="s">
        <v>5</v>
      </c>
      <c r="N1805" s="6" t="s">
        <v>2025</v>
      </c>
      <c r="O1805" s="16">
        <v>45056</v>
      </c>
      <c r="P1805" s="6" t="s">
        <v>7</v>
      </c>
      <c r="Q1805" s="18">
        <v>44257.57</v>
      </c>
      <c r="R1805" s="18">
        <v>44257.57</v>
      </c>
      <c r="S1805" s="18">
        <v>0</v>
      </c>
      <c r="T1805" s="18">
        <v>0</v>
      </c>
      <c r="U1805" s="10">
        <f t="shared" si="56"/>
        <v>0</v>
      </c>
      <c r="V1805" s="20">
        <f t="shared" si="57"/>
        <v>0</v>
      </c>
    </row>
    <row r="1806" spans="1:22" outlineLevel="3" x14ac:dyDescent="0.35">
      <c r="G1806" s="1"/>
      <c r="H1806" s="14" t="s">
        <v>11694</v>
      </c>
      <c r="O1806" s="16"/>
      <c r="Q1806" s="18">
        <f>SUBTOTAL(9,Q1804:Q1805)</f>
        <v>59016.38</v>
      </c>
      <c r="R1806" s="18">
        <f>SUBTOTAL(9,R1804:R1805)</f>
        <v>59016.38</v>
      </c>
      <c r="S1806" s="18">
        <f>SUBTOTAL(9,S1804:S1805)</f>
        <v>0</v>
      </c>
      <c r="T1806" s="18">
        <f>SUBTOTAL(9,T1804:T1805)</f>
        <v>0</v>
      </c>
      <c r="U1806" s="10">
        <f t="shared" si="56"/>
        <v>0</v>
      </c>
      <c r="V1806" s="20">
        <f t="shared" si="57"/>
        <v>0</v>
      </c>
    </row>
    <row r="1807" spans="1:22" ht="29" outlineLevel="4" x14ac:dyDescent="0.35">
      <c r="A1807" s="6" t="s">
        <v>743</v>
      </c>
      <c r="B1807" s="6" t="s">
        <v>744</v>
      </c>
      <c r="C1807" s="12" t="s">
        <v>2002</v>
      </c>
      <c r="D1807" s="5" t="s">
        <v>2006</v>
      </c>
      <c r="E1807" s="6" t="s">
        <v>2006</v>
      </c>
      <c r="F1807" s="1" t="s">
        <v>13022</v>
      </c>
      <c r="G1807" s="1" t="s">
        <v>4</v>
      </c>
      <c r="H1807" s="1" t="s">
        <v>2026</v>
      </c>
      <c r="I1807" s="2" t="s">
        <v>2027</v>
      </c>
      <c r="J1807" s="6" t="s">
        <v>4</v>
      </c>
      <c r="K1807" s="6" t="s">
        <v>4</v>
      </c>
      <c r="L1807" s="6" t="s">
        <v>4</v>
      </c>
      <c r="M1807" s="6" t="s">
        <v>5</v>
      </c>
      <c r="N1807" s="6" t="s">
        <v>2025</v>
      </c>
      <c r="O1807" s="16">
        <v>45056</v>
      </c>
      <c r="P1807" s="6" t="s">
        <v>7</v>
      </c>
      <c r="Q1807" s="18">
        <v>6800</v>
      </c>
      <c r="R1807" s="18">
        <v>6800</v>
      </c>
      <c r="S1807" s="18">
        <v>0</v>
      </c>
      <c r="T1807" s="18">
        <v>0</v>
      </c>
      <c r="U1807" s="10">
        <f t="shared" si="56"/>
        <v>0</v>
      </c>
      <c r="V1807" s="20">
        <f t="shared" si="57"/>
        <v>0</v>
      </c>
    </row>
    <row r="1808" spans="1:22" outlineLevel="4" x14ac:dyDescent="0.35">
      <c r="G1808" s="1"/>
      <c r="H1808" s="14" t="s">
        <v>11695</v>
      </c>
      <c r="O1808" s="16"/>
      <c r="Q1808" s="18">
        <f>SUBTOTAL(9,Q1807:Q1807)</f>
        <v>6800</v>
      </c>
      <c r="R1808" s="18">
        <f>SUBTOTAL(9,R1807:R1807)</f>
        <v>6800</v>
      </c>
      <c r="S1808" s="18">
        <f>SUBTOTAL(9,S1807:S1807)</f>
        <v>0</v>
      </c>
      <c r="T1808" s="18">
        <f>SUBTOTAL(9,T1807:T1807)</f>
        <v>0</v>
      </c>
      <c r="U1808" s="10">
        <f t="shared" si="56"/>
        <v>0</v>
      </c>
      <c r="V1808" s="20">
        <f t="shared" si="57"/>
        <v>0</v>
      </c>
    </row>
    <row r="1809" spans="1:22" ht="29" outlineLevel="3" x14ac:dyDescent="0.35">
      <c r="A1809" s="6" t="s">
        <v>743</v>
      </c>
      <c r="B1809" s="6" t="s">
        <v>744</v>
      </c>
      <c r="C1809" s="12" t="s">
        <v>2002</v>
      </c>
      <c r="D1809" s="5" t="s">
        <v>2006</v>
      </c>
      <c r="E1809" s="6" t="s">
        <v>2006</v>
      </c>
      <c r="F1809" s="1" t="s">
        <v>13022</v>
      </c>
      <c r="G1809" s="1" t="s">
        <v>4</v>
      </c>
      <c r="H1809" s="1" t="s">
        <v>2029</v>
      </c>
      <c r="I1809" s="2" t="s">
        <v>2030</v>
      </c>
      <c r="J1809" s="6" t="s">
        <v>4</v>
      </c>
      <c r="K1809" s="6" t="s">
        <v>4</v>
      </c>
      <c r="L1809" s="6" t="s">
        <v>4</v>
      </c>
      <c r="M1809" s="6" t="s">
        <v>5</v>
      </c>
      <c r="N1809" s="6" t="s">
        <v>2028</v>
      </c>
      <c r="O1809" s="16">
        <v>44823</v>
      </c>
      <c r="P1809" s="6" t="s">
        <v>2022</v>
      </c>
      <c r="Q1809" s="18">
        <v>9061.34</v>
      </c>
      <c r="R1809" s="18">
        <v>9061.34</v>
      </c>
      <c r="S1809" s="18">
        <v>0</v>
      </c>
      <c r="T1809" s="18">
        <v>0</v>
      </c>
      <c r="U1809" s="10">
        <f t="shared" si="56"/>
        <v>0</v>
      </c>
      <c r="V1809" s="20">
        <f t="shared" si="57"/>
        <v>0</v>
      </c>
    </row>
    <row r="1810" spans="1:22" ht="29" outlineLevel="4" x14ac:dyDescent="0.35">
      <c r="A1810" s="6" t="s">
        <v>743</v>
      </c>
      <c r="B1810" s="6" t="s">
        <v>744</v>
      </c>
      <c r="C1810" s="12" t="s">
        <v>2002</v>
      </c>
      <c r="D1810" s="5" t="s">
        <v>2006</v>
      </c>
      <c r="E1810" s="6" t="s">
        <v>2006</v>
      </c>
      <c r="F1810" s="1" t="s">
        <v>13022</v>
      </c>
      <c r="G1810" s="1" t="s">
        <v>4</v>
      </c>
      <c r="H1810" s="1" t="s">
        <v>2029</v>
      </c>
      <c r="I1810" s="2" t="s">
        <v>2030</v>
      </c>
      <c r="J1810" s="6" t="s">
        <v>4</v>
      </c>
      <c r="K1810" s="6" t="s">
        <v>4</v>
      </c>
      <c r="L1810" s="6" t="s">
        <v>4</v>
      </c>
      <c r="M1810" s="6" t="s">
        <v>5</v>
      </c>
      <c r="N1810" s="6" t="s">
        <v>2031</v>
      </c>
      <c r="O1810" s="16">
        <v>45040</v>
      </c>
      <c r="P1810" s="6" t="s">
        <v>7</v>
      </c>
      <c r="Q1810" s="18">
        <v>43258.89</v>
      </c>
      <c r="R1810" s="18">
        <v>43258.89</v>
      </c>
      <c r="S1810" s="18">
        <v>0</v>
      </c>
      <c r="T1810" s="18">
        <v>0</v>
      </c>
      <c r="U1810" s="10">
        <f t="shared" si="56"/>
        <v>0</v>
      </c>
      <c r="V1810" s="20">
        <f t="shared" si="57"/>
        <v>0</v>
      </c>
    </row>
    <row r="1811" spans="1:22" outlineLevel="3" x14ac:dyDescent="0.35">
      <c r="G1811" s="1"/>
      <c r="H1811" s="14" t="s">
        <v>11696</v>
      </c>
      <c r="O1811" s="16"/>
      <c r="Q1811" s="18">
        <f>SUBTOTAL(9,Q1809:Q1810)</f>
        <v>52320.229999999996</v>
      </c>
      <c r="R1811" s="18">
        <f>SUBTOTAL(9,R1809:R1810)</f>
        <v>52320.229999999996</v>
      </c>
      <c r="S1811" s="18">
        <f>SUBTOTAL(9,S1809:S1810)</f>
        <v>0</v>
      </c>
      <c r="T1811" s="18">
        <f>SUBTOTAL(9,T1809:T1810)</f>
        <v>0</v>
      </c>
      <c r="U1811" s="10">
        <f t="shared" si="56"/>
        <v>0</v>
      </c>
      <c r="V1811" s="20">
        <f t="shared" si="57"/>
        <v>0</v>
      </c>
    </row>
    <row r="1812" spans="1:22" outlineLevel="4" x14ac:dyDescent="0.35">
      <c r="A1812" s="6" t="s">
        <v>52</v>
      </c>
      <c r="B1812" s="6" t="s">
        <v>53</v>
      </c>
      <c r="C1812" s="12" t="s">
        <v>2002</v>
      </c>
      <c r="D1812" s="5" t="s">
        <v>2032</v>
      </c>
      <c r="E1812" s="6" t="s">
        <v>2032</v>
      </c>
      <c r="F1812" s="1" t="s">
        <v>4</v>
      </c>
      <c r="G1812" s="1" t="s">
        <v>2195</v>
      </c>
      <c r="H1812" s="1" t="s">
        <v>2034</v>
      </c>
      <c r="I1812" s="2" t="s">
        <v>2035</v>
      </c>
      <c r="J1812" s="6" t="s">
        <v>4</v>
      </c>
      <c r="K1812" s="6" t="s">
        <v>4</v>
      </c>
      <c r="L1812" s="6" t="s">
        <v>4</v>
      </c>
      <c r="M1812" s="6" t="s">
        <v>5</v>
      </c>
      <c r="N1812" s="6" t="s">
        <v>2033</v>
      </c>
      <c r="O1812" s="16">
        <v>45072</v>
      </c>
      <c r="P1812" s="6" t="s">
        <v>7</v>
      </c>
      <c r="Q1812" s="18">
        <v>585.07000000000005</v>
      </c>
      <c r="R1812" s="18">
        <v>0</v>
      </c>
      <c r="S1812" s="18">
        <v>585.07000000000005</v>
      </c>
      <c r="T1812" s="18">
        <v>0</v>
      </c>
      <c r="U1812" s="10">
        <f t="shared" si="56"/>
        <v>0</v>
      </c>
      <c r="V1812" s="20">
        <f t="shared" si="57"/>
        <v>0</v>
      </c>
    </row>
    <row r="1813" spans="1:22" outlineLevel="4" x14ac:dyDescent="0.35">
      <c r="A1813" s="6" t="s">
        <v>52</v>
      </c>
      <c r="B1813" s="6" t="s">
        <v>53</v>
      </c>
      <c r="C1813" s="12" t="s">
        <v>2002</v>
      </c>
      <c r="D1813" s="5" t="s">
        <v>2032</v>
      </c>
      <c r="E1813" s="6" t="s">
        <v>2032</v>
      </c>
      <c r="F1813" s="1" t="s">
        <v>55</v>
      </c>
      <c r="G1813" s="1" t="s">
        <v>4</v>
      </c>
      <c r="H1813" s="1" t="s">
        <v>2034</v>
      </c>
      <c r="I1813" s="2" t="s">
        <v>2035</v>
      </c>
      <c r="J1813" s="6" t="s">
        <v>4</v>
      </c>
      <c r="K1813" s="6" t="s">
        <v>4</v>
      </c>
      <c r="L1813" s="6" t="s">
        <v>4</v>
      </c>
      <c r="M1813" s="6" t="s">
        <v>5</v>
      </c>
      <c r="N1813" s="6" t="s">
        <v>2033</v>
      </c>
      <c r="O1813" s="16">
        <v>45072</v>
      </c>
      <c r="P1813" s="6" t="s">
        <v>7</v>
      </c>
      <c r="Q1813" s="18">
        <v>311.93</v>
      </c>
      <c r="R1813" s="18">
        <v>311.93</v>
      </c>
      <c r="S1813" s="18">
        <v>0</v>
      </c>
      <c r="T1813" s="18">
        <v>0</v>
      </c>
      <c r="U1813" s="10">
        <f t="shared" si="56"/>
        <v>0</v>
      </c>
      <c r="V1813" s="20">
        <f t="shared" si="57"/>
        <v>0</v>
      </c>
    </row>
    <row r="1814" spans="1:22" outlineLevel="3" x14ac:dyDescent="0.35">
      <c r="G1814" s="1"/>
      <c r="H1814" s="14" t="s">
        <v>11697</v>
      </c>
      <c r="O1814" s="16"/>
      <c r="Q1814" s="18">
        <f>SUBTOTAL(9,Q1812:Q1813)</f>
        <v>897</v>
      </c>
      <c r="R1814" s="18">
        <f>SUBTOTAL(9,R1812:R1813)</f>
        <v>311.93</v>
      </c>
      <c r="S1814" s="18">
        <f>SUBTOTAL(9,S1812:S1813)</f>
        <v>585.07000000000005</v>
      </c>
      <c r="T1814" s="18">
        <f>SUBTOTAL(9,T1812:T1813)</f>
        <v>0</v>
      </c>
      <c r="U1814" s="10">
        <f t="shared" si="56"/>
        <v>-1.1368683772161603E-13</v>
      </c>
      <c r="V1814" s="20">
        <f t="shared" si="57"/>
        <v>-1.1368683772161603E-13</v>
      </c>
    </row>
    <row r="1815" spans="1:22" ht="29" outlineLevel="4" x14ac:dyDescent="0.35">
      <c r="A1815" s="6" t="s">
        <v>743</v>
      </c>
      <c r="B1815" s="6" t="s">
        <v>744</v>
      </c>
      <c r="C1815" s="12" t="s">
        <v>2002</v>
      </c>
      <c r="D1815" s="5" t="s">
        <v>2006</v>
      </c>
      <c r="E1815" s="6" t="s">
        <v>2006</v>
      </c>
      <c r="F1815" s="1" t="s">
        <v>13022</v>
      </c>
      <c r="G1815" s="1" t="s">
        <v>4</v>
      </c>
      <c r="H1815" s="1" t="s">
        <v>2037</v>
      </c>
      <c r="I1815" s="2" t="s">
        <v>2038</v>
      </c>
      <c r="J1815" s="6" t="s">
        <v>4</v>
      </c>
      <c r="K1815" s="6" t="s">
        <v>4</v>
      </c>
      <c r="L1815" s="6" t="s">
        <v>4</v>
      </c>
      <c r="M1815" s="6" t="s">
        <v>5</v>
      </c>
      <c r="N1815" s="6" t="s">
        <v>2036</v>
      </c>
      <c r="O1815" s="16">
        <v>44851</v>
      </c>
      <c r="P1815" s="6" t="s">
        <v>7</v>
      </c>
      <c r="Q1815" s="18">
        <v>15445.15</v>
      </c>
      <c r="R1815" s="18">
        <v>15445.15</v>
      </c>
      <c r="S1815" s="18">
        <v>0</v>
      </c>
      <c r="T1815" s="18">
        <v>0</v>
      </c>
      <c r="U1815" s="10">
        <f t="shared" si="56"/>
        <v>0</v>
      </c>
      <c r="V1815" s="20">
        <f t="shared" si="57"/>
        <v>0</v>
      </c>
    </row>
    <row r="1816" spans="1:22" outlineLevel="3" x14ac:dyDescent="0.35">
      <c r="G1816" s="1"/>
      <c r="H1816" s="14" t="s">
        <v>11698</v>
      </c>
      <c r="O1816" s="16"/>
      <c r="Q1816" s="18">
        <f>SUBTOTAL(9,Q1815:Q1815)</f>
        <v>15445.15</v>
      </c>
      <c r="R1816" s="18">
        <f>SUBTOTAL(9,R1815:R1815)</f>
        <v>15445.15</v>
      </c>
      <c r="S1816" s="18">
        <f>SUBTOTAL(9,S1815:S1815)</f>
        <v>0</v>
      </c>
      <c r="T1816" s="18">
        <f>SUBTOTAL(9,T1815:T1815)</f>
        <v>0</v>
      </c>
      <c r="U1816" s="10">
        <f t="shared" si="56"/>
        <v>0</v>
      </c>
      <c r="V1816" s="20">
        <f t="shared" si="57"/>
        <v>0</v>
      </c>
    </row>
    <row r="1817" spans="1:22" ht="29" outlineLevel="4" x14ac:dyDescent="0.35">
      <c r="A1817" s="6" t="s">
        <v>743</v>
      </c>
      <c r="B1817" s="6" t="s">
        <v>744</v>
      </c>
      <c r="C1817" s="12" t="s">
        <v>2002</v>
      </c>
      <c r="D1817" s="5" t="s">
        <v>2006</v>
      </c>
      <c r="E1817" s="6" t="s">
        <v>2006</v>
      </c>
      <c r="F1817" s="1" t="s">
        <v>13022</v>
      </c>
      <c r="G1817" s="1" t="s">
        <v>4</v>
      </c>
      <c r="H1817" s="1" t="s">
        <v>2039</v>
      </c>
      <c r="I1817" s="2" t="s">
        <v>2040</v>
      </c>
      <c r="J1817" s="6" t="s">
        <v>4</v>
      </c>
      <c r="K1817" s="6" t="s">
        <v>4</v>
      </c>
      <c r="L1817" s="6" t="s">
        <v>4</v>
      </c>
      <c r="M1817" s="6" t="s">
        <v>5</v>
      </c>
      <c r="N1817" s="6" t="s">
        <v>2036</v>
      </c>
      <c r="O1817" s="16">
        <v>44851</v>
      </c>
      <c r="P1817" s="6" t="s">
        <v>7</v>
      </c>
      <c r="Q1817" s="18">
        <v>7776.8</v>
      </c>
      <c r="R1817" s="18">
        <v>7776.8</v>
      </c>
      <c r="S1817" s="18">
        <v>0</v>
      </c>
      <c r="T1817" s="18">
        <v>0</v>
      </c>
      <c r="U1817" s="10">
        <f t="shared" si="56"/>
        <v>0</v>
      </c>
      <c r="V1817" s="20">
        <f t="shared" si="57"/>
        <v>0</v>
      </c>
    </row>
    <row r="1818" spans="1:22" outlineLevel="4" x14ac:dyDescent="0.35">
      <c r="G1818" s="1"/>
      <c r="H1818" s="14" t="s">
        <v>11699</v>
      </c>
      <c r="O1818" s="16"/>
      <c r="Q1818" s="18">
        <f>SUBTOTAL(9,Q1817:Q1817)</f>
        <v>7776.8</v>
      </c>
      <c r="R1818" s="18">
        <f>SUBTOTAL(9,R1817:R1817)</f>
        <v>7776.8</v>
      </c>
      <c r="S1818" s="18">
        <f>SUBTOTAL(9,S1817:S1817)</f>
        <v>0</v>
      </c>
      <c r="T1818" s="18">
        <f>SUBTOTAL(9,T1817:T1817)</f>
        <v>0</v>
      </c>
      <c r="U1818" s="10">
        <f t="shared" si="56"/>
        <v>0</v>
      </c>
      <c r="V1818" s="20">
        <f t="shared" si="57"/>
        <v>0</v>
      </c>
    </row>
    <row r="1819" spans="1:22" ht="29" outlineLevel="3" x14ac:dyDescent="0.35">
      <c r="A1819" s="6" t="s">
        <v>743</v>
      </c>
      <c r="B1819" s="6" t="s">
        <v>744</v>
      </c>
      <c r="C1819" s="12" t="s">
        <v>2002</v>
      </c>
      <c r="D1819" s="5" t="s">
        <v>2006</v>
      </c>
      <c r="E1819" s="6" t="s">
        <v>2006</v>
      </c>
      <c r="F1819" s="1" t="s">
        <v>2041</v>
      </c>
      <c r="G1819" s="1" t="s">
        <v>4</v>
      </c>
      <c r="H1819" s="1" t="s">
        <v>2044</v>
      </c>
      <c r="I1819" s="2" t="s">
        <v>2045</v>
      </c>
      <c r="J1819" s="6" t="s">
        <v>4</v>
      </c>
      <c r="K1819" s="6" t="s">
        <v>4</v>
      </c>
      <c r="L1819" s="6" t="s">
        <v>4</v>
      </c>
      <c r="M1819" s="6" t="s">
        <v>5</v>
      </c>
      <c r="N1819" s="6" t="s">
        <v>2042</v>
      </c>
      <c r="O1819" s="16">
        <v>44810</v>
      </c>
      <c r="P1819" s="6" t="s">
        <v>2043</v>
      </c>
      <c r="Q1819" s="18">
        <v>2277950.3199999998</v>
      </c>
      <c r="R1819" s="18">
        <v>2277950.3199999998</v>
      </c>
      <c r="S1819" s="18">
        <v>0</v>
      </c>
      <c r="T1819" s="18">
        <v>0</v>
      </c>
      <c r="U1819" s="10">
        <f t="shared" si="56"/>
        <v>0</v>
      </c>
      <c r="V1819" s="20">
        <f t="shared" si="57"/>
        <v>0</v>
      </c>
    </row>
    <row r="1820" spans="1:22" ht="29" outlineLevel="4" x14ac:dyDescent="0.35">
      <c r="A1820" s="6" t="s">
        <v>743</v>
      </c>
      <c r="B1820" s="6" t="s">
        <v>744</v>
      </c>
      <c r="C1820" s="12" t="s">
        <v>2002</v>
      </c>
      <c r="D1820" s="5" t="s">
        <v>2006</v>
      </c>
      <c r="E1820" s="6" t="s">
        <v>2006</v>
      </c>
      <c r="F1820" s="1" t="s">
        <v>2041</v>
      </c>
      <c r="G1820" s="1" t="s">
        <v>4</v>
      </c>
      <c r="H1820" s="1" t="s">
        <v>2044</v>
      </c>
      <c r="I1820" s="2" t="s">
        <v>2045</v>
      </c>
      <c r="J1820" s="6" t="s">
        <v>4</v>
      </c>
      <c r="K1820" s="6" t="s">
        <v>4</v>
      </c>
      <c r="L1820" s="6" t="s">
        <v>4</v>
      </c>
      <c r="M1820" s="6" t="s">
        <v>5</v>
      </c>
      <c r="N1820" s="6" t="s">
        <v>2046</v>
      </c>
      <c r="O1820" s="16">
        <v>44831</v>
      </c>
      <c r="P1820" s="6" t="s">
        <v>7</v>
      </c>
      <c r="Q1820" s="18">
        <v>58249.27</v>
      </c>
      <c r="R1820" s="18">
        <v>58249.27</v>
      </c>
      <c r="S1820" s="18">
        <v>0</v>
      </c>
      <c r="T1820" s="18">
        <v>0</v>
      </c>
      <c r="U1820" s="10">
        <f t="shared" si="56"/>
        <v>0</v>
      </c>
      <c r="V1820" s="20">
        <f t="shared" si="57"/>
        <v>0</v>
      </c>
    </row>
    <row r="1821" spans="1:22" ht="29" outlineLevel="4" x14ac:dyDescent="0.35">
      <c r="A1821" s="6" t="s">
        <v>743</v>
      </c>
      <c r="B1821" s="6" t="s">
        <v>744</v>
      </c>
      <c r="C1821" s="12" t="s">
        <v>2002</v>
      </c>
      <c r="D1821" s="5" t="s">
        <v>2006</v>
      </c>
      <c r="E1821" s="6" t="s">
        <v>2006</v>
      </c>
      <c r="F1821" s="1" t="s">
        <v>2041</v>
      </c>
      <c r="G1821" s="1" t="s">
        <v>4</v>
      </c>
      <c r="H1821" s="1" t="s">
        <v>2044</v>
      </c>
      <c r="I1821" s="2" t="s">
        <v>2045</v>
      </c>
      <c r="J1821" s="6" t="s">
        <v>4</v>
      </c>
      <c r="K1821" s="6" t="s">
        <v>4</v>
      </c>
      <c r="L1821" s="6" t="s">
        <v>4</v>
      </c>
      <c r="M1821" s="6" t="s">
        <v>5</v>
      </c>
      <c r="N1821" s="6" t="s">
        <v>2047</v>
      </c>
      <c r="O1821" s="16">
        <v>44925</v>
      </c>
      <c r="P1821" s="6" t="s">
        <v>7</v>
      </c>
      <c r="Q1821" s="18">
        <v>1303981.95</v>
      </c>
      <c r="R1821" s="18">
        <v>1303981.95</v>
      </c>
      <c r="S1821" s="18">
        <v>0</v>
      </c>
      <c r="T1821" s="18">
        <v>0</v>
      </c>
      <c r="U1821" s="10">
        <f t="shared" si="56"/>
        <v>0</v>
      </c>
      <c r="V1821" s="20">
        <f t="shared" si="57"/>
        <v>0</v>
      </c>
    </row>
    <row r="1822" spans="1:22" ht="29" outlineLevel="3" x14ac:dyDescent="0.35">
      <c r="A1822" s="6" t="s">
        <v>743</v>
      </c>
      <c r="B1822" s="6" t="s">
        <v>744</v>
      </c>
      <c r="C1822" s="12" t="s">
        <v>2002</v>
      </c>
      <c r="D1822" s="5" t="s">
        <v>2006</v>
      </c>
      <c r="E1822" s="6" t="s">
        <v>2006</v>
      </c>
      <c r="F1822" s="1" t="s">
        <v>2041</v>
      </c>
      <c r="G1822" s="1" t="s">
        <v>4</v>
      </c>
      <c r="H1822" s="1" t="s">
        <v>2044</v>
      </c>
      <c r="I1822" s="2" t="s">
        <v>2045</v>
      </c>
      <c r="J1822" s="6" t="s">
        <v>4</v>
      </c>
      <c r="K1822" s="6" t="s">
        <v>4</v>
      </c>
      <c r="L1822" s="6" t="s">
        <v>4</v>
      </c>
      <c r="M1822" s="6" t="s">
        <v>5</v>
      </c>
      <c r="N1822" s="6" t="s">
        <v>2048</v>
      </c>
      <c r="O1822" s="16">
        <v>44985</v>
      </c>
      <c r="P1822" s="6" t="s">
        <v>7</v>
      </c>
      <c r="Q1822" s="18">
        <v>2327613.54</v>
      </c>
      <c r="R1822" s="18">
        <v>2327613.54</v>
      </c>
      <c r="S1822" s="18">
        <v>0</v>
      </c>
      <c r="T1822" s="18">
        <v>0</v>
      </c>
      <c r="U1822" s="10">
        <f t="shared" si="56"/>
        <v>0</v>
      </c>
      <c r="V1822" s="20">
        <f t="shared" si="57"/>
        <v>0</v>
      </c>
    </row>
    <row r="1823" spans="1:22" ht="29" outlineLevel="4" x14ac:dyDescent="0.35">
      <c r="A1823" s="6" t="s">
        <v>743</v>
      </c>
      <c r="B1823" s="6" t="s">
        <v>744</v>
      </c>
      <c r="C1823" s="12" t="s">
        <v>2002</v>
      </c>
      <c r="D1823" s="5" t="s">
        <v>2006</v>
      </c>
      <c r="E1823" s="6" t="s">
        <v>2006</v>
      </c>
      <c r="F1823" s="1" t="s">
        <v>2041</v>
      </c>
      <c r="G1823" s="1" t="s">
        <v>4</v>
      </c>
      <c r="H1823" s="1" t="s">
        <v>2044</v>
      </c>
      <c r="I1823" s="2" t="s">
        <v>2045</v>
      </c>
      <c r="J1823" s="6" t="s">
        <v>4</v>
      </c>
      <c r="K1823" s="6" t="s">
        <v>4</v>
      </c>
      <c r="L1823" s="6" t="s">
        <v>4</v>
      </c>
      <c r="M1823" s="6" t="s">
        <v>5</v>
      </c>
      <c r="N1823" s="6" t="s">
        <v>2049</v>
      </c>
      <c r="O1823" s="16">
        <v>45056</v>
      </c>
      <c r="P1823" s="6" t="s">
        <v>7</v>
      </c>
      <c r="Q1823" s="18">
        <v>1158773.1499999999</v>
      </c>
      <c r="R1823" s="18">
        <v>1158773.1499999999</v>
      </c>
      <c r="S1823" s="18">
        <v>0</v>
      </c>
      <c r="T1823" s="18">
        <v>0</v>
      </c>
      <c r="U1823" s="10">
        <f t="shared" si="56"/>
        <v>0</v>
      </c>
      <c r="V1823" s="20">
        <f t="shared" si="57"/>
        <v>0</v>
      </c>
    </row>
    <row r="1824" spans="1:22" outlineLevel="3" x14ac:dyDescent="0.35">
      <c r="G1824" s="1"/>
      <c r="H1824" s="14" t="s">
        <v>11700</v>
      </c>
      <c r="O1824" s="16"/>
      <c r="Q1824" s="18">
        <f>SUBTOTAL(9,Q1819:Q1823)</f>
        <v>7126568.2300000004</v>
      </c>
      <c r="R1824" s="18">
        <f>SUBTOTAL(9,R1819:R1823)</f>
        <v>7126568.2300000004</v>
      </c>
      <c r="S1824" s="18">
        <f>SUBTOTAL(9,S1819:S1823)</f>
        <v>0</v>
      </c>
      <c r="T1824" s="18">
        <f>SUBTOTAL(9,T1819:T1823)</f>
        <v>0</v>
      </c>
      <c r="U1824" s="10">
        <f t="shared" si="56"/>
        <v>0</v>
      </c>
      <c r="V1824" s="20">
        <f t="shared" si="57"/>
        <v>0</v>
      </c>
    </row>
    <row r="1825" spans="1:22" outlineLevel="4" x14ac:dyDescent="0.35">
      <c r="A1825" s="6" t="s">
        <v>52</v>
      </c>
      <c r="B1825" s="6" t="s">
        <v>53</v>
      </c>
      <c r="C1825" s="12" t="s">
        <v>2002</v>
      </c>
      <c r="D1825" s="5" t="s">
        <v>2032</v>
      </c>
      <c r="E1825" s="6" t="s">
        <v>2032</v>
      </c>
      <c r="F1825" s="1" t="s">
        <v>55</v>
      </c>
      <c r="G1825" s="1" t="s">
        <v>4</v>
      </c>
      <c r="H1825" s="1" t="s">
        <v>2051</v>
      </c>
      <c r="I1825" s="2" t="s">
        <v>2035</v>
      </c>
      <c r="J1825" s="6" t="s">
        <v>4</v>
      </c>
      <c r="K1825" s="6" t="s">
        <v>4</v>
      </c>
      <c r="L1825" s="6" t="s">
        <v>4</v>
      </c>
      <c r="M1825" s="6" t="s">
        <v>5</v>
      </c>
      <c r="N1825" s="6" t="s">
        <v>2050</v>
      </c>
      <c r="O1825" s="16">
        <v>44846</v>
      </c>
      <c r="P1825" s="6" t="s">
        <v>7</v>
      </c>
      <c r="Q1825" s="18">
        <v>116162</v>
      </c>
      <c r="R1825" s="18">
        <v>116162</v>
      </c>
      <c r="S1825" s="18">
        <v>0</v>
      </c>
      <c r="T1825" s="18">
        <v>0</v>
      </c>
      <c r="U1825" s="10">
        <f t="shared" si="56"/>
        <v>0</v>
      </c>
      <c r="V1825" s="20">
        <f t="shared" si="57"/>
        <v>0</v>
      </c>
    </row>
    <row r="1826" spans="1:22" outlineLevel="3" x14ac:dyDescent="0.35">
      <c r="G1826" s="1"/>
      <c r="H1826" s="14" t="s">
        <v>11701</v>
      </c>
      <c r="O1826" s="16"/>
      <c r="Q1826" s="18">
        <f>SUBTOTAL(9,Q1825:Q1825)</f>
        <v>116162</v>
      </c>
      <c r="R1826" s="18">
        <f>SUBTOTAL(9,R1825:R1825)</f>
        <v>116162</v>
      </c>
      <c r="S1826" s="18">
        <f>SUBTOTAL(9,S1825:S1825)</f>
        <v>0</v>
      </c>
      <c r="T1826" s="18">
        <f>SUBTOTAL(9,T1825:T1825)</f>
        <v>0</v>
      </c>
      <c r="U1826" s="10">
        <f t="shared" si="56"/>
        <v>0</v>
      </c>
      <c r="V1826" s="20">
        <f t="shared" si="57"/>
        <v>0</v>
      </c>
    </row>
    <row r="1827" spans="1:22" ht="29" outlineLevel="4" x14ac:dyDescent="0.35">
      <c r="A1827" s="6" t="s">
        <v>743</v>
      </c>
      <c r="B1827" s="6" t="s">
        <v>744</v>
      </c>
      <c r="C1827" s="12" t="s">
        <v>2002</v>
      </c>
      <c r="D1827" s="5" t="s">
        <v>2006</v>
      </c>
      <c r="E1827" s="6" t="s">
        <v>2006</v>
      </c>
      <c r="F1827" s="1" t="s">
        <v>13024</v>
      </c>
      <c r="G1827" s="1" t="s">
        <v>4</v>
      </c>
      <c r="H1827" s="1" t="s">
        <v>2053</v>
      </c>
      <c r="I1827" s="2" t="s">
        <v>2054</v>
      </c>
      <c r="J1827" s="6" t="s">
        <v>4</v>
      </c>
      <c r="K1827" s="6" t="s">
        <v>4</v>
      </c>
      <c r="L1827" s="6" t="s">
        <v>4</v>
      </c>
      <c r="M1827" s="6" t="s">
        <v>5</v>
      </c>
      <c r="N1827" s="6" t="s">
        <v>2052</v>
      </c>
      <c r="O1827" s="16">
        <v>44823</v>
      </c>
      <c r="P1827" s="6" t="s">
        <v>2022</v>
      </c>
      <c r="Q1827" s="18">
        <v>126743.59</v>
      </c>
      <c r="R1827" s="18">
        <v>126743.59</v>
      </c>
      <c r="S1827" s="18">
        <v>0</v>
      </c>
      <c r="T1827" s="18">
        <v>0</v>
      </c>
      <c r="U1827" s="10">
        <f t="shared" si="56"/>
        <v>0</v>
      </c>
      <c r="V1827" s="20">
        <f t="shared" si="57"/>
        <v>0</v>
      </c>
    </row>
    <row r="1828" spans="1:22" outlineLevel="4" x14ac:dyDescent="0.35">
      <c r="G1828" s="1"/>
      <c r="H1828" s="14" t="s">
        <v>11702</v>
      </c>
      <c r="O1828" s="16"/>
      <c r="Q1828" s="18">
        <f>SUBTOTAL(9,Q1827:Q1827)</f>
        <v>126743.59</v>
      </c>
      <c r="R1828" s="18">
        <f>SUBTOTAL(9,R1827:R1827)</f>
        <v>126743.59</v>
      </c>
      <c r="S1828" s="18">
        <f>SUBTOTAL(9,S1827:S1827)</f>
        <v>0</v>
      </c>
      <c r="T1828" s="18">
        <f>SUBTOTAL(9,T1827:T1827)</f>
        <v>0</v>
      </c>
      <c r="U1828" s="10">
        <f t="shared" si="56"/>
        <v>0</v>
      </c>
      <c r="V1828" s="20">
        <f t="shared" si="57"/>
        <v>0</v>
      </c>
    </row>
    <row r="1829" spans="1:22" outlineLevel="4" x14ac:dyDescent="0.35">
      <c r="A1829" s="6" t="s">
        <v>52</v>
      </c>
      <c r="B1829" s="6" t="s">
        <v>53</v>
      </c>
      <c r="C1829" s="12" t="s">
        <v>2002</v>
      </c>
      <c r="D1829" s="5" t="s">
        <v>2032</v>
      </c>
      <c r="E1829" s="6" t="s">
        <v>2032</v>
      </c>
      <c r="F1829" s="1" t="s">
        <v>55</v>
      </c>
      <c r="G1829" s="1" t="s">
        <v>4</v>
      </c>
      <c r="H1829" s="1" t="s">
        <v>2057</v>
      </c>
      <c r="I1829" s="2" t="s">
        <v>2035</v>
      </c>
      <c r="J1829" s="6" t="s">
        <v>4</v>
      </c>
      <c r="K1829" s="6" t="s">
        <v>4</v>
      </c>
      <c r="L1829" s="6" t="s">
        <v>4</v>
      </c>
      <c r="M1829" s="6" t="s">
        <v>5</v>
      </c>
      <c r="N1829" s="6" t="s">
        <v>2055</v>
      </c>
      <c r="O1829" s="16">
        <v>44748</v>
      </c>
      <c r="P1829" s="6" t="s">
        <v>2056</v>
      </c>
      <c r="Q1829" s="18">
        <v>85302</v>
      </c>
      <c r="R1829" s="18">
        <v>85302</v>
      </c>
      <c r="S1829" s="18">
        <v>0</v>
      </c>
      <c r="T1829" s="18">
        <v>0</v>
      </c>
      <c r="U1829" s="10">
        <f t="shared" si="56"/>
        <v>0</v>
      </c>
      <c r="V1829" s="20">
        <f t="shared" si="57"/>
        <v>0</v>
      </c>
    </row>
    <row r="1830" spans="1:22" outlineLevel="4" x14ac:dyDescent="0.35">
      <c r="A1830" s="6" t="s">
        <v>52</v>
      </c>
      <c r="B1830" s="6" t="s">
        <v>53</v>
      </c>
      <c r="C1830" s="12" t="s">
        <v>2002</v>
      </c>
      <c r="D1830" s="5" t="s">
        <v>2032</v>
      </c>
      <c r="E1830" s="6" t="s">
        <v>2032</v>
      </c>
      <c r="F1830" s="1" t="s">
        <v>55</v>
      </c>
      <c r="G1830" s="1" t="s">
        <v>4</v>
      </c>
      <c r="H1830" s="1" t="s">
        <v>2057</v>
      </c>
      <c r="I1830" s="2" t="s">
        <v>2035</v>
      </c>
      <c r="J1830" s="6" t="s">
        <v>4</v>
      </c>
      <c r="K1830" s="6" t="s">
        <v>4</v>
      </c>
      <c r="L1830" s="6" t="s">
        <v>4</v>
      </c>
      <c r="M1830" s="6" t="s">
        <v>5</v>
      </c>
      <c r="N1830" s="6" t="s">
        <v>2058</v>
      </c>
      <c r="O1830" s="16">
        <v>45072</v>
      </c>
      <c r="P1830" s="6" t="s">
        <v>7</v>
      </c>
      <c r="Q1830" s="18">
        <v>47934</v>
      </c>
      <c r="R1830" s="18">
        <v>47934</v>
      </c>
      <c r="S1830" s="18">
        <v>0</v>
      </c>
      <c r="T1830" s="18">
        <v>0</v>
      </c>
      <c r="U1830" s="10">
        <f t="shared" si="56"/>
        <v>0</v>
      </c>
      <c r="V1830" s="20">
        <f t="shared" si="57"/>
        <v>0</v>
      </c>
    </row>
    <row r="1831" spans="1:22" outlineLevel="4" x14ac:dyDescent="0.35">
      <c r="G1831" s="1"/>
      <c r="H1831" s="14" t="s">
        <v>11703</v>
      </c>
      <c r="O1831" s="16"/>
      <c r="Q1831" s="18">
        <f>SUBTOTAL(9,Q1829:Q1830)</f>
        <v>133236</v>
      </c>
      <c r="R1831" s="18">
        <f>SUBTOTAL(9,R1829:R1830)</f>
        <v>133236</v>
      </c>
      <c r="S1831" s="18">
        <f>SUBTOTAL(9,S1829:S1830)</f>
        <v>0</v>
      </c>
      <c r="T1831" s="18">
        <f>SUBTOTAL(9,T1829:T1830)</f>
        <v>0</v>
      </c>
      <c r="U1831" s="10">
        <f t="shared" si="56"/>
        <v>0</v>
      </c>
      <c r="V1831" s="20">
        <f t="shared" si="57"/>
        <v>0</v>
      </c>
    </row>
    <row r="1832" spans="1:22" outlineLevel="3" x14ac:dyDescent="0.35">
      <c r="A1832" s="6" t="s">
        <v>52</v>
      </c>
      <c r="B1832" s="6" t="s">
        <v>53</v>
      </c>
      <c r="C1832" s="12" t="s">
        <v>2002</v>
      </c>
      <c r="D1832" s="5" t="s">
        <v>2032</v>
      </c>
      <c r="E1832" s="6" t="s">
        <v>2032</v>
      </c>
      <c r="F1832" s="1" t="s">
        <v>4</v>
      </c>
      <c r="G1832" s="1" t="s">
        <v>2195</v>
      </c>
      <c r="H1832" s="1" t="s">
        <v>2060</v>
      </c>
      <c r="I1832" s="2" t="s">
        <v>2035</v>
      </c>
      <c r="J1832" s="6" t="s">
        <v>4</v>
      </c>
      <c r="K1832" s="6" t="s">
        <v>4</v>
      </c>
      <c r="L1832" s="6" t="s">
        <v>4</v>
      </c>
      <c r="M1832" s="6" t="s">
        <v>5</v>
      </c>
      <c r="N1832" s="6" t="s">
        <v>2059</v>
      </c>
      <c r="O1832" s="16">
        <v>44888</v>
      </c>
      <c r="P1832" s="6" t="s">
        <v>7</v>
      </c>
      <c r="Q1832" s="18">
        <v>700000</v>
      </c>
      <c r="R1832" s="18">
        <v>0</v>
      </c>
      <c r="S1832" s="18">
        <v>700000</v>
      </c>
      <c r="T1832" s="18">
        <v>0</v>
      </c>
      <c r="U1832" s="10">
        <f t="shared" si="56"/>
        <v>0</v>
      </c>
      <c r="V1832" s="20">
        <f t="shared" si="57"/>
        <v>0</v>
      </c>
    </row>
    <row r="1833" spans="1:22" outlineLevel="4" x14ac:dyDescent="0.35">
      <c r="G1833" s="1"/>
      <c r="H1833" s="14" t="s">
        <v>11704</v>
      </c>
      <c r="O1833" s="16"/>
      <c r="Q1833" s="18">
        <f>SUBTOTAL(9,Q1832:Q1832)</f>
        <v>700000</v>
      </c>
      <c r="R1833" s="18">
        <f>SUBTOTAL(9,R1832:R1832)</f>
        <v>0</v>
      </c>
      <c r="S1833" s="18">
        <f>SUBTOTAL(9,S1832:S1832)</f>
        <v>700000</v>
      </c>
      <c r="T1833" s="18">
        <f>SUBTOTAL(9,T1832:T1832)</f>
        <v>0</v>
      </c>
      <c r="U1833" s="10">
        <f t="shared" si="56"/>
        <v>0</v>
      </c>
      <c r="V1833" s="20">
        <f t="shared" si="57"/>
        <v>0</v>
      </c>
    </row>
    <row r="1834" spans="1:22" outlineLevel="3" x14ac:dyDescent="0.35">
      <c r="A1834" s="6" t="s">
        <v>52</v>
      </c>
      <c r="B1834" s="6" t="s">
        <v>53</v>
      </c>
      <c r="C1834" s="12" t="s">
        <v>2002</v>
      </c>
      <c r="D1834" s="5" t="s">
        <v>2032</v>
      </c>
      <c r="E1834" s="6" t="s">
        <v>2032</v>
      </c>
      <c r="F1834" s="1" t="s">
        <v>55</v>
      </c>
      <c r="G1834" s="1" t="s">
        <v>4</v>
      </c>
      <c r="H1834" s="1" t="s">
        <v>2062</v>
      </c>
      <c r="I1834" s="2" t="s">
        <v>2035</v>
      </c>
      <c r="J1834" s="6" t="s">
        <v>4</v>
      </c>
      <c r="K1834" s="6" t="s">
        <v>4</v>
      </c>
      <c r="L1834" s="6" t="s">
        <v>4</v>
      </c>
      <c r="M1834" s="6" t="s">
        <v>5</v>
      </c>
      <c r="N1834" s="6" t="s">
        <v>2061</v>
      </c>
      <c r="O1834" s="16">
        <v>45072</v>
      </c>
      <c r="P1834" s="6" t="s">
        <v>7</v>
      </c>
      <c r="Q1834" s="18">
        <v>247124</v>
      </c>
      <c r="R1834" s="18">
        <v>247124</v>
      </c>
      <c r="S1834" s="18">
        <v>0</v>
      </c>
      <c r="T1834" s="18">
        <v>0</v>
      </c>
      <c r="U1834" s="10">
        <f t="shared" si="56"/>
        <v>0</v>
      </c>
      <c r="V1834" s="20">
        <f t="shared" si="57"/>
        <v>0</v>
      </c>
    </row>
    <row r="1835" spans="1:22" outlineLevel="4" x14ac:dyDescent="0.35">
      <c r="G1835" s="1"/>
      <c r="H1835" s="14" t="s">
        <v>11705</v>
      </c>
      <c r="O1835" s="16"/>
      <c r="Q1835" s="18">
        <f>SUBTOTAL(9,Q1834:Q1834)</f>
        <v>247124</v>
      </c>
      <c r="R1835" s="18">
        <f>SUBTOTAL(9,R1834:R1834)</f>
        <v>247124</v>
      </c>
      <c r="S1835" s="18">
        <f>SUBTOTAL(9,S1834:S1834)</f>
        <v>0</v>
      </c>
      <c r="T1835" s="18">
        <f>SUBTOTAL(9,T1834:T1834)</f>
        <v>0</v>
      </c>
      <c r="U1835" s="10">
        <f t="shared" si="56"/>
        <v>0</v>
      </c>
      <c r="V1835" s="20">
        <f t="shared" si="57"/>
        <v>0</v>
      </c>
    </row>
    <row r="1836" spans="1:22" outlineLevel="3" x14ac:dyDescent="0.35">
      <c r="A1836" s="6" t="s">
        <v>52</v>
      </c>
      <c r="B1836" s="6" t="s">
        <v>53</v>
      </c>
      <c r="C1836" s="12" t="s">
        <v>2002</v>
      </c>
      <c r="D1836" s="5" t="s">
        <v>2032</v>
      </c>
      <c r="E1836" s="6" t="s">
        <v>2032</v>
      </c>
      <c r="F1836" s="1" t="s">
        <v>55</v>
      </c>
      <c r="G1836" s="1" t="s">
        <v>4</v>
      </c>
      <c r="H1836" s="1" t="s">
        <v>2064</v>
      </c>
      <c r="I1836" s="2" t="s">
        <v>2035</v>
      </c>
      <c r="J1836" s="6" t="s">
        <v>4</v>
      </c>
      <c r="K1836" s="6" t="s">
        <v>4</v>
      </c>
      <c r="L1836" s="6" t="s">
        <v>4</v>
      </c>
      <c r="M1836" s="6" t="s">
        <v>5</v>
      </c>
      <c r="N1836" s="6" t="s">
        <v>2063</v>
      </c>
      <c r="O1836" s="16">
        <v>45077</v>
      </c>
      <c r="P1836" s="6" t="s">
        <v>7</v>
      </c>
      <c r="Q1836" s="18">
        <v>146713</v>
      </c>
      <c r="R1836" s="18">
        <v>146713</v>
      </c>
      <c r="S1836" s="18">
        <v>0</v>
      </c>
      <c r="T1836" s="18">
        <v>0</v>
      </c>
      <c r="U1836" s="10">
        <f t="shared" si="56"/>
        <v>0</v>
      </c>
      <c r="V1836" s="20">
        <f t="shared" si="57"/>
        <v>0</v>
      </c>
    </row>
    <row r="1837" spans="1:22" outlineLevel="4" x14ac:dyDescent="0.35">
      <c r="G1837" s="1"/>
      <c r="H1837" s="14" t="s">
        <v>11706</v>
      </c>
      <c r="O1837" s="16"/>
      <c r="Q1837" s="18">
        <f>SUBTOTAL(9,Q1836:Q1836)</f>
        <v>146713</v>
      </c>
      <c r="R1837" s="18">
        <f>SUBTOTAL(9,R1836:R1836)</f>
        <v>146713</v>
      </c>
      <c r="S1837" s="18">
        <f>SUBTOTAL(9,S1836:S1836)</f>
        <v>0</v>
      </c>
      <c r="T1837" s="18">
        <f>SUBTOTAL(9,T1836:T1836)</f>
        <v>0</v>
      </c>
      <c r="U1837" s="10">
        <f t="shared" si="56"/>
        <v>0</v>
      </c>
      <c r="V1837" s="20">
        <f t="shared" si="57"/>
        <v>0</v>
      </c>
    </row>
    <row r="1838" spans="1:22" outlineLevel="4" x14ac:dyDescent="0.35">
      <c r="C1838" s="13" t="s">
        <v>10662</v>
      </c>
      <c r="G1838" s="1"/>
      <c r="O1838" s="16"/>
      <c r="Q1838" s="18">
        <f>SUBTOTAL(9,Q1789:Q1836)</f>
        <v>13976518.479999999</v>
      </c>
      <c r="R1838" s="18">
        <f>SUBTOTAL(9,R1789:R1836)</f>
        <v>11915857.77</v>
      </c>
      <c r="S1838" s="18">
        <f>SUBTOTAL(9,S1789:S1836)</f>
        <v>2060660.7100000002</v>
      </c>
      <c r="T1838" s="18">
        <f>SUBTOTAL(9,T1789:T1836)</f>
        <v>0</v>
      </c>
      <c r="U1838" s="10">
        <f t="shared" si="56"/>
        <v>-1.1641532182693481E-9</v>
      </c>
      <c r="V1838" s="20">
        <f t="shared" si="57"/>
        <v>-1.1641532182693481E-9</v>
      </c>
    </row>
    <row r="1839" spans="1:22" outlineLevel="3" x14ac:dyDescent="0.35">
      <c r="A1839" s="6" t="s">
        <v>1200</v>
      </c>
      <c r="B1839" s="6" t="s">
        <v>1201</v>
      </c>
      <c r="C1839" s="12" t="s">
        <v>2065</v>
      </c>
      <c r="D1839" s="5" t="s">
        <v>2066</v>
      </c>
      <c r="E1839" s="6" t="s">
        <v>2066</v>
      </c>
      <c r="F1839" s="1" t="s">
        <v>4</v>
      </c>
      <c r="G1839" s="1" t="s">
        <v>1204</v>
      </c>
      <c r="H1839" s="1" t="s">
        <v>1206</v>
      </c>
      <c r="I1839" s="2" t="s">
        <v>1207</v>
      </c>
      <c r="J1839" s="6" t="s">
        <v>4</v>
      </c>
      <c r="K1839" s="6" t="s">
        <v>4</v>
      </c>
      <c r="L1839" s="6" t="s">
        <v>4</v>
      </c>
      <c r="M1839" s="6" t="s">
        <v>5</v>
      </c>
      <c r="N1839" s="6" t="s">
        <v>2067</v>
      </c>
      <c r="O1839" s="16">
        <v>44831</v>
      </c>
      <c r="P1839" s="6" t="s">
        <v>7</v>
      </c>
      <c r="Q1839" s="18">
        <v>1619764.93</v>
      </c>
      <c r="R1839" s="18">
        <v>0</v>
      </c>
      <c r="S1839" s="18">
        <v>1619764.93</v>
      </c>
      <c r="T1839" s="18">
        <v>0</v>
      </c>
      <c r="U1839" s="10">
        <f t="shared" si="56"/>
        <v>0</v>
      </c>
      <c r="V1839" s="20">
        <f t="shared" si="57"/>
        <v>0</v>
      </c>
    </row>
    <row r="1840" spans="1:22" outlineLevel="4" x14ac:dyDescent="0.35">
      <c r="A1840" s="6" t="s">
        <v>1200</v>
      </c>
      <c r="B1840" s="6" t="s">
        <v>1201</v>
      </c>
      <c r="C1840" s="12" t="s">
        <v>2065</v>
      </c>
      <c r="D1840" s="5" t="s">
        <v>2066</v>
      </c>
      <c r="E1840" s="6" t="s">
        <v>2066</v>
      </c>
      <c r="F1840" s="1" t="s">
        <v>4</v>
      </c>
      <c r="G1840" s="1" t="s">
        <v>1204</v>
      </c>
      <c r="H1840" s="1" t="s">
        <v>1206</v>
      </c>
      <c r="I1840" s="2" t="s">
        <v>1207</v>
      </c>
      <c r="J1840" s="6" t="s">
        <v>4</v>
      </c>
      <c r="K1840" s="6" t="s">
        <v>4</v>
      </c>
      <c r="L1840" s="6" t="s">
        <v>4</v>
      </c>
      <c r="M1840" s="6" t="s">
        <v>5</v>
      </c>
      <c r="N1840" s="6" t="s">
        <v>2068</v>
      </c>
      <c r="O1840" s="16">
        <v>44923</v>
      </c>
      <c r="P1840" s="6" t="s">
        <v>7</v>
      </c>
      <c r="Q1840" s="18">
        <v>1619764.91</v>
      </c>
      <c r="R1840" s="18">
        <v>0</v>
      </c>
      <c r="S1840" s="18">
        <v>1619764.91</v>
      </c>
      <c r="T1840" s="18">
        <v>0</v>
      </c>
      <c r="U1840" s="10">
        <f t="shared" si="56"/>
        <v>0</v>
      </c>
      <c r="V1840" s="20">
        <f t="shared" si="57"/>
        <v>0</v>
      </c>
    </row>
    <row r="1841" spans="1:22" outlineLevel="3" x14ac:dyDescent="0.35">
      <c r="G1841" s="1"/>
      <c r="H1841" s="14" t="s">
        <v>11554</v>
      </c>
      <c r="O1841" s="16"/>
      <c r="Q1841" s="18">
        <f>SUBTOTAL(9,Q1839:Q1840)</f>
        <v>3239529.84</v>
      </c>
      <c r="R1841" s="18">
        <f>SUBTOTAL(9,R1839:R1840)</f>
        <v>0</v>
      </c>
      <c r="S1841" s="18">
        <f>SUBTOTAL(9,S1839:S1840)</f>
        <v>3239529.84</v>
      </c>
      <c r="T1841" s="18">
        <f>SUBTOTAL(9,T1839:T1840)</f>
        <v>0</v>
      </c>
      <c r="U1841" s="10">
        <f t="shared" si="56"/>
        <v>0</v>
      </c>
      <c r="V1841" s="20">
        <f t="shared" si="57"/>
        <v>0</v>
      </c>
    </row>
    <row r="1842" spans="1:22" ht="29" outlineLevel="4" x14ac:dyDescent="0.35">
      <c r="A1842" s="6" t="s">
        <v>1298</v>
      </c>
      <c r="B1842" s="6" t="s">
        <v>1299</v>
      </c>
      <c r="C1842" s="12" t="s">
        <v>2065</v>
      </c>
      <c r="D1842" s="5" t="s">
        <v>2069</v>
      </c>
      <c r="E1842" s="6" t="s">
        <v>2069</v>
      </c>
      <c r="F1842" s="1" t="s">
        <v>13030</v>
      </c>
      <c r="G1842" s="1" t="s">
        <v>4</v>
      </c>
      <c r="H1842" s="1" t="s">
        <v>2072</v>
      </c>
      <c r="I1842" s="2" t="s">
        <v>2073</v>
      </c>
      <c r="J1842" s="6" t="s">
        <v>2070</v>
      </c>
      <c r="K1842" s="6" t="s">
        <v>4</v>
      </c>
      <c r="L1842" s="6" t="s">
        <v>4</v>
      </c>
      <c r="M1842" s="6" t="s">
        <v>5</v>
      </c>
      <c r="N1842" s="6" t="s">
        <v>2071</v>
      </c>
      <c r="O1842" s="16">
        <v>44803</v>
      </c>
      <c r="P1842" s="6" t="s">
        <v>7</v>
      </c>
      <c r="Q1842" s="18">
        <v>58064.88</v>
      </c>
      <c r="R1842" s="18">
        <v>58064.88</v>
      </c>
      <c r="S1842" s="18">
        <v>0</v>
      </c>
      <c r="T1842" s="18">
        <v>0</v>
      </c>
      <c r="U1842" s="10">
        <f t="shared" si="56"/>
        <v>0</v>
      </c>
      <c r="V1842" s="20">
        <f t="shared" si="57"/>
        <v>0</v>
      </c>
    </row>
    <row r="1843" spans="1:22" outlineLevel="3" x14ac:dyDescent="0.35">
      <c r="G1843" s="1"/>
      <c r="H1843" s="14" t="s">
        <v>11707</v>
      </c>
      <c r="O1843" s="16"/>
      <c r="Q1843" s="18">
        <f>SUBTOTAL(9,Q1842:Q1842)</f>
        <v>58064.88</v>
      </c>
      <c r="R1843" s="18">
        <f>SUBTOTAL(9,R1842:R1842)</f>
        <v>58064.88</v>
      </c>
      <c r="S1843" s="18">
        <f>SUBTOTAL(9,S1842:S1842)</f>
        <v>0</v>
      </c>
      <c r="T1843" s="18">
        <f>SUBTOTAL(9,T1842:T1842)</f>
        <v>0</v>
      </c>
      <c r="U1843" s="10">
        <f t="shared" si="56"/>
        <v>0</v>
      </c>
      <c r="V1843" s="20">
        <f t="shared" si="57"/>
        <v>0</v>
      </c>
    </row>
    <row r="1844" spans="1:22" ht="29" outlineLevel="4" x14ac:dyDescent="0.35">
      <c r="A1844" s="6" t="s">
        <v>110</v>
      </c>
      <c r="B1844" s="6" t="s">
        <v>111</v>
      </c>
      <c r="C1844" s="12" t="s">
        <v>2065</v>
      </c>
      <c r="D1844" s="5" t="s">
        <v>2074</v>
      </c>
      <c r="E1844" s="6" t="s">
        <v>2074</v>
      </c>
      <c r="F1844" s="1" t="s">
        <v>4</v>
      </c>
      <c r="G1844" s="1" t="s">
        <v>82</v>
      </c>
      <c r="H1844" s="1" t="s">
        <v>2076</v>
      </c>
      <c r="I1844" s="2" t="s">
        <v>2077</v>
      </c>
      <c r="J1844" s="6" t="s">
        <v>4</v>
      </c>
      <c r="K1844" s="6" t="s">
        <v>4</v>
      </c>
      <c r="L1844" s="6" t="s">
        <v>4</v>
      </c>
      <c r="M1844" s="6" t="s">
        <v>5</v>
      </c>
      <c r="N1844" s="6" t="s">
        <v>2075</v>
      </c>
      <c r="O1844" s="16">
        <v>44958</v>
      </c>
      <c r="P1844" s="6" t="s">
        <v>7</v>
      </c>
      <c r="Q1844" s="18">
        <v>850000</v>
      </c>
      <c r="R1844" s="18">
        <v>0</v>
      </c>
      <c r="S1844" s="18">
        <v>850000</v>
      </c>
      <c r="T1844" s="18">
        <v>0</v>
      </c>
      <c r="U1844" s="10">
        <f t="shared" si="56"/>
        <v>0</v>
      </c>
      <c r="V1844" s="20">
        <f t="shared" si="57"/>
        <v>0</v>
      </c>
    </row>
    <row r="1845" spans="1:22" outlineLevel="3" x14ac:dyDescent="0.35">
      <c r="G1845" s="1"/>
      <c r="H1845" s="14" t="s">
        <v>11708</v>
      </c>
      <c r="O1845" s="16"/>
      <c r="Q1845" s="18">
        <f>SUBTOTAL(9,Q1844:Q1844)</f>
        <v>850000</v>
      </c>
      <c r="R1845" s="18">
        <f>SUBTOTAL(9,R1844:R1844)</f>
        <v>0</v>
      </c>
      <c r="S1845" s="18">
        <f>SUBTOTAL(9,S1844:S1844)</f>
        <v>850000</v>
      </c>
      <c r="T1845" s="18">
        <f>SUBTOTAL(9,T1844:T1844)</f>
        <v>0</v>
      </c>
      <c r="U1845" s="10">
        <f t="shared" si="56"/>
        <v>0</v>
      </c>
      <c r="V1845" s="20">
        <f t="shared" si="57"/>
        <v>0</v>
      </c>
    </row>
    <row r="1846" spans="1:22" outlineLevel="2" x14ac:dyDescent="0.35">
      <c r="A1846" s="6" t="s">
        <v>1298</v>
      </c>
      <c r="B1846" s="6" t="s">
        <v>1299</v>
      </c>
      <c r="C1846" s="12" t="s">
        <v>2065</v>
      </c>
      <c r="D1846" s="5" t="s">
        <v>2069</v>
      </c>
      <c r="E1846" s="6" t="s">
        <v>2069</v>
      </c>
      <c r="F1846" s="1" t="s">
        <v>13030</v>
      </c>
      <c r="G1846" s="1" t="s">
        <v>4</v>
      </c>
      <c r="H1846" s="1" t="s">
        <v>2080</v>
      </c>
      <c r="I1846" s="2" t="s">
        <v>13148</v>
      </c>
      <c r="J1846" s="6" t="s">
        <v>2078</v>
      </c>
      <c r="K1846" s="6" t="s">
        <v>4</v>
      </c>
      <c r="L1846" s="6" t="s">
        <v>4</v>
      </c>
      <c r="M1846" s="6" t="s">
        <v>5</v>
      </c>
      <c r="N1846" s="6" t="s">
        <v>2079</v>
      </c>
      <c r="O1846" s="16">
        <v>44897</v>
      </c>
      <c r="P1846" s="6" t="s">
        <v>7</v>
      </c>
      <c r="Q1846" s="18">
        <v>38520.82</v>
      </c>
      <c r="R1846" s="18">
        <v>38520.82</v>
      </c>
      <c r="S1846" s="18">
        <v>0</v>
      </c>
      <c r="T1846" s="18">
        <v>0</v>
      </c>
      <c r="U1846" s="10">
        <f t="shared" si="56"/>
        <v>0</v>
      </c>
      <c r="V1846" s="20">
        <f t="shared" si="57"/>
        <v>0</v>
      </c>
    </row>
    <row r="1847" spans="1:22" outlineLevel="4" x14ac:dyDescent="0.35">
      <c r="A1847" s="6" t="s">
        <v>1298</v>
      </c>
      <c r="B1847" s="6" t="s">
        <v>1299</v>
      </c>
      <c r="C1847" s="12" t="s">
        <v>2065</v>
      </c>
      <c r="D1847" s="5" t="s">
        <v>2069</v>
      </c>
      <c r="E1847" s="6" t="s">
        <v>2069</v>
      </c>
      <c r="F1847" s="1" t="s">
        <v>13030</v>
      </c>
      <c r="G1847" s="1" t="s">
        <v>4</v>
      </c>
      <c r="H1847" s="1" t="s">
        <v>2080</v>
      </c>
      <c r="I1847" s="2" t="s">
        <v>13148</v>
      </c>
      <c r="J1847" s="6" t="s">
        <v>2078</v>
      </c>
      <c r="K1847" s="6" t="s">
        <v>4</v>
      </c>
      <c r="L1847" s="6" t="s">
        <v>4</v>
      </c>
      <c r="M1847" s="6" t="s">
        <v>5</v>
      </c>
      <c r="N1847" s="6" t="s">
        <v>2081</v>
      </c>
      <c r="O1847" s="16">
        <v>44984</v>
      </c>
      <c r="P1847" s="6" t="s">
        <v>7</v>
      </c>
      <c r="Q1847" s="18">
        <v>62930.82</v>
      </c>
      <c r="R1847" s="18">
        <v>62930.82</v>
      </c>
      <c r="S1847" s="18">
        <v>0</v>
      </c>
      <c r="T1847" s="18">
        <v>0</v>
      </c>
      <c r="U1847" s="10">
        <f t="shared" si="56"/>
        <v>0</v>
      </c>
      <c r="V1847" s="20">
        <f t="shared" si="57"/>
        <v>0</v>
      </c>
    </row>
    <row r="1848" spans="1:22" outlineLevel="4" x14ac:dyDescent="0.35">
      <c r="A1848" s="6" t="s">
        <v>1298</v>
      </c>
      <c r="B1848" s="6" t="s">
        <v>1299</v>
      </c>
      <c r="C1848" s="12" t="s">
        <v>2065</v>
      </c>
      <c r="D1848" s="5" t="s">
        <v>2069</v>
      </c>
      <c r="E1848" s="6" t="s">
        <v>2069</v>
      </c>
      <c r="F1848" s="1" t="s">
        <v>13030</v>
      </c>
      <c r="G1848" s="1" t="s">
        <v>4</v>
      </c>
      <c r="H1848" s="1" t="s">
        <v>2080</v>
      </c>
      <c r="I1848" s="2" t="s">
        <v>13148</v>
      </c>
      <c r="J1848" s="6" t="s">
        <v>2078</v>
      </c>
      <c r="K1848" s="6" t="s">
        <v>4</v>
      </c>
      <c r="L1848" s="6" t="s">
        <v>4</v>
      </c>
      <c r="M1848" s="6" t="s">
        <v>5</v>
      </c>
      <c r="N1848" s="6" t="s">
        <v>2082</v>
      </c>
      <c r="O1848" s="16">
        <v>45070</v>
      </c>
      <c r="P1848" s="6" t="s">
        <v>7</v>
      </c>
      <c r="Q1848" s="18">
        <v>49775.38</v>
      </c>
      <c r="R1848" s="18">
        <v>49775.38</v>
      </c>
      <c r="S1848" s="18">
        <v>0</v>
      </c>
      <c r="T1848" s="18">
        <v>0</v>
      </c>
      <c r="U1848" s="10">
        <f t="shared" si="56"/>
        <v>0</v>
      </c>
      <c r="V1848" s="20">
        <f t="shared" si="57"/>
        <v>0</v>
      </c>
    </row>
    <row r="1849" spans="1:22" outlineLevel="3" x14ac:dyDescent="0.35">
      <c r="G1849" s="1"/>
      <c r="H1849" s="14" t="s">
        <v>11709</v>
      </c>
      <c r="O1849" s="16"/>
      <c r="Q1849" s="18">
        <f>SUBTOTAL(9,Q1846:Q1848)</f>
        <v>151227.01999999999</v>
      </c>
      <c r="R1849" s="18">
        <f>SUBTOTAL(9,R1846:R1848)</f>
        <v>151227.01999999999</v>
      </c>
      <c r="S1849" s="18">
        <f>SUBTOTAL(9,S1846:S1848)</f>
        <v>0</v>
      </c>
      <c r="T1849" s="18">
        <f>SUBTOTAL(9,T1846:T1848)</f>
        <v>0</v>
      </c>
      <c r="U1849" s="10">
        <f t="shared" si="56"/>
        <v>0</v>
      </c>
      <c r="V1849" s="20">
        <f t="shared" si="57"/>
        <v>0</v>
      </c>
    </row>
    <row r="1850" spans="1:22" ht="29" outlineLevel="4" x14ac:dyDescent="0.35">
      <c r="A1850" s="6" t="s">
        <v>110</v>
      </c>
      <c r="B1850" s="6" t="s">
        <v>111</v>
      </c>
      <c r="C1850" s="12" t="s">
        <v>2065</v>
      </c>
      <c r="D1850" s="5" t="s">
        <v>2074</v>
      </c>
      <c r="E1850" s="6" t="s">
        <v>2074</v>
      </c>
      <c r="F1850" s="1" t="s">
        <v>4</v>
      </c>
      <c r="G1850" s="1" t="s">
        <v>368</v>
      </c>
      <c r="H1850" s="1" t="s">
        <v>2084</v>
      </c>
      <c r="I1850" s="2" t="s">
        <v>2085</v>
      </c>
      <c r="J1850" s="6" t="s">
        <v>4</v>
      </c>
      <c r="K1850" s="6" t="s">
        <v>4</v>
      </c>
      <c r="L1850" s="6" t="s">
        <v>4</v>
      </c>
      <c r="M1850" s="6" t="s">
        <v>5</v>
      </c>
      <c r="N1850" s="6" t="s">
        <v>2083</v>
      </c>
      <c r="O1850" s="16">
        <v>44869</v>
      </c>
      <c r="P1850" s="6" t="s">
        <v>7</v>
      </c>
      <c r="Q1850" s="18">
        <v>554456</v>
      </c>
      <c r="R1850" s="18">
        <v>0</v>
      </c>
      <c r="S1850" s="18">
        <v>554456</v>
      </c>
      <c r="T1850" s="18">
        <v>0</v>
      </c>
      <c r="U1850" s="10">
        <f t="shared" si="56"/>
        <v>0</v>
      </c>
      <c r="V1850" s="20">
        <f t="shared" si="57"/>
        <v>0</v>
      </c>
    </row>
    <row r="1851" spans="1:22" outlineLevel="3" x14ac:dyDescent="0.35">
      <c r="G1851" s="1"/>
      <c r="H1851" s="14" t="s">
        <v>11710</v>
      </c>
      <c r="O1851" s="16"/>
      <c r="Q1851" s="18">
        <f>SUBTOTAL(9,Q1850:Q1850)</f>
        <v>554456</v>
      </c>
      <c r="R1851" s="18">
        <f>SUBTOTAL(9,R1850:R1850)</f>
        <v>0</v>
      </c>
      <c r="S1851" s="18">
        <f>SUBTOTAL(9,S1850:S1850)</f>
        <v>554456</v>
      </c>
      <c r="T1851" s="18">
        <f>SUBTOTAL(9,T1850:T1850)</f>
        <v>0</v>
      </c>
      <c r="U1851" s="10">
        <f t="shared" si="56"/>
        <v>0</v>
      </c>
      <c r="V1851" s="20">
        <f t="shared" si="57"/>
        <v>0</v>
      </c>
    </row>
    <row r="1852" spans="1:22" outlineLevel="4" x14ac:dyDescent="0.35">
      <c r="C1852" s="13" t="s">
        <v>10663</v>
      </c>
      <c r="G1852" s="1"/>
      <c r="O1852" s="16"/>
      <c r="Q1852" s="18">
        <f>SUBTOTAL(9,Q1839:Q1850)</f>
        <v>4853277.7399999993</v>
      </c>
      <c r="R1852" s="18">
        <f>SUBTOTAL(9,R1839:R1850)</f>
        <v>209291.9</v>
      </c>
      <c r="S1852" s="18">
        <f>SUBTOTAL(9,S1839:S1850)</f>
        <v>4643985.84</v>
      </c>
      <c r="T1852" s="18">
        <f>SUBTOTAL(9,T1839:T1850)</f>
        <v>0</v>
      </c>
      <c r="U1852" s="10">
        <f t="shared" si="56"/>
        <v>-9.3132257461547852E-10</v>
      </c>
      <c r="V1852" s="20">
        <f t="shared" si="57"/>
        <v>-9.3132257461547852E-10</v>
      </c>
    </row>
    <row r="1853" spans="1:22" outlineLevel="3" x14ac:dyDescent="0.35">
      <c r="A1853" s="6" t="s">
        <v>1200</v>
      </c>
      <c r="B1853" s="6" t="s">
        <v>1201</v>
      </c>
      <c r="C1853" s="12" t="s">
        <v>2086</v>
      </c>
      <c r="D1853" s="5" t="s">
        <v>2087</v>
      </c>
      <c r="E1853" s="6" t="s">
        <v>2087</v>
      </c>
      <c r="F1853" s="1" t="s">
        <v>4</v>
      </c>
      <c r="G1853" s="1" t="s">
        <v>1204</v>
      </c>
      <c r="H1853" s="1" t="s">
        <v>1206</v>
      </c>
      <c r="I1853" s="2" t="s">
        <v>1207</v>
      </c>
      <c r="J1853" s="6" t="s">
        <v>4</v>
      </c>
      <c r="K1853" s="6" t="s">
        <v>4</v>
      </c>
      <c r="L1853" s="6" t="s">
        <v>4</v>
      </c>
      <c r="M1853" s="6" t="s">
        <v>5</v>
      </c>
      <c r="N1853" s="6" t="s">
        <v>2088</v>
      </c>
      <c r="O1853" s="16">
        <v>44831</v>
      </c>
      <c r="P1853" s="6" t="s">
        <v>7</v>
      </c>
      <c r="Q1853" s="18">
        <v>9012.41</v>
      </c>
      <c r="R1853" s="18">
        <v>0</v>
      </c>
      <c r="S1853" s="18">
        <v>9012.41</v>
      </c>
      <c r="T1853" s="18">
        <v>0</v>
      </c>
      <c r="U1853" s="10">
        <f t="shared" si="56"/>
        <v>0</v>
      </c>
      <c r="V1853" s="20">
        <f t="shared" si="57"/>
        <v>0</v>
      </c>
    </row>
    <row r="1854" spans="1:22" outlineLevel="4" x14ac:dyDescent="0.35">
      <c r="A1854" s="6" t="s">
        <v>1200</v>
      </c>
      <c r="B1854" s="6" t="s">
        <v>1201</v>
      </c>
      <c r="C1854" s="12" t="s">
        <v>2086</v>
      </c>
      <c r="D1854" s="5" t="s">
        <v>2087</v>
      </c>
      <c r="E1854" s="6" t="s">
        <v>2087</v>
      </c>
      <c r="F1854" s="1" t="s">
        <v>4</v>
      </c>
      <c r="G1854" s="1" t="s">
        <v>1204</v>
      </c>
      <c r="H1854" s="1" t="s">
        <v>1206</v>
      </c>
      <c r="I1854" s="2" t="s">
        <v>1207</v>
      </c>
      <c r="J1854" s="6" t="s">
        <v>4</v>
      </c>
      <c r="K1854" s="6" t="s">
        <v>4</v>
      </c>
      <c r="L1854" s="6" t="s">
        <v>4</v>
      </c>
      <c r="M1854" s="6" t="s">
        <v>5</v>
      </c>
      <c r="N1854" s="6" t="s">
        <v>2089</v>
      </c>
      <c r="O1854" s="16">
        <v>44923</v>
      </c>
      <c r="P1854" s="6" t="s">
        <v>7</v>
      </c>
      <c r="Q1854" s="18">
        <v>9012.4</v>
      </c>
      <c r="R1854" s="18">
        <v>0</v>
      </c>
      <c r="S1854" s="18">
        <v>9012.4</v>
      </c>
      <c r="T1854" s="18">
        <v>0</v>
      </c>
      <c r="U1854" s="10">
        <f t="shared" si="56"/>
        <v>0</v>
      </c>
      <c r="V1854" s="20">
        <f t="shared" si="57"/>
        <v>0</v>
      </c>
    </row>
    <row r="1855" spans="1:22" outlineLevel="4" x14ac:dyDescent="0.35">
      <c r="G1855" s="1"/>
      <c r="H1855" s="14" t="s">
        <v>11554</v>
      </c>
      <c r="O1855" s="16"/>
      <c r="Q1855" s="18">
        <f>SUBTOTAL(9,Q1853:Q1854)</f>
        <v>18024.809999999998</v>
      </c>
      <c r="R1855" s="18">
        <f>SUBTOTAL(9,R1853:R1854)</f>
        <v>0</v>
      </c>
      <c r="S1855" s="18">
        <f>SUBTOTAL(9,S1853:S1854)</f>
        <v>18024.809999999998</v>
      </c>
      <c r="T1855" s="18">
        <f>SUBTOTAL(9,T1853:T1854)</f>
        <v>0</v>
      </c>
      <c r="U1855" s="10">
        <f t="shared" si="56"/>
        <v>0</v>
      </c>
      <c r="V1855" s="20">
        <f t="shared" si="57"/>
        <v>0</v>
      </c>
    </row>
    <row r="1856" spans="1:22" outlineLevel="4" x14ac:dyDescent="0.35">
      <c r="C1856" s="13" t="s">
        <v>10664</v>
      </c>
      <c r="G1856" s="1"/>
      <c r="O1856" s="16"/>
      <c r="Q1856" s="18">
        <f>SUBTOTAL(9,Q1853:Q1854)</f>
        <v>18024.809999999998</v>
      </c>
      <c r="R1856" s="18">
        <f>SUBTOTAL(9,R1853:R1854)</f>
        <v>0</v>
      </c>
      <c r="S1856" s="18">
        <f>SUBTOTAL(9,S1853:S1854)</f>
        <v>18024.809999999998</v>
      </c>
      <c r="T1856" s="18">
        <f>SUBTOTAL(9,T1853:T1854)</f>
        <v>0</v>
      </c>
      <c r="U1856" s="10">
        <f t="shared" si="56"/>
        <v>0</v>
      </c>
      <c r="V1856" s="20">
        <f t="shared" si="57"/>
        <v>0</v>
      </c>
    </row>
    <row r="1857" spans="1:22" outlineLevel="3" x14ac:dyDescent="0.35">
      <c r="A1857" s="6" t="s">
        <v>1200</v>
      </c>
      <c r="B1857" s="6" t="s">
        <v>1201</v>
      </c>
      <c r="C1857" s="12" t="s">
        <v>2090</v>
      </c>
      <c r="D1857" s="5" t="s">
        <v>2091</v>
      </c>
      <c r="E1857" s="6" t="s">
        <v>2092</v>
      </c>
      <c r="F1857" s="1" t="s">
        <v>4</v>
      </c>
      <c r="G1857" s="1" t="s">
        <v>1204</v>
      </c>
      <c r="H1857" s="1" t="s">
        <v>1206</v>
      </c>
      <c r="I1857" s="2" t="s">
        <v>1207</v>
      </c>
      <c r="J1857" s="6" t="s">
        <v>4</v>
      </c>
      <c r="K1857" s="6" t="s">
        <v>4</v>
      </c>
      <c r="L1857" s="6" t="s">
        <v>4</v>
      </c>
      <c r="M1857" s="6" t="s">
        <v>5</v>
      </c>
      <c r="N1857" s="6" t="s">
        <v>2093</v>
      </c>
      <c r="O1857" s="16">
        <v>44831</v>
      </c>
      <c r="P1857" s="6" t="s">
        <v>7</v>
      </c>
      <c r="Q1857" s="18">
        <v>916912</v>
      </c>
      <c r="R1857" s="18">
        <v>0</v>
      </c>
      <c r="S1857" s="18">
        <v>916912</v>
      </c>
      <c r="T1857" s="18">
        <v>0</v>
      </c>
      <c r="U1857" s="10">
        <f t="shared" si="56"/>
        <v>0</v>
      </c>
      <c r="V1857" s="20">
        <f t="shared" si="57"/>
        <v>0</v>
      </c>
    </row>
    <row r="1858" spans="1:22" outlineLevel="4" x14ac:dyDescent="0.35">
      <c r="A1858" s="6" t="s">
        <v>1200</v>
      </c>
      <c r="B1858" s="6" t="s">
        <v>1201</v>
      </c>
      <c r="C1858" s="12" t="s">
        <v>2090</v>
      </c>
      <c r="D1858" s="5" t="s">
        <v>2091</v>
      </c>
      <c r="E1858" s="6" t="s">
        <v>2092</v>
      </c>
      <c r="F1858" s="1" t="s">
        <v>4</v>
      </c>
      <c r="G1858" s="1" t="s">
        <v>1204</v>
      </c>
      <c r="H1858" s="1" t="s">
        <v>1206</v>
      </c>
      <c r="I1858" s="2" t="s">
        <v>1207</v>
      </c>
      <c r="J1858" s="6" t="s">
        <v>4</v>
      </c>
      <c r="K1858" s="6" t="s">
        <v>4</v>
      </c>
      <c r="L1858" s="6" t="s">
        <v>4</v>
      </c>
      <c r="M1858" s="6" t="s">
        <v>5</v>
      </c>
      <c r="N1858" s="6" t="s">
        <v>2094</v>
      </c>
      <c r="O1858" s="16">
        <v>44923</v>
      </c>
      <c r="P1858" s="6" t="s">
        <v>7</v>
      </c>
      <c r="Q1858" s="18">
        <v>916911.98</v>
      </c>
      <c r="R1858" s="18">
        <v>0</v>
      </c>
      <c r="S1858" s="18">
        <v>916911.98</v>
      </c>
      <c r="T1858" s="18">
        <v>0</v>
      </c>
      <c r="U1858" s="10">
        <f t="shared" ref="U1858:U1921" si="58">Q1858-R1858-S1858-T1858</f>
        <v>0</v>
      </c>
      <c r="V1858" s="20">
        <f t="shared" si="57"/>
        <v>0</v>
      </c>
    </row>
    <row r="1859" spans="1:22" outlineLevel="3" x14ac:dyDescent="0.35">
      <c r="G1859" s="1"/>
      <c r="H1859" s="14" t="s">
        <v>11554</v>
      </c>
      <c r="O1859" s="16"/>
      <c r="Q1859" s="18">
        <f>SUBTOTAL(9,Q1857:Q1858)</f>
        <v>1833823.98</v>
      </c>
      <c r="R1859" s="18">
        <f>SUBTOTAL(9,R1857:R1858)</f>
        <v>0</v>
      </c>
      <c r="S1859" s="18">
        <f>SUBTOTAL(9,S1857:S1858)</f>
        <v>1833823.98</v>
      </c>
      <c r="T1859" s="18">
        <f>SUBTOTAL(9,T1857:T1858)</f>
        <v>0</v>
      </c>
      <c r="U1859" s="10">
        <f t="shared" si="58"/>
        <v>0</v>
      </c>
      <c r="V1859" s="20">
        <f t="shared" ref="V1859:V1922" si="59">Q1859-R1859-S1859-T1859</f>
        <v>0</v>
      </c>
    </row>
    <row r="1860" spans="1:22" ht="29" outlineLevel="2" x14ac:dyDescent="0.35">
      <c r="A1860" s="6" t="s">
        <v>743</v>
      </c>
      <c r="B1860" s="6" t="s">
        <v>744</v>
      </c>
      <c r="C1860" s="12" t="s">
        <v>2090</v>
      </c>
      <c r="D1860" s="5" t="s">
        <v>2095</v>
      </c>
      <c r="E1860" s="6" t="s">
        <v>2095</v>
      </c>
      <c r="F1860" s="1" t="s">
        <v>4</v>
      </c>
      <c r="G1860" s="1" t="s">
        <v>1372</v>
      </c>
      <c r="H1860" s="1" t="s">
        <v>2099</v>
      </c>
      <c r="I1860" s="2" t="s">
        <v>13149</v>
      </c>
      <c r="J1860" s="6" t="s">
        <v>2096</v>
      </c>
      <c r="K1860" s="6" t="s">
        <v>4</v>
      </c>
      <c r="L1860" s="6" t="s">
        <v>4</v>
      </c>
      <c r="M1860" s="6" t="s">
        <v>5</v>
      </c>
      <c r="N1860" s="6" t="s">
        <v>2097</v>
      </c>
      <c r="O1860" s="16">
        <v>44900</v>
      </c>
      <c r="P1860" s="6" t="s">
        <v>2098</v>
      </c>
      <c r="Q1860" s="18">
        <v>424378.89</v>
      </c>
      <c r="R1860" s="18">
        <v>0</v>
      </c>
      <c r="S1860" s="18">
        <v>424378.89</v>
      </c>
      <c r="T1860" s="18">
        <v>0</v>
      </c>
      <c r="U1860" s="10">
        <f t="shared" si="58"/>
        <v>0</v>
      </c>
      <c r="V1860" s="20">
        <f t="shared" si="59"/>
        <v>0</v>
      </c>
    </row>
    <row r="1861" spans="1:22" outlineLevel="4" x14ac:dyDescent="0.35">
      <c r="G1861" s="1"/>
      <c r="H1861" s="14" t="s">
        <v>11711</v>
      </c>
      <c r="O1861" s="16"/>
      <c r="Q1861" s="18">
        <f>SUBTOTAL(9,Q1860:Q1860)</f>
        <v>424378.89</v>
      </c>
      <c r="R1861" s="18">
        <f>SUBTOTAL(9,R1860:R1860)</f>
        <v>0</v>
      </c>
      <c r="S1861" s="18">
        <f>SUBTOTAL(9,S1860:S1860)</f>
        <v>424378.89</v>
      </c>
      <c r="T1861" s="18">
        <f>SUBTOTAL(9,T1860:T1860)</f>
        <v>0</v>
      </c>
      <c r="U1861" s="10">
        <f t="shared" si="58"/>
        <v>0</v>
      </c>
      <c r="V1861" s="20">
        <f t="shared" si="59"/>
        <v>0</v>
      </c>
    </row>
    <row r="1862" spans="1:22" ht="29" outlineLevel="4" x14ac:dyDescent="0.35">
      <c r="A1862" s="6" t="s">
        <v>1298</v>
      </c>
      <c r="B1862" s="6" t="s">
        <v>1299</v>
      </c>
      <c r="C1862" s="12" t="s">
        <v>2090</v>
      </c>
      <c r="D1862" s="5" t="s">
        <v>2100</v>
      </c>
      <c r="E1862" s="6" t="s">
        <v>2100</v>
      </c>
      <c r="F1862" s="1" t="s">
        <v>13030</v>
      </c>
      <c r="G1862" s="1" t="s">
        <v>4</v>
      </c>
      <c r="H1862" s="1" t="s">
        <v>2104</v>
      </c>
      <c r="I1862" s="2" t="s">
        <v>13147</v>
      </c>
      <c r="J1862" s="6" t="s">
        <v>2101</v>
      </c>
      <c r="K1862" s="6" t="s">
        <v>4</v>
      </c>
      <c r="L1862" s="6" t="s">
        <v>4</v>
      </c>
      <c r="M1862" s="6" t="s">
        <v>5</v>
      </c>
      <c r="N1862" s="6" t="s">
        <v>2102</v>
      </c>
      <c r="O1862" s="16">
        <v>44795</v>
      </c>
      <c r="P1862" s="6" t="s">
        <v>2103</v>
      </c>
      <c r="Q1862" s="18">
        <v>68354</v>
      </c>
      <c r="R1862" s="18">
        <v>68354</v>
      </c>
      <c r="S1862" s="18">
        <v>0</v>
      </c>
      <c r="T1862" s="18">
        <v>0</v>
      </c>
      <c r="U1862" s="10">
        <f t="shared" si="58"/>
        <v>0</v>
      </c>
      <c r="V1862" s="20">
        <f t="shared" si="59"/>
        <v>0</v>
      </c>
    </row>
    <row r="1863" spans="1:22" outlineLevel="3" x14ac:dyDescent="0.35">
      <c r="G1863" s="1"/>
      <c r="H1863" s="14" t="s">
        <v>11712</v>
      </c>
      <c r="O1863" s="16"/>
      <c r="Q1863" s="18">
        <f>SUBTOTAL(9,Q1862:Q1862)</f>
        <v>68354</v>
      </c>
      <c r="R1863" s="18">
        <f>SUBTOTAL(9,R1862:R1862)</f>
        <v>68354</v>
      </c>
      <c r="S1863" s="18">
        <f>SUBTOTAL(9,S1862:S1862)</f>
        <v>0</v>
      </c>
      <c r="T1863" s="18">
        <f>SUBTOTAL(9,T1862:T1862)</f>
        <v>0</v>
      </c>
      <c r="U1863" s="10">
        <f t="shared" si="58"/>
        <v>0</v>
      </c>
      <c r="V1863" s="20">
        <f t="shared" si="59"/>
        <v>0</v>
      </c>
    </row>
    <row r="1864" spans="1:22" ht="29" outlineLevel="2" x14ac:dyDescent="0.35">
      <c r="A1864" s="6" t="s">
        <v>110</v>
      </c>
      <c r="B1864" s="6" t="s">
        <v>111</v>
      </c>
      <c r="C1864" s="12" t="s">
        <v>2090</v>
      </c>
      <c r="D1864" s="5" t="s">
        <v>2091</v>
      </c>
      <c r="E1864" s="6" t="s">
        <v>2091</v>
      </c>
      <c r="F1864" s="1" t="s">
        <v>4</v>
      </c>
      <c r="G1864" s="1" t="s">
        <v>82</v>
      </c>
      <c r="H1864" s="1" t="s">
        <v>2106</v>
      </c>
      <c r="I1864" s="2" t="s">
        <v>2107</v>
      </c>
      <c r="J1864" s="6" t="s">
        <v>4</v>
      </c>
      <c r="K1864" s="6" t="s">
        <v>4</v>
      </c>
      <c r="L1864" s="6" t="s">
        <v>4</v>
      </c>
      <c r="M1864" s="6" t="s">
        <v>5</v>
      </c>
      <c r="N1864" s="6" t="s">
        <v>2105</v>
      </c>
      <c r="O1864" s="16">
        <v>44776</v>
      </c>
      <c r="P1864" s="6" t="s">
        <v>7</v>
      </c>
      <c r="Q1864" s="18">
        <v>944</v>
      </c>
      <c r="R1864" s="18">
        <v>0</v>
      </c>
      <c r="S1864" s="18">
        <v>944</v>
      </c>
      <c r="T1864" s="18">
        <v>0</v>
      </c>
      <c r="U1864" s="10">
        <f t="shared" si="58"/>
        <v>0</v>
      </c>
      <c r="V1864" s="20">
        <f t="shared" si="59"/>
        <v>0</v>
      </c>
    </row>
    <row r="1865" spans="1:22" ht="29" outlineLevel="4" x14ac:dyDescent="0.35">
      <c r="A1865" s="6" t="s">
        <v>110</v>
      </c>
      <c r="B1865" s="6" t="s">
        <v>111</v>
      </c>
      <c r="C1865" s="12" t="s">
        <v>2090</v>
      </c>
      <c r="D1865" s="5" t="s">
        <v>2091</v>
      </c>
      <c r="E1865" s="6" t="s">
        <v>2091</v>
      </c>
      <c r="F1865" s="1" t="s">
        <v>1250</v>
      </c>
      <c r="G1865" s="1" t="s">
        <v>4</v>
      </c>
      <c r="H1865" s="1" t="s">
        <v>2106</v>
      </c>
      <c r="I1865" s="2" t="s">
        <v>2107</v>
      </c>
      <c r="J1865" s="6" t="s">
        <v>4</v>
      </c>
      <c r="K1865" s="6" t="s">
        <v>4</v>
      </c>
      <c r="L1865" s="6" t="s">
        <v>4</v>
      </c>
      <c r="M1865" s="6" t="s">
        <v>5</v>
      </c>
      <c r="N1865" s="6" t="s">
        <v>2105</v>
      </c>
      <c r="O1865" s="16">
        <v>44776</v>
      </c>
      <c r="P1865" s="6" t="s">
        <v>7</v>
      </c>
      <c r="Q1865" s="18">
        <v>7552</v>
      </c>
      <c r="R1865" s="18">
        <v>7552</v>
      </c>
      <c r="S1865" s="18">
        <v>0</v>
      </c>
      <c r="T1865" s="18">
        <v>0</v>
      </c>
      <c r="U1865" s="10">
        <f t="shared" si="58"/>
        <v>0</v>
      </c>
      <c r="V1865" s="20">
        <f t="shared" si="59"/>
        <v>0</v>
      </c>
    </row>
    <row r="1866" spans="1:22" outlineLevel="4" x14ac:dyDescent="0.35">
      <c r="G1866" s="1"/>
      <c r="H1866" s="14" t="s">
        <v>11713</v>
      </c>
      <c r="O1866" s="16"/>
      <c r="Q1866" s="18">
        <f>SUBTOTAL(9,Q1864:Q1865)</f>
        <v>8496</v>
      </c>
      <c r="R1866" s="18">
        <f>SUBTOTAL(9,R1864:R1865)</f>
        <v>7552</v>
      </c>
      <c r="S1866" s="18">
        <f>SUBTOTAL(9,S1864:S1865)</f>
        <v>944</v>
      </c>
      <c r="T1866" s="18">
        <f>SUBTOTAL(9,T1864:T1865)</f>
        <v>0</v>
      </c>
      <c r="U1866" s="10">
        <f t="shared" si="58"/>
        <v>0</v>
      </c>
      <c r="V1866" s="20">
        <f t="shared" si="59"/>
        <v>0</v>
      </c>
    </row>
    <row r="1867" spans="1:22" ht="29" outlineLevel="3" x14ac:dyDescent="0.35">
      <c r="A1867" s="6" t="s">
        <v>566</v>
      </c>
      <c r="B1867" s="6" t="s">
        <v>567</v>
      </c>
      <c r="C1867" s="12" t="s">
        <v>2090</v>
      </c>
      <c r="D1867" s="5" t="s">
        <v>2091</v>
      </c>
      <c r="E1867" s="6" t="s">
        <v>2108</v>
      </c>
      <c r="F1867" s="1" t="s">
        <v>598</v>
      </c>
      <c r="G1867" s="1" t="s">
        <v>4</v>
      </c>
      <c r="H1867" s="1" t="s">
        <v>2111</v>
      </c>
      <c r="I1867" s="2" t="s">
        <v>13145</v>
      </c>
      <c r="J1867" s="6" t="s">
        <v>4</v>
      </c>
      <c r="K1867" s="6" t="s">
        <v>4</v>
      </c>
      <c r="L1867" s="6" t="s">
        <v>4</v>
      </c>
      <c r="M1867" s="6" t="s">
        <v>5</v>
      </c>
      <c r="N1867" s="6" t="s">
        <v>2109</v>
      </c>
      <c r="O1867" s="16">
        <v>44781</v>
      </c>
      <c r="P1867" s="6" t="s">
        <v>2110</v>
      </c>
      <c r="Q1867" s="18">
        <v>464.2</v>
      </c>
      <c r="R1867" s="18">
        <v>464.2</v>
      </c>
      <c r="S1867" s="18">
        <v>0</v>
      </c>
      <c r="T1867" s="18">
        <v>0</v>
      </c>
      <c r="U1867" s="10">
        <f t="shared" si="58"/>
        <v>0</v>
      </c>
      <c r="V1867" s="20">
        <f t="shared" si="59"/>
        <v>0</v>
      </c>
    </row>
    <row r="1868" spans="1:22" ht="29" outlineLevel="4" x14ac:dyDescent="0.35">
      <c r="A1868" s="6" t="s">
        <v>566</v>
      </c>
      <c r="B1868" s="6" t="s">
        <v>567</v>
      </c>
      <c r="C1868" s="12" t="s">
        <v>2090</v>
      </c>
      <c r="D1868" s="5" t="s">
        <v>2091</v>
      </c>
      <c r="E1868" s="6" t="s">
        <v>2108</v>
      </c>
      <c r="F1868" s="1" t="s">
        <v>598</v>
      </c>
      <c r="G1868" s="1" t="s">
        <v>4</v>
      </c>
      <c r="H1868" s="1" t="s">
        <v>2111</v>
      </c>
      <c r="I1868" s="2" t="s">
        <v>13145</v>
      </c>
      <c r="J1868" s="6" t="s">
        <v>4</v>
      </c>
      <c r="K1868" s="6" t="s">
        <v>4</v>
      </c>
      <c r="L1868" s="6" t="s">
        <v>4</v>
      </c>
      <c r="M1868" s="6" t="s">
        <v>5</v>
      </c>
      <c r="N1868" s="6" t="s">
        <v>2112</v>
      </c>
      <c r="O1868" s="16">
        <v>44879</v>
      </c>
      <c r="P1868" s="6" t="s">
        <v>7</v>
      </c>
      <c r="Q1868" s="18">
        <v>-108</v>
      </c>
      <c r="R1868" s="18">
        <v>-108</v>
      </c>
      <c r="S1868" s="18">
        <v>0</v>
      </c>
      <c r="T1868" s="18">
        <v>0</v>
      </c>
      <c r="U1868" s="10">
        <f t="shared" si="58"/>
        <v>0</v>
      </c>
      <c r="V1868" s="20">
        <f t="shared" si="59"/>
        <v>0</v>
      </c>
    </row>
    <row r="1869" spans="1:22" outlineLevel="3" x14ac:dyDescent="0.35">
      <c r="G1869" s="1"/>
      <c r="H1869" s="14" t="s">
        <v>11714</v>
      </c>
      <c r="O1869" s="16"/>
      <c r="Q1869" s="18">
        <f>SUBTOTAL(9,Q1867:Q1868)</f>
        <v>356.2</v>
      </c>
      <c r="R1869" s="18">
        <f>SUBTOTAL(9,R1867:R1868)</f>
        <v>356.2</v>
      </c>
      <c r="S1869" s="18">
        <f>SUBTOTAL(9,S1867:S1868)</f>
        <v>0</v>
      </c>
      <c r="T1869" s="18">
        <f>SUBTOTAL(9,T1867:T1868)</f>
        <v>0</v>
      </c>
      <c r="U1869" s="10">
        <f t="shared" si="58"/>
        <v>0</v>
      </c>
      <c r="V1869" s="20">
        <f t="shared" si="59"/>
        <v>0</v>
      </c>
    </row>
    <row r="1870" spans="1:22" outlineLevel="4" x14ac:dyDescent="0.35">
      <c r="A1870" s="6" t="s">
        <v>1298</v>
      </c>
      <c r="B1870" s="6" t="s">
        <v>1299</v>
      </c>
      <c r="C1870" s="12" t="s">
        <v>2090</v>
      </c>
      <c r="D1870" s="5" t="s">
        <v>2100</v>
      </c>
      <c r="E1870" s="6" t="s">
        <v>2100</v>
      </c>
      <c r="F1870" s="1" t="s">
        <v>13030</v>
      </c>
      <c r="G1870" s="1" t="s">
        <v>4</v>
      </c>
      <c r="H1870" s="1" t="s">
        <v>2116</v>
      </c>
      <c r="I1870" s="2" t="s">
        <v>13146</v>
      </c>
      <c r="J1870" s="6" t="s">
        <v>2113</v>
      </c>
      <c r="K1870" s="6" t="s">
        <v>4</v>
      </c>
      <c r="L1870" s="6" t="s">
        <v>4</v>
      </c>
      <c r="M1870" s="6" t="s">
        <v>5</v>
      </c>
      <c r="N1870" s="6" t="s">
        <v>2114</v>
      </c>
      <c r="O1870" s="16">
        <v>44900</v>
      </c>
      <c r="P1870" s="6" t="s">
        <v>2115</v>
      </c>
      <c r="Q1870" s="18">
        <v>40958</v>
      </c>
      <c r="R1870" s="18">
        <v>40958</v>
      </c>
      <c r="S1870" s="18">
        <v>0</v>
      </c>
      <c r="T1870" s="18">
        <v>0</v>
      </c>
      <c r="U1870" s="10">
        <f t="shared" si="58"/>
        <v>0</v>
      </c>
      <c r="V1870" s="20">
        <f t="shared" si="59"/>
        <v>0</v>
      </c>
    </row>
    <row r="1871" spans="1:22" outlineLevel="3" x14ac:dyDescent="0.35">
      <c r="A1871" s="6" t="s">
        <v>1298</v>
      </c>
      <c r="B1871" s="6" t="s">
        <v>1299</v>
      </c>
      <c r="C1871" s="12" t="s">
        <v>2090</v>
      </c>
      <c r="D1871" s="5" t="s">
        <v>2100</v>
      </c>
      <c r="E1871" s="6" t="s">
        <v>2100</v>
      </c>
      <c r="F1871" s="1" t="s">
        <v>13030</v>
      </c>
      <c r="G1871" s="1" t="s">
        <v>4</v>
      </c>
      <c r="H1871" s="1" t="s">
        <v>2116</v>
      </c>
      <c r="I1871" s="2" t="s">
        <v>13146</v>
      </c>
      <c r="J1871" s="6" t="s">
        <v>2113</v>
      </c>
      <c r="K1871" s="6" t="s">
        <v>4</v>
      </c>
      <c r="L1871" s="6" t="s">
        <v>4</v>
      </c>
      <c r="M1871" s="6" t="s">
        <v>5</v>
      </c>
      <c r="N1871" s="6" t="s">
        <v>2117</v>
      </c>
      <c r="O1871" s="16">
        <v>44972</v>
      </c>
      <c r="P1871" s="6" t="s">
        <v>7</v>
      </c>
      <c r="Q1871" s="18">
        <v>37674</v>
      </c>
      <c r="R1871" s="18">
        <v>37674</v>
      </c>
      <c r="S1871" s="18">
        <v>0</v>
      </c>
      <c r="T1871" s="18">
        <v>0</v>
      </c>
      <c r="U1871" s="10">
        <f t="shared" si="58"/>
        <v>0</v>
      </c>
      <c r="V1871" s="20">
        <f t="shared" si="59"/>
        <v>0</v>
      </c>
    </row>
    <row r="1872" spans="1:22" outlineLevel="4" x14ac:dyDescent="0.35">
      <c r="A1872" s="6" t="s">
        <v>1298</v>
      </c>
      <c r="B1872" s="6" t="s">
        <v>1299</v>
      </c>
      <c r="C1872" s="12" t="s">
        <v>2090</v>
      </c>
      <c r="D1872" s="5" t="s">
        <v>2100</v>
      </c>
      <c r="E1872" s="6" t="s">
        <v>2100</v>
      </c>
      <c r="F1872" s="1" t="s">
        <v>13030</v>
      </c>
      <c r="G1872" s="1" t="s">
        <v>4</v>
      </c>
      <c r="H1872" s="1" t="s">
        <v>2116</v>
      </c>
      <c r="I1872" s="2" t="s">
        <v>13146</v>
      </c>
      <c r="J1872" s="6" t="s">
        <v>2113</v>
      </c>
      <c r="K1872" s="6" t="s">
        <v>4</v>
      </c>
      <c r="L1872" s="6" t="s">
        <v>4</v>
      </c>
      <c r="M1872" s="6" t="s">
        <v>5</v>
      </c>
      <c r="N1872" s="6" t="s">
        <v>2118</v>
      </c>
      <c r="O1872" s="16">
        <v>45097</v>
      </c>
      <c r="P1872" s="6" t="s">
        <v>7</v>
      </c>
      <c r="Q1872" s="18">
        <v>54691</v>
      </c>
      <c r="R1872" s="18">
        <v>54691</v>
      </c>
      <c r="S1872" s="18">
        <v>0</v>
      </c>
      <c r="T1872" s="18">
        <v>0</v>
      </c>
      <c r="U1872" s="10">
        <f t="shared" si="58"/>
        <v>0</v>
      </c>
      <c r="V1872" s="20">
        <f t="shared" si="59"/>
        <v>0</v>
      </c>
    </row>
    <row r="1873" spans="1:22" outlineLevel="4" x14ac:dyDescent="0.35">
      <c r="G1873" s="1"/>
      <c r="H1873" s="14" t="s">
        <v>11715</v>
      </c>
      <c r="O1873" s="16"/>
      <c r="Q1873" s="18">
        <f>SUBTOTAL(9,Q1870:Q1872)</f>
        <v>133323</v>
      </c>
      <c r="R1873" s="18">
        <f>SUBTOTAL(9,R1870:R1872)</f>
        <v>133323</v>
      </c>
      <c r="S1873" s="18">
        <f>SUBTOTAL(9,S1870:S1872)</f>
        <v>0</v>
      </c>
      <c r="T1873" s="18">
        <f>SUBTOTAL(9,T1870:T1872)</f>
        <v>0</v>
      </c>
      <c r="U1873" s="10">
        <f t="shared" si="58"/>
        <v>0</v>
      </c>
      <c r="V1873" s="20">
        <f t="shared" si="59"/>
        <v>0</v>
      </c>
    </row>
    <row r="1874" spans="1:22" ht="29" outlineLevel="3" x14ac:dyDescent="0.35">
      <c r="A1874" s="6" t="s">
        <v>110</v>
      </c>
      <c r="B1874" s="6" t="s">
        <v>111</v>
      </c>
      <c r="C1874" s="12" t="s">
        <v>2090</v>
      </c>
      <c r="D1874" s="5" t="s">
        <v>2091</v>
      </c>
      <c r="E1874" s="6" t="s">
        <v>2091</v>
      </c>
      <c r="F1874" s="1" t="s">
        <v>4</v>
      </c>
      <c r="G1874" s="1" t="s">
        <v>82</v>
      </c>
      <c r="H1874" s="1" t="s">
        <v>2120</v>
      </c>
      <c r="I1874" s="2" t="s">
        <v>2121</v>
      </c>
      <c r="J1874" s="6" t="s">
        <v>4</v>
      </c>
      <c r="K1874" s="6" t="s">
        <v>4</v>
      </c>
      <c r="L1874" s="6" t="s">
        <v>4</v>
      </c>
      <c r="M1874" s="6" t="s">
        <v>5</v>
      </c>
      <c r="N1874" s="6" t="s">
        <v>2119</v>
      </c>
      <c r="O1874" s="16">
        <v>44896</v>
      </c>
      <c r="P1874" s="6" t="s">
        <v>7</v>
      </c>
      <c r="Q1874" s="18">
        <v>2479.9499999999998</v>
      </c>
      <c r="R1874" s="18">
        <v>0</v>
      </c>
      <c r="S1874" s="18">
        <v>2479.9499999999998</v>
      </c>
      <c r="T1874" s="18">
        <v>0</v>
      </c>
      <c r="U1874" s="10">
        <f t="shared" si="58"/>
        <v>0</v>
      </c>
      <c r="V1874" s="20">
        <f t="shared" si="59"/>
        <v>0</v>
      </c>
    </row>
    <row r="1875" spans="1:22" ht="29" outlineLevel="4" x14ac:dyDescent="0.35">
      <c r="A1875" s="6" t="s">
        <v>110</v>
      </c>
      <c r="B1875" s="6" t="s">
        <v>111</v>
      </c>
      <c r="C1875" s="12" t="s">
        <v>2090</v>
      </c>
      <c r="D1875" s="5" t="s">
        <v>2091</v>
      </c>
      <c r="E1875" s="6" t="s">
        <v>2091</v>
      </c>
      <c r="F1875" s="1" t="s">
        <v>4</v>
      </c>
      <c r="G1875" s="1" t="s">
        <v>82</v>
      </c>
      <c r="H1875" s="1" t="s">
        <v>2120</v>
      </c>
      <c r="I1875" s="2" t="s">
        <v>2121</v>
      </c>
      <c r="J1875" s="6" t="s">
        <v>4</v>
      </c>
      <c r="K1875" s="6" t="s">
        <v>4</v>
      </c>
      <c r="L1875" s="6" t="s">
        <v>4</v>
      </c>
      <c r="M1875" s="6" t="s">
        <v>5</v>
      </c>
      <c r="N1875" s="6" t="s">
        <v>2122</v>
      </c>
      <c r="O1875" s="16">
        <v>45021</v>
      </c>
      <c r="P1875" s="6" t="s">
        <v>7</v>
      </c>
      <c r="Q1875" s="18">
        <v>2628.94</v>
      </c>
      <c r="R1875" s="18">
        <v>0</v>
      </c>
      <c r="S1875" s="18">
        <v>2628.94</v>
      </c>
      <c r="T1875" s="18">
        <v>0</v>
      </c>
      <c r="U1875" s="10">
        <f t="shared" si="58"/>
        <v>0</v>
      </c>
      <c r="V1875" s="20">
        <f t="shared" si="59"/>
        <v>0</v>
      </c>
    </row>
    <row r="1876" spans="1:22" ht="29" outlineLevel="4" x14ac:dyDescent="0.35">
      <c r="A1876" s="6" t="s">
        <v>110</v>
      </c>
      <c r="B1876" s="6" t="s">
        <v>111</v>
      </c>
      <c r="C1876" s="12" t="s">
        <v>2090</v>
      </c>
      <c r="D1876" s="5" t="s">
        <v>2091</v>
      </c>
      <c r="E1876" s="6" t="s">
        <v>2091</v>
      </c>
      <c r="F1876" s="1" t="s">
        <v>4</v>
      </c>
      <c r="G1876" s="1" t="s">
        <v>82</v>
      </c>
      <c r="H1876" s="1" t="s">
        <v>2120</v>
      </c>
      <c r="I1876" s="2" t="s">
        <v>2121</v>
      </c>
      <c r="J1876" s="6" t="s">
        <v>4</v>
      </c>
      <c r="K1876" s="6" t="s">
        <v>4</v>
      </c>
      <c r="L1876" s="6" t="s">
        <v>4</v>
      </c>
      <c r="M1876" s="6" t="s">
        <v>5</v>
      </c>
      <c r="N1876" s="6" t="s">
        <v>2123</v>
      </c>
      <c r="O1876" s="16">
        <v>45077</v>
      </c>
      <c r="P1876" s="6" t="s">
        <v>7</v>
      </c>
      <c r="Q1876" s="18">
        <v>3082.72</v>
      </c>
      <c r="R1876" s="18">
        <v>0</v>
      </c>
      <c r="S1876" s="18">
        <v>3082.72</v>
      </c>
      <c r="T1876" s="18">
        <v>0</v>
      </c>
      <c r="U1876" s="10">
        <f t="shared" si="58"/>
        <v>0</v>
      </c>
      <c r="V1876" s="20">
        <f t="shared" si="59"/>
        <v>0</v>
      </c>
    </row>
    <row r="1877" spans="1:22" ht="29" outlineLevel="4" x14ac:dyDescent="0.35">
      <c r="A1877" s="6" t="s">
        <v>110</v>
      </c>
      <c r="B1877" s="6" t="s">
        <v>111</v>
      </c>
      <c r="C1877" s="12" t="s">
        <v>2090</v>
      </c>
      <c r="D1877" s="5" t="s">
        <v>2091</v>
      </c>
      <c r="E1877" s="6" t="s">
        <v>2091</v>
      </c>
      <c r="F1877" s="1" t="s">
        <v>1250</v>
      </c>
      <c r="G1877" s="1" t="s">
        <v>4</v>
      </c>
      <c r="H1877" s="1" t="s">
        <v>2120</v>
      </c>
      <c r="I1877" s="2" t="s">
        <v>2121</v>
      </c>
      <c r="J1877" s="6" t="s">
        <v>4</v>
      </c>
      <c r="K1877" s="6" t="s">
        <v>4</v>
      </c>
      <c r="L1877" s="6" t="s">
        <v>4</v>
      </c>
      <c r="M1877" s="6" t="s">
        <v>5</v>
      </c>
      <c r="N1877" s="6" t="s">
        <v>2119</v>
      </c>
      <c r="O1877" s="16">
        <v>44896</v>
      </c>
      <c r="P1877" s="6" t="s">
        <v>7</v>
      </c>
      <c r="Q1877" s="18">
        <v>19840.05</v>
      </c>
      <c r="R1877" s="18">
        <v>19840.05</v>
      </c>
      <c r="S1877" s="18">
        <v>0</v>
      </c>
      <c r="T1877" s="18">
        <v>0</v>
      </c>
      <c r="U1877" s="10">
        <f t="shared" si="58"/>
        <v>0</v>
      </c>
      <c r="V1877" s="20">
        <f t="shared" si="59"/>
        <v>0</v>
      </c>
    </row>
    <row r="1878" spans="1:22" ht="29" outlineLevel="3" x14ac:dyDescent="0.35">
      <c r="A1878" s="6" t="s">
        <v>110</v>
      </c>
      <c r="B1878" s="6" t="s">
        <v>111</v>
      </c>
      <c r="C1878" s="12" t="s">
        <v>2090</v>
      </c>
      <c r="D1878" s="5" t="s">
        <v>2091</v>
      </c>
      <c r="E1878" s="6" t="s">
        <v>2091</v>
      </c>
      <c r="F1878" s="1" t="s">
        <v>1250</v>
      </c>
      <c r="G1878" s="1" t="s">
        <v>4</v>
      </c>
      <c r="H1878" s="1" t="s">
        <v>2120</v>
      </c>
      <c r="I1878" s="2" t="s">
        <v>2121</v>
      </c>
      <c r="J1878" s="6" t="s">
        <v>4</v>
      </c>
      <c r="K1878" s="6" t="s">
        <v>4</v>
      </c>
      <c r="L1878" s="6" t="s">
        <v>4</v>
      </c>
      <c r="M1878" s="6" t="s">
        <v>5</v>
      </c>
      <c r="N1878" s="6" t="s">
        <v>2122</v>
      </c>
      <c r="O1878" s="16">
        <v>45021</v>
      </c>
      <c r="P1878" s="6" t="s">
        <v>7</v>
      </c>
      <c r="Q1878" s="18">
        <v>21032.06</v>
      </c>
      <c r="R1878" s="18">
        <v>21032.06</v>
      </c>
      <c r="S1878" s="18">
        <v>0</v>
      </c>
      <c r="T1878" s="18">
        <v>0</v>
      </c>
      <c r="U1878" s="10">
        <f t="shared" si="58"/>
        <v>0</v>
      </c>
      <c r="V1878" s="20">
        <f t="shared" si="59"/>
        <v>0</v>
      </c>
    </row>
    <row r="1879" spans="1:22" ht="29" outlineLevel="4" x14ac:dyDescent="0.35">
      <c r="A1879" s="6" t="s">
        <v>110</v>
      </c>
      <c r="B1879" s="6" t="s">
        <v>111</v>
      </c>
      <c r="C1879" s="12" t="s">
        <v>2090</v>
      </c>
      <c r="D1879" s="5" t="s">
        <v>2091</v>
      </c>
      <c r="E1879" s="6" t="s">
        <v>2091</v>
      </c>
      <c r="F1879" s="1" t="s">
        <v>1250</v>
      </c>
      <c r="G1879" s="1" t="s">
        <v>4</v>
      </c>
      <c r="H1879" s="1" t="s">
        <v>2120</v>
      </c>
      <c r="I1879" s="2" t="s">
        <v>2121</v>
      </c>
      <c r="J1879" s="6" t="s">
        <v>4</v>
      </c>
      <c r="K1879" s="6" t="s">
        <v>4</v>
      </c>
      <c r="L1879" s="6" t="s">
        <v>4</v>
      </c>
      <c r="M1879" s="6" t="s">
        <v>5</v>
      </c>
      <c r="N1879" s="6" t="s">
        <v>2123</v>
      </c>
      <c r="O1879" s="16">
        <v>45077</v>
      </c>
      <c r="P1879" s="6" t="s">
        <v>7</v>
      </c>
      <c r="Q1879" s="18">
        <v>24662.28</v>
      </c>
      <c r="R1879" s="18">
        <v>24662.28</v>
      </c>
      <c r="S1879" s="18">
        <v>0</v>
      </c>
      <c r="T1879" s="18">
        <v>0</v>
      </c>
      <c r="U1879" s="10">
        <f t="shared" si="58"/>
        <v>0</v>
      </c>
      <c r="V1879" s="20">
        <f t="shared" si="59"/>
        <v>0</v>
      </c>
    </row>
    <row r="1880" spans="1:22" outlineLevel="4" x14ac:dyDescent="0.35">
      <c r="G1880" s="1"/>
      <c r="H1880" s="14" t="s">
        <v>11716</v>
      </c>
      <c r="O1880" s="16"/>
      <c r="Q1880" s="18">
        <f>SUBTOTAL(9,Q1874:Q1879)</f>
        <v>73726</v>
      </c>
      <c r="R1880" s="18">
        <f>SUBTOTAL(9,R1874:R1879)</f>
        <v>65534.39</v>
      </c>
      <c r="S1880" s="18">
        <f>SUBTOTAL(9,S1874:S1879)</f>
        <v>8191.6099999999988</v>
      </c>
      <c r="T1880" s="18">
        <f>SUBTOTAL(9,T1874:T1879)</f>
        <v>0</v>
      </c>
      <c r="U1880" s="10">
        <f t="shared" si="58"/>
        <v>1.8189894035458565E-12</v>
      </c>
      <c r="V1880" s="20">
        <f t="shared" si="59"/>
        <v>1.8189894035458565E-12</v>
      </c>
    </row>
    <row r="1881" spans="1:22" ht="29" outlineLevel="4" x14ac:dyDescent="0.35">
      <c r="A1881" s="6" t="s">
        <v>566</v>
      </c>
      <c r="B1881" s="6" t="s">
        <v>567</v>
      </c>
      <c r="C1881" s="12" t="s">
        <v>2090</v>
      </c>
      <c r="D1881" s="5" t="s">
        <v>2091</v>
      </c>
      <c r="E1881" s="6" t="s">
        <v>2108</v>
      </c>
      <c r="F1881" s="1" t="s">
        <v>598</v>
      </c>
      <c r="G1881" s="1" t="s">
        <v>4</v>
      </c>
      <c r="H1881" s="1" t="s">
        <v>2125</v>
      </c>
      <c r="I1881" s="2" t="s">
        <v>2126</v>
      </c>
      <c r="J1881" s="6" t="s">
        <v>4</v>
      </c>
      <c r="K1881" s="6" t="s">
        <v>4</v>
      </c>
      <c r="L1881" s="6" t="s">
        <v>4</v>
      </c>
      <c r="M1881" s="6" t="s">
        <v>5</v>
      </c>
      <c r="N1881" s="6" t="s">
        <v>2124</v>
      </c>
      <c r="O1881" s="16">
        <v>45028</v>
      </c>
      <c r="P1881" s="6" t="s">
        <v>7</v>
      </c>
      <c r="Q1881" s="18">
        <v>23.15</v>
      </c>
      <c r="R1881" s="18">
        <v>23.15</v>
      </c>
      <c r="S1881" s="18">
        <v>0</v>
      </c>
      <c r="T1881" s="18">
        <v>0</v>
      </c>
      <c r="U1881" s="10">
        <f t="shared" si="58"/>
        <v>0</v>
      </c>
      <c r="V1881" s="20">
        <f t="shared" si="59"/>
        <v>0</v>
      </c>
    </row>
    <row r="1882" spans="1:22" ht="29" outlineLevel="3" x14ac:dyDescent="0.35">
      <c r="A1882" s="6" t="s">
        <v>566</v>
      </c>
      <c r="B1882" s="6" t="s">
        <v>567</v>
      </c>
      <c r="C1882" s="12" t="s">
        <v>2090</v>
      </c>
      <c r="D1882" s="5" t="s">
        <v>2091</v>
      </c>
      <c r="E1882" s="6" t="s">
        <v>2108</v>
      </c>
      <c r="F1882" s="1" t="s">
        <v>598</v>
      </c>
      <c r="G1882" s="1" t="s">
        <v>4</v>
      </c>
      <c r="H1882" s="1" t="s">
        <v>2125</v>
      </c>
      <c r="I1882" s="2" t="s">
        <v>2126</v>
      </c>
      <c r="J1882" s="6" t="s">
        <v>4</v>
      </c>
      <c r="K1882" s="6" t="s">
        <v>4</v>
      </c>
      <c r="L1882" s="6" t="s">
        <v>4</v>
      </c>
      <c r="M1882" s="6" t="s">
        <v>5</v>
      </c>
      <c r="N1882" s="6" t="s">
        <v>2127</v>
      </c>
      <c r="O1882" s="16">
        <v>45104</v>
      </c>
      <c r="P1882" s="6" t="s">
        <v>7</v>
      </c>
      <c r="Q1882" s="18">
        <v>20.56</v>
      </c>
      <c r="R1882" s="18">
        <v>20.56</v>
      </c>
      <c r="S1882" s="18">
        <v>0</v>
      </c>
      <c r="T1882" s="18">
        <v>0</v>
      </c>
      <c r="U1882" s="10">
        <f t="shared" si="58"/>
        <v>0</v>
      </c>
      <c r="V1882" s="20">
        <f t="shared" si="59"/>
        <v>0</v>
      </c>
    </row>
    <row r="1883" spans="1:22" outlineLevel="4" x14ac:dyDescent="0.35">
      <c r="G1883" s="1"/>
      <c r="H1883" s="14" t="s">
        <v>11717</v>
      </c>
      <c r="O1883" s="16"/>
      <c r="Q1883" s="18">
        <f>SUBTOTAL(9,Q1881:Q1882)</f>
        <v>43.709999999999994</v>
      </c>
      <c r="R1883" s="18">
        <f>SUBTOTAL(9,R1881:R1882)</f>
        <v>43.709999999999994</v>
      </c>
      <c r="S1883" s="18">
        <f>SUBTOTAL(9,S1881:S1882)</f>
        <v>0</v>
      </c>
      <c r="T1883" s="18">
        <f>SUBTOTAL(9,T1881:T1882)</f>
        <v>0</v>
      </c>
      <c r="U1883" s="10">
        <f t="shared" si="58"/>
        <v>0</v>
      </c>
      <c r="V1883" s="20">
        <f t="shared" si="59"/>
        <v>0</v>
      </c>
    </row>
    <row r="1884" spans="1:22" ht="29" outlineLevel="4" x14ac:dyDescent="0.35">
      <c r="A1884" s="6" t="s">
        <v>110</v>
      </c>
      <c r="B1884" s="6" t="s">
        <v>111</v>
      </c>
      <c r="C1884" s="12" t="s">
        <v>2090</v>
      </c>
      <c r="D1884" s="5" t="s">
        <v>2091</v>
      </c>
      <c r="E1884" s="6" t="s">
        <v>2091</v>
      </c>
      <c r="F1884" s="1" t="s">
        <v>4</v>
      </c>
      <c r="G1884" s="1" t="s">
        <v>368</v>
      </c>
      <c r="H1884" s="1" t="s">
        <v>2129</v>
      </c>
      <c r="I1884" s="2" t="s">
        <v>2130</v>
      </c>
      <c r="J1884" s="6" t="s">
        <v>4</v>
      </c>
      <c r="K1884" s="6" t="s">
        <v>4</v>
      </c>
      <c r="L1884" s="6" t="s">
        <v>4</v>
      </c>
      <c r="M1884" s="6" t="s">
        <v>5</v>
      </c>
      <c r="N1884" s="6" t="s">
        <v>2128</v>
      </c>
      <c r="O1884" s="16">
        <v>44869</v>
      </c>
      <c r="P1884" s="6" t="s">
        <v>7</v>
      </c>
      <c r="Q1884" s="18">
        <v>181990</v>
      </c>
      <c r="R1884" s="18">
        <v>0</v>
      </c>
      <c r="S1884" s="18">
        <v>181990</v>
      </c>
      <c r="T1884" s="18">
        <v>0</v>
      </c>
      <c r="U1884" s="10">
        <f t="shared" si="58"/>
        <v>0</v>
      </c>
      <c r="V1884" s="20">
        <f t="shared" si="59"/>
        <v>0</v>
      </c>
    </row>
    <row r="1885" spans="1:22" outlineLevel="4" x14ac:dyDescent="0.35">
      <c r="G1885" s="1"/>
      <c r="H1885" s="14" t="s">
        <v>11718</v>
      </c>
      <c r="O1885" s="16"/>
      <c r="Q1885" s="18">
        <f>SUBTOTAL(9,Q1884:Q1884)</f>
        <v>181990</v>
      </c>
      <c r="R1885" s="18">
        <f>SUBTOTAL(9,R1884:R1884)</f>
        <v>0</v>
      </c>
      <c r="S1885" s="18">
        <f>SUBTOTAL(9,S1884:S1884)</f>
        <v>181990</v>
      </c>
      <c r="T1885" s="18">
        <f>SUBTOTAL(9,T1884:T1884)</f>
        <v>0</v>
      </c>
      <c r="U1885" s="10">
        <f t="shared" si="58"/>
        <v>0</v>
      </c>
      <c r="V1885" s="20">
        <f t="shared" si="59"/>
        <v>0</v>
      </c>
    </row>
    <row r="1886" spans="1:22" outlineLevel="4" x14ac:dyDescent="0.35">
      <c r="C1886" s="13" t="s">
        <v>10665</v>
      </c>
      <c r="G1886" s="1"/>
      <c r="O1886" s="16"/>
      <c r="Q1886" s="18">
        <f>SUBTOTAL(9,Q1857:Q1884)</f>
        <v>2724491.7800000003</v>
      </c>
      <c r="R1886" s="18">
        <f>SUBTOTAL(9,R1857:R1884)</f>
        <v>275163.3</v>
      </c>
      <c r="S1886" s="18">
        <f>SUBTOTAL(9,S1857:S1884)</f>
        <v>2449328.4800000004</v>
      </c>
      <c r="T1886" s="18">
        <f>SUBTOTAL(9,T1857:T1884)</f>
        <v>0</v>
      </c>
      <c r="U1886" s="10">
        <f t="shared" si="58"/>
        <v>0</v>
      </c>
      <c r="V1886" s="20">
        <f t="shared" si="59"/>
        <v>0</v>
      </c>
    </row>
    <row r="1887" spans="1:22" outlineLevel="4" x14ac:dyDescent="0.35">
      <c r="A1887" s="6" t="s">
        <v>1200</v>
      </c>
      <c r="B1887" s="6" t="s">
        <v>1201</v>
      </c>
      <c r="C1887" s="12" t="s">
        <v>2131</v>
      </c>
      <c r="D1887" s="5" t="s">
        <v>2132</v>
      </c>
      <c r="E1887" s="6" t="s">
        <v>2132</v>
      </c>
      <c r="F1887" s="1" t="s">
        <v>4</v>
      </c>
      <c r="G1887" s="1" t="s">
        <v>1204</v>
      </c>
      <c r="H1887" s="1" t="s">
        <v>1206</v>
      </c>
      <c r="I1887" s="2" t="s">
        <v>1207</v>
      </c>
      <c r="J1887" s="6" t="s">
        <v>4</v>
      </c>
      <c r="K1887" s="6" t="s">
        <v>4</v>
      </c>
      <c r="L1887" s="6" t="s">
        <v>4</v>
      </c>
      <c r="M1887" s="6" t="s">
        <v>5</v>
      </c>
      <c r="N1887" s="6" t="s">
        <v>2133</v>
      </c>
      <c r="O1887" s="16">
        <v>44831</v>
      </c>
      <c r="P1887" s="6" t="s">
        <v>7</v>
      </c>
      <c r="Q1887" s="18">
        <v>791573.12</v>
      </c>
      <c r="R1887" s="18">
        <v>0</v>
      </c>
      <c r="S1887" s="18">
        <v>791573.12</v>
      </c>
      <c r="T1887" s="18">
        <v>0</v>
      </c>
      <c r="U1887" s="10">
        <f t="shared" si="58"/>
        <v>0</v>
      </c>
      <c r="V1887" s="20">
        <f t="shared" si="59"/>
        <v>0</v>
      </c>
    </row>
    <row r="1888" spans="1:22" outlineLevel="4" x14ac:dyDescent="0.35">
      <c r="A1888" s="6" t="s">
        <v>1200</v>
      </c>
      <c r="B1888" s="6" t="s">
        <v>1201</v>
      </c>
      <c r="C1888" s="12" t="s">
        <v>2131</v>
      </c>
      <c r="D1888" s="5" t="s">
        <v>2132</v>
      </c>
      <c r="E1888" s="6" t="s">
        <v>2132</v>
      </c>
      <c r="F1888" s="1" t="s">
        <v>4</v>
      </c>
      <c r="G1888" s="1" t="s">
        <v>1204</v>
      </c>
      <c r="H1888" s="1" t="s">
        <v>1206</v>
      </c>
      <c r="I1888" s="2" t="s">
        <v>1207</v>
      </c>
      <c r="J1888" s="6" t="s">
        <v>4</v>
      </c>
      <c r="K1888" s="6" t="s">
        <v>4</v>
      </c>
      <c r="L1888" s="6" t="s">
        <v>4</v>
      </c>
      <c r="M1888" s="6" t="s">
        <v>5</v>
      </c>
      <c r="N1888" s="6" t="s">
        <v>2134</v>
      </c>
      <c r="O1888" s="16">
        <v>44923</v>
      </c>
      <c r="P1888" s="6" t="s">
        <v>7</v>
      </c>
      <c r="Q1888" s="18">
        <v>791573.11</v>
      </c>
      <c r="R1888" s="18">
        <v>0</v>
      </c>
      <c r="S1888" s="18">
        <v>791573.11</v>
      </c>
      <c r="T1888" s="18">
        <v>0</v>
      </c>
      <c r="U1888" s="10">
        <f t="shared" si="58"/>
        <v>0</v>
      </c>
      <c r="V1888" s="20">
        <f t="shared" si="59"/>
        <v>0</v>
      </c>
    </row>
    <row r="1889" spans="1:22" outlineLevel="3" x14ac:dyDescent="0.35">
      <c r="G1889" s="1"/>
      <c r="H1889" s="14" t="s">
        <v>11554</v>
      </c>
      <c r="O1889" s="16"/>
      <c r="Q1889" s="18">
        <f>SUBTOTAL(9,Q1887:Q1888)</f>
        <v>1583146.23</v>
      </c>
      <c r="R1889" s="18">
        <f>SUBTOTAL(9,R1887:R1888)</f>
        <v>0</v>
      </c>
      <c r="S1889" s="18">
        <f>SUBTOTAL(9,S1887:S1888)</f>
        <v>1583146.23</v>
      </c>
      <c r="T1889" s="18">
        <f>SUBTOTAL(9,T1887:T1888)</f>
        <v>0</v>
      </c>
      <c r="U1889" s="10">
        <f t="shared" si="58"/>
        <v>0</v>
      </c>
      <c r="V1889" s="20">
        <f t="shared" si="59"/>
        <v>0</v>
      </c>
    </row>
    <row r="1890" spans="1:22" ht="29" outlineLevel="4" x14ac:dyDescent="0.35">
      <c r="A1890" s="6" t="s">
        <v>743</v>
      </c>
      <c r="B1890" s="6" t="s">
        <v>744</v>
      </c>
      <c r="C1890" s="12" t="s">
        <v>2131</v>
      </c>
      <c r="D1890" s="5" t="s">
        <v>2135</v>
      </c>
      <c r="E1890" s="6" t="s">
        <v>2135</v>
      </c>
      <c r="F1890" s="1" t="s">
        <v>4</v>
      </c>
      <c r="G1890" s="1" t="s">
        <v>1297</v>
      </c>
      <c r="H1890" s="1" t="s">
        <v>2139</v>
      </c>
      <c r="I1890" s="2" t="s">
        <v>2140</v>
      </c>
      <c r="J1890" s="6" t="s">
        <v>2136</v>
      </c>
      <c r="K1890" s="6" t="s">
        <v>4</v>
      </c>
      <c r="L1890" s="6" t="s">
        <v>4</v>
      </c>
      <c r="M1890" s="6" t="s">
        <v>5</v>
      </c>
      <c r="N1890" s="6" t="s">
        <v>2137</v>
      </c>
      <c r="O1890" s="16">
        <v>44865</v>
      </c>
      <c r="P1890" s="6" t="s">
        <v>2138</v>
      </c>
      <c r="Q1890" s="18">
        <v>22920.560000000001</v>
      </c>
      <c r="R1890" s="18">
        <v>0</v>
      </c>
      <c r="S1890" s="18">
        <v>0</v>
      </c>
      <c r="T1890" s="18">
        <v>22920.560000000001</v>
      </c>
      <c r="U1890" s="10">
        <f t="shared" si="58"/>
        <v>0</v>
      </c>
      <c r="V1890" s="20">
        <f t="shared" si="59"/>
        <v>0</v>
      </c>
    </row>
    <row r="1891" spans="1:22" ht="29" outlineLevel="4" x14ac:dyDescent="0.35">
      <c r="A1891" s="6" t="s">
        <v>743</v>
      </c>
      <c r="B1891" s="6" t="s">
        <v>744</v>
      </c>
      <c r="C1891" s="12" t="s">
        <v>2131</v>
      </c>
      <c r="D1891" s="5" t="s">
        <v>2135</v>
      </c>
      <c r="E1891" s="6" t="s">
        <v>2135</v>
      </c>
      <c r="F1891" s="1" t="s">
        <v>13024</v>
      </c>
      <c r="G1891" s="1" t="s">
        <v>4</v>
      </c>
      <c r="H1891" s="1" t="s">
        <v>2139</v>
      </c>
      <c r="I1891" s="2" t="s">
        <v>2140</v>
      </c>
      <c r="J1891" s="6" t="s">
        <v>2136</v>
      </c>
      <c r="K1891" s="6" t="s">
        <v>4</v>
      </c>
      <c r="L1891" s="6" t="s">
        <v>4</v>
      </c>
      <c r="M1891" s="6" t="s">
        <v>5</v>
      </c>
      <c r="N1891" s="6" t="s">
        <v>2137</v>
      </c>
      <c r="O1891" s="16">
        <v>44865</v>
      </c>
      <c r="P1891" s="6" t="s">
        <v>2138</v>
      </c>
      <c r="Q1891" s="18">
        <v>810482.44</v>
      </c>
      <c r="R1891" s="18">
        <v>810482.44</v>
      </c>
      <c r="S1891" s="18">
        <v>0</v>
      </c>
      <c r="T1891" s="18">
        <v>0</v>
      </c>
      <c r="U1891" s="10">
        <f t="shared" si="58"/>
        <v>0</v>
      </c>
      <c r="V1891" s="20">
        <f t="shared" si="59"/>
        <v>0</v>
      </c>
    </row>
    <row r="1892" spans="1:22" outlineLevel="3" x14ac:dyDescent="0.35">
      <c r="G1892" s="1"/>
      <c r="H1892" s="14" t="s">
        <v>11719</v>
      </c>
      <c r="O1892" s="16"/>
      <c r="Q1892" s="18">
        <f>SUBTOTAL(9,Q1890:Q1891)</f>
        <v>833403</v>
      </c>
      <c r="R1892" s="18">
        <f>SUBTOTAL(9,R1890:R1891)</f>
        <v>810482.44</v>
      </c>
      <c r="S1892" s="18">
        <f>SUBTOTAL(9,S1890:S1891)</f>
        <v>0</v>
      </c>
      <c r="T1892" s="18">
        <f>SUBTOTAL(9,T1890:T1891)</f>
        <v>22920.560000000001</v>
      </c>
      <c r="U1892" s="10">
        <f t="shared" si="58"/>
        <v>5.4569682106375694E-11</v>
      </c>
      <c r="V1892" s="20">
        <f t="shared" si="59"/>
        <v>5.4569682106375694E-11</v>
      </c>
    </row>
    <row r="1893" spans="1:22" outlineLevel="4" x14ac:dyDescent="0.35">
      <c r="C1893" s="13" t="s">
        <v>10666</v>
      </c>
      <c r="G1893" s="1"/>
      <c r="O1893" s="16"/>
      <c r="Q1893" s="18">
        <f>SUBTOTAL(9,Q1887:Q1891)</f>
        <v>2416549.23</v>
      </c>
      <c r="R1893" s="18">
        <f>SUBTOTAL(9,R1887:R1891)</f>
        <v>810482.44</v>
      </c>
      <c r="S1893" s="18">
        <f>SUBTOTAL(9,S1887:S1891)</f>
        <v>1583146.23</v>
      </c>
      <c r="T1893" s="18">
        <f>SUBTOTAL(9,T1887:T1891)</f>
        <v>22920.560000000001</v>
      </c>
      <c r="U1893" s="10">
        <f t="shared" si="58"/>
        <v>5.4569682106375694E-11</v>
      </c>
      <c r="V1893" s="20">
        <f t="shared" si="59"/>
        <v>5.4569682106375694E-11</v>
      </c>
    </row>
    <row r="1894" spans="1:22" outlineLevel="3" x14ac:dyDescent="0.35">
      <c r="A1894" s="6" t="s">
        <v>1200</v>
      </c>
      <c r="B1894" s="6" t="s">
        <v>1201</v>
      </c>
      <c r="C1894" s="12" t="s">
        <v>2141</v>
      </c>
      <c r="D1894" s="5" t="s">
        <v>2142</v>
      </c>
      <c r="E1894" s="6" t="s">
        <v>2142</v>
      </c>
      <c r="F1894" s="1" t="s">
        <v>4</v>
      </c>
      <c r="G1894" s="1" t="s">
        <v>1204</v>
      </c>
      <c r="H1894" s="1" t="s">
        <v>1206</v>
      </c>
      <c r="I1894" s="2" t="s">
        <v>1207</v>
      </c>
      <c r="J1894" s="6" t="s">
        <v>4</v>
      </c>
      <c r="K1894" s="6" t="s">
        <v>4</v>
      </c>
      <c r="L1894" s="6" t="s">
        <v>4</v>
      </c>
      <c r="M1894" s="6" t="s">
        <v>5</v>
      </c>
      <c r="N1894" s="6" t="s">
        <v>2143</v>
      </c>
      <c r="O1894" s="16">
        <v>44831</v>
      </c>
      <c r="P1894" s="6" t="s">
        <v>7</v>
      </c>
      <c r="Q1894" s="18">
        <v>113891.12</v>
      </c>
      <c r="R1894" s="18">
        <v>0</v>
      </c>
      <c r="S1894" s="18">
        <v>113891.12</v>
      </c>
      <c r="T1894" s="18">
        <v>0</v>
      </c>
      <c r="U1894" s="10">
        <f t="shared" si="58"/>
        <v>0</v>
      </c>
      <c r="V1894" s="20">
        <f t="shared" si="59"/>
        <v>0</v>
      </c>
    </row>
    <row r="1895" spans="1:22" outlineLevel="2" x14ac:dyDescent="0.35">
      <c r="A1895" s="6" t="s">
        <v>1200</v>
      </c>
      <c r="B1895" s="6" t="s">
        <v>1201</v>
      </c>
      <c r="C1895" s="12" t="s">
        <v>2141</v>
      </c>
      <c r="D1895" s="5" t="s">
        <v>2142</v>
      </c>
      <c r="E1895" s="6" t="s">
        <v>2142</v>
      </c>
      <c r="F1895" s="1" t="s">
        <v>4</v>
      </c>
      <c r="G1895" s="1" t="s">
        <v>1204</v>
      </c>
      <c r="H1895" s="1" t="s">
        <v>1206</v>
      </c>
      <c r="I1895" s="2" t="s">
        <v>1207</v>
      </c>
      <c r="J1895" s="6" t="s">
        <v>4</v>
      </c>
      <c r="K1895" s="6" t="s">
        <v>4</v>
      </c>
      <c r="L1895" s="6" t="s">
        <v>4</v>
      </c>
      <c r="M1895" s="6" t="s">
        <v>5</v>
      </c>
      <c r="N1895" s="6" t="s">
        <v>2144</v>
      </c>
      <c r="O1895" s="16">
        <v>44923</v>
      </c>
      <c r="P1895" s="6" t="s">
        <v>7</v>
      </c>
      <c r="Q1895" s="18">
        <v>113891.1</v>
      </c>
      <c r="R1895" s="18">
        <v>0</v>
      </c>
      <c r="S1895" s="18">
        <v>113891.1</v>
      </c>
      <c r="T1895" s="18">
        <v>0</v>
      </c>
      <c r="U1895" s="10">
        <f t="shared" si="58"/>
        <v>0</v>
      </c>
      <c r="V1895" s="20">
        <f t="shared" si="59"/>
        <v>0</v>
      </c>
    </row>
    <row r="1896" spans="1:22" outlineLevel="4" x14ac:dyDescent="0.35">
      <c r="G1896" s="1"/>
      <c r="H1896" s="14" t="s">
        <v>11554</v>
      </c>
      <c r="O1896" s="16"/>
      <c r="Q1896" s="18">
        <f>SUBTOTAL(9,Q1894:Q1895)</f>
        <v>227782.22</v>
      </c>
      <c r="R1896" s="18">
        <f>SUBTOTAL(9,R1894:R1895)</f>
        <v>0</v>
      </c>
      <c r="S1896" s="18">
        <f>SUBTOTAL(9,S1894:S1895)</f>
        <v>227782.22</v>
      </c>
      <c r="T1896" s="18">
        <f>SUBTOTAL(9,T1894:T1895)</f>
        <v>0</v>
      </c>
      <c r="U1896" s="10">
        <f t="shared" si="58"/>
        <v>0</v>
      </c>
      <c r="V1896" s="20">
        <f t="shared" si="59"/>
        <v>0</v>
      </c>
    </row>
    <row r="1897" spans="1:22" outlineLevel="4" x14ac:dyDescent="0.35">
      <c r="C1897" s="13" t="s">
        <v>10667</v>
      </c>
      <c r="G1897" s="1"/>
      <c r="O1897" s="16"/>
      <c r="Q1897" s="18">
        <f>SUBTOTAL(9,Q1894:Q1895)</f>
        <v>227782.22</v>
      </c>
      <c r="R1897" s="18">
        <f>SUBTOTAL(9,R1894:R1895)</f>
        <v>0</v>
      </c>
      <c r="S1897" s="18">
        <f>SUBTOTAL(9,S1894:S1895)</f>
        <v>227782.22</v>
      </c>
      <c r="T1897" s="18">
        <f>SUBTOTAL(9,T1894:T1895)</f>
        <v>0</v>
      </c>
      <c r="U1897" s="10">
        <f t="shared" si="58"/>
        <v>0</v>
      </c>
      <c r="V1897" s="20">
        <f t="shared" si="59"/>
        <v>0</v>
      </c>
    </row>
    <row r="1898" spans="1:22" outlineLevel="3" x14ac:dyDescent="0.35">
      <c r="A1898" s="6" t="s">
        <v>1200</v>
      </c>
      <c r="B1898" s="6" t="s">
        <v>1201</v>
      </c>
      <c r="C1898" s="12" t="s">
        <v>2145</v>
      </c>
      <c r="D1898" s="5" t="s">
        <v>2146</v>
      </c>
      <c r="E1898" s="6" t="s">
        <v>2146</v>
      </c>
      <c r="F1898" s="1" t="s">
        <v>4</v>
      </c>
      <c r="G1898" s="1" t="s">
        <v>1204</v>
      </c>
      <c r="H1898" s="1" t="s">
        <v>1206</v>
      </c>
      <c r="I1898" s="2" t="s">
        <v>1207</v>
      </c>
      <c r="J1898" s="6" t="s">
        <v>4</v>
      </c>
      <c r="K1898" s="6" t="s">
        <v>4</v>
      </c>
      <c r="L1898" s="6" t="s">
        <v>4</v>
      </c>
      <c r="M1898" s="6" t="s">
        <v>5</v>
      </c>
      <c r="N1898" s="6" t="s">
        <v>2147</v>
      </c>
      <c r="O1898" s="16">
        <v>44831</v>
      </c>
      <c r="P1898" s="6" t="s">
        <v>7</v>
      </c>
      <c r="Q1898" s="18">
        <v>176030.82</v>
      </c>
      <c r="R1898" s="18">
        <v>0</v>
      </c>
      <c r="S1898" s="18">
        <v>176030.82</v>
      </c>
      <c r="T1898" s="18">
        <v>0</v>
      </c>
      <c r="U1898" s="10">
        <f t="shared" si="58"/>
        <v>0</v>
      </c>
      <c r="V1898" s="20">
        <f t="shared" si="59"/>
        <v>0</v>
      </c>
    </row>
    <row r="1899" spans="1:22" outlineLevel="4" x14ac:dyDescent="0.35">
      <c r="A1899" s="6" t="s">
        <v>1200</v>
      </c>
      <c r="B1899" s="6" t="s">
        <v>1201</v>
      </c>
      <c r="C1899" s="12" t="s">
        <v>2145</v>
      </c>
      <c r="D1899" s="5" t="s">
        <v>2146</v>
      </c>
      <c r="E1899" s="6" t="s">
        <v>2146</v>
      </c>
      <c r="F1899" s="1" t="s">
        <v>4</v>
      </c>
      <c r="G1899" s="1" t="s">
        <v>1204</v>
      </c>
      <c r="H1899" s="1" t="s">
        <v>1206</v>
      </c>
      <c r="I1899" s="2" t="s">
        <v>1207</v>
      </c>
      <c r="J1899" s="6" t="s">
        <v>4</v>
      </c>
      <c r="K1899" s="6" t="s">
        <v>4</v>
      </c>
      <c r="L1899" s="6" t="s">
        <v>4</v>
      </c>
      <c r="M1899" s="6" t="s">
        <v>5</v>
      </c>
      <c r="N1899" s="6" t="s">
        <v>2148</v>
      </c>
      <c r="O1899" s="16">
        <v>44923</v>
      </c>
      <c r="P1899" s="6" t="s">
        <v>7</v>
      </c>
      <c r="Q1899" s="18">
        <v>176030.81</v>
      </c>
      <c r="R1899" s="18">
        <v>0</v>
      </c>
      <c r="S1899" s="18">
        <v>176030.81</v>
      </c>
      <c r="T1899" s="18">
        <v>0</v>
      </c>
      <c r="U1899" s="10">
        <f t="shared" si="58"/>
        <v>0</v>
      </c>
      <c r="V1899" s="20">
        <f t="shared" si="59"/>
        <v>0</v>
      </c>
    </row>
    <row r="1900" spans="1:22" outlineLevel="4" x14ac:dyDescent="0.35">
      <c r="G1900" s="1"/>
      <c r="H1900" s="14" t="s">
        <v>11554</v>
      </c>
      <c r="O1900" s="16"/>
      <c r="Q1900" s="18">
        <f>SUBTOTAL(9,Q1898:Q1899)</f>
        <v>352061.63</v>
      </c>
      <c r="R1900" s="18">
        <f>SUBTOTAL(9,R1898:R1899)</f>
        <v>0</v>
      </c>
      <c r="S1900" s="18">
        <f>SUBTOTAL(9,S1898:S1899)</f>
        <v>352061.63</v>
      </c>
      <c r="T1900" s="18">
        <f>SUBTOTAL(9,T1898:T1899)</f>
        <v>0</v>
      </c>
      <c r="U1900" s="10">
        <f t="shared" si="58"/>
        <v>0</v>
      </c>
      <c r="V1900" s="20">
        <f t="shared" si="59"/>
        <v>0</v>
      </c>
    </row>
    <row r="1901" spans="1:22" outlineLevel="3" x14ac:dyDescent="0.35">
      <c r="C1901" s="13" t="s">
        <v>10668</v>
      </c>
      <c r="G1901" s="1"/>
      <c r="O1901" s="16"/>
      <c r="Q1901" s="18">
        <f>SUBTOTAL(9,Q1898:Q1899)</f>
        <v>352061.63</v>
      </c>
      <c r="R1901" s="18">
        <f>SUBTOTAL(9,R1898:R1899)</f>
        <v>0</v>
      </c>
      <c r="S1901" s="18">
        <f>SUBTOTAL(9,S1898:S1899)</f>
        <v>352061.63</v>
      </c>
      <c r="T1901" s="18">
        <f>SUBTOTAL(9,T1898:T1899)</f>
        <v>0</v>
      </c>
      <c r="U1901" s="10">
        <f t="shared" si="58"/>
        <v>0</v>
      </c>
      <c r="V1901" s="20">
        <f t="shared" si="59"/>
        <v>0</v>
      </c>
    </row>
    <row r="1902" spans="1:22" outlineLevel="2" x14ac:dyDescent="0.35">
      <c r="A1902" s="6" t="s">
        <v>1200</v>
      </c>
      <c r="B1902" s="6" t="s">
        <v>1201</v>
      </c>
      <c r="C1902" s="12" t="s">
        <v>2149</v>
      </c>
      <c r="D1902" s="5" t="s">
        <v>2150</v>
      </c>
      <c r="E1902" s="6" t="s">
        <v>2150</v>
      </c>
      <c r="F1902" s="1" t="s">
        <v>4</v>
      </c>
      <c r="G1902" s="1" t="s">
        <v>1204</v>
      </c>
      <c r="H1902" s="1" t="s">
        <v>1206</v>
      </c>
      <c r="I1902" s="2" t="s">
        <v>1207</v>
      </c>
      <c r="J1902" s="6" t="s">
        <v>4</v>
      </c>
      <c r="K1902" s="6" t="s">
        <v>4</v>
      </c>
      <c r="L1902" s="6" t="s">
        <v>4</v>
      </c>
      <c r="M1902" s="6" t="s">
        <v>5</v>
      </c>
      <c r="N1902" s="6" t="s">
        <v>2151</v>
      </c>
      <c r="O1902" s="16">
        <v>44831</v>
      </c>
      <c r="P1902" s="6" t="s">
        <v>7</v>
      </c>
      <c r="Q1902" s="18">
        <v>311330.46000000002</v>
      </c>
      <c r="R1902" s="18">
        <v>0</v>
      </c>
      <c r="S1902" s="18">
        <v>311330.46000000002</v>
      </c>
      <c r="T1902" s="18">
        <v>0</v>
      </c>
      <c r="U1902" s="10">
        <f t="shared" si="58"/>
        <v>0</v>
      </c>
      <c r="V1902" s="20">
        <f t="shared" si="59"/>
        <v>0</v>
      </c>
    </row>
    <row r="1903" spans="1:22" outlineLevel="4" x14ac:dyDescent="0.35">
      <c r="A1903" s="6" t="s">
        <v>1200</v>
      </c>
      <c r="B1903" s="6" t="s">
        <v>1201</v>
      </c>
      <c r="C1903" s="12" t="s">
        <v>2149</v>
      </c>
      <c r="D1903" s="5" t="s">
        <v>2150</v>
      </c>
      <c r="E1903" s="6" t="s">
        <v>2150</v>
      </c>
      <c r="F1903" s="1" t="s">
        <v>4</v>
      </c>
      <c r="G1903" s="1" t="s">
        <v>1204</v>
      </c>
      <c r="H1903" s="1" t="s">
        <v>1206</v>
      </c>
      <c r="I1903" s="2" t="s">
        <v>1207</v>
      </c>
      <c r="J1903" s="6" t="s">
        <v>4</v>
      </c>
      <c r="K1903" s="6" t="s">
        <v>4</v>
      </c>
      <c r="L1903" s="6" t="s">
        <v>4</v>
      </c>
      <c r="M1903" s="6" t="s">
        <v>5</v>
      </c>
      <c r="N1903" s="6" t="s">
        <v>2152</v>
      </c>
      <c r="O1903" s="16">
        <v>44923</v>
      </c>
      <c r="P1903" s="6" t="s">
        <v>7</v>
      </c>
      <c r="Q1903" s="18">
        <v>311330.45</v>
      </c>
      <c r="R1903" s="18">
        <v>0</v>
      </c>
      <c r="S1903" s="18">
        <v>311330.45</v>
      </c>
      <c r="T1903" s="18">
        <v>0</v>
      </c>
      <c r="U1903" s="10">
        <f t="shared" si="58"/>
        <v>0</v>
      </c>
      <c r="V1903" s="20">
        <f t="shared" si="59"/>
        <v>0</v>
      </c>
    </row>
    <row r="1904" spans="1:22" outlineLevel="4" x14ac:dyDescent="0.35">
      <c r="G1904" s="1"/>
      <c r="H1904" s="14" t="s">
        <v>11554</v>
      </c>
      <c r="O1904" s="16"/>
      <c r="Q1904" s="18">
        <f>SUBTOTAL(9,Q1902:Q1903)</f>
        <v>622660.91</v>
      </c>
      <c r="R1904" s="18">
        <f>SUBTOTAL(9,R1902:R1903)</f>
        <v>0</v>
      </c>
      <c r="S1904" s="18">
        <f>SUBTOTAL(9,S1902:S1903)</f>
        <v>622660.91</v>
      </c>
      <c r="T1904" s="18">
        <f>SUBTOTAL(9,T1902:T1903)</f>
        <v>0</v>
      </c>
      <c r="U1904" s="10">
        <f t="shared" si="58"/>
        <v>0</v>
      </c>
      <c r="V1904" s="20">
        <f t="shared" si="59"/>
        <v>0</v>
      </c>
    </row>
    <row r="1905" spans="1:22" outlineLevel="3" x14ac:dyDescent="0.35">
      <c r="C1905" s="13" t="s">
        <v>10669</v>
      </c>
      <c r="G1905" s="1"/>
      <c r="O1905" s="16"/>
      <c r="Q1905" s="18">
        <f>SUBTOTAL(9,Q1902:Q1903)</f>
        <v>622660.91</v>
      </c>
      <c r="R1905" s="18">
        <f>SUBTOTAL(9,R1902:R1903)</f>
        <v>0</v>
      </c>
      <c r="S1905" s="18">
        <f>SUBTOTAL(9,S1902:S1903)</f>
        <v>622660.91</v>
      </c>
      <c r="T1905" s="18">
        <f>SUBTOTAL(9,T1902:T1903)</f>
        <v>0</v>
      </c>
      <c r="U1905" s="10">
        <f t="shared" si="58"/>
        <v>0</v>
      </c>
      <c r="V1905" s="20">
        <f t="shared" si="59"/>
        <v>0</v>
      </c>
    </row>
    <row r="1906" spans="1:22" outlineLevel="2" x14ac:dyDescent="0.35">
      <c r="A1906" s="6" t="s">
        <v>1200</v>
      </c>
      <c r="B1906" s="6" t="s">
        <v>1201</v>
      </c>
      <c r="C1906" s="12" t="s">
        <v>2153</v>
      </c>
      <c r="D1906" s="5" t="s">
        <v>2154</v>
      </c>
      <c r="E1906" s="6" t="s">
        <v>2154</v>
      </c>
      <c r="F1906" s="1" t="s">
        <v>4</v>
      </c>
      <c r="G1906" s="1" t="s">
        <v>1204</v>
      </c>
      <c r="H1906" s="1" t="s">
        <v>1206</v>
      </c>
      <c r="I1906" s="2" t="s">
        <v>1207</v>
      </c>
      <c r="J1906" s="6" t="s">
        <v>4</v>
      </c>
      <c r="K1906" s="6" t="s">
        <v>4</v>
      </c>
      <c r="L1906" s="6" t="s">
        <v>4</v>
      </c>
      <c r="M1906" s="6" t="s">
        <v>5</v>
      </c>
      <c r="N1906" s="6" t="s">
        <v>2155</v>
      </c>
      <c r="O1906" s="16">
        <v>44831</v>
      </c>
      <c r="P1906" s="6" t="s">
        <v>7</v>
      </c>
      <c r="Q1906" s="18">
        <v>239849.13</v>
      </c>
      <c r="R1906" s="18">
        <v>0</v>
      </c>
      <c r="S1906" s="18">
        <v>239849.13</v>
      </c>
      <c r="T1906" s="18">
        <v>0</v>
      </c>
      <c r="U1906" s="10">
        <f t="shared" si="58"/>
        <v>0</v>
      </c>
      <c r="V1906" s="20">
        <f t="shared" si="59"/>
        <v>0</v>
      </c>
    </row>
    <row r="1907" spans="1:22" outlineLevel="4" x14ac:dyDescent="0.35">
      <c r="A1907" s="6" t="s">
        <v>1200</v>
      </c>
      <c r="B1907" s="6" t="s">
        <v>1201</v>
      </c>
      <c r="C1907" s="12" t="s">
        <v>2153</v>
      </c>
      <c r="D1907" s="5" t="s">
        <v>2154</v>
      </c>
      <c r="E1907" s="6" t="s">
        <v>2154</v>
      </c>
      <c r="F1907" s="1" t="s">
        <v>4</v>
      </c>
      <c r="G1907" s="1" t="s">
        <v>1204</v>
      </c>
      <c r="H1907" s="1" t="s">
        <v>1206</v>
      </c>
      <c r="I1907" s="2" t="s">
        <v>1207</v>
      </c>
      <c r="J1907" s="6" t="s">
        <v>4</v>
      </c>
      <c r="K1907" s="6" t="s">
        <v>4</v>
      </c>
      <c r="L1907" s="6" t="s">
        <v>4</v>
      </c>
      <c r="M1907" s="6" t="s">
        <v>5</v>
      </c>
      <c r="N1907" s="6" t="s">
        <v>2156</v>
      </c>
      <c r="O1907" s="16">
        <v>44923</v>
      </c>
      <c r="P1907" s="6" t="s">
        <v>7</v>
      </c>
      <c r="Q1907" s="18">
        <v>239849.12</v>
      </c>
      <c r="R1907" s="18">
        <v>0</v>
      </c>
      <c r="S1907" s="18">
        <v>239849.12</v>
      </c>
      <c r="T1907" s="18">
        <v>0</v>
      </c>
      <c r="U1907" s="10">
        <f t="shared" si="58"/>
        <v>0</v>
      </c>
      <c r="V1907" s="20">
        <f t="shared" si="59"/>
        <v>0</v>
      </c>
    </row>
    <row r="1908" spans="1:22" outlineLevel="4" x14ac:dyDescent="0.35">
      <c r="G1908" s="1"/>
      <c r="H1908" s="14" t="s">
        <v>11554</v>
      </c>
      <c r="O1908" s="16"/>
      <c r="Q1908" s="18">
        <f>SUBTOTAL(9,Q1906:Q1907)</f>
        <v>479698.25</v>
      </c>
      <c r="R1908" s="18">
        <f>SUBTOTAL(9,R1906:R1907)</f>
        <v>0</v>
      </c>
      <c r="S1908" s="18">
        <f>SUBTOTAL(9,S1906:S1907)</f>
        <v>479698.25</v>
      </c>
      <c r="T1908" s="18">
        <f>SUBTOTAL(9,T1906:T1907)</f>
        <v>0</v>
      </c>
      <c r="U1908" s="10">
        <f t="shared" si="58"/>
        <v>0</v>
      </c>
      <c r="V1908" s="20">
        <f t="shared" si="59"/>
        <v>0</v>
      </c>
    </row>
    <row r="1909" spans="1:22" outlineLevel="3" x14ac:dyDescent="0.35">
      <c r="A1909" s="6" t="s">
        <v>743</v>
      </c>
      <c r="B1909" s="6" t="s">
        <v>744</v>
      </c>
      <c r="C1909" s="12" t="s">
        <v>2153</v>
      </c>
      <c r="D1909" s="5" t="s">
        <v>2157</v>
      </c>
      <c r="E1909" s="6" t="s">
        <v>2157</v>
      </c>
      <c r="F1909" s="1" t="s">
        <v>13024</v>
      </c>
      <c r="G1909" s="1" t="s">
        <v>4</v>
      </c>
      <c r="H1909" s="1" t="s">
        <v>2161</v>
      </c>
      <c r="I1909" s="2" t="s">
        <v>2162</v>
      </c>
      <c r="J1909" s="6" t="s">
        <v>2158</v>
      </c>
      <c r="K1909" s="6" t="s">
        <v>4</v>
      </c>
      <c r="L1909" s="6" t="s">
        <v>4</v>
      </c>
      <c r="M1909" s="6" t="s">
        <v>5</v>
      </c>
      <c r="N1909" s="6" t="s">
        <v>2159</v>
      </c>
      <c r="O1909" s="16">
        <v>45047</v>
      </c>
      <c r="P1909" s="6" t="s">
        <v>2160</v>
      </c>
      <c r="Q1909" s="18">
        <v>40057.69</v>
      </c>
      <c r="R1909" s="18">
        <v>40057.69</v>
      </c>
      <c r="S1909" s="18">
        <v>0</v>
      </c>
      <c r="T1909" s="18">
        <v>0</v>
      </c>
      <c r="U1909" s="10">
        <f t="shared" si="58"/>
        <v>0</v>
      </c>
      <c r="V1909" s="20">
        <f t="shared" si="59"/>
        <v>0</v>
      </c>
    </row>
    <row r="1910" spans="1:22" outlineLevel="2" x14ac:dyDescent="0.35">
      <c r="G1910" s="1"/>
      <c r="H1910" s="14" t="s">
        <v>11720</v>
      </c>
      <c r="O1910" s="16"/>
      <c r="Q1910" s="18">
        <f>SUBTOTAL(9,Q1909:Q1909)</f>
        <v>40057.69</v>
      </c>
      <c r="R1910" s="18">
        <f>SUBTOTAL(9,R1909:R1909)</f>
        <v>40057.69</v>
      </c>
      <c r="S1910" s="18">
        <f>SUBTOTAL(9,S1909:S1909)</f>
        <v>0</v>
      </c>
      <c r="T1910" s="18">
        <f>SUBTOTAL(9,T1909:T1909)</f>
        <v>0</v>
      </c>
      <c r="U1910" s="10">
        <f t="shared" si="58"/>
        <v>0</v>
      </c>
      <c r="V1910" s="20">
        <f t="shared" si="59"/>
        <v>0</v>
      </c>
    </row>
    <row r="1911" spans="1:22" outlineLevel="4" x14ac:dyDescent="0.35">
      <c r="C1911" s="13" t="s">
        <v>10670</v>
      </c>
      <c r="G1911" s="1"/>
      <c r="O1911" s="16"/>
      <c r="Q1911" s="18">
        <f>SUBTOTAL(9,Q1906:Q1909)</f>
        <v>519755.94</v>
      </c>
      <c r="R1911" s="18">
        <f>SUBTOTAL(9,R1906:R1909)</f>
        <v>40057.69</v>
      </c>
      <c r="S1911" s="18">
        <f>SUBTOTAL(9,S1906:S1909)</f>
        <v>479698.25</v>
      </c>
      <c r="T1911" s="18">
        <f>SUBTOTAL(9,T1906:T1909)</f>
        <v>0</v>
      </c>
      <c r="U1911" s="10">
        <f t="shared" si="58"/>
        <v>0</v>
      </c>
      <c r="V1911" s="20">
        <f t="shared" si="59"/>
        <v>0</v>
      </c>
    </row>
    <row r="1912" spans="1:22" outlineLevel="4" x14ac:dyDescent="0.35">
      <c r="A1912" s="6" t="s">
        <v>1200</v>
      </c>
      <c r="B1912" s="6" t="s">
        <v>1201</v>
      </c>
      <c r="C1912" s="12" t="s">
        <v>2163</v>
      </c>
      <c r="D1912" s="5" t="s">
        <v>2164</v>
      </c>
      <c r="E1912" s="6" t="s">
        <v>2164</v>
      </c>
      <c r="F1912" s="1" t="s">
        <v>4</v>
      </c>
      <c r="G1912" s="1" t="s">
        <v>1204</v>
      </c>
      <c r="H1912" s="1" t="s">
        <v>1206</v>
      </c>
      <c r="I1912" s="2" t="s">
        <v>1207</v>
      </c>
      <c r="J1912" s="6" t="s">
        <v>4</v>
      </c>
      <c r="K1912" s="6" t="s">
        <v>4</v>
      </c>
      <c r="L1912" s="6" t="s">
        <v>4</v>
      </c>
      <c r="M1912" s="6" t="s">
        <v>5</v>
      </c>
      <c r="N1912" s="6" t="s">
        <v>2165</v>
      </c>
      <c r="O1912" s="16">
        <v>44831</v>
      </c>
      <c r="P1912" s="6" t="s">
        <v>7</v>
      </c>
      <c r="Q1912" s="18">
        <v>306848.45</v>
      </c>
      <c r="R1912" s="18">
        <v>0</v>
      </c>
      <c r="S1912" s="18">
        <v>306848.45</v>
      </c>
      <c r="T1912" s="18">
        <v>0</v>
      </c>
      <c r="U1912" s="10">
        <f t="shared" si="58"/>
        <v>0</v>
      </c>
      <c r="V1912" s="20">
        <f t="shared" si="59"/>
        <v>0</v>
      </c>
    </row>
    <row r="1913" spans="1:22" outlineLevel="3" x14ac:dyDescent="0.35">
      <c r="A1913" s="6" t="s">
        <v>1200</v>
      </c>
      <c r="B1913" s="6" t="s">
        <v>1201</v>
      </c>
      <c r="C1913" s="12" t="s">
        <v>2163</v>
      </c>
      <c r="D1913" s="5" t="s">
        <v>2164</v>
      </c>
      <c r="E1913" s="6" t="s">
        <v>2164</v>
      </c>
      <c r="F1913" s="1" t="s">
        <v>4</v>
      </c>
      <c r="G1913" s="1" t="s">
        <v>1204</v>
      </c>
      <c r="H1913" s="1" t="s">
        <v>1206</v>
      </c>
      <c r="I1913" s="2" t="s">
        <v>1207</v>
      </c>
      <c r="J1913" s="6" t="s">
        <v>4</v>
      </c>
      <c r="K1913" s="6" t="s">
        <v>4</v>
      </c>
      <c r="L1913" s="6" t="s">
        <v>4</v>
      </c>
      <c r="M1913" s="6" t="s">
        <v>5</v>
      </c>
      <c r="N1913" s="6" t="s">
        <v>2166</v>
      </c>
      <c r="O1913" s="16">
        <v>44923</v>
      </c>
      <c r="P1913" s="6" t="s">
        <v>7</v>
      </c>
      <c r="Q1913" s="18">
        <v>306848.44</v>
      </c>
      <c r="R1913" s="18">
        <v>0</v>
      </c>
      <c r="S1913" s="18">
        <v>306848.44</v>
      </c>
      <c r="T1913" s="18">
        <v>0</v>
      </c>
      <c r="U1913" s="10">
        <f t="shared" si="58"/>
        <v>0</v>
      </c>
      <c r="V1913" s="20">
        <f t="shared" si="59"/>
        <v>0</v>
      </c>
    </row>
    <row r="1914" spans="1:22" outlineLevel="2" x14ac:dyDescent="0.35">
      <c r="G1914" s="1"/>
      <c r="H1914" s="14" t="s">
        <v>11554</v>
      </c>
      <c r="O1914" s="16"/>
      <c r="Q1914" s="18">
        <f>SUBTOTAL(9,Q1912:Q1913)</f>
        <v>613696.89</v>
      </c>
      <c r="R1914" s="18">
        <f>SUBTOTAL(9,R1912:R1913)</f>
        <v>0</v>
      </c>
      <c r="S1914" s="18">
        <f>SUBTOTAL(9,S1912:S1913)</f>
        <v>613696.89</v>
      </c>
      <c r="T1914" s="18">
        <f>SUBTOTAL(9,T1912:T1913)</f>
        <v>0</v>
      </c>
      <c r="U1914" s="10">
        <f t="shared" si="58"/>
        <v>0</v>
      </c>
      <c r="V1914" s="20">
        <f t="shared" si="59"/>
        <v>0</v>
      </c>
    </row>
    <row r="1915" spans="1:22" outlineLevel="4" x14ac:dyDescent="0.35">
      <c r="C1915" s="13" t="s">
        <v>10671</v>
      </c>
      <c r="G1915" s="1"/>
      <c r="O1915" s="16"/>
      <c r="Q1915" s="18">
        <f>SUBTOTAL(9,Q1912:Q1913)</f>
        <v>613696.89</v>
      </c>
      <c r="R1915" s="18">
        <f>SUBTOTAL(9,R1912:R1913)</f>
        <v>0</v>
      </c>
      <c r="S1915" s="18">
        <f>SUBTOTAL(9,S1912:S1913)</f>
        <v>613696.89</v>
      </c>
      <c r="T1915" s="18">
        <f>SUBTOTAL(9,T1912:T1913)</f>
        <v>0</v>
      </c>
      <c r="U1915" s="10">
        <f t="shared" si="58"/>
        <v>0</v>
      </c>
      <c r="V1915" s="20">
        <f t="shared" si="59"/>
        <v>0</v>
      </c>
    </row>
    <row r="1916" spans="1:22" outlineLevel="4" x14ac:dyDescent="0.35">
      <c r="A1916" s="6" t="s">
        <v>1200</v>
      </c>
      <c r="B1916" s="6" t="s">
        <v>1201</v>
      </c>
      <c r="C1916" s="12" t="s">
        <v>2167</v>
      </c>
      <c r="D1916" s="5" t="s">
        <v>2168</v>
      </c>
      <c r="E1916" s="6" t="s">
        <v>2168</v>
      </c>
      <c r="F1916" s="1" t="s">
        <v>4</v>
      </c>
      <c r="G1916" s="1" t="s">
        <v>1204</v>
      </c>
      <c r="H1916" s="1" t="s">
        <v>1206</v>
      </c>
      <c r="I1916" s="2" t="s">
        <v>1207</v>
      </c>
      <c r="J1916" s="6" t="s">
        <v>4</v>
      </c>
      <c r="K1916" s="6" t="s">
        <v>4</v>
      </c>
      <c r="L1916" s="6" t="s">
        <v>4</v>
      </c>
      <c r="M1916" s="6" t="s">
        <v>5</v>
      </c>
      <c r="N1916" s="6" t="s">
        <v>2169</v>
      </c>
      <c r="O1916" s="16">
        <v>44831</v>
      </c>
      <c r="P1916" s="6" t="s">
        <v>7</v>
      </c>
      <c r="Q1916" s="18">
        <v>318322.68</v>
      </c>
      <c r="R1916" s="18">
        <v>0</v>
      </c>
      <c r="S1916" s="18">
        <v>318322.68</v>
      </c>
      <c r="T1916" s="18">
        <v>0</v>
      </c>
      <c r="U1916" s="10">
        <f t="shared" si="58"/>
        <v>0</v>
      </c>
      <c r="V1916" s="20">
        <f t="shared" si="59"/>
        <v>0</v>
      </c>
    </row>
    <row r="1917" spans="1:22" outlineLevel="3" x14ac:dyDescent="0.35">
      <c r="A1917" s="6" t="s">
        <v>1200</v>
      </c>
      <c r="B1917" s="6" t="s">
        <v>1201</v>
      </c>
      <c r="C1917" s="12" t="s">
        <v>2167</v>
      </c>
      <c r="D1917" s="5" t="s">
        <v>2168</v>
      </c>
      <c r="E1917" s="6" t="s">
        <v>2168</v>
      </c>
      <c r="F1917" s="1" t="s">
        <v>4</v>
      </c>
      <c r="G1917" s="1" t="s">
        <v>1204</v>
      </c>
      <c r="H1917" s="1" t="s">
        <v>1206</v>
      </c>
      <c r="I1917" s="2" t="s">
        <v>1207</v>
      </c>
      <c r="J1917" s="6" t="s">
        <v>4</v>
      </c>
      <c r="K1917" s="6" t="s">
        <v>4</v>
      </c>
      <c r="L1917" s="6" t="s">
        <v>4</v>
      </c>
      <c r="M1917" s="6" t="s">
        <v>5</v>
      </c>
      <c r="N1917" s="6" t="s">
        <v>2170</v>
      </c>
      <c r="O1917" s="16">
        <v>44923</v>
      </c>
      <c r="P1917" s="6" t="s">
        <v>7</v>
      </c>
      <c r="Q1917" s="18">
        <v>318322.65999999997</v>
      </c>
      <c r="R1917" s="18">
        <v>0</v>
      </c>
      <c r="S1917" s="18">
        <v>318322.65999999997</v>
      </c>
      <c r="T1917" s="18">
        <v>0</v>
      </c>
      <c r="U1917" s="10">
        <f t="shared" si="58"/>
        <v>0</v>
      </c>
      <c r="V1917" s="20">
        <f t="shared" si="59"/>
        <v>0</v>
      </c>
    </row>
    <row r="1918" spans="1:22" outlineLevel="4" x14ac:dyDescent="0.35">
      <c r="G1918" s="1"/>
      <c r="H1918" s="14" t="s">
        <v>11554</v>
      </c>
      <c r="O1918" s="16"/>
      <c r="Q1918" s="18">
        <f>SUBTOTAL(9,Q1916:Q1917)</f>
        <v>636645.34</v>
      </c>
      <c r="R1918" s="18">
        <f>SUBTOTAL(9,R1916:R1917)</f>
        <v>0</v>
      </c>
      <c r="S1918" s="18">
        <f>SUBTOTAL(9,S1916:S1917)</f>
        <v>636645.34</v>
      </c>
      <c r="T1918" s="18">
        <f>SUBTOTAL(9,T1916:T1917)</f>
        <v>0</v>
      </c>
      <c r="U1918" s="10">
        <f t="shared" si="58"/>
        <v>0</v>
      </c>
      <c r="V1918" s="20">
        <f t="shared" si="59"/>
        <v>0</v>
      </c>
    </row>
    <row r="1919" spans="1:22" outlineLevel="3" x14ac:dyDescent="0.35">
      <c r="C1919" s="13" t="s">
        <v>10672</v>
      </c>
      <c r="G1919" s="1"/>
      <c r="O1919" s="16"/>
      <c r="Q1919" s="18">
        <f>SUBTOTAL(9,Q1916:Q1917)</f>
        <v>636645.34</v>
      </c>
      <c r="R1919" s="18">
        <f>SUBTOTAL(9,R1916:R1917)</f>
        <v>0</v>
      </c>
      <c r="S1919" s="18">
        <f>SUBTOTAL(9,S1916:S1917)</f>
        <v>636645.34</v>
      </c>
      <c r="T1919" s="18">
        <f>SUBTOTAL(9,T1916:T1917)</f>
        <v>0</v>
      </c>
      <c r="U1919" s="10">
        <f t="shared" si="58"/>
        <v>0</v>
      </c>
      <c r="V1919" s="20">
        <f t="shared" si="59"/>
        <v>0</v>
      </c>
    </row>
    <row r="1920" spans="1:22" outlineLevel="2" x14ac:dyDescent="0.35">
      <c r="A1920" s="6" t="s">
        <v>1200</v>
      </c>
      <c r="B1920" s="6" t="s">
        <v>1201</v>
      </c>
      <c r="C1920" s="12" t="s">
        <v>2171</v>
      </c>
      <c r="D1920" s="5" t="s">
        <v>2172</v>
      </c>
      <c r="E1920" s="6" t="s">
        <v>2172</v>
      </c>
      <c r="F1920" s="1" t="s">
        <v>4</v>
      </c>
      <c r="G1920" s="1" t="s">
        <v>1204</v>
      </c>
      <c r="H1920" s="1" t="s">
        <v>1206</v>
      </c>
      <c r="I1920" s="2" t="s">
        <v>1207</v>
      </c>
      <c r="J1920" s="6" t="s">
        <v>4</v>
      </c>
      <c r="K1920" s="6" t="s">
        <v>4</v>
      </c>
      <c r="L1920" s="6" t="s">
        <v>4</v>
      </c>
      <c r="M1920" s="6" t="s">
        <v>5</v>
      </c>
      <c r="N1920" s="6" t="s">
        <v>2173</v>
      </c>
      <c r="O1920" s="16">
        <v>44831</v>
      </c>
      <c r="P1920" s="6" t="s">
        <v>7</v>
      </c>
      <c r="Q1920" s="18">
        <v>172514.89</v>
      </c>
      <c r="R1920" s="18">
        <v>0</v>
      </c>
      <c r="S1920" s="18">
        <v>172514.89</v>
      </c>
      <c r="T1920" s="18">
        <v>0</v>
      </c>
      <c r="U1920" s="10">
        <f t="shared" si="58"/>
        <v>0</v>
      </c>
      <c r="V1920" s="20">
        <f t="shared" si="59"/>
        <v>0</v>
      </c>
    </row>
    <row r="1921" spans="1:22" outlineLevel="4" x14ac:dyDescent="0.35">
      <c r="A1921" s="6" t="s">
        <v>1200</v>
      </c>
      <c r="B1921" s="6" t="s">
        <v>1201</v>
      </c>
      <c r="C1921" s="12" t="s">
        <v>2171</v>
      </c>
      <c r="D1921" s="5" t="s">
        <v>2172</v>
      </c>
      <c r="E1921" s="6" t="s">
        <v>2172</v>
      </c>
      <c r="F1921" s="1" t="s">
        <v>4</v>
      </c>
      <c r="G1921" s="1" t="s">
        <v>1204</v>
      </c>
      <c r="H1921" s="1" t="s">
        <v>1206</v>
      </c>
      <c r="I1921" s="2" t="s">
        <v>1207</v>
      </c>
      <c r="J1921" s="6" t="s">
        <v>4</v>
      </c>
      <c r="K1921" s="6" t="s">
        <v>4</v>
      </c>
      <c r="L1921" s="6" t="s">
        <v>4</v>
      </c>
      <c r="M1921" s="6" t="s">
        <v>5</v>
      </c>
      <c r="N1921" s="6" t="s">
        <v>2174</v>
      </c>
      <c r="O1921" s="16">
        <v>44923</v>
      </c>
      <c r="P1921" s="6" t="s">
        <v>7</v>
      </c>
      <c r="Q1921" s="18">
        <v>172514.88</v>
      </c>
      <c r="R1921" s="18">
        <v>0</v>
      </c>
      <c r="S1921" s="18">
        <v>172514.88</v>
      </c>
      <c r="T1921" s="18">
        <v>0</v>
      </c>
      <c r="U1921" s="10">
        <f t="shared" si="58"/>
        <v>0</v>
      </c>
      <c r="V1921" s="20">
        <f t="shared" si="59"/>
        <v>0</v>
      </c>
    </row>
    <row r="1922" spans="1:22" outlineLevel="4" x14ac:dyDescent="0.35">
      <c r="G1922" s="1"/>
      <c r="H1922" s="14" t="s">
        <v>11554</v>
      </c>
      <c r="O1922" s="16"/>
      <c r="Q1922" s="18">
        <f>SUBTOTAL(9,Q1920:Q1921)</f>
        <v>345029.77</v>
      </c>
      <c r="R1922" s="18">
        <f>SUBTOTAL(9,R1920:R1921)</f>
        <v>0</v>
      </c>
      <c r="S1922" s="18">
        <f>SUBTOTAL(9,S1920:S1921)</f>
        <v>345029.77</v>
      </c>
      <c r="T1922" s="18">
        <f>SUBTOTAL(9,T1920:T1921)</f>
        <v>0</v>
      </c>
      <c r="U1922" s="10">
        <f t="shared" ref="U1922:U1985" si="60">Q1922-R1922-S1922-T1922</f>
        <v>0</v>
      </c>
      <c r="V1922" s="20">
        <f t="shared" si="59"/>
        <v>0</v>
      </c>
    </row>
    <row r="1923" spans="1:22" outlineLevel="3" x14ac:dyDescent="0.35">
      <c r="C1923" s="13" t="s">
        <v>10673</v>
      </c>
      <c r="G1923" s="1"/>
      <c r="O1923" s="16"/>
      <c r="Q1923" s="18">
        <f>SUBTOTAL(9,Q1920:Q1921)</f>
        <v>345029.77</v>
      </c>
      <c r="R1923" s="18">
        <f>SUBTOTAL(9,R1920:R1921)</f>
        <v>0</v>
      </c>
      <c r="S1923" s="18">
        <f>SUBTOTAL(9,S1920:S1921)</f>
        <v>345029.77</v>
      </c>
      <c r="T1923" s="18">
        <f>SUBTOTAL(9,T1920:T1921)</f>
        <v>0</v>
      </c>
      <c r="U1923" s="10">
        <f t="shared" si="60"/>
        <v>0</v>
      </c>
      <c r="V1923" s="20">
        <f t="shared" ref="V1923:V1986" si="61">Q1923-R1923-S1923-T1923</f>
        <v>0</v>
      </c>
    </row>
    <row r="1924" spans="1:22" outlineLevel="2" x14ac:dyDescent="0.35">
      <c r="A1924" s="6" t="s">
        <v>1200</v>
      </c>
      <c r="B1924" s="6" t="s">
        <v>1201</v>
      </c>
      <c r="C1924" s="12" t="s">
        <v>2175</v>
      </c>
      <c r="D1924" s="5" t="s">
        <v>2176</v>
      </c>
      <c r="E1924" s="6" t="s">
        <v>2176</v>
      </c>
      <c r="F1924" s="1" t="s">
        <v>4</v>
      </c>
      <c r="G1924" s="1" t="s">
        <v>1204</v>
      </c>
      <c r="H1924" s="1" t="s">
        <v>1206</v>
      </c>
      <c r="I1924" s="2" t="s">
        <v>1207</v>
      </c>
      <c r="J1924" s="6" t="s">
        <v>4</v>
      </c>
      <c r="K1924" s="6" t="s">
        <v>4</v>
      </c>
      <c r="L1924" s="6" t="s">
        <v>4</v>
      </c>
      <c r="M1924" s="6" t="s">
        <v>5</v>
      </c>
      <c r="N1924" s="6" t="s">
        <v>2177</v>
      </c>
      <c r="O1924" s="16">
        <v>44831</v>
      </c>
      <c r="P1924" s="6" t="s">
        <v>7</v>
      </c>
      <c r="Q1924" s="18">
        <v>72802.05</v>
      </c>
      <c r="R1924" s="18">
        <v>0</v>
      </c>
      <c r="S1924" s="18">
        <v>72802.05</v>
      </c>
      <c r="T1924" s="18">
        <v>0</v>
      </c>
      <c r="U1924" s="10">
        <f t="shared" si="60"/>
        <v>0</v>
      </c>
      <c r="V1924" s="20">
        <f t="shared" si="61"/>
        <v>0</v>
      </c>
    </row>
    <row r="1925" spans="1:22" outlineLevel="4" x14ac:dyDescent="0.35">
      <c r="A1925" s="6" t="s">
        <v>1200</v>
      </c>
      <c r="B1925" s="6" t="s">
        <v>1201</v>
      </c>
      <c r="C1925" s="12" t="s">
        <v>2175</v>
      </c>
      <c r="D1925" s="5" t="s">
        <v>2176</v>
      </c>
      <c r="E1925" s="6" t="s">
        <v>2176</v>
      </c>
      <c r="F1925" s="1" t="s">
        <v>4</v>
      </c>
      <c r="G1925" s="1" t="s">
        <v>1204</v>
      </c>
      <c r="H1925" s="1" t="s">
        <v>1206</v>
      </c>
      <c r="I1925" s="2" t="s">
        <v>1207</v>
      </c>
      <c r="J1925" s="6" t="s">
        <v>4</v>
      </c>
      <c r="K1925" s="6" t="s">
        <v>4</v>
      </c>
      <c r="L1925" s="6" t="s">
        <v>4</v>
      </c>
      <c r="M1925" s="6" t="s">
        <v>5</v>
      </c>
      <c r="N1925" s="6" t="s">
        <v>2178</v>
      </c>
      <c r="O1925" s="16">
        <v>44923</v>
      </c>
      <c r="P1925" s="6" t="s">
        <v>7</v>
      </c>
      <c r="Q1925" s="18">
        <v>72802.039999999994</v>
      </c>
      <c r="R1925" s="18">
        <v>0</v>
      </c>
      <c r="S1925" s="18">
        <v>72802.039999999994</v>
      </c>
      <c r="T1925" s="18">
        <v>0</v>
      </c>
      <c r="U1925" s="10">
        <f t="shared" si="60"/>
        <v>0</v>
      </c>
      <c r="V1925" s="20">
        <f t="shared" si="61"/>
        <v>0</v>
      </c>
    </row>
    <row r="1926" spans="1:22" outlineLevel="4" x14ac:dyDescent="0.35">
      <c r="G1926" s="1"/>
      <c r="H1926" s="14" t="s">
        <v>11554</v>
      </c>
      <c r="O1926" s="16"/>
      <c r="Q1926" s="18">
        <f>SUBTOTAL(9,Q1924:Q1925)</f>
        <v>145604.09</v>
      </c>
      <c r="R1926" s="18">
        <f>SUBTOTAL(9,R1924:R1925)</f>
        <v>0</v>
      </c>
      <c r="S1926" s="18">
        <f>SUBTOTAL(9,S1924:S1925)</f>
        <v>145604.09</v>
      </c>
      <c r="T1926" s="18">
        <f>SUBTOTAL(9,T1924:T1925)</f>
        <v>0</v>
      </c>
      <c r="U1926" s="10">
        <f t="shared" si="60"/>
        <v>0</v>
      </c>
      <c r="V1926" s="20">
        <f t="shared" si="61"/>
        <v>0</v>
      </c>
    </row>
    <row r="1927" spans="1:22" outlineLevel="3" x14ac:dyDescent="0.35">
      <c r="C1927" s="13" t="s">
        <v>10674</v>
      </c>
      <c r="G1927" s="1"/>
      <c r="O1927" s="16"/>
      <c r="Q1927" s="18">
        <f>SUBTOTAL(9,Q1924:Q1925)</f>
        <v>145604.09</v>
      </c>
      <c r="R1927" s="18">
        <f>SUBTOTAL(9,R1924:R1925)</f>
        <v>0</v>
      </c>
      <c r="S1927" s="18">
        <f>SUBTOTAL(9,S1924:S1925)</f>
        <v>145604.09</v>
      </c>
      <c r="T1927" s="18">
        <f>SUBTOTAL(9,T1924:T1925)</f>
        <v>0</v>
      </c>
      <c r="U1927" s="10">
        <f t="shared" si="60"/>
        <v>0</v>
      </c>
      <c r="V1927" s="20">
        <f t="shared" si="61"/>
        <v>0</v>
      </c>
    </row>
    <row r="1928" spans="1:22" outlineLevel="2" x14ac:dyDescent="0.35">
      <c r="A1928" s="6" t="s">
        <v>1200</v>
      </c>
      <c r="B1928" s="6" t="s">
        <v>1201</v>
      </c>
      <c r="C1928" s="12" t="s">
        <v>2179</v>
      </c>
      <c r="D1928" s="5" t="s">
        <v>2180</v>
      </c>
      <c r="E1928" s="6" t="s">
        <v>2180</v>
      </c>
      <c r="F1928" s="1" t="s">
        <v>4</v>
      </c>
      <c r="G1928" s="1" t="s">
        <v>1204</v>
      </c>
      <c r="H1928" s="1" t="s">
        <v>1206</v>
      </c>
      <c r="I1928" s="2" t="s">
        <v>1207</v>
      </c>
      <c r="J1928" s="6" t="s">
        <v>4</v>
      </c>
      <c r="K1928" s="6" t="s">
        <v>4</v>
      </c>
      <c r="L1928" s="6" t="s">
        <v>4</v>
      </c>
      <c r="M1928" s="6" t="s">
        <v>5</v>
      </c>
      <c r="N1928" s="6" t="s">
        <v>2181</v>
      </c>
      <c r="O1928" s="16">
        <v>44831</v>
      </c>
      <c r="P1928" s="6" t="s">
        <v>7</v>
      </c>
      <c r="Q1928" s="18">
        <v>51637.39</v>
      </c>
      <c r="R1928" s="18">
        <v>0</v>
      </c>
      <c r="S1928" s="18">
        <v>51637.39</v>
      </c>
      <c r="T1928" s="18">
        <v>0</v>
      </c>
      <c r="U1928" s="10">
        <f t="shared" si="60"/>
        <v>0</v>
      </c>
      <c r="V1928" s="20">
        <f t="shared" si="61"/>
        <v>0</v>
      </c>
    </row>
    <row r="1929" spans="1:22" outlineLevel="4" x14ac:dyDescent="0.35">
      <c r="A1929" s="6" t="s">
        <v>1200</v>
      </c>
      <c r="B1929" s="6" t="s">
        <v>1201</v>
      </c>
      <c r="C1929" s="12" t="s">
        <v>2179</v>
      </c>
      <c r="D1929" s="5" t="s">
        <v>2180</v>
      </c>
      <c r="E1929" s="6" t="s">
        <v>2180</v>
      </c>
      <c r="F1929" s="1" t="s">
        <v>4</v>
      </c>
      <c r="G1929" s="1" t="s">
        <v>1204</v>
      </c>
      <c r="H1929" s="1" t="s">
        <v>1206</v>
      </c>
      <c r="I1929" s="2" t="s">
        <v>1207</v>
      </c>
      <c r="J1929" s="6" t="s">
        <v>4</v>
      </c>
      <c r="K1929" s="6" t="s">
        <v>4</v>
      </c>
      <c r="L1929" s="6" t="s">
        <v>4</v>
      </c>
      <c r="M1929" s="6" t="s">
        <v>5</v>
      </c>
      <c r="N1929" s="6" t="s">
        <v>2182</v>
      </c>
      <c r="O1929" s="16">
        <v>44923</v>
      </c>
      <c r="P1929" s="6" t="s">
        <v>7</v>
      </c>
      <c r="Q1929" s="18">
        <v>51637.38</v>
      </c>
      <c r="R1929" s="18">
        <v>0</v>
      </c>
      <c r="S1929" s="18">
        <v>51637.38</v>
      </c>
      <c r="T1929" s="18">
        <v>0</v>
      </c>
      <c r="U1929" s="10">
        <f t="shared" si="60"/>
        <v>0</v>
      </c>
      <c r="V1929" s="20">
        <f t="shared" si="61"/>
        <v>0</v>
      </c>
    </row>
    <row r="1930" spans="1:22" outlineLevel="4" x14ac:dyDescent="0.35">
      <c r="G1930" s="1"/>
      <c r="H1930" s="14" t="s">
        <v>11554</v>
      </c>
      <c r="O1930" s="16"/>
      <c r="Q1930" s="18">
        <f>SUBTOTAL(9,Q1928:Q1929)</f>
        <v>103274.76999999999</v>
      </c>
      <c r="R1930" s="18">
        <f>SUBTOTAL(9,R1928:R1929)</f>
        <v>0</v>
      </c>
      <c r="S1930" s="18">
        <f>SUBTOTAL(9,S1928:S1929)</f>
        <v>103274.76999999999</v>
      </c>
      <c r="T1930" s="18">
        <f>SUBTOTAL(9,T1928:T1929)</f>
        <v>0</v>
      </c>
      <c r="U1930" s="10">
        <f t="shared" si="60"/>
        <v>0</v>
      </c>
      <c r="V1930" s="20">
        <f t="shared" si="61"/>
        <v>0</v>
      </c>
    </row>
    <row r="1931" spans="1:22" outlineLevel="3" x14ac:dyDescent="0.35">
      <c r="C1931" s="13" t="s">
        <v>10675</v>
      </c>
      <c r="G1931" s="1"/>
      <c r="O1931" s="16"/>
      <c r="Q1931" s="18">
        <f>SUBTOTAL(9,Q1928:Q1929)</f>
        <v>103274.76999999999</v>
      </c>
      <c r="R1931" s="18">
        <f>SUBTOTAL(9,R1928:R1929)</f>
        <v>0</v>
      </c>
      <c r="S1931" s="18">
        <f>SUBTOTAL(9,S1928:S1929)</f>
        <v>103274.76999999999</v>
      </c>
      <c r="T1931" s="18">
        <f>SUBTOTAL(9,T1928:T1929)</f>
        <v>0</v>
      </c>
      <c r="U1931" s="10">
        <f t="shared" si="60"/>
        <v>0</v>
      </c>
      <c r="V1931" s="20">
        <f t="shared" si="61"/>
        <v>0</v>
      </c>
    </row>
    <row r="1932" spans="1:22" outlineLevel="2" x14ac:dyDescent="0.35">
      <c r="A1932" s="6" t="s">
        <v>1200</v>
      </c>
      <c r="B1932" s="6" t="s">
        <v>1201</v>
      </c>
      <c r="C1932" s="12" t="s">
        <v>2183</v>
      </c>
      <c r="D1932" s="5" t="s">
        <v>2184</v>
      </c>
      <c r="E1932" s="6" t="s">
        <v>2184</v>
      </c>
      <c r="F1932" s="1" t="s">
        <v>4</v>
      </c>
      <c r="G1932" s="1" t="s">
        <v>1204</v>
      </c>
      <c r="H1932" s="1" t="s">
        <v>1206</v>
      </c>
      <c r="I1932" s="2" t="s">
        <v>1207</v>
      </c>
      <c r="J1932" s="6" t="s">
        <v>4</v>
      </c>
      <c r="K1932" s="6" t="s">
        <v>4</v>
      </c>
      <c r="L1932" s="6" t="s">
        <v>4</v>
      </c>
      <c r="M1932" s="6" t="s">
        <v>5</v>
      </c>
      <c r="N1932" s="6" t="s">
        <v>2185</v>
      </c>
      <c r="O1932" s="16">
        <v>44831</v>
      </c>
      <c r="P1932" s="6" t="s">
        <v>7</v>
      </c>
      <c r="Q1932" s="18">
        <v>314526.57</v>
      </c>
      <c r="R1932" s="18">
        <v>0</v>
      </c>
      <c r="S1932" s="18">
        <v>314526.57</v>
      </c>
      <c r="T1932" s="18">
        <v>0</v>
      </c>
      <c r="U1932" s="10">
        <f t="shared" si="60"/>
        <v>0</v>
      </c>
      <c r="V1932" s="20">
        <f t="shared" si="61"/>
        <v>0</v>
      </c>
    </row>
    <row r="1933" spans="1:22" outlineLevel="4" x14ac:dyDescent="0.35">
      <c r="A1933" s="6" t="s">
        <v>1200</v>
      </c>
      <c r="B1933" s="6" t="s">
        <v>1201</v>
      </c>
      <c r="C1933" s="12" t="s">
        <v>2183</v>
      </c>
      <c r="D1933" s="5" t="s">
        <v>2184</v>
      </c>
      <c r="E1933" s="6" t="s">
        <v>2184</v>
      </c>
      <c r="F1933" s="1" t="s">
        <v>4</v>
      </c>
      <c r="G1933" s="1" t="s">
        <v>1204</v>
      </c>
      <c r="H1933" s="1" t="s">
        <v>1206</v>
      </c>
      <c r="I1933" s="2" t="s">
        <v>1207</v>
      </c>
      <c r="J1933" s="6" t="s">
        <v>4</v>
      </c>
      <c r="K1933" s="6" t="s">
        <v>4</v>
      </c>
      <c r="L1933" s="6" t="s">
        <v>4</v>
      </c>
      <c r="M1933" s="6" t="s">
        <v>5</v>
      </c>
      <c r="N1933" s="6" t="s">
        <v>2186</v>
      </c>
      <c r="O1933" s="16">
        <v>44923</v>
      </c>
      <c r="P1933" s="6" t="s">
        <v>7</v>
      </c>
      <c r="Q1933" s="18">
        <v>314526.57</v>
      </c>
      <c r="R1933" s="18">
        <v>0</v>
      </c>
      <c r="S1933" s="18">
        <v>314526.57</v>
      </c>
      <c r="T1933" s="18">
        <v>0</v>
      </c>
      <c r="U1933" s="10">
        <f t="shared" si="60"/>
        <v>0</v>
      </c>
      <c r="V1933" s="20">
        <f t="shared" si="61"/>
        <v>0</v>
      </c>
    </row>
    <row r="1934" spans="1:22" outlineLevel="4" x14ac:dyDescent="0.35">
      <c r="G1934" s="1"/>
      <c r="H1934" s="14" t="s">
        <v>11554</v>
      </c>
      <c r="O1934" s="16"/>
      <c r="Q1934" s="18">
        <f>SUBTOTAL(9,Q1932:Q1933)</f>
        <v>629053.14</v>
      </c>
      <c r="R1934" s="18">
        <f>SUBTOTAL(9,R1932:R1933)</f>
        <v>0</v>
      </c>
      <c r="S1934" s="18">
        <f>SUBTOTAL(9,S1932:S1933)</f>
        <v>629053.14</v>
      </c>
      <c r="T1934" s="18">
        <f>SUBTOTAL(9,T1932:T1933)</f>
        <v>0</v>
      </c>
      <c r="U1934" s="10">
        <f t="shared" si="60"/>
        <v>0</v>
      </c>
      <c r="V1934" s="20">
        <f t="shared" si="61"/>
        <v>0</v>
      </c>
    </row>
    <row r="1935" spans="1:22" ht="29" outlineLevel="3" x14ac:dyDescent="0.35">
      <c r="A1935" s="6" t="s">
        <v>52</v>
      </c>
      <c r="B1935" s="6" t="s">
        <v>53</v>
      </c>
      <c r="C1935" s="12" t="s">
        <v>2183</v>
      </c>
      <c r="D1935" s="5" t="s">
        <v>2187</v>
      </c>
      <c r="E1935" s="6" t="s">
        <v>2187</v>
      </c>
      <c r="F1935" s="1" t="s">
        <v>4</v>
      </c>
      <c r="G1935" s="1" t="s">
        <v>2195</v>
      </c>
      <c r="H1935" s="1" t="s">
        <v>2189</v>
      </c>
      <c r="I1935" s="2" t="s">
        <v>2190</v>
      </c>
      <c r="J1935" s="6" t="s">
        <v>4</v>
      </c>
      <c r="K1935" s="6" t="s">
        <v>4</v>
      </c>
      <c r="L1935" s="6" t="s">
        <v>4</v>
      </c>
      <c r="M1935" s="6" t="s">
        <v>5</v>
      </c>
      <c r="N1935" s="6" t="s">
        <v>2188</v>
      </c>
      <c r="O1935" s="16">
        <v>44866</v>
      </c>
      <c r="P1935" s="6" t="s">
        <v>7</v>
      </c>
      <c r="Q1935" s="18">
        <v>732213</v>
      </c>
      <c r="R1935" s="18">
        <v>0</v>
      </c>
      <c r="S1935" s="18">
        <v>732213</v>
      </c>
      <c r="T1935" s="18">
        <v>0</v>
      </c>
      <c r="U1935" s="10">
        <f t="shared" si="60"/>
        <v>0</v>
      </c>
      <c r="V1935" s="20">
        <f t="shared" si="61"/>
        <v>0</v>
      </c>
    </row>
    <row r="1936" spans="1:22" ht="29" outlineLevel="2" x14ac:dyDescent="0.35">
      <c r="A1936" s="6" t="s">
        <v>52</v>
      </c>
      <c r="B1936" s="6" t="s">
        <v>53</v>
      </c>
      <c r="C1936" s="12" t="s">
        <v>2183</v>
      </c>
      <c r="D1936" s="5" t="s">
        <v>2187</v>
      </c>
      <c r="E1936" s="6" t="s">
        <v>2187</v>
      </c>
      <c r="F1936" s="1" t="s">
        <v>4</v>
      </c>
      <c r="G1936" s="1" t="s">
        <v>2195</v>
      </c>
      <c r="H1936" s="1" t="s">
        <v>2189</v>
      </c>
      <c r="I1936" s="2" t="s">
        <v>2190</v>
      </c>
      <c r="J1936" s="6" t="s">
        <v>4</v>
      </c>
      <c r="K1936" s="6" t="s">
        <v>4</v>
      </c>
      <c r="L1936" s="6" t="s">
        <v>4</v>
      </c>
      <c r="M1936" s="6" t="s">
        <v>5</v>
      </c>
      <c r="N1936" s="6" t="s">
        <v>2191</v>
      </c>
      <c r="O1936" s="16">
        <v>44902</v>
      </c>
      <c r="P1936" s="6" t="s">
        <v>7</v>
      </c>
      <c r="Q1936" s="18">
        <v>305594</v>
      </c>
      <c r="R1936" s="18">
        <v>0</v>
      </c>
      <c r="S1936" s="18">
        <v>305594</v>
      </c>
      <c r="T1936" s="18">
        <v>0</v>
      </c>
      <c r="U1936" s="10">
        <f t="shared" si="60"/>
        <v>0</v>
      </c>
      <c r="V1936" s="20">
        <f t="shared" si="61"/>
        <v>0</v>
      </c>
    </row>
    <row r="1937" spans="1:22" ht="29" outlineLevel="4" x14ac:dyDescent="0.35">
      <c r="A1937" s="6" t="s">
        <v>52</v>
      </c>
      <c r="B1937" s="6" t="s">
        <v>53</v>
      </c>
      <c r="C1937" s="12" t="s">
        <v>2183</v>
      </c>
      <c r="D1937" s="5" t="s">
        <v>2187</v>
      </c>
      <c r="E1937" s="6" t="s">
        <v>2187</v>
      </c>
      <c r="F1937" s="1" t="s">
        <v>4</v>
      </c>
      <c r="G1937" s="1" t="s">
        <v>2195</v>
      </c>
      <c r="H1937" s="1" t="s">
        <v>2189</v>
      </c>
      <c r="I1937" s="2" t="s">
        <v>2190</v>
      </c>
      <c r="J1937" s="6" t="s">
        <v>4</v>
      </c>
      <c r="K1937" s="6" t="s">
        <v>4</v>
      </c>
      <c r="L1937" s="6" t="s">
        <v>4</v>
      </c>
      <c r="M1937" s="6" t="s">
        <v>5</v>
      </c>
      <c r="N1937" s="6" t="s">
        <v>2192</v>
      </c>
      <c r="O1937" s="16">
        <v>44957</v>
      </c>
      <c r="P1937" s="6" t="s">
        <v>7</v>
      </c>
      <c r="Q1937" s="18">
        <v>629304</v>
      </c>
      <c r="R1937" s="18">
        <v>0</v>
      </c>
      <c r="S1937" s="18">
        <v>629304</v>
      </c>
      <c r="T1937" s="18">
        <v>0</v>
      </c>
      <c r="U1937" s="10">
        <f t="shared" si="60"/>
        <v>0</v>
      </c>
      <c r="V1937" s="20">
        <f t="shared" si="61"/>
        <v>0</v>
      </c>
    </row>
    <row r="1938" spans="1:22" ht="29" outlineLevel="4" x14ac:dyDescent="0.35">
      <c r="A1938" s="6" t="s">
        <v>52</v>
      </c>
      <c r="B1938" s="6" t="s">
        <v>53</v>
      </c>
      <c r="C1938" s="12" t="s">
        <v>2183</v>
      </c>
      <c r="D1938" s="5" t="s">
        <v>2187</v>
      </c>
      <c r="E1938" s="6" t="s">
        <v>2187</v>
      </c>
      <c r="F1938" s="1" t="s">
        <v>4</v>
      </c>
      <c r="G1938" s="1" t="s">
        <v>2195</v>
      </c>
      <c r="H1938" s="1" t="s">
        <v>2189</v>
      </c>
      <c r="I1938" s="2" t="s">
        <v>2190</v>
      </c>
      <c r="J1938" s="6" t="s">
        <v>4</v>
      </c>
      <c r="K1938" s="6" t="s">
        <v>4</v>
      </c>
      <c r="L1938" s="6" t="s">
        <v>4</v>
      </c>
      <c r="M1938" s="6" t="s">
        <v>5</v>
      </c>
      <c r="N1938" s="6" t="s">
        <v>2193</v>
      </c>
      <c r="O1938" s="16">
        <v>45014</v>
      </c>
      <c r="P1938" s="6" t="s">
        <v>7</v>
      </c>
      <c r="Q1938" s="18">
        <v>66655</v>
      </c>
      <c r="R1938" s="18">
        <v>0</v>
      </c>
      <c r="S1938" s="18">
        <v>66655</v>
      </c>
      <c r="T1938" s="18">
        <v>0</v>
      </c>
      <c r="U1938" s="10">
        <f t="shared" si="60"/>
        <v>0</v>
      </c>
      <c r="V1938" s="20">
        <f t="shared" si="61"/>
        <v>0</v>
      </c>
    </row>
    <row r="1939" spans="1:22" ht="29" outlineLevel="3" x14ac:dyDescent="0.35">
      <c r="A1939" s="6" t="s">
        <v>52</v>
      </c>
      <c r="B1939" s="6" t="s">
        <v>53</v>
      </c>
      <c r="C1939" s="12" t="s">
        <v>2183</v>
      </c>
      <c r="D1939" s="5" t="s">
        <v>2187</v>
      </c>
      <c r="E1939" s="6" t="s">
        <v>2187</v>
      </c>
      <c r="F1939" s="1" t="s">
        <v>4</v>
      </c>
      <c r="G1939" s="1" t="s">
        <v>2195</v>
      </c>
      <c r="H1939" s="1" t="s">
        <v>2189</v>
      </c>
      <c r="I1939" s="2" t="s">
        <v>2190</v>
      </c>
      <c r="J1939" s="6" t="s">
        <v>4</v>
      </c>
      <c r="K1939" s="6" t="s">
        <v>4</v>
      </c>
      <c r="L1939" s="6" t="s">
        <v>4</v>
      </c>
      <c r="M1939" s="6" t="s">
        <v>5</v>
      </c>
      <c r="N1939" s="6" t="s">
        <v>2194</v>
      </c>
      <c r="O1939" s="16">
        <v>45078</v>
      </c>
      <c r="P1939" s="6" t="s">
        <v>7</v>
      </c>
      <c r="Q1939" s="18">
        <v>26429</v>
      </c>
      <c r="R1939" s="18">
        <v>0</v>
      </c>
      <c r="S1939" s="18">
        <v>26429</v>
      </c>
      <c r="T1939" s="18">
        <v>0</v>
      </c>
      <c r="U1939" s="10">
        <f t="shared" si="60"/>
        <v>0</v>
      </c>
      <c r="V1939" s="20">
        <f t="shared" si="61"/>
        <v>0</v>
      </c>
    </row>
    <row r="1940" spans="1:22" outlineLevel="2" x14ac:dyDescent="0.35">
      <c r="C1940" s="13"/>
      <c r="G1940" s="1"/>
      <c r="H1940" s="14" t="s">
        <v>11721</v>
      </c>
      <c r="O1940" s="16"/>
      <c r="Q1940" s="18">
        <f>SUBTOTAL(9,Q1935:Q1939)</f>
        <v>1760195</v>
      </c>
      <c r="R1940" s="18">
        <f>SUBTOTAL(9,R1935:R1939)</f>
        <v>0</v>
      </c>
      <c r="S1940" s="18">
        <f>SUBTOTAL(9,S1935:S1939)</f>
        <v>1760195</v>
      </c>
      <c r="T1940" s="18">
        <f>SUBTOTAL(9,T1935:T1939)</f>
        <v>0</v>
      </c>
      <c r="U1940" s="10">
        <f t="shared" si="60"/>
        <v>0</v>
      </c>
      <c r="V1940" s="20">
        <f t="shared" si="61"/>
        <v>0</v>
      </c>
    </row>
    <row r="1941" spans="1:22" ht="58" outlineLevel="4" x14ac:dyDescent="0.35">
      <c r="A1941" s="6" t="s">
        <v>52</v>
      </c>
      <c r="B1941" s="6" t="s">
        <v>53</v>
      </c>
      <c r="C1941" s="12" t="s">
        <v>2183</v>
      </c>
      <c r="D1941" s="5" t="s">
        <v>2187</v>
      </c>
      <c r="E1941" s="6" t="s">
        <v>2187</v>
      </c>
      <c r="F1941" s="1" t="s">
        <v>4</v>
      </c>
      <c r="G1941" s="1" t="s">
        <v>2195</v>
      </c>
      <c r="H1941" s="1" t="s">
        <v>2197</v>
      </c>
      <c r="I1941" s="2" t="s">
        <v>2198</v>
      </c>
      <c r="J1941" s="6" t="s">
        <v>4</v>
      </c>
      <c r="K1941" s="6" t="s">
        <v>4</v>
      </c>
      <c r="L1941" s="6" t="s">
        <v>4</v>
      </c>
      <c r="M1941" s="6" t="s">
        <v>5</v>
      </c>
      <c r="N1941" s="6" t="s">
        <v>2196</v>
      </c>
      <c r="O1941" s="16">
        <v>44827</v>
      </c>
      <c r="P1941" s="6" t="s">
        <v>7</v>
      </c>
      <c r="Q1941" s="18">
        <v>7501</v>
      </c>
      <c r="R1941" s="18">
        <v>0</v>
      </c>
      <c r="S1941" s="18">
        <v>7501</v>
      </c>
      <c r="T1941" s="18">
        <v>0</v>
      </c>
      <c r="U1941" s="10">
        <f t="shared" si="60"/>
        <v>0</v>
      </c>
      <c r="V1941" s="20">
        <f t="shared" si="61"/>
        <v>0</v>
      </c>
    </row>
    <row r="1942" spans="1:22" ht="58" outlineLevel="4" x14ac:dyDescent="0.35">
      <c r="A1942" s="6" t="s">
        <v>52</v>
      </c>
      <c r="B1942" s="6" t="s">
        <v>53</v>
      </c>
      <c r="C1942" s="12" t="s">
        <v>2183</v>
      </c>
      <c r="D1942" s="5" t="s">
        <v>2187</v>
      </c>
      <c r="E1942" s="6" t="s">
        <v>2187</v>
      </c>
      <c r="F1942" s="1" t="s">
        <v>4</v>
      </c>
      <c r="G1942" s="1" t="s">
        <v>2195</v>
      </c>
      <c r="H1942" s="1" t="s">
        <v>2197</v>
      </c>
      <c r="I1942" s="2" t="s">
        <v>2198</v>
      </c>
      <c r="J1942" s="6" t="s">
        <v>4</v>
      </c>
      <c r="K1942" s="6" t="s">
        <v>4</v>
      </c>
      <c r="L1942" s="6" t="s">
        <v>4</v>
      </c>
      <c r="M1942" s="6" t="s">
        <v>5</v>
      </c>
      <c r="N1942" s="6" t="s">
        <v>2199</v>
      </c>
      <c r="O1942" s="16">
        <v>44895</v>
      </c>
      <c r="P1942" s="6" t="s">
        <v>7</v>
      </c>
      <c r="Q1942" s="18">
        <v>2172</v>
      </c>
      <c r="R1942" s="18">
        <v>0</v>
      </c>
      <c r="S1942" s="18">
        <v>2172</v>
      </c>
      <c r="T1942" s="18">
        <v>0</v>
      </c>
      <c r="U1942" s="10">
        <f t="shared" si="60"/>
        <v>0</v>
      </c>
      <c r="V1942" s="20">
        <f t="shared" si="61"/>
        <v>0</v>
      </c>
    </row>
    <row r="1943" spans="1:22" outlineLevel="3" x14ac:dyDescent="0.35">
      <c r="G1943" s="1"/>
      <c r="H1943" s="14" t="s">
        <v>11722</v>
      </c>
      <c r="O1943" s="16"/>
      <c r="Q1943" s="18">
        <f>SUBTOTAL(9,Q1941:Q1942)</f>
        <v>9673</v>
      </c>
      <c r="R1943" s="18">
        <f>SUBTOTAL(9,R1941:R1942)</f>
        <v>0</v>
      </c>
      <c r="S1943" s="18">
        <f>SUBTOTAL(9,S1941:S1942)</f>
        <v>9673</v>
      </c>
      <c r="T1943" s="18">
        <f>SUBTOTAL(9,T1941:T1942)</f>
        <v>0</v>
      </c>
      <c r="U1943" s="10">
        <f t="shared" si="60"/>
        <v>0</v>
      </c>
      <c r="V1943" s="20">
        <f t="shared" si="61"/>
        <v>0</v>
      </c>
    </row>
    <row r="1944" spans="1:22" ht="43.5" outlineLevel="4" x14ac:dyDescent="0.35">
      <c r="A1944" s="6" t="s">
        <v>52</v>
      </c>
      <c r="B1944" s="6" t="s">
        <v>53</v>
      </c>
      <c r="C1944" s="12" t="s">
        <v>2183</v>
      </c>
      <c r="D1944" s="5" t="s">
        <v>2187</v>
      </c>
      <c r="E1944" s="6" t="s">
        <v>2187</v>
      </c>
      <c r="F1944" s="1" t="s">
        <v>4</v>
      </c>
      <c r="G1944" s="1" t="s">
        <v>2195</v>
      </c>
      <c r="H1944" s="1" t="s">
        <v>2201</v>
      </c>
      <c r="I1944" s="2" t="s">
        <v>2202</v>
      </c>
      <c r="J1944" s="6" t="s">
        <v>4</v>
      </c>
      <c r="K1944" s="6" t="s">
        <v>4</v>
      </c>
      <c r="L1944" s="6" t="s">
        <v>4</v>
      </c>
      <c r="M1944" s="6" t="s">
        <v>5</v>
      </c>
      <c r="N1944" s="6" t="s">
        <v>2200</v>
      </c>
      <c r="O1944" s="16">
        <v>45099</v>
      </c>
      <c r="P1944" s="6" t="s">
        <v>7</v>
      </c>
      <c r="Q1944" s="18">
        <v>25699</v>
      </c>
      <c r="R1944" s="18">
        <v>0</v>
      </c>
      <c r="S1944" s="18">
        <v>25699</v>
      </c>
      <c r="T1944" s="18">
        <v>0</v>
      </c>
      <c r="U1944" s="10">
        <f t="shared" si="60"/>
        <v>0</v>
      </c>
      <c r="V1944" s="20">
        <f t="shared" si="61"/>
        <v>0</v>
      </c>
    </row>
    <row r="1945" spans="1:22" outlineLevel="4" x14ac:dyDescent="0.35">
      <c r="G1945" s="1"/>
      <c r="H1945" s="14" t="s">
        <v>11723</v>
      </c>
      <c r="O1945" s="16"/>
      <c r="Q1945" s="18">
        <f>SUBTOTAL(9,Q1944:Q1944)</f>
        <v>25699</v>
      </c>
      <c r="R1945" s="18">
        <f>SUBTOTAL(9,R1944:R1944)</f>
        <v>0</v>
      </c>
      <c r="S1945" s="18">
        <f>SUBTOTAL(9,S1944:S1944)</f>
        <v>25699</v>
      </c>
      <c r="T1945" s="18">
        <f>SUBTOTAL(9,T1944:T1944)</f>
        <v>0</v>
      </c>
      <c r="U1945" s="10">
        <f t="shared" si="60"/>
        <v>0</v>
      </c>
      <c r="V1945" s="20">
        <f t="shared" si="61"/>
        <v>0</v>
      </c>
    </row>
    <row r="1946" spans="1:22" ht="29" outlineLevel="4" x14ac:dyDescent="0.35">
      <c r="A1946" s="6" t="s">
        <v>52</v>
      </c>
      <c r="B1946" s="6" t="s">
        <v>53</v>
      </c>
      <c r="C1946" s="12" t="s">
        <v>2183</v>
      </c>
      <c r="D1946" s="5" t="s">
        <v>2187</v>
      </c>
      <c r="E1946" s="6" t="s">
        <v>2187</v>
      </c>
      <c r="F1946" s="1" t="s">
        <v>4</v>
      </c>
      <c r="G1946" s="1" t="s">
        <v>2195</v>
      </c>
      <c r="H1946" s="1" t="s">
        <v>2204</v>
      </c>
      <c r="I1946" s="2" t="s">
        <v>2205</v>
      </c>
      <c r="J1946" s="6" t="s">
        <v>4</v>
      </c>
      <c r="K1946" s="6" t="s">
        <v>4</v>
      </c>
      <c r="L1946" s="6" t="s">
        <v>4</v>
      </c>
      <c r="M1946" s="6" t="s">
        <v>5</v>
      </c>
      <c r="N1946" s="6" t="s">
        <v>2203</v>
      </c>
      <c r="O1946" s="16">
        <v>44851</v>
      </c>
      <c r="P1946" s="6" t="s">
        <v>7</v>
      </c>
      <c r="Q1946" s="18">
        <v>564714</v>
      </c>
      <c r="R1946" s="18">
        <v>0</v>
      </c>
      <c r="S1946" s="18">
        <v>564714</v>
      </c>
      <c r="T1946" s="18">
        <v>0</v>
      </c>
      <c r="U1946" s="10">
        <f t="shared" si="60"/>
        <v>0</v>
      </c>
      <c r="V1946" s="20">
        <f t="shared" si="61"/>
        <v>0</v>
      </c>
    </row>
    <row r="1947" spans="1:22" ht="29" outlineLevel="4" x14ac:dyDescent="0.35">
      <c r="A1947" s="6" t="s">
        <v>52</v>
      </c>
      <c r="B1947" s="6" t="s">
        <v>53</v>
      </c>
      <c r="C1947" s="12" t="s">
        <v>2183</v>
      </c>
      <c r="D1947" s="5" t="s">
        <v>2187</v>
      </c>
      <c r="E1947" s="6" t="s">
        <v>2187</v>
      </c>
      <c r="F1947" s="1" t="s">
        <v>4</v>
      </c>
      <c r="G1947" s="1" t="s">
        <v>2195</v>
      </c>
      <c r="H1947" s="1" t="s">
        <v>2204</v>
      </c>
      <c r="I1947" s="2" t="s">
        <v>2205</v>
      </c>
      <c r="J1947" s="6" t="s">
        <v>4</v>
      </c>
      <c r="K1947" s="6" t="s">
        <v>4</v>
      </c>
      <c r="L1947" s="6" t="s">
        <v>4</v>
      </c>
      <c r="M1947" s="6" t="s">
        <v>5</v>
      </c>
      <c r="N1947" s="6" t="s">
        <v>2206</v>
      </c>
      <c r="O1947" s="16">
        <v>44895</v>
      </c>
      <c r="P1947" s="6" t="s">
        <v>7</v>
      </c>
      <c r="Q1947" s="18">
        <v>248992</v>
      </c>
      <c r="R1947" s="18">
        <v>0</v>
      </c>
      <c r="S1947" s="18">
        <v>248992</v>
      </c>
      <c r="T1947" s="18">
        <v>0</v>
      </c>
      <c r="U1947" s="10">
        <f t="shared" si="60"/>
        <v>0</v>
      </c>
      <c r="V1947" s="20">
        <f t="shared" si="61"/>
        <v>0</v>
      </c>
    </row>
    <row r="1948" spans="1:22" ht="29" outlineLevel="4" x14ac:dyDescent="0.35">
      <c r="A1948" s="6" t="s">
        <v>52</v>
      </c>
      <c r="B1948" s="6" t="s">
        <v>53</v>
      </c>
      <c r="C1948" s="12" t="s">
        <v>2183</v>
      </c>
      <c r="D1948" s="5" t="s">
        <v>2187</v>
      </c>
      <c r="E1948" s="6" t="s">
        <v>2187</v>
      </c>
      <c r="F1948" s="1" t="s">
        <v>4</v>
      </c>
      <c r="G1948" s="1" t="s">
        <v>2195</v>
      </c>
      <c r="H1948" s="1" t="s">
        <v>2204</v>
      </c>
      <c r="I1948" s="2" t="s">
        <v>2205</v>
      </c>
      <c r="J1948" s="6" t="s">
        <v>4</v>
      </c>
      <c r="K1948" s="6" t="s">
        <v>4</v>
      </c>
      <c r="L1948" s="6" t="s">
        <v>4</v>
      </c>
      <c r="M1948" s="6" t="s">
        <v>5</v>
      </c>
      <c r="N1948" s="6" t="s">
        <v>2207</v>
      </c>
      <c r="O1948" s="16">
        <v>44932</v>
      </c>
      <c r="P1948" s="6" t="s">
        <v>7</v>
      </c>
      <c r="Q1948" s="18">
        <v>880658</v>
      </c>
      <c r="R1948" s="18">
        <v>0</v>
      </c>
      <c r="S1948" s="18">
        <v>880658</v>
      </c>
      <c r="T1948" s="18">
        <v>0</v>
      </c>
      <c r="U1948" s="10">
        <f t="shared" si="60"/>
        <v>0</v>
      </c>
      <c r="V1948" s="20">
        <f t="shared" si="61"/>
        <v>0</v>
      </c>
    </row>
    <row r="1949" spans="1:22" ht="29" outlineLevel="3" x14ac:dyDescent="0.35">
      <c r="A1949" s="6" t="s">
        <v>52</v>
      </c>
      <c r="B1949" s="6" t="s">
        <v>53</v>
      </c>
      <c r="C1949" s="12" t="s">
        <v>2183</v>
      </c>
      <c r="D1949" s="5" t="s">
        <v>2187</v>
      </c>
      <c r="E1949" s="6" t="s">
        <v>2187</v>
      </c>
      <c r="F1949" s="1" t="s">
        <v>4</v>
      </c>
      <c r="G1949" s="1" t="s">
        <v>2195</v>
      </c>
      <c r="H1949" s="1" t="s">
        <v>2204</v>
      </c>
      <c r="I1949" s="2" t="s">
        <v>2205</v>
      </c>
      <c r="J1949" s="6" t="s">
        <v>4</v>
      </c>
      <c r="K1949" s="6" t="s">
        <v>4</v>
      </c>
      <c r="L1949" s="6" t="s">
        <v>4</v>
      </c>
      <c r="M1949" s="6" t="s">
        <v>5</v>
      </c>
      <c r="N1949" s="6" t="s">
        <v>2208</v>
      </c>
      <c r="O1949" s="16">
        <v>44973</v>
      </c>
      <c r="P1949" s="6" t="s">
        <v>7</v>
      </c>
      <c r="Q1949" s="18">
        <v>1828534</v>
      </c>
      <c r="R1949" s="18">
        <v>0</v>
      </c>
      <c r="S1949" s="18">
        <v>1828534</v>
      </c>
      <c r="T1949" s="18">
        <v>0</v>
      </c>
      <c r="U1949" s="10">
        <f t="shared" si="60"/>
        <v>0</v>
      </c>
      <c r="V1949" s="20">
        <f t="shared" si="61"/>
        <v>0</v>
      </c>
    </row>
    <row r="1950" spans="1:22" ht="29" outlineLevel="4" x14ac:dyDescent="0.35">
      <c r="A1950" s="6" t="s">
        <v>52</v>
      </c>
      <c r="B1950" s="6" t="s">
        <v>53</v>
      </c>
      <c r="C1950" s="12" t="s">
        <v>2183</v>
      </c>
      <c r="D1950" s="5" t="s">
        <v>2187</v>
      </c>
      <c r="E1950" s="6" t="s">
        <v>2187</v>
      </c>
      <c r="F1950" s="1" t="s">
        <v>4</v>
      </c>
      <c r="G1950" s="1" t="s">
        <v>2195</v>
      </c>
      <c r="H1950" s="1" t="s">
        <v>2204</v>
      </c>
      <c r="I1950" s="2" t="s">
        <v>2205</v>
      </c>
      <c r="J1950" s="6" t="s">
        <v>4</v>
      </c>
      <c r="K1950" s="6" t="s">
        <v>4</v>
      </c>
      <c r="L1950" s="6" t="s">
        <v>4</v>
      </c>
      <c r="M1950" s="6" t="s">
        <v>5</v>
      </c>
      <c r="N1950" s="6" t="s">
        <v>2209</v>
      </c>
      <c r="O1950" s="16">
        <v>45033</v>
      </c>
      <c r="P1950" s="6" t="s">
        <v>7</v>
      </c>
      <c r="Q1950" s="18">
        <v>478138</v>
      </c>
      <c r="R1950" s="18">
        <v>0</v>
      </c>
      <c r="S1950" s="18">
        <v>478138</v>
      </c>
      <c r="T1950" s="18">
        <v>0</v>
      </c>
      <c r="U1950" s="10">
        <f t="shared" si="60"/>
        <v>0</v>
      </c>
      <c r="V1950" s="20">
        <f t="shared" si="61"/>
        <v>0</v>
      </c>
    </row>
    <row r="1951" spans="1:22" ht="29" outlineLevel="4" x14ac:dyDescent="0.35">
      <c r="A1951" s="6" t="s">
        <v>52</v>
      </c>
      <c r="B1951" s="6" t="s">
        <v>53</v>
      </c>
      <c r="C1951" s="12" t="s">
        <v>2183</v>
      </c>
      <c r="D1951" s="5" t="s">
        <v>2187</v>
      </c>
      <c r="E1951" s="6" t="s">
        <v>2187</v>
      </c>
      <c r="F1951" s="1" t="s">
        <v>4</v>
      </c>
      <c r="G1951" s="1" t="s">
        <v>2195</v>
      </c>
      <c r="H1951" s="1" t="s">
        <v>2204</v>
      </c>
      <c r="I1951" s="2" t="s">
        <v>2205</v>
      </c>
      <c r="J1951" s="6" t="s">
        <v>4</v>
      </c>
      <c r="K1951" s="6" t="s">
        <v>4</v>
      </c>
      <c r="L1951" s="6" t="s">
        <v>4</v>
      </c>
      <c r="M1951" s="6" t="s">
        <v>5</v>
      </c>
      <c r="N1951" s="6" t="s">
        <v>2210</v>
      </c>
      <c r="O1951" s="16">
        <v>45083</v>
      </c>
      <c r="P1951" s="6" t="s">
        <v>7</v>
      </c>
      <c r="Q1951" s="18">
        <v>271535</v>
      </c>
      <c r="R1951" s="18">
        <v>0</v>
      </c>
      <c r="S1951" s="18">
        <v>271535</v>
      </c>
      <c r="T1951" s="18">
        <v>0</v>
      </c>
      <c r="U1951" s="10">
        <f t="shared" si="60"/>
        <v>0</v>
      </c>
      <c r="V1951" s="20">
        <f t="shared" si="61"/>
        <v>0</v>
      </c>
    </row>
    <row r="1952" spans="1:22" outlineLevel="3" x14ac:dyDescent="0.35">
      <c r="G1952" s="1"/>
      <c r="H1952" s="14" t="s">
        <v>11724</v>
      </c>
      <c r="O1952" s="16"/>
      <c r="Q1952" s="18">
        <f>SUBTOTAL(9,Q1946:Q1951)</f>
        <v>4272571</v>
      </c>
      <c r="R1952" s="18">
        <f>SUBTOTAL(9,R1946:R1951)</f>
        <v>0</v>
      </c>
      <c r="S1952" s="18">
        <f>SUBTOTAL(9,S1946:S1951)</f>
        <v>4272571</v>
      </c>
      <c r="T1952" s="18">
        <f>SUBTOTAL(9,T1946:T1951)</f>
        <v>0</v>
      </c>
      <c r="U1952" s="10">
        <f t="shared" si="60"/>
        <v>0</v>
      </c>
      <c r="V1952" s="20">
        <f t="shared" si="61"/>
        <v>0</v>
      </c>
    </row>
    <row r="1953" spans="1:22" ht="29" outlineLevel="4" x14ac:dyDescent="0.35">
      <c r="A1953" s="6" t="s">
        <v>52</v>
      </c>
      <c r="B1953" s="6" t="s">
        <v>53</v>
      </c>
      <c r="C1953" s="12" t="s">
        <v>2183</v>
      </c>
      <c r="D1953" s="5" t="s">
        <v>2187</v>
      </c>
      <c r="E1953" s="6" t="s">
        <v>2187</v>
      </c>
      <c r="F1953" s="1" t="s">
        <v>55</v>
      </c>
      <c r="G1953" s="1" t="s">
        <v>4</v>
      </c>
      <c r="H1953" s="1" t="s">
        <v>2212</v>
      </c>
      <c r="I1953" s="2" t="s">
        <v>2213</v>
      </c>
      <c r="J1953" s="6" t="s">
        <v>4</v>
      </c>
      <c r="K1953" s="6" t="s">
        <v>4</v>
      </c>
      <c r="L1953" s="6" t="s">
        <v>4</v>
      </c>
      <c r="M1953" s="6" t="s">
        <v>5</v>
      </c>
      <c r="N1953" s="6" t="s">
        <v>2211</v>
      </c>
      <c r="O1953" s="16">
        <v>45084</v>
      </c>
      <c r="P1953" s="6" t="s">
        <v>7</v>
      </c>
      <c r="Q1953" s="18">
        <v>319</v>
      </c>
      <c r="R1953" s="18">
        <v>319</v>
      </c>
      <c r="S1953" s="18">
        <v>0</v>
      </c>
      <c r="T1953" s="18">
        <v>0</v>
      </c>
      <c r="U1953" s="10">
        <f t="shared" si="60"/>
        <v>0</v>
      </c>
      <c r="V1953" s="20">
        <f t="shared" si="61"/>
        <v>0</v>
      </c>
    </row>
    <row r="1954" spans="1:22" outlineLevel="3" x14ac:dyDescent="0.35">
      <c r="G1954" s="1"/>
      <c r="H1954" s="14" t="s">
        <v>11725</v>
      </c>
      <c r="O1954" s="16"/>
      <c r="Q1954" s="18">
        <f>SUBTOTAL(9,Q1953:Q1953)</f>
        <v>319</v>
      </c>
      <c r="R1954" s="18">
        <f>SUBTOTAL(9,R1953:R1953)</f>
        <v>319</v>
      </c>
      <c r="S1954" s="18">
        <f>SUBTOTAL(9,S1953:S1953)</f>
        <v>0</v>
      </c>
      <c r="T1954" s="18">
        <f>SUBTOTAL(9,T1953:T1953)</f>
        <v>0</v>
      </c>
      <c r="U1954" s="10">
        <f t="shared" si="60"/>
        <v>0</v>
      </c>
      <c r="V1954" s="20">
        <f t="shared" si="61"/>
        <v>0</v>
      </c>
    </row>
    <row r="1955" spans="1:22" ht="29" outlineLevel="4" x14ac:dyDescent="0.35">
      <c r="A1955" s="6" t="s">
        <v>52</v>
      </c>
      <c r="B1955" s="6" t="s">
        <v>53</v>
      </c>
      <c r="C1955" s="12" t="s">
        <v>2183</v>
      </c>
      <c r="D1955" s="5" t="s">
        <v>2187</v>
      </c>
      <c r="E1955" s="6" t="s">
        <v>2187</v>
      </c>
      <c r="F1955" s="1" t="s">
        <v>4</v>
      </c>
      <c r="G1955" s="1" t="s">
        <v>2195</v>
      </c>
      <c r="H1955" s="1" t="s">
        <v>2215</v>
      </c>
      <c r="I1955" s="2" t="s">
        <v>2205</v>
      </c>
      <c r="J1955" s="6" t="s">
        <v>4</v>
      </c>
      <c r="K1955" s="6" t="s">
        <v>4</v>
      </c>
      <c r="L1955" s="6" t="s">
        <v>4</v>
      </c>
      <c r="M1955" s="6" t="s">
        <v>5</v>
      </c>
      <c r="N1955" s="6" t="s">
        <v>2214</v>
      </c>
      <c r="O1955" s="16">
        <v>44895</v>
      </c>
      <c r="P1955" s="6" t="s">
        <v>7</v>
      </c>
      <c r="Q1955" s="18">
        <v>3864</v>
      </c>
      <c r="R1955" s="18">
        <v>0</v>
      </c>
      <c r="S1955" s="18">
        <v>3864</v>
      </c>
      <c r="T1955" s="18">
        <v>0</v>
      </c>
      <c r="U1955" s="10">
        <f t="shared" si="60"/>
        <v>0</v>
      </c>
      <c r="V1955" s="20">
        <f t="shared" si="61"/>
        <v>0</v>
      </c>
    </row>
    <row r="1956" spans="1:22" ht="29" outlineLevel="4" x14ac:dyDescent="0.35">
      <c r="A1956" s="6" t="s">
        <v>52</v>
      </c>
      <c r="B1956" s="6" t="s">
        <v>53</v>
      </c>
      <c r="C1956" s="12" t="s">
        <v>2183</v>
      </c>
      <c r="D1956" s="5" t="s">
        <v>2187</v>
      </c>
      <c r="E1956" s="6" t="s">
        <v>2187</v>
      </c>
      <c r="F1956" s="1" t="s">
        <v>4</v>
      </c>
      <c r="G1956" s="1" t="s">
        <v>2195</v>
      </c>
      <c r="H1956" s="1" t="s">
        <v>2215</v>
      </c>
      <c r="I1956" s="2" t="s">
        <v>2205</v>
      </c>
      <c r="J1956" s="6" t="s">
        <v>4</v>
      </c>
      <c r="K1956" s="6" t="s">
        <v>4</v>
      </c>
      <c r="L1956" s="6" t="s">
        <v>4</v>
      </c>
      <c r="M1956" s="6" t="s">
        <v>5</v>
      </c>
      <c r="N1956" s="6" t="s">
        <v>2216</v>
      </c>
      <c r="O1956" s="16">
        <v>45099</v>
      </c>
      <c r="P1956" s="6" t="s">
        <v>7</v>
      </c>
      <c r="Q1956" s="18">
        <v>40269</v>
      </c>
      <c r="R1956" s="18">
        <v>0</v>
      </c>
      <c r="S1956" s="18">
        <v>40269</v>
      </c>
      <c r="T1956" s="18">
        <v>0</v>
      </c>
      <c r="U1956" s="10">
        <f t="shared" si="60"/>
        <v>0</v>
      </c>
      <c r="V1956" s="20">
        <f t="shared" si="61"/>
        <v>0</v>
      </c>
    </row>
    <row r="1957" spans="1:22" outlineLevel="4" x14ac:dyDescent="0.35">
      <c r="G1957" s="1"/>
      <c r="H1957" s="14" t="s">
        <v>11726</v>
      </c>
      <c r="O1957" s="16"/>
      <c r="Q1957" s="18">
        <f>SUBTOTAL(9,Q1955:Q1956)</f>
        <v>44133</v>
      </c>
      <c r="R1957" s="18">
        <f>SUBTOTAL(9,R1955:R1956)</f>
        <v>0</v>
      </c>
      <c r="S1957" s="18">
        <f>SUBTOTAL(9,S1955:S1956)</f>
        <v>44133</v>
      </c>
      <c r="T1957" s="18">
        <f>SUBTOTAL(9,T1955:T1956)</f>
        <v>0</v>
      </c>
      <c r="U1957" s="10">
        <f t="shared" si="60"/>
        <v>0</v>
      </c>
      <c r="V1957" s="20">
        <f t="shared" si="61"/>
        <v>0</v>
      </c>
    </row>
    <row r="1958" spans="1:22" ht="29" outlineLevel="4" x14ac:dyDescent="0.35">
      <c r="A1958" s="6" t="s">
        <v>52</v>
      </c>
      <c r="B1958" s="6" t="s">
        <v>53</v>
      </c>
      <c r="C1958" s="12" t="s">
        <v>2183</v>
      </c>
      <c r="D1958" s="5" t="s">
        <v>2187</v>
      </c>
      <c r="E1958" s="6" t="s">
        <v>2187</v>
      </c>
      <c r="F1958" s="1" t="s">
        <v>55</v>
      </c>
      <c r="G1958" s="1" t="s">
        <v>4</v>
      </c>
      <c r="H1958" s="1" t="s">
        <v>2218</v>
      </c>
      <c r="I1958" s="2" t="s">
        <v>2213</v>
      </c>
      <c r="J1958" s="6" t="s">
        <v>4</v>
      </c>
      <c r="K1958" s="6" t="s">
        <v>4</v>
      </c>
      <c r="L1958" s="6" t="s">
        <v>4</v>
      </c>
      <c r="M1958" s="6" t="s">
        <v>5</v>
      </c>
      <c r="N1958" s="6" t="s">
        <v>2217</v>
      </c>
      <c r="O1958" s="16">
        <v>44778</v>
      </c>
      <c r="P1958" s="6" t="s">
        <v>7</v>
      </c>
      <c r="Q1958" s="18">
        <v>5397</v>
      </c>
      <c r="R1958" s="18">
        <v>5397</v>
      </c>
      <c r="S1958" s="18">
        <v>0</v>
      </c>
      <c r="T1958" s="18">
        <v>0</v>
      </c>
      <c r="U1958" s="10">
        <f t="shared" si="60"/>
        <v>0</v>
      </c>
      <c r="V1958" s="20">
        <f t="shared" si="61"/>
        <v>0</v>
      </c>
    </row>
    <row r="1959" spans="1:22" outlineLevel="4" x14ac:dyDescent="0.35">
      <c r="G1959" s="1"/>
      <c r="H1959" s="14" t="s">
        <v>11727</v>
      </c>
      <c r="O1959" s="16"/>
      <c r="Q1959" s="18">
        <f>SUBTOTAL(9,Q1958:Q1958)</f>
        <v>5397</v>
      </c>
      <c r="R1959" s="18">
        <f>SUBTOTAL(9,R1958:R1958)</f>
        <v>5397</v>
      </c>
      <c r="S1959" s="18">
        <f>SUBTOTAL(9,S1958:S1958)</f>
        <v>0</v>
      </c>
      <c r="T1959" s="18">
        <f>SUBTOTAL(9,T1958:T1958)</f>
        <v>0</v>
      </c>
      <c r="U1959" s="10">
        <f t="shared" si="60"/>
        <v>0</v>
      </c>
      <c r="V1959" s="20">
        <f t="shared" si="61"/>
        <v>0</v>
      </c>
    </row>
    <row r="1960" spans="1:22" ht="29" outlineLevel="4" x14ac:dyDescent="0.35">
      <c r="A1960" s="6" t="s">
        <v>566</v>
      </c>
      <c r="B1960" s="6" t="s">
        <v>567</v>
      </c>
      <c r="C1960" s="12" t="s">
        <v>2183</v>
      </c>
      <c r="D1960" s="5" t="s">
        <v>2184</v>
      </c>
      <c r="E1960" s="6" t="s">
        <v>2219</v>
      </c>
      <c r="F1960" s="1" t="s">
        <v>598</v>
      </c>
      <c r="G1960" s="1" t="s">
        <v>4</v>
      </c>
      <c r="H1960" s="1" t="s">
        <v>2222</v>
      </c>
      <c r="I1960" s="2" t="s">
        <v>2223</v>
      </c>
      <c r="J1960" s="6" t="s">
        <v>4</v>
      </c>
      <c r="K1960" s="6" t="s">
        <v>4</v>
      </c>
      <c r="L1960" s="6" t="s">
        <v>4</v>
      </c>
      <c r="M1960" s="6" t="s">
        <v>5</v>
      </c>
      <c r="N1960" s="6" t="s">
        <v>2220</v>
      </c>
      <c r="O1960" s="16">
        <v>44748</v>
      </c>
      <c r="P1960" s="6" t="s">
        <v>2221</v>
      </c>
      <c r="Q1960" s="18">
        <v>6172.73</v>
      </c>
      <c r="R1960" s="18">
        <v>6172.73</v>
      </c>
      <c r="S1960" s="18">
        <v>0</v>
      </c>
      <c r="T1960" s="18">
        <v>0</v>
      </c>
      <c r="U1960" s="10">
        <f t="shared" si="60"/>
        <v>0</v>
      </c>
      <c r="V1960" s="20">
        <f t="shared" si="61"/>
        <v>0</v>
      </c>
    </row>
    <row r="1961" spans="1:22" ht="29" outlineLevel="3" x14ac:dyDescent="0.35">
      <c r="A1961" s="6" t="s">
        <v>566</v>
      </c>
      <c r="B1961" s="6" t="s">
        <v>567</v>
      </c>
      <c r="C1961" s="12" t="s">
        <v>2183</v>
      </c>
      <c r="D1961" s="5" t="s">
        <v>2184</v>
      </c>
      <c r="E1961" s="6" t="s">
        <v>2219</v>
      </c>
      <c r="F1961" s="1" t="s">
        <v>598</v>
      </c>
      <c r="G1961" s="1" t="s">
        <v>4</v>
      </c>
      <c r="H1961" s="1" t="s">
        <v>2222</v>
      </c>
      <c r="I1961" s="2" t="s">
        <v>2223</v>
      </c>
      <c r="J1961" s="6" t="s">
        <v>4</v>
      </c>
      <c r="K1961" s="6" t="s">
        <v>4</v>
      </c>
      <c r="L1961" s="6" t="s">
        <v>4</v>
      </c>
      <c r="M1961" s="6" t="s">
        <v>5</v>
      </c>
      <c r="N1961" s="6" t="s">
        <v>2224</v>
      </c>
      <c r="O1961" s="16">
        <v>44782</v>
      </c>
      <c r="P1961" s="6" t="s">
        <v>7</v>
      </c>
      <c r="Q1961" s="18">
        <v>6213.54</v>
      </c>
      <c r="R1961" s="18">
        <v>6213.54</v>
      </c>
      <c r="S1961" s="18">
        <v>0</v>
      </c>
      <c r="T1961" s="18">
        <v>0</v>
      </c>
      <c r="U1961" s="10">
        <f t="shared" si="60"/>
        <v>0</v>
      </c>
      <c r="V1961" s="20">
        <f t="shared" si="61"/>
        <v>0</v>
      </c>
    </row>
    <row r="1962" spans="1:22" ht="29" outlineLevel="4" x14ac:dyDescent="0.35">
      <c r="A1962" s="6" t="s">
        <v>566</v>
      </c>
      <c r="B1962" s="6" t="s">
        <v>567</v>
      </c>
      <c r="C1962" s="12" t="s">
        <v>2183</v>
      </c>
      <c r="D1962" s="5" t="s">
        <v>2184</v>
      </c>
      <c r="E1962" s="6" t="s">
        <v>2219</v>
      </c>
      <c r="F1962" s="1" t="s">
        <v>598</v>
      </c>
      <c r="G1962" s="1" t="s">
        <v>4</v>
      </c>
      <c r="H1962" s="1" t="s">
        <v>2222</v>
      </c>
      <c r="I1962" s="2" t="s">
        <v>2223</v>
      </c>
      <c r="J1962" s="6" t="s">
        <v>4</v>
      </c>
      <c r="K1962" s="6" t="s">
        <v>4</v>
      </c>
      <c r="L1962" s="6" t="s">
        <v>4</v>
      </c>
      <c r="M1962" s="6" t="s">
        <v>5</v>
      </c>
      <c r="N1962" s="6" t="s">
        <v>2225</v>
      </c>
      <c r="O1962" s="16">
        <v>44823</v>
      </c>
      <c r="P1962" s="6" t="s">
        <v>7</v>
      </c>
      <c r="Q1962" s="18">
        <v>4593.79</v>
      </c>
      <c r="R1962" s="18">
        <v>4593.79</v>
      </c>
      <c r="S1962" s="18">
        <v>0</v>
      </c>
      <c r="T1962" s="18">
        <v>0</v>
      </c>
      <c r="U1962" s="10">
        <f t="shared" si="60"/>
        <v>0</v>
      </c>
      <c r="V1962" s="20">
        <f t="shared" si="61"/>
        <v>0</v>
      </c>
    </row>
    <row r="1963" spans="1:22" ht="29" outlineLevel="3" x14ac:dyDescent="0.35">
      <c r="A1963" s="6" t="s">
        <v>566</v>
      </c>
      <c r="B1963" s="6" t="s">
        <v>567</v>
      </c>
      <c r="C1963" s="12" t="s">
        <v>2183</v>
      </c>
      <c r="D1963" s="5" t="s">
        <v>2184</v>
      </c>
      <c r="E1963" s="6" t="s">
        <v>2219</v>
      </c>
      <c r="F1963" s="1" t="s">
        <v>598</v>
      </c>
      <c r="G1963" s="1" t="s">
        <v>4</v>
      </c>
      <c r="H1963" s="1" t="s">
        <v>2222</v>
      </c>
      <c r="I1963" s="2" t="s">
        <v>2223</v>
      </c>
      <c r="J1963" s="6" t="s">
        <v>4</v>
      </c>
      <c r="K1963" s="6" t="s">
        <v>4</v>
      </c>
      <c r="L1963" s="6" t="s">
        <v>4</v>
      </c>
      <c r="M1963" s="6" t="s">
        <v>5</v>
      </c>
      <c r="N1963" s="6" t="s">
        <v>2226</v>
      </c>
      <c r="O1963" s="16">
        <v>44831</v>
      </c>
      <c r="P1963" s="6" t="s">
        <v>7</v>
      </c>
      <c r="Q1963" s="18">
        <v>8892.2999999999993</v>
      </c>
      <c r="R1963" s="18">
        <v>8892.2999999999993</v>
      </c>
      <c r="S1963" s="18">
        <v>0</v>
      </c>
      <c r="T1963" s="18">
        <v>0</v>
      </c>
      <c r="U1963" s="10">
        <f t="shared" si="60"/>
        <v>0</v>
      </c>
      <c r="V1963" s="20">
        <f t="shared" si="61"/>
        <v>0</v>
      </c>
    </row>
    <row r="1964" spans="1:22" ht="29" outlineLevel="4" x14ac:dyDescent="0.35">
      <c r="A1964" s="6" t="s">
        <v>566</v>
      </c>
      <c r="B1964" s="6" t="s">
        <v>567</v>
      </c>
      <c r="C1964" s="12" t="s">
        <v>2183</v>
      </c>
      <c r="D1964" s="5" t="s">
        <v>2184</v>
      </c>
      <c r="E1964" s="6" t="s">
        <v>2219</v>
      </c>
      <c r="F1964" s="1" t="s">
        <v>598</v>
      </c>
      <c r="G1964" s="1" t="s">
        <v>4</v>
      </c>
      <c r="H1964" s="1" t="s">
        <v>2222</v>
      </c>
      <c r="I1964" s="2" t="s">
        <v>2223</v>
      </c>
      <c r="J1964" s="6" t="s">
        <v>4</v>
      </c>
      <c r="K1964" s="6" t="s">
        <v>4</v>
      </c>
      <c r="L1964" s="6" t="s">
        <v>4</v>
      </c>
      <c r="M1964" s="6" t="s">
        <v>5</v>
      </c>
      <c r="N1964" s="6" t="s">
        <v>2227</v>
      </c>
      <c r="O1964" s="16">
        <v>44881</v>
      </c>
      <c r="P1964" s="6" t="s">
        <v>7</v>
      </c>
      <c r="Q1964" s="18">
        <v>4641.7299999999996</v>
      </c>
      <c r="R1964" s="18">
        <v>4641.7299999999996</v>
      </c>
      <c r="S1964" s="18">
        <v>0</v>
      </c>
      <c r="T1964" s="18">
        <v>0</v>
      </c>
      <c r="U1964" s="10">
        <f t="shared" si="60"/>
        <v>0</v>
      </c>
      <c r="V1964" s="20">
        <f t="shared" si="61"/>
        <v>0</v>
      </c>
    </row>
    <row r="1965" spans="1:22" outlineLevel="4" x14ac:dyDescent="0.35">
      <c r="G1965" s="1"/>
      <c r="H1965" s="14" t="s">
        <v>11728</v>
      </c>
      <c r="O1965" s="16"/>
      <c r="Q1965" s="18">
        <f>SUBTOTAL(9,Q1960:Q1964)</f>
        <v>30514.09</v>
      </c>
      <c r="R1965" s="18">
        <f>SUBTOTAL(9,R1960:R1964)</f>
        <v>30514.09</v>
      </c>
      <c r="S1965" s="18">
        <f>SUBTOTAL(9,S1960:S1964)</f>
        <v>0</v>
      </c>
      <c r="T1965" s="18">
        <f>SUBTOTAL(9,T1960:T1964)</f>
        <v>0</v>
      </c>
      <c r="U1965" s="10">
        <f t="shared" si="60"/>
        <v>0</v>
      </c>
      <c r="V1965" s="20">
        <f t="shared" si="61"/>
        <v>0</v>
      </c>
    </row>
    <row r="1966" spans="1:22" outlineLevel="3" x14ac:dyDescent="0.35">
      <c r="A1966" s="6" t="s">
        <v>566</v>
      </c>
      <c r="B1966" s="6" t="s">
        <v>567</v>
      </c>
      <c r="C1966" s="12" t="s">
        <v>2183</v>
      </c>
      <c r="D1966" s="5" t="s">
        <v>2184</v>
      </c>
      <c r="E1966" s="6" t="s">
        <v>2219</v>
      </c>
      <c r="F1966" s="1" t="s">
        <v>573</v>
      </c>
      <c r="G1966" s="1" t="s">
        <v>4</v>
      </c>
      <c r="H1966" s="1" t="s">
        <v>2229</v>
      </c>
      <c r="I1966" s="2" t="s">
        <v>2230</v>
      </c>
      <c r="J1966" s="6" t="s">
        <v>4</v>
      </c>
      <c r="K1966" s="6" t="s">
        <v>4</v>
      </c>
      <c r="L1966" s="6" t="s">
        <v>4</v>
      </c>
      <c r="M1966" s="6" t="s">
        <v>5</v>
      </c>
      <c r="N1966" s="6" t="s">
        <v>2228</v>
      </c>
      <c r="O1966" s="16">
        <v>44902</v>
      </c>
      <c r="P1966" s="6" t="s">
        <v>7</v>
      </c>
      <c r="Q1966" s="18">
        <v>7108.16</v>
      </c>
      <c r="R1966" s="18">
        <v>7108.16</v>
      </c>
      <c r="S1966" s="18">
        <v>0</v>
      </c>
      <c r="T1966" s="18">
        <v>0</v>
      </c>
      <c r="U1966" s="10">
        <f t="shared" si="60"/>
        <v>0</v>
      </c>
      <c r="V1966" s="20">
        <f t="shared" si="61"/>
        <v>0</v>
      </c>
    </row>
    <row r="1967" spans="1:22" outlineLevel="4" x14ac:dyDescent="0.35">
      <c r="A1967" s="6" t="s">
        <v>566</v>
      </c>
      <c r="B1967" s="6" t="s">
        <v>567</v>
      </c>
      <c r="C1967" s="12" t="s">
        <v>2183</v>
      </c>
      <c r="D1967" s="5" t="s">
        <v>2184</v>
      </c>
      <c r="E1967" s="6" t="s">
        <v>2219</v>
      </c>
      <c r="F1967" s="1" t="s">
        <v>573</v>
      </c>
      <c r="G1967" s="1" t="s">
        <v>4</v>
      </c>
      <c r="H1967" s="1" t="s">
        <v>2229</v>
      </c>
      <c r="I1967" s="2" t="s">
        <v>2230</v>
      </c>
      <c r="J1967" s="6" t="s">
        <v>4</v>
      </c>
      <c r="K1967" s="6" t="s">
        <v>4</v>
      </c>
      <c r="L1967" s="6" t="s">
        <v>4</v>
      </c>
      <c r="M1967" s="6" t="s">
        <v>5</v>
      </c>
      <c r="N1967" s="6" t="s">
        <v>2231</v>
      </c>
      <c r="O1967" s="16">
        <v>44911</v>
      </c>
      <c r="P1967" s="6" t="s">
        <v>7</v>
      </c>
      <c r="Q1967" s="18">
        <v>5038.09</v>
      </c>
      <c r="R1967" s="18">
        <v>5038.09</v>
      </c>
      <c r="S1967" s="18">
        <v>0</v>
      </c>
      <c r="T1967" s="18">
        <v>0</v>
      </c>
      <c r="U1967" s="10">
        <f t="shared" si="60"/>
        <v>0</v>
      </c>
      <c r="V1967" s="20">
        <f t="shared" si="61"/>
        <v>0</v>
      </c>
    </row>
    <row r="1968" spans="1:22" outlineLevel="3" x14ac:dyDescent="0.35">
      <c r="A1968" s="6" t="s">
        <v>566</v>
      </c>
      <c r="B1968" s="6" t="s">
        <v>567</v>
      </c>
      <c r="C1968" s="12" t="s">
        <v>2183</v>
      </c>
      <c r="D1968" s="5" t="s">
        <v>2184</v>
      </c>
      <c r="E1968" s="6" t="s">
        <v>2219</v>
      </c>
      <c r="F1968" s="1" t="s">
        <v>573</v>
      </c>
      <c r="G1968" s="1" t="s">
        <v>4</v>
      </c>
      <c r="H1968" s="1" t="s">
        <v>2229</v>
      </c>
      <c r="I1968" s="2" t="s">
        <v>2230</v>
      </c>
      <c r="J1968" s="6" t="s">
        <v>4</v>
      </c>
      <c r="K1968" s="6" t="s">
        <v>4</v>
      </c>
      <c r="L1968" s="6" t="s">
        <v>4</v>
      </c>
      <c r="M1968" s="6" t="s">
        <v>5</v>
      </c>
      <c r="N1968" s="6" t="s">
        <v>2232</v>
      </c>
      <c r="O1968" s="16">
        <v>44946</v>
      </c>
      <c r="P1968" s="6" t="s">
        <v>7</v>
      </c>
      <c r="Q1968" s="18">
        <v>5482.88</v>
      </c>
      <c r="R1968" s="18">
        <v>5482.88</v>
      </c>
      <c r="S1968" s="18">
        <v>0</v>
      </c>
      <c r="T1968" s="18">
        <v>0</v>
      </c>
      <c r="U1968" s="10">
        <f t="shared" si="60"/>
        <v>0</v>
      </c>
      <c r="V1968" s="20">
        <f t="shared" si="61"/>
        <v>0</v>
      </c>
    </row>
    <row r="1969" spans="1:22" outlineLevel="4" x14ac:dyDescent="0.35">
      <c r="A1969" s="6" t="s">
        <v>566</v>
      </c>
      <c r="B1969" s="6" t="s">
        <v>567</v>
      </c>
      <c r="C1969" s="12" t="s">
        <v>2183</v>
      </c>
      <c r="D1969" s="5" t="s">
        <v>2184</v>
      </c>
      <c r="E1969" s="6" t="s">
        <v>2219</v>
      </c>
      <c r="F1969" s="1" t="s">
        <v>573</v>
      </c>
      <c r="G1969" s="1" t="s">
        <v>4</v>
      </c>
      <c r="H1969" s="1" t="s">
        <v>2229</v>
      </c>
      <c r="I1969" s="2" t="s">
        <v>2230</v>
      </c>
      <c r="J1969" s="6" t="s">
        <v>4</v>
      </c>
      <c r="K1969" s="6" t="s">
        <v>4</v>
      </c>
      <c r="L1969" s="6" t="s">
        <v>4</v>
      </c>
      <c r="M1969" s="6" t="s">
        <v>5</v>
      </c>
      <c r="N1969" s="6" t="s">
        <v>2233</v>
      </c>
      <c r="O1969" s="16">
        <v>44987</v>
      </c>
      <c r="P1969" s="6" t="s">
        <v>7</v>
      </c>
      <c r="Q1969" s="18">
        <v>6801.81</v>
      </c>
      <c r="R1969" s="18">
        <v>6801.81</v>
      </c>
      <c r="S1969" s="18">
        <v>0</v>
      </c>
      <c r="T1969" s="18">
        <v>0</v>
      </c>
      <c r="U1969" s="10">
        <f t="shared" si="60"/>
        <v>0</v>
      </c>
      <c r="V1969" s="20">
        <f t="shared" si="61"/>
        <v>0</v>
      </c>
    </row>
    <row r="1970" spans="1:22" outlineLevel="4" x14ac:dyDescent="0.35">
      <c r="A1970" s="6" t="s">
        <v>566</v>
      </c>
      <c r="B1970" s="6" t="s">
        <v>567</v>
      </c>
      <c r="C1970" s="12" t="s">
        <v>2183</v>
      </c>
      <c r="D1970" s="5" t="s">
        <v>2184</v>
      </c>
      <c r="E1970" s="6" t="s">
        <v>2219</v>
      </c>
      <c r="F1970" s="1" t="s">
        <v>573</v>
      </c>
      <c r="G1970" s="1" t="s">
        <v>4</v>
      </c>
      <c r="H1970" s="1" t="s">
        <v>2229</v>
      </c>
      <c r="I1970" s="2" t="s">
        <v>2230</v>
      </c>
      <c r="J1970" s="6" t="s">
        <v>4</v>
      </c>
      <c r="K1970" s="6" t="s">
        <v>4</v>
      </c>
      <c r="L1970" s="6" t="s">
        <v>4</v>
      </c>
      <c r="M1970" s="6" t="s">
        <v>5</v>
      </c>
      <c r="N1970" s="6" t="s">
        <v>2234</v>
      </c>
      <c r="O1970" s="16">
        <v>45008</v>
      </c>
      <c r="P1970" s="6" t="s">
        <v>7</v>
      </c>
      <c r="Q1970" s="18">
        <v>5912.05</v>
      </c>
      <c r="R1970" s="18">
        <v>5912.05</v>
      </c>
      <c r="S1970" s="18">
        <v>0</v>
      </c>
      <c r="T1970" s="18">
        <v>0</v>
      </c>
      <c r="U1970" s="10">
        <f t="shared" si="60"/>
        <v>0</v>
      </c>
      <c r="V1970" s="20">
        <f t="shared" si="61"/>
        <v>0</v>
      </c>
    </row>
    <row r="1971" spans="1:22" outlineLevel="4" x14ac:dyDescent="0.35">
      <c r="A1971" s="6" t="s">
        <v>566</v>
      </c>
      <c r="B1971" s="6" t="s">
        <v>567</v>
      </c>
      <c r="C1971" s="12" t="s">
        <v>2183</v>
      </c>
      <c r="D1971" s="5" t="s">
        <v>2184</v>
      </c>
      <c r="E1971" s="6" t="s">
        <v>2219</v>
      </c>
      <c r="F1971" s="1" t="s">
        <v>573</v>
      </c>
      <c r="G1971" s="1" t="s">
        <v>4</v>
      </c>
      <c r="H1971" s="1" t="s">
        <v>2229</v>
      </c>
      <c r="I1971" s="2" t="s">
        <v>2230</v>
      </c>
      <c r="J1971" s="6" t="s">
        <v>4</v>
      </c>
      <c r="K1971" s="6" t="s">
        <v>4</v>
      </c>
      <c r="L1971" s="6" t="s">
        <v>4</v>
      </c>
      <c r="M1971" s="6" t="s">
        <v>5</v>
      </c>
      <c r="N1971" s="6" t="s">
        <v>2235</v>
      </c>
      <c r="O1971" s="16">
        <v>45040</v>
      </c>
      <c r="P1971" s="6" t="s">
        <v>7</v>
      </c>
      <c r="Q1971" s="18">
        <v>3285.46</v>
      </c>
      <c r="R1971" s="18">
        <v>3285.46</v>
      </c>
      <c r="S1971" s="18">
        <v>0</v>
      </c>
      <c r="T1971" s="18">
        <v>0</v>
      </c>
      <c r="U1971" s="10">
        <f t="shared" si="60"/>
        <v>0</v>
      </c>
      <c r="V1971" s="20">
        <f t="shared" si="61"/>
        <v>0</v>
      </c>
    </row>
    <row r="1972" spans="1:22" outlineLevel="4" x14ac:dyDescent="0.35">
      <c r="A1972" s="6" t="s">
        <v>566</v>
      </c>
      <c r="B1972" s="6" t="s">
        <v>567</v>
      </c>
      <c r="C1972" s="12" t="s">
        <v>2183</v>
      </c>
      <c r="D1972" s="5" t="s">
        <v>2184</v>
      </c>
      <c r="E1972" s="6" t="s">
        <v>2219</v>
      </c>
      <c r="F1972" s="1" t="s">
        <v>573</v>
      </c>
      <c r="G1972" s="1" t="s">
        <v>4</v>
      </c>
      <c r="H1972" s="1" t="s">
        <v>2229</v>
      </c>
      <c r="I1972" s="2" t="s">
        <v>2230</v>
      </c>
      <c r="J1972" s="6" t="s">
        <v>4</v>
      </c>
      <c r="K1972" s="6" t="s">
        <v>4</v>
      </c>
      <c r="L1972" s="6" t="s">
        <v>4</v>
      </c>
      <c r="M1972" s="6" t="s">
        <v>5</v>
      </c>
      <c r="N1972" s="6" t="s">
        <v>2236</v>
      </c>
      <c r="O1972" s="16">
        <v>45064</v>
      </c>
      <c r="P1972" s="6" t="s">
        <v>7</v>
      </c>
      <c r="Q1972" s="18">
        <v>8324.32</v>
      </c>
      <c r="R1972" s="18">
        <v>8324.32</v>
      </c>
      <c r="S1972" s="18">
        <v>0</v>
      </c>
      <c r="T1972" s="18">
        <v>0</v>
      </c>
      <c r="U1972" s="10">
        <f t="shared" si="60"/>
        <v>0</v>
      </c>
      <c r="V1972" s="20">
        <f t="shared" si="61"/>
        <v>0</v>
      </c>
    </row>
    <row r="1973" spans="1:22" outlineLevel="4" x14ac:dyDescent="0.35">
      <c r="A1973" s="6" t="s">
        <v>566</v>
      </c>
      <c r="B1973" s="6" t="s">
        <v>567</v>
      </c>
      <c r="C1973" s="12" t="s">
        <v>2183</v>
      </c>
      <c r="D1973" s="5" t="s">
        <v>2184</v>
      </c>
      <c r="E1973" s="6" t="s">
        <v>2219</v>
      </c>
      <c r="F1973" s="1" t="s">
        <v>573</v>
      </c>
      <c r="G1973" s="1" t="s">
        <v>4</v>
      </c>
      <c r="H1973" s="1" t="s">
        <v>2229</v>
      </c>
      <c r="I1973" s="2" t="s">
        <v>2230</v>
      </c>
      <c r="J1973" s="6" t="s">
        <v>4</v>
      </c>
      <c r="K1973" s="6" t="s">
        <v>4</v>
      </c>
      <c r="L1973" s="6" t="s">
        <v>4</v>
      </c>
      <c r="M1973" s="6" t="s">
        <v>5</v>
      </c>
      <c r="N1973" s="6" t="s">
        <v>2237</v>
      </c>
      <c r="O1973" s="16">
        <v>45085</v>
      </c>
      <c r="P1973" s="6" t="s">
        <v>7</v>
      </c>
      <c r="Q1973" s="18">
        <v>5514.73</v>
      </c>
      <c r="R1973" s="18">
        <v>5514.73</v>
      </c>
      <c r="S1973" s="18">
        <v>0</v>
      </c>
      <c r="T1973" s="18">
        <v>0</v>
      </c>
      <c r="U1973" s="10">
        <f t="shared" si="60"/>
        <v>0</v>
      </c>
      <c r="V1973" s="20">
        <f t="shared" si="61"/>
        <v>0</v>
      </c>
    </row>
    <row r="1974" spans="1:22" outlineLevel="3" x14ac:dyDescent="0.35">
      <c r="G1974" s="1"/>
      <c r="H1974" s="14" t="s">
        <v>11729</v>
      </c>
      <c r="O1974" s="16"/>
      <c r="Q1974" s="18">
        <f>SUBTOTAL(9,Q1966:Q1973)</f>
        <v>47467.5</v>
      </c>
      <c r="R1974" s="18">
        <f>SUBTOTAL(9,R1966:R1973)</f>
        <v>47467.5</v>
      </c>
      <c r="S1974" s="18">
        <f>SUBTOTAL(9,S1966:S1973)</f>
        <v>0</v>
      </c>
      <c r="T1974" s="18">
        <f>SUBTOTAL(9,T1966:T1973)</f>
        <v>0</v>
      </c>
      <c r="U1974" s="10">
        <f t="shared" si="60"/>
        <v>0</v>
      </c>
      <c r="V1974" s="20">
        <f t="shared" si="61"/>
        <v>0</v>
      </c>
    </row>
    <row r="1975" spans="1:22" outlineLevel="4" x14ac:dyDescent="0.35">
      <c r="C1975" s="13" t="s">
        <v>10676</v>
      </c>
      <c r="G1975" s="1"/>
      <c r="O1975" s="16"/>
      <c r="Q1975" s="18">
        <f>SUBTOTAL(9,Q1932:Q1973)</f>
        <v>6825021.7300000014</v>
      </c>
      <c r="R1975" s="18">
        <f>SUBTOTAL(9,R1932:R1973)</f>
        <v>83697.589999999982</v>
      </c>
      <c r="S1975" s="18">
        <f>SUBTOTAL(9,S1932:S1973)</f>
        <v>6741324.1400000006</v>
      </c>
      <c r="T1975" s="18">
        <f>SUBTOTAL(9,T1932:T1973)</f>
        <v>0</v>
      </c>
      <c r="U1975" s="10">
        <f t="shared" si="60"/>
        <v>9.3132257461547852E-10</v>
      </c>
      <c r="V1975" s="20">
        <f t="shared" si="61"/>
        <v>9.3132257461547852E-10</v>
      </c>
    </row>
    <row r="1976" spans="1:22" outlineLevel="4" x14ac:dyDescent="0.35">
      <c r="A1976" s="6" t="s">
        <v>1200</v>
      </c>
      <c r="B1976" s="6" t="s">
        <v>1201</v>
      </c>
      <c r="C1976" s="12" t="s">
        <v>2238</v>
      </c>
      <c r="D1976" s="5" t="s">
        <v>2239</v>
      </c>
      <c r="E1976" s="6" t="s">
        <v>2239</v>
      </c>
      <c r="F1976" s="1" t="s">
        <v>4</v>
      </c>
      <c r="G1976" s="1" t="s">
        <v>1204</v>
      </c>
      <c r="H1976" s="1" t="s">
        <v>1206</v>
      </c>
      <c r="I1976" s="2" t="s">
        <v>1207</v>
      </c>
      <c r="J1976" s="6" t="s">
        <v>4</v>
      </c>
      <c r="K1976" s="6" t="s">
        <v>4</v>
      </c>
      <c r="L1976" s="6" t="s">
        <v>4</v>
      </c>
      <c r="M1976" s="6" t="s">
        <v>5</v>
      </c>
      <c r="N1976" s="6" t="s">
        <v>2240</v>
      </c>
      <c r="O1976" s="16">
        <v>44831</v>
      </c>
      <c r="P1976" s="6" t="s">
        <v>7</v>
      </c>
      <c r="Q1976" s="18">
        <v>114074.75</v>
      </c>
      <c r="R1976" s="18">
        <v>0</v>
      </c>
      <c r="S1976" s="18">
        <v>114074.75</v>
      </c>
      <c r="T1976" s="18">
        <v>0</v>
      </c>
      <c r="U1976" s="10">
        <f t="shared" si="60"/>
        <v>0</v>
      </c>
      <c r="V1976" s="20">
        <f t="shared" si="61"/>
        <v>0</v>
      </c>
    </row>
    <row r="1977" spans="1:22" outlineLevel="4" x14ac:dyDescent="0.35">
      <c r="A1977" s="6" t="s">
        <v>1200</v>
      </c>
      <c r="B1977" s="6" t="s">
        <v>1201</v>
      </c>
      <c r="C1977" s="12" t="s">
        <v>2238</v>
      </c>
      <c r="D1977" s="5" t="s">
        <v>2239</v>
      </c>
      <c r="E1977" s="6" t="s">
        <v>2239</v>
      </c>
      <c r="F1977" s="1" t="s">
        <v>4</v>
      </c>
      <c r="G1977" s="1" t="s">
        <v>1204</v>
      </c>
      <c r="H1977" s="1" t="s">
        <v>1206</v>
      </c>
      <c r="I1977" s="2" t="s">
        <v>1207</v>
      </c>
      <c r="J1977" s="6" t="s">
        <v>4</v>
      </c>
      <c r="K1977" s="6" t="s">
        <v>4</v>
      </c>
      <c r="L1977" s="6" t="s">
        <v>4</v>
      </c>
      <c r="M1977" s="6" t="s">
        <v>5</v>
      </c>
      <c r="N1977" s="6" t="s">
        <v>2241</v>
      </c>
      <c r="O1977" s="16">
        <v>44923</v>
      </c>
      <c r="P1977" s="6" t="s">
        <v>7</v>
      </c>
      <c r="Q1977" s="18">
        <v>114074.74</v>
      </c>
      <c r="R1977" s="18">
        <v>0</v>
      </c>
      <c r="S1977" s="18">
        <v>114074.74</v>
      </c>
      <c r="T1977" s="18">
        <v>0</v>
      </c>
      <c r="U1977" s="10">
        <f t="shared" si="60"/>
        <v>0</v>
      </c>
      <c r="V1977" s="20">
        <f t="shared" si="61"/>
        <v>0</v>
      </c>
    </row>
    <row r="1978" spans="1:22" outlineLevel="4" x14ac:dyDescent="0.35">
      <c r="G1978" s="1"/>
      <c r="H1978" s="14" t="s">
        <v>11554</v>
      </c>
      <c r="O1978" s="16"/>
      <c r="Q1978" s="18">
        <f>SUBTOTAL(9,Q1976:Q1977)</f>
        <v>228149.49</v>
      </c>
      <c r="R1978" s="18">
        <f>SUBTOTAL(9,R1976:R1977)</f>
        <v>0</v>
      </c>
      <c r="S1978" s="18">
        <f>SUBTOTAL(9,S1976:S1977)</f>
        <v>228149.49</v>
      </c>
      <c r="T1978" s="18">
        <f>SUBTOTAL(9,T1976:T1977)</f>
        <v>0</v>
      </c>
      <c r="U1978" s="10">
        <f t="shared" si="60"/>
        <v>0</v>
      </c>
      <c r="V1978" s="20">
        <f t="shared" si="61"/>
        <v>0</v>
      </c>
    </row>
    <row r="1979" spans="1:22" ht="29" outlineLevel="4" x14ac:dyDescent="0.35">
      <c r="A1979" s="6" t="s">
        <v>566</v>
      </c>
      <c r="B1979" s="6" t="s">
        <v>567</v>
      </c>
      <c r="C1979" s="12" t="s">
        <v>2238</v>
      </c>
      <c r="D1979" s="5" t="s">
        <v>2239</v>
      </c>
      <c r="E1979" s="6" t="s">
        <v>2242</v>
      </c>
      <c r="F1979" s="1" t="s">
        <v>573</v>
      </c>
      <c r="G1979" s="1" t="s">
        <v>4</v>
      </c>
      <c r="H1979" s="1" t="s">
        <v>2245</v>
      </c>
      <c r="I1979" s="2" t="s">
        <v>2246</v>
      </c>
      <c r="J1979" s="6" t="s">
        <v>4</v>
      </c>
      <c r="K1979" s="6" t="s">
        <v>4</v>
      </c>
      <c r="L1979" s="6" t="s">
        <v>4</v>
      </c>
      <c r="M1979" s="6" t="s">
        <v>5</v>
      </c>
      <c r="N1979" s="6" t="s">
        <v>2243</v>
      </c>
      <c r="O1979" s="16">
        <v>44823</v>
      </c>
      <c r="P1979" s="6" t="s">
        <v>2244</v>
      </c>
      <c r="Q1979" s="18">
        <v>4346.9799999999996</v>
      </c>
      <c r="R1979" s="18">
        <v>4346.9799999999996</v>
      </c>
      <c r="S1979" s="18">
        <v>0</v>
      </c>
      <c r="T1979" s="18">
        <v>0</v>
      </c>
      <c r="U1979" s="10">
        <f t="shared" si="60"/>
        <v>0</v>
      </c>
      <c r="V1979" s="20">
        <f t="shared" si="61"/>
        <v>0</v>
      </c>
    </row>
    <row r="1980" spans="1:22" ht="29" outlineLevel="4" x14ac:dyDescent="0.35">
      <c r="A1980" s="6" t="s">
        <v>566</v>
      </c>
      <c r="B1980" s="6" t="s">
        <v>567</v>
      </c>
      <c r="C1980" s="12" t="s">
        <v>2238</v>
      </c>
      <c r="D1980" s="5" t="s">
        <v>2239</v>
      </c>
      <c r="E1980" s="6" t="s">
        <v>2242</v>
      </c>
      <c r="F1980" s="1" t="s">
        <v>573</v>
      </c>
      <c r="G1980" s="1" t="s">
        <v>4</v>
      </c>
      <c r="H1980" s="1" t="s">
        <v>2245</v>
      </c>
      <c r="I1980" s="2" t="s">
        <v>2246</v>
      </c>
      <c r="J1980" s="6" t="s">
        <v>4</v>
      </c>
      <c r="K1980" s="6" t="s">
        <v>4</v>
      </c>
      <c r="L1980" s="6" t="s">
        <v>4</v>
      </c>
      <c r="M1980" s="6" t="s">
        <v>5</v>
      </c>
      <c r="N1980" s="6" t="s">
        <v>2247</v>
      </c>
      <c r="O1980" s="16">
        <v>44855</v>
      </c>
      <c r="P1980" s="6" t="s">
        <v>7</v>
      </c>
      <c r="Q1980" s="18">
        <v>7676.11</v>
      </c>
      <c r="R1980" s="18">
        <v>7676.11</v>
      </c>
      <c r="S1980" s="18">
        <v>0</v>
      </c>
      <c r="T1980" s="18">
        <v>0</v>
      </c>
      <c r="U1980" s="10">
        <f t="shared" si="60"/>
        <v>0</v>
      </c>
      <c r="V1980" s="20">
        <f t="shared" si="61"/>
        <v>0</v>
      </c>
    </row>
    <row r="1981" spans="1:22" outlineLevel="4" x14ac:dyDescent="0.35">
      <c r="G1981" s="1"/>
      <c r="H1981" s="14" t="s">
        <v>11730</v>
      </c>
      <c r="O1981" s="16"/>
      <c r="Q1981" s="18">
        <f>SUBTOTAL(9,Q1979:Q1980)</f>
        <v>12023.09</v>
      </c>
      <c r="R1981" s="18">
        <f>SUBTOTAL(9,R1979:R1980)</f>
        <v>12023.09</v>
      </c>
      <c r="S1981" s="18">
        <f>SUBTOTAL(9,S1979:S1980)</f>
        <v>0</v>
      </c>
      <c r="T1981" s="18">
        <f>SUBTOTAL(9,T1979:T1980)</f>
        <v>0</v>
      </c>
      <c r="U1981" s="10">
        <f t="shared" si="60"/>
        <v>0</v>
      </c>
      <c r="V1981" s="20">
        <f t="shared" si="61"/>
        <v>0</v>
      </c>
    </row>
    <row r="1982" spans="1:22" outlineLevel="4" x14ac:dyDescent="0.35">
      <c r="A1982" s="6" t="s">
        <v>566</v>
      </c>
      <c r="B1982" s="6" t="s">
        <v>567</v>
      </c>
      <c r="C1982" s="12" t="s">
        <v>2238</v>
      </c>
      <c r="D1982" s="5" t="s">
        <v>2239</v>
      </c>
      <c r="E1982" s="6" t="s">
        <v>2242</v>
      </c>
      <c r="F1982" s="1" t="s">
        <v>573</v>
      </c>
      <c r="G1982" s="1" t="s">
        <v>4</v>
      </c>
      <c r="H1982" s="1" t="s">
        <v>2249</v>
      </c>
      <c r="I1982" s="2" t="s">
        <v>2250</v>
      </c>
      <c r="J1982" s="6" t="s">
        <v>4</v>
      </c>
      <c r="K1982" s="6" t="s">
        <v>4</v>
      </c>
      <c r="L1982" s="6" t="s">
        <v>4</v>
      </c>
      <c r="M1982" s="6" t="s">
        <v>5</v>
      </c>
      <c r="N1982" s="6" t="s">
        <v>2248</v>
      </c>
      <c r="O1982" s="16">
        <v>45042</v>
      </c>
      <c r="P1982" s="6" t="s">
        <v>7</v>
      </c>
      <c r="Q1982" s="18">
        <v>404.15</v>
      </c>
      <c r="R1982" s="18">
        <v>404.15</v>
      </c>
      <c r="S1982" s="18">
        <v>0</v>
      </c>
      <c r="T1982" s="18">
        <v>0</v>
      </c>
      <c r="U1982" s="10">
        <f t="shared" si="60"/>
        <v>0</v>
      </c>
      <c r="V1982" s="20">
        <f t="shared" si="61"/>
        <v>0</v>
      </c>
    </row>
    <row r="1983" spans="1:22" outlineLevel="3" x14ac:dyDescent="0.35">
      <c r="G1983" s="1"/>
      <c r="H1983" s="14" t="s">
        <v>11731</v>
      </c>
      <c r="O1983" s="16"/>
      <c r="Q1983" s="18">
        <f>SUBTOTAL(9,Q1982:Q1982)</f>
        <v>404.15</v>
      </c>
      <c r="R1983" s="18">
        <f>SUBTOTAL(9,R1982:R1982)</f>
        <v>404.15</v>
      </c>
      <c r="S1983" s="18">
        <f>SUBTOTAL(9,S1982:S1982)</f>
        <v>0</v>
      </c>
      <c r="T1983" s="18">
        <f>SUBTOTAL(9,T1982:T1982)</f>
        <v>0</v>
      </c>
      <c r="U1983" s="10">
        <f t="shared" si="60"/>
        <v>0</v>
      </c>
      <c r="V1983" s="20">
        <f t="shared" si="61"/>
        <v>0</v>
      </c>
    </row>
    <row r="1984" spans="1:22" outlineLevel="2" x14ac:dyDescent="0.35">
      <c r="C1984" s="13" t="s">
        <v>10677</v>
      </c>
      <c r="G1984" s="1"/>
      <c r="O1984" s="16"/>
      <c r="Q1984" s="18">
        <f>SUBTOTAL(9,Q1976:Q1982)</f>
        <v>240576.72999999998</v>
      </c>
      <c r="R1984" s="18">
        <f>SUBTOTAL(9,R1976:R1982)</f>
        <v>12427.24</v>
      </c>
      <c r="S1984" s="18">
        <f>SUBTOTAL(9,S1976:S1982)</f>
        <v>228149.49</v>
      </c>
      <c r="T1984" s="18">
        <f>SUBTOTAL(9,T1976:T1982)</f>
        <v>0</v>
      </c>
      <c r="U1984" s="10">
        <f t="shared" si="60"/>
        <v>0</v>
      </c>
      <c r="V1984" s="20">
        <f t="shared" si="61"/>
        <v>0</v>
      </c>
    </row>
    <row r="1985" spans="1:22" outlineLevel="4" x14ac:dyDescent="0.35">
      <c r="A1985" s="6" t="s">
        <v>1200</v>
      </c>
      <c r="B1985" s="6" t="s">
        <v>1201</v>
      </c>
      <c r="C1985" s="12" t="s">
        <v>2251</v>
      </c>
      <c r="D1985" s="5" t="s">
        <v>2252</v>
      </c>
      <c r="E1985" s="6" t="s">
        <v>2252</v>
      </c>
      <c r="F1985" s="1" t="s">
        <v>4</v>
      </c>
      <c r="G1985" s="1" t="s">
        <v>1204</v>
      </c>
      <c r="H1985" s="1" t="s">
        <v>1206</v>
      </c>
      <c r="I1985" s="2" t="s">
        <v>1207</v>
      </c>
      <c r="J1985" s="6" t="s">
        <v>4</v>
      </c>
      <c r="K1985" s="6" t="s">
        <v>4</v>
      </c>
      <c r="L1985" s="6" t="s">
        <v>4</v>
      </c>
      <c r="M1985" s="6" t="s">
        <v>5</v>
      </c>
      <c r="N1985" s="6" t="s">
        <v>2253</v>
      </c>
      <c r="O1985" s="16">
        <v>44831</v>
      </c>
      <c r="P1985" s="6" t="s">
        <v>7</v>
      </c>
      <c r="Q1985" s="18">
        <v>251366.3</v>
      </c>
      <c r="R1985" s="18">
        <v>0</v>
      </c>
      <c r="S1985" s="18">
        <v>251366.3</v>
      </c>
      <c r="T1985" s="18">
        <v>0</v>
      </c>
      <c r="U1985" s="10">
        <f t="shared" si="60"/>
        <v>0</v>
      </c>
      <c r="V1985" s="20">
        <f t="shared" si="61"/>
        <v>0</v>
      </c>
    </row>
    <row r="1986" spans="1:22" outlineLevel="4" x14ac:dyDescent="0.35">
      <c r="A1986" s="6" t="s">
        <v>1200</v>
      </c>
      <c r="B1986" s="6" t="s">
        <v>1201</v>
      </c>
      <c r="C1986" s="12" t="s">
        <v>2251</v>
      </c>
      <c r="D1986" s="5" t="s">
        <v>2252</v>
      </c>
      <c r="E1986" s="6" t="s">
        <v>2252</v>
      </c>
      <c r="F1986" s="1" t="s">
        <v>4</v>
      </c>
      <c r="G1986" s="1" t="s">
        <v>1204</v>
      </c>
      <c r="H1986" s="1" t="s">
        <v>1206</v>
      </c>
      <c r="I1986" s="2" t="s">
        <v>1207</v>
      </c>
      <c r="J1986" s="6" t="s">
        <v>4</v>
      </c>
      <c r="K1986" s="6" t="s">
        <v>4</v>
      </c>
      <c r="L1986" s="6" t="s">
        <v>4</v>
      </c>
      <c r="M1986" s="6" t="s">
        <v>5</v>
      </c>
      <c r="N1986" s="6" t="s">
        <v>2254</v>
      </c>
      <c r="O1986" s="16">
        <v>44923</v>
      </c>
      <c r="P1986" s="6" t="s">
        <v>7</v>
      </c>
      <c r="Q1986" s="18">
        <v>251366.29</v>
      </c>
      <c r="R1986" s="18">
        <v>0</v>
      </c>
      <c r="S1986" s="18">
        <v>251366.29</v>
      </c>
      <c r="T1986" s="18">
        <v>0</v>
      </c>
      <c r="U1986" s="10">
        <f t="shared" ref="U1986:U2049" si="62">Q1986-R1986-S1986-T1986</f>
        <v>0</v>
      </c>
      <c r="V1986" s="20">
        <f t="shared" si="61"/>
        <v>0</v>
      </c>
    </row>
    <row r="1987" spans="1:22" outlineLevel="3" x14ac:dyDescent="0.35">
      <c r="G1987" s="1"/>
      <c r="H1987" s="14" t="s">
        <v>11554</v>
      </c>
      <c r="O1987" s="16"/>
      <c r="Q1987" s="18">
        <f>SUBTOTAL(9,Q1985:Q1986)</f>
        <v>502732.58999999997</v>
      </c>
      <c r="R1987" s="18">
        <f>SUBTOTAL(9,R1985:R1986)</f>
        <v>0</v>
      </c>
      <c r="S1987" s="18">
        <f>SUBTOTAL(9,S1985:S1986)</f>
        <v>502732.58999999997</v>
      </c>
      <c r="T1987" s="18">
        <f>SUBTOTAL(9,T1985:T1986)</f>
        <v>0</v>
      </c>
      <c r="U1987" s="10">
        <f t="shared" si="62"/>
        <v>0</v>
      </c>
      <c r="V1987" s="20">
        <f t="shared" ref="V1987:V2050" si="63">Q1987-R1987-S1987-T1987</f>
        <v>0</v>
      </c>
    </row>
    <row r="1988" spans="1:22" outlineLevel="4" x14ac:dyDescent="0.35">
      <c r="C1988" s="13" t="s">
        <v>10678</v>
      </c>
      <c r="G1988" s="1"/>
      <c r="O1988" s="16"/>
      <c r="Q1988" s="18">
        <f>SUBTOTAL(9,Q1985:Q1986)</f>
        <v>502732.58999999997</v>
      </c>
      <c r="R1988" s="18">
        <f>SUBTOTAL(9,R1985:R1986)</f>
        <v>0</v>
      </c>
      <c r="S1988" s="18">
        <f>SUBTOTAL(9,S1985:S1986)</f>
        <v>502732.58999999997</v>
      </c>
      <c r="T1988" s="18">
        <f>SUBTOTAL(9,T1985:T1986)</f>
        <v>0</v>
      </c>
      <c r="U1988" s="10">
        <f t="shared" si="62"/>
        <v>0</v>
      </c>
      <c r="V1988" s="20">
        <f t="shared" si="63"/>
        <v>0</v>
      </c>
    </row>
    <row r="1989" spans="1:22" outlineLevel="4" x14ac:dyDescent="0.35">
      <c r="A1989" s="6" t="s">
        <v>1200</v>
      </c>
      <c r="B1989" s="6" t="s">
        <v>1201</v>
      </c>
      <c r="C1989" s="12" t="s">
        <v>2255</v>
      </c>
      <c r="D1989" s="5" t="s">
        <v>2256</v>
      </c>
      <c r="E1989" s="6" t="s">
        <v>2256</v>
      </c>
      <c r="F1989" s="1" t="s">
        <v>4</v>
      </c>
      <c r="G1989" s="1" t="s">
        <v>1204</v>
      </c>
      <c r="H1989" s="1" t="s">
        <v>1206</v>
      </c>
      <c r="I1989" s="2" t="s">
        <v>1207</v>
      </c>
      <c r="J1989" s="6" t="s">
        <v>4</v>
      </c>
      <c r="K1989" s="6" t="s">
        <v>4</v>
      </c>
      <c r="L1989" s="6" t="s">
        <v>4</v>
      </c>
      <c r="M1989" s="6" t="s">
        <v>5</v>
      </c>
      <c r="N1989" s="6" t="s">
        <v>2257</v>
      </c>
      <c r="O1989" s="16">
        <v>44831</v>
      </c>
      <c r="P1989" s="6" t="s">
        <v>7</v>
      </c>
      <c r="Q1989" s="18">
        <v>520196.63</v>
      </c>
      <c r="R1989" s="18">
        <v>0</v>
      </c>
      <c r="S1989" s="18">
        <v>520196.63</v>
      </c>
      <c r="T1989" s="18">
        <v>0</v>
      </c>
      <c r="U1989" s="10">
        <f t="shared" si="62"/>
        <v>0</v>
      </c>
      <c r="V1989" s="20">
        <f t="shared" si="63"/>
        <v>0</v>
      </c>
    </row>
    <row r="1990" spans="1:22" outlineLevel="4" x14ac:dyDescent="0.35">
      <c r="A1990" s="6" t="s">
        <v>1200</v>
      </c>
      <c r="B1990" s="6" t="s">
        <v>1201</v>
      </c>
      <c r="C1990" s="12" t="s">
        <v>2255</v>
      </c>
      <c r="D1990" s="5" t="s">
        <v>2256</v>
      </c>
      <c r="E1990" s="6" t="s">
        <v>2256</v>
      </c>
      <c r="F1990" s="1" t="s">
        <v>4</v>
      </c>
      <c r="G1990" s="1" t="s">
        <v>1204</v>
      </c>
      <c r="H1990" s="1" t="s">
        <v>1206</v>
      </c>
      <c r="I1990" s="2" t="s">
        <v>1207</v>
      </c>
      <c r="J1990" s="6" t="s">
        <v>4</v>
      </c>
      <c r="K1990" s="6" t="s">
        <v>4</v>
      </c>
      <c r="L1990" s="6" t="s">
        <v>4</v>
      </c>
      <c r="M1990" s="6" t="s">
        <v>5</v>
      </c>
      <c r="N1990" s="6" t="s">
        <v>2258</v>
      </c>
      <c r="O1990" s="16">
        <v>44923</v>
      </c>
      <c r="P1990" s="6" t="s">
        <v>7</v>
      </c>
      <c r="Q1990" s="18">
        <v>520196.61</v>
      </c>
      <c r="R1990" s="18">
        <v>0</v>
      </c>
      <c r="S1990" s="18">
        <v>520196.61</v>
      </c>
      <c r="T1990" s="18">
        <v>0</v>
      </c>
      <c r="U1990" s="10">
        <f t="shared" si="62"/>
        <v>0</v>
      </c>
      <c r="V1990" s="20">
        <f t="shared" si="63"/>
        <v>0</v>
      </c>
    </row>
    <row r="1991" spans="1:22" outlineLevel="3" x14ac:dyDescent="0.35">
      <c r="G1991" s="1"/>
      <c r="H1991" s="14" t="s">
        <v>11554</v>
      </c>
      <c r="O1991" s="16"/>
      <c r="Q1991" s="18">
        <f>SUBTOTAL(9,Q1989:Q1990)</f>
        <v>1040393.24</v>
      </c>
      <c r="R1991" s="18">
        <f>SUBTOTAL(9,R1989:R1990)</f>
        <v>0</v>
      </c>
      <c r="S1991" s="18">
        <f>SUBTOTAL(9,S1989:S1990)</f>
        <v>1040393.24</v>
      </c>
      <c r="T1991" s="18">
        <f>SUBTOTAL(9,T1989:T1990)</f>
        <v>0</v>
      </c>
      <c r="U1991" s="10">
        <f t="shared" si="62"/>
        <v>0</v>
      </c>
      <c r="V1991" s="20">
        <f t="shared" si="63"/>
        <v>0</v>
      </c>
    </row>
    <row r="1992" spans="1:22" ht="29" outlineLevel="4" x14ac:dyDescent="0.35">
      <c r="A1992" s="6" t="s">
        <v>52</v>
      </c>
      <c r="B1992" s="6" t="s">
        <v>53</v>
      </c>
      <c r="C1992" s="12" t="s">
        <v>2255</v>
      </c>
      <c r="D1992" s="5" t="s">
        <v>2259</v>
      </c>
      <c r="E1992" s="6" t="s">
        <v>2259</v>
      </c>
      <c r="F1992" s="1" t="s">
        <v>55</v>
      </c>
      <c r="G1992" s="1" t="s">
        <v>4</v>
      </c>
      <c r="H1992" s="1" t="s">
        <v>2261</v>
      </c>
      <c r="I1992" s="2" t="s">
        <v>2262</v>
      </c>
      <c r="J1992" s="6" t="s">
        <v>4</v>
      </c>
      <c r="K1992" s="6" t="s">
        <v>4</v>
      </c>
      <c r="L1992" s="6" t="s">
        <v>4</v>
      </c>
      <c r="M1992" s="6" t="s">
        <v>5</v>
      </c>
      <c r="N1992" s="6" t="s">
        <v>2260</v>
      </c>
      <c r="O1992" s="16">
        <v>44799</v>
      </c>
      <c r="P1992" s="6" t="s">
        <v>7</v>
      </c>
      <c r="Q1992" s="18">
        <v>32760</v>
      </c>
      <c r="R1992" s="18">
        <v>32760</v>
      </c>
      <c r="S1992" s="18">
        <v>0</v>
      </c>
      <c r="T1992" s="18">
        <v>0</v>
      </c>
      <c r="U1992" s="10">
        <f t="shared" si="62"/>
        <v>0</v>
      </c>
      <c r="V1992" s="20">
        <f t="shared" si="63"/>
        <v>0</v>
      </c>
    </row>
    <row r="1993" spans="1:22" ht="29" outlineLevel="3" x14ac:dyDescent="0.35">
      <c r="A1993" s="6" t="s">
        <v>52</v>
      </c>
      <c r="B1993" s="6" t="s">
        <v>53</v>
      </c>
      <c r="C1993" s="12" t="s">
        <v>2255</v>
      </c>
      <c r="D1993" s="5" t="s">
        <v>2259</v>
      </c>
      <c r="E1993" s="6" t="s">
        <v>2259</v>
      </c>
      <c r="F1993" s="1" t="s">
        <v>55</v>
      </c>
      <c r="G1993" s="1" t="s">
        <v>4</v>
      </c>
      <c r="H1993" s="1" t="s">
        <v>2261</v>
      </c>
      <c r="I1993" s="2" t="s">
        <v>2262</v>
      </c>
      <c r="J1993" s="6" t="s">
        <v>4</v>
      </c>
      <c r="K1993" s="6" t="s">
        <v>4</v>
      </c>
      <c r="L1993" s="6" t="s">
        <v>4</v>
      </c>
      <c r="M1993" s="6" t="s">
        <v>5</v>
      </c>
      <c r="N1993" s="6" t="s">
        <v>2263</v>
      </c>
      <c r="O1993" s="16">
        <v>44827</v>
      </c>
      <c r="P1993" s="6" t="s">
        <v>7</v>
      </c>
      <c r="Q1993" s="18">
        <v>5903</v>
      </c>
      <c r="R1993" s="18">
        <v>5903</v>
      </c>
      <c r="S1993" s="18">
        <v>0</v>
      </c>
      <c r="T1993" s="18">
        <v>0</v>
      </c>
      <c r="U1993" s="10">
        <f t="shared" si="62"/>
        <v>0</v>
      </c>
      <c r="V1993" s="20">
        <f t="shared" si="63"/>
        <v>0</v>
      </c>
    </row>
    <row r="1994" spans="1:22" ht="29" outlineLevel="2" x14ac:dyDescent="0.35">
      <c r="A1994" s="6" t="s">
        <v>52</v>
      </c>
      <c r="B1994" s="6" t="s">
        <v>53</v>
      </c>
      <c r="C1994" s="12" t="s">
        <v>2255</v>
      </c>
      <c r="D1994" s="5" t="s">
        <v>2259</v>
      </c>
      <c r="E1994" s="6" t="s">
        <v>2259</v>
      </c>
      <c r="F1994" s="1" t="s">
        <v>55</v>
      </c>
      <c r="G1994" s="1" t="s">
        <v>4</v>
      </c>
      <c r="H1994" s="1" t="s">
        <v>2261</v>
      </c>
      <c r="I1994" s="2" t="s">
        <v>2262</v>
      </c>
      <c r="J1994" s="6" t="s">
        <v>4</v>
      </c>
      <c r="K1994" s="6" t="s">
        <v>4</v>
      </c>
      <c r="L1994" s="6" t="s">
        <v>4</v>
      </c>
      <c r="M1994" s="6" t="s">
        <v>5</v>
      </c>
      <c r="N1994" s="6" t="s">
        <v>2264</v>
      </c>
      <c r="O1994" s="16">
        <v>44896</v>
      </c>
      <c r="P1994" s="6" t="s">
        <v>7</v>
      </c>
      <c r="Q1994" s="18">
        <v>23824</v>
      </c>
      <c r="R1994" s="18">
        <v>23824</v>
      </c>
      <c r="S1994" s="18">
        <v>0</v>
      </c>
      <c r="T1994" s="18">
        <v>0</v>
      </c>
      <c r="U1994" s="10">
        <f t="shared" si="62"/>
        <v>0</v>
      </c>
      <c r="V1994" s="20">
        <f t="shared" si="63"/>
        <v>0</v>
      </c>
    </row>
    <row r="1995" spans="1:22" outlineLevel="4" x14ac:dyDescent="0.35">
      <c r="G1995" s="1"/>
      <c r="H1995" s="14" t="s">
        <v>11732</v>
      </c>
      <c r="O1995" s="16"/>
      <c r="Q1995" s="18">
        <f>SUBTOTAL(9,Q1992:Q1994)</f>
        <v>62487</v>
      </c>
      <c r="R1995" s="18">
        <f>SUBTOTAL(9,R1992:R1994)</f>
        <v>62487</v>
      </c>
      <c r="S1995" s="18">
        <f>SUBTOTAL(9,S1992:S1994)</f>
        <v>0</v>
      </c>
      <c r="T1995" s="18">
        <f>SUBTOTAL(9,T1992:T1994)</f>
        <v>0</v>
      </c>
      <c r="U1995" s="10">
        <f t="shared" si="62"/>
        <v>0</v>
      </c>
      <c r="V1995" s="20">
        <f t="shared" si="63"/>
        <v>0</v>
      </c>
    </row>
    <row r="1996" spans="1:22" ht="29" outlineLevel="4" x14ac:dyDescent="0.35">
      <c r="A1996" s="6" t="s">
        <v>52</v>
      </c>
      <c r="B1996" s="6" t="s">
        <v>53</v>
      </c>
      <c r="C1996" s="12" t="s">
        <v>2255</v>
      </c>
      <c r="D1996" s="5" t="s">
        <v>2259</v>
      </c>
      <c r="E1996" s="6" t="s">
        <v>2259</v>
      </c>
      <c r="F1996" s="1" t="s">
        <v>55</v>
      </c>
      <c r="G1996" s="1" t="s">
        <v>4</v>
      </c>
      <c r="H1996" s="1" t="s">
        <v>2266</v>
      </c>
      <c r="I1996" s="2" t="s">
        <v>2262</v>
      </c>
      <c r="J1996" s="6" t="s">
        <v>4</v>
      </c>
      <c r="K1996" s="6" t="s">
        <v>4</v>
      </c>
      <c r="L1996" s="6" t="s">
        <v>4</v>
      </c>
      <c r="M1996" s="6" t="s">
        <v>5</v>
      </c>
      <c r="N1996" s="6" t="s">
        <v>2265</v>
      </c>
      <c r="O1996" s="16">
        <v>44761</v>
      </c>
      <c r="P1996" s="6" t="s">
        <v>7</v>
      </c>
      <c r="Q1996" s="18">
        <v>375653</v>
      </c>
      <c r="R1996" s="18">
        <v>375653</v>
      </c>
      <c r="S1996" s="18">
        <v>0</v>
      </c>
      <c r="T1996" s="18">
        <v>0</v>
      </c>
      <c r="U1996" s="10">
        <f t="shared" si="62"/>
        <v>0</v>
      </c>
      <c r="V1996" s="20">
        <f t="shared" si="63"/>
        <v>0</v>
      </c>
    </row>
    <row r="1997" spans="1:22" outlineLevel="3" x14ac:dyDescent="0.35">
      <c r="G1997" s="1"/>
      <c r="H1997" s="14" t="s">
        <v>11733</v>
      </c>
      <c r="O1997" s="16"/>
      <c r="Q1997" s="18">
        <f>SUBTOTAL(9,Q1996:Q1996)</f>
        <v>375653</v>
      </c>
      <c r="R1997" s="18">
        <f>SUBTOTAL(9,R1996:R1996)</f>
        <v>375653</v>
      </c>
      <c r="S1997" s="18">
        <f>SUBTOTAL(9,S1996:S1996)</f>
        <v>0</v>
      </c>
      <c r="T1997" s="18">
        <f>SUBTOTAL(9,T1996:T1996)</f>
        <v>0</v>
      </c>
      <c r="U1997" s="10">
        <f t="shared" si="62"/>
        <v>0</v>
      </c>
      <c r="V1997" s="20">
        <f t="shared" si="63"/>
        <v>0</v>
      </c>
    </row>
    <row r="1998" spans="1:22" ht="29" outlineLevel="2" x14ac:dyDescent="0.35">
      <c r="A1998" s="6" t="s">
        <v>52</v>
      </c>
      <c r="B1998" s="6" t="s">
        <v>53</v>
      </c>
      <c r="C1998" s="12" t="s">
        <v>2255</v>
      </c>
      <c r="D1998" s="5" t="s">
        <v>2259</v>
      </c>
      <c r="E1998" s="6" t="s">
        <v>2259</v>
      </c>
      <c r="F1998" s="1" t="s">
        <v>4</v>
      </c>
      <c r="G1998" s="1" t="s">
        <v>2195</v>
      </c>
      <c r="H1998" s="1" t="s">
        <v>2268</v>
      </c>
      <c r="I1998" s="2" t="s">
        <v>2269</v>
      </c>
      <c r="J1998" s="6" t="s">
        <v>4</v>
      </c>
      <c r="K1998" s="6" t="s">
        <v>4</v>
      </c>
      <c r="L1998" s="6" t="s">
        <v>4</v>
      </c>
      <c r="M1998" s="6" t="s">
        <v>5</v>
      </c>
      <c r="N1998" s="6" t="s">
        <v>2267</v>
      </c>
      <c r="O1998" s="16">
        <v>44826</v>
      </c>
      <c r="P1998" s="6" t="s">
        <v>7</v>
      </c>
      <c r="Q1998" s="18">
        <v>15811</v>
      </c>
      <c r="R1998" s="18">
        <v>0</v>
      </c>
      <c r="S1998" s="18">
        <v>15811</v>
      </c>
      <c r="T1998" s="18">
        <v>0</v>
      </c>
      <c r="U1998" s="10">
        <f t="shared" si="62"/>
        <v>0</v>
      </c>
      <c r="V1998" s="20">
        <f t="shared" si="63"/>
        <v>0</v>
      </c>
    </row>
    <row r="1999" spans="1:22" ht="29" outlineLevel="4" x14ac:dyDescent="0.35">
      <c r="A1999" s="6" t="s">
        <v>52</v>
      </c>
      <c r="B1999" s="6" t="s">
        <v>53</v>
      </c>
      <c r="C1999" s="12" t="s">
        <v>2255</v>
      </c>
      <c r="D1999" s="5" t="s">
        <v>2259</v>
      </c>
      <c r="E1999" s="6" t="s">
        <v>2259</v>
      </c>
      <c r="F1999" s="1" t="s">
        <v>4</v>
      </c>
      <c r="G1999" s="1" t="s">
        <v>2195</v>
      </c>
      <c r="H1999" s="1" t="s">
        <v>2268</v>
      </c>
      <c r="I1999" s="2" t="s">
        <v>2269</v>
      </c>
      <c r="J1999" s="6" t="s">
        <v>4</v>
      </c>
      <c r="K1999" s="6" t="s">
        <v>4</v>
      </c>
      <c r="L1999" s="6" t="s">
        <v>4</v>
      </c>
      <c r="M1999" s="6" t="s">
        <v>5</v>
      </c>
      <c r="N1999" s="6" t="s">
        <v>2270</v>
      </c>
      <c r="O1999" s="16">
        <v>45079</v>
      </c>
      <c r="P1999" s="6" t="s">
        <v>7</v>
      </c>
      <c r="Q1999" s="18">
        <v>50396</v>
      </c>
      <c r="R1999" s="18">
        <v>0</v>
      </c>
      <c r="S1999" s="18">
        <v>50396</v>
      </c>
      <c r="T1999" s="18">
        <v>0</v>
      </c>
      <c r="U1999" s="10">
        <f t="shared" si="62"/>
        <v>0</v>
      </c>
      <c r="V1999" s="20">
        <f t="shared" si="63"/>
        <v>0</v>
      </c>
    </row>
    <row r="2000" spans="1:22" outlineLevel="4" x14ac:dyDescent="0.35">
      <c r="G2000" s="1"/>
      <c r="H2000" s="14" t="s">
        <v>11734</v>
      </c>
      <c r="O2000" s="16"/>
      <c r="Q2000" s="18">
        <f>SUBTOTAL(9,Q1998:Q1999)</f>
        <v>66207</v>
      </c>
      <c r="R2000" s="18">
        <f>SUBTOTAL(9,R1998:R1999)</f>
        <v>0</v>
      </c>
      <c r="S2000" s="18">
        <f>SUBTOTAL(9,S1998:S1999)</f>
        <v>66207</v>
      </c>
      <c r="T2000" s="18">
        <f>SUBTOTAL(9,T1998:T1999)</f>
        <v>0</v>
      </c>
      <c r="U2000" s="10">
        <f t="shared" si="62"/>
        <v>0</v>
      </c>
      <c r="V2000" s="20">
        <f t="shared" si="63"/>
        <v>0</v>
      </c>
    </row>
    <row r="2001" spans="1:22" outlineLevel="3" x14ac:dyDescent="0.35">
      <c r="C2001" s="13" t="s">
        <v>10679</v>
      </c>
      <c r="G2001" s="1"/>
      <c r="O2001" s="16"/>
      <c r="Q2001" s="18">
        <f>SUBTOTAL(9,Q1989:Q1999)</f>
        <v>1544740.24</v>
      </c>
      <c r="R2001" s="18">
        <f>SUBTOTAL(9,R1989:R1999)</f>
        <v>438140</v>
      </c>
      <c r="S2001" s="18">
        <f>SUBTOTAL(9,S1989:S1999)</f>
        <v>1106600.24</v>
      </c>
      <c r="T2001" s="18">
        <f>SUBTOTAL(9,T1989:T1999)</f>
        <v>0</v>
      </c>
      <c r="U2001" s="10">
        <f t="shared" si="62"/>
        <v>0</v>
      </c>
      <c r="V2001" s="20">
        <f t="shared" si="63"/>
        <v>0</v>
      </c>
    </row>
    <row r="2002" spans="1:22" outlineLevel="4" x14ac:dyDescent="0.35">
      <c r="A2002" s="6" t="s">
        <v>1200</v>
      </c>
      <c r="B2002" s="6" t="s">
        <v>1201</v>
      </c>
      <c r="C2002" s="12" t="s">
        <v>2271</v>
      </c>
      <c r="D2002" s="5" t="s">
        <v>2272</v>
      </c>
      <c r="E2002" s="6" t="s">
        <v>2272</v>
      </c>
      <c r="F2002" s="1" t="s">
        <v>4</v>
      </c>
      <c r="G2002" s="1" t="s">
        <v>1204</v>
      </c>
      <c r="H2002" s="1" t="s">
        <v>1206</v>
      </c>
      <c r="I2002" s="2" t="s">
        <v>1207</v>
      </c>
      <c r="J2002" s="6" t="s">
        <v>4</v>
      </c>
      <c r="K2002" s="6" t="s">
        <v>4</v>
      </c>
      <c r="L2002" s="6" t="s">
        <v>4</v>
      </c>
      <c r="M2002" s="6" t="s">
        <v>5</v>
      </c>
      <c r="N2002" s="6" t="s">
        <v>2273</v>
      </c>
      <c r="O2002" s="16">
        <v>44831</v>
      </c>
      <c r="P2002" s="6" t="s">
        <v>7</v>
      </c>
      <c r="Q2002" s="18">
        <v>263752.40999999997</v>
      </c>
      <c r="R2002" s="18">
        <v>0</v>
      </c>
      <c r="S2002" s="18">
        <v>263752.40999999997</v>
      </c>
      <c r="T2002" s="18">
        <v>0</v>
      </c>
      <c r="U2002" s="10">
        <f t="shared" si="62"/>
        <v>0</v>
      </c>
      <c r="V2002" s="20">
        <f t="shared" si="63"/>
        <v>0</v>
      </c>
    </row>
    <row r="2003" spans="1:22" outlineLevel="4" x14ac:dyDescent="0.35">
      <c r="A2003" s="6" t="s">
        <v>1200</v>
      </c>
      <c r="B2003" s="6" t="s">
        <v>1201</v>
      </c>
      <c r="C2003" s="12" t="s">
        <v>2271</v>
      </c>
      <c r="D2003" s="5" t="s">
        <v>2272</v>
      </c>
      <c r="E2003" s="6" t="s">
        <v>2272</v>
      </c>
      <c r="F2003" s="1" t="s">
        <v>4</v>
      </c>
      <c r="G2003" s="1" t="s">
        <v>1204</v>
      </c>
      <c r="H2003" s="1" t="s">
        <v>1206</v>
      </c>
      <c r="I2003" s="2" t="s">
        <v>1207</v>
      </c>
      <c r="J2003" s="6" t="s">
        <v>4</v>
      </c>
      <c r="K2003" s="6" t="s">
        <v>4</v>
      </c>
      <c r="L2003" s="6" t="s">
        <v>4</v>
      </c>
      <c r="M2003" s="6" t="s">
        <v>5</v>
      </c>
      <c r="N2003" s="6" t="s">
        <v>2274</v>
      </c>
      <c r="O2003" s="16">
        <v>44923</v>
      </c>
      <c r="P2003" s="6" t="s">
        <v>7</v>
      </c>
      <c r="Q2003" s="18">
        <v>263752.39</v>
      </c>
      <c r="R2003" s="18">
        <v>0</v>
      </c>
      <c r="S2003" s="18">
        <v>263752.39</v>
      </c>
      <c r="T2003" s="18">
        <v>0</v>
      </c>
      <c r="U2003" s="10">
        <f t="shared" si="62"/>
        <v>0</v>
      </c>
      <c r="V2003" s="20">
        <f t="shared" si="63"/>
        <v>0</v>
      </c>
    </row>
    <row r="2004" spans="1:22" outlineLevel="4" x14ac:dyDescent="0.35">
      <c r="G2004" s="1"/>
      <c r="H2004" s="14" t="s">
        <v>11554</v>
      </c>
      <c r="O2004" s="16"/>
      <c r="Q2004" s="18">
        <f>SUBTOTAL(9,Q2002:Q2003)</f>
        <v>527504.80000000005</v>
      </c>
      <c r="R2004" s="18">
        <f>SUBTOTAL(9,R2002:R2003)</f>
        <v>0</v>
      </c>
      <c r="S2004" s="18">
        <f>SUBTOTAL(9,S2002:S2003)</f>
        <v>527504.80000000005</v>
      </c>
      <c r="T2004" s="18">
        <f>SUBTOTAL(9,T2002:T2003)</f>
        <v>0</v>
      </c>
      <c r="U2004" s="10">
        <f t="shared" si="62"/>
        <v>0</v>
      </c>
      <c r="V2004" s="20">
        <f t="shared" si="63"/>
        <v>0</v>
      </c>
    </row>
    <row r="2005" spans="1:22" ht="29" outlineLevel="3" x14ac:dyDescent="0.35">
      <c r="A2005" s="6" t="s">
        <v>743</v>
      </c>
      <c r="B2005" s="6" t="s">
        <v>744</v>
      </c>
      <c r="C2005" s="12" t="s">
        <v>2271</v>
      </c>
      <c r="D2005" s="5" t="s">
        <v>2275</v>
      </c>
      <c r="E2005" s="6" t="s">
        <v>2275</v>
      </c>
      <c r="F2005" s="1" t="s">
        <v>13022</v>
      </c>
      <c r="G2005" s="1" t="s">
        <v>4</v>
      </c>
      <c r="H2005" s="1" t="s">
        <v>2278</v>
      </c>
      <c r="I2005" s="2" t="s">
        <v>2279</v>
      </c>
      <c r="J2005" s="6" t="s">
        <v>4</v>
      </c>
      <c r="K2005" s="6" t="s">
        <v>4</v>
      </c>
      <c r="L2005" s="6" t="s">
        <v>4</v>
      </c>
      <c r="M2005" s="6" t="s">
        <v>5</v>
      </c>
      <c r="N2005" s="6" t="s">
        <v>2276</v>
      </c>
      <c r="O2005" s="16">
        <v>44774</v>
      </c>
      <c r="P2005" s="6" t="s">
        <v>2277</v>
      </c>
      <c r="Q2005" s="18">
        <v>802922.96</v>
      </c>
      <c r="R2005" s="18">
        <v>802922.96</v>
      </c>
      <c r="S2005" s="18">
        <v>0</v>
      </c>
      <c r="T2005" s="18">
        <v>0</v>
      </c>
      <c r="U2005" s="10">
        <f t="shared" si="62"/>
        <v>0</v>
      </c>
      <c r="V2005" s="20">
        <f t="shared" si="63"/>
        <v>0</v>
      </c>
    </row>
    <row r="2006" spans="1:22" outlineLevel="4" x14ac:dyDescent="0.35">
      <c r="G2006" s="1"/>
      <c r="H2006" s="14" t="s">
        <v>11735</v>
      </c>
      <c r="O2006" s="16"/>
      <c r="Q2006" s="18">
        <f>SUBTOTAL(9,Q2005:Q2005)</f>
        <v>802922.96</v>
      </c>
      <c r="R2006" s="18">
        <f>SUBTOTAL(9,R2005:R2005)</f>
        <v>802922.96</v>
      </c>
      <c r="S2006" s="18">
        <f>SUBTOTAL(9,S2005:S2005)</f>
        <v>0</v>
      </c>
      <c r="T2006" s="18">
        <f>SUBTOTAL(9,T2005:T2005)</f>
        <v>0</v>
      </c>
      <c r="U2006" s="10">
        <f t="shared" si="62"/>
        <v>0</v>
      </c>
      <c r="V2006" s="20">
        <f t="shared" si="63"/>
        <v>0</v>
      </c>
    </row>
    <row r="2007" spans="1:22" ht="29" outlineLevel="3" x14ac:dyDescent="0.35">
      <c r="A2007" s="6" t="s">
        <v>743</v>
      </c>
      <c r="B2007" s="6" t="s">
        <v>744</v>
      </c>
      <c r="C2007" s="12" t="s">
        <v>2271</v>
      </c>
      <c r="D2007" s="5" t="s">
        <v>2275</v>
      </c>
      <c r="E2007" s="6" t="s">
        <v>2275</v>
      </c>
      <c r="F2007" s="1" t="s">
        <v>13022</v>
      </c>
      <c r="G2007" s="1" t="s">
        <v>4</v>
      </c>
      <c r="H2007" s="1" t="s">
        <v>2282</v>
      </c>
      <c r="I2007" s="2" t="s">
        <v>2283</v>
      </c>
      <c r="J2007" s="6" t="s">
        <v>4</v>
      </c>
      <c r="K2007" s="6" t="s">
        <v>4</v>
      </c>
      <c r="L2007" s="6" t="s">
        <v>4</v>
      </c>
      <c r="M2007" s="6" t="s">
        <v>5</v>
      </c>
      <c r="N2007" s="6" t="s">
        <v>2280</v>
      </c>
      <c r="O2007" s="16">
        <v>44935</v>
      </c>
      <c r="P2007" s="6" t="s">
        <v>2281</v>
      </c>
      <c r="Q2007" s="18">
        <v>148840.5</v>
      </c>
      <c r="R2007" s="18">
        <v>148840.5</v>
      </c>
      <c r="S2007" s="18">
        <v>0</v>
      </c>
      <c r="T2007" s="18">
        <v>0</v>
      </c>
      <c r="U2007" s="10">
        <f t="shared" si="62"/>
        <v>0</v>
      </c>
      <c r="V2007" s="20">
        <f t="shared" si="63"/>
        <v>0</v>
      </c>
    </row>
    <row r="2008" spans="1:22" outlineLevel="4" x14ac:dyDescent="0.35">
      <c r="G2008" s="1"/>
      <c r="H2008" s="14" t="s">
        <v>11736</v>
      </c>
      <c r="O2008" s="16"/>
      <c r="Q2008" s="18">
        <f>SUBTOTAL(9,Q2007:Q2007)</f>
        <v>148840.5</v>
      </c>
      <c r="R2008" s="18">
        <f>SUBTOTAL(9,R2007:R2007)</f>
        <v>148840.5</v>
      </c>
      <c r="S2008" s="18">
        <f>SUBTOTAL(9,S2007:S2007)</f>
        <v>0</v>
      </c>
      <c r="T2008" s="18">
        <f>SUBTOTAL(9,T2007:T2007)</f>
        <v>0</v>
      </c>
      <c r="U2008" s="10">
        <f t="shared" si="62"/>
        <v>0</v>
      </c>
      <c r="V2008" s="20">
        <f t="shared" si="63"/>
        <v>0</v>
      </c>
    </row>
    <row r="2009" spans="1:22" outlineLevel="4" x14ac:dyDescent="0.35">
      <c r="C2009" s="13" t="s">
        <v>10680</v>
      </c>
      <c r="G2009" s="1"/>
      <c r="O2009" s="16"/>
      <c r="Q2009" s="18">
        <f>SUBTOTAL(9,Q2002:Q2007)</f>
        <v>1479268.26</v>
      </c>
      <c r="R2009" s="18">
        <f>SUBTOTAL(9,R2002:R2007)</f>
        <v>951763.46</v>
      </c>
      <c r="S2009" s="18">
        <f>SUBTOTAL(9,S2002:S2007)</f>
        <v>527504.80000000005</v>
      </c>
      <c r="T2009" s="18">
        <f>SUBTOTAL(9,T2002:T2007)</f>
        <v>0</v>
      </c>
      <c r="U2009" s="10">
        <f t="shared" si="62"/>
        <v>0</v>
      </c>
      <c r="V2009" s="20">
        <f t="shared" si="63"/>
        <v>0</v>
      </c>
    </row>
    <row r="2010" spans="1:22" outlineLevel="3" x14ac:dyDescent="0.35">
      <c r="A2010" s="6" t="s">
        <v>1200</v>
      </c>
      <c r="B2010" s="6" t="s">
        <v>1201</v>
      </c>
      <c r="C2010" s="12" t="s">
        <v>2284</v>
      </c>
      <c r="D2010" s="5" t="s">
        <v>2285</v>
      </c>
      <c r="E2010" s="6" t="s">
        <v>2285</v>
      </c>
      <c r="F2010" s="1" t="s">
        <v>4</v>
      </c>
      <c r="G2010" s="1" t="s">
        <v>1204</v>
      </c>
      <c r="H2010" s="1" t="s">
        <v>1206</v>
      </c>
      <c r="I2010" s="2" t="s">
        <v>1207</v>
      </c>
      <c r="J2010" s="6" t="s">
        <v>4</v>
      </c>
      <c r="K2010" s="6" t="s">
        <v>4</v>
      </c>
      <c r="L2010" s="6" t="s">
        <v>4</v>
      </c>
      <c r="M2010" s="6" t="s">
        <v>5</v>
      </c>
      <c r="N2010" s="6" t="s">
        <v>2286</v>
      </c>
      <c r="O2010" s="16">
        <v>44831</v>
      </c>
      <c r="P2010" s="6" t="s">
        <v>7</v>
      </c>
      <c r="Q2010" s="18">
        <v>176072.47</v>
      </c>
      <c r="R2010" s="18">
        <v>0</v>
      </c>
      <c r="S2010" s="18">
        <v>176072.47</v>
      </c>
      <c r="T2010" s="18">
        <v>0</v>
      </c>
      <c r="U2010" s="10">
        <f t="shared" si="62"/>
        <v>0</v>
      </c>
      <c r="V2010" s="20">
        <f t="shared" si="63"/>
        <v>0</v>
      </c>
    </row>
    <row r="2011" spans="1:22" outlineLevel="2" x14ac:dyDescent="0.35">
      <c r="A2011" s="6" t="s">
        <v>1200</v>
      </c>
      <c r="B2011" s="6" t="s">
        <v>1201</v>
      </c>
      <c r="C2011" s="12" t="s">
        <v>2284</v>
      </c>
      <c r="D2011" s="5" t="s">
        <v>2285</v>
      </c>
      <c r="E2011" s="6" t="s">
        <v>2285</v>
      </c>
      <c r="F2011" s="1" t="s">
        <v>4</v>
      </c>
      <c r="G2011" s="1" t="s">
        <v>1204</v>
      </c>
      <c r="H2011" s="1" t="s">
        <v>1206</v>
      </c>
      <c r="I2011" s="2" t="s">
        <v>1207</v>
      </c>
      <c r="J2011" s="6" t="s">
        <v>4</v>
      </c>
      <c r="K2011" s="6" t="s">
        <v>4</v>
      </c>
      <c r="L2011" s="6" t="s">
        <v>4</v>
      </c>
      <c r="M2011" s="6" t="s">
        <v>5</v>
      </c>
      <c r="N2011" s="6" t="s">
        <v>2287</v>
      </c>
      <c r="O2011" s="16">
        <v>44923</v>
      </c>
      <c r="P2011" s="6" t="s">
        <v>7</v>
      </c>
      <c r="Q2011" s="18">
        <v>176072.46</v>
      </c>
      <c r="R2011" s="18">
        <v>0</v>
      </c>
      <c r="S2011" s="18">
        <v>176072.46</v>
      </c>
      <c r="T2011" s="18">
        <v>0</v>
      </c>
      <c r="U2011" s="10">
        <f t="shared" si="62"/>
        <v>0</v>
      </c>
      <c r="V2011" s="20">
        <f t="shared" si="63"/>
        <v>0</v>
      </c>
    </row>
    <row r="2012" spans="1:22" outlineLevel="4" x14ac:dyDescent="0.35">
      <c r="G2012" s="1"/>
      <c r="H2012" s="14" t="s">
        <v>11554</v>
      </c>
      <c r="O2012" s="16"/>
      <c r="Q2012" s="18">
        <f>SUBTOTAL(9,Q2010:Q2011)</f>
        <v>352144.93</v>
      </c>
      <c r="R2012" s="18">
        <f>SUBTOTAL(9,R2010:R2011)</f>
        <v>0</v>
      </c>
      <c r="S2012" s="18">
        <f>SUBTOTAL(9,S2010:S2011)</f>
        <v>352144.93</v>
      </c>
      <c r="T2012" s="18">
        <f>SUBTOTAL(9,T2010:T2011)</f>
        <v>0</v>
      </c>
      <c r="U2012" s="10">
        <f t="shared" si="62"/>
        <v>0</v>
      </c>
      <c r="V2012" s="20">
        <f t="shared" si="63"/>
        <v>0</v>
      </c>
    </row>
    <row r="2013" spans="1:22" outlineLevel="4" x14ac:dyDescent="0.35">
      <c r="C2013" s="13" t="s">
        <v>10681</v>
      </c>
      <c r="G2013" s="1"/>
      <c r="O2013" s="16"/>
      <c r="Q2013" s="18">
        <f>SUBTOTAL(9,Q2010:Q2011)</f>
        <v>352144.93</v>
      </c>
      <c r="R2013" s="18">
        <f>SUBTOTAL(9,R2010:R2011)</f>
        <v>0</v>
      </c>
      <c r="S2013" s="18">
        <f>SUBTOTAL(9,S2010:S2011)</f>
        <v>352144.93</v>
      </c>
      <c r="T2013" s="18">
        <f>SUBTOTAL(9,T2010:T2011)</f>
        <v>0</v>
      </c>
      <c r="U2013" s="10">
        <f t="shared" si="62"/>
        <v>0</v>
      </c>
      <c r="V2013" s="20">
        <f t="shared" si="63"/>
        <v>0</v>
      </c>
    </row>
    <row r="2014" spans="1:22" ht="29" outlineLevel="3" x14ac:dyDescent="0.35">
      <c r="A2014" s="6" t="s">
        <v>743</v>
      </c>
      <c r="B2014" s="6" t="s">
        <v>744</v>
      </c>
      <c r="C2014" s="12" t="s">
        <v>2288</v>
      </c>
      <c r="D2014" s="5" t="s">
        <v>2289</v>
      </c>
      <c r="E2014" s="6" t="s">
        <v>2289</v>
      </c>
      <c r="F2014" s="1" t="s">
        <v>4</v>
      </c>
      <c r="G2014" s="1" t="s">
        <v>1372</v>
      </c>
      <c r="H2014" s="1" t="s">
        <v>2292</v>
      </c>
      <c r="I2014" s="2" t="s">
        <v>2293</v>
      </c>
      <c r="J2014" s="6" t="s">
        <v>4</v>
      </c>
      <c r="K2014" s="6" t="s">
        <v>4</v>
      </c>
      <c r="L2014" s="6" t="s">
        <v>4</v>
      </c>
      <c r="M2014" s="6" t="s">
        <v>5</v>
      </c>
      <c r="N2014" s="6" t="s">
        <v>2290</v>
      </c>
      <c r="O2014" s="16">
        <v>44767</v>
      </c>
      <c r="P2014" s="6" t="s">
        <v>2291</v>
      </c>
      <c r="Q2014" s="18">
        <v>25000</v>
      </c>
      <c r="R2014" s="18">
        <v>0</v>
      </c>
      <c r="S2014" s="18">
        <v>25000</v>
      </c>
      <c r="T2014" s="18">
        <v>0</v>
      </c>
      <c r="U2014" s="10">
        <f t="shared" si="62"/>
        <v>0</v>
      </c>
      <c r="V2014" s="20">
        <f t="shared" si="63"/>
        <v>0</v>
      </c>
    </row>
    <row r="2015" spans="1:22" outlineLevel="4" x14ac:dyDescent="0.35">
      <c r="G2015" s="1"/>
      <c r="H2015" s="14" t="s">
        <v>11737</v>
      </c>
      <c r="O2015" s="16"/>
      <c r="Q2015" s="18">
        <f>SUBTOTAL(9,Q2014:Q2014)</f>
        <v>25000</v>
      </c>
      <c r="R2015" s="18">
        <f>SUBTOTAL(9,R2014:R2014)</f>
        <v>0</v>
      </c>
      <c r="S2015" s="18">
        <f>SUBTOTAL(9,S2014:S2014)</f>
        <v>25000</v>
      </c>
      <c r="T2015" s="18">
        <f>SUBTOTAL(9,T2014:T2014)</f>
        <v>0</v>
      </c>
      <c r="U2015" s="10">
        <f t="shared" si="62"/>
        <v>0</v>
      </c>
      <c r="V2015" s="20">
        <f t="shared" si="63"/>
        <v>0</v>
      </c>
    </row>
    <row r="2016" spans="1:22" outlineLevel="3" x14ac:dyDescent="0.35">
      <c r="C2016" s="13" t="s">
        <v>10682</v>
      </c>
      <c r="G2016" s="1"/>
      <c r="O2016" s="16"/>
      <c r="Q2016" s="18">
        <f>SUBTOTAL(9,Q2014:Q2014)</f>
        <v>25000</v>
      </c>
      <c r="R2016" s="18">
        <f>SUBTOTAL(9,R2014:R2014)</f>
        <v>0</v>
      </c>
      <c r="S2016" s="18">
        <f>SUBTOTAL(9,S2014:S2014)</f>
        <v>25000</v>
      </c>
      <c r="T2016" s="18">
        <f>SUBTOTAL(9,T2014:T2014)</f>
        <v>0</v>
      </c>
      <c r="U2016" s="10">
        <f t="shared" si="62"/>
        <v>0</v>
      </c>
      <c r="V2016" s="20">
        <f t="shared" si="63"/>
        <v>0</v>
      </c>
    </row>
    <row r="2017" spans="1:22" outlineLevel="4" x14ac:dyDescent="0.35">
      <c r="A2017" s="6" t="s">
        <v>1200</v>
      </c>
      <c r="B2017" s="6" t="s">
        <v>1201</v>
      </c>
      <c r="C2017" s="12" t="s">
        <v>2294</v>
      </c>
      <c r="D2017" s="5" t="s">
        <v>2295</v>
      </c>
      <c r="E2017" s="6" t="s">
        <v>2295</v>
      </c>
      <c r="F2017" s="1" t="s">
        <v>4</v>
      </c>
      <c r="G2017" s="1" t="s">
        <v>1204</v>
      </c>
      <c r="H2017" s="1" t="s">
        <v>1206</v>
      </c>
      <c r="I2017" s="2" t="s">
        <v>1207</v>
      </c>
      <c r="J2017" s="6" t="s">
        <v>4</v>
      </c>
      <c r="K2017" s="6" t="s">
        <v>4</v>
      </c>
      <c r="L2017" s="6" t="s">
        <v>4</v>
      </c>
      <c r="M2017" s="6" t="s">
        <v>5</v>
      </c>
      <c r="N2017" s="6" t="s">
        <v>2296</v>
      </c>
      <c r="O2017" s="16">
        <v>44831</v>
      </c>
      <c r="P2017" s="6" t="s">
        <v>7</v>
      </c>
      <c r="Q2017" s="18">
        <v>499873.21</v>
      </c>
      <c r="R2017" s="18">
        <v>0</v>
      </c>
      <c r="S2017" s="18">
        <v>499873.21</v>
      </c>
      <c r="T2017" s="18">
        <v>0</v>
      </c>
      <c r="U2017" s="10">
        <f t="shared" si="62"/>
        <v>0</v>
      </c>
      <c r="V2017" s="20">
        <f t="shared" si="63"/>
        <v>0</v>
      </c>
    </row>
    <row r="2018" spans="1:22" outlineLevel="3" x14ac:dyDescent="0.35">
      <c r="A2018" s="6" t="s">
        <v>1200</v>
      </c>
      <c r="B2018" s="6" t="s">
        <v>1201</v>
      </c>
      <c r="C2018" s="12" t="s">
        <v>2294</v>
      </c>
      <c r="D2018" s="5" t="s">
        <v>2295</v>
      </c>
      <c r="E2018" s="6" t="s">
        <v>2295</v>
      </c>
      <c r="F2018" s="1" t="s">
        <v>4</v>
      </c>
      <c r="G2018" s="1" t="s">
        <v>1204</v>
      </c>
      <c r="H2018" s="1" t="s">
        <v>1206</v>
      </c>
      <c r="I2018" s="2" t="s">
        <v>1207</v>
      </c>
      <c r="J2018" s="6" t="s">
        <v>4</v>
      </c>
      <c r="K2018" s="6" t="s">
        <v>4</v>
      </c>
      <c r="L2018" s="6" t="s">
        <v>4</v>
      </c>
      <c r="M2018" s="6" t="s">
        <v>5</v>
      </c>
      <c r="N2018" s="6" t="s">
        <v>2297</v>
      </c>
      <c r="O2018" s="16">
        <v>44923</v>
      </c>
      <c r="P2018" s="6" t="s">
        <v>7</v>
      </c>
      <c r="Q2018" s="18">
        <v>499873.2</v>
      </c>
      <c r="R2018" s="18">
        <v>0</v>
      </c>
      <c r="S2018" s="18">
        <v>499873.2</v>
      </c>
      <c r="T2018" s="18">
        <v>0</v>
      </c>
      <c r="U2018" s="10">
        <f t="shared" si="62"/>
        <v>0</v>
      </c>
      <c r="V2018" s="20">
        <f t="shared" si="63"/>
        <v>0</v>
      </c>
    </row>
    <row r="2019" spans="1:22" outlineLevel="2" x14ac:dyDescent="0.35">
      <c r="G2019" s="1"/>
      <c r="H2019" s="14" t="s">
        <v>11554</v>
      </c>
      <c r="O2019" s="16"/>
      <c r="Q2019" s="18">
        <f>SUBTOTAL(9,Q2017:Q2018)</f>
        <v>999746.41</v>
      </c>
      <c r="R2019" s="18">
        <f>SUBTOTAL(9,R2017:R2018)</f>
        <v>0</v>
      </c>
      <c r="S2019" s="18">
        <f>SUBTOTAL(9,S2017:S2018)</f>
        <v>999746.41</v>
      </c>
      <c r="T2019" s="18">
        <f>SUBTOTAL(9,T2017:T2018)</f>
        <v>0</v>
      </c>
      <c r="U2019" s="10">
        <f t="shared" si="62"/>
        <v>0</v>
      </c>
      <c r="V2019" s="20">
        <f t="shared" si="63"/>
        <v>0</v>
      </c>
    </row>
    <row r="2020" spans="1:22" ht="29" outlineLevel="4" x14ac:dyDescent="0.35">
      <c r="A2020" s="6" t="s">
        <v>743</v>
      </c>
      <c r="B2020" s="6" t="s">
        <v>744</v>
      </c>
      <c r="C2020" s="12" t="s">
        <v>2294</v>
      </c>
      <c r="D2020" s="5" t="s">
        <v>2298</v>
      </c>
      <c r="E2020" s="6" t="s">
        <v>2298</v>
      </c>
      <c r="F2020" s="1" t="s">
        <v>4</v>
      </c>
      <c r="G2020" s="1" t="s">
        <v>1372</v>
      </c>
      <c r="H2020" s="1" t="s">
        <v>2301</v>
      </c>
      <c r="I2020" s="2" t="s">
        <v>2302</v>
      </c>
      <c r="J2020" s="6" t="s">
        <v>2299</v>
      </c>
      <c r="K2020" s="6" t="s">
        <v>4</v>
      </c>
      <c r="L2020" s="6" t="s">
        <v>4</v>
      </c>
      <c r="M2020" s="6" t="s">
        <v>5</v>
      </c>
      <c r="N2020" s="6" t="s">
        <v>2300</v>
      </c>
      <c r="O2020" s="16">
        <v>44946</v>
      </c>
      <c r="P2020" s="6" t="s">
        <v>7</v>
      </c>
      <c r="Q2020" s="18">
        <v>44714</v>
      </c>
      <c r="R2020" s="18">
        <v>0</v>
      </c>
      <c r="S2020" s="18">
        <v>44714</v>
      </c>
      <c r="T2020" s="18">
        <v>0</v>
      </c>
      <c r="U2020" s="10">
        <f t="shared" si="62"/>
        <v>0</v>
      </c>
      <c r="V2020" s="20">
        <f t="shared" si="63"/>
        <v>0</v>
      </c>
    </row>
    <row r="2021" spans="1:22" outlineLevel="4" x14ac:dyDescent="0.35">
      <c r="G2021" s="1"/>
      <c r="H2021" s="14" t="s">
        <v>11738</v>
      </c>
      <c r="O2021" s="16"/>
      <c r="Q2021" s="18">
        <f>SUBTOTAL(9,Q2020:Q2020)</f>
        <v>44714</v>
      </c>
      <c r="R2021" s="18">
        <f>SUBTOTAL(9,R2020:R2020)</f>
        <v>0</v>
      </c>
      <c r="S2021" s="18">
        <f>SUBTOTAL(9,S2020:S2020)</f>
        <v>44714</v>
      </c>
      <c r="T2021" s="18">
        <f>SUBTOTAL(9,T2020:T2020)</f>
        <v>0</v>
      </c>
      <c r="U2021" s="10">
        <f t="shared" si="62"/>
        <v>0</v>
      </c>
      <c r="V2021" s="20">
        <f t="shared" si="63"/>
        <v>0</v>
      </c>
    </row>
    <row r="2022" spans="1:22" ht="29" outlineLevel="3" x14ac:dyDescent="0.35">
      <c r="A2022" s="6" t="s">
        <v>1298</v>
      </c>
      <c r="B2022" s="6" t="s">
        <v>1299</v>
      </c>
      <c r="C2022" s="12" t="s">
        <v>2294</v>
      </c>
      <c r="D2022" s="5" t="s">
        <v>2298</v>
      </c>
      <c r="E2022" s="6" t="s">
        <v>2298</v>
      </c>
      <c r="F2022" s="1" t="s">
        <v>13030</v>
      </c>
      <c r="G2022" s="1" t="s">
        <v>4</v>
      </c>
      <c r="H2022" s="1" t="s">
        <v>2305</v>
      </c>
      <c r="I2022" s="2" t="s">
        <v>2306</v>
      </c>
      <c r="J2022" s="6" t="s">
        <v>2303</v>
      </c>
      <c r="K2022" s="6" t="s">
        <v>4</v>
      </c>
      <c r="L2022" s="6" t="s">
        <v>4</v>
      </c>
      <c r="M2022" s="6" t="s">
        <v>5</v>
      </c>
      <c r="N2022" s="6" t="s">
        <v>2304</v>
      </c>
      <c r="O2022" s="16">
        <v>44783</v>
      </c>
      <c r="P2022" s="6" t="s">
        <v>7</v>
      </c>
      <c r="Q2022" s="18">
        <v>48106.37</v>
      </c>
      <c r="R2022" s="18">
        <v>48106.37</v>
      </c>
      <c r="S2022" s="18">
        <v>0</v>
      </c>
      <c r="T2022" s="18">
        <v>0</v>
      </c>
      <c r="U2022" s="10">
        <f t="shared" si="62"/>
        <v>0</v>
      </c>
      <c r="V2022" s="20">
        <f t="shared" si="63"/>
        <v>0</v>
      </c>
    </row>
    <row r="2023" spans="1:22" ht="29" outlineLevel="2" x14ac:dyDescent="0.35">
      <c r="A2023" s="6" t="s">
        <v>1298</v>
      </c>
      <c r="B2023" s="6" t="s">
        <v>1299</v>
      </c>
      <c r="C2023" s="12" t="s">
        <v>2294</v>
      </c>
      <c r="D2023" s="5" t="s">
        <v>2298</v>
      </c>
      <c r="E2023" s="6" t="s">
        <v>2298</v>
      </c>
      <c r="F2023" s="1" t="s">
        <v>13030</v>
      </c>
      <c r="G2023" s="1" t="s">
        <v>4</v>
      </c>
      <c r="H2023" s="1" t="s">
        <v>2305</v>
      </c>
      <c r="I2023" s="2" t="s">
        <v>2306</v>
      </c>
      <c r="J2023" s="6" t="s">
        <v>2303</v>
      </c>
      <c r="K2023" s="6" t="s">
        <v>4</v>
      </c>
      <c r="L2023" s="6" t="s">
        <v>4</v>
      </c>
      <c r="M2023" s="6" t="s">
        <v>5</v>
      </c>
      <c r="N2023" s="6" t="s">
        <v>2307</v>
      </c>
      <c r="O2023" s="16">
        <v>44789</v>
      </c>
      <c r="P2023" s="6" t="s">
        <v>7</v>
      </c>
      <c r="Q2023" s="18">
        <v>51612.27</v>
      </c>
      <c r="R2023" s="18">
        <v>51612.27</v>
      </c>
      <c r="S2023" s="18">
        <v>0</v>
      </c>
      <c r="T2023" s="18">
        <v>0</v>
      </c>
      <c r="U2023" s="10">
        <f t="shared" si="62"/>
        <v>0</v>
      </c>
      <c r="V2023" s="20">
        <f t="shared" si="63"/>
        <v>0</v>
      </c>
    </row>
    <row r="2024" spans="1:22" outlineLevel="4" x14ac:dyDescent="0.35">
      <c r="G2024" s="1"/>
      <c r="H2024" s="14" t="s">
        <v>11739</v>
      </c>
      <c r="O2024" s="16"/>
      <c r="Q2024" s="18">
        <f>SUBTOTAL(9,Q2022:Q2023)</f>
        <v>99718.64</v>
      </c>
      <c r="R2024" s="18">
        <f>SUBTOTAL(9,R2022:R2023)</f>
        <v>99718.64</v>
      </c>
      <c r="S2024" s="18">
        <f>SUBTOTAL(9,S2022:S2023)</f>
        <v>0</v>
      </c>
      <c r="T2024" s="18">
        <f>SUBTOTAL(9,T2022:T2023)</f>
        <v>0</v>
      </c>
      <c r="U2024" s="10">
        <f t="shared" si="62"/>
        <v>0</v>
      </c>
      <c r="V2024" s="20">
        <f t="shared" si="63"/>
        <v>0</v>
      </c>
    </row>
    <row r="2025" spans="1:22" ht="29" outlineLevel="3" x14ac:dyDescent="0.35">
      <c r="A2025" s="6" t="s">
        <v>110</v>
      </c>
      <c r="B2025" s="6" t="s">
        <v>111</v>
      </c>
      <c r="C2025" s="12" t="s">
        <v>2294</v>
      </c>
      <c r="D2025" s="5" t="s">
        <v>2308</v>
      </c>
      <c r="E2025" s="6" t="s">
        <v>2308</v>
      </c>
      <c r="F2025" s="1" t="s">
        <v>4</v>
      </c>
      <c r="G2025" s="1" t="s">
        <v>82</v>
      </c>
      <c r="H2025" s="1" t="s">
        <v>2311</v>
      </c>
      <c r="I2025" s="2" t="s">
        <v>2312</v>
      </c>
      <c r="J2025" s="6" t="s">
        <v>4</v>
      </c>
      <c r="K2025" s="6" t="s">
        <v>4</v>
      </c>
      <c r="L2025" s="6" t="s">
        <v>4</v>
      </c>
      <c r="M2025" s="6" t="s">
        <v>5</v>
      </c>
      <c r="N2025" s="6" t="s">
        <v>2309</v>
      </c>
      <c r="O2025" s="16">
        <v>44795</v>
      </c>
      <c r="P2025" s="6" t="s">
        <v>2310</v>
      </c>
      <c r="Q2025" s="18">
        <v>159.33000000000001</v>
      </c>
      <c r="R2025" s="18">
        <v>0</v>
      </c>
      <c r="S2025" s="18">
        <v>159.33000000000001</v>
      </c>
      <c r="T2025" s="18">
        <v>0</v>
      </c>
      <c r="U2025" s="10">
        <f t="shared" si="62"/>
        <v>0</v>
      </c>
      <c r="V2025" s="20">
        <f t="shared" si="63"/>
        <v>0</v>
      </c>
    </row>
    <row r="2026" spans="1:22" ht="29" outlineLevel="2" x14ac:dyDescent="0.35">
      <c r="A2026" s="6" t="s">
        <v>110</v>
      </c>
      <c r="B2026" s="6" t="s">
        <v>111</v>
      </c>
      <c r="C2026" s="12" t="s">
        <v>2294</v>
      </c>
      <c r="D2026" s="5" t="s">
        <v>2308</v>
      </c>
      <c r="E2026" s="6" t="s">
        <v>2308</v>
      </c>
      <c r="F2026" s="1" t="s">
        <v>1250</v>
      </c>
      <c r="G2026" s="1" t="s">
        <v>4</v>
      </c>
      <c r="H2026" s="1" t="s">
        <v>2311</v>
      </c>
      <c r="I2026" s="2" t="s">
        <v>2312</v>
      </c>
      <c r="J2026" s="6" t="s">
        <v>4</v>
      </c>
      <c r="K2026" s="6" t="s">
        <v>4</v>
      </c>
      <c r="L2026" s="6" t="s">
        <v>4</v>
      </c>
      <c r="M2026" s="6" t="s">
        <v>5</v>
      </c>
      <c r="N2026" s="6" t="s">
        <v>2309</v>
      </c>
      <c r="O2026" s="16">
        <v>44795</v>
      </c>
      <c r="P2026" s="6" t="s">
        <v>2310</v>
      </c>
      <c r="Q2026" s="18">
        <v>1274.67</v>
      </c>
      <c r="R2026" s="18">
        <v>1274.67</v>
      </c>
      <c r="S2026" s="18">
        <v>0</v>
      </c>
      <c r="T2026" s="18">
        <v>0</v>
      </c>
      <c r="U2026" s="10">
        <f t="shared" si="62"/>
        <v>0</v>
      </c>
      <c r="V2026" s="20">
        <f t="shared" si="63"/>
        <v>0</v>
      </c>
    </row>
    <row r="2027" spans="1:22" outlineLevel="4" x14ac:dyDescent="0.35">
      <c r="G2027" s="1"/>
      <c r="H2027" s="14" t="s">
        <v>11740</v>
      </c>
      <c r="O2027" s="16"/>
      <c r="Q2027" s="18">
        <f>SUBTOTAL(9,Q2025:Q2026)</f>
        <v>1434</v>
      </c>
      <c r="R2027" s="18">
        <f>SUBTOTAL(9,R2025:R2026)</f>
        <v>1274.67</v>
      </c>
      <c r="S2027" s="18">
        <f>SUBTOTAL(9,S2025:S2026)</f>
        <v>159.33000000000001</v>
      </c>
      <c r="T2027" s="18">
        <f>SUBTOTAL(9,T2025:T2026)</f>
        <v>0</v>
      </c>
      <c r="U2027" s="10">
        <f t="shared" si="62"/>
        <v>-8.5265128291212022E-14</v>
      </c>
      <c r="V2027" s="20">
        <f t="shared" si="63"/>
        <v>-8.5265128291212022E-14</v>
      </c>
    </row>
    <row r="2028" spans="1:22" ht="29" outlineLevel="4" x14ac:dyDescent="0.35">
      <c r="A2028" s="6" t="s">
        <v>566</v>
      </c>
      <c r="B2028" s="6" t="s">
        <v>567</v>
      </c>
      <c r="C2028" s="12" t="s">
        <v>2294</v>
      </c>
      <c r="D2028" s="5" t="s">
        <v>2308</v>
      </c>
      <c r="E2028" s="6" t="s">
        <v>2313</v>
      </c>
      <c r="F2028" s="1" t="s">
        <v>573</v>
      </c>
      <c r="G2028" s="1" t="s">
        <v>4</v>
      </c>
      <c r="H2028" s="1" t="s">
        <v>2316</v>
      </c>
      <c r="I2028" s="2" t="s">
        <v>2317</v>
      </c>
      <c r="J2028" s="6" t="s">
        <v>4</v>
      </c>
      <c r="K2028" s="6" t="s">
        <v>4</v>
      </c>
      <c r="L2028" s="6" t="s">
        <v>4</v>
      </c>
      <c r="M2028" s="6" t="s">
        <v>5</v>
      </c>
      <c r="N2028" s="6" t="s">
        <v>2314</v>
      </c>
      <c r="O2028" s="16">
        <v>44781</v>
      </c>
      <c r="P2028" s="6" t="s">
        <v>2315</v>
      </c>
      <c r="Q2028" s="18">
        <v>5248.17</v>
      </c>
      <c r="R2028" s="18">
        <v>5248.17</v>
      </c>
      <c r="S2028" s="18">
        <v>0</v>
      </c>
      <c r="T2028" s="18">
        <v>0</v>
      </c>
      <c r="U2028" s="10">
        <f t="shared" si="62"/>
        <v>0</v>
      </c>
      <c r="V2028" s="20">
        <f t="shared" si="63"/>
        <v>0</v>
      </c>
    </row>
    <row r="2029" spans="1:22" ht="29" outlineLevel="3" x14ac:dyDescent="0.35">
      <c r="A2029" s="6" t="s">
        <v>566</v>
      </c>
      <c r="B2029" s="6" t="s">
        <v>567</v>
      </c>
      <c r="C2029" s="12" t="s">
        <v>2294</v>
      </c>
      <c r="D2029" s="5" t="s">
        <v>2308</v>
      </c>
      <c r="E2029" s="6" t="s">
        <v>2313</v>
      </c>
      <c r="F2029" s="1" t="s">
        <v>573</v>
      </c>
      <c r="G2029" s="1" t="s">
        <v>4</v>
      </c>
      <c r="H2029" s="1" t="s">
        <v>2316</v>
      </c>
      <c r="I2029" s="2" t="s">
        <v>2317</v>
      </c>
      <c r="J2029" s="6" t="s">
        <v>4</v>
      </c>
      <c r="K2029" s="6" t="s">
        <v>4</v>
      </c>
      <c r="L2029" s="6" t="s">
        <v>4</v>
      </c>
      <c r="M2029" s="6" t="s">
        <v>5</v>
      </c>
      <c r="N2029" s="6" t="s">
        <v>2318</v>
      </c>
      <c r="O2029" s="16">
        <v>44879</v>
      </c>
      <c r="P2029" s="6" t="s">
        <v>2319</v>
      </c>
      <c r="Q2029" s="18">
        <v>14985.91</v>
      </c>
      <c r="R2029" s="18">
        <v>14985.91</v>
      </c>
      <c r="S2029" s="18">
        <v>0</v>
      </c>
      <c r="T2029" s="18">
        <v>0</v>
      </c>
      <c r="U2029" s="10">
        <f t="shared" si="62"/>
        <v>0</v>
      </c>
      <c r="V2029" s="20">
        <f t="shared" si="63"/>
        <v>0</v>
      </c>
    </row>
    <row r="2030" spans="1:22" outlineLevel="4" x14ac:dyDescent="0.35">
      <c r="G2030" s="1"/>
      <c r="H2030" s="14" t="s">
        <v>11741</v>
      </c>
      <c r="O2030" s="16"/>
      <c r="Q2030" s="18">
        <f>SUBTOTAL(9,Q2028:Q2029)</f>
        <v>20234.080000000002</v>
      </c>
      <c r="R2030" s="18">
        <f>SUBTOTAL(9,R2028:R2029)</f>
        <v>20234.080000000002</v>
      </c>
      <c r="S2030" s="18">
        <f>SUBTOTAL(9,S2028:S2029)</f>
        <v>0</v>
      </c>
      <c r="T2030" s="18">
        <f>SUBTOTAL(9,T2028:T2029)</f>
        <v>0</v>
      </c>
      <c r="U2030" s="10">
        <f t="shared" si="62"/>
        <v>0</v>
      </c>
      <c r="V2030" s="20">
        <f t="shared" si="63"/>
        <v>0</v>
      </c>
    </row>
    <row r="2031" spans="1:22" ht="29" outlineLevel="3" x14ac:dyDescent="0.35">
      <c r="A2031" s="6" t="s">
        <v>1298</v>
      </c>
      <c r="B2031" s="6" t="s">
        <v>1299</v>
      </c>
      <c r="C2031" s="12" t="s">
        <v>2294</v>
      </c>
      <c r="D2031" s="5" t="s">
        <v>2298</v>
      </c>
      <c r="E2031" s="6" t="s">
        <v>2298</v>
      </c>
      <c r="F2031" s="1" t="s">
        <v>13030</v>
      </c>
      <c r="G2031" s="1" t="s">
        <v>4</v>
      </c>
      <c r="H2031" s="1" t="s">
        <v>2322</v>
      </c>
      <c r="I2031" s="2" t="s">
        <v>2323</v>
      </c>
      <c r="J2031" s="6" t="s">
        <v>2320</v>
      </c>
      <c r="K2031" s="6" t="s">
        <v>4</v>
      </c>
      <c r="L2031" s="6" t="s">
        <v>4</v>
      </c>
      <c r="M2031" s="6" t="s">
        <v>5</v>
      </c>
      <c r="N2031" s="6" t="s">
        <v>2321</v>
      </c>
      <c r="O2031" s="16">
        <v>44866</v>
      </c>
      <c r="P2031" s="6" t="s">
        <v>7</v>
      </c>
      <c r="Q2031" s="18">
        <v>24068.080000000002</v>
      </c>
      <c r="R2031" s="18">
        <v>24068.080000000002</v>
      </c>
      <c r="S2031" s="18">
        <v>0</v>
      </c>
      <c r="T2031" s="18">
        <v>0</v>
      </c>
      <c r="U2031" s="10">
        <f t="shared" si="62"/>
        <v>0</v>
      </c>
      <c r="V2031" s="20">
        <f t="shared" si="63"/>
        <v>0</v>
      </c>
    </row>
    <row r="2032" spans="1:22" ht="29" outlineLevel="4" x14ac:dyDescent="0.35">
      <c r="A2032" s="6" t="s">
        <v>1298</v>
      </c>
      <c r="B2032" s="6" t="s">
        <v>1299</v>
      </c>
      <c r="C2032" s="12" t="s">
        <v>2294</v>
      </c>
      <c r="D2032" s="5" t="s">
        <v>2298</v>
      </c>
      <c r="E2032" s="6" t="s">
        <v>2298</v>
      </c>
      <c r="F2032" s="1" t="s">
        <v>13030</v>
      </c>
      <c r="G2032" s="1" t="s">
        <v>4</v>
      </c>
      <c r="H2032" s="1" t="s">
        <v>2322</v>
      </c>
      <c r="I2032" s="2" t="s">
        <v>2323</v>
      </c>
      <c r="J2032" s="6" t="s">
        <v>2320</v>
      </c>
      <c r="K2032" s="6" t="s">
        <v>4</v>
      </c>
      <c r="L2032" s="6" t="s">
        <v>4</v>
      </c>
      <c r="M2032" s="6" t="s">
        <v>5</v>
      </c>
      <c r="N2032" s="6" t="s">
        <v>2324</v>
      </c>
      <c r="O2032" s="16">
        <v>44972</v>
      </c>
      <c r="P2032" s="6" t="s">
        <v>7</v>
      </c>
      <c r="Q2032" s="18">
        <v>21624.46</v>
      </c>
      <c r="R2032" s="18">
        <v>21624.46</v>
      </c>
      <c r="S2032" s="18">
        <v>0</v>
      </c>
      <c r="T2032" s="18">
        <v>0</v>
      </c>
      <c r="U2032" s="10">
        <f t="shared" si="62"/>
        <v>0</v>
      </c>
      <c r="V2032" s="20">
        <f t="shared" si="63"/>
        <v>0</v>
      </c>
    </row>
    <row r="2033" spans="1:22" ht="29" outlineLevel="4" x14ac:dyDescent="0.35">
      <c r="A2033" s="6" t="s">
        <v>1298</v>
      </c>
      <c r="B2033" s="6" t="s">
        <v>1299</v>
      </c>
      <c r="C2033" s="12" t="s">
        <v>2294</v>
      </c>
      <c r="D2033" s="5" t="s">
        <v>2298</v>
      </c>
      <c r="E2033" s="6" t="s">
        <v>2298</v>
      </c>
      <c r="F2033" s="1" t="s">
        <v>13030</v>
      </c>
      <c r="G2033" s="1" t="s">
        <v>4</v>
      </c>
      <c r="H2033" s="1" t="s">
        <v>2322</v>
      </c>
      <c r="I2033" s="2" t="s">
        <v>2323</v>
      </c>
      <c r="J2033" s="6" t="s">
        <v>2320</v>
      </c>
      <c r="K2033" s="6" t="s">
        <v>4</v>
      </c>
      <c r="L2033" s="6" t="s">
        <v>4</v>
      </c>
      <c r="M2033" s="6" t="s">
        <v>5</v>
      </c>
      <c r="N2033" s="6" t="s">
        <v>2325</v>
      </c>
      <c r="O2033" s="16">
        <v>45056</v>
      </c>
      <c r="P2033" s="6" t="s">
        <v>7</v>
      </c>
      <c r="Q2033" s="18">
        <v>30096.32</v>
      </c>
      <c r="R2033" s="18">
        <v>30096.32</v>
      </c>
      <c r="S2033" s="18">
        <v>0</v>
      </c>
      <c r="T2033" s="18">
        <v>0</v>
      </c>
      <c r="U2033" s="10">
        <f t="shared" si="62"/>
        <v>0</v>
      </c>
      <c r="V2033" s="20">
        <f t="shared" si="63"/>
        <v>0</v>
      </c>
    </row>
    <row r="2034" spans="1:22" outlineLevel="3" x14ac:dyDescent="0.35">
      <c r="G2034" s="1"/>
      <c r="H2034" s="14" t="s">
        <v>11742</v>
      </c>
      <c r="O2034" s="16"/>
      <c r="Q2034" s="18">
        <f>SUBTOTAL(9,Q2031:Q2033)</f>
        <v>75788.86</v>
      </c>
      <c r="R2034" s="18">
        <f>SUBTOTAL(9,R2031:R2033)</f>
        <v>75788.86</v>
      </c>
      <c r="S2034" s="18">
        <f>SUBTOTAL(9,S2031:S2033)</f>
        <v>0</v>
      </c>
      <c r="T2034" s="18">
        <f>SUBTOTAL(9,T2031:T2033)</f>
        <v>0</v>
      </c>
      <c r="U2034" s="10">
        <f t="shared" si="62"/>
        <v>0</v>
      </c>
      <c r="V2034" s="20">
        <f t="shared" si="63"/>
        <v>0</v>
      </c>
    </row>
    <row r="2035" spans="1:22" ht="29" outlineLevel="4" x14ac:dyDescent="0.35">
      <c r="A2035" s="6" t="s">
        <v>110</v>
      </c>
      <c r="B2035" s="6" t="s">
        <v>111</v>
      </c>
      <c r="C2035" s="12" t="s">
        <v>2294</v>
      </c>
      <c r="D2035" s="5" t="s">
        <v>2308</v>
      </c>
      <c r="E2035" s="6" t="s">
        <v>2308</v>
      </c>
      <c r="F2035" s="1" t="s">
        <v>4</v>
      </c>
      <c r="G2035" s="1" t="s">
        <v>82</v>
      </c>
      <c r="H2035" s="1" t="s">
        <v>2328</v>
      </c>
      <c r="I2035" s="2" t="s">
        <v>2329</v>
      </c>
      <c r="J2035" s="6" t="s">
        <v>4</v>
      </c>
      <c r="K2035" s="6" t="s">
        <v>4</v>
      </c>
      <c r="L2035" s="6" t="s">
        <v>4</v>
      </c>
      <c r="M2035" s="6" t="s">
        <v>5</v>
      </c>
      <c r="N2035" s="6" t="s">
        <v>2326</v>
      </c>
      <c r="O2035" s="16">
        <v>44900</v>
      </c>
      <c r="P2035" s="6" t="s">
        <v>2327</v>
      </c>
      <c r="Q2035" s="18">
        <v>1089.46</v>
      </c>
      <c r="R2035" s="18">
        <v>0</v>
      </c>
      <c r="S2035" s="18">
        <v>1089.46</v>
      </c>
      <c r="T2035" s="18">
        <v>0</v>
      </c>
      <c r="U2035" s="10">
        <f t="shared" si="62"/>
        <v>0</v>
      </c>
      <c r="V2035" s="20">
        <f t="shared" si="63"/>
        <v>0</v>
      </c>
    </row>
    <row r="2036" spans="1:22" ht="29" outlineLevel="4" x14ac:dyDescent="0.35">
      <c r="A2036" s="6" t="s">
        <v>110</v>
      </c>
      <c r="B2036" s="6" t="s">
        <v>111</v>
      </c>
      <c r="C2036" s="12" t="s">
        <v>2294</v>
      </c>
      <c r="D2036" s="5" t="s">
        <v>2308</v>
      </c>
      <c r="E2036" s="6" t="s">
        <v>2308</v>
      </c>
      <c r="F2036" s="1" t="s">
        <v>4</v>
      </c>
      <c r="G2036" s="1" t="s">
        <v>82</v>
      </c>
      <c r="H2036" s="1" t="s">
        <v>2328</v>
      </c>
      <c r="I2036" s="2" t="s">
        <v>2329</v>
      </c>
      <c r="J2036" s="6" t="s">
        <v>4</v>
      </c>
      <c r="K2036" s="6" t="s">
        <v>4</v>
      </c>
      <c r="L2036" s="6" t="s">
        <v>4</v>
      </c>
      <c r="M2036" s="6" t="s">
        <v>5</v>
      </c>
      <c r="N2036" s="6" t="s">
        <v>2330</v>
      </c>
      <c r="O2036" s="16">
        <v>44998</v>
      </c>
      <c r="P2036" s="6" t="s">
        <v>2331</v>
      </c>
      <c r="Q2036" s="18">
        <v>3140.69</v>
      </c>
      <c r="R2036" s="18">
        <v>0</v>
      </c>
      <c r="S2036" s="18">
        <v>3140.69</v>
      </c>
      <c r="T2036" s="18">
        <v>0</v>
      </c>
      <c r="U2036" s="10">
        <f t="shared" si="62"/>
        <v>0</v>
      </c>
      <c r="V2036" s="20">
        <f t="shared" si="63"/>
        <v>0</v>
      </c>
    </row>
    <row r="2037" spans="1:22" ht="29" outlineLevel="3" x14ac:dyDescent="0.35">
      <c r="A2037" s="6" t="s">
        <v>110</v>
      </c>
      <c r="B2037" s="6" t="s">
        <v>111</v>
      </c>
      <c r="C2037" s="12" t="s">
        <v>2294</v>
      </c>
      <c r="D2037" s="5" t="s">
        <v>2308</v>
      </c>
      <c r="E2037" s="6" t="s">
        <v>2308</v>
      </c>
      <c r="F2037" s="1" t="s">
        <v>4</v>
      </c>
      <c r="G2037" s="1" t="s">
        <v>82</v>
      </c>
      <c r="H2037" s="1" t="s">
        <v>2328</v>
      </c>
      <c r="I2037" s="2" t="s">
        <v>2329</v>
      </c>
      <c r="J2037" s="6" t="s">
        <v>4</v>
      </c>
      <c r="K2037" s="6" t="s">
        <v>4</v>
      </c>
      <c r="L2037" s="6" t="s">
        <v>4</v>
      </c>
      <c r="M2037" s="6" t="s">
        <v>5</v>
      </c>
      <c r="N2037" s="6" t="s">
        <v>2332</v>
      </c>
      <c r="O2037" s="16">
        <v>45091</v>
      </c>
      <c r="P2037" s="6" t="s">
        <v>2333</v>
      </c>
      <c r="Q2037" s="18">
        <v>1267.0899999999999</v>
      </c>
      <c r="R2037" s="18">
        <v>0</v>
      </c>
      <c r="S2037" s="18">
        <v>1267.0899999999999</v>
      </c>
      <c r="T2037" s="18">
        <v>0</v>
      </c>
      <c r="U2037" s="10">
        <f t="shared" si="62"/>
        <v>0</v>
      </c>
      <c r="V2037" s="20">
        <f t="shared" si="63"/>
        <v>0</v>
      </c>
    </row>
    <row r="2038" spans="1:22" ht="29" outlineLevel="4" x14ac:dyDescent="0.35">
      <c r="A2038" s="6" t="s">
        <v>110</v>
      </c>
      <c r="B2038" s="6" t="s">
        <v>111</v>
      </c>
      <c r="C2038" s="12" t="s">
        <v>2294</v>
      </c>
      <c r="D2038" s="5" t="s">
        <v>2308</v>
      </c>
      <c r="E2038" s="6" t="s">
        <v>2308</v>
      </c>
      <c r="F2038" s="1" t="s">
        <v>1250</v>
      </c>
      <c r="G2038" s="1" t="s">
        <v>4</v>
      </c>
      <c r="H2038" s="1" t="s">
        <v>2328</v>
      </c>
      <c r="I2038" s="2" t="s">
        <v>2329</v>
      </c>
      <c r="J2038" s="6" t="s">
        <v>4</v>
      </c>
      <c r="K2038" s="6" t="s">
        <v>4</v>
      </c>
      <c r="L2038" s="6" t="s">
        <v>4</v>
      </c>
      <c r="M2038" s="6" t="s">
        <v>5</v>
      </c>
      <c r="N2038" s="6" t="s">
        <v>2326</v>
      </c>
      <c r="O2038" s="16">
        <v>44900</v>
      </c>
      <c r="P2038" s="6" t="s">
        <v>2327</v>
      </c>
      <c r="Q2038" s="18">
        <v>8716.5400000000009</v>
      </c>
      <c r="R2038" s="18">
        <v>8716.5400000000009</v>
      </c>
      <c r="S2038" s="18">
        <v>0</v>
      </c>
      <c r="T2038" s="18">
        <v>0</v>
      </c>
      <c r="U2038" s="10">
        <f t="shared" si="62"/>
        <v>0</v>
      </c>
      <c r="V2038" s="20">
        <f t="shared" si="63"/>
        <v>0</v>
      </c>
    </row>
    <row r="2039" spans="1:22" ht="29" outlineLevel="4" x14ac:dyDescent="0.35">
      <c r="A2039" s="6" t="s">
        <v>110</v>
      </c>
      <c r="B2039" s="6" t="s">
        <v>111</v>
      </c>
      <c r="C2039" s="12" t="s">
        <v>2294</v>
      </c>
      <c r="D2039" s="5" t="s">
        <v>2308</v>
      </c>
      <c r="E2039" s="6" t="s">
        <v>2308</v>
      </c>
      <c r="F2039" s="1" t="s">
        <v>1250</v>
      </c>
      <c r="G2039" s="1" t="s">
        <v>4</v>
      </c>
      <c r="H2039" s="1" t="s">
        <v>2328</v>
      </c>
      <c r="I2039" s="2" t="s">
        <v>2329</v>
      </c>
      <c r="J2039" s="6" t="s">
        <v>4</v>
      </c>
      <c r="K2039" s="6" t="s">
        <v>4</v>
      </c>
      <c r="L2039" s="6" t="s">
        <v>4</v>
      </c>
      <c r="M2039" s="6" t="s">
        <v>5</v>
      </c>
      <c r="N2039" s="6" t="s">
        <v>2330</v>
      </c>
      <c r="O2039" s="16">
        <v>44998</v>
      </c>
      <c r="P2039" s="6" t="s">
        <v>2331</v>
      </c>
      <c r="Q2039" s="18">
        <v>25128.31</v>
      </c>
      <c r="R2039" s="18">
        <v>25128.31</v>
      </c>
      <c r="S2039" s="18">
        <v>0</v>
      </c>
      <c r="T2039" s="18">
        <v>0</v>
      </c>
      <c r="U2039" s="10">
        <f t="shared" si="62"/>
        <v>0</v>
      </c>
      <c r="V2039" s="20">
        <f t="shared" si="63"/>
        <v>0</v>
      </c>
    </row>
    <row r="2040" spans="1:22" ht="29" outlineLevel="3" x14ac:dyDescent="0.35">
      <c r="A2040" s="6" t="s">
        <v>110</v>
      </c>
      <c r="B2040" s="6" t="s">
        <v>111</v>
      </c>
      <c r="C2040" s="12" t="s">
        <v>2294</v>
      </c>
      <c r="D2040" s="5" t="s">
        <v>2308</v>
      </c>
      <c r="E2040" s="6" t="s">
        <v>2308</v>
      </c>
      <c r="F2040" s="1" t="s">
        <v>1250</v>
      </c>
      <c r="G2040" s="1" t="s">
        <v>4</v>
      </c>
      <c r="H2040" s="1" t="s">
        <v>2328</v>
      </c>
      <c r="I2040" s="2" t="s">
        <v>2329</v>
      </c>
      <c r="J2040" s="6" t="s">
        <v>4</v>
      </c>
      <c r="K2040" s="6" t="s">
        <v>4</v>
      </c>
      <c r="L2040" s="6" t="s">
        <v>4</v>
      </c>
      <c r="M2040" s="6" t="s">
        <v>5</v>
      </c>
      <c r="N2040" s="6" t="s">
        <v>2332</v>
      </c>
      <c r="O2040" s="16">
        <v>45091</v>
      </c>
      <c r="P2040" s="6" t="s">
        <v>2333</v>
      </c>
      <c r="Q2040" s="18">
        <v>10137.91</v>
      </c>
      <c r="R2040" s="18">
        <v>10137.91</v>
      </c>
      <c r="S2040" s="18">
        <v>0</v>
      </c>
      <c r="T2040" s="18">
        <v>0</v>
      </c>
      <c r="U2040" s="10">
        <f t="shared" si="62"/>
        <v>0</v>
      </c>
      <c r="V2040" s="20">
        <f t="shared" si="63"/>
        <v>0</v>
      </c>
    </row>
    <row r="2041" spans="1:22" outlineLevel="4" x14ac:dyDescent="0.35">
      <c r="G2041" s="1"/>
      <c r="H2041" s="14" t="s">
        <v>11743</v>
      </c>
      <c r="O2041" s="16"/>
      <c r="Q2041" s="18">
        <f>SUBTOTAL(9,Q2035:Q2040)</f>
        <v>49480</v>
      </c>
      <c r="R2041" s="18">
        <f>SUBTOTAL(9,R2035:R2040)</f>
        <v>43982.760000000009</v>
      </c>
      <c r="S2041" s="18">
        <f>SUBTOTAL(9,S2035:S2040)</f>
        <v>5497.24</v>
      </c>
      <c r="T2041" s="18">
        <f>SUBTOTAL(9,T2035:T2040)</f>
        <v>0</v>
      </c>
      <c r="U2041" s="10">
        <f t="shared" si="62"/>
        <v>-9.0949470177292824E-12</v>
      </c>
      <c r="V2041" s="20">
        <f t="shared" si="63"/>
        <v>-9.0949470177292824E-12</v>
      </c>
    </row>
    <row r="2042" spans="1:22" outlineLevel="4" x14ac:dyDescent="0.35">
      <c r="A2042" s="6" t="s">
        <v>566</v>
      </c>
      <c r="B2042" s="6" t="s">
        <v>567</v>
      </c>
      <c r="C2042" s="12" t="s">
        <v>2294</v>
      </c>
      <c r="D2042" s="5" t="s">
        <v>2308</v>
      </c>
      <c r="E2042" s="6" t="s">
        <v>2313</v>
      </c>
      <c r="F2042" s="1" t="s">
        <v>573</v>
      </c>
      <c r="G2042" s="1" t="s">
        <v>4</v>
      </c>
      <c r="H2042" s="1" t="s">
        <v>2336</v>
      </c>
      <c r="I2042" s="2" t="s">
        <v>2337</v>
      </c>
      <c r="J2042" s="6" t="s">
        <v>4</v>
      </c>
      <c r="K2042" s="6" t="s">
        <v>4</v>
      </c>
      <c r="L2042" s="6" t="s">
        <v>4</v>
      </c>
      <c r="M2042" s="6" t="s">
        <v>5</v>
      </c>
      <c r="N2042" s="6" t="s">
        <v>2334</v>
      </c>
      <c r="O2042" s="16">
        <v>44977</v>
      </c>
      <c r="P2042" s="6" t="s">
        <v>2335</v>
      </c>
      <c r="Q2042" s="18">
        <v>568.38</v>
      </c>
      <c r="R2042" s="18">
        <v>568.38</v>
      </c>
      <c r="S2042" s="18">
        <v>0</v>
      </c>
      <c r="T2042" s="18">
        <v>0</v>
      </c>
      <c r="U2042" s="10">
        <f t="shared" si="62"/>
        <v>0</v>
      </c>
      <c r="V2042" s="20">
        <f t="shared" si="63"/>
        <v>0</v>
      </c>
    </row>
    <row r="2043" spans="1:22" outlineLevel="4" x14ac:dyDescent="0.35">
      <c r="A2043" s="6" t="s">
        <v>566</v>
      </c>
      <c r="B2043" s="6" t="s">
        <v>567</v>
      </c>
      <c r="C2043" s="12" t="s">
        <v>2294</v>
      </c>
      <c r="D2043" s="5" t="s">
        <v>2308</v>
      </c>
      <c r="E2043" s="6" t="s">
        <v>2313</v>
      </c>
      <c r="F2043" s="1" t="s">
        <v>573</v>
      </c>
      <c r="G2043" s="1" t="s">
        <v>4</v>
      </c>
      <c r="H2043" s="1" t="s">
        <v>2336</v>
      </c>
      <c r="I2043" s="2" t="s">
        <v>2337</v>
      </c>
      <c r="J2043" s="6" t="s">
        <v>4</v>
      </c>
      <c r="K2043" s="6" t="s">
        <v>4</v>
      </c>
      <c r="L2043" s="6" t="s">
        <v>4</v>
      </c>
      <c r="M2043" s="6" t="s">
        <v>5</v>
      </c>
      <c r="N2043" s="6" t="s">
        <v>2338</v>
      </c>
      <c r="O2043" s="16">
        <v>45089</v>
      </c>
      <c r="P2043" s="6" t="s">
        <v>2339</v>
      </c>
      <c r="Q2043" s="18">
        <v>2069.38</v>
      </c>
      <c r="R2043" s="18">
        <v>2069.38</v>
      </c>
      <c r="S2043" s="18">
        <v>0</v>
      </c>
      <c r="T2043" s="18">
        <v>0</v>
      </c>
      <c r="U2043" s="10">
        <f t="shared" si="62"/>
        <v>0</v>
      </c>
      <c r="V2043" s="20">
        <f t="shared" si="63"/>
        <v>0</v>
      </c>
    </row>
    <row r="2044" spans="1:22" outlineLevel="3" x14ac:dyDescent="0.35">
      <c r="G2044" s="1"/>
      <c r="H2044" s="14" t="s">
        <v>11744</v>
      </c>
      <c r="O2044" s="16"/>
      <c r="Q2044" s="18">
        <f>SUBTOTAL(9,Q2042:Q2043)</f>
        <v>2637.76</v>
      </c>
      <c r="R2044" s="18">
        <f>SUBTOTAL(9,R2042:R2043)</f>
        <v>2637.76</v>
      </c>
      <c r="S2044" s="18">
        <f>SUBTOTAL(9,S2042:S2043)</f>
        <v>0</v>
      </c>
      <c r="T2044" s="18">
        <f>SUBTOTAL(9,T2042:T2043)</f>
        <v>0</v>
      </c>
      <c r="U2044" s="10">
        <f t="shared" si="62"/>
        <v>0</v>
      </c>
      <c r="V2044" s="20">
        <f t="shared" si="63"/>
        <v>0</v>
      </c>
    </row>
    <row r="2045" spans="1:22" outlineLevel="4" x14ac:dyDescent="0.35">
      <c r="C2045" s="13" t="s">
        <v>10683</v>
      </c>
      <c r="G2045" s="1"/>
      <c r="O2045" s="16"/>
      <c r="Q2045" s="18">
        <f>SUBTOTAL(9,Q2017:Q2043)</f>
        <v>1293753.7499999998</v>
      </c>
      <c r="R2045" s="18">
        <f>SUBTOTAL(9,R2017:R2043)</f>
        <v>243636.77000000002</v>
      </c>
      <c r="S2045" s="18">
        <f>SUBTOTAL(9,S2017:S2043)</f>
        <v>1050116.98</v>
      </c>
      <c r="T2045" s="18">
        <f>SUBTOTAL(9,T2017:T2043)</f>
        <v>0</v>
      </c>
      <c r="U2045" s="10">
        <f t="shared" si="62"/>
        <v>-2.3283064365386963E-10</v>
      </c>
      <c r="V2045" s="20">
        <f t="shared" si="63"/>
        <v>-2.3283064365386963E-10</v>
      </c>
    </row>
    <row r="2046" spans="1:22" outlineLevel="4" x14ac:dyDescent="0.35">
      <c r="A2046" s="6" t="s">
        <v>1200</v>
      </c>
      <c r="B2046" s="6" t="s">
        <v>1201</v>
      </c>
      <c r="C2046" s="12" t="s">
        <v>2340</v>
      </c>
      <c r="D2046" s="5" t="s">
        <v>2341</v>
      </c>
      <c r="E2046" s="6" t="s">
        <v>2341</v>
      </c>
      <c r="F2046" s="1" t="s">
        <v>4</v>
      </c>
      <c r="G2046" s="1" t="s">
        <v>1204</v>
      </c>
      <c r="H2046" s="1" t="s">
        <v>1206</v>
      </c>
      <c r="I2046" s="2" t="s">
        <v>1207</v>
      </c>
      <c r="J2046" s="6" t="s">
        <v>4</v>
      </c>
      <c r="K2046" s="6" t="s">
        <v>4</v>
      </c>
      <c r="L2046" s="6" t="s">
        <v>4</v>
      </c>
      <c r="M2046" s="6" t="s">
        <v>5</v>
      </c>
      <c r="N2046" s="6" t="s">
        <v>2342</v>
      </c>
      <c r="O2046" s="16">
        <v>44831</v>
      </c>
      <c r="P2046" s="6" t="s">
        <v>7</v>
      </c>
      <c r="Q2046" s="18">
        <v>206403.26</v>
      </c>
      <c r="R2046" s="18">
        <v>0</v>
      </c>
      <c r="S2046" s="18">
        <v>206403.26</v>
      </c>
      <c r="T2046" s="18">
        <v>0</v>
      </c>
      <c r="U2046" s="10">
        <f t="shared" si="62"/>
        <v>0</v>
      </c>
      <c r="V2046" s="20">
        <f t="shared" si="63"/>
        <v>0</v>
      </c>
    </row>
    <row r="2047" spans="1:22" outlineLevel="4" x14ac:dyDescent="0.35">
      <c r="A2047" s="6" t="s">
        <v>1200</v>
      </c>
      <c r="B2047" s="6" t="s">
        <v>1201</v>
      </c>
      <c r="C2047" s="12" t="s">
        <v>2340</v>
      </c>
      <c r="D2047" s="5" t="s">
        <v>2341</v>
      </c>
      <c r="E2047" s="6" t="s">
        <v>2341</v>
      </c>
      <c r="F2047" s="1" t="s">
        <v>4</v>
      </c>
      <c r="G2047" s="1" t="s">
        <v>1204</v>
      </c>
      <c r="H2047" s="1" t="s">
        <v>1206</v>
      </c>
      <c r="I2047" s="2" t="s">
        <v>1207</v>
      </c>
      <c r="J2047" s="6" t="s">
        <v>4</v>
      </c>
      <c r="K2047" s="6" t="s">
        <v>4</v>
      </c>
      <c r="L2047" s="6" t="s">
        <v>4</v>
      </c>
      <c r="M2047" s="6" t="s">
        <v>5</v>
      </c>
      <c r="N2047" s="6" t="s">
        <v>2343</v>
      </c>
      <c r="O2047" s="16">
        <v>44923</v>
      </c>
      <c r="P2047" s="6" t="s">
        <v>7</v>
      </c>
      <c r="Q2047" s="18">
        <v>206403.25</v>
      </c>
      <c r="R2047" s="18">
        <v>0</v>
      </c>
      <c r="S2047" s="18">
        <v>206403.25</v>
      </c>
      <c r="T2047" s="18">
        <v>0</v>
      </c>
      <c r="U2047" s="10">
        <f t="shared" si="62"/>
        <v>0</v>
      </c>
      <c r="V2047" s="20">
        <f t="shared" si="63"/>
        <v>0</v>
      </c>
    </row>
    <row r="2048" spans="1:22" outlineLevel="4" x14ac:dyDescent="0.35">
      <c r="G2048" s="1"/>
      <c r="H2048" s="14" t="s">
        <v>11554</v>
      </c>
      <c r="O2048" s="16"/>
      <c r="Q2048" s="18">
        <f>SUBTOTAL(9,Q2046:Q2047)</f>
        <v>412806.51</v>
      </c>
      <c r="R2048" s="18">
        <f>SUBTOTAL(9,R2046:R2047)</f>
        <v>0</v>
      </c>
      <c r="S2048" s="18">
        <f>SUBTOTAL(9,S2046:S2047)</f>
        <v>412806.51</v>
      </c>
      <c r="T2048" s="18">
        <f>SUBTOTAL(9,T2046:T2047)</f>
        <v>0</v>
      </c>
      <c r="U2048" s="10">
        <f t="shared" si="62"/>
        <v>0</v>
      </c>
      <c r="V2048" s="20">
        <f t="shared" si="63"/>
        <v>0</v>
      </c>
    </row>
    <row r="2049" spans="1:22" outlineLevel="4" x14ac:dyDescent="0.35">
      <c r="A2049" s="6" t="s">
        <v>175</v>
      </c>
      <c r="B2049" s="6" t="s">
        <v>176</v>
      </c>
      <c r="C2049" s="12" t="s">
        <v>2340</v>
      </c>
      <c r="D2049" s="5" t="s">
        <v>2344</v>
      </c>
      <c r="E2049" s="6" t="s">
        <v>2344</v>
      </c>
      <c r="F2049" s="1" t="s">
        <v>4</v>
      </c>
      <c r="G2049" s="1" t="s">
        <v>13025</v>
      </c>
      <c r="H2049" s="1" t="s">
        <v>2347</v>
      </c>
      <c r="I2049" s="2" t="s">
        <v>2348</v>
      </c>
      <c r="J2049" s="6" t="s">
        <v>4</v>
      </c>
      <c r="K2049" s="6" t="s">
        <v>4</v>
      </c>
      <c r="L2049" s="6" t="s">
        <v>4</v>
      </c>
      <c r="M2049" s="6" t="s">
        <v>5</v>
      </c>
      <c r="N2049" s="6" t="s">
        <v>2345</v>
      </c>
      <c r="O2049" s="16">
        <v>44956</v>
      </c>
      <c r="P2049" s="6" t="s">
        <v>2346</v>
      </c>
      <c r="Q2049" s="18">
        <v>588</v>
      </c>
      <c r="R2049" s="18">
        <v>0</v>
      </c>
      <c r="S2049" s="18">
        <v>588</v>
      </c>
      <c r="T2049" s="18">
        <v>0</v>
      </c>
      <c r="U2049" s="10">
        <f t="shared" si="62"/>
        <v>0</v>
      </c>
      <c r="V2049" s="20">
        <f t="shared" si="63"/>
        <v>0</v>
      </c>
    </row>
    <row r="2050" spans="1:22" outlineLevel="4" x14ac:dyDescent="0.35">
      <c r="G2050" s="1"/>
      <c r="H2050" s="14" t="s">
        <v>11745</v>
      </c>
      <c r="O2050" s="16"/>
      <c r="Q2050" s="18">
        <f>SUBTOTAL(9,Q2049:Q2049)</f>
        <v>588</v>
      </c>
      <c r="R2050" s="18">
        <f>SUBTOTAL(9,R2049:R2049)</f>
        <v>0</v>
      </c>
      <c r="S2050" s="18">
        <f>SUBTOTAL(9,S2049:S2049)</f>
        <v>588</v>
      </c>
      <c r="T2050" s="18">
        <f>SUBTOTAL(9,T2049:T2049)</f>
        <v>0</v>
      </c>
      <c r="U2050" s="10">
        <f t="shared" ref="U2050:U2113" si="64">Q2050-R2050-S2050-T2050</f>
        <v>0</v>
      </c>
      <c r="V2050" s="20">
        <f t="shared" si="63"/>
        <v>0</v>
      </c>
    </row>
    <row r="2051" spans="1:22" outlineLevel="3" x14ac:dyDescent="0.35">
      <c r="C2051" s="13" t="s">
        <v>10684</v>
      </c>
      <c r="G2051" s="1"/>
      <c r="O2051" s="16"/>
      <c r="Q2051" s="18">
        <f>SUBTOTAL(9,Q2046:Q2049)</f>
        <v>413394.51</v>
      </c>
      <c r="R2051" s="18">
        <f>SUBTOTAL(9,R2046:R2049)</f>
        <v>0</v>
      </c>
      <c r="S2051" s="18">
        <f>SUBTOTAL(9,S2046:S2049)</f>
        <v>413394.51</v>
      </c>
      <c r="T2051" s="18">
        <f>SUBTOTAL(9,T2046:T2049)</f>
        <v>0</v>
      </c>
      <c r="U2051" s="10">
        <f t="shared" si="64"/>
        <v>0</v>
      </c>
      <c r="V2051" s="20">
        <f t="shared" ref="V2051:V2114" si="65">Q2051-R2051-S2051-T2051</f>
        <v>0</v>
      </c>
    </row>
    <row r="2052" spans="1:22" outlineLevel="4" x14ac:dyDescent="0.35">
      <c r="A2052" s="6" t="s">
        <v>1200</v>
      </c>
      <c r="B2052" s="6" t="s">
        <v>1201</v>
      </c>
      <c r="C2052" s="12" t="s">
        <v>2349</v>
      </c>
      <c r="D2052" s="5" t="s">
        <v>2350</v>
      </c>
      <c r="E2052" s="6" t="s">
        <v>2350</v>
      </c>
      <c r="F2052" s="1" t="s">
        <v>4</v>
      </c>
      <c r="G2052" s="1" t="s">
        <v>1204</v>
      </c>
      <c r="H2052" s="1" t="s">
        <v>1206</v>
      </c>
      <c r="I2052" s="2" t="s">
        <v>1207</v>
      </c>
      <c r="J2052" s="6" t="s">
        <v>4</v>
      </c>
      <c r="K2052" s="6" t="s">
        <v>4</v>
      </c>
      <c r="L2052" s="6" t="s">
        <v>4</v>
      </c>
      <c r="M2052" s="6" t="s">
        <v>5</v>
      </c>
      <c r="N2052" s="6" t="s">
        <v>2351</v>
      </c>
      <c r="O2052" s="16">
        <v>44831</v>
      </c>
      <c r="P2052" s="6" t="s">
        <v>7</v>
      </c>
      <c r="Q2052" s="18">
        <v>127876.19</v>
      </c>
      <c r="R2052" s="18">
        <v>0</v>
      </c>
      <c r="S2052" s="18">
        <v>127876.19</v>
      </c>
      <c r="T2052" s="18">
        <v>0</v>
      </c>
      <c r="U2052" s="10">
        <f t="shared" si="64"/>
        <v>0</v>
      </c>
      <c r="V2052" s="20">
        <f t="shared" si="65"/>
        <v>0</v>
      </c>
    </row>
    <row r="2053" spans="1:22" outlineLevel="4" x14ac:dyDescent="0.35">
      <c r="A2053" s="6" t="s">
        <v>1200</v>
      </c>
      <c r="B2053" s="6" t="s">
        <v>1201</v>
      </c>
      <c r="C2053" s="12" t="s">
        <v>2349</v>
      </c>
      <c r="D2053" s="5" t="s">
        <v>2350</v>
      </c>
      <c r="E2053" s="6" t="s">
        <v>2350</v>
      </c>
      <c r="F2053" s="1" t="s">
        <v>4</v>
      </c>
      <c r="G2053" s="1" t="s">
        <v>1204</v>
      </c>
      <c r="H2053" s="1" t="s">
        <v>1206</v>
      </c>
      <c r="I2053" s="2" t="s">
        <v>1207</v>
      </c>
      <c r="J2053" s="6" t="s">
        <v>4</v>
      </c>
      <c r="K2053" s="6" t="s">
        <v>4</v>
      </c>
      <c r="L2053" s="6" t="s">
        <v>4</v>
      </c>
      <c r="M2053" s="6" t="s">
        <v>5</v>
      </c>
      <c r="N2053" s="6" t="s">
        <v>2352</v>
      </c>
      <c r="O2053" s="16">
        <v>44923</v>
      </c>
      <c r="P2053" s="6" t="s">
        <v>7</v>
      </c>
      <c r="Q2053" s="18">
        <v>127876.18</v>
      </c>
      <c r="R2053" s="18">
        <v>0</v>
      </c>
      <c r="S2053" s="18">
        <v>127876.18</v>
      </c>
      <c r="T2053" s="18">
        <v>0</v>
      </c>
      <c r="U2053" s="10">
        <f t="shared" si="64"/>
        <v>0</v>
      </c>
      <c r="V2053" s="20">
        <f t="shared" si="65"/>
        <v>0</v>
      </c>
    </row>
    <row r="2054" spans="1:22" outlineLevel="3" x14ac:dyDescent="0.35">
      <c r="G2054" s="1"/>
      <c r="H2054" s="14" t="s">
        <v>11554</v>
      </c>
      <c r="O2054" s="16"/>
      <c r="Q2054" s="18">
        <f>SUBTOTAL(9,Q2052:Q2053)</f>
        <v>255752.37</v>
      </c>
      <c r="R2054" s="18">
        <f>SUBTOTAL(9,R2052:R2053)</f>
        <v>0</v>
      </c>
      <c r="S2054" s="18">
        <f>SUBTOTAL(9,S2052:S2053)</f>
        <v>255752.37</v>
      </c>
      <c r="T2054" s="18">
        <f>SUBTOTAL(9,T2052:T2053)</f>
        <v>0</v>
      </c>
      <c r="U2054" s="10">
        <f t="shared" si="64"/>
        <v>0</v>
      </c>
      <c r="V2054" s="20">
        <f t="shared" si="65"/>
        <v>0</v>
      </c>
    </row>
    <row r="2055" spans="1:22" outlineLevel="2" x14ac:dyDescent="0.35">
      <c r="C2055" s="13" t="s">
        <v>10685</v>
      </c>
      <c r="G2055" s="1"/>
      <c r="O2055" s="16"/>
      <c r="Q2055" s="18">
        <f>SUBTOTAL(9,Q2052:Q2053)</f>
        <v>255752.37</v>
      </c>
      <c r="R2055" s="18">
        <f>SUBTOTAL(9,R2052:R2053)</f>
        <v>0</v>
      </c>
      <c r="S2055" s="18">
        <f>SUBTOTAL(9,S2052:S2053)</f>
        <v>255752.37</v>
      </c>
      <c r="T2055" s="18">
        <f>SUBTOTAL(9,T2052:T2053)</f>
        <v>0</v>
      </c>
      <c r="U2055" s="10">
        <f t="shared" si="64"/>
        <v>0</v>
      </c>
      <c r="V2055" s="20">
        <f t="shared" si="65"/>
        <v>0</v>
      </c>
    </row>
    <row r="2056" spans="1:22" outlineLevel="4" x14ac:dyDescent="0.35">
      <c r="A2056" s="6" t="s">
        <v>1200</v>
      </c>
      <c r="B2056" s="6" t="s">
        <v>1201</v>
      </c>
      <c r="C2056" s="12" t="s">
        <v>2353</v>
      </c>
      <c r="D2056" s="5" t="s">
        <v>2354</v>
      </c>
      <c r="E2056" s="6" t="s">
        <v>2354</v>
      </c>
      <c r="F2056" s="1" t="s">
        <v>4</v>
      </c>
      <c r="G2056" s="1" t="s">
        <v>1204</v>
      </c>
      <c r="H2056" s="1" t="s">
        <v>1206</v>
      </c>
      <c r="I2056" s="2" t="s">
        <v>1207</v>
      </c>
      <c r="J2056" s="6" t="s">
        <v>4</v>
      </c>
      <c r="K2056" s="6" t="s">
        <v>4</v>
      </c>
      <c r="L2056" s="6" t="s">
        <v>4</v>
      </c>
      <c r="M2056" s="6" t="s">
        <v>5</v>
      </c>
      <c r="N2056" s="6" t="s">
        <v>2355</v>
      </c>
      <c r="O2056" s="16">
        <v>44831</v>
      </c>
      <c r="P2056" s="6" t="s">
        <v>7</v>
      </c>
      <c r="Q2056" s="18">
        <v>76501.3</v>
      </c>
      <c r="R2056" s="18">
        <v>0</v>
      </c>
      <c r="S2056" s="18">
        <v>76501.3</v>
      </c>
      <c r="T2056" s="18">
        <v>0</v>
      </c>
      <c r="U2056" s="10">
        <f t="shared" si="64"/>
        <v>0</v>
      </c>
      <c r="V2056" s="20">
        <f t="shared" si="65"/>
        <v>0</v>
      </c>
    </row>
    <row r="2057" spans="1:22" outlineLevel="4" x14ac:dyDescent="0.35">
      <c r="A2057" s="6" t="s">
        <v>1200</v>
      </c>
      <c r="B2057" s="6" t="s">
        <v>1201</v>
      </c>
      <c r="C2057" s="12" t="s">
        <v>2353</v>
      </c>
      <c r="D2057" s="5" t="s">
        <v>2354</v>
      </c>
      <c r="E2057" s="6" t="s">
        <v>2354</v>
      </c>
      <c r="F2057" s="1" t="s">
        <v>4</v>
      </c>
      <c r="G2057" s="1" t="s">
        <v>1204</v>
      </c>
      <c r="H2057" s="1" t="s">
        <v>1206</v>
      </c>
      <c r="I2057" s="2" t="s">
        <v>1207</v>
      </c>
      <c r="J2057" s="6" t="s">
        <v>4</v>
      </c>
      <c r="K2057" s="6" t="s">
        <v>4</v>
      </c>
      <c r="L2057" s="6" t="s">
        <v>4</v>
      </c>
      <c r="M2057" s="6" t="s">
        <v>5</v>
      </c>
      <c r="N2057" s="6" t="s">
        <v>2356</v>
      </c>
      <c r="O2057" s="16">
        <v>44923</v>
      </c>
      <c r="P2057" s="6" t="s">
        <v>7</v>
      </c>
      <c r="Q2057" s="18">
        <v>76501.279999999999</v>
      </c>
      <c r="R2057" s="18">
        <v>0</v>
      </c>
      <c r="S2057" s="18">
        <v>76501.279999999999</v>
      </c>
      <c r="T2057" s="18">
        <v>0</v>
      </c>
      <c r="U2057" s="10">
        <f t="shared" si="64"/>
        <v>0</v>
      </c>
      <c r="V2057" s="20">
        <f t="shared" si="65"/>
        <v>0</v>
      </c>
    </row>
    <row r="2058" spans="1:22" outlineLevel="3" x14ac:dyDescent="0.35">
      <c r="G2058" s="1"/>
      <c r="H2058" s="14" t="s">
        <v>11554</v>
      </c>
      <c r="O2058" s="16"/>
      <c r="Q2058" s="18">
        <f>SUBTOTAL(9,Q2056:Q2057)</f>
        <v>153002.58000000002</v>
      </c>
      <c r="R2058" s="18">
        <f>SUBTOTAL(9,R2056:R2057)</f>
        <v>0</v>
      </c>
      <c r="S2058" s="18">
        <f>SUBTOTAL(9,S2056:S2057)</f>
        <v>153002.58000000002</v>
      </c>
      <c r="T2058" s="18">
        <f>SUBTOTAL(9,T2056:T2057)</f>
        <v>0</v>
      </c>
      <c r="U2058" s="10">
        <f t="shared" si="64"/>
        <v>0</v>
      </c>
      <c r="V2058" s="20">
        <f t="shared" si="65"/>
        <v>0</v>
      </c>
    </row>
    <row r="2059" spans="1:22" outlineLevel="4" x14ac:dyDescent="0.35">
      <c r="C2059" s="13" t="s">
        <v>10686</v>
      </c>
      <c r="G2059" s="1"/>
      <c r="O2059" s="16"/>
      <c r="Q2059" s="18">
        <f>SUBTOTAL(9,Q2056:Q2057)</f>
        <v>153002.58000000002</v>
      </c>
      <c r="R2059" s="18">
        <f>SUBTOTAL(9,R2056:R2057)</f>
        <v>0</v>
      </c>
      <c r="S2059" s="18">
        <f>SUBTOTAL(9,S2056:S2057)</f>
        <v>153002.58000000002</v>
      </c>
      <c r="T2059" s="18">
        <f>SUBTOTAL(9,T2056:T2057)</f>
        <v>0</v>
      </c>
      <c r="U2059" s="10">
        <f t="shared" si="64"/>
        <v>0</v>
      </c>
      <c r="V2059" s="20">
        <f t="shared" si="65"/>
        <v>0</v>
      </c>
    </row>
    <row r="2060" spans="1:22" outlineLevel="3" x14ac:dyDescent="0.35">
      <c r="A2060" s="6" t="s">
        <v>1200</v>
      </c>
      <c r="B2060" s="6" t="s">
        <v>1201</v>
      </c>
      <c r="C2060" s="12" t="s">
        <v>2357</v>
      </c>
      <c r="D2060" s="5" t="s">
        <v>2358</v>
      </c>
      <c r="E2060" s="6" t="s">
        <v>2358</v>
      </c>
      <c r="F2060" s="1" t="s">
        <v>4</v>
      </c>
      <c r="G2060" s="1" t="s">
        <v>1204</v>
      </c>
      <c r="H2060" s="1" t="s">
        <v>1206</v>
      </c>
      <c r="I2060" s="2" t="s">
        <v>1207</v>
      </c>
      <c r="J2060" s="6" t="s">
        <v>4</v>
      </c>
      <c r="K2060" s="6" t="s">
        <v>4</v>
      </c>
      <c r="L2060" s="6" t="s">
        <v>4</v>
      </c>
      <c r="M2060" s="6" t="s">
        <v>5</v>
      </c>
      <c r="N2060" s="6" t="s">
        <v>2359</v>
      </c>
      <c r="O2060" s="16">
        <v>44831</v>
      </c>
      <c r="P2060" s="6" t="s">
        <v>7</v>
      </c>
      <c r="Q2060" s="18">
        <v>3580428.74</v>
      </c>
      <c r="R2060" s="18">
        <v>0</v>
      </c>
      <c r="S2060" s="18">
        <v>3580428.74</v>
      </c>
      <c r="T2060" s="18">
        <v>0</v>
      </c>
      <c r="U2060" s="10">
        <f t="shared" si="64"/>
        <v>0</v>
      </c>
      <c r="V2060" s="20">
        <f t="shared" si="65"/>
        <v>0</v>
      </c>
    </row>
    <row r="2061" spans="1:22" outlineLevel="2" x14ac:dyDescent="0.35">
      <c r="A2061" s="6" t="s">
        <v>1200</v>
      </c>
      <c r="B2061" s="6" t="s">
        <v>1201</v>
      </c>
      <c r="C2061" s="12" t="s">
        <v>2357</v>
      </c>
      <c r="D2061" s="5" t="s">
        <v>2358</v>
      </c>
      <c r="E2061" s="6" t="s">
        <v>2358</v>
      </c>
      <c r="F2061" s="1" t="s">
        <v>4</v>
      </c>
      <c r="G2061" s="1" t="s">
        <v>1204</v>
      </c>
      <c r="H2061" s="1" t="s">
        <v>1206</v>
      </c>
      <c r="I2061" s="2" t="s">
        <v>1207</v>
      </c>
      <c r="J2061" s="6" t="s">
        <v>4</v>
      </c>
      <c r="K2061" s="6" t="s">
        <v>4</v>
      </c>
      <c r="L2061" s="6" t="s">
        <v>4</v>
      </c>
      <c r="M2061" s="6" t="s">
        <v>5</v>
      </c>
      <c r="N2061" s="6" t="s">
        <v>2360</v>
      </c>
      <c r="O2061" s="16">
        <v>44923</v>
      </c>
      <c r="P2061" s="6" t="s">
        <v>7</v>
      </c>
      <c r="Q2061" s="18">
        <v>3580428.73</v>
      </c>
      <c r="R2061" s="18">
        <v>0</v>
      </c>
      <c r="S2061" s="18">
        <v>3580428.73</v>
      </c>
      <c r="T2061" s="18">
        <v>0</v>
      </c>
      <c r="U2061" s="10">
        <f t="shared" si="64"/>
        <v>0</v>
      </c>
      <c r="V2061" s="20">
        <f t="shared" si="65"/>
        <v>0</v>
      </c>
    </row>
    <row r="2062" spans="1:22" outlineLevel="4" x14ac:dyDescent="0.35">
      <c r="G2062" s="1"/>
      <c r="H2062" s="14" t="s">
        <v>11554</v>
      </c>
      <c r="O2062" s="16"/>
      <c r="Q2062" s="18">
        <f>SUBTOTAL(9,Q2060:Q2061)</f>
        <v>7160857.4700000007</v>
      </c>
      <c r="R2062" s="18">
        <f>SUBTOTAL(9,R2060:R2061)</f>
        <v>0</v>
      </c>
      <c r="S2062" s="18">
        <f>SUBTOTAL(9,S2060:S2061)</f>
        <v>7160857.4700000007</v>
      </c>
      <c r="T2062" s="18">
        <f>SUBTOTAL(9,T2060:T2061)</f>
        <v>0</v>
      </c>
      <c r="U2062" s="10">
        <f t="shared" si="64"/>
        <v>0</v>
      </c>
      <c r="V2062" s="20">
        <f t="shared" si="65"/>
        <v>0</v>
      </c>
    </row>
    <row r="2063" spans="1:22" ht="29" outlineLevel="4" x14ac:dyDescent="0.35">
      <c r="A2063" s="6" t="s">
        <v>743</v>
      </c>
      <c r="B2063" s="6" t="s">
        <v>744</v>
      </c>
      <c r="C2063" s="12" t="s">
        <v>2357</v>
      </c>
      <c r="D2063" s="5" t="s">
        <v>2361</v>
      </c>
      <c r="E2063" s="6" t="s">
        <v>2361</v>
      </c>
      <c r="F2063" s="1" t="s">
        <v>13024</v>
      </c>
      <c r="G2063" s="1" t="s">
        <v>4</v>
      </c>
      <c r="H2063" s="1" t="s">
        <v>2364</v>
      </c>
      <c r="I2063" s="2" t="s">
        <v>2365</v>
      </c>
      <c r="J2063" s="6" t="s">
        <v>4</v>
      </c>
      <c r="K2063" s="6" t="s">
        <v>4</v>
      </c>
      <c r="L2063" s="6" t="s">
        <v>4</v>
      </c>
      <c r="M2063" s="6" t="s">
        <v>5</v>
      </c>
      <c r="N2063" s="6" t="s">
        <v>2362</v>
      </c>
      <c r="O2063" s="16">
        <v>45019</v>
      </c>
      <c r="P2063" s="6" t="s">
        <v>2363</v>
      </c>
      <c r="Q2063" s="18">
        <v>1110100</v>
      </c>
      <c r="R2063" s="18">
        <v>1110100</v>
      </c>
      <c r="S2063" s="18">
        <v>0</v>
      </c>
      <c r="T2063" s="18">
        <v>0</v>
      </c>
      <c r="U2063" s="10">
        <f t="shared" si="64"/>
        <v>0</v>
      </c>
      <c r="V2063" s="20">
        <f t="shared" si="65"/>
        <v>0</v>
      </c>
    </row>
    <row r="2064" spans="1:22" outlineLevel="3" x14ac:dyDescent="0.35">
      <c r="G2064" s="1"/>
      <c r="H2064" s="14" t="s">
        <v>11746</v>
      </c>
      <c r="O2064" s="16"/>
      <c r="Q2064" s="18">
        <f>SUBTOTAL(9,Q2063:Q2063)</f>
        <v>1110100</v>
      </c>
      <c r="R2064" s="18">
        <f>SUBTOTAL(9,R2063:R2063)</f>
        <v>1110100</v>
      </c>
      <c r="S2064" s="18">
        <f>SUBTOTAL(9,S2063:S2063)</f>
        <v>0</v>
      </c>
      <c r="T2064" s="18">
        <f>SUBTOTAL(9,T2063:T2063)</f>
        <v>0</v>
      </c>
      <c r="U2064" s="10">
        <f t="shared" si="64"/>
        <v>0</v>
      </c>
      <c r="V2064" s="20">
        <f t="shared" si="65"/>
        <v>0</v>
      </c>
    </row>
    <row r="2065" spans="1:22" ht="43.5" outlineLevel="2" x14ac:dyDescent="0.35">
      <c r="A2065" s="6" t="s">
        <v>743</v>
      </c>
      <c r="B2065" s="6" t="s">
        <v>744</v>
      </c>
      <c r="C2065" s="12" t="s">
        <v>2357</v>
      </c>
      <c r="D2065" s="5" t="s">
        <v>2361</v>
      </c>
      <c r="E2065" s="6" t="s">
        <v>2361</v>
      </c>
      <c r="F2065" s="1" t="s">
        <v>4</v>
      </c>
      <c r="G2065" s="1" t="s">
        <v>13020</v>
      </c>
      <c r="H2065" s="1" t="s">
        <v>2369</v>
      </c>
      <c r="I2065" s="5" t="s">
        <v>13120</v>
      </c>
      <c r="J2065" s="6" t="s">
        <v>2366</v>
      </c>
      <c r="K2065" s="6" t="s">
        <v>4</v>
      </c>
      <c r="L2065" s="6" t="s">
        <v>4</v>
      </c>
      <c r="M2065" s="6" t="s">
        <v>5</v>
      </c>
      <c r="N2065" s="6" t="s">
        <v>2367</v>
      </c>
      <c r="O2065" s="16">
        <v>44778</v>
      </c>
      <c r="P2065" s="6" t="s">
        <v>2368</v>
      </c>
      <c r="Q2065" s="18">
        <v>55667.09</v>
      </c>
      <c r="R2065" s="18">
        <v>0</v>
      </c>
      <c r="S2065" s="18">
        <v>55667.09</v>
      </c>
      <c r="T2065" s="18">
        <v>0</v>
      </c>
      <c r="U2065" s="10">
        <f t="shared" si="64"/>
        <v>0</v>
      </c>
      <c r="V2065" s="20">
        <f t="shared" si="65"/>
        <v>0</v>
      </c>
    </row>
    <row r="2066" spans="1:22" ht="43.5" outlineLevel="4" x14ac:dyDescent="0.35">
      <c r="A2066" s="6" t="s">
        <v>743</v>
      </c>
      <c r="B2066" s="6" t="s">
        <v>744</v>
      </c>
      <c r="C2066" s="12" t="s">
        <v>2357</v>
      </c>
      <c r="D2066" s="5" t="s">
        <v>2361</v>
      </c>
      <c r="E2066" s="6" t="s">
        <v>2361</v>
      </c>
      <c r="F2066" s="1" t="s">
        <v>4</v>
      </c>
      <c r="G2066" s="1" t="s">
        <v>13020</v>
      </c>
      <c r="H2066" s="1" t="s">
        <v>2369</v>
      </c>
      <c r="I2066" s="5" t="s">
        <v>13120</v>
      </c>
      <c r="J2066" s="6" t="s">
        <v>2366</v>
      </c>
      <c r="K2066" s="6" t="s">
        <v>4</v>
      </c>
      <c r="L2066" s="6" t="s">
        <v>4</v>
      </c>
      <c r="M2066" s="6" t="s">
        <v>5</v>
      </c>
      <c r="N2066" s="6" t="s">
        <v>2370</v>
      </c>
      <c r="O2066" s="16">
        <v>44865</v>
      </c>
      <c r="P2066" s="6" t="s">
        <v>2371</v>
      </c>
      <c r="Q2066" s="18">
        <v>52817.45</v>
      </c>
      <c r="R2066" s="18">
        <v>0</v>
      </c>
      <c r="S2066" s="18">
        <v>52817.45</v>
      </c>
      <c r="T2066" s="18">
        <v>0</v>
      </c>
      <c r="U2066" s="10">
        <f t="shared" si="64"/>
        <v>0</v>
      </c>
      <c r="V2066" s="20">
        <f t="shared" si="65"/>
        <v>0</v>
      </c>
    </row>
    <row r="2067" spans="1:22" ht="43.5" outlineLevel="4" x14ac:dyDescent="0.35">
      <c r="A2067" s="6" t="s">
        <v>743</v>
      </c>
      <c r="B2067" s="6" t="s">
        <v>744</v>
      </c>
      <c r="C2067" s="12" t="s">
        <v>2357</v>
      </c>
      <c r="D2067" s="5" t="s">
        <v>2361</v>
      </c>
      <c r="E2067" s="6" t="s">
        <v>2361</v>
      </c>
      <c r="F2067" s="1" t="s">
        <v>4</v>
      </c>
      <c r="G2067" s="1" t="s">
        <v>13020</v>
      </c>
      <c r="H2067" s="1" t="s">
        <v>2369</v>
      </c>
      <c r="I2067" s="5" t="s">
        <v>13120</v>
      </c>
      <c r="J2067" s="6" t="s">
        <v>2366</v>
      </c>
      <c r="K2067" s="6" t="s">
        <v>4</v>
      </c>
      <c r="L2067" s="6" t="s">
        <v>4</v>
      </c>
      <c r="M2067" s="6" t="s">
        <v>5</v>
      </c>
      <c r="N2067" s="6" t="s">
        <v>2372</v>
      </c>
      <c r="O2067" s="16">
        <v>44935</v>
      </c>
      <c r="P2067" s="6" t="s">
        <v>2373</v>
      </c>
      <c r="Q2067" s="18">
        <v>52817.45</v>
      </c>
      <c r="R2067" s="18">
        <v>0</v>
      </c>
      <c r="S2067" s="18">
        <v>52817.45</v>
      </c>
      <c r="T2067" s="18">
        <v>0</v>
      </c>
      <c r="U2067" s="10">
        <f t="shared" si="64"/>
        <v>0</v>
      </c>
      <c r="V2067" s="20">
        <f t="shared" si="65"/>
        <v>0</v>
      </c>
    </row>
    <row r="2068" spans="1:22" ht="43.5" outlineLevel="3" x14ac:dyDescent="0.35">
      <c r="A2068" s="6" t="s">
        <v>743</v>
      </c>
      <c r="B2068" s="6" t="s">
        <v>744</v>
      </c>
      <c r="C2068" s="12" t="s">
        <v>2357</v>
      </c>
      <c r="D2068" s="5" t="s">
        <v>2361</v>
      </c>
      <c r="E2068" s="6" t="s">
        <v>2361</v>
      </c>
      <c r="F2068" s="1" t="s">
        <v>4</v>
      </c>
      <c r="G2068" s="1" t="s">
        <v>13020</v>
      </c>
      <c r="H2068" s="1" t="s">
        <v>2369</v>
      </c>
      <c r="I2068" s="5" t="s">
        <v>13120</v>
      </c>
      <c r="J2068" s="6" t="s">
        <v>2366</v>
      </c>
      <c r="K2068" s="6" t="s">
        <v>4</v>
      </c>
      <c r="L2068" s="6" t="s">
        <v>4</v>
      </c>
      <c r="M2068" s="6" t="s">
        <v>5</v>
      </c>
      <c r="N2068" s="6" t="s">
        <v>2374</v>
      </c>
      <c r="O2068" s="16">
        <v>45047</v>
      </c>
      <c r="P2068" s="6" t="s">
        <v>2375</v>
      </c>
      <c r="Q2068" s="18">
        <v>52817.45</v>
      </c>
      <c r="R2068" s="18">
        <v>0</v>
      </c>
      <c r="S2068" s="18">
        <v>52817.45</v>
      </c>
      <c r="T2068" s="18">
        <v>0</v>
      </c>
      <c r="U2068" s="10">
        <f t="shared" si="64"/>
        <v>0</v>
      </c>
      <c r="V2068" s="20">
        <f t="shared" si="65"/>
        <v>0</v>
      </c>
    </row>
    <row r="2069" spans="1:22" ht="43.5" outlineLevel="2" x14ac:dyDescent="0.35">
      <c r="A2069" s="6" t="s">
        <v>743</v>
      </c>
      <c r="B2069" s="6" t="s">
        <v>744</v>
      </c>
      <c r="C2069" s="12" t="s">
        <v>2357</v>
      </c>
      <c r="D2069" s="5" t="s">
        <v>2361</v>
      </c>
      <c r="E2069" s="6" t="s">
        <v>2361</v>
      </c>
      <c r="F2069" s="1" t="s">
        <v>4</v>
      </c>
      <c r="G2069" s="1" t="s">
        <v>1297</v>
      </c>
      <c r="H2069" s="1" t="s">
        <v>2369</v>
      </c>
      <c r="I2069" s="5" t="s">
        <v>13120</v>
      </c>
      <c r="J2069" s="6" t="s">
        <v>2366</v>
      </c>
      <c r="K2069" s="6" t="s">
        <v>4</v>
      </c>
      <c r="L2069" s="6" t="s">
        <v>4</v>
      </c>
      <c r="M2069" s="6" t="s">
        <v>5</v>
      </c>
      <c r="N2069" s="6" t="s">
        <v>2367</v>
      </c>
      <c r="O2069" s="16">
        <v>44778</v>
      </c>
      <c r="P2069" s="6" t="s">
        <v>2368</v>
      </c>
      <c r="Q2069" s="18">
        <v>205.91</v>
      </c>
      <c r="R2069" s="18">
        <v>0</v>
      </c>
      <c r="S2069" s="18">
        <v>0</v>
      </c>
      <c r="T2069" s="18">
        <v>205.91</v>
      </c>
      <c r="U2069" s="10">
        <f t="shared" si="64"/>
        <v>0</v>
      </c>
      <c r="V2069" s="20">
        <f t="shared" si="65"/>
        <v>0</v>
      </c>
    </row>
    <row r="2070" spans="1:22" ht="43.5" outlineLevel="4" x14ac:dyDescent="0.35">
      <c r="A2070" s="6" t="s">
        <v>743</v>
      </c>
      <c r="B2070" s="6" t="s">
        <v>744</v>
      </c>
      <c r="C2070" s="12" t="s">
        <v>2357</v>
      </c>
      <c r="D2070" s="5" t="s">
        <v>2361</v>
      </c>
      <c r="E2070" s="6" t="s">
        <v>2361</v>
      </c>
      <c r="F2070" s="1" t="s">
        <v>4</v>
      </c>
      <c r="G2070" s="1" t="s">
        <v>1297</v>
      </c>
      <c r="H2070" s="1" t="s">
        <v>2369</v>
      </c>
      <c r="I2070" s="5" t="s">
        <v>13120</v>
      </c>
      <c r="J2070" s="6" t="s">
        <v>2366</v>
      </c>
      <c r="K2070" s="6" t="s">
        <v>4</v>
      </c>
      <c r="L2070" s="6" t="s">
        <v>4</v>
      </c>
      <c r="M2070" s="6" t="s">
        <v>5</v>
      </c>
      <c r="N2070" s="6" t="s">
        <v>2370</v>
      </c>
      <c r="O2070" s="16">
        <v>44865</v>
      </c>
      <c r="P2070" s="6" t="s">
        <v>2371</v>
      </c>
      <c r="Q2070" s="18">
        <v>3055.55</v>
      </c>
      <c r="R2070" s="18">
        <v>0</v>
      </c>
      <c r="S2070" s="18">
        <v>0</v>
      </c>
      <c r="T2070" s="18">
        <v>3055.55</v>
      </c>
      <c r="U2070" s="10">
        <f t="shared" si="64"/>
        <v>0</v>
      </c>
      <c r="V2070" s="20">
        <f t="shared" si="65"/>
        <v>0</v>
      </c>
    </row>
    <row r="2071" spans="1:22" ht="43.5" outlineLevel="4" x14ac:dyDescent="0.35">
      <c r="A2071" s="6" t="s">
        <v>743</v>
      </c>
      <c r="B2071" s="6" t="s">
        <v>744</v>
      </c>
      <c r="C2071" s="12" t="s">
        <v>2357</v>
      </c>
      <c r="D2071" s="5" t="s">
        <v>2361</v>
      </c>
      <c r="E2071" s="6" t="s">
        <v>2361</v>
      </c>
      <c r="F2071" s="1" t="s">
        <v>4</v>
      </c>
      <c r="G2071" s="1" t="s">
        <v>1297</v>
      </c>
      <c r="H2071" s="1" t="s">
        <v>2369</v>
      </c>
      <c r="I2071" s="5" t="s">
        <v>13120</v>
      </c>
      <c r="J2071" s="6" t="s">
        <v>2366</v>
      </c>
      <c r="K2071" s="6" t="s">
        <v>4</v>
      </c>
      <c r="L2071" s="6" t="s">
        <v>4</v>
      </c>
      <c r="M2071" s="6" t="s">
        <v>5</v>
      </c>
      <c r="N2071" s="6" t="s">
        <v>2372</v>
      </c>
      <c r="O2071" s="16">
        <v>44935</v>
      </c>
      <c r="P2071" s="6" t="s">
        <v>2373</v>
      </c>
      <c r="Q2071" s="18">
        <v>3055.55</v>
      </c>
      <c r="R2071" s="18">
        <v>0</v>
      </c>
      <c r="S2071" s="18">
        <v>0</v>
      </c>
      <c r="T2071" s="18">
        <v>3055.55</v>
      </c>
      <c r="U2071" s="10">
        <f t="shared" si="64"/>
        <v>0</v>
      </c>
      <c r="V2071" s="20">
        <f t="shared" si="65"/>
        <v>0</v>
      </c>
    </row>
    <row r="2072" spans="1:22" ht="43.5" outlineLevel="3" x14ac:dyDescent="0.35">
      <c r="A2072" s="6" t="s">
        <v>743</v>
      </c>
      <c r="B2072" s="6" t="s">
        <v>744</v>
      </c>
      <c r="C2072" s="12" t="s">
        <v>2357</v>
      </c>
      <c r="D2072" s="5" t="s">
        <v>2361</v>
      </c>
      <c r="E2072" s="6" t="s">
        <v>2361</v>
      </c>
      <c r="F2072" s="1" t="s">
        <v>4</v>
      </c>
      <c r="G2072" s="1" t="s">
        <v>1297</v>
      </c>
      <c r="H2072" s="1" t="s">
        <v>2369</v>
      </c>
      <c r="I2072" s="5" t="s">
        <v>13120</v>
      </c>
      <c r="J2072" s="6" t="s">
        <v>2366</v>
      </c>
      <c r="K2072" s="6" t="s">
        <v>4</v>
      </c>
      <c r="L2072" s="6" t="s">
        <v>4</v>
      </c>
      <c r="M2072" s="6" t="s">
        <v>5</v>
      </c>
      <c r="N2072" s="6" t="s">
        <v>2374</v>
      </c>
      <c r="O2072" s="16">
        <v>45047</v>
      </c>
      <c r="P2072" s="6" t="s">
        <v>2375</v>
      </c>
      <c r="Q2072" s="18">
        <v>3055.55</v>
      </c>
      <c r="R2072" s="18">
        <v>0</v>
      </c>
      <c r="S2072" s="18">
        <v>0</v>
      </c>
      <c r="T2072" s="18">
        <v>3055.55</v>
      </c>
      <c r="U2072" s="10">
        <f t="shared" si="64"/>
        <v>0</v>
      </c>
      <c r="V2072" s="20">
        <f t="shared" si="65"/>
        <v>0</v>
      </c>
    </row>
    <row r="2073" spans="1:22" outlineLevel="4" x14ac:dyDescent="0.35">
      <c r="G2073" s="1"/>
      <c r="H2073" s="14" t="s">
        <v>11747</v>
      </c>
      <c r="O2073" s="16"/>
      <c r="Q2073" s="18">
        <f>SUBTOTAL(9,Q2065:Q2072)</f>
        <v>223491.99999999997</v>
      </c>
      <c r="R2073" s="18">
        <f>SUBTOTAL(9,R2065:R2072)</f>
        <v>0</v>
      </c>
      <c r="S2073" s="18">
        <f>SUBTOTAL(9,S2065:S2072)</f>
        <v>214119.44</v>
      </c>
      <c r="T2073" s="18">
        <f>SUBTOTAL(9,T2065:T2072)</f>
        <v>9372.5600000000013</v>
      </c>
      <c r="U2073" s="10">
        <f t="shared" si="64"/>
        <v>-3.2741809263825417E-11</v>
      </c>
      <c r="V2073" s="20">
        <f t="shared" si="65"/>
        <v>-3.2741809263825417E-11</v>
      </c>
    </row>
    <row r="2074" spans="1:22" ht="29" outlineLevel="3" x14ac:dyDescent="0.35">
      <c r="A2074" s="6" t="s">
        <v>743</v>
      </c>
      <c r="B2074" s="6" t="s">
        <v>744</v>
      </c>
      <c r="C2074" s="12" t="s">
        <v>2357</v>
      </c>
      <c r="D2074" s="5" t="s">
        <v>2361</v>
      </c>
      <c r="E2074" s="6" t="s">
        <v>2361</v>
      </c>
      <c r="F2074" s="1" t="s">
        <v>13024</v>
      </c>
      <c r="G2074" s="1" t="s">
        <v>4</v>
      </c>
      <c r="H2074" s="1" t="s">
        <v>2378</v>
      </c>
      <c r="I2074" s="2" t="s">
        <v>2379</v>
      </c>
      <c r="J2074" s="6" t="s">
        <v>4</v>
      </c>
      <c r="K2074" s="6" t="s">
        <v>4</v>
      </c>
      <c r="L2074" s="6" t="s">
        <v>4</v>
      </c>
      <c r="M2074" s="6" t="s">
        <v>5</v>
      </c>
      <c r="N2074" s="6" t="s">
        <v>2376</v>
      </c>
      <c r="O2074" s="16">
        <v>44754</v>
      </c>
      <c r="P2074" s="6" t="s">
        <v>2377</v>
      </c>
      <c r="Q2074" s="18">
        <v>120213.6</v>
      </c>
      <c r="R2074" s="18">
        <v>120213.6</v>
      </c>
      <c r="S2074" s="18">
        <v>0</v>
      </c>
      <c r="T2074" s="18">
        <v>0</v>
      </c>
      <c r="U2074" s="10">
        <f t="shared" si="64"/>
        <v>0</v>
      </c>
      <c r="V2074" s="20">
        <f t="shared" si="65"/>
        <v>0</v>
      </c>
    </row>
    <row r="2075" spans="1:22" outlineLevel="4" x14ac:dyDescent="0.35">
      <c r="G2075" s="1"/>
      <c r="H2075" s="14" t="s">
        <v>11748</v>
      </c>
      <c r="O2075" s="16"/>
      <c r="Q2075" s="18">
        <f>SUBTOTAL(9,Q2074:Q2074)</f>
        <v>120213.6</v>
      </c>
      <c r="R2075" s="18">
        <f>SUBTOTAL(9,R2074:R2074)</f>
        <v>120213.6</v>
      </c>
      <c r="S2075" s="18">
        <f>SUBTOTAL(9,S2074:S2074)</f>
        <v>0</v>
      </c>
      <c r="T2075" s="18">
        <f>SUBTOTAL(9,T2074:T2074)</f>
        <v>0</v>
      </c>
      <c r="U2075" s="10">
        <f t="shared" si="64"/>
        <v>0</v>
      </c>
      <c r="V2075" s="20">
        <f t="shared" si="65"/>
        <v>0</v>
      </c>
    </row>
    <row r="2076" spans="1:22" ht="29" outlineLevel="4" x14ac:dyDescent="0.35">
      <c r="A2076" s="6" t="s">
        <v>743</v>
      </c>
      <c r="B2076" s="6" t="s">
        <v>744</v>
      </c>
      <c r="C2076" s="12" t="s">
        <v>2357</v>
      </c>
      <c r="D2076" s="5" t="s">
        <v>2361</v>
      </c>
      <c r="E2076" s="6" t="s">
        <v>2361</v>
      </c>
      <c r="F2076" s="1" t="s">
        <v>13024</v>
      </c>
      <c r="G2076" s="1" t="s">
        <v>4</v>
      </c>
      <c r="H2076" s="1" t="s">
        <v>2381</v>
      </c>
      <c r="I2076" s="2" t="s">
        <v>2382</v>
      </c>
      <c r="J2076" s="6" t="s">
        <v>4</v>
      </c>
      <c r="K2076" s="6" t="s">
        <v>4</v>
      </c>
      <c r="L2076" s="6" t="s">
        <v>4</v>
      </c>
      <c r="M2076" s="6" t="s">
        <v>5</v>
      </c>
      <c r="N2076" s="6" t="s">
        <v>2380</v>
      </c>
      <c r="O2076" s="16">
        <v>44935</v>
      </c>
      <c r="P2076" s="6" t="s">
        <v>2373</v>
      </c>
      <c r="Q2076" s="18">
        <v>6074.49</v>
      </c>
      <c r="R2076" s="18">
        <v>6074.49</v>
      </c>
      <c r="S2076" s="18">
        <v>0</v>
      </c>
      <c r="T2076" s="18">
        <v>0</v>
      </c>
      <c r="U2076" s="10">
        <f t="shared" si="64"/>
        <v>0</v>
      </c>
      <c r="V2076" s="20">
        <f t="shared" si="65"/>
        <v>0</v>
      </c>
    </row>
    <row r="2077" spans="1:22" outlineLevel="4" x14ac:dyDescent="0.35">
      <c r="G2077" s="1"/>
      <c r="H2077" s="14" t="s">
        <v>11749</v>
      </c>
      <c r="O2077" s="16"/>
      <c r="Q2077" s="18">
        <f>SUBTOTAL(9,Q2076:Q2076)</f>
        <v>6074.49</v>
      </c>
      <c r="R2077" s="18">
        <f>SUBTOTAL(9,R2076:R2076)</f>
        <v>6074.49</v>
      </c>
      <c r="S2077" s="18">
        <f>SUBTOTAL(9,S2076:S2076)</f>
        <v>0</v>
      </c>
      <c r="T2077" s="18">
        <f>SUBTOTAL(9,T2076:T2076)</f>
        <v>0</v>
      </c>
      <c r="U2077" s="10">
        <f t="shared" si="64"/>
        <v>0</v>
      </c>
      <c r="V2077" s="20">
        <f t="shared" si="65"/>
        <v>0</v>
      </c>
    </row>
    <row r="2078" spans="1:22" ht="29" outlineLevel="4" x14ac:dyDescent="0.35">
      <c r="A2078" s="6" t="s">
        <v>1298</v>
      </c>
      <c r="B2078" s="6" t="s">
        <v>1299</v>
      </c>
      <c r="C2078" s="12" t="s">
        <v>2357</v>
      </c>
      <c r="D2078" s="5" t="s">
        <v>2361</v>
      </c>
      <c r="E2078" s="6" t="s">
        <v>2361</v>
      </c>
      <c r="F2078" s="1" t="s">
        <v>13030</v>
      </c>
      <c r="G2078" s="1" t="s">
        <v>4</v>
      </c>
      <c r="H2078" s="1" t="s">
        <v>2385</v>
      </c>
      <c r="I2078" s="2" t="s">
        <v>2386</v>
      </c>
      <c r="J2078" s="6" t="s">
        <v>2383</v>
      </c>
      <c r="K2078" s="6" t="s">
        <v>4</v>
      </c>
      <c r="L2078" s="6" t="s">
        <v>4</v>
      </c>
      <c r="M2078" s="6" t="s">
        <v>5</v>
      </c>
      <c r="N2078" s="6" t="s">
        <v>2384</v>
      </c>
      <c r="O2078" s="16">
        <v>44935</v>
      </c>
      <c r="P2078" s="6" t="s">
        <v>2373</v>
      </c>
      <c r="Q2078" s="18">
        <v>922506</v>
      </c>
      <c r="R2078" s="18">
        <v>922506</v>
      </c>
      <c r="S2078" s="18">
        <v>0</v>
      </c>
      <c r="T2078" s="18">
        <v>0</v>
      </c>
      <c r="U2078" s="10">
        <f t="shared" si="64"/>
        <v>0</v>
      </c>
      <c r="V2078" s="20">
        <f t="shared" si="65"/>
        <v>0</v>
      </c>
    </row>
    <row r="2079" spans="1:22" outlineLevel="4" x14ac:dyDescent="0.35">
      <c r="G2079" s="1"/>
      <c r="H2079" s="14" t="s">
        <v>11750</v>
      </c>
      <c r="O2079" s="16"/>
      <c r="Q2079" s="18">
        <f>SUBTOTAL(9,Q2078:Q2078)</f>
        <v>922506</v>
      </c>
      <c r="R2079" s="18">
        <f>SUBTOTAL(9,R2078:R2078)</f>
        <v>922506</v>
      </c>
      <c r="S2079" s="18">
        <f>SUBTOTAL(9,S2078:S2078)</f>
        <v>0</v>
      </c>
      <c r="T2079" s="18">
        <f>SUBTOTAL(9,T2078:T2078)</f>
        <v>0</v>
      </c>
      <c r="U2079" s="10">
        <f t="shared" si="64"/>
        <v>0</v>
      </c>
      <c r="V2079" s="20">
        <f t="shared" si="65"/>
        <v>0</v>
      </c>
    </row>
    <row r="2080" spans="1:22" ht="29" outlineLevel="4" x14ac:dyDescent="0.35">
      <c r="A2080" s="6" t="s">
        <v>1298</v>
      </c>
      <c r="B2080" s="6" t="s">
        <v>1299</v>
      </c>
      <c r="C2080" s="12" t="s">
        <v>2357</v>
      </c>
      <c r="D2080" s="5" t="s">
        <v>2361</v>
      </c>
      <c r="E2080" s="6" t="s">
        <v>2361</v>
      </c>
      <c r="F2080" s="1" t="s">
        <v>4</v>
      </c>
      <c r="G2080" s="1" t="s">
        <v>1372</v>
      </c>
      <c r="H2080" s="1" t="s">
        <v>2387</v>
      </c>
      <c r="I2080" s="2" t="s">
        <v>2388</v>
      </c>
      <c r="J2080" s="6" t="s">
        <v>2383</v>
      </c>
      <c r="K2080" s="6" t="s">
        <v>4</v>
      </c>
      <c r="L2080" s="6" t="s">
        <v>4</v>
      </c>
      <c r="M2080" s="6" t="s">
        <v>5</v>
      </c>
      <c r="N2080" s="6" t="s">
        <v>2384</v>
      </c>
      <c r="O2080" s="16">
        <v>44935</v>
      </c>
      <c r="P2080" s="6" t="s">
        <v>2373</v>
      </c>
      <c r="Q2080" s="18">
        <v>6584.85</v>
      </c>
      <c r="R2080" s="18">
        <v>0</v>
      </c>
      <c r="S2080" s="18">
        <v>6584.85</v>
      </c>
      <c r="T2080" s="18">
        <v>0</v>
      </c>
      <c r="U2080" s="10">
        <f t="shared" si="64"/>
        <v>0</v>
      </c>
      <c r="V2080" s="20">
        <f t="shared" si="65"/>
        <v>0</v>
      </c>
    </row>
    <row r="2081" spans="1:22" ht="29" outlineLevel="4" x14ac:dyDescent="0.35">
      <c r="A2081" s="6" t="s">
        <v>1298</v>
      </c>
      <c r="B2081" s="6" t="s">
        <v>1299</v>
      </c>
      <c r="C2081" s="12" t="s">
        <v>2357</v>
      </c>
      <c r="D2081" s="5" t="s">
        <v>2361</v>
      </c>
      <c r="E2081" s="6" t="s">
        <v>2361</v>
      </c>
      <c r="F2081" s="1" t="s">
        <v>13030</v>
      </c>
      <c r="G2081" s="1" t="s">
        <v>4</v>
      </c>
      <c r="H2081" s="1" t="s">
        <v>2387</v>
      </c>
      <c r="I2081" s="2" t="s">
        <v>2388</v>
      </c>
      <c r="J2081" s="6" t="s">
        <v>2383</v>
      </c>
      <c r="K2081" s="6" t="s">
        <v>4</v>
      </c>
      <c r="L2081" s="6" t="s">
        <v>4</v>
      </c>
      <c r="M2081" s="6" t="s">
        <v>5</v>
      </c>
      <c r="N2081" s="6" t="s">
        <v>2384</v>
      </c>
      <c r="O2081" s="16">
        <v>44935</v>
      </c>
      <c r="P2081" s="6" t="s">
        <v>2373</v>
      </c>
      <c r="Q2081" s="18">
        <v>105032.15</v>
      </c>
      <c r="R2081" s="18">
        <v>105032.15</v>
      </c>
      <c r="S2081" s="18">
        <v>0</v>
      </c>
      <c r="T2081" s="18">
        <v>0</v>
      </c>
      <c r="U2081" s="10">
        <f t="shared" si="64"/>
        <v>0</v>
      </c>
      <c r="V2081" s="20">
        <f t="shared" si="65"/>
        <v>0</v>
      </c>
    </row>
    <row r="2082" spans="1:22" outlineLevel="4" x14ac:dyDescent="0.35">
      <c r="G2082" s="1"/>
      <c r="H2082" s="14" t="s">
        <v>11751</v>
      </c>
      <c r="O2082" s="16"/>
      <c r="Q2082" s="18">
        <f>SUBTOTAL(9,Q2080:Q2081)</f>
        <v>111617</v>
      </c>
      <c r="R2082" s="18">
        <f>SUBTOTAL(9,R2080:R2081)</f>
        <v>105032.15</v>
      </c>
      <c r="S2082" s="18">
        <f>SUBTOTAL(9,S2080:S2081)</f>
        <v>6584.85</v>
      </c>
      <c r="T2082" s="18">
        <f>SUBTOTAL(9,T2080:T2081)</f>
        <v>0</v>
      </c>
      <c r="U2082" s="10">
        <f t="shared" si="64"/>
        <v>5.4569682106375694E-12</v>
      </c>
      <c r="V2082" s="20">
        <f t="shared" si="65"/>
        <v>5.4569682106375694E-12</v>
      </c>
    </row>
    <row r="2083" spans="1:22" ht="29" outlineLevel="3" x14ac:dyDescent="0.35">
      <c r="A2083" s="6" t="s">
        <v>566</v>
      </c>
      <c r="B2083" s="6" t="s">
        <v>567</v>
      </c>
      <c r="C2083" s="12" t="s">
        <v>2357</v>
      </c>
      <c r="D2083" s="5" t="s">
        <v>2361</v>
      </c>
      <c r="E2083" s="6" t="s">
        <v>2389</v>
      </c>
      <c r="F2083" s="1" t="s">
        <v>598</v>
      </c>
      <c r="G2083" s="1" t="s">
        <v>4</v>
      </c>
      <c r="H2083" s="1" t="s">
        <v>2392</v>
      </c>
      <c r="I2083" s="2" t="s">
        <v>2393</v>
      </c>
      <c r="J2083" s="6" t="s">
        <v>4</v>
      </c>
      <c r="K2083" s="6" t="s">
        <v>4</v>
      </c>
      <c r="L2083" s="6" t="s">
        <v>4</v>
      </c>
      <c r="M2083" s="6" t="s">
        <v>5</v>
      </c>
      <c r="N2083" s="6" t="s">
        <v>2390</v>
      </c>
      <c r="O2083" s="16">
        <v>44851</v>
      </c>
      <c r="P2083" s="6" t="s">
        <v>2391</v>
      </c>
      <c r="Q2083" s="18">
        <v>3486.26</v>
      </c>
      <c r="R2083" s="18">
        <v>3486.26</v>
      </c>
      <c r="S2083" s="18">
        <v>0</v>
      </c>
      <c r="T2083" s="18">
        <v>0</v>
      </c>
      <c r="U2083" s="10">
        <f t="shared" si="64"/>
        <v>0</v>
      </c>
      <c r="V2083" s="20">
        <f t="shared" si="65"/>
        <v>0</v>
      </c>
    </row>
    <row r="2084" spans="1:22" outlineLevel="4" x14ac:dyDescent="0.35">
      <c r="G2084" s="1"/>
      <c r="H2084" s="14" t="s">
        <v>11752</v>
      </c>
      <c r="O2084" s="16"/>
      <c r="Q2084" s="18">
        <f>SUBTOTAL(9,Q2083:Q2083)</f>
        <v>3486.26</v>
      </c>
      <c r="R2084" s="18">
        <f>SUBTOTAL(9,R2083:R2083)</f>
        <v>3486.26</v>
      </c>
      <c r="S2084" s="18">
        <f>SUBTOTAL(9,S2083:S2083)</f>
        <v>0</v>
      </c>
      <c r="T2084" s="18">
        <f>SUBTOTAL(9,T2083:T2083)</f>
        <v>0</v>
      </c>
      <c r="U2084" s="10">
        <f t="shared" si="64"/>
        <v>0</v>
      </c>
      <c r="V2084" s="20">
        <f t="shared" si="65"/>
        <v>0</v>
      </c>
    </row>
    <row r="2085" spans="1:22" ht="29" outlineLevel="3" x14ac:dyDescent="0.35">
      <c r="A2085" s="6" t="s">
        <v>743</v>
      </c>
      <c r="B2085" s="6" t="s">
        <v>744</v>
      </c>
      <c r="C2085" s="12" t="s">
        <v>2357</v>
      </c>
      <c r="D2085" s="5" t="s">
        <v>2361</v>
      </c>
      <c r="E2085" s="6" t="s">
        <v>2361</v>
      </c>
      <c r="F2085" s="1" t="s">
        <v>13024</v>
      </c>
      <c r="G2085" s="1" t="s">
        <v>4</v>
      </c>
      <c r="H2085" s="1" t="s">
        <v>2394</v>
      </c>
      <c r="I2085" s="2" t="s">
        <v>2395</v>
      </c>
      <c r="J2085" s="6" t="s">
        <v>4</v>
      </c>
      <c r="K2085" s="6" t="s">
        <v>4</v>
      </c>
      <c r="L2085" s="6" t="s">
        <v>4</v>
      </c>
      <c r="M2085" s="6" t="s">
        <v>5</v>
      </c>
      <c r="N2085" s="6" t="s">
        <v>2376</v>
      </c>
      <c r="O2085" s="16">
        <v>44754</v>
      </c>
      <c r="P2085" s="6" t="s">
        <v>2377</v>
      </c>
      <c r="Q2085" s="18">
        <v>201919.81</v>
      </c>
      <c r="R2085" s="18">
        <v>201919.81</v>
      </c>
      <c r="S2085" s="18">
        <v>0</v>
      </c>
      <c r="T2085" s="18">
        <v>0</v>
      </c>
      <c r="U2085" s="10">
        <f t="shared" si="64"/>
        <v>0</v>
      </c>
      <c r="V2085" s="20">
        <f t="shared" si="65"/>
        <v>0</v>
      </c>
    </row>
    <row r="2086" spans="1:22" outlineLevel="4" x14ac:dyDescent="0.35">
      <c r="G2086" s="1"/>
      <c r="H2086" s="14" t="s">
        <v>11753</v>
      </c>
      <c r="O2086" s="16"/>
      <c r="Q2086" s="18">
        <f>SUBTOTAL(9,Q2085:Q2085)</f>
        <v>201919.81</v>
      </c>
      <c r="R2086" s="18">
        <f>SUBTOTAL(9,R2085:R2085)</f>
        <v>201919.81</v>
      </c>
      <c r="S2086" s="18">
        <f>SUBTOTAL(9,S2085:S2085)</f>
        <v>0</v>
      </c>
      <c r="T2086" s="18">
        <f>SUBTOTAL(9,T2085:T2085)</f>
        <v>0</v>
      </c>
      <c r="U2086" s="10">
        <f t="shared" si="64"/>
        <v>0</v>
      </c>
      <c r="V2086" s="20">
        <f t="shared" si="65"/>
        <v>0</v>
      </c>
    </row>
    <row r="2087" spans="1:22" ht="29" outlineLevel="3" x14ac:dyDescent="0.35">
      <c r="A2087" s="6" t="s">
        <v>1298</v>
      </c>
      <c r="B2087" s="6" t="s">
        <v>1299</v>
      </c>
      <c r="C2087" s="12" t="s">
        <v>2357</v>
      </c>
      <c r="D2087" s="5" t="s">
        <v>2361</v>
      </c>
      <c r="E2087" s="6" t="s">
        <v>2361</v>
      </c>
      <c r="F2087" s="1" t="s">
        <v>13030</v>
      </c>
      <c r="G2087" s="1" t="s">
        <v>4</v>
      </c>
      <c r="H2087" s="1" t="s">
        <v>2398</v>
      </c>
      <c r="I2087" s="2" t="s">
        <v>2399</v>
      </c>
      <c r="J2087" s="6" t="s">
        <v>2396</v>
      </c>
      <c r="K2087" s="6" t="s">
        <v>4</v>
      </c>
      <c r="L2087" s="6" t="s">
        <v>4</v>
      </c>
      <c r="M2087" s="6" t="s">
        <v>5</v>
      </c>
      <c r="N2087" s="6" t="s">
        <v>2397</v>
      </c>
      <c r="O2087" s="16">
        <v>44935</v>
      </c>
      <c r="P2087" s="6" t="s">
        <v>2373</v>
      </c>
      <c r="Q2087" s="18">
        <v>81024</v>
      </c>
      <c r="R2087" s="18">
        <v>81024</v>
      </c>
      <c r="S2087" s="18">
        <v>0</v>
      </c>
      <c r="T2087" s="18">
        <v>0</v>
      </c>
      <c r="U2087" s="10">
        <f t="shared" si="64"/>
        <v>0</v>
      </c>
      <c r="V2087" s="20">
        <f t="shared" si="65"/>
        <v>0</v>
      </c>
    </row>
    <row r="2088" spans="1:22" ht="29" outlineLevel="4" x14ac:dyDescent="0.35">
      <c r="A2088" s="6" t="s">
        <v>1298</v>
      </c>
      <c r="B2088" s="6" t="s">
        <v>1299</v>
      </c>
      <c r="C2088" s="12" t="s">
        <v>2357</v>
      </c>
      <c r="D2088" s="5" t="s">
        <v>2361</v>
      </c>
      <c r="E2088" s="6" t="s">
        <v>2361</v>
      </c>
      <c r="F2088" s="1" t="s">
        <v>13030</v>
      </c>
      <c r="G2088" s="1" t="s">
        <v>4</v>
      </c>
      <c r="H2088" s="1" t="s">
        <v>2398</v>
      </c>
      <c r="I2088" s="2" t="s">
        <v>2399</v>
      </c>
      <c r="J2088" s="6" t="s">
        <v>2396</v>
      </c>
      <c r="K2088" s="6" t="s">
        <v>4</v>
      </c>
      <c r="L2088" s="6" t="s">
        <v>4</v>
      </c>
      <c r="M2088" s="6" t="s">
        <v>5</v>
      </c>
      <c r="N2088" s="6" t="s">
        <v>2400</v>
      </c>
      <c r="O2088" s="16">
        <v>45068</v>
      </c>
      <c r="P2088" s="6" t="s">
        <v>2401</v>
      </c>
      <c r="Q2088" s="18">
        <v>267347</v>
      </c>
      <c r="R2088" s="18">
        <v>267347</v>
      </c>
      <c r="S2088" s="18">
        <v>0</v>
      </c>
      <c r="T2088" s="18">
        <v>0</v>
      </c>
      <c r="U2088" s="10">
        <f t="shared" si="64"/>
        <v>0</v>
      </c>
      <c r="V2088" s="20">
        <f t="shared" si="65"/>
        <v>0</v>
      </c>
    </row>
    <row r="2089" spans="1:22" outlineLevel="3" x14ac:dyDescent="0.35">
      <c r="G2089" s="1"/>
      <c r="H2089" s="14" t="s">
        <v>11754</v>
      </c>
      <c r="O2089" s="16"/>
      <c r="Q2089" s="18">
        <f>SUBTOTAL(9,Q2087:Q2088)</f>
        <v>348371</v>
      </c>
      <c r="R2089" s="18">
        <f>SUBTOTAL(9,R2087:R2088)</f>
        <v>348371</v>
      </c>
      <c r="S2089" s="18">
        <f>SUBTOTAL(9,S2087:S2088)</f>
        <v>0</v>
      </c>
      <c r="T2089" s="18">
        <f>SUBTOTAL(9,T2087:T2088)</f>
        <v>0</v>
      </c>
      <c r="U2089" s="10">
        <f t="shared" si="64"/>
        <v>0</v>
      </c>
      <c r="V2089" s="20">
        <f t="shared" si="65"/>
        <v>0</v>
      </c>
    </row>
    <row r="2090" spans="1:22" ht="43.5" outlineLevel="4" x14ac:dyDescent="0.35">
      <c r="A2090" s="6" t="s">
        <v>1298</v>
      </c>
      <c r="B2090" s="6" t="s">
        <v>1299</v>
      </c>
      <c r="C2090" s="12" t="s">
        <v>2357</v>
      </c>
      <c r="D2090" s="5" t="s">
        <v>2361</v>
      </c>
      <c r="E2090" s="6" t="s">
        <v>2361</v>
      </c>
      <c r="F2090" s="1" t="s">
        <v>13030</v>
      </c>
      <c r="G2090" s="1" t="s">
        <v>4</v>
      </c>
      <c r="H2090" s="1" t="s">
        <v>2402</v>
      </c>
      <c r="I2090" s="2" t="s">
        <v>2403</v>
      </c>
      <c r="J2090" s="6" t="s">
        <v>2396</v>
      </c>
      <c r="K2090" s="6" t="s">
        <v>4</v>
      </c>
      <c r="L2090" s="6" t="s">
        <v>4</v>
      </c>
      <c r="M2090" s="6" t="s">
        <v>5</v>
      </c>
      <c r="N2090" s="6" t="s">
        <v>2397</v>
      </c>
      <c r="O2090" s="16">
        <v>44935</v>
      </c>
      <c r="P2090" s="6" t="s">
        <v>2373</v>
      </c>
      <c r="Q2090" s="18">
        <v>272247</v>
      </c>
      <c r="R2090" s="18">
        <v>272247</v>
      </c>
      <c r="S2090" s="18">
        <v>0</v>
      </c>
      <c r="T2090" s="18">
        <v>0</v>
      </c>
      <c r="U2090" s="10">
        <f t="shared" si="64"/>
        <v>0</v>
      </c>
      <c r="V2090" s="20">
        <f t="shared" si="65"/>
        <v>0</v>
      </c>
    </row>
    <row r="2091" spans="1:22" ht="43.5" outlineLevel="4" x14ac:dyDescent="0.35">
      <c r="A2091" s="6" t="s">
        <v>1298</v>
      </c>
      <c r="B2091" s="6" t="s">
        <v>1299</v>
      </c>
      <c r="C2091" s="12" t="s">
        <v>2357</v>
      </c>
      <c r="D2091" s="5" t="s">
        <v>2361</v>
      </c>
      <c r="E2091" s="6" t="s">
        <v>2361</v>
      </c>
      <c r="F2091" s="1" t="s">
        <v>13030</v>
      </c>
      <c r="G2091" s="1" t="s">
        <v>4</v>
      </c>
      <c r="H2091" s="1" t="s">
        <v>2402</v>
      </c>
      <c r="I2091" s="2" t="s">
        <v>2403</v>
      </c>
      <c r="J2091" s="6" t="s">
        <v>2396</v>
      </c>
      <c r="K2091" s="6" t="s">
        <v>4</v>
      </c>
      <c r="L2091" s="6" t="s">
        <v>4</v>
      </c>
      <c r="M2091" s="6" t="s">
        <v>5</v>
      </c>
      <c r="N2091" s="6" t="s">
        <v>2400</v>
      </c>
      <c r="O2091" s="16">
        <v>45068</v>
      </c>
      <c r="P2091" s="6" t="s">
        <v>2401</v>
      </c>
      <c r="Q2091" s="18">
        <v>425698</v>
      </c>
      <c r="R2091" s="18">
        <v>425698</v>
      </c>
      <c r="S2091" s="18">
        <v>0</v>
      </c>
      <c r="T2091" s="18">
        <v>0</v>
      </c>
      <c r="U2091" s="10">
        <f t="shared" si="64"/>
        <v>0</v>
      </c>
      <c r="V2091" s="20">
        <f t="shared" si="65"/>
        <v>0</v>
      </c>
    </row>
    <row r="2092" spans="1:22" outlineLevel="3" x14ac:dyDescent="0.35">
      <c r="G2092" s="1"/>
      <c r="H2092" s="14" t="s">
        <v>11755</v>
      </c>
      <c r="O2092" s="16"/>
      <c r="Q2092" s="18">
        <f>SUBTOTAL(9,Q2090:Q2091)</f>
        <v>697945</v>
      </c>
      <c r="R2092" s="18">
        <f>SUBTOTAL(9,R2090:R2091)</f>
        <v>697945</v>
      </c>
      <c r="S2092" s="18">
        <f>SUBTOTAL(9,S2090:S2091)</f>
        <v>0</v>
      </c>
      <c r="T2092" s="18">
        <f>SUBTOTAL(9,T2090:T2091)</f>
        <v>0</v>
      </c>
      <c r="U2092" s="10">
        <f t="shared" si="64"/>
        <v>0</v>
      </c>
      <c r="V2092" s="20">
        <f t="shared" si="65"/>
        <v>0</v>
      </c>
    </row>
    <row r="2093" spans="1:22" ht="29" outlineLevel="4" x14ac:dyDescent="0.35">
      <c r="A2093" s="6" t="s">
        <v>566</v>
      </c>
      <c r="B2093" s="6" t="s">
        <v>567</v>
      </c>
      <c r="C2093" s="12" t="s">
        <v>2357</v>
      </c>
      <c r="D2093" s="5" t="s">
        <v>2361</v>
      </c>
      <c r="E2093" s="6" t="s">
        <v>2389</v>
      </c>
      <c r="F2093" s="1" t="s">
        <v>573</v>
      </c>
      <c r="G2093" s="1" t="s">
        <v>4</v>
      </c>
      <c r="H2093" s="1" t="s">
        <v>2405</v>
      </c>
      <c r="I2093" s="2" t="s">
        <v>2406</v>
      </c>
      <c r="J2093" s="6" t="s">
        <v>4</v>
      </c>
      <c r="K2093" s="6" t="s">
        <v>4</v>
      </c>
      <c r="L2093" s="6" t="s">
        <v>4</v>
      </c>
      <c r="M2093" s="6" t="s">
        <v>5</v>
      </c>
      <c r="N2093" s="6" t="s">
        <v>2407</v>
      </c>
      <c r="O2093" s="16">
        <v>44781</v>
      </c>
      <c r="P2093" s="6" t="s">
        <v>2408</v>
      </c>
      <c r="Q2093" s="18">
        <v>8947.08</v>
      </c>
      <c r="R2093" s="18">
        <v>8947.08</v>
      </c>
      <c r="S2093" s="18">
        <v>0</v>
      </c>
      <c r="T2093" s="18">
        <v>0</v>
      </c>
      <c r="U2093" s="10">
        <f t="shared" si="64"/>
        <v>0</v>
      </c>
      <c r="V2093" s="20">
        <f t="shared" si="65"/>
        <v>0</v>
      </c>
    </row>
    <row r="2094" spans="1:22" ht="29" outlineLevel="4" x14ac:dyDescent="0.35">
      <c r="A2094" s="6" t="s">
        <v>566</v>
      </c>
      <c r="B2094" s="6" t="s">
        <v>567</v>
      </c>
      <c r="C2094" s="12" t="s">
        <v>2357</v>
      </c>
      <c r="D2094" s="5" t="s">
        <v>2361</v>
      </c>
      <c r="E2094" s="6" t="s">
        <v>2389</v>
      </c>
      <c r="F2094" s="1" t="s">
        <v>573</v>
      </c>
      <c r="G2094" s="1" t="s">
        <v>4</v>
      </c>
      <c r="H2094" s="1" t="s">
        <v>2405</v>
      </c>
      <c r="I2094" s="2" t="s">
        <v>2406</v>
      </c>
      <c r="J2094" s="6" t="s">
        <v>4</v>
      </c>
      <c r="K2094" s="6" t="s">
        <v>4</v>
      </c>
      <c r="L2094" s="6" t="s">
        <v>4</v>
      </c>
      <c r="M2094" s="6" t="s">
        <v>5</v>
      </c>
      <c r="N2094" s="6" t="s">
        <v>2409</v>
      </c>
      <c r="O2094" s="16">
        <v>44810</v>
      </c>
      <c r="P2094" s="6" t="s">
        <v>2410</v>
      </c>
      <c r="Q2094" s="18">
        <v>11432.5</v>
      </c>
      <c r="R2094" s="18">
        <v>11432.5</v>
      </c>
      <c r="S2094" s="18">
        <v>0</v>
      </c>
      <c r="T2094" s="18">
        <v>0</v>
      </c>
      <c r="U2094" s="10">
        <f t="shared" si="64"/>
        <v>0</v>
      </c>
      <c r="V2094" s="20">
        <f t="shared" si="65"/>
        <v>0</v>
      </c>
    </row>
    <row r="2095" spans="1:22" ht="29" outlineLevel="3" x14ac:dyDescent="0.35">
      <c r="A2095" s="6" t="s">
        <v>566</v>
      </c>
      <c r="B2095" s="6" t="s">
        <v>567</v>
      </c>
      <c r="C2095" s="12" t="s">
        <v>2357</v>
      </c>
      <c r="D2095" s="5" t="s">
        <v>2361</v>
      </c>
      <c r="E2095" s="6" t="s">
        <v>2389</v>
      </c>
      <c r="F2095" s="1" t="s">
        <v>573</v>
      </c>
      <c r="G2095" s="1" t="s">
        <v>4</v>
      </c>
      <c r="H2095" s="1" t="s">
        <v>2405</v>
      </c>
      <c r="I2095" s="2" t="s">
        <v>2406</v>
      </c>
      <c r="J2095" s="6" t="s">
        <v>4</v>
      </c>
      <c r="K2095" s="6" t="s">
        <v>4</v>
      </c>
      <c r="L2095" s="6" t="s">
        <v>4</v>
      </c>
      <c r="M2095" s="6" t="s">
        <v>5</v>
      </c>
      <c r="N2095" s="6" t="s">
        <v>2404</v>
      </c>
      <c r="O2095" s="16">
        <v>44851</v>
      </c>
      <c r="P2095" s="6" t="s">
        <v>2391</v>
      </c>
      <c r="Q2095" s="18">
        <v>4342.99</v>
      </c>
      <c r="R2095" s="18">
        <v>4342.99</v>
      </c>
      <c r="S2095" s="18">
        <v>0</v>
      </c>
      <c r="T2095" s="18">
        <v>0</v>
      </c>
      <c r="U2095" s="10">
        <f t="shared" si="64"/>
        <v>0</v>
      </c>
      <c r="V2095" s="20">
        <f t="shared" si="65"/>
        <v>0</v>
      </c>
    </row>
    <row r="2096" spans="1:22" outlineLevel="4" x14ac:dyDescent="0.35">
      <c r="A2096" s="6" t="s">
        <v>566</v>
      </c>
      <c r="B2096" s="6" t="s">
        <v>567</v>
      </c>
      <c r="C2096" s="12" t="s">
        <v>2357</v>
      </c>
      <c r="G2096" s="1"/>
      <c r="H2096" s="14" t="s">
        <v>11756</v>
      </c>
      <c r="O2096" s="16"/>
      <c r="Q2096" s="18">
        <f>SUBTOTAL(9,Q2093:Q2095)</f>
        <v>24722.57</v>
      </c>
      <c r="R2096" s="18">
        <f>SUBTOTAL(9,R2093:R2095)</f>
        <v>24722.57</v>
      </c>
      <c r="S2096" s="18">
        <f>SUBTOTAL(9,S2093:S2095)</f>
        <v>0</v>
      </c>
      <c r="T2096" s="18">
        <f>SUBTOTAL(9,T2093:T2095)</f>
        <v>0</v>
      </c>
      <c r="U2096" s="10">
        <f t="shared" si="64"/>
        <v>0</v>
      </c>
      <c r="V2096" s="20">
        <f t="shared" si="65"/>
        <v>0</v>
      </c>
    </row>
    <row r="2097" spans="1:22" ht="29" outlineLevel="3" x14ac:dyDescent="0.35">
      <c r="D2097" s="5" t="s">
        <v>2361</v>
      </c>
      <c r="E2097" s="6" t="s">
        <v>2361</v>
      </c>
      <c r="F2097" s="1" t="s">
        <v>4</v>
      </c>
      <c r="G2097" s="1" t="s">
        <v>82</v>
      </c>
      <c r="H2097" s="1" t="s">
        <v>2412</v>
      </c>
      <c r="I2097" s="2" t="s">
        <v>2413</v>
      </c>
      <c r="J2097" s="6" t="s">
        <v>4</v>
      </c>
      <c r="K2097" s="6" t="s">
        <v>4</v>
      </c>
      <c r="L2097" s="6" t="s">
        <v>4</v>
      </c>
      <c r="M2097" s="6" t="s">
        <v>5</v>
      </c>
      <c r="N2097" s="6" t="s">
        <v>2411</v>
      </c>
      <c r="O2097" s="16">
        <v>45068</v>
      </c>
      <c r="P2097" s="6" t="s">
        <v>2401</v>
      </c>
      <c r="Q2097" s="18">
        <v>37399.99</v>
      </c>
      <c r="R2097" s="18">
        <v>0</v>
      </c>
      <c r="S2097" s="18">
        <v>37399.99</v>
      </c>
      <c r="T2097" s="18">
        <v>0</v>
      </c>
      <c r="U2097" s="10">
        <f t="shared" si="64"/>
        <v>0</v>
      </c>
      <c r="V2097" s="20">
        <f t="shared" si="65"/>
        <v>0</v>
      </c>
    </row>
    <row r="2098" spans="1:22" ht="29" outlineLevel="4" x14ac:dyDescent="0.35">
      <c r="A2098" s="6" t="s">
        <v>110</v>
      </c>
      <c r="B2098" s="6" t="s">
        <v>111</v>
      </c>
      <c r="C2098" s="12" t="s">
        <v>2357</v>
      </c>
      <c r="D2098" s="5" t="s">
        <v>2361</v>
      </c>
      <c r="E2098" s="6" t="s">
        <v>2361</v>
      </c>
      <c r="F2098" s="1" t="s">
        <v>1250</v>
      </c>
      <c r="G2098" s="1" t="s">
        <v>4</v>
      </c>
      <c r="H2098" s="1" t="s">
        <v>2412</v>
      </c>
      <c r="I2098" s="2" t="s">
        <v>2413</v>
      </c>
      <c r="J2098" s="6" t="s">
        <v>4</v>
      </c>
      <c r="K2098" s="6" t="s">
        <v>4</v>
      </c>
      <c r="L2098" s="6" t="s">
        <v>4</v>
      </c>
      <c r="M2098" s="6" t="s">
        <v>5</v>
      </c>
      <c r="N2098" s="6" t="s">
        <v>2411</v>
      </c>
      <c r="O2098" s="16">
        <v>45068</v>
      </c>
      <c r="P2098" s="6" t="s">
        <v>2401</v>
      </c>
      <c r="Q2098" s="18">
        <v>299200</v>
      </c>
      <c r="R2098" s="18">
        <v>299200</v>
      </c>
      <c r="S2098" s="18">
        <v>0</v>
      </c>
      <c r="T2098" s="18">
        <v>0</v>
      </c>
      <c r="U2098" s="10">
        <f t="shared" si="64"/>
        <v>0</v>
      </c>
      <c r="V2098" s="20">
        <f t="shared" si="65"/>
        <v>0</v>
      </c>
    </row>
    <row r="2099" spans="1:22" outlineLevel="4" x14ac:dyDescent="0.35">
      <c r="A2099" s="6" t="s">
        <v>110</v>
      </c>
      <c r="B2099" s="6" t="s">
        <v>111</v>
      </c>
      <c r="C2099" s="12" t="s">
        <v>2357</v>
      </c>
      <c r="G2099" s="1"/>
      <c r="H2099" s="14" t="s">
        <v>11757</v>
      </c>
      <c r="O2099" s="16"/>
      <c r="Q2099" s="18">
        <f>SUBTOTAL(9,Q2097:Q2098)</f>
        <v>336599.99</v>
      </c>
      <c r="R2099" s="18">
        <f>SUBTOTAL(9,R2097:R2098)</f>
        <v>299200</v>
      </c>
      <c r="S2099" s="18">
        <f>SUBTOTAL(9,S2097:S2098)</f>
        <v>37399.99</v>
      </c>
      <c r="T2099" s="18">
        <f>SUBTOTAL(9,T2097:T2098)</f>
        <v>0</v>
      </c>
      <c r="U2099" s="10">
        <f t="shared" si="64"/>
        <v>-7.2759576141834259E-12</v>
      </c>
      <c r="V2099" s="20">
        <f t="shared" si="65"/>
        <v>-7.2759576141834259E-12</v>
      </c>
    </row>
    <row r="2100" spans="1:22" outlineLevel="3" x14ac:dyDescent="0.35">
      <c r="A2100" s="6" t="s">
        <v>566</v>
      </c>
      <c r="B2100" s="6" t="s">
        <v>567</v>
      </c>
      <c r="C2100" s="12" t="s">
        <v>2357</v>
      </c>
      <c r="D2100" s="5" t="s">
        <v>2361</v>
      </c>
      <c r="E2100" s="6" t="s">
        <v>2389</v>
      </c>
      <c r="F2100" s="1" t="s">
        <v>573</v>
      </c>
      <c r="G2100" s="1" t="s">
        <v>4</v>
      </c>
      <c r="H2100" s="1" t="s">
        <v>2415</v>
      </c>
      <c r="I2100" s="2" t="s">
        <v>2416</v>
      </c>
      <c r="J2100" s="6" t="s">
        <v>4</v>
      </c>
      <c r="K2100" s="6" t="s">
        <v>4</v>
      </c>
      <c r="L2100" s="6" t="s">
        <v>4</v>
      </c>
      <c r="M2100" s="6" t="s">
        <v>5</v>
      </c>
      <c r="N2100" s="6" t="s">
        <v>2414</v>
      </c>
      <c r="O2100" s="16">
        <v>44952</v>
      </c>
      <c r="P2100" s="6" t="s">
        <v>7</v>
      </c>
      <c r="Q2100" s="18">
        <v>4255.7299999999996</v>
      </c>
      <c r="R2100" s="18">
        <v>4255.7299999999996</v>
      </c>
      <c r="S2100" s="18">
        <v>0</v>
      </c>
      <c r="T2100" s="18">
        <v>0</v>
      </c>
      <c r="U2100" s="10">
        <f t="shared" si="64"/>
        <v>0</v>
      </c>
      <c r="V2100" s="20">
        <f t="shared" si="65"/>
        <v>0</v>
      </c>
    </row>
    <row r="2101" spans="1:22" outlineLevel="4" x14ac:dyDescent="0.35">
      <c r="A2101" s="6" t="s">
        <v>566</v>
      </c>
      <c r="B2101" s="6" t="s">
        <v>567</v>
      </c>
      <c r="C2101" s="12" t="s">
        <v>2357</v>
      </c>
      <c r="D2101" s="5" t="s">
        <v>2361</v>
      </c>
      <c r="E2101" s="6" t="s">
        <v>2389</v>
      </c>
      <c r="F2101" s="1" t="s">
        <v>573</v>
      </c>
      <c r="G2101" s="1" t="s">
        <v>4</v>
      </c>
      <c r="H2101" s="1" t="s">
        <v>2415</v>
      </c>
      <c r="I2101" s="2" t="s">
        <v>2416</v>
      </c>
      <c r="J2101" s="6" t="s">
        <v>4</v>
      </c>
      <c r="K2101" s="6" t="s">
        <v>4</v>
      </c>
      <c r="L2101" s="6" t="s">
        <v>4</v>
      </c>
      <c r="M2101" s="6" t="s">
        <v>5</v>
      </c>
      <c r="N2101" s="6" t="s">
        <v>2417</v>
      </c>
      <c r="O2101" s="16">
        <v>44981</v>
      </c>
      <c r="P2101" s="6" t="s">
        <v>7</v>
      </c>
      <c r="Q2101" s="18">
        <v>3205.34</v>
      </c>
      <c r="R2101" s="18">
        <v>3205.34</v>
      </c>
      <c r="S2101" s="18">
        <v>0</v>
      </c>
      <c r="T2101" s="18">
        <v>0</v>
      </c>
      <c r="U2101" s="10">
        <f t="shared" si="64"/>
        <v>0</v>
      </c>
      <c r="V2101" s="20">
        <f t="shared" si="65"/>
        <v>0</v>
      </c>
    </row>
    <row r="2102" spans="1:22" outlineLevel="4" x14ac:dyDescent="0.35">
      <c r="A2102" s="6" t="s">
        <v>566</v>
      </c>
      <c r="B2102" s="6" t="s">
        <v>567</v>
      </c>
      <c r="C2102" s="12" t="s">
        <v>2357</v>
      </c>
      <c r="D2102" s="5" t="s">
        <v>2361</v>
      </c>
      <c r="E2102" s="6" t="s">
        <v>2389</v>
      </c>
      <c r="F2102" s="1" t="s">
        <v>573</v>
      </c>
      <c r="G2102" s="1" t="s">
        <v>4</v>
      </c>
      <c r="H2102" s="1" t="s">
        <v>2415</v>
      </c>
      <c r="I2102" s="2" t="s">
        <v>2416</v>
      </c>
      <c r="J2102" s="6" t="s">
        <v>4</v>
      </c>
      <c r="K2102" s="6" t="s">
        <v>4</v>
      </c>
      <c r="L2102" s="6" t="s">
        <v>4</v>
      </c>
      <c r="M2102" s="6" t="s">
        <v>5</v>
      </c>
      <c r="N2102" s="6" t="s">
        <v>2418</v>
      </c>
      <c r="O2102" s="16">
        <v>45012</v>
      </c>
      <c r="P2102" s="6" t="s">
        <v>7</v>
      </c>
      <c r="Q2102" s="18">
        <v>3694.67</v>
      </c>
      <c r="R2102" s="18">
        <v>3694.67</v>
      </c>
      <c r="S2102" s="18">
        <v>0</v>
      </c>
      <c r="T2102" s="18">
        <v>0</v>
      </c>
      <c r="U2102" s="10">
        <f t="shared" si="64"/>
        <v>0</v>
      </c>
      <c r="V2102" s="20">
        <f t="shared" si="65"/>
        <v>0</v>
      </c>
    </row>
    <row r="2103" spans="1:22" outlineLevel="3" x14ac:dyDescent="0.35">
      <c r="A2103" s="6" t="s">
        <v>566</v>
      </c>
      <c r="B2103" s="6" t="s">
        <v>567</v>
      </c>
      <c r="C2103" s="12" t="s">
        <v>2357</v>
      </c>
      <c r="D2103" s="5" t="s">
        <v>2361</v>
      </c>
      <c r="E2103" s="6" t="s">
        <v>2389</v>
      </c>
      <c r="F2103" s="1" t="s">
        <v>573</v>
      </c>
      <c r="G2103" s="1" t="s">
        <v>4</v>
      </c>
      <c r="H2103" s="1" t="s">
        <v>2415</v>
      </c>
      <c r="I2103" s="2" t="s">
        <v>2416</v>
      </c>
      <c r="J2103" s="6" t="s">
        <v>4</v>
      </c>
      <c r="K2103" s="6" t="s">
        <v>4</v>
      </c>
      <c r="L2103" s="6" t="s">
        <v>4</v>
      </c>
      <c r="M2103" s="6" t="s">
        <v>5</v>
      </c>
      <c r="N2103" s="6" t="s">
        <v>2419</v>
      </c>
      <c r="O2103" s="16">
        <v>45061</v>
      </c>
      <c r="P2103" s="6" t="s">
        <v>7</v>
      </c>
      <c r="Q2103" s="18">
        <v>1483.76</v>
      </c>
      <c r="R2103" s="18">
        <v>1483.76</v>
      </c>
      <c r="S2103" s="18">
        <v>0</v>
      </c>
      <c r="T2103" s="18">
        <v>0</v>
      </c>
      <c r="U2103" s="10">
        <f t="shared" si="64"/>
        <v>0</v>
      </c>
      <c r="V2103" s="20">
        <f t="shared" si="65"/>
        <v>0</v>
      </c>
    </row>
    <row r="2104" spans="1:22" outlineLevel="4" x14ac:dyDescent="0.35">
      <c r="G2104" s="1"/>
      <c r="H2104" s="14" t="s">
        <v>11758</v>
      </c>
      <c r="O2104" s="16"/>
      <c r="Q2104" s="18">
        <f>SUBTOTAL(9,Q2100:Q2103)</f>
        <v>12639.5</v>
      </c>
      <c r="R2104" s="18">
        <f>SUBTOTAL(9,R2100:R2103)</f>
        <v>12639.5</v>
      </c>
      <c r="S2104" s="18">
        <f>SUBTOTAL(9,S2100:S2103)</f>
        <v>0</v>
      </c>
      <c r="T2104" s="18">
        <f>SUBTOTAL(9,T2100:T2103)</f>
        <v>0</v>
      </c>
      <c r="U2104" s="10">
        <f t="shared" si="64"/>
        <v>0</v>
      </c>
      <c r="V2104" s="20">
        <f t="shared" si="65"/>
        <v>0</v>
      </c>
    </row>
    <row r="2105" spans="1:22" ht="29" outlineLevel="4" x14ac:dyDescent="0.35">
      <c r="A2105" s="6" t="s">
        <v>110</v>
      </c>
      <c r="B2105" s="6" t="s">
        <v>111</v>
      </c>
      <c r="C2105" s="12" t="s">
        <v>2357</v>
      </c>
      <c r="D2105" s="5" t="s">
        <v>2361</v>
      </c>
      <c r="E2105" s="6" t="s">
        <v>2361</v>
      </c>
      <c r="F2105" s="1" t="s">
        <v>4</v>
      </c>
      <c r="G2105" s="1" t="s">
        <v>368</v>
      </c>
      <c r="H2105" s="1" t="s">
        <v>2422</v>
      </c>
      <c r="I2105" s="2" t="s">
        <v>2423</v>
      </c>
      <c r="J2105" s="6" t="s">
        <v>4</v>
      </c>
      <c r="K2105" s="6" t="s">
        <v>4</v>
      </c>
      <c r="L2105" s="6" t="s">
        <v>4</v>
      </c>
      <c r="M2105" s="6" t="s">
        <v>5</v>
      </c>
      <c r="N2105" s="6" t="s">
        <v>2420</v>
      </c>
      <c r="O2105" s="16">
        <v>44869</v>
      </c>
      <c r="P2105" s="6" t="s">
        <v>2421</v>
      </c>
      <c r="Q2105" s="18">
        <v>3041187</v>
      </c>
      <c r="R2105" s="18">
        <v>0</v>
      </c>
      <c r="S2105" s="18">
        <v>3041187</v>
      </c>
      <c r="T2105" s="18">
        <v>0</v>
      </c>
      <c r="U2105" s="10">
        <f t="shared" si="64"/>
        <v>0</v>
      </c>
      <c r="V2105" s="20">
        <f t="shared" si="65"/>
        <v>0</v>
      </c>
    </row>
    <row r="2106" spans="1:22" outlineLevel="4" x14ac:dyDescent="0.35">
      <c r="G2106" s="1"/>
      <c r="H2106" s="14" t="s">
        <v>11759</v>
      </c>
      <c r="O2106" s="16"/>
      <c r="Q2106" s="18">
        <f>SUBTOTAL(9,Q2105:Q2105)</f>
        <v>3041187</v>
      </c>
      <c r="R2106" s="18">
        <f>SUBTOTAL(9,R2105:R2105)</f>
        <v>0</v>
      </c>
      <c r="S2106" s="18">
        <f>SUBTOTAL(9,S2105:S2105)</f>
        <v>3041187</v>
      </c>
      <c r="T2106" s="18">
        <f>SUBTOTAL(9,T2105:T2105)</f>
        <v>0</v>
      </c>
      <c r="U2106" s="10">
        <f t="shared" si="64"/>
        <v>0</v>
      </c>
      <c r="V2106" s="20">
        <f t="shared" si="65"/>
        <v>0</v>
      </c>
    </row>
    <row r="2107" spans="1:22" outlineLevel="4" x14ac:dyDescent="0.35">
      <c r="C2107" s="13" t="s">
        <v>10687</v>
      </c>
      <c r="G2107" s="1"/>
      <c r="O2107" s="16"/>
      <c r="Q2107" s="18">
        <f>SUBTOTAL(9,Q2060:Q2105)</f>
        <v>14321731.690000003</v>
      </c>
      <c r="R2107" s="18">
        <f>SUBTOTAL(9,R2060:R2105)</f>
        <v>3852210.3799999994</v>
      </c>
      <c r="S2107" s="18">
        <f>SUBTOTAL(9,S2060:S2105)</f>
        <v>10460148.75</v>
      </c>
      <c r="T2107" s="18">
        <f>SUBTOTAL(9,T2060:T2105)</f>
        <v>9372.5600000000013</v>
      </c>
      <c r="U2107" s="10">
        <f t="shared" si="64"/>
        <v>4.245521267876029E-9</v>
      </c>
      <c r="V2107" s="20">
        <f t="shared" si="65"/>
        <v>4.245521267876029E-9</v>
      </c>
    </row>
    <row r="2108" spans="1:22" outlineLevel="3" x14ac:dyDescent="0.35">
      <c r="A2108" s="6" t="s">
        <v>1200</v>
      </c>
      <c r="B2108" s="6" t="s">
        <v>1201</v>
      </c>
      <c r="C2108" s="12" t="s">
        <v>2424</v>
      </c>
      <c r="D2108" s="5" t="s">
        <v>2425</v>
      </c>
      <c r="E2108" s="6" t="s">
        <v>2425</v>
      </c>
      <c r="F2108" s="1" t="s">
        <v>4</v>
      </c>
      <c r="G2108" s="1" t="s">
        <v>1204</v>
      </c>
      <c r="H2108" s="1" t="s">
        <v>1206</v>
      </c>
      <c r="I2108" s="2" t="s">
        <v>1207</v>
      </c>
      <c r="J2108" s="6" t="s">
        <v>4</v>
      </c>
      <c r="K2108" s="6" t="s">
        <v>4</v>
      </c>
      <c r="L2108" s="6" t="s">
        <v>4</v>
      </c>
      <c r="M2108" s="6" t="s">
        <v>5</v>
      </c>
      <c r="N2108" s="6" t="s">
        <v>2426</v>
      </c>
      <c r="O2108" s="16">
        <v>44831</v>
      </c>
      <c r="P2108" s="6" t="s">
        <v>7</v>
      </c>
      <c r="Q2108" s="18">
        <v>69865</v>
      </c>
      <c r="R2108" s="18">
        <v>0</v>
      </c>
      <c r="S2108" s="18">
        <v>69865</v>
      </c>
      <c r="T2108" s="18">
        <v>0</v>
      </c>
      <c r="U2108" s="10">
        <f t="shared" si="64"/>
        <v>0</v>
      </c>
      <c r="V2108" s="20">
        <f t="shared" si="65"/>
        <v>0</v>
      </c>
    </row>
    <row r="2109" spans="1:22" outlineLevel="4" x14ac:dyDescent="0.35">
      <c r="A2109" s="6" t="s">
        <v>1200</v>
      </c>
      <c r="B2109" s="6" t="s">
        <v>1201</v>
      </c>
      <c r="C2109" s="12" t="s">
        <v>2424</v>
      </c>
      <c r="D2109" s="5" t="s">
        <v>2425</v>
      </c>
      <c r="E2109" s="6" t="s">
        <v>2425</v>
      </c>
      <c r="F2109" s="1" t="s">
        <v>4</v>
      </c>
      <c r="G2109" s="1" t="s">
        <v>1204</v>
      </c>
      <c r="H2109" s="1" t="s">
        <v>1206</v>
      </c>
      <c r="I2109" s="2" t="s">
        <v>1207</v>
      </c>
      <c r="J2109" s="6" t="s">
        <v>4</v>
      </c>
      <c r="K2109" s="6" t="s">
        <v>4</v>
      </c>
      <c r="L2109" s="6" t="s">
        <v>4</v>
      </c>
      <c r="M2109" s="6" t="s">
        <v>5</v>
      </c>
      <c r="N2109" s="6" t="s">
        <v>2427</v>
      </c>
      <c r="O2109" s="16">
        <v>44923</v>
      </c>
      <c r="P2109" s="6" t="s">
        <v>7</v>
      </c>
      <c r="Q2109" s="18">
        <v>69864.990000000005</v>
      </c>
      <c r="R2109" s="18">
        <v>0</v>
      </c>
      <c r="S2109" s="18">
        <v>69864.990000000005</v>
      </c>
      <c r="T2109" s="18">
        <v>0</v>
      </c>
      <c r="U2109" s="10">
        <f t="shared" si="64"/>
        <v>0</v>
      </c>
      <c r="V2109" s="20">
        <f t="shared" si="65"/>
        <v>0</v>
      </c>
    </row>
    <row r="2110" spans="1:22" outlineLevel="4" x14ac:dyDescent="0.35">
      <c r="G2110" s="1"/>
      <c r="H2110" s="14" t="s">
        <v>11554</v>
      </c>
      <c r="O2110" s="16"/>
      <c r="Q2110" s="18">
        <f>SUBTOTAL(9,Q2108:Q2109)</f>
        <v>139729.99</v>
      </c>
      <c r="R2110" s="18">
        <f>SUBTOTAL(9,R2108:R2109)</f>
        <v>0</v>
      </c>
      <c r="S2110" s="18">
        <f>SUBTOTAL(9,S2108:S2109)</f>
        <v>139729.99</v>
      </c>
      <c r="T2110" s="18">
        <f>SUBTOTAL(9,T2108:T2109)</f>
        <v>0</v>
      </c>
      <c r="U2110" s="10">
        <f t="shared" si="64"/>
        <v>0</v>
      </c>
      <c r="V2110" s="20">
        <f t="shared" si="65"/>
        <v>0</v>
      </c>
    </row>
    <row r="2111" spans="1:22" outlineLevel="3" x14ac:dyDescent="0.35">
      <c r="C2111" s="13" t="s">
        <v>10688</v>
      </c>
      <c r="G2111" s="1"/>
      <c r="O2111" s="16"/>
      <c r="Q2111" s="18">
        <f>SUBTOTAL(9,Q2108:Q2109)</f>
        <v>139729.99</v>
      </c>
      <c r="R2111" s="18">
        <f>SUBTOTAL(9,R2108:R2109)</f>
        <v>0</v>
      </c>
      <c r="S2111" s="18">
        <f>SUBTOTAL(9,S2108:S2109)</f>
        <v>139729.99</v>
      </c>
      <c r="T2111" s="18">
        <f>SUBTOTAL(9,T2108:T2109)</f>
        <v>0</v>
      </c>
      <c r="U2111" s="10">
        <f t="shared" si="64"/>
        <v>0</v>
      </c>
      <c r="V2111" s="20">
        <f t="shared" si="65"/>
        <v>0</v>
      </c>
    </row>
    <row r="2112" spans="1:22" outlineLevel="4" x14ac:dyDescent="0.35">
      <c r="A2112" s="6" t="s">
        <v>1200</v>
      </c>
      <c r="B2112" s="6" t="s">
        <v>1201</v>
      </c>
      <c r="C2112" s="12" t="s">
        <v>2428</v>
      </c>
      <c r="D2112" s="5" t="s">
        <v>2429</v>
      </c>
      <c r="E2112" s="6" t="s">
        <v>2429</v>
      </c>
      <c r="F2112" s="1" t="s">
        <v>4</v>
      </c>
      <c r="G2112" s="1" t="s">
        <v>1204</v>
      </c>
      <c r="H2112" s="1" t="s">
        <v>1206</v>
      </c>
      <c r="I2112" s="2" t="s">
        <v>1207</v>
      </c>
      <c r="J2112" s="6" t="s">
        <v>4</v>
      </c>
      <c r="K2112" s="6" t="s">
        <v>4</v>
      </c>
      <c r="L2112" s="6" t="s">
        <v>4</v>
      </c>
      <c r="M2112" s="6" t="s">
        <v>5</v>
      </c>
      <c r="N2112" s="6" t="s">
        <v>2430</v>
      </c>
      <c r="O2112" s="16">
        <v>44831</v>
      </c>
      <c r="P2112" s="6" t="s">
        <v>7</v>
      </c>
      <c r="Q2112" s="18">
        <v>236458.57</v>
      </c>
      <c r="R2112" s="18">
        <v>0</v>
      </c>
      <c r="S2112" s="18">
        <v>236458.57</v>
      </c>
      <c r="T2112" s="18">
        <v>0</v>
      </c>
      <c r="U2112" s="10">
        <f t="shared" si="64"/>
        <v>0</v>
      </c>
      <c r="V2112" s="20">
        <f t="shared" si="65"/>
        <v>0</v>
      </c>
    </row>
    <row r="2113" spans="1:22" outlineLevel="4" x14ac:dyDescent="0.35">
      <c r="A2113" s="6" t="s">
        <v>1200</v>
      </c>
      <c r="B2113" s="6" t="s">
        <v>1201</v>
      </c>
      <c r="C2113" s="12" t="s">
        <v>2428</v>
      </c>
      <c r="D2113" s="5" t="s">
        <v>2429</v>
      </c>
      <c r="E2113" s="6" t="s">
        <v>2429</v>
      </c>
      <c r="F2113" s="1" t="s">
        <v>4</v>
      </c>
      <c r="G2113" s="1" t="s">
        <v>1204</v>
      </c>
      <c r="H2113" s="1" t="s">
        <v>1206</v>
      </c>
      <c r="I2113" s="2" t="s">
        <v>1207</v>
      </c>
      <c r="J2113" s="6" t="s">
        <v>4</v>
      </c>
      <c r="K2113" s="6" t="s">
        <v>4</v>
      </c>
      <c r="L2113" s="6" t="s">
        <v>4</v>
      </c>
      <c r="M2113" s="6" t="s">
        <v>5</v>
      </c>
      <c r="N2113" s="6" t="s">
        <v>2431</v>
      </c>
      <c r="O2113" s="16">
        <v>44923</v>
      </c>
      <c r="P2113" s="6" t="s">
        <v>7</v>
      </c>
      <c r="Q2113" s="18">
        <v>236458.57</v>
      </c>
      <c r="R2113" s="18">
        <v>0</v>
      </c>
      <c r="S2113" s="18">
        <v>236458.57</v>
      </c>
      <c r="T2113" s="18">
        <v>0</v>
      </c>
      <c r="U2113" s="10">
        <f t="shared" si="64"/>
        <v>0</v>
      </c>
      <c r="V2113" s="20">
        <f t="shared" si="65"/>
        <v>0</v>
      </c>
    </row>
    <row r="2114" spans="1:22" outlineLevel="4" x14ac:dyDescent="0.35">
      <c r="G2114" s="1"/>
      <c r="H2114" s="14" t="s">
        <v>11554</v>
      </c>
      <c r="O2114" s="16"/>
      <c r="Q2114" s="18">
        <f>SUBTOTAL(9,Q2112:Q2113)</f>
        <v>472917.14</v>
      </c>
      <c r="R2114" s="18">
        <f>SUBTOTAL(9,R2112:R2113)</f>
        <v>0</v>
      </c>
      <c r="S2114" s="18">
        <f>SUBTOTAL(9,S2112:S2113)</f>
        <v>472917.14</v>
      </c>
      <c r="T2114" s="18">
        <f>SUBTOTAL(9,T2112:T2113)</f>
        <v>0</v>
      </c>
      <c r="U2114" s="10">
        <f t="shared" ref="U2114:U2177" si="66">Q2114-R2114-S2114-T2114</f>
        <v>0</v>
      </c>
      <c r="V2114" s="20">
        <f t="shared" si="65"/>
        <v>0</v>
      </c>
    </row>
    <row r="2115" spans="1:22" outlineLevel="4" x14ac:dyDescent="0.35">
      <c r="C2115" s="13" t="s">
        <v>10689</v>
      </c>
      <c r="G2115" s="1"/>
      <c r="O2115" s="16"/>
      <c r="Q2115" s="18">
        <f>SUBTOTAL(9,Q2112:Q2113)</f>
        <v>472917.14</v>
      </c>
      <c r="R2115" s="18">
        <f>SUBTOTAL(9,R2112:R2113)</f>
        <v>0</v>
      </c>
      <c r="S2115" s="18">
        <f>SUBTOTAL(9,S2112:S2113)</f>
        <v>472917.14</v>
      </c>
      <c r="T2115" s="18">
        <f>SUBTOTAL(9,T2112:T2113)</f>
        <v>0</v>
      </c>
      <c r="U2115" s="10">
        <f t="shared" si="66"/>
        <v>0</v>
      </c>
      <c r="V2115" s="20">
        <f t="shared" ref="V2115:V2178" si="67">Q2115-R2115-S2115-T2115</f>
        <v>0</v>
      </c>
    </row>
    <row r="2116" spans="1:22" outlineLevel="3" x14ac:dyDescent="0.35">
      <c r="A2116" s="6" t="s">
        <v>1200</v>
      </c>
      <c r="B2116" s="6" t="s">
        <v>1201</v>
      </c>
      <c r="C2116" s="12" t="s">
        <v>2432</v>
      </c>
      <c r="D2116" s="5" t="s">
        <v>2433</v>
      </c>
      <c r="E2116" s="6" t="s">
        <v>2433</v>
      </c>
      <c r="F2116" s="1" t="s">
        <v>4</v>
      </c>
      <c r="G2116" s="1" t="s">
        <v>1204</v>
      </c>
      <c r="H2116" s="1" t="s">
        <v>1206</v>
      </c>
      <c r="I2116" s="2" t="s">
        <v>1207</v>
      </c>
      <c r="J2116" s="6" t="s">
        <v>4</v>
      </c>
      <c r="K2116" s="6" t="s">
        <v>4</v>
      </c>
      <c r="L2116" s="6" t="s">
        <v>4</v>
      </c>
      <c r="M2116" s="6" t="s">
        <v>5</v>
      </c>
      <c r="N2116" s="6" t="s">
        <v>2434</v>
      </c>
      <c r="O2116" s="16">
        <v>44831</v>
      </c>
      <c r="P2116" s="6" t="s">
        <v>7</v>
      </c>
      <c r="Q2116" s="18">
        <v>240521.48</v>
      </c>
      <c r="R2116" s="18">
        <v>0</v>
      </c>
      <c r="S2116" s="18">
        <v>240521.48</v>
      </c>
      <c r="T2116" s="18">
        <v>0</v>
      </c>
      <c r="U2116" s="10">
        <f t="shared" si="66"/>
        <v>0</v>
      </c>
      <c r="V2116" s="20">
        <f t="shared" si="67"/>
        <v>0</v>
      </c>
    </row>
    <row r="2117" spans="1:22" outlineLevel="4" x14ac:dyDescent="0.35">
      <c r="A2117" s="6" t="s">
        <v>1200</v>
      </c>
      <c r="B2117" s="6" t="s">
        <v>1201</v>
      </c>
      <c r="C2117" s="12" t="s">
        <v>2432</v>
      </c>
      <c r="D2117" s="5" t="s">
        <v>2433</v>
      </c>
      <c r="E2117" s="6" t="s">
        <v>2433</v>
      </c>
      <c r="F2117" s="1" t="s">
        <v>4</v>
      </c>
      <c r="G2117" s="1" t="s">
        <v>1204</v>
      </c>
      <c r="H2117" s="1" t="s">
        <v>1206</v>
      </c>
      <c r="I2117" s="2" t="s">
        <v>1207</v>
      </c>
      <c r="J2117" s="6" t="s">
        <v>4</v>
      </c>
      <c r="K2117" s="6" t="s">
        <v>4</v>
      </c>
      <c r="L2117" s="6" t="s">
        <v>4</v>
      </c>
      <c r="M2117" s="6" t="s">
        <v>5</v>
      </c>
      <c r="N2117" s="6" t="s">
        <v>2435</v>
      </c>
      <c r="O2117" s="16">
        <v>44923</v>
      </c>
      <c r="P2117" s="6" t="s">
        <v>7</v>
      </c>
      <c r="Q2117" s="18">
        <v>240521.46</v>
      </c>
      <c r="R2117" s="18">
        <v>0</v>
      </c>
      <c r="S2117" s="18">
        <v>240521.46</v>
      </c>
      <c r="T2117" s="18">
        <v>0</v>
      </c>
      <c r="U2117" s="10">
        <f t="shared" si="66"/>
        <v>0</v>
      </c>
      <c r="V2117" s="20">
        <f t="shared" si="67"/>
        <v>0</v>
      </c>
    </row>
    <row r="2118" spans="1:22" outlineLevel="3" x14ac:dyDescent="0.35">
      <c r="G2118" s="1"/>
      <c r="H2118" s="14" t="s">
        <v>11554</v>
      </c>
      <c r="O2118" s="16"/>
      <c r="Q2118" s="18">
        <f>SUBTOTAL(9,Q2116:Q2117)</f>
        <v>481042.94</v>
      </c>
      <c r="R2118" s="18">
        <f>SUBTOTAL(9,R2116:R2117)</f>
        <v>0</v>
      </c>
      <c r="S2118" s="18">
        <f>SUBTOTAL(9,S2116:S2117)</f>
        <v>481042.94</v>
      </c>
      <c r="T2118" s="18">
        <f>SUBTOTAL(9,T2116:T2117)</f>
        <v>0</v>
      </c>
      <c r="U2118" s="10">
        <f t="shared" si="66"/>
        <v>0</v>
      </c>
      <c r="V2118" s="20">
        <f t="shared" si="67"/>
        <v>0</v>
      </c>
    </row>
    <row r="2119" spans="1:22" outlineLevel="2" x14ac:dyDescent="0.35">
      <c r="C2119" s="13" t="s">
        <v>10690</v>
      </c>
      <c r="G2119" s="1"/>
      <c r="O2119" s="16"/>
      <c r="Q2119" s="18">
        <f>SUBTOTAL(9,Q2116:Q2117)</f>
        <v>481042.94</v>
      </c>
      <c r="R2119" s="18">
        <f>SUBTOTAL(9,R2116:R2117)</f>
        <v>0</v>
      </c>
      <c r="S2119" s="18">
        <f>SUBTOTAL(9,S2116:S2117)</f>
        <v>481042.94</v>
      </c>
      <c r="T2119" s="18">
        <f>SUBTOTAL(9,T2116:T2117)</f>
        <v>0</v>
      </c>
      <c r="U2119" s="10">
        <f t="shared" si="66"/>
        <v>0</v>
      </c>
      <c r="V2119" s="20">
        <f t="shared" si="67"/>
        <v>0</v>
      </c>
    </row>
    <row r="2120" spans="1:22" outlineLevel="4" x14ac:dyDescent="0.35">
      <c r="A2120" s="6" t="s">
        <v>1200</v>
      </c>
      <c r="B2120" s="6" t="s">
        <v>1201</v>
      </c>
      <c r="C2120" s="12" t="s">
        <v>2436</v>
      </c>
      <c r="D2120" s="5" t="s">
        <v>2437</v>
      </c>
      <c r="E2120" s="6" t="s">
        <v>2437</v>
      </c>
      <c r="F2120" s="1" t="s">
        <v>4</v>
      </c>
      <c r="G2120" s="1" t="s">
        <v>1204</v>
      </c>
      <c r="H2120" s="1" t="s">
        <v>1206</v>
      </c>
      <c r="I2120" s="2" t="s">
        <v>1207</v>
      </c>
      <c r="J2120" s="6" t="s">
        <v>4</v>
      </c>
      <c r="K2120" s="6" t="s">
        <v>4</v>
      </c>
      <c r="L2120" s="6" t="s">
        <v>4</v>
      </c>
      <c r="M2120" s="6" t="s">
        <v>5</v>
      </c>
      <c r="N2120" s="6" t="s">
        <v>2438</v>
      </c>
      <c r="O2120" s="16">
        <v>44831</v>
      </c>
      <c r="P2120" s="6" t="s">
        <v>7</v>
      </c>
      <c r="Q2120" s="18">
        <v>141660.9</v>
      </c>
      <c r="R2120" s="18">
        <v>0</v>
      </c>
      <c r="S2120" s="18">
        <v>141660.9</v>
      </c>
      <c r="T2120" s="18">
        <v>0</v>
      </c>
      <c r="U2120" s="10">
        <f t="shared" si="66"/>
        <v>0</v>
      </c>
      <c r="V2120" s="20">
        <f t="shared" si="67"/>
        <v>0</v>
      </c>
    </row>
    <row r="2121" spans="1:22" outlineLevel="4" x14ac:dyDescent="0.35">
      <c r="A2121" s="6" t="s">
        <v>1200</v>
      </c>
      <c r="B2121" s="6" t="s">
        <v>1201</v>
      </c>
      <c r="C2121" s="12" t="s">
        <v>2436</v>
      </c>
      <c r="D2121" s="5" t="s">
        <v>2437</v>
      </c>
      <c r="E2121" s="6" t="s">
        <v>2437</v>
      </c>
      <c r="F2121" s="1" t="s">
        <v>4</v>
      </c>
      <c r="G2121" s="1" t="s">
        <v>1204</v>
      </c>
      <c r="H2121" s="1" t="s">
        <v>1206</v>
      </c>
      <c r="I2121" s="2" t="s">
        <v>1207</v>
      </c>
      <c r="J2121" s="6" t="s">
        <v>4</v>
      </c>
      <c r="K2121" s="6" t="s">
        <v>4</v>
      </c>
      <c r="L2121" s="6" t="s">
        <v>4</v>
      </c>
      <c r="M2121" s="6" t="s">
        <v>5</v>
      </c>
      <c r="N2121" s="6" t="s">
        <v>2439</v>
      </c>
      <c r="O2121" s="16">
        <v>44923</v>
      </c>
      <c r="P2121" s="6" t="s">
        <v>7</v>
      </c>
      <c r="Q2121" s="18">
        <v>141660.9</v>
      </c>
      <c r="R2121" s="18">
        <v>0</v>
      </c>
      <c r="S2121" s="18">
        <v>141660.9</v>
      </c>
      <c r="T2121" s="18">
        <v>0</v>
      </c>
      <c r="U2121" s="10">
        <f t="shared" si="66"/>
        <v>0</v>
      </c>
      <c r="V2121" s="20">
        <f t="shared" si="67"/>
        <v>0</v>
      </c>
    </row>
    <row r="2122" spans="1:22" outlineLevel="3" x14ac:dyDescent="0.35">
      <c r="G2122" s="1"/>
      <c r="H2122" s="14" t="s">
        <v>11554</v>
      </c>
      <c r="O2122" s="16"/>
      <c r="Q2122" s="18">
        <f>SUBTOTAL(9,Q2120:Q2121)</f>
        <v>283321.8</v>
      </c>
      <c r="R2122" s="18">
        <f>SUBTOTAL(9,R2120:R2121)</f>
        <v>0</v>
      </c>
      <c r="S2122" s="18">
        <f>SUBTOTAL(9,S2120:S2121)</f>
        <v>283321.8</v>
      </c>
      <c r="T2122" s="18">
        <f>SUBTOTAL(9,T2120:T2121)</f>
        <v>0</v>
      </c>
      <c r="U2122" s="10">
        <f t="shared" si="66"/>
        <v>0</v>
      </c>
      <c r="V2122" s="20">
        <f t="shared" si="67"/>
        <v>0</v>
      </c>
    </row>
    <row r="2123" spans="1:22" ht="29" outlineLevel="2" x14ac:dyDescent="0.35">
      <c r="A2123" s="6" t="s">
        <v>566</v>
      </c>
      <c r="B2123" s="6" t="s">
        <v>567</v>
      </c>
      <c r="C2123" s="12" t="s">
        <v>2436</v>
      </c>
      <c r="D2123" s="5" t="s">
        <v>2437</v>
      </c>
      <c r="E2123" s="6" t="s">
        <v>2440</v>
      </c>
      <c r="F2123" s="1" t="s">
        <v>573</v>
      </c>
      <c r="G2123" s="1" t="s">
        <v>4</v>
      </c>
      <c r="H2123" s="1" t="s">
        <v>2443</v>
      </c>
      <c r="I2123" s="2" t="s">
        <v>2444</v>
      </c>
      <c r="J2123" s="6" t="s">
        <v>4</v>
      </c>
      <c r="K2123" s="6" t="s">
        <v>4</v>
      </c>
      <c r="L2123" s="6" t="s">
        <v>4</v>
      </c>
      <c r="M2123" s="6" t="s">
        <v>5</v>
      </c>
      <c r="N2123" s="6" t="s">
        <v>2441</v>
      </c>
      <c r="O2123" s="16">
        <v>44879</v>
      </c>
      <c r="P2123" s="6" t="s">
        <v>2442</v>
      </c>
      <c r="Q2123" s="18">
        <v>17268.25</v>
      </c>
      <c r="R2123" s="18">
        <v>17268.25</v>
      </c>
      <c r="S2123" s="18">
        <v>0</v>
      </c>
      <c r="T2123" s="18">
        <v>0</v>
      </c>
      <c r="U2123" s="10">
        <f t="shared" si="66"/>
        <v>0</v>
      </c>
      <c r="V2123" s="20">
        <f t="shared" si="67"/>
        <v>0</v>
      </c>
    </row>
    <row r="2124" spans="1:22" outlineLevel="4" x14ac:dyDescent="0.35">
      <c r="G2124" s="1"/>
      <c r="H2124" s="14" t="s">
        <v>11760</v>
      </c>
      <c r="O2124" s="16"/>
      <c r="Q2124" s="18">
        <f>SUBTOTAL(9,Q2123:Q2123)</f>
        <v>17268.25</v>
      </c>
      <c r="R2124" s="18">
        <f>SUBTOTAL(9,R2123:R2123)</f>
        <v>17268.25</v>
      </c>
      <c r="S2124" s="18">
        <f>SUBTOTAL(9,S2123:S2123)</f>
        <v>0</v>
      </c>
      <c r="T2124" s="18">
        <f>SUBTOTAL(9,T2123:T2123)</f>
        <v>0</v>
      </c>
      <c r="U2124" s="10">
        <f t="shared" si="66"/>
        <v>0</v>
      </c>
      <c r="V2124" s="20">
        <f t="shared" si="67"/>
        <v>0</v>
      </c>
    </row>
    <row r="2125" spans="1:22" outlineLevel="4" x14ac:dyDescent="0.35">
      <c r="C2125" s="13" t="s">
        <v>10691</v>
      </c>
      <c r="G2125" s="1"/>
      <c r="O2125" s="16"/>
      <c r="Q2125" s="18">
        <f>SUBTOTAL(9,Q2120:Q2123)</f>
        <v>300590.05</v>
      </c>
      <c r="R2125" s="18">
        <f>SUBTOTAL(9,R2120:R2123)</f>
        <v>17268.25</v>
      </c>
      <c r="S2125" s="18">
        <f>SUBTOTAL(9,S2120:S2123)</f>
        <v>283321.8</v>
      </c>
      <c r="T2125" s="18">
        <f>SUBTOTAL(9,T2120:T2123)</f>
        <v>0</v>
      </c>
      <c r="U2125" s="10">
        <f t="shared" si="66"/>
        <v>0</v>
      </c>
      <c r="V2125" s="20">
        <f t="shared" si="67"/>
        <v>0</v>
      </c>
    </row>
    <row r="2126" spans="1:22" outlineLevel="3" x14ac:dyDescent="0.35">
      <c r="A2126" s="6" t="s">
        <v>1200</v>
      </c>
      <c r="B2126" s="6" t="s">
        <v>1201</v>
      </c>
      <c r="C2126" s="12" t="s">
        <v>2445</v>
      </c>
      <c r="D2126" s="5" t="s">
        <v>2446</v>
      </c>
      <c r="E2126" s="6" t="s">
        <v>2446</v>
      </c>
      <c r="F2126" s="1" t="s">
        <v>4</v>
      </c>
      <c r="G2126" s="1" t="s">
        <v>1204</v>
      </c>
      <c r="H2126" s="1" t="s">
        <v>1206</v>
      </c>
      <c r="I2126" s="2" t="s">
        <v>1207</v>
      </c>
      <c r="J2126" s="6" t="s">
        <v>4</v>
      </c>
      <c r="K2126" s="6" t="s">
        <v>4</v>
      </c>
      <c r="L2126" s="6" t="s">
        <v>4</v>
      </c>
      <c r="M2126" s="6" t="s">
        <v>5</v>
      </c>
      <c r="N2126" s="6" t="s">
        <v>2447</v>
      </c>
      <c r="O2126" s="16">
        <v>44831</v>
      </c>
      <c r="P2126" s="6" t="s">
        <v>7</v>
      </c>
      <c r="Q2126" s="18">
        <v>834712.31</v>
      </c>
      <c r="R2126" s="18">
        <v>0</v>
      </c>
      <c r="S2126" s="18">
        <v>834712.31</v>
      </c>
      <c r="T2126" s="18">
        <v>0</v>
      </c>
      <c r="U2126" s="10">
        <f t="shared" si="66"/>
        <v>0</v>
      </c>
      <c r="V2126" s="20">
        <f t="shared" si="67"/>
        <v>0</v>
      </c>
    </row>
    <row r="2127" spans="1:22" outlineLevel="2" x14ac:dyDescent="0.35">
      <c r="A2127" s="6" t="s">
        <v>1200</v>
      </c>
      <c r="B2127" s="6" t="s">
        <v>1201</v>
      </c>
      <c r="C2127" s="12" t="s">
        <v>2445</v>
      </c>
      <c r="D2127" s="5" t="s">
        <v>2446</v>
      </c>
      <c r="E2127" s="6" t="s">
        <v>2446</v>
      </c>
      <c r="F2127" s="1" t="s">
        <v>4</v>
      </c>
      <c r="G2127" s="1" t="s">
        <v>1204</v>
      </c>
      <c r="H2127" s="1" t="s">
        <v>1206</v>
      </c>
      <c r="I2127" s="2" t="s">
        <v>1207</v>
      </c>
      <c r="J2127" s="6" t="s">
        <v>4</v>
      </c>
      <c r="K2127" s="6" t="s">
        <v>4</v>
      </c>
      <c r="L2127" s="6" t="s">
        <v>4</v>
      </c>
      <c r="M2127" s="6" t="s">
        <v>5</v>
      </c>
      <c r="N2127" s="6" t="s">
        <v>2448</v>
      </c>
      <c r="O2127" s="16">
        <v>44923</v>
      </c>
      <c r="P2127" s="6" t="s">
        <v>7</v>
      </c>
      <c r="Q2127" s="18">
        <v>834712.31</v>
      </c>
      <c r="R2127" s="18">
        <v>0</v>
      </c>
      <c r="S2127" s="18">
        <v>834712.31</v>
      </c>
      <c r="T2127" s="18">
        <v>0</v>
      </c>
      <c r="U2127" s="10">
        <f t="shared" si="66"/>
        <v>0</v>
      </c>
      <c r="V2127" s="20">
        <f t="shared" si="67"/>
        <v>0</v>
      </c>
    </row>
    <row r="2128" spans="1:22" outlineLevel="4" x14ac:dyDescent="0.35">
      <c r="G2128" s="1"/>
      <c r="H2128" s="14" t="s">
        <v>11554</v>
      </c>
      <c r="O2128" s="16"/>
      <c r="Q2128" s="18">
        <f>SUBTOTAL(9,Q2126:Q2127)</f>
        <v>1669424.62</v>
      </c>
      <c r="R2128" s="18">
        <f>SUBTOTAL(9,R2126:R2127)</f>
        <v>0</v>
      </c>
      <c r="S2128" s="18">
        <f>SUBTOTAL(9,S2126:S2127)</f>
        <v>1669424.62</v>
      </c>
      <c r="T2128" s="18">
        <f>SUBTOTAL(9,T2126:T2127)</f>
        <v>0</v>
      </c>
      <c r="U2128" s="10">
        <f t="shared" si="66"/>
        <v>0</v>
      </c>
      <c r="V2128" s="20">
        <f t="shared" si="67"/>
        <v>0</v>
      </c>
    </row>
    <row r="2129" spans="1:22" ht="29" outlineLevel="4" x14ac:dyDescent="0.35">
      <c r="A2129" s="6" t="s">
        <v>743</v>
      </c>
      <c r="B2129" s="6" t="s">
        <v>744</v>
      </c>
      <c r="C2129" s="12" t="s">
        <v>2445</v>
      </c>
      <c r="D2129" s="5" t="s">
        <v>2449</v>
      </c>
      <c r="E2129" s="6" t="s">
        <v>2449</v>
      </c>
      <c r="F2129" s="1" t="s">
        <v>13024</v>
      </c>
      <c r="G2129" s="1" t="s">
        <v>4</v>
      </c>
      <c r="H2129" s="1" t="s">
        <v>2451</v>
      </c>
      <c r="I2129" s="2" t="s">
        <v>2452</v>
      </c>
      <c r="J2129" s="6" t="s">
        <v>4</v>
      </c>
      <c r="K2129" s="6" t="s">
        <v>4</v>
      </c>
      <c r="L2129" s="6" t="s">
        <v>4</v>
      </c>
      <c r="M2129" s="6" t="s">
        <v>5</v>
      </c>
      <c r="N2129" s="6" t="s">
        <v>2450</v>
      </c>
      <c r="O2129" s="16">
        <v>44776</v>
      </c>
      <c r="P2129" s="6" t="s">
        <v>7</v>
      </c>
      <c r="Q2129" s="18">
        <v>30312.63</v>
      </c>
      <c r="R2129" s="18">
        <v>30312.63</v>
      </c>
      <c r="S2129" s="18">
        <v>0</v>
      </c>
      <c r="T2129" s="18">
        <v>0</v>
      </c>
      <c r="U2129" s="10">
        <f t="shared" si="66"/>
        <v>0</v>
      </c>
      <c r="V2129" s="20">
        <f t="shared" si="67"/>
        <v>0</v>
      </c>
    </row>
    <row r="2130" spans="1:22" ht="29" outlineLevel="3" x14ac:dyDescent="0.35">
      <c r="A2130" s="6" t="s">
        <v>743</v>
      </c>
      <c r="B2130" s="6" t="s">
        <v>744</v>
      </c>
      <c r="C2130" s="12" t="s">
        <v>2445</v>
      </c>
      <c r="D2130" s="5" t="s">
        <v>2449</v>
      </c>
      <c r="E2130" s="6" t="s">
        <v>2449</v>
      </c>
      <c r="F2130" s="1" t="s">
        <v>13024</v>
      </c>
      <c r="G2130" s="1" t="s">
        <v>4</v>
      </c>
      <c r="H2130" s="1" t="s">
        <v>2451</v>
      </c>
      <c r="I2130" s="2" t="s">
        <v>2452</v>
      </c>
      <c r="J2130" s="6" t="s">
        <v>4</v>
      </c>
      <c r="K2130" s="6" t="s">
        <v>4</v>
      </c>
      <c r="L2130" s="6" t="s">
        <v>4</v>
      </c>
      <c r="M2130" s="6" t="s">
        <v>5</v>
      </c>
      <c r="N2130" s="6" t="s">
        <v>2453</v>
      </c>
      <c r="O2130" s="16">
        <v>44851</v>
      </c>
      <c r="P2130" s="6" t="s">
        <v>7</v>
      </c>
      <c r="Q2130" s="18">
        <v>2269.83</v>
      </c>
      <c r="R2130" s="18">
        <v>2269.83</v>
      </c>
      <c r="S2130" s="18">
        <v>0</v>
      </c>
      <c r="T2130" s="18">
        <v>0</v>
      </c>
      <c r="U2130" s="10">
        <f t="shared" si="66"/>
        <v>0</v>
      </c>
      <c r="V2130" s="20">
        <f t="shared" si="67"/>
        <v>0</v>
      </c>
    </row>
    <row r="2131" spans="1:22" ht="29" outlineLevel="2" x14ac:dyDescent="0.35">
      <c r="A2131" s="6" t="s">
        <v>743</v>
      </c>
      <c r="B2131" s="6" t="s">
        <v>744</v>
      </c>
      <c r="C2131" s="12" t="s">
        <v>2445</v>
      </c>
      <c r="D2131" s="5" t="s">
        <v>2449</v>
      </c>
      <c r="E2131" s="6" t="s">
        <v>2449</v>
      </c>
      <c r="F2131" s="1" t="s">
        <v>13024</v>
      </c>
      <c r="G2131" s="1" t="s">
        <v>4</v>
      </c>
      <c r="H2131" s="1" t="s">
        <v>2451</v>
      </c>
      <c r="I2131" s="2" t="s">
        <v>2452</v>
      </c>
      <c r="J2131" s="6" t="s">
        <v>4</v>
      </c>
      <c r="K2131" s="6" t="s">
        <v>4</v>
      </c>
      <c r="L2131" s="6" t="s">
        <v>4</v>
      </c>
      <c r="M2131" s="6" t="s">
        <v>5</v>
      </c>
      <c r="N2131" s="6" t="s">
        <v>2454</v>
      </c>
      <c r="O2131" s="16">
        <v>44886</v>
      </c>
      <c r="P2131" s="6" t="s">
        <v>7</v>
      </c>
      <c r="Q2131" s="18">
        <v>3083.78</v>
      </c>
      <c r="R2131" s="18">
        <v>3083.78</v>
      </c>
      <c r="S2131" s="18">
        <v>0</v>
      </c>
      <c r="T2131" s="18">
        <v>0</v>
      </c>
      <c r="U2131" s="10">
        <f t="shared" si="66"/>
        <v>0</v>
      </c>
      <c r="V2131" s="20">
        <f t="shared" si="67"/>
        <v>0</v>
      </c>
    </row>
    <row r="2132" spans="1:22" outlineLevel="4" x14ac:dyDescent="0.35">
      <c r="G2132" s="1"/>
      <c r="H2132" s="14" t="s">
        <v>11761</v>
      </c>
      <c r="O2132" s="16"/>
      <c r="Q2132" s="18">
        <f>SUBTOTAL(9,Q2129:Q2131)</f>
        <v>35666.239999999998</v>
      </c>
      <c r="R2132" s="18">
        <f>SUBTOTAL(9,R2129:R2131)</f>
        <v>35666.239999999998</v>
      </c>
      <c r="S2132" s="18">
        <f>SUBTOTAL(9,S2129:S2131)</f>
        <v>0</v>
      </c>
      <c r="T2132" s="18">
        <f>SUBTOTAL(9,T2129:T2131)</f>
        <v>0</v>
      </c>
      <c r="U2132" s="10">
        <f t="shared" si="66"/>
        <v>0</v>
      </c>
      <c r="V2132" s="20">
        <f t="shared" si="67"/>
        <v>0</v>
      </c>
    </row>
    <row r="2133" spans="1:22" ht="29" outlineLevel="4" x14ac:dyDescent="0.35">
      <c r="A2133" s="6" t="s">
        <v>110</v>
      </c>
      <c r="B2133" s="6" t="s">
        <v>111</v>
      </c>
      <c r="C2133" s="12" t="s">
        <v>2445</v>
      </c>
      <c r="D2133" s="5" t="s">
        <v>2449</v>
      </c>
      <c r="E2133" s="6" t="s">
        <v>2449</v>
      </c>
      <c r="F2133" s="1" t="s">
        <v>4</v>
      </c>
      <c r="G2133" s="1" t="s">
        <v>97</v>
      </c>
      <c r="H2133" s="1" t="s">
        <v>2456</v>
      </c>
      <c r="I2133" s="2" t="s">
        <v>2457</v>
      </c>
      <c r="J2133" s="6" t="s">
        <v>4</v>
      </c>
      <c r="K2133" s="6" t="s">
        <v>4</v>
      </c>
      <c r="L2133" s="6" t="s">
        <v>4</v>
      </c>
      <c r="M2133" s="6" t="s">
        <v>5</v>
      </c>
      <c r="N2133" s="6" t="s">
        <v>2455</v>
      </c>
      <c r="O2133" s="16">
        <v>44810</v>
      </c>
      <c r="P2133" s="6" t="s">
        <v>7</v>
      </c>
      <c r="Q2133" s="18">
        <v>33498.660000000003</v>
      </c>
      <c r="R2133" s="18">
        <v>0</v>
      </c>
      <c r="S2133" s="18">
        <v>33498.660000000003</v>
      </c>
      <c r="T2133" s="18">
        <v>0</v>
      </c>
      <c r="U2133" s="10">
        <f t="shared" si="66"/>
        <v>0</v>
      </c>
      <c r="V2133" s="20">
        <f t="shared" si="67"/>
        <v>0</v>
      </c>
    </row>
    <row r="2134" spans="1:22" ht="29" outlineLevel="3" x14ac:dyDescent="0.35">
      <c r="A2134" s="6" t="s">
        <v>110</v>
      </c>
      <c r="B2134" s="6" t="s">
        <v>111</v>
      </c>
      <c r="C2134" s="12" t="s">
        <v>2445</v>
      </c>
      <c r="D2134" s="5" t="s">
        <v>2449</v>
      </c>
      <c r="E2134" s="6" t="s">
        <v>2449</v>
      </c>
      <c r="F2134" s="1" t="s">
        <v>148</v>
      </c>
      <c r="G2134" s="1" t="s">
        <v>4</v>
      </c>
      <c r="H2134" s="1" t="s">
        <v>2456</v>
      </c>
      <c r="I2134" s="2" t="s">
        <v>2457</v>
      </c>
      <c r="J2134" s="6" t="s">
        <v>4</v>
      </c>
      <c r="K2134" s="6" t="s">
        <v>4</v>
      </c>
      <c r="L2134" s="6" t="s">
        <v>4</v>
      </c>
      <c r="M2134" s="6" t="s">
        <v>5</v>
      </c>
      <c r="N2134" s="6" t="s">
        <v>2455</v>
      </c>
      <c r="O2134" s="16">
        <v>44810</v>
      </c>
      <c r="P2134" s="6" t="s">
        <v>7</v>
      </c>
      <c r="Q2134" s="18">
        <v>267989.34000000003</v>
      </c>
      <c r="R2134" s="18">
        <v>267989.34000000003</v>
      </c>
      <c r="S2134" s="18">
        <v>0</v>
      </c>
      <c r="T2134" s="18">
        <v>0</v>
      </c>
      <c r="U2134" s="10">
        <f t="shared" si="66"/>
        <v>0</v>
      </c>
      <c r="V2134" s="20">
        <f t="shared" si="67"/>
        <v>0</v>
      </c>
    </row>
    <row r="2135" spans="1:22" outlineLevel="4" x14ac:dyDescent="0.35">
      <c r="G2135" s="1"/>
      <c r="H2135" s="14" t="s">
        <v>11762</v>
      </c>
      <c r="O2135" s="16"/>
      <c r="Q2135" s="18">
        <f>SUBTOTAL(9,Q2133:Q2134)</f>
        <v>301488</v>
      </c>
      <c r="R2135" s="18">
        <f>SUBTOTAL(9,R2133:R2134)</f>
        <v>267989.34000000003</v>
      </c>
      <c r="S2135" s="18">
        <f>SUBTOTAL(9,S2133:S2134)</f>
        <v>33498.660000000003</v>
      </c>
      <c r="T2135" s="18">
        <f>SUBTOTAL(9,T2133:T2134)</f>
        <v>0</v>
      </c>
      <c r="U2135" s="10">
        <f t="shared" si="66"/>
        <v>-2.9103830456733704E-11</v>
      </c>
      <c r="V2135" s="20">
        <f t="shared" si="67"/>
        <v>-2.9103830456733704E-11</v>
      </c>
    </row>
    <row r="2136" spans="1:22" ht="29" outlineLevel="4" x14ac:dyDescent="0.35">
      <c r="A2136" s="6" t="s">
        <v>1316</v>
      </c>
      <c r="B2136" s="6" t="s">
        <v>1317</v>
      </c>
      <c r="C2136" s="12" t="s">
        <v>2445</v>
      </c>
      <c r="D2136" s="5" t="s">
        <v>2458</v>
      </c>
      <c r="E2136" s="6" t="s">
        <v>2458</v>
      </c>
      <c r="F2136" s="1" t="s">
        <v>4</v>
      </c>
      <c r="G2136" s="1" t="s">
        <v>1372</v>
      </c>
      <c r="H2136" s="1" t="s">
        <v>1919</v>
      </c>
      <c r="I2136" s="2" t="s">
        <v>1920</v>
      </c>
      <c r="J2136" s="6" t="s">
        <v>2459</v>
      </c>
      <c r="K2136" s="6" t="s">
        <v>4</v>
      </c>
      <c r="L2136" s="6" t="s">
        <v>4</v>
      </c>
      <c r="M2136" s="6" t="s">
        <v>5</v>
      </c>
      <c r="N2136" s="6" t="s">
        <v>2460</v>
      </c>
      <c r="O2136" s="16">
        <v>44774</v>
      </c>
      <c r="P2136" s="6" t="s">
        <v>2461</v>
      </c>
      <c r="Q2136" s="18">
        <v>360.05</v>
      </c>
      <c r="R2136" s="18">
        <v>0</v>
      </c>
      <c r="S2136" s="18">
        <v>360.05</v>
      </c>
      <c r="T2136" s="18">
        <v>0</v>
      </c>
      <c r="U2136" s="10">
        <f t="shared" si="66"/>
        <v>0</v>
      </c>
      <c r="V2136" s="20">
        <f t="shared" si="67"/>
        <v>0</v>
      </c>
    </row>
    <row r="2137" spans="1:22" outlineLevel="3" x14ac:dyDescent="0.35">
      <c r="G2137" s="1"/>
      <c r="H2137" s="14" t="s">
        <v>11678</v>
      </c>
      <c r="O2137" s="16"/>
      <c r="Q2137" s="18">
        <f>SUBTOTAL(9,Q2136:Q2136)</f>
        <v>360.05</v>
      </c>
      <c r="R2137" s="18">
        <f>SUBTOTAL(9,R2136:R2136)</f>
        <v>0</v>
      </c>
      <c r="S2137" s="18">
        <f>SUBTOTAL(9,S2136:S2136)</f>
        <v>360.05</v>
      </c>
      <c r="T2137" s="18">
        <f>SUBTOTAL(9,T2136:T2136)</f>
        <v>0</v>
      </c>
      <c r="U2137" s="10">
        <f t="shared" si="66"/>
        <v>0</v>
      </c>
      <c r="V2137" s="20">
        <f t="shared" si="67"/>
        <v>0</v>
      </c>
    </row>
    <row r="2138" spans="1:22" ht="29" outlineLevel="2" x14ac:dyDescent="0.35">
      <c r="A2138" s="6" t="s">
        <v>110</v>
      </c>
      <c r="B2138" s="6" t="s">
        <v>111</v>
      </c>
      <c r="C2138" s="12" t="s">
        <v>2445</v>
      </c>
      <c r="D2138" s="5" t="s">
        <v>2449</v>
      </c>
      <c r="E2138" s="6" t="s">
        <v>2449</v>
      </c>
      <c r="F2138" s="1" t="s">
        <v>76</v>
      </c>
      <c r="G2138" s="1" t="s">
        <v>4</v>
      </c>
      <c r="H2138" s="1" t="s">
        <v>2463</v>
      </c>
      <c r="I2138" s="2" t="s">
        <v>2464</v>
      </c>
      <c r="J2138" s="6" t="s">
        <v>4</v>
      </c>
      <c r="K2138" s="6" t="s">
        <v>4</v>
      </c>
      <c r="L2138" s="6" t="s">
        <v>4</v>
      </c>
      <c r="M2138" s="6" t="s">
        <v>5</v>
      </c>
      <c r="N2138" s="6" t="s">
        <v>2462</v>
      </c>
      <c r="O2138" s="16">
        <v>44774</v>
      </c>
      <c r="P2138" s="6" t="s">
        <v>7</v>
      </c>
      <c r="Q2138" s="18">
        <v>120836</v>
      </c>
      <c r="R2138" s="18">
        <v>120836</v>
      </c>
      <c r="S2138" s="18">
        <v>0</v>
      </c>
      <c r="T2138" s="18">
        <v>0</v>
      </c>
      <c r="U2138" s="10">
        <f t="shared" si="66"/>
        <v>0</v>
      </c>
      <c r="V2138" s="20">
        <f t="shared" si="67"/>
        <v>0</v>
      </c>
    </row>
    <row r="2139" spans="1:22" ht="29" outlineLevel="4" x14ac:dyDescent="0.35">
      <c r="A2139" s="6" t="s">
        <v>110</v>
      </c>
      <c r="B2139" s="6" t="s">
        <v>111</v>
      </c>
      <c r="C2139" s="12" t="s">
        <v>2445</v>
      </c>
      <c r="D2139" s="5" t="s">
        <v>2449</v>
      </c>
      <c r="E2139" s="6" t="s">
        <v>2449</v>
      </c>
      <c r="F2139" s="1" t="s">
        <v>76</v>
      </c>
      <c r="G2139" s="1" t="s">
        <v>4</v>
      </c>
      <c r="H2139" s="1" t="s">
        <v>2463</v>
      </c>
      <c r="I2139" s="2" t="s">
        <v>2464</v>
      </c>
      <c r="J2139" s="6" t="s">
        <v>4</v>
      </c>
      <c r="K2139" s="6" t="s">
        <v>4</v>
      </c>
      <c r="L2139" s="6" t="s">
        <v>4</v>
      </c>
      <c r="M2139" s="6" t="s">
        <v>5</v>
      </c>
      <c r="N2139" s="6" t="s">
        <v>2465</v>
      </c>
      <c r="O2139" s="16">
        <v>44855</v>
      </c>
      <c r="P2139" s="6" t="s">
        <v>7</v>
      </c>
      <c r="Q2139" s="18">
        <v>76580</v>
      </c>
      <c r="R2139" s="18">
        <v>76580</v>
      </c>
      <c r="S2139" s="18">
        <v>0</v>
      </c>
      <c r="T2139" s="18">
        <v>0</v>
      </c>
      <c r="U2139" s="10">
        <f t="shared" si="66"/>
        <v>0</v>
      </c>
      <c r="V2139" s="20">
        <f t="shared" si="67"/>
        <v>0</v>
      </c>
    </row>
    <row r="2140" spans="1:22" ht="29" outlineLevel="4" x14ac:dyDescent="0.35">
      <c r="A2140" s="6" t="s">
        <v>110</v>
      </c>
      <c r="B2140" s="6" t="s">
        <v>111</v>
      </c>
      <c r="C2140" s="12" t="s">
        <v>2445</v>
      </c>
      <c r="D2140" s="5" t="s">
        <v>2449</v>
      </c>
      <c r="E2140" s="6" t="s">
        <v>2449</v>
      </c>
      <c r="F2140" s="1" t="s">
        <v>76</v>
      </c>
      <c r="G2140" s="1" t="s">
        <v>4</v>
      </c>
      <c r="H2140" s="1" t="s">
        <v>2463</v>
      </c>
      <c r="I2140" s="2" t="s">
        <v>2464</v>
      </c>
      <c r="J2140" s="6" t="s">
        <v>4</v>
      </c>
      <c r="K2140" s="6" t="s">
        <v>4</v>
      </c>
      <c r="L2140" s="6" t="s">
        <v>4</v>
      </c>
      <c r="M2140" s="6" t="s">
        <v>5</v>
      </c>
      <c r="N2140" s="6" t="s">
        <v>2466</v>
      </c>
      <c r="O2140" s="16">
        <v>44888</v>
      </c>
      <c r="P2140" s="6" t="s">
        <v>7</v>
      </c>
      <c r="Q2140" s="18">
        <v>87929</v>
      </c>
      <c r="R2140" s="18">
        <v>87929</v>
      </c>
      <c r="S2140" s="18">
        <v>0</v>
      </c>
      <c r="T2140" s="18">
        <v>0</v>
      </c>
      <c r="U2140" s="10">
        <f t="shared" si="66"/>
        <v>0</v>
      </c>
      <c r="V2140" s="20">
        <f t="shared" si="67"/>
        <v>0</v>
      </c>
    </row>
    <row r="2141" spans="1:22" ht="29" outlineLevel="3" x14ac:dyDescent="0.35">
      <c r="A2141" s="6" t="s">
        <v>110</v>
      </c>
      <c r="B2141" s="6" t="s">
        <v>111</v>
      </c>
      <c r="C2141" s="12" t="s">
        <v>2445</v>
      </c>
      <c r="D2141" s="5" t="s">
        <v>2449</v>
      </c>
      <c r="E2141" s="6" t="s">
        <v>2449</v>
      </c>
      <c r="F2141" s="1" t="s">
        <v>76</v>
      </c>
      <c r="G2141" s="1" t="s">
        <v>4</v>
      </c>
      <c r="H2141" s="1" t="s">
        <v>2463</v>
      </c>
      <c r="I2141" s="2" t="s">
        <v>2464</v>
      </c>
      <c r="J2141" s="6" t="s">
        <v>4</v>
      </c>
      <c r="K2141" s="6" t="s">
        <v>4</v>
      </c>
      <c r="L2141" s="6" t="s">
        <v>4</v>
      </c>
      <c r="M2141" s="6" t="s">
        <v>5</v>
      </c>
      <c r="N2141" s="6" t="s">
        <v>2467</v>
      </c>
      <c r="O2141" s="16">
        <v>44953</v>
      </c>
      <c r="P2141" s="6" t="s">
        <v>7</v>
      </c>
      <c r="Q2141" s="18">
        <v>55192</v>
      </c>
      <c r="R2141" s="18">
        <v>55192</v>
      </c>
      <c r="S2141" s="18">
        <v>0</v>
      </c>
      <c r="T2141" s="18">
        <v>0</v>
      </c>
      <c r="U2141" s="10">
        <f t="shared" si="66"/>
        <v>0</v>
      </c>
      <c r="V2141" s="20">
        <f t="shared" si="67"/>
        <v>0</v>
      </c>
    </row>
    <row r="2142" spans="1:22" ht="29" outlineLevel="4" x14ac:dyDescent="0.35">
      <c r="A2142" s="6" t="s">
        <v>110</v>
      </c>
      <c r="B2142" s="6" t="s">
        <v>111</v>
      </c>
      <c r="C2142" s="12" t="s">
        <v>2445</v>
      </c>
      <c r="D2142" s="5" t="s">
        <v>2449</v>
      </c>
      <c r="E2142" s="6" t="s">
        <v>2449</v>
      </c>
      <c r="F2142" s="1" t="s">
        <v>76</v>
      </c>
      <c r="G2142" s="1" t="s">
        <v>4</v>
      </c>
      <c r="H2142" s="1" t="s">
        <v>2463</v>
      </c>
      <c r="I2142" s="2" t="s">
        <v>2464</v>
      </c>
      <c r="J2142" s="6" t="s">
        <v>4</v>
      </c>
      <c r="K2142" s="6" t="s">
        <v>4</v>
      </c>
      <c r="L2142" s="6" t="s">
        <v>4</v>
      </c>
      <c r="M2142" s="6" t="s">
        <v>5</v>
      </c>
      <c r="N2142" s="6" t="s">
        <v>2468</v>
      </c>
      <c r="O2142" s="16">
        <v>45054</v>
      </c>
      <c r="P2142" s="6" t="s">
        <v>7</v>
      </c>
      <c r="Q2142" s="18">
        <v>31055</v>
      </c>
      <c r="R2142" s="18">
        <v>31055</v>
      </c>
      <c r="S2142" s="18">
        <v>0</v>
      </c>
      <c r="T2142" s="18">
        <v>0</v>
      </c>
      <c r="U2142" s="10">
        <f t="shared" si="66"/>
        <v>0</v>
      </c>
      <c r="V2142" s="20">
        <f t="shared" si="67"/>
        <v>0</v>
      </c>
    </row>
    <row r="2143" spans="1:22" outlineLevel="4" x14ac:dyDescent="0.35">
      <c r="G2143" s="1"/>
      <c r="H2143" s="14" t="s">
        <v>11763</v>
      </c>
      <c r="O2143" s="16"/>
      <c r="Q2143" s="18">
        <f>SUBTOTAL(9,Q2138:Q2142)</f>
        <v>371592</v>
      </c>
      <c r="R2143" s="18">
        <f>SUBTOTAL(9,R2138:R2142)</f>
        <v>371592</v>
      </c>
      <c r="S2143" s="18">
        <f>SUBTOTAL(9,S2138:S2142)</f>
        <v>0</v>
      </c>
      <c r="T2143" s="18">
        <f>SUBTOTAL(9,T2138:T2142)</f>
        <v>0</v>
      </c>
      <c r="U2143" s="10">
        <f t="shared" si="66"/>
        <v>0</v>
      </c>
      <c r="V2143" s="20">
        <f t="shared" si="67"/>
        <v>0</v>
      </c>
    </row>
    <row r="2144" spans="1:22" ht="29" outlineLevel="4" x14ac:dyDescent="0.35">
      <c r="A2144" s="6" t="s">
        <v>1298</v>
      </c>
      <c r="B2144" s="6" t="s">
        <v>1299</v>
      </c>
      <c r="C2144" s="12" t="s">
        <v>2445</v>
      </c>
      <c r="D2144" s="5" t="s">
        <v>2458</v>
      </c>
      <c r="E2144" s="6" t="s">
        <v>2458</v>
      </c>
      <c r="F2144" s="1" t="s">
        <v>13030</v>
      </c>
      <c r="G2144" s="1" t="s">
        <v>4</v>
      </c>
      <c r="H2144" s="1" t="s">
        <v>2472</v>
      </c>
      <c r="I2144" s="2" t="s">
        <v>2473</v>
      </c>
      <c r="J2144" s="6" t="s">
        <v>2469</v>
      </c>
      <c r="K2144" s="6" t="s">
        <v>4</v>
      </c>
      <c r="L2144" s="6" t="s">
        <v>4</v>
      </c>
      <c r="M2144" s="6" t="s">
        <v>5</v>
      </c>
      <c r="N2144" s="6" t="s">
        <v>2470</v>
      </c>
      <c r="O2144" s="16">
        <v>44795</v>
      </c>
      <c r="P2144" s="6" t="s">
        <v>2471</v>
      </c>
      <c r="Q2144" s="18">
        <v>15073</v>
      </c>
      <c r="R2144" s="18">
        <v>15073</v>
      </c>
      <c r="S2144" s="18">
        <v>0</v>
      </c>
      <c r="T2144" s="18">
        <v>0</v>
      </c>
      <c r="U2144" s="10">
        <f t="shared" si="66"/>
        <v>0</v>
      </c>
      <c r="V2144" s="20">
        <f t="shared" si="67"/>
        <v>0</v>
      </c>
    </row>
    <row r="2145" spans="1:22" outlineLevel="3" x14ac:dyDescent="0.35">
      <c r="G2145" s="1"/>
      <c r="H2145" s="14" t="s">
        <v>11764</v>
      </c>
      <c r="O2145" s="16"/>
      <c r="Q2145" s="18">
        <f>SUBTOTAL(9,Q2144:Q2144)</f>
        <v>15073</v>
      </c>
      <c r="R2145" s="18">
        <f>SUBTOTAL(9,R2144:R2144)</f>
        <v>15073</v>
      </c>
      <c r="S2145" s="18">
        <f>SUBTOTAL(9,S2144:S2144)</f>
        <v>0</v>
      </c>
      <c r="T2145" s="18">
        <f>SUBTOTAL(9,T2144:T2144)</f>
        <v>0</v>
      </c>
      <c r="U2145" s="10">
        <f t="shared" si="66"/>
        <v>0</v>
      </c>
      <c r="V2145" s="20">
        <f t="shared" si="67"/>
        <v>0</v>
      </c>
    </row>
    <row r="2146" spans="1:22" ht="29" outlineLevel="4" x14ac:dyDescent="0.35">
      <c r="A2146" s="6" t="s">
        <v>110</v>
      </c>
      <c r="B2146" s="6" t="s">
        <v>111</v>
      </c>
      <c r="C2146" s="12" t="s">
        <v>2445</v>
      </c>
      <c r="D2146" s="5" t="s">
        <v>2449</v>
      </c>
      <c r="E2146" s="6" t="s">
        <v>2449</v>
      </c>
      <c r="F2146" s="1" t="s">
        <v>4</v>
      </c>
      <c r="G2146" s="1" t="s">
        <v>82</v>
      </c>
      <c r="H2146" s="1" t="s">
        <v>2475</v>
      </c>
      <c r="I2146" s="2" t="s">
        <v>2476</v>
      </c>
      <c r="J2146" s="6" t="s">
        <v>4</v>
      </c>
      <c r="K2146" s="6" t="s">
        <v>4</v>
      </c>
      <c r="L2146" s="6" t="s">
        <v>4</v>
      </c>
      <c r="M2146" s="6" t="s">
        <v>5</v>
      </c>
      <c r="N2146" s="6" t="s">
        <v>2474</v>
      </c>
      <c r="O2146" s="16">
        <v>44769</v>
      </c>
      <c r="P2146" s="6" t="s">
        <v>7</v>
      </c>
      <c r="Q2146" s="18">
        <v>3386.19</v>
      </c>
      <c r="R2146" s="18">
        <v>0</v>
      </c>
      <c r="S2146" s="18">
        <v>3386.19</v>
      </c>
      <c r="T2146" s="18">
        <v>0</v>
      </c>
      <c r="U2146" s="10">
        <f t="shared" si="66"/>
        <v>0</v>
      </c>
      <c r="V2146" s="20">
        <f t="shared" si="67"/>
        <v>0</v>
      </c>
    </row>
    <row r="2147" spans="1:22" ht="29" outlineLevel="4" x14ac:dyDescent="0.35">
      <c r="A2147" s="6" t="s">
        <v>110</v>
      </c>
      <c r="B2147" s="6" t="s">
        <v>111</v>
      </c>
      <c r="C2147" s="12" t="s">
        <v>2445</v>
      </c>
      <c r="D2147" s="5" t="s">
        <v>2449</v>
      </c>
      <c r="E2147" s="6" t="s">
        <v>2449</v>
      </c>
      <c r="F2147" s="1" t="s">
        <v>4</v>
      </c>
      <c r="G2147" s="1" t="s">
        <v>82</v>
      </c>
      <c r="H2147" s="1" t="s">
        <v>2475</v>
      </c>
      <c r="I2147" s="2" t="s">
        <v>2476</v>
      </c>
      <c r="J2147" s="6" t="s">
        <v>4</v>
      </c>
      <c r="K2147" s="6" t="s">
        <v>4</v>
      </c>
      <c r="L2147" s="6" t="s">
        <v>4</v>
      </c>
      <c r="M2147" s="6" t="s">
        <v>5</v>
      </c>
      <c r="N2147" s="6" t="s">
        <v>2477</v>
      </c>
      <c r="O2147" s="16">
        <v>44851</v>
      </c>
      <c r="P2147" s="6" t="s">
        <v>7</v>
      </c>
      <c r="Q2147" s="18">
        <v>2791.57</v>
      </c>
      <c r="R2147" s="18">
        <v>0</v>
      </c>
      <c r="S2147" s="18">
        <v>2791.57</v>
      </c>
      <c r="T2147" s="18">
        <v>0</v>
      </c>
      <c r="U2147" s="10">
        <f t="shared" si="66"/>
        <v>0</v>
      </c>
      <c r="V2147" s="20">
        <f t="shared" si="67"/>
        <v>0</v>
      </c>
    </row>
    <row r="2148" spans="1:22" ht="29" outlineLevel="3" x14ac:dyDescent="0.35">
      <c r="A2148" s="6" t="s">
        <v>110</v>
      </c>
      <c r="B2148" s="6" t="s">
        <v>111</v>
      </c>
      <c r="C2148" s="12" t="s">
        <v>2445</v>
      </c>
      <c r="D2148" s="5" t="s">
        <v>2449</v>
      </c>
      <c r="E2148" s="6" t="s">
        <v>2449</v>
      </c>
      <c r="F2148" s="1" t="s">
        <v>76</v>
      </c>
      <c r="G2148" s="1" t="s">
        <v>4</v>
      </c>
      <c r="H2148" s="1" t="s">
        <v>2475</v>
      </c>
      <c r="I2148" s="2" t="s">
        <v>2476</v>
      </c>
      <c r="J2148" s="6" t="s">
        <v>4</v>
      </c>
      <c r="K2148" s="6" t="s">
        <v>4</v>
      </c>
      <c r="L2148" s="6" t="s">
        <v>4</v>
      </c>
      <c r="M2148" s="6" t="s">
        <v>5</v>
      </c>
      <c r="N2148" s="6" t="s">
        <v>2474</v>
      </c>
      <c r="O2148" s="16">
        <v>44769</v>
      </c>
      <c r="P2148" s="6" t="s">
        <v>7</v>
      </c>
      <c r="Q2148" s="18">
        <v>54181.81</v>
      </c>
      <c r="R2148" s="18">
        <v>54181.81</v>
      </c>
      <c r="S2148" s="18">
        <v>0</v>
      </c>
      <c r="T2148" s="18">
        <v>0</v>
      </c>
      <c r="U2148" s="10">
        <f t="shared" si="66"/>
        <v>0</v>
      </c>
      <c r="V2148" s="20">
        <f t="shared" si="67"/>
        <v>0</v>
      </c>
    </row>
    <row r="2149" spans="1:22" ht="29" outlineLevel="4" x14ac:dyDescent="0.35">
      <c r="A2149" s="6" t="s">
        <v>110</v>
      </c>
      <c r="B2149" s="6" t="s">
        <v>111</v>
      </c>
      <c r="C2149" s="12" t="s">
        <v>2445</v>
      </c>
      <c r="D2149" s="5" t="s">
        <v>2449</v>
      </c>
      <c r="E2149" s="6" t="s">
        <v>2449</v>
      </c>
      <c r="F2149" s="1" t="s">
        <v>76</v>
      </c>
      <c r="G2149" s="1" t="s">
        <v>4</v>
      </c>
      <c r="H2149" s="1" t="s">
        <v>2475</v>
      </c>
      <c r="I2149" s="2" t="s">
        <v>2476</v>
      </c>
      <c r="J2149" s="6" t="s">
        <v>4</v>
      </c>
      <c r="K2149" s="6" t="s">
        <v>4</v>
      </c>
      <c r="L2149" s="6" t="s">
        <v>4</v>
      </c>
      <c r="M2149" s="6" t="s">
        <v>5</v>
      </c>
      <c r="N2149" s="6" t="s">
        <v>2477</v>
      </c>
      <c r="O2149" s="16">
        <v>44851</v>
      </c>
      <c r="P2149" s="6" t="s">
        <v>7</v>
      </c>
      <c r="Q2149" s="18">
        <v>44667.43</v>
      </c>
      <c r="R2149" s="18">
        <v>44667.43</v>
      </c>
      <c r="S2149" s="18">
        <v>0</v>
      </c>
      <c r="T2149" s="18">
        <v>0</v>
      </c>
      <c r="U2149" s="10">
        <f t="shared" si="66"/>
        <v>0</v>
      </c>
      <c r="V2149" s="20">
        <f t="shared" si="67"/>
        <v>0</v>
      </c>
    </row>
    <row r="2150" spans="1:22" outlineLevel="3" x14ac:dyDescent="0.35">
      <c r="G2150" s="1"/>
      <c r="H2150" s="14" t="s">
        <v>11765</v>
      </c>
      <c r="O2150" s="16"/>
      <c r="Q2150" s="18">
        <f>SUBTOTAL(9,Q2146:Q2149)</f>
        <v>105027</v>
      </c>
      <c r="R2150" s="18">
        <f>SUBTOTAL(9,R2146:R2149)</f>
        <v>98849.239999999991</v>
      </c>
      <c r="S2150" s="18">
        <f>SUBTOTAL(9,S2146:S2149)</f>
        <v>6177.76</v>
      </c>
      <c r="T2150" s="18">
        <f>SUBTOTAL(9,T2146:T2149)</f>
        <v>0</v>
      </c>
      <c r="U2150" s="10">
        <f t="shared" si="66"/>
        <v>9.0949470177292824E-12</v>
      </c>
      <c r="V2150" s="20">
        <f t="shared" si="67"/>
        <v>9.0949470177292824E-12</v>
      </c>
    </row>
    <row r="2151" spans="1:22" ht="29" outlineLevel="4" x14ac:dyDescent="0.35">
      <c r="A2151" s="6" t="s">
        <v>110</v>
      </c>
      <c r="B2151" s="6" t="s">
        <v>111</v>
      </c>
      <c r="C2151" s="12" t="s">
        <v>2445</v>
      </c>
      <c r="D2151" s="5" t="s">
        <v>2449</v>
      </c>
      <c r="E2151" s="6" t="s">
        <v>2449</v>
      </c>
      <c r="F2151" s="1" t="s">
        <v>4</v>
      </c>
      <c r="G2151" s="1" t="s">
        <v>82</v>
      </c>
      <c r="H2151" s="1" t="s">
        <v>2479</v>
      </c>
      <c r="I2151" s="2" t="s">
        <v>2480</v>
      </c>
      <c r="J2151" s="6" t="s">
        <v>4</v>
      </c>
      <c r="K2151" s="6" t="s">
        <v>4</v>
      </c>
      <c r="L2151" s="6" t="s">
        <v>4</v>
      </c>
      <c r="M2151" s="6" t="s">
        <v>5</v>
      </c>
      <c r="N2151" s="6" t="s">
        <v>2478</v>
      </c>
      <c r="O2151" s="16">
        <v>44826</v>
      </c>
      <c r="P2151" s="6" t="s">
        <v>7</v>
      </c>
      <c r="Q2151" s="18">
        <v>1338.79</v>
      </c>
      <c r="R2151" s="18">
        <v>0</v>
      </c>
      <c r="S2151" s="18">
        <v>1338.79</v>
      </c>
      <c r="T2151" s="18">
        <v>0</v>
      </c>
      <c r="U2151" s="10">
        <f t="shared" si="66"/>
        <v>0</v>
      </c>
      <c r="V2151" s="20">
        <f t="shared" si="67"/>
        <v>0</v>
      </c>
    </row>
    <row r="2152" spans="1:22" ht="29" outlineLevel="4" x14ac:dyDescent="0.35">
      <c r="A2152" s="6" t="s">
        <v>110</v>
      </c>
      <c r="B2152" s="6" t="s">
        <v>111</v>
      </c>
      <c r="C2152" s="12" t="s">
        <v>2445</v>
      </c>
      <c r="D2152" s="5" t="s">
        <v>2449</v>
      </c>
      <c r="E2152" s="6" t="s">
        <v>2449</v>
      </c>
      <c r="F2152" s="1" t="s">
        <v>1250</v>
      </c>
      <c r="G2152" s="1" t="s">
        <v>4</v>
      </c>
      <c r="H2152" s="1" t="s">
        <v>2479</v>
      </c>
      <c r="I2152" s="2" t="s">
        <v>2480</v>
      </c>
      <c r="J2152" s="6" t="s">
        <v>4</v>
      </c>
      <c r="K2152" s="6" t="s">
        <v>4</v>
      </c>
      <c r="L2152" s="6" t="s">
        <v>4</v>
      </c>
      <c r="M2152" s="6" t="s">
        <v>5</v>
      </c>
      <c r="N2152" s="6" t="s">
        <v>2478</v>
      </c>
      <c r="O2152" s="16">
        <v>44826</v>
      </c>
      <c r="P2152" s="6" t="s">
        <v>7</v>
      </c>
      <c r="Q2152" s="18">
        <v>10710.21</v>
      </c>
      <c r="R2152" s="18">
        <v>10710.21</v>
      </c>
      <c r="S2152" s="18">
        <v>0</v>
      </c>
      <c r="T2152" s="18">
        <v>0</v>
      </c>
      <c r="U2152" s="10">
        <f t="shared" si="66"/>
        <v>0</v>
      </c>
      <c r="V2152" s="20">
        <f t="shared" si="67"/>
        <v>0</v>
      </c>
    </row>
    <row r="2153" spans="1:22" outlineLevel="4" x14ac:dyDescent="0.35">
      <c r="G2153" s="1"/>
      <c r="H2153" s="14" t="s">
        <v>11766</v>
      </c>
      <c r="O2153" s="16"/>
      <c r="Q2153" s="18">
        <f>SUBTOTAL(9,Q2151:Q2152)</f>
        <v>12049</v>
      </c>
      <c r="R2153" s="18">
        <f>SUBTOTAL(9,R2151:R2152)</f>
        <v>10710.21</v>
      </c>
      <c r="S2153" s="18">
        <f>SUBTOTAL(9,S2151:S2152)</f>
        <v>1338.79</v>
      </c>
      <c r="T2153" s="18">
        <f>SUBTOTAL(9,T2151:T2152)</f>
        <v>0</v>
      </c>
      <c r="U2153" s="10">
        <f t="shared" si="66"/>
        <v>9.0949470177292824E-13</v>
      </c>
      <c r="V2153" s="20">
        <f t="shared" si="67"/>
        <v>9.0949470177292824E-13</v>
      </c>
    </row>
    <row r="2154" spans="1:22" ht="29" outlineLevel="4" x14ac:dyDescent="0.35">
      <c r="A2154" s="6" t="s">
        <v>110</v>
      </c>
      <c r="B2154" s="6" t="s">
        <v>111</v>
      </c>
      <c r="C2154" s="12" t="s">
        <v>2445</v>
      </c>
      <c r="D2154" s="5" t="s">
        <v>2449</v>
      </c>
      <c r="E2154" s="6" t="s">
        <v>2449</v>
      </c>
      <c r="F2154" s="1" t="s">
        <v>4</v>
      </c>
      <c r="G2154" s="1" t="s">
        <v>82</v>
      </c>
      <c r="H2154" s="1" t="s">
        <v>2482</v>
      </c>
      <c r="I2154" s="2" t="s">
        <v>2483</v>
      </c>
      <c r="J2154" s="6" t="s">
        <v>4</v>
      </c>
      <c r="K2154" s="6" t="s">
        <v>4</v>
      </c>
      <c r="L2154" s="6" t="s">
        <v>4</v>
      </c>
      <c r="M2154" s="6" t="s">
        <v>5</v>
      </c>
      <c r="N2154" s="6" t="s">
        <v>2481</v>
      </c>
      <c r="O2154" s="16">
        <v>44902</v>
      </c>
      <c r="P2154" s="6" t="s">
        <v>7</v>
      </c>
      <c r="Q2154" s="18">
        <v>5877.03</v>
      </c>
      <c r="R2154" s="18">
        <v>0</v>
      </c>
      <c r="S2154" s="18">
        <v>5877.03</v>
      </c>
      <c r="T2154" s="18">
        <v>0</v>
      </c>
      <c r="U2154" s="10">
        <f t="shared" si="66"/>
        <v>0</v>
      </c>
      <c r="V2154" s="20">
        <f t="shared" si="67"/>
        <v>0</v>
      </c>
    </row>
    <row r="2155" spans="1:22" ht="29" outlineLevel="4" x14ac:dyDescent="0.35">
      <c r="A2155" s="6" t="s">
        <v>110</v>
      </c>
      <c r="B2155" s="6" t="s">
        <v>111</v>
      </c>
      <c r="C2155" s="12" t="s">
        <v>2445</v>
      </c>
      <c r="D2155" s="5" t="s">
        <v>2449</v>
      </c>
      <c r="E2155" s="6" t="s">
        <v>2449</v>
      </c>
      <c r="F2155" s="1" t="s">
        <v>4</v>
      </c>
      <c r="G2155" s="1" t="s">
        <v>82</v>
      </c>
      <c r="H2155" s="1" t="s">
        <v>2482</v>
      </c>
      <c r="I2155" s="2" t="s">
        <v>2483</v>
      </c>
      <c r="J2155" s="6" t="s">
        <v>4</v>
      </c>
      <c r="K2155" s="6" t="s">
        <v>4</v>
      </c>
      <c r="L2155" s="6" t="s">
        <v>4</v>
      </c>
      <c r="M2155" s="6" t="s">
        <v>5</v>
      </c>
      <c r="N2155" s="6" t="s">
        <v>2484</v>
      </c>
      <c r="O2155" s="16">
        <v>44953</v>
      </c>
      <c r="P2155" s="6" t="s">
        <v>7</v>
      </c>
      <c r="Q2155" s="18">
        <v>3552.16</v>
      </c>
      <c r="R2155" s="18">
        <v>0</v>
      </c>
      <c r="S2155" s="18">
        <v>3552.16</v>
      </c>
      <c r="T2155" s="18">
        <v>0</v>
      </c>
      <c r="U2155" s="10">
        <f t="shared" si="66"/>
        <v>0</v>
      </c>
      <c r="V2155" s="20">
        <f t="shared" si="67"/>
        <v>0</v>
      </c>
    </row>
    <row r="2156" spans="1:22" ht="29" outlineLevel="3" x14ac:dyDescent="0.35">
      <c r="A2156" s="6" t="s">
        <v>110</v>
      </c>
      <c r="B2156" s="6" t="s">
        <v>111</v>
      </c>
      <c r="C2156" s="12" t="s">
        <v>2445</v>
      </c>
      <c r="D2156" s="5" t="s">
        <v>2449</v>
      </c>
      <c r="E2156" s="6" t="s">
        <v>2449</v>
      </c>
      <c r="F2156" s="1" t="s">
        <v>4</v>
      </c>
      <c r="G2156" s="1" t="s">
        <v>82</v>
      </c>
      <c r="H2156" s="1" t="s">
        <v>2482</v>
      </c>
      <c r="I2156" s="2" t="s">
        <v>2483</v>
      </c>
      <c r="J2156" s="6" t="s">
        <v>4</v>
      </c>
      <c r="K2156" s="6" t="s">
        <v>4</v>
      </c>
      <c r="L2156" s="6" t="s">
        <v>4</v>
      </c>
      <c r="M2156" s="6" t="s">
        <v>5</v>
      </c>
      <c r="N2156" s="6" t="s">
        <v>2485</v>
      </c>
      <c r="O2156" s="16">
        <v>45100</v>
      </c>
      <c r="P2156" s="6" t="s">
        <v>7</v>
      </c>
      <c r="Q2156" s="18">
        <v>2702.91</v>
      </c>
      <c r="R2156" s="18">
        <v>0</v>
      </c>
      <c r="S2156" s="18">
        <v>2702.91</v>
      </c>
      <c r="T2156" s="18">
        <v>0</v>
      </c>
      <c r="U2156" s="10">
        <f t="shared" si="66"/>
        <v>0</v>
      </c>
      <c r="V2156" s="20">
        <f t="shared" si="67"/>
        <v>0</v>
      </c>
    </row>
    <row r="2157" spans="1:22" ht="29" outlineLevel="4" x14ac:dyDescent="0.35">
      <c r="A2157" s="6" t="s">
        <v>110</v>
      </c>
      <c r="B2157" s="6" t="s">
        <v>111</v>
      </c>
      <c r="C2157" s="12" t="s">
        <v>2445</v>
      </c>
      <c r="D2157" s="5" t="s">
        <v>2449</v>
      </c>
      <c r="E2157" s="6" t="s">
        <v>2449</v>
      </c>
      <c r="F2157" s="1" t="s">
        <v>76</v>
      </c>
      <c r="G2157" s="1" t="s">
        <v>4</v>
      </c>
      <c r="H2157" s="1" t="s">
        <v>2482</v>
      </c>
      <c r="I2157" s="2" t="s">
        <v>2483</v>
      </c>
      <c r="J2157" s="6" t="s">
        <v>4</v>
      </c>
      <c r="K2157" s="6" t="s">
        <v>4</v>
      </c>
      <c r="L2157" s="6" t="s">
        <v>4</v>
      </c>
      <c r="M2157" s="6" t="s">
        <v>5</v>
      </c>
      <c r="N2157" s="6" t="s">
        <v>2481</v>
      </c>
      <c r="O2157" s="16">
        <v>44902</v>
      </c>
      <c r="P2157" s="6" t="s">
        <v>7</v>
      </c>
      <c r="Q2157" s="18">
        <v>94035.97</v>
      </c>
      <c r="R2157" s="18">
        <v>94035.97</v>
      </c>
      <c r="S2157" s="18">
        <v>0</v>
      </c>
      <c r="T2157" s="18">
        <v>0</v>
      </c>
      <c r="U2157" s="10">
        <f t="shared" si="66"/>
        <v>0</v>
      </c>
      <c r="V2157" s="20">
        <f t="shared" si="67"/>
        <v>0</v>
      </c>
    </row>
    <row r="2158" spans="1:22" ht="29" outlineLevel="3" x14ac:dyDescent="0.35">
      <c r="A2158" s="6" t="s">
        <v>110</v>
      </c>
      <c r="B2158" s="6" t="s">
        <v>111</v>
      </c>
      <c r="C2158" s="12" t="s">
        <v>2445</v>
      </c>
      <c r="D2158" s="5" t="s">
        <v>2449</v>
      </c>
      <c r="E2158" s="6" t="s">
        <v>2449</v>
      </c>
      <c r="F2158" s="1" t="s">
        <v>76</v>
      </c>
      <c r="G2158" s="1" t="s">
        <v>4</v>
      </c>
      <c r="H2158" s="1" t="s">
        <v>2482</v>
      </c>
      <c r="I2158" s="2" t="s">
        <v>2483</v>
      </c>
      <c r="J2158" s="6" t="s">
        <v>4</v>
      </c>
      <c r="K2158" s="6" t="s">
        <v>4</v>
      </c>
      <c r="L2158" s="6" t="s">
        <v>4</v>
      </c>
      <c r="M2158" s="6" t="s">
        <v>5</v>
      </c>
      <c r="N2158" s="6" t="s">
        <v>2484</v>
      </c>
      <c r="O2158" s="16">
        <v>44953</v>
      </c>
      <c r="P2158" s="6" t="s">
        <v>7</v>
      </c>
      <c r="Q2158" s="18">
        <v>56836.84</v>
      </c>
      <c r="R2158" s="18">
        <v>56836.84</v>
      </c>
      <c r="S2158" s="18">
        <v>0</v>
      </c>
      <c r="T2158" s="18">
        <v>0</v>
      </c>
      <c r="U2158" s="10">
        <f t="shared" si="66"/>
        <v>0</v>
      </c>
      <c r="V2158" s="20">
        <f t="shared" si="67"/>
        <v>0</v>
      </c>
    </row>
    <row r="2159" spans="1:22" ht="29" outlineLevel="4" x14ac:dyDescent="0.35">
      <c r="A2159" s="6" t="s">
        <v>110</v>
      </c>
      <c r="B2159" s="6" t="s">
        <v>111</v>
      </c>
      <c r="C2159" s="12" t="s">
        <v>2445</v>
      </c>
      <c r="D2159" s="5" t="s">
        <v>2449</v>
      </c>
      <c r="E2159" s="6" t="s">
        <v>2449</v>
      </c>
      <c r="F2159" s="1" t="s">
        <v>76</v>
      </c>
      <c r="G2159" s="1" t="s">
        <v>4</v>
      </c>
      <c r="H2159" s="1" t="s">
        <v>2482</v>
      </c>
      <c r="I2159" s="2" t="s">
        <v>2483</v>
      </c>
      <c r="J2159" s="6" t="s">
        <v>4</v>
      </c>
      <c r="K2159" s="6" t="s">
        <v>4</v>
      </c>
      <c r="L2159" s="6" t="s">
        <v>4</v>
      </c>
      <c r="M2159" s="6" t="s">
        <v>5</v>
      </c>
      <c r="N2159" s="6" t="s">
        <v>2485</v>
      </c>
      <c r="O2159" s="16">
        <v>45100</v>
      </c>
      <c r="P2159" s="6" t="s">
        <v>7</v>
      </c>
      <c r="Q2159" s="18">
        <v>43248.09</v>
      </c>
      <c r="R2159" s="18">
        <v>43248.09</v>
      </c>
      <c r="S2159" s="18">
        <v>0</v>
      </c>
      <c r="T2159" s="18">
        <v>0</v>
      </c>
      <c r="U2159" s="10">
        <f t="shared" si="66"/>
        <v>0</v>
      </c>
      <c r="V2159" s="20">
        <f t="shared" si="67"/>
        <v>0</v>
      </c>
    </row>
    <row r="2160" spans="1:22" outlineLevel="4" x14ac:dyDescent="0.35">
      <c r="G2160" s="1"/>
      <c r="H2160" s="14" t="s">
        <v>11767</v>
      </c>
      <c r="O2160" s="16"/>
      <c r="Q2160" s="18">
        <f>SUBTOTAL(9,Q2154:Q2159)</f>
        <v>206253</v>
      </c>
      <c r="R2160" s="18">
        <f>SUBTOTAL(9,R2154:R2159)</f>
        <v>194120.9</v>
      </c>
      <c r="S2160" s="18">
        <f>SUBTOTAL(9,S2154:S2159)</f>
        <v>12132.099999999999</v>
      </c>
      <c r="T2160" s="18">
        <f>SUBTOTAL(9,T2154:T2159)</f>
        <v>0</v>
      </c>
      <c r="U2160" s="10">
        <f t="shared" si="66"/>
        <v>7.2759576141834259E-12</v>
      </c>
      <c r="V2160" s="20">
        <f t="shared" si="67"/>
        <v>7.2759576141834259E-12</v>
      </c>
    </row>
    <row r="2161" spans="1:22" ht="29" outlineLevel="4" x14ac:dyDescent="0.35">
      <c r="A2161" s="6" t="s">
        <v>1298</v>
      </c>
      <c r="B2161" s="6" t="s">
        <v>1299</v>
      </c>
      <c r="C2161" s="12" t="s">
        <v>2445</v>
      </c>
      <c r="D2161" s="5" t="s">
        <v>2458</v>
      </c>
      <c r="E2161" s="6" t="s">
        <v>2458</v>
      </c>
      <c r="F2161" s="1" t="s">
        <v>13030</v>
      </c>
      <c r="G2161" s="1" t="s">
        <v>4</v>
      </c>
      <c r="H2161" s="1" t="s">
        <v>2489</v>
      </c>
      <c r="I2161" s="2" t="s">
        <v>2490</v>
      </c>
      <c r="J2161" s="6" t="s">
        <v>2486</v>
      </c>
      <c r="K2161" s="6" t="s">
        <v>4</v>
      </c>
      <c r="L2161" s="6" t="s">
        <v>4</v>
      </c>
      <c r="M2161" s="6" t="s">
        <v>5</v>
      </c>
      <c r="N2161" s="6" t="s">
        <v>2487</v>
      </c>
      <c r="O2161" s="16">
        <v>44879</v>
      </c>
      <c r="P2161" s="6" t="s">
        <v>2488</v>
      </c>
      <c r="Q2161" s="18">
        <v>17808</v>
      </c>
      <c r="R2161" s="18">
        <v>17808</v>
      </c>
      <c r="S2161" s="18">
        <v>0</v>
      </c>
      <c r="T2161" s="18">
        <v>0</v>
      </c>
      <c r="U2161" s="10">
        <f t="shared" si="66"/>
        <v>0</v>
      </c>
      <c r="V2161" s="20">
        <f t="shared" si="67"/>
        <v>0</v>
      </c>
    </row>
    <row r="2162" spans="1:22" ht="29" outlineLevel="4" x14ac:dyDescent="0.35">
      <c r="A2162" s="6" t="s">
        <v>1298</v>
      </c>
      <c r="B2162" s="6" t="s">
        <v>1299</v>
      </c>
      <c r="C2162" s="12" t="s">
        <v>2445</v>
      </c>
      <c r="D2162" s="5" t="s">
        <v>2458</v>
      </c>
      <c r="E2162" s="6" t="s">
        <v>2458</v>
      </c>
      <c r="F2162" s="1" t="s">
        <v>13030</v>
      </c>
      <c r="G2162" s="1" t="s">
        <v>4</v>
      </c>
      <c r="H2162" s="1" t="s">
        <v>2489</v>
      </c>
      <c r="I2162" s="2" t="s">
        <v>2490</v>
      </c>
      <c r="J2162" s="6" t="s">
        <v>2486</v>
      </c>
      <c r="K2162" s="6" t="s">
        <v>4</v>
      </c>
      <c r="L2162" s="6" t="s">
        <v>4</v>
      </c>
      <c r="M2162" s="6" t="s">
        <v>5</v>
      </c>
      <c r="N2162" s="6" t="s">
        <v>2491</v>
      </c>
      <c r="O2162" s="16">
        <v>44977</v>
      </c>
      <c r="P2162" s="6" t="s">
        <v>2492</v>
      </c>
      <c r="Q2162" s="18">
        <v>26510</v>
      </c>
      <c r="R2162" s="18">
        <v>26510</v>
      </c>
      <c r="S2162" s="18">
        <v>0</v>
      </c>
      <c r="T2162" s="18">
        <v>0</v>
      </c>
      <c r="U2162" s="10">
        <f t="shared" si="66"/>
        <v>0</v>
      </c>
      <c r="V2162" s="20">
        <f t="shared" si="67"/>
        <v>0</v>
      </c>
    </row>
    <row r="2163" spans="1:22" ht="29" outlineLevel="3" x14ac:dyDescent="0.35">
      <c r="A2163" s="6" t="s">
        <v>1298</v>
      </c>
      <c r="B2163" s="6" t="s">
        <v>1299</v>
      </c>
      <c r="C2163" s="12" t="s">
        <v>2445</v>
      </c>
      <c r="D2163" s="5" t="s">
        <v>2458</v>
      </c>
      <c r="E2163" s="6" t="s">
        <v>2458</v>
      </c>
      <c r="F2163" s="1" t="s">
        <v>13030</v>
      </c>
      <c r="G2163" s="1" t="s">
        <v>4</v>
      </c>
      <c r="H2163" s="1" t="s">
        <v>2489</v>
      </c>
      <c r="I2163" s="2" t="s">
        <v>2490</v>
      </c>
      <c r="J2163" s="6" t="s">
        <v>2486</v>
      </c>
      <c r="K2163" s="6" t="s">
        <v>4</v>
      </c>
      <c r="L2163" s="6" t="s">
        <v>4</v>
      </c>
      <c r="M2163" s="6" t="s">
        <v>5</v>
      </c>
      <c r="N2163" s="6" t="s">
        <v>2493</v>
      </c>
      <c r="O2163" s="16">
        <v>45068</v>
      </c>
      <c r="P2163" s="6" t="s">
        <v>2494</v>
      </c>
      <c r="Q2163" s="18">
        <v>37162</v>
      </c>
      <c r="R2163" s="18">
        <v>37162</v>
      </c>
      <c r="S2163" s="18">
        <v>0</v>
      </c>
      <c r="T2163" s="18">
        <v>0</v>
      </c>
      <c r="U2163" s="10">
        <f t="shared" si="66"/>
        <v>0</v>
      </c>
      <c r="V2163" s="20">
        <f t="shared" si="67"/>
        <v>0</v>
      </c>
    </row>
    <row r="2164" spans="1:22" outlineLevel="4" x14ac:dyDescent="0.35">
      <c r="G2164" s="1"/>
      <c r="H2164" s="14" t="s">
        <v>11768</v>
      </c>
      <c r="O2164" s="16"/>
      <c r="Q2164" s="18">
        <f>SUBTOTAL(9,Q2161:Q2163)</f>
        <v>81480</v>
      </c>
      <c r="R2164" s="18">
        <f>SUBTOTAL(9,R2161:R2163)</f>
        <v>81480</v>
      </c>
      <c r="S2164" s="18">
        <f>SUBTOTAL(9,S2161:S2163)</f>
        <v>0</v>
      </c>
      <c r="T2164" s="18">
        <f>SUBTOTAL(9,T2161:T2163)</f>
        <v>0</v>
      </c>
      <c r="U2164" s="10">
        <f t="shared" si="66"/>
        <v>0</v>
      </c>
      <c r="V2164" s="20">
        <f t="shared" si="67"/>
        <v>0</v>
      </c>
    </row>
    <row r="2165" spans="1:22" ht="29" outlineLevel="4" x14ac:dyDescent="0.35">
      <c r="A2165" s="6" t="s">
        <v>110</v>
      </c>
      <c r="B2165" s="6" t="s">
        <v>111</v>
      </c>
      <c r="C2165" s="12" t="s">
        <v>2445</v>
      </c>
      <c r="D2165" s="5" t="s">
        <v>2449</v>
      </c>
      <c r="E2165" s="6" t="s">
        <v>2449</v>
      </c>
      <c r="F2165" s="1" t="s">
        <v>4</v>
      </c>
      <c r="G2165" s="1" t="s">
        <v>82</v>
      </c>
      <c r="H2165" s="1" t="s">
        <v>2496</v>
      </c>
      <c r="I2165" s="2" t="s">
        <v>2497</v>
      </c>
      <c r="J2165" s="6" t="s">
        <v>4</v>
      </c>
      <c r="K2165" s="6" t="s">
        <v>4</v>
      </c>
      <c r="L2165" s="6" t="s">
        <v>4</v>
      </c>
      <c r="M2165" s="6" t="s">
        <v>5</v>
      </c>
      <c r="N2165" s="6" t="s">
        <v>2495</v>
      </c>
      <c r="O2165" s="16">
        <v>44862</v>
      </c>
      <c r="P2165" s="6" t="s">
        <v>7</v>
      </c>
      <c r="Q2165" s="18">
        <v>1348.12</v>
      </c>
      <c r="R2165" s="18">
        <v>0</v>
      </c>
      <c r="S2165" s="18">
        <v>1348.12</v>
      </c>
      <c r="T2165" s="18">
        <v>0</v>
      </c>
      <c r="U2165" s="10">
        <f t="shared" si="66"/>
        <v>0</v>
      </c>
      <c r="V2165" s="20">
        <f t="shared" si="67"/>
        <v>0</v>
      </c>
    </row>
    <row r="2166" spans="1:22" ht="29" outlineLevel="3" x14ac:dyDescent="0.35">
      <c r="A2166" s="6" t="s">
        <v>110</v>
      </c>
      <c r="B2166" s="6" t="s">
        <v>111</v>
      </c>
      <c r="C2166" s="12" t="s">
        <v>2445</v>
      </c>
      <c r="D2166" s="5" t="s">
        <v>2449</v>
      </c>
      <c r="E2166" s="6" t="s">
        <v>2449</v>
      </c>
      <c r="F2166" s="1" t="s">
        <v>4</v>
      </c>
      <c r="G2166" s="1" t="s">
        <v>82</v>
      </c>
      <c r="H2166" s="1" t="s">
        <v>2496</v>
      </c>
      <c r="I2166" s="2" t="s">
        <v>2497</v>
      </c>
      <c r="J2166" s="6" t="s">
        <v>4</v>
      </c>
      <c r="K2166" s="6" t="s">
        <v>4</v>
      </c>
      <c r="L2166" s="6" t="s">
        <v>4</v>
      </c>
      <c r="M2166" s="6" t="s">
        <v>5</v>
      </c>
      <c r="N2166" s="6" t="s">
        <v>2498</v>
      </c>
      <c r="O2166" s="16">
        <v>44939</v>
      </c>
      <c r="P2166" s="6" t="s">
        <v>7</v>
      </c>
      <c r="Q2166" s="18">
        <v>1351</v>
      </c>
      <c r="R2166" s="18">
        <v>0</v>
      </c>
      <c r="S2166" s="18">
        <v>1351</v>
      </c>
      <c r="T2166" s="18">
        <v>0</v>
      </c>
      <c r="U2166" s="10">
        <f t="shared" si="66"/>
        <v>0</v>
      </c>
      <c r="V2166" s="20">
        <f t="shared" si="67"/>
        <v>0</v>
      </c>
    </row>
    <row r="2167" spans="1:22" ht="29" outlineLevel="4" x14ac:dyDescent="0.35">
      <c r="A2167" s="6" t="s">
        <v>110</v>
      </c>
      <c r="B2167" s="6" t="s">
        <v>111</v>
      </c>
      <c r="C2167" s="12" t="s">
        <v>2445</v>
      </c>
      <c r="D2167" s="5" t="s">
        <v>2449</v>
      </c>
      <c r="E2167" s="6" t="s">
        <v>2449</v>
      </c>
      <c r="F2167" s="1" t="s">
        <v>4</v>
      </c>
      <c r="G2167" s="1" t="s">
        <v>82</v>
      </c>
      <c r="H2167" s="1" t="s">
        <v>2496</v>
      </c>
      <c r="I2167" s="2" t="s">
        <v>2497</v>
      </c>
      <c r="J2167" s="6" t="s">
        <v>4</v>
      </c>
      <c r="K2167" s="6" t="s">
        <v>4</v>
      </c>
      <c r="L2167" s="6" t="s">
        <v>4</v>
      </c>
      <c r="M2167" s="6" t="s">
        <v>5</v>
      </c>
      <c r="N2167" s="6" t="s">
        <v>2499</v>
      </c>
      <c r="O2167" s="16">
        <v>45054</v>
      </c>
      <c r="P2167" s="6" t="s">
        <v>7</v>
      </c>
      <c r="Q2167" s="18">
        <v>1359.67</v>
      </c>
      <c r="R2167" s="18">
        <v>0</v>
      </c>
      <c r="S2167" s="18">
        <v>1359.67</v>
      </c>
      <c r="T2167" s="18">
        <v>0</v>
      </c>
      <c r="U2167" s="10">
        <f t="shared" si="66"/>
        <v>0</v>
      </c>
      <c r="V2167" s="20">
        <f t="shared" si="67"/>
        <v>0</v>
      </c>
    </row>
    <row r="2168" spans="1:22" ht="29" outlineLevel="4" x14ac:dyDescent="0.35">
      <c r="A2168" s="6" t="s">
        <v>110</v>
      </c>
      <c r="B2168" s="6" t="s">
        <v>111</v>
      </c>
      <c r="C2168" s="12" t="s">
        <v>2445</v>
      </c>
      <c r="D2168" s="5" t="s">
        <v>2449</v>
      </c>
      <c r="E2168" s="6" t="s">
        <v>2449</v>
      </c>
      <c r="F2168" s="1" t="s">
        <v>1250</v>
      </c>
      <c r="G2168" s="1" t="s">
        <v>4</v>
      </c>
      <c r="H2168" s="1" t="s">
        <v>2496</v>
      </c>
      <c r="I2168" s="2" t="s">
        <v>2497</v>
      </c>
      <c r="J2168" s="6" t="s">
        <v>4</v>
      </c>
      <c r="K2168" s="6" t="s">
        <v>4</v>
      </c>
      <c r="L2168" s="6" t="s">
        <v>4</v>
      </c>
      <c r="M2168" s="6" t="s">
        <v>5</v>
      </c>
      <c r="N2168" s="6" t="s">
        <v>2495</v>
      </c>
      <c r="O2168" s="16">
        <v>44862</v>
      </c>
      <c r="P2168" s="6" t="s">
        <v>7</v>
      </c>
      <c r="Q2168" s="18">
        <v>10784.88</v>
      </c>
      <c r="R2168" s="18">
        <v>10784.88</v>
      </c>
      <c r="S2168" s="18">
        <v>0</v>
      </c>
      <c r="T2168" s="18">
        <v>0</v>
      </c>
      <c r="U2168" s="10">
        <f t="shared" si="66"/>
        <v>0</v>
      </c>
      <c r="V2168" s="20">
        <f t="shared" si="67"/>
        <v>0</v>
      </c>
    </row>
    <row r="2169" spans="1:22" ht="29" outlineLevel="4" x14ac:dyDescent="0.35">
      <c r="A2169" s="6" t="s">
        <v>110</v>
      </c>
      <c r="B2169" s="6" t="s">
        <v>111</v>
      </c>
      <c r="C2169" s="12" t="s">
        <v>2445</v>
      </c>
      <c r="D2169" s="5" t="s">
        <v>2449</v>
      </c>
      <c r="E2169" s="6" t="s">
        <v>2449</v>
      </c>
      <c r="F2169" s="1" t="s">
        <v>1250</v>
      </c>
      <c r="G2169" s="1" t="s">
        <v>4</v>
      </c>
      <c r="H2169" s="1" t="s">
        <v>2496</v>
      </c>
      <c r="I2169" s="2" t="s">
        <v>2497</v>
      </c>
      <c r="J2169" s="6" t="s">
        <v>4</v>
      </c>
      <c r="K2169" s="6" t="s">
        <v>4</v>
      </c>
      <c r="L2169" s="6" t="s">
        <v>4</v>
      </c>
      <c r="M2169" s="6" t="s">
        <v>5</v>
      </c>
      <c r="N2169" s="6" t="s">
        <v>2498</v>
      </c>
      <c r="O2169" s="16">
        <v>44939</v>
      </c>
      <c r="P2169" s="6" t="s">
        <v>7</v>
      </c>
      <c r="Q2169" s="18">
        <v>10808</v>
      </c>
      <c r="R2169" s="18">
        <v>10808</v>
      </c>
      <c r="S2169" s="18">
        <v>0</v>
      </c>
      <c r="T2169" s="18">
        <v>0</v>
      </c>
      <c r="U2169" s="10">
        <f t="shared" si="66"/>
        <v>0</v>
      </c>
      <c r="V2169" s="20">
        <f t="shared" si="67"/>
        <v>0</v>
      </c>
    </row>
    <row r="2170" spans="1:22" ht="29" outlineLevel="4" x14ac:dyDescent="0.35">
      <c r="A2170" s="6" t="s">
        <v>110</v>
      </c>
      <c r="B2170" s="6" t="s">
        <v>111</v>
      </c>
      <c r="C2170" s="12" t="s">
        <v>2445</v>
      </c>
      <c r="D2170" s="5" t="s">
        <v>2449</v>
      </c>
      <c r="E2170" s="6" t="s">
        <v>2449</v>
      </c>
      <c r="F2170" s="1" t="s">
        <v>1250</v>
      </c>
      <c r="G2170" s="1" t="s">
        <v>4</v>
      </c>
      <c r="H2170" s="1" t="s">
        <v>2496</v>
      </c>
      <c r="I2170" s="2" t="s">
        <v>2497</v>
      </c>
      <c r="J2170" s="6" t="s">
        <v>4</v>
      </c>
      <c r="K2170" s="6" t="s">
        <v>4</v>
      </c>
      <c r="L2170" s="6" t="s">
        <v>4</v>
      </c>
      <c r="M2170" s="6" t="s">
        <v>5</v>
      </c>
      <c r="N2170" s="6" t="s">
        <v>2499</v>
      </c>
      <c r="O2170" s="16">
        <v>45054</v>
      </c>
      <c r="P2170" s="6" t="s">
        <v>7</v>
      </c>
      <c r="Q2170" s="18">
        <v>10877.33</v>
      </c>
      <c r="R2170" s="18">
        <v>10877.33</v>
      </c>
      <c r="S2170" s="18">
        <v>0</v>
      </c>
      <c r="T2170" s="18">
        <v>0</v>
      </c>
      <c r="U2170" s="10">
        <f t="shared" si="66"/>
        <v>0</v>
      </c>
      <c r="V2170" s="20">
        <f t="shared" si="67"/>
        <v>0</v>
      </c>
    </row>
    <row r="2171" spans="1:22" outlineLevel="4" x14ac:dyDescent="0.35">
      <c r="G2171" s="1"/>
      <c r="H2171" s="14" t="s">
        <v>11769</v>
      </c>
      <c r="O2171" s="16"/>
      <c r="Q2171" s="18">
        <f>SUBTOTAL(9,Q2165:Q2170)</f>
        <v>36529</v>
      </c>
      <c r="R2171" s="18">
        <f>SUBTOTAL(9,R2165:R2170)</f>
        <v>32470.21</v>
      </c>
      <c r="S2171" s="18">
        <f>SUBTOTAL(9,S2165:S2170)</f>
        <v>4058.79</v>
      </c>
      <c r="T2171" s="18">
        <f>SUBTOTAL(9,T2165:T2170)</f>
        <v>0</v>
      </c>
      <c r="U2171" s="10">
        <f t="shared" si="66"/>
        <v>9.0949470177292824E-13</v>
      </c>
      <c r="V2171" s="20">
        <f t="shared" si="67"/>
        <v>9.0949470177292824E-13</v>
      </c>
    </row>
    <row r="2172" spans="1:22" ht="29" outlineLevel="4" x14ac:dyDescent="0.35">
      <c r="A2172" s="6" t="s">
        <v>110</v>
      </c>
      <c r="B2172" s="6" t="s">
        <v>111</v>
      </c>
      <c r="C2172" s="12" t="s">
        <v>2445</v>
      </c>
      <c r="D2172" s="5" t="s">
        <v>2449</v>
      </c>
      <c r="E2172" s="6" t="s">
        <v>2449</v>
      </c>
      <c r="F2172" s="1" t="s">
        <v>76</v>
      </c>
      <c r="G2172" s="1" t="s">
        <v>4</v>
      </c>
      <c r="H2172" s="1" t="s">
        <v>2501</v>
      </c>
      <c r="I2172" s="2" t="s">
        <v>2502</v>
      </c>
      <c r="J2172" s="6" t="s">
        <v>4</v>
      </c>
      <c r="K2172" s="6" t="s">
        <v>4</v>
      </c>
      <c r="L2172" s="6" t="s">
        <v>4</v>
      </c>
      <c r="M2172" s="6" t="s">
        <v>5</v>
      </c>
      <c r="N2172" s="6" t="s">
        <v>2500</v>
      </c>
      <c r="O2172" s="16">
        <v>44902</v>
      </c>
      <c r="P2172" s="6" t="s">
        <v>7</v>
      </c>
      <c r="Q2172" s="18">
        <v>92961</v>
      </c>
      <c r="R2172" s="18">
        <v>92961</v>
      </c>
      <c r="S2172" s="18">
        <v>0</v>
      </c>
      <c r="T2172" s="18">
        <v>0</v>
      </c>
      <c r="U2172" s="10">
        <f t="shared" si="66"/>
        <v>0</v>
      </c>
      <c r="V2172" s="20">
        <f t="shared" si="67"/>
        <v>0</v>
      </c>
    </row>
    <row r="2173" spans="1:22" ht="29" outlineLevel="3" x14ac:dyDescent="0.35">
      <c r="A2173" s="6" t="s">
        <v>110</v>
      </c>
      <c r="B2173" s="6" t="s">
        <v>111</v>
      </c>
      <c r="C2173" s="12" t="s">
        <v>2445</v>
      </c>
      <c r="D2173" s="5" t="s">
        <v>2449</v>
      </c>
      <c r="E2173" s="6" t="s">
        <v>2449</v>
      </c>
      <c r="F2173" s="1" t="s">
        <v>76</v>
      </c>
      <c r="G2173" s="1" t="s">
        <v>4</v>
      </c>
      <c r="H2173" s="1" t="s">
        <v>2501</v>
      </c>
      <c r="I2173" s="2" t="s">
        <v>2502</v>
      </c>
      <c r="J2173" s="6" t="s">
        <v>4</v>
      </c>
      <c r="K2173" s="6" t="s">
        <v>4</v>
      </c>
      <c r="L2173" s="6" t="s">
        <v>4</v>
      </c>
      <c r="M2173" s="6" t="s">
        <v>5</v>
      </c>
      <c r="N2173" s="6" t="s">
        <v>2503</v>
      </c>
      <c r="O2173" s="16">
        <v>44953</v>
      </c>
      <c r="P2173" s="6" t="s">
        <v>7</v>
      </c>
      <c r="Q2173" s="18">
        <v>44987</v>
      </c>
      <c r="R2173" s="18">
        <v>44987</v>
      </c>
      <c r="S2173" s="18">
        <v>0</v>
      </c>
      <c r="T2173" s="18">
        <v>0</v>
      </c>
      <c r="U2173" s="10">
        <f t="shared" si="66"/>
        <v>0</v>
      </c>
      <c r="V2173" s="20">
        <f t="shared" si="67"/>
        <v>0</v>
      </c>
    </row>
    <row r="2174" spans="1:22" ht="29" outlineLevel="4" x14ac:dyDescent="0.35">
      <c r="A2174" s="6" t="s">
        <v>110</v>
      </c>
      <c r="B2174" s="6" t="s">
        <v>111</v>
      </c>
      <c r="C2174" s="12" t="s">
        <v>2445</v>
      </c>
      <c r="D2174" s="5" t="s">
        <v>2449</v>
      </c>
      <c r="E2174" s="6" t="s">
        <v>2449</v>
      </c>
      <c r="F2174" s="1" t="s">
        <v>76</v>
      </c>
      <c r="G2174" s="1" t="s">
        <v>4</v>
      </c>
      <c r="H2174" s="1" t="s">
        <v>2501</v>
      </c>
      <c r="I2174" s="2" t="s">
        <v>2502</v>
      </c>
      <c r="J2174" s="6" t="s">
        <v>4</v>
      </c>
      <c r="K2174" s="6" t="s">
        <v>4</v>
      </c>
      <c r="L2174" s="6" t="s">
        <v>4</v>
      </c>
      <c r="M2174" s="6" t="s">
        <v>5</v>
      </c>
      <c r="N2174" s="6" t="s">
        <v>2504</v>
      </c>
      <c r="O2174" s="16">
        <v>45099</v>
      </c>
      <c r="P2174" s="6" t="s">
        <v>7</v>
      </c>
      <c r="Q2174" s="18">
        <v>139686</v>
      </c>
      <c r="R2174" s="18">
        <v>139686</v>
      </c>
      <c r="S2174" s="18">
        <v>0</v>
      </c>
      <c r="T2174" s="18">
        <v>0</v>
      </c>
      <c r="U2174" s="10">
        <f t="shared" si="66"/>
        <v>0</v>
      </c>
      <c r="V2174" s="20">
        <f t="shared" si="67"/>
        <v>0</v>
      </c>
    </row>
    <row r="2175" spans="1:22" outlineLevel="4" x14ac:dyDescent="0.35">
      <c r="G2175" s="1"/>
      <c r="H2175" s="14" t="s">
        <v>11770</v>
      </c>
      <c r="O2175" s="16"/>
      <c r="Q2175" s="18">
        <f>SUBTOTAL(9,Q2172:Q2174)</f>
        <v>277634</v>
      </c>
      <c r="R2175" s="18">
        <f>SUBTOTAL(9,R2172:R2174)</f>
        <v>277634</v>
      </c>
      <c r="S2175" s="18">
        <f>SUBTOTAL(9,S2172:S2174)</f>
        <v>0</v>
      </c>
      <c r="T2175" s="18">
        <f>SUBTOTAL(9,T2172:T2174)</f>
        <v>0</v>
      </c>
      <c r="U2175" s="10">
        <f t="shared" si="66"/>
        <v>0</v>
      </c>
      <c r="V2175" s="20">
        <f t="shared" si="67"/>
        <v>0</v>
      </c>
    </row>
    <row r="2176" spans="1:22" outlineLevel="4" x14ac:dyDescent="0.35">
      <c r="C2176" s="13" t="s">
        <v>10692</v>
      </c>
      <c r="G2176" s="1"/>
      <c r="O2176" s="16"/>
      <c r="Q2176" s="18">
        <f>SUBTOTAL(9,Q2126:Q2174)</f>
        <v>3112575.91</v>
      </c>
      <c r="R2176" s="18">
        <f>SUBTOTAL(9,R2126:R2174)</f>
        <v>1385585.1400000001</v>
      </c>
      <c r="S2176" s="18">
        <f>SUBTOTAL(9,S2126:S2174)</f>
        <v>1726990.77</v>
      </c>
      <c r="T2176" s="18">
        <f>SUBTOTAL(9,T2126:T2174)</f>
        <v>0</v>
      </c>
      <c r="U2176" s="10">
        <f t="shared" si="66"/>
        <v>0</v>
      </c>
      <c r="V2176" s="20">
        <f t="shared" si="67"/>
        <v>0</v>
      </c>
    </row>
    <row r="2177" spans="1:22" outlineLevel="3" x14ac:dyDescent="0.35">
      <c r="A2177" s="6" t="s">
        <v>1200</v>
      </c>
      <c r="B2177" s="6" t="s">
        <v>1201</v>
      </c>
      <c r="C2177" s="12" t="s">
        <v>2505</v>
      </c>
      <c r="D2177" s="5" t="s">
        <v>2506</v>
      </c>
      <c r="E2177" s="6" t="s">
        <v>2506</v>
      </c>
      <c r="F2177" s="1" t="s">
        <v>4</v>
      </c>
      <c r="G2177" s="1" t="s">
        <v>1204</v>
      </c>
      <c r="H2177" s="1" t="s">
        <v>1206</v>
      </c>
      <c r="I2177" s="2" t="s">
        <v>1207</v>
      </c>
      <c r="J2177" s="6" t="s">
        <v>4</v>
      </c>
      <c r="K2177" s="6" t="s">
        <v>4</v>
      </c>
      <c r="L2177" s="6" t="s">
        <v>4</v>
      </c>
      <c r="M2177" s="6" t="s">
        <v>5</v>
      </c>
      <c r="N2177" s="6" t="s">
        <v>2507</v>
      </c>
      <c r="O2177" s="16">
        <v>44831</v>
      </c>
      <c r="P2177" s="6" t="s">
        <v>7</v>
      </c>
      <c r="Q2177" s="18">
        <v>119402.3</v>
      </c>
      <c r="R2177" s="18">
        <v>0</v>
      </c>
      <c r="S2177" s="18">
        <v>119402.3</v>
      </c>
      <c r="T2177" s="18">
        <v>0</v>
      </c>
      <c r="U2177" s="10">
        <f t="shared" si="66"/>
        <v>0</v>
      </c>
      <c r="V2177" s="20">
        <f t="shared" si="67"/>
        <v>0</v>
      </c>
    </row>
    <row r="2178" spans="1:22" outlineLevel="4" x14ac:dyDescent="0.35">
      <c r="A2178" s="6" t="s">
        <v>1200</v>
      </c>
      <c r="B2178" s="6" t="s">
        <v>1201</v>
      </c>
      <c r="C2178" s="12" t="s">
        <v>2505</v>
      </c>
      <c r="D2178" s="5" t="s">
        <v>2506</v>
      </c>
      <c r="E2178" s="6" t="s">
        <v>2506</v>
      </c>
      <c r="F2178" s="1" t="s">
        <v>4</v>
      </c>
      <c r="G2178" s="1" t="s">
        <v>1204</v>
      </c>
      <c r="H2178" s="1" t="s">
        <v>1206</v>
      </c>
      <c r="I2178" s="2" t="s">
        <v>1207</v>
      </c>
      <c r="J2178" s="6" t="s">
        <v>4</v>
      </c>
      <c r="K2178" s="6" t="s">
        <v>4</v>
      </c>
      <c r="L2178" s="6" t="s">
        <v>4</v>
      </c>
      <c r="M2178" s="6" t="s">
        <v>5</v>
      </c>
      <c r="N2178" s="6" t="s">
        <v>2508</v>
      </c>
      <c r="O2178" s="16">
        <v>44923</v>
      </c>
      <c r="P2178" s="6" t="s">
        <v>7</v>
      </c>
      <c r="Q2178" s="18">
        <v>119402.28</v>
      </c>
      <c r="R2178" s="18">
        <v>0</v>
      </c>
      <c r="S2178" s="18">
        <v>119402.28</v>
      </c>
      <c r="T2178" s="18">
        <v>0</v>
      </c>
      <c r="U2178" s="10">
        <f t="shared" ref="U2178:U2241" si="68">Q2178-R2178-S2178-T2178</f>
        <v>0</v>
      </c>
      <c r="V2178" s="20">
        <f t="shared" si="67"/>
        <v>0</v>
      </c>
    </row>
    <row r="2179" spans="1:22" outlineLevel="4" x14ac:dyDescent="0.35">
      <c r="G2179" s="1"/>
      <c r="H2179" s="14" t="s">
        <v>11554</v>
      </c>
      <c r="O2179" s="16"/>
      <c r="Q2179" s="18">
        <f>SUBTOTAL(9,Q2177:Q2178)</f>
        <v>238804.58000000002</v>
      </c>
      <c r="R2179" s="18">
        <f>SUBTOTAL(9,R2177:R2178)</f>
        <v>0</v>
      </c>
      <c r="S2179" s="18">
        <f>SUBTOTAL(9,S2177:S2178)</f>
        <v>238804.58000000002</v>
      </c>
      <c r="T2179" s="18">
        <f>SUBTOTAL(9,T2177:T2178)</f>
        <v>0</v>
      </c>
      <c r="U2179" s="10">
        <f t="shared" si="68"/>
        <v>0</v>
      </c>
      <c r="V2179" s="20">
        <f t="shared" ref="V2179:V2242" si="69">Q2179-R2179-S2179-T2179</f>
        <v>0</v>
      </c>
    </row>
    <row r="2180" spans="1:22" outlineLevel="4" x14ac:dyDescent="0.35">
      <c r="C2180" s="13" t="s">
        <v>10693</v>
      </c>
      <c r="G2180" s="1"/>
      <c r="O2180" s="16"/>
      <c r="Q2180" s="18">
        <f>SUBTOTAL(9,Q2177:Q2178)</f>
        <v>238804.58000000002</v>
      </c>
      <c r="R2180" s="18">
        <f>SUBTOTAL(9,R2177:R2178)</f>
        <v>0</v>
      </c>
      <c r="S2180" s="18">
        <f>SUBTOTAL(9,S2177:S2178)</f>
        <v>238804.58000000002</v>
      </c>
      <c r="T2180" s="18">
        <f>SUBTOTAL(9,T2177:T2178)</f>
        <v>0</v>
      </c>
      <c r="U2180" s="10">
        <f t="shared" si="68"/>
        <v>0</v>
      </c>
      <c r="V2180" s="20">
        <f t="shared" si="69"/>
        <v>0</v>
      </c>
    </row>
    <row r="2181" spans="1:22" outlineLevel="4" x14ac:dyDescent="0.35">
      <c r="A2181" s="6" t="s">
        <v>1200</v>
      </c>
      <c r="B2181" s="6" t="s">
        <v>1201</v>
      </c>
      <c r="C2181" s="12" t="s">
        <v>2509</v>
      </c>
      <c r="D2181" s="5" t="s">
        <v>2510</v>
      </c>
      <c r="E2181" s="6" t="s">
        <v>2510</v>
      </c>
      <c r="F2181" s="1" t="s">
        <v>4</v>
      </c>
      <c r="G2181" s="1" t="s">
        <v>1204</v>
      </c>
      <c r="H2181" s="1" t="s">
        <v>1206</v>
      </c>
      <c r="I2181" s="2" t="s">
        <v>1207</v>
      </c>
      <c r="J2181" s="6" t="s">
        <v>4</v>
      </c>
      <c r="K2181" s="6" t="s">
        <v>4</v>
      </c>
      <c r="L2181" s="6" t="s">
        <v>4</v>
      </c>
      <c r="M2181" s="6" t="s">
        <v>5</v>
      </c>
      <c r="N2181" s="6" t="s">
        <v>2511</v>
      </c>
      <c r="O2181" s="16">
        <v>44831</v>
      </c>
      <c r="P2181" s="6" t="s">
        <v>7</v>
      </c>
      <c r="Q2181" s="18">
        <v>534448.23</v>
      </c>
      <c r="R2181" s="18">
        <v>0</v>
      </c>
      <c r="S2181" s="18">
        <v>534448.23</v>
      </c>
      <c r="T2181" s="18">
        <v>0</v>
      </c>
      <c r="U2181" s="10">
        <f t="shared" si="68"/>
        <v>0</v>
      </c>
      <c r="V2181" s="20">
        <f t="shared" si="69"/>
        <v>0</v>
      </c>
    </row>
    <row r="2182" spans="1:22" outlineLevel="4" x14ac:dyDescent="0.35">
      <c r="A2182" s="6" t="s">
        <v>1200</v>
      </c>
      <c r="B2182" s="6" t="s">
        <v>1201</v>
      </c>
      <c r="C2182" s="12" t="s">
        <v>2509</v>
      </c>
      <c r="D2182" s="5" t="s">
        <v>2510</v>
      </c>
      <c r="E2182" s="6" t="s">
        <v>2510</v>
      </c>
      <c r="F2182" s="1" t="s">
        <v>4</v>
      </c>
      <c r="G2182" s="1" t="s">
        <v>1204</v>
      </c>
      <c r="H2182" s="1" t="s">
        <v>1206</v>
      </c>
      <c r="I2182" s="2" t="s">
        <v>1207</v>
      </c>
      <c r="J2182" s="6" t="s">
        <v>4</v>
      </c>
      <c r="K2182" s="6" t="s">
        <v>4</v>
      </c>
      <c r="L2182" s="6" t="s">
        <v>4</v>
      </c>
      <c r="M2182" s="6" t="s">
        <v>5</v>
      </c>
      <c r="N2182" s="6" t="s">
        <v>2512</v>
      </c>
      <c r="O2182" s="16">
        <v>44923</v>
      </c>
      <c r="P2182" s="6" t="s">
        <v>7</v>
      </c>
      <c r="Q2182" s="18">
        <v>534448.22</v>
      </c>
      <c r="R2182" s="18">
        <v>0</v>
      </c>
      <c r="S2182" s="18">
        <v>534448.22</v>
      </c>
      <c r="T2182" s="18">
        <v>0</v>
      </c>
      <c r="U2182" s="10">
        <f t="shared" si="68"/>
        <v>0</v>
      </c>
      <c r="V2182" s="20">
        <f t="shared" si="69"/>
        <v>0</v>
      </c>
    </row>
    <row r="2183" spans="1:22" outlineLevel="4" x14ac:dyDescent="0.35">
      <c r="G2183" s="1"/>
      <c r="H2183" s="14" t="s">
        <v>11554</v>
      </c>
      <c r="O2183" s="16"/>
      <c r="Q2183" s="18">
        <f>SUBTOTAL(9,Q2181:Q2182)</f>
        <v>1068896.45</v>
      </c>
      <c r="R2183" s="18">
        <f>SUBTOTAL(9,R2181:R2182)</f>
        <v>0</v>
      </c>
      <c r="S2183" s="18">
        <f>SUBTOTAL(9,S2181:S2182)</f>
        <v>1068896.45</v>
      </c>
      <c r="T2183" s="18">
        <f>SUBTOTAL(9,T2181:T2182)</f>
        <v>0</v>
      </c>
      <c r="U2183" s="10">
        <f t="shared" si="68"/>
        <v>0</v>
      </c>
      <c r="V2183" s="20">
        <f t="shared" si="69"/>
        <v>0</v>
      </c>
    </row>
    <row r="2184" spans="1:22" ht="29" outlineLevel="3" x14ac:dyDescent="0.35">
      <c r="A2184" s="6" t="s">
        <v>566</v>
      </c>
      <c r="B2184" s="6" t="s">
        <v>567</v>
      </c>
      <c r="C2184" s="12" t="s">
        <v>2509</v>
      </c>
      <c r="D2184" s="5" t="s">
        <v>2513</v>
      </c>
      <c r="E2184" s="6" t="s">
        <v>2513</v>
      </c>
      <c r="F2184" s="1" t="s">
        <v>573</v>
      </c>
      <c r="G2184" s="1" t="s">
        <v>4</v>
      </c>
      <c r="H2184" s="1" t="s">
        <v>2515</v>
      </c>
      <c r="I2184" s="2" t="s">
        <v>2516</v>
      </c>
      <c r="J2184" s="6" t="s">
        <v>4</v>
      </c>
      <c r="K2184" s="6" t="s">
        <v>4</v>
      </c>
      <c r="L2184" s="6" t="s">
        <v>4</v>
      </c>
      <c r="M2184" s="6" t="s">
        <v>5</v>
      </c>
      <c r="N2184" s="6" t="s">
        <v>2517</v>
      </c>
      <c r="O2184" s="16">
        <v>44767</v>
      </c>
      <c r="P2184" s="6" t="s">
        <v>2518</v>
      </c>
      <c r="Q2184" s="18">
        <v>1416.33</v>
      </c>
      <c r="R2184" s="18">
        <v>1416.33</v>
      </c>
      <c r="S2184" s="18">
        <v>0</v>
      </c>
      <c r="T2184" s="18">
        <v>0</v>
      </c>
      <c r="U2184" s="10">
        <f t="shared" si="68"/>
        <v>0</v>
      </c>
      <c r="V2184" s="20">
        <f t="shared" si="69"/>
        <v>0</v>
      </c>
    </row>
    <row r="2185" spans="1:22" ht="29" outlineLevel="4" x14ac:dyDescent="0.35">
      <c r="A2185" s="6" t="s">
        <v>566</v>
      </c>
      <c r="B2185" s="6" t="s">
        <v>567</v>
      </c>
      <c r="C2185" s="12" t="s">
        <v>2509</v>
      </c>
      <c r="D2185" s="5" t="s">
        <v>2513</v>
      </c>
      <c r="E2185" s="6" t="s">
        <v>2513</v>
      </c>
      <c r="F2185" s="1" t="s">
        <v>573</v>
      </c>
      <c r="G2185" s="1" t="s">
        <v>4</v>
      </c>
      <c r="H2185" s="1" t="s">
        <v>2515</v>
      </c>
      <c r="I2185" s="2" t="s">
        <v>2516</v>
      </c>
      <c r="J2185" s="6" t="s">
        <v>4</v>
      </c>
      <c r="K2185" s="6" t="s">
        <v>4</v>
      </c>
      <c r="L2185" s="6" t="s">
        <v>4</v>
      </c>
      <c r="M2185" s="6" t="s">
        <v>5</v>
      </c>
      <c r="N2185" s="6" t="s">
        <v>2519</v>
      </c>
      <c r="O2185" s="16">
        <v>44812</v>
      </c>
      <c r="P2185" s="6" t="s">
        <v>7</v>
      </c>
      <c r="Q2185" s="18">
        <v>1471.07</v>
      </c>
      <c r="R2185" s="18">
        <v>1471.07</v>
      </c>
      <c r="S2185" s="18">
        <v>0</v>
      </c>
      <c r="T2185" s="18">
        <v>0</v>
      </c>
      <c r="U2185" s="10">
        <f t="shared" si="68"/>
        <v>0</v>
      </c>
      <c r="V2185" s="20">
        <f t="shared" si="69"/>
        <v>0</v>
      </c>
    </row>
    <row r="2186" spans="1:22" ht="29" outlineLevel="4" x14ac:dyDescent="0.35">
      <c r="A2186" s="6" t="s">
        <v>566</v>
      </c>
      <c r="B2186" s="6" t="s">
        <v>567</v>
      </c>
      <c r="C2186" s="12" t="s">
        <v>2509</v>
      </c>
      <c r="D2186" s="5" t="s">
        <v>2513</v>
      </c>
      <c r="E2186" s="6" t="s">
        <v>2513</v>
      </c>
      <c r="F2186" s="1" t="s">
        <v>573</v>
      </c>
      <c r="G2186" s="1" t="s">
        <v>4</v>
      </c>
      <c r="H2186" s="1" t="s">
        <v>2515</v>
      </c>
      <c r="I2186" s="2" t="s">
        <v>2516</v>
      </c>
      <c r="J2186" s="6" t="s">
        <v>4</v>
      </c>
      <c r="K2186" s="6" t="s">
        <v>4</v>
      </c>
      <c r="L2186" s="6" t="s">
        <v>4</v>
      </c>
      <c r="M2186" s="6" t="s">
        <v>5</v>
      </c>
      <c r="N2186" s="6" t="s">
        <v>2520</v>
      </c>
      <c r="O2186" s="16">
        <v>44848</v>
      </c>
      <c r="P2186" s="6" t="s">
        <v>7</v>
      </c>
      <c r="Q2186" s="18">
        <v>985.99</v>
      </c>
      <c r="R2186" s="18">
        <v>985.99</v>
      </c>
      <c r="S2186" s="18">
        <v>0</v>
      </c>
      <c r="T2186" s="18">
        <v>0</v>
      </c>
      <c r="U2186" s="10">
        <f t="shared" si="68"/>
        <v>0</v>
      </c>
      <c r="V2186" s="20">
        <f t="shared" si="69"/>
        <v>0</v>
      </c>
    </row>
    <row r="2187" spans="1:22" ht="29" outlineLevel="4" x14ac:dyDescent="0.35">
      <c r="A2187" s="6" t="s">
        <v>566</v>
      </c>
      <c r="B2187" s="6" t="s">
        <v>567</v>
      </c>
      <c r="C2187" s="12" t="s">
        <v>2509</v>
      </c>
      <c r="D2187" s="5" t="s">
        <v>2513</v>
      </c>
      <c r="E2187" s="6" t="s">
        <v>2513</v>
      </c>
      <c r="F2187" s="1" t="s">
        <v>573</v>
      </c>
      <c r="G2187" s="1" t="s">
        <v>4</v>
      </c>
      <c r="H2187" s="1" t="s">
        <v>2515</v>
      </c>
      <c r="I2187" s="2" t="s">
        <v>2516</v>
      </c>
      <c r="J2187" s="6" t="s">
        <v>4</v>
      </c>
      <c r="K2187" s="6" t="s">
        <v>4</v>
      </c>
      <c r="L2187" s="6" t="s">
        <v>4</v>
      </c>
      <c r="M2187" s="6" t="s">
        <v>5</v>
      </c>
      <c r="N2187" s="6" t="s">
        <v>2521</v>
      </c>
      <c r="O2187" s="16">
        <v>44855</v>
      </c>
      <c r="P2187" s="6" t="s">
        <v>7</v>
      </c>
      <c r="Q2187" s="18">
        <v>1464.83</v>
      </c>
      <c r="R2187" s="18">
        <v>1464.83</v>
      </c>
      <c r="S2187" s="18">
        <v>0</v>
      </c>
      <c r="T2187" s="18">
        <v>0</v>
      </c>
      <c r="U2187" s="10">
        <f t="shared" si="68"/>
        <v>0</v>
      </c>
      <c r="V2187" s="20">
        <f t="shared" si="69"/>
        <v>0</v>
      </c>
    </row>
    <row r="2188" spans="1:22" ht="29" outlineLevel="3" x14ac:dyDescent="0.35">
      <c r="A2188" s="6" t="s">
        <v>566</v>
      </c>
      <c r="B2188" s="6" t="s">
        <v>567</v>
      </c>
      <c r="C2188" s="12" t="s">
        <v>2509</v>
      </c>
      <c r="D2188" s="5" t="s">
        <v>2513</v>
      </c>
      <c r="E2188" s="6" t="s">
        <v>2513</v>
      </c>
      <c r="F2188" s="1" t="s">
        <v>573</v>
      </c>
      <c r="G2188" s="1" t="s">
        <v>4</v>
      </c>
      <c r="H2188" s="1" t="s">
        <v>2515</v>
      </c>
      <c r="I2188" s="2" t="s">
        <v>2516</v>
      </c>
      <c r="J2188" s="6" t="s">
        <v>4</v>
      </c>
      <c r="K2188" s="6" t="s">
        <v>4</v>
      </c>
      <c r="L2188" s="6" t="s">
        <v>4</v>
      </c>
      <c r="M2188" s="6" t="s">
        <v>5</v>
      </c>
      <c r="N2188" s="6" t="s">
        <v>2514</v>
      </c>
      <c r="O2188" s="16">
        <v>44868</v>
      </c>
      <c r="P2188" s="6" t="s">
        <v>7</v>
      </c>
      <c r="Q2188" s="18">
        <v>940.22</v>
      </c>
      <c r="R2188" s="18">
        <v>940.22</v>
      </c>
      <c r="S2188" s="18">
        <v>0</v>
      </c>
      <c r="T2188" s="18">
        <v>0</v>
      </c>
      <c r="U2188" s="10">
        <f t="shared" si="68"/>
        <v>0</v>
      </c>
      <c r="V2188" s="20">
        <f t="shared" si="69"/>
        <v>0</v>
      </c>
    </row>
    <row r="2189" spans="1:22" outlineLevel="2" x14ac:dyDescent="0.35">
      <c r="G2189" s="1"/>
      <c r="H2189" s="14" t="s">
        <v>11771</v>
      </c>
      <c r="O2189" s="16"/>
      <c r="Q2189" s="18">
        <f>SUBTOTAL(9,Q2184:Q2188)</f>
        <v>6278.44</v>
      </c>
      <c r="R2189" s="18">
        <f>SUBTOTAL(9,R2184:R2188)</f>
        <v>6278.44</v>
      </c>
      <c r="S2189" s="18">
        <f>SUBTOTAL(9,S2184:S2188)</f>
        <v>0</v>
      </c>
      <c r="T2189" s="18">
        <f>SUBTOTAL(9,T2184:T2188)</f>
        <v>0</v>
      </c>
      <c r="U2189" s="10">
        <f t="shared" si="68"/>
        <v>0</v>
      </c>
      <c r="V2189" s="20">
        <f t="shared" si="69"/>
        <v>0</v>
      </c>
    </row>
    <row r="2190" spans="1:22" outlineLevel="4" x14ac:dyDescent="0.35">
      <c r="A2190" s="6" t="s">
        <v>566</v>
      </c>
      <c r="B2190" s="6" t="s">
        <v>567</v>
      </c>
      <c r="C2190" s="12" t="s">
        <v>2509</v>
      </c>
      <c r="D2190" s="5" t="s">
        <v>2513</v>
      </c>
      <c r="E2190" s="6" t="s">
        <v>2513</v>
      </c>
      <c r="F2190" s="1" t="s">
        <v>573</v>
      </c>
      <c r="G2190" s="1" t="s">
        <v>4</v>
      </c>
      <c r="H2190" s="1" t="s">
        <v>2523</v>
      </c>
      <c r="I2190" s="2" t="s">
        <v>2524</v>
      </c>
      <c r="J2190" s="6" t="s">
        <v>4</v>
      </c>
      <c r="K2190" s="6" t="s">
        <v>4</v>
      </c>
      <c r="L2190" s="6" t="s">
        <v>4</v>
      </c>
      <c r="M2190" s="6" t="s">
        <v>5</v>
      </c>
      <c r="N2190" s="6" t="s">
        <v>2522</v>
      </c>
      <c r="O2190" s="16">
        <v>44881</v>
      </c>
      <c r="P2190" s="6" t="s">
        <v>7</v>
      </c>
      <c r="Q2190" s="18">
        <v>611.53</v>
      </c>
      <c r="R2190" s="18">
        <v>611.53</v>
      </c>
      <c r="S2190" s="18">
        <v>0</v>
      </c>
      <c r="T2190" s="18">
        <v>0</v>
      </c>
      <c r="U2190" s="10">
        <f t="shared" si="68"/>
        <v>0</v>
      </c>
      <c r="V2190" s="20">
        <f t="shared" si="69"/>
        <v>0</v>
      </c>
    </row>
    <row r="2191" spans="1:22" outlineLevel="4" x14ac:dyDescent="0.35">
      <c r="A2191" s="6" t="s">
        <v>566</v>
      </c>
      <c r="B2191" s="6" t="s">
        <v>567</v>
      </c>
      <c r="C2191" s="12" t="s">
        <v>2509</v>
      </c>
      <c r="D2191" s="5" t="s">
        <v>2513</v>
      </c>
      <c r="E2191" s="6" t="s">
        <v>2513</v>
      </c>
      <c r="F2191" s="1" t="s">
        <v>573</v>
      </c>
      <c r="G2191" s="1" t="s">
        <v>4</v>
      </c>
      <c r="H2191" s="1" t="s">
        <v>2523</v>
      </c>
      <c r="I2191" s="2" t="s">
        <v>2524</v>
      </c>
      <c r="J2191" s="6" t="s">
        <v>4</v>
      </c>
      <c r="K2191" s="6" t="s">
        <v>4</v>
      </c>
      <c r="L2191" s="6" t="s">
        <v>4</v>
      </c>
      <c r="M2191" s="6" t="s">
        <v>5</v>
      </c>
      <c r="N2191" s="6" t="s">
        <v>2525</v>
      </c>
      <c r="O2191" s="16">
        <v>44952</v>
      </c>
      <c r="P2191" s="6" t="s">
        <v>7</v>
      </c>
      <c r="Q2191" s="18">
        <v>1287.6500000000001</v>
      </c>
      <c r="R2191" s="18">
        <v>1287.6500000000001</v>
      </c>
      <c r="S2191" s="18">
        <v>0</v>
      </c>
      <c r="T2191" s="18">
        <v>0</v>
      </c>
      <c r="U2191" s="10">
        <f t="shared" si="68"/>
        <v>0</v>
      </c>
      <c r="V2191" s="20">
        <f t="shared" si="69"/>
        <v>0</v>
      </c>
    </row>
    <row r="2192" spans="1:22" outlineLevel="3" x14ac:dyDescent="0.35">
      <c r="A2192" s="6" t="s">
        <v>566</v>
      </c>
      <c r="B2192" s="6" t="s">
        <v>567</v>
      </c>
      <c r="C2192" s="12" t="s">
        <v>2509</v>
      </c>
      <c r="D2192" s="5" t="s">
        <v>2513</v>
      </c>
      <c r="E2192" s="6" t="s">
        <v>2513</v>
      </c>
      <c r="F2192" s="1" t="s">
        <v>573</v>
      </c>
      <c r="G2192" s="1" t="s">
        <v>4</v>
      </c>
      <c r="H2192" s="1" t="s">
        <v>2523</v>
      </c>
      <c r="I2192" s="2" t="s">
        <v>2524</v>
      </c>
      <c r="J2192" s="6" t="s">
        <v>4</v>
      </c>
      <c r="K2192" s="6" t="s">
        <v>4</v>
      </c>
      <c r="L2192" s="6" t="s">
        <v>4</v>
      </c>
      <c r="M2192" s="6" t="s">
        <v>5</v>
      </c>
      <c r="N2192" s="6" t="s">
        <v>2526</v>
      </c>
      <c r="O2192" s="16">
        <v>44966</v>
      </c>
      <c r="P2192" s="6" t="s">
        <v>7</v>
      </c>
      <c r="Q2192" s="18">
        <v>1529.57</v>
      </c>
      <c r="R2192" s="18">
        <v>1529.57</v>
      </c>
      <c r="S2192" s="18">
        <v>0</v>
      </c>
      <c r="T2192" s="18">
        <v>0</v>
      </c>
      <c r="U2192" s="10">
        <f t="shared" si="68"/>
        <v>0</v>
      </c>
      <c r="V2192" s="20">
        <f t="shared" si="69"/>
        <v>0</v>
      </c>
    </row>
    <row r="2193" spans="1:22" outlineLevel="2" x14ac:dyDescent="0.35">
      <c r="A2193" s="6" t="s">
        <v>566</v>
      </c>
      <c r="B2193" s="6" t="s">
        <v>567</v>
      </c>
      <c r="C2193" s="12" t="s">
        <v>2509</v>
      </c>
      <c r="D2193" s="5" t="s">
        <v>2513</v>
      </c>
      <c r="E2193" s="6" t="s">
        <v>2513</v>
      </c>
      <c r="F2193" s="1" t="s">
        <v>573</v>
      </c>
      <c r="G2193" s="1" t="s">
        <v>4</v>
      </c>
      <c r="H2193" s="1" t="s">
        <v>2523</v>
      </c>
      <c r="I2193" s="2" t="s">
        <v>2524</v>
      </c>
      <c r="J2193" s="6" t="s">
        <v>4</v>
      </c>
      <c r="K2193" s="6" t="s">
        <v>4</v>
      </c>
      <c r="L2193" s="6" t="s">
        <v>4</v>
      </c>
      <c r="M2193" s="6" t="s">
        <v>5</v>
      </c>
      <c r="N2193" s="6" t="s">
        <v>2527</v>
      </c>
      <c r="O2193" s="16">
        <v>45015</v>
      </c>
      <c r="P2193" s="6" t="s">
        <v>7</v>
      </c>
      <c r="Q2193" s="18">
        <v>1663.1</v>
      </c>
      <c r="R2193" s="18">
        <v>1663.1</v>
      </c>
      <c r="S2193" s="18">
        <v>0</v>
      </c>
      <c r="T2193" s="18">
        <v>0</v>
      </c>
      <c r="U2193" s="10">
        <f t="shared" si="68"/>
        <v>0</v>
      </c>
      <c r="V2193" s="20">
        <f t="shared" si="69"/>
        <v>0</v>
      </c>
    </row>
    <row r="2194" spans="1:22" outlineLevel="4" x14ac:dyDescent="0.35">
      <c r="A2194" s="6" t="s">
        <v>566</v>
      </c>
      <c r="B2194" s="6" t="s">
        <v>567</v>
      </c>
      <c r="C2194" s="12" t="s">
        <v>2509</v>
      </c>
      <c r="D2194" s="5" t="s">
        <v>2513</v>
      </c>
      <c r="E2194" s="6" t="s">
        <v>2513</v>
      </c>
      <c r="F2194" s="1" t="s">
        <v>573</v>
      </c>
      <c r="G2194" s="1" t="s">
        <v>4</v>
      </c>
      <c r="H2194" s="1" t="s">
        <v>2523</v>
      </c>
      <c r="I2194" s="2" t="s">
        <v>2524</v>
      </c>
      <c r="J2194" s="6" t="s">
        <v>4</v>
      </c>
      <c r="K2194" s="6" t="s">
        <v>4</v>
      </c>
      <c r="L2194" s="6" t="s">
        <v>4</v>
      </c>
      <c r="M2194" s="6" t="s">
        <v>5</v>
      </c>
      <c r="N2194" s="6" t="s">
        <v>2528</v>
      </c>
      <c r="O2194" s="16">
        <v>45037</v>
      </c>
      <c r="P2194" s="6" t="s">
        <v>7</v>
      </c>
      <c r="Q2194" s="18">
        <v>1773.32</v>
      </c>
      <c r="R2194" s="18">
        <v>1773.32</v>
      </c>
      <c r="S2194" s="18">
        <v>0</v>
      </c>
      <c r="T2194" s="18">
        <v>0</v>
      </c>
      <c r="U2194" s="10">
        <f t="shared" si="68"/>
        <v>0</v>
      </c>
      <c r="V2194" s="20">
        <f t="shared" si="69"/>
        <v>0</v>
      </c>
    </row>
    <row r="2195" spans="1:22" outlineLevel="4" x14ac:dyDescent="0.35">
      <c r="A2195" s="6" t="s">
        <v>566</v>
      </c>
      <c r="B2195" s="6" t="s">
        <v>567</v>
      </c>
      <c r="C2195" s="12" t="s">
        <v>2509</v>
      </c>
      <c r="D2195" s="5" t="s">
        <v>2513</v>
      </c>
      <c r="E2195" s="6" t="s">
        <v>2513</v>
      </c>
      <c r="F2195" s="1" t="s">
        <v>573</v>
      </c>
      <c r="G2195" s="1" t="s">
        <v>4</v>
      </c>
      <c r="H2195" s="1" t="s">
        <v>2523</v>
      </c>
      <c r="I2195" s="2" t="s">
        <v>2524</v>
      </c>
      <c r="J2195" s="6" t="s">
        <v>4</v>
      </c>
      <c r="K2195" s="6" t="s">
        <v>4</v>
      </c>
      <c r="L2195" s="6" t="s">
        <v>4</v>
      </c>
      <c r="M2195" s="6" t="s">
        <v>5</v>
      </c>
      <c r="N2195" s="6" t="s">
        <v>2529</v>
      </c>
      <c r="O2195" s="16">
        <v>45104</v>
      </c>
      <c r="P2195" s="6" t="s">
        <v>7</v>
      </c>
      <c r="Q2195" s="18">
        <v>1039.3800000000001</v>
      </c>
      <c r="R2195" s="18">
        <v>1039.3800000000001</v>
      </c>
      <c r="S2195" s="18">
        <v>0</v>
      </c>
      <c r="T2195" s="18">
        <v>0</v>
      </c>
      <c r="U2195" s="10">
        <f t="shared" si="68"/>
        <v>0</v>
      </c>
      <c r="V2195" s="20">
        <f t="shared" si="69"/>
        <v>0</v>
      </c>
    </row>
    <row r="2196" spans="1:22" outlineLevel="3" x14ac:dyDescent="0.35">
      <c r="G2196" s="1"/>
      <c r="H2196" s="14" t="s">
        <v>11772</v>
      </c>
      <c r="O2196" s="16"/>
      <c r="Q2196" s="18">
        <f>SUBTOTAL(9,Q2190:Q2195)</f>
        <v>7904.55</v>
      </c>
      <c r="R2196" s="18">
        <f>SUBTOTAL(9,R2190:R2195)</f>
        <v>7904.55</v>
      </c>
      <c r="S2196" s="18">
        <f>SUBTOTAL(9,S2190:S2195)</f>
        <v>0</v>
      </c>
      <c r="T2196" s="18">
        <f>SUBTOTAL(9,T2190:T2195)</f>
        <v>0</v>
      </c>
      <c r="U2196" s="10">
        <f t="shared" si="68"/>
        <v>0</v>
      </c>
      <c r="V2196" s="20">
        <f t="shared" si="69"/>
        <v>0</v>
      </c>
    </row>
    <row r="2197" spans="1:22" ht="29" outlineLevel="4" x14ac:dyDescent="0.35">
      <c r="A2197" s="6" t="s">
        <v>110</v>
      </c>
      <c r="B2197" s="6" t="s">
        <v>111</v>
      </c>
      <c r="C2197" s="12" t="s">
        <v>2509</v>
      </c>
      <c r="D2197" s="5" t="s">
        <v>2530</v>
      </c>
      <c r="E2197" s="6" t="s">
        <v>2530</v>
      </c>
      <c r="F2197" s="1" t="s">
        <v>4</v>
      </c>
      <c r="G2197" s="1" t="s">
        <v>368</v>
      </c>
      <c r="H2197" s="1" t="s">
        <v>2532</v>
      </c>
      <c r="I2197" s="2" t="s">
        <v>2533</v>
      </c>
      <c r="J2197" s="6" t="s">
        <v>4</v>
      </c>
      <c r="K2197" s="6" t="s">
        <v>4</v>
      </c>
      <c r="L2197" s="6" t="s">
        <v>4</v>
      </c>
      <c r="M2197" s="6" t="s">
        <v>5</v>
      </c>
      <c r="N2197" s="6" t="s">
        <v>2531</v>
      </c>
      <c r="O2197" s="16">
        <v>44869</v>
      </c>
      <c r="P2197" s="6" t="s">
        <v>7</v>
      </c>
      <c r="Q2197" s="18">
        <v>182078</v>
      </c>
      <c r="R2197" s="18">
        <v>0</v>
      </c>
      <c r="S2197" s="18">
        <v>182078</v>
      </c>
      <c r="T2197" s="18">
        <v>0</v>
      </c>
      <c r="U2197" s="10">
        <f t="shared" si="68"/>
        <v>0</v>
      </c>
      <c r="V2197" s="20">
        <f t="shared" si="69"/>
        <v>0</v>
      </c>
    </row>
    <row r="2198" spans="1:22" outlineLevel="4" x14ac:dyDescent="0.35">
      <c r="G2198" s="1"/>
      <c r="H2198" s="14" t="s">
        <v>11773</v>
      </c>
      <c r="O2198" s="16"/>
      <c r="Q2198" s="18">
        <f>SUBTOTAL(9,Q2197:Q2197)</f>
        <v>182078</v>
      </c>
      <c r="R2198" s="18">
        <f>SUBTOTAL(9,R2197:R2197)</f>
        <v>0</v>
      </c>
      <c r="S2198" s="18">
        <f>SUBTOTAL(9,S2197:S2197)</f>
        <v>182078</v>
      </c>
      <c r="T2198" s="18">
        <f>SUBTOTAL(9,T2197:T2197)</f>
        <v>0</v>
      </c>
      <c r="U2198" s="10">
        <f t="shared" si="68"/>
        <v>0</v>
      </c>
      <c r="V2198" s="20">
        <f t="shared" si="69"/>
        <v>0</v>
      </c>
    </row>
    <row r="2199" spans="1:22" outlineLevel="4" x14ac:dyDescent="0.35">
      <c r="C2199" s="13" t="s">
        <v>10694</v>
      </c>
      <c r="G2199" s="1"/>
      <c r="O2199" s="16"/>
      <c r="Q2199" s="18">
        <f>SUBTOTAL(9,Q2181:Q2197)</f>
        <v>1265157.4400000002</v>
      </c>
      <c r="R2199" s="18">
        <f>SUBTOTAL(9,R2181:R2197)</f>
        <v>14182.989999999998</v>
      </c>
      <c r="S2199" s="18">
        <f>SUBTOTAL(9,S2181:S2197)</f>
        <v>1250974.45</v>
      </c>
      <c r="T2199" s="18">
        <f>SUBTOTAL(9,T2181:T2197)</f>
        <v>0</v>
      </c>
      <c r="U2199" s="10">
        <f t="shared" si="68"/>
        <v>2.3283064365386963E-10</v>
      </c>
      <c r="V2199" s="20">
        <f t="shared" si="69"/>
        <v>2.3283064365386963E-10</v>
      </c>
    </row>
    <row r="2200" spans="1:22" outlineLevel="4" x14ac:dyDescent="0.35">
      <c r="A2200" s="6" t="s">
        <v>1200</v>
      </c>
      <c r="B2200" s="6" t="s">
        <v>1201</v>
      </c>
      <c r="C2200" s="12" t="s">
        <v>2534</v>
      </c>
      <c r="D2200" s="5" t="s">
        <v>2535</v>
      </c>
      <c r="E2200" s="6" t="s">
        <v>2535</v>
      </c>
      <c r="F2200" s="1" t="s">
        <v>4</v>
      </c>
      <c r="G2200" s="1" t="s">
        <v>1204</v>
      </c>
      <c r="H2200" s="1" t="s">
        <v>1206</v>
      </c>
      <c r="I2200" s="2" t="s">
        <v>1207</v>
      </c>
      <c r="J2200" s="6" t="s">
        <v>4</v>
      </c>
      <c r="K2200" s="6" t="s">
        <v>4</v>
      </c>
      <c r="L2200" s="6" t="s">
        <v>4</v>
      </c>
      <c r="M2200" s="6" t="s">
        <v>5</v>
      </c>
      <c r="N2200" s="6" t="s">
        <v>2536</v>
      </c>
      <c r="O2200" s="16">
        <v>44831</v>
      </c>
      <c r="P2200" s="6" t="s">
        <v>7</v>
      </c>
      <c r="Q2200" s="18">
        <v>14684.88</v>
      </c>
      <c r="R2200" s="18">
        <v>0</v>
      </c>
      <c r="S2200" s="18">
        <v>14684.88</v>
      </c>
      <c r="T2200" s="18">
        <v>0</v>
      </c>
      <c r="U2200" s="10">
        <f t="shared" si="68"/>
        <v>0</v>
      </c>
      <c r="V2200" s="20">
        <f t="shared" si="69"/>
        <v>0</v>
      </c>
    </row>
    <row r="2201" spans="1:22" outlineLevel="4" x14ac:dyDescent="0.35">
      <c r="A2201" s="6" t="s">
        <v>1200</v>
      </c>
      <c r="B2201" s="6" t="s">
        <v>1201</v>
      </c>
      <c r="C2201" s="12" t="s">
        <v>2534</v>
      </c>
      <c r="D2201" s="5" t="s">
        <v>2535</v>
      </c>
      <c r="E2201" s="6" t="s">
        <v>2535</v>
      </c>
      <c r="F2201" s="1" t="s">
        <v>4</v>
      </c>
      <c r="G2201" s="1" t="s">
        <v>1204</v>
      </c>
      <c r="H2201" s="1" t="s">
        <v>1206</v>
      </c>
      <c r="I2201" s="2" t="s">
        <v>1207</v>
      </c>
      <c r="J2201" s="6" t="s">
        <v>4</v>
      </c>
      <c r="K2201" s="6" t="s">
        <v>4</v>
      </c>
      <c r="L2201" s="6" t="s">
        <v>4</v>
      </c>
      <c r="M2201" s="6" t="s">
        <v>5</v>
      </c>
      <c r="N2201" s="6" t="s">
        <v>2537</v>
      </c>
      <c r="O2201" s="16">
        <v>44923</v>
      </c>
      <c r="P2201" s="6" t="s">
        <v>7</v>
      </c>
      <c r="Q2201" s="18">
        <v>14684.87</v>
      </c>
      <c r="R2201" s="18">
        <v>0</v>
      </c>
      <c r="S2201" s="18">
        <v>14684.87</v>
      </c>
      <c r="T2201" s="18">
        <v>0</v>
      </c>
      <c r="U2201" s="10">
        <f t="shared" si="68"/>
        <v>0</v>
      </c>
      <c r="V2201" s="20">
        <f t="shared" si="69"/>
        <v>0</v>
      </c>
    </row>
    <row r="2202" spans="1:22" outlineLevel="4" x14ac:dyDescent="0.35">
      <c r="G2202" s="1"/>
      <c r="H2202" s="14" t="s">
        <v>11554</v>
      </c>
      <c r="O2202" s="16"/>
      <c r="Q2202" s="18">
        <f>SUBTOTAL(9,Q2200:Q2201)</f>
        <v>29369.75</v>
      </c>
      <c r="R2202" s="18">
        <f>SUBTOTAL(9,R2200:R2201)</f>
        <v>0</v>
      </c>
      <c r="S2202" s="18">
        <f>SUBTOTAL(9,S2200:S2201)</f>
        <v>29369.75</v>
      </c>
      <c r="T2202" s="18">
        <f>SUBTOTAL(9,T2200:T2201)</f>
        <v>0</v>
      </c>
      <c r="U2202" s="10">
        <f t="shared" si="68"/>
        <v>0</v>
      </c>
      <c r="V2202" s="20">
        <f t="shared" si="69"/>
        <v>0</v>
      </c>
    </row>
    <row r="2203" spans="1:22" outlineLevel="3" x14ac:dyDescent="0.35">
      <c r="C2203" s="13" t="s">
        <v>10695</v>
      </c>
      <c r="G2203" s="1"/>
      <c r="O2203" s="16"/>
      <c r="Q2203" s="18">
        <f>SUBTOTAL(9,Q2200:Q2201)</f>
        <v>29369.75</v>
      </c>
      <c r="R2203" s="18">
        <f>SUBTOTAL(9,R2200:R2201)</f>
        <v>0</v>
      </c>
      <c r="S2203" s="18">
        <f>SUBTOTAL(9,S2200:S2201)</f>
        <v>29369.75</v>
      </c>
      <c r="T2203" s="18">
        <f>SUBTOTAL(9,T2200:T2201)</f>
        <v>0</v>
      </c>
      <c r="U2203" s="10">
        <f t="shared" si="68"/>
        <v>0</v>
      </c>
      <c r="V2203" s="20">
        <f t="shared" si="69"/>
        <v>0</v>
      </c>
    </row>
    <row r="2204" spans="1:22" outlineLevel="4" x14ac:dyDescent="0.35">
      <c r="A2204" s="6" t="s">
        <v>1200</v>
      </c>
      <c r="B2204" s="6" t="s">
        <v>1201</v>
      </c>
      <c r="C2204" s="12" t="s">
        <v>2538</v>
      </c>
      <c r="D2204" s="5" t="s">
        <v>2539</v>
      </c>
      <c r="E2204" s="6" t="s">
        <v>2539</v>
      </c>
      <c r="F2204" s="1" t="s">
        <v>4</v>
      </c>
      <c r="G2204" s="1" t="s">
        <v>1204</v>
      </c>
      <c r="H2204" s="1" t="s">
        <v>1206</v>
      </c>
      <c r="I2204" s="2" t="s">
        <v>1207</v>
      </c>
      <c r="J2204" s="6" t="s">
        <v>4</v>
      </c>
      <c r="K2204" s="6" t="s">
        <v>4</v>
      </c>
      <c r="L2204" s="6" t="s">
        <v>4</v>
      </c>
      <c r="M2204" s="6" t="s">
        <v>5</v>
      </c>
      <c r="N2204" s="6" t="s">
        <v>2540</v>
      </c>
      <c r="O2204" s="16">
        <v>44831</v>
      </c>
      <c r="P2204" s="6" t="s">
        <v>7</v>
      </c>
      <c r="Q2204" s="18">
        <v>451882.16</v>
      </c>
      <c r="R2204" s="18">
        <v>0</v>
      </c>
      <c r="S2204" s="18">
        <v>451882.16</v>
      </c>
      <c r="T2204" s="18">
        <v>0</v>
      </c>
      <c r="U2204" s="10">
        <f t="shared" si="68"/>
        <v>0</v>
      </c>
      <c r="V2204" s="20">
        <f t="shared" si="69"/>
        <v>0</v>
      </c>
    </row>
    <row r="2205" spans="1:22" outlineLevel="4" x14ac:dyDescent="0.35">
      <c r="A2205" s="6" t="s">
        <v>1200</v>
      </c>
      <c r="B2205" s="6" t="s">
        <v>1201</v>
      </c>
      <c r="C2205" s="12" t="s">
        <v>2538</v>
      </c>
      <c r="D2205" s="5" t="s">
        <v>2539</v>
      </c>
      <c r="E2205" s="6" t="s">
        <v>2539</v>
      </c>
      <c r="F2205" s="1" t="s">
        <v>4</v>
      </c>
      <c r="G2205" s="1" t="s">
        <v>1204</v>
      </c>
      <c r="H2205" s="1" t="s">
        <v>1206</v>
      </c>
      <c r="I2205" s="2" t="s">
        <v>1207</v>
      </c>
      <c r="J2205" s="6" t="s">
        <v>4</v>
      </c>
      <c r="K2205" s="6" t="s">
        <v>4</v>
      </c>
      <c r="L2205" s="6" t="s">
        <v>4</v>
      </c>
      <c r="M2205" s="6" t="s">
        <v>5</v>
      </c>
      <c r="N2205" s="6" t="s">
        <v>2541</v>
      </c>
      <c r="O2205" s="16">
        <v>44923</v>
      </c>
      <c r="P2205" s="6" t="s">
        <v>7</v>
      </c>
      <c r="Q2205" s="18">
        <v>451882.16</v>
      </c>
      <c r="R2205" s="18">
        <v>0</v>
      </c>
      <c r="S2205" s="18">
        <v>451882.16</v>
      </c>
      <c r="T2205" s="18">
        <v>0</v>
      </c>
      <c r="U2205" s="10">
        <f t="shared" si="68"/>
        <v>0</v>
      </c>
      <c r="V2205" s="20">
        <f t="shared" si="69"/>
        <v>0</v>
      </c>
    </row>
    <row r="2206" spans="1:22" outlineLevel="4" x14ac:dyDescent="0.35">
      <c r="G2206" s="1"/>
      <c r="H2206" s="14" t="s">
        <v>11554</v>
      </c>
      <c r="O2206" s="16"/>
      <c r="Q2206" s="18">
        <f>SUBTOTAL(9,Q2204:Q2205)</f>
        <v>903764.32</v>
      </c>
      <c r="R2206" s="18">
        <f>SUBTOTAL(9,R2204:R2205)</f>
        <v>0</v>
      </c>
      <c r="S2206" s="18">
        <f>SUBTOTAL(9,S2204:S2205)</f>
        <v>903764.32</v>
      </c>
      <c r="T2206" s="18">
        <f>SUBTOTAL(9,T2204:T2205)</f>
        <v>0</v>
      </c>
      <c r="U2206" s="10">
        <f t="shared" si="68"/>
        <v>0</v>
      </c>
      <c r="V2206" s="20">
        <f t="shared" si="69"/>
        <v>0</v>
      </c>
    </row>
    <row r="2207" spans="1:22" outlineLevel="4" x14ac:dyDescent="0.35">
      <c r="C2207" s="13" t="s">
        <v>10696</v>
      </c>
      <c r="G2207" s="1"/>
      <c r="O2207" s="16"/>
      <c r="Q2207" s="18">
        <f>SUBTOTAL(9,Q2204:Q2205)</f>
        <v>903764.32</v>
      </c>
      <c r="R2207" s="18">
        <f>SUBTOTAL(9,R2204:R2205)</f>
        <v>0</v>
      </c>
      <c r="S2207" s="18">
        <f>SUBTOTAL(9,S2204:S2205)</f>
        <v>903764.32</v>
      </c>
      <c r="T2207" s="18">
        <f>SUBTOTAL(9,T2204:T2205)</f>
        <v>0</v>
      </c>
      <c r="U2207" s="10">
        <f t="shared" si="68"/>
        <v>0</v>
      </c>
      <c r="V2207" s="20">
        <f t="shared" si="69"/>
        <v>0</v>
      </c>
    </row>
    <row r="2208" spans="1:22" outlineLevel="4" x14ac:dyDescent="0.35">
      <c r="A2208" s="6" t="s">
        <v>1200</v>
      </c>
      <c r="B2208" s="6" t="s">
        <v>1201</v>
      </c>
      <c r="C2208" s="12" t="s">
        <v>2542</v>
      </c>
      <c r="D2208" s="5" t="s">
        <v>2543</v>
      </c>
      <c r="E2208" s="6" t="s">
        <v>2543</v>
      </c>
      <c r="F2208" s="1" t="s">
        <v>4</v>
      </c>
      <c r="G2208" s="1" t="s">
        <v>1204</v>
      </c>
      <c r="H2208" s="1" t="s">
        <v>1206</v>
      </c>
      <c r="I2208" s="2" t="s">
        <v>1207</v>
      </c>
      <c r="J2208" s="6" t="s">
        <v>4</v>
      </c>
      <c r="K2208" s="6" t="s">
        <v>4</v>
      </c>
      <c r="L2208" s="6" t="s">
        <v>4</v>
      </c>
      <c r="M2208" s="6" t="s">
        <v>5</v>
      </c>
      <c r="N2208" s="6" t="s">
        <v>2544</v>
      </c>
      <c r="O2208" s="16">
        <v>44831</v>
      </c>
      <c r="P2208" s="6" t="s">
        <v>7</v>
      </c>
      <c r="Q2208" s="18">
        <v>344024.44</v>
      </c>
      <c r="R2208" s="18">
        <v>0</v>
      </c>
      <c r="S2208" s="18">
        <v>344024.44</v>
      </c>
      <c r="T2208" s="18">
        <v>0</v>
      </c>
      <c r="U2208" s="10">
        <f t="shared" si="68"/>
        <v>0</v>
      </c>
      <c r="V2208" s="20">
        <f t="shared" si="69"/>
        <v>0</v>
      </c>
    </row>
    <row r="2209" spans="1:22" outlineLevel="4" x14ac:dyDescent="0.35">
      <c r="A2209" s="6" t="s">
        <v>1200</v>
      </c>
      <c r="B2209" s="6" t="s">
        <v>1201</v>
      </c>
      <c r="C2209" s="12" t="s">
        <v>2542</v>
      </c>
      <c r="D2209" s="5" t="s">
        <v>2543</v>
      </c>
      <c r="E2209" s="6" t="s">
        <v>2543</v>
      </c>
      <c r="F2209" s="1" t="s">
        <v>4</v>
      </c>
      <c r="G2209" s="1" t="s">
        <v>1204</v>
      </c>
      <c r="H2209" s="1" t="s">
        <v>1206</v>
      </c>
      <c r="I2209" s="2" t="s">
        <v>1207</v>
      </c>
      <c r="J2209" s="6" t="s">
        <v>4</v>
      </c>
      <c r="K2209" s="6" t="s">
        <v>4</v>
      </c>
      <c r="L2209" s="6" t="s">
        <v>4</v>
      </c>
      <c r="M2209" s="6" t="s">
        <v>5</v>
      </c>
      <c r="N2209" s="6" t="s">
        <v>2545</v>
      </c>
      <c r="O2209" s="16">
        <v>44923</v>
      </c>
      <c r="P2209" s="6" t="s">
        <v>7</v>
      </c>
      <c r="Q2209" s="18">
        <v>344024.43</v>
      </c>
      <c r="R2209" s="18">
        <v>0</v>
      </c>
      <c r="S2209" s="18">
        <v>344024.43</v>
      </c>
      <c r="T2209" s="18">
        <v>0</v>
      </c>
      <c r="U2209" s="10">
        <f t="shared" si="68"/>
        <v>0</v>
      </c>
      <c r="V2209" s="20">
        <f t="shared" si="69"/>
        <v>0</v>
      </c>
    </row>
    <row r="2210" spans="1:22" outlineLevel="3" x14ac:dyDescent="0.35">
      <c r="G2210" s="1"/>
      <c r="H2210" s="14" t="s">
        <v>11554</v>
      </c>
      <c r="O2210" s="16"/>
      <c r="Q2210" s="18">
        <f>SUBTOTAL(9,Q2208:Q2209)</f>
        <v>688048.87</v>
      </c>
      <c r="R2210" s="18">
        <f>SUBTOTAL(9,R2208:R2209)</f>
        <v>0</v>
      </c>
      <c r="S2210" s="18">
        <f>SUBTOTAL(9,S2208:S2209)</f>
        <v>688048.87</v>
      </c>
      <c r="T2210" s="18">
        <f>SUBTOTAL(9,T2208:T2209)</f>
        <v>0</v>
      </c>
      <c r="U2210" s="10">
        <f t="shared" si="68"/>
        <v>0</v>
      </c>
      <c r="V2210" s="20">
        <f t="shared" si="69"/>
        <v>0</v>
      </c>
    </row>
    <row r="2211" spans="1:22" ht="58" outlineLevel="4" x14ac:dyDescent="0.35">
      <c r="A2211" s="6" t="s">
        <v>52</v>
      </c>
      <c r="B2211" s="6" t="s">
        <v>53</v>
      </c>
      <c r="C2211" s="12" t="s">
        <v>2542</v>
      </c>
      <c r="D2211" s="5" t="s">
        <v>2546</v>
      </c>
      <c r="E2211" s="6" t="s">
        <v>2546</v>
      </c>
      <c r="F2211" s="1" t="s">
        <v>4</v>
      </c>
      <c r="G2211" s="1" t="s">
        <v>2195</v>
      </c>
      <c r="H2211" s="1" t="s">
        <v>2548</v>
      </c>
      <c r="I2211" s="2" t="s">
        <v>2549</v>
      </c>
      <c r="J2211" s="6" t="s">
        <v>4</v>
      </c>
      <c r="K2211" s="6" t="s">
        <v>4</v>
      </c>
      <c r="L2211" s="6" t="s">
        <v>4</v>
      </c>
      <c r="M2211" s="6" t="s">
        <v>5</v>
      </c>
      <c r="N2211" s="6" t="s">
        <v>2547</v>
      </c>
      <c r="O2211" s="16">
        <v>44819</v>
      </c>
      <c r="P2211" s="6" t="s">
        <v>7</v>
      </c>
      <c r="Q2211" s="18">
        <v>9951</v>
      </c>
      <c r="R2211" s="18">
        <v>0</v>
      </c>
      <c r="S2211" s="18">
        <v>9951</v>
      </c>
      <c r="T2211" s="18">
        <v>0</v>
      </c>
      <c r="U2211" s="10">
        <f t="shared" si="68"/>
        <v>0</v>
      </c>
      <c r="V2211" s="20">
        <f t="shared" si="69"/>
        <v>0</v>
      </c>
    </row>
    <row r="2212" spans="1:22" outlineLevel="3" x14ac:dyDescent="0.35">
      <c r="G2212" s="1"/>
      <c r="H2212" s="14" t="s">
        <v>11774</v>
      </c>
      <c r="O2212" s="16"/>
      <c r="Q2212" s="18">
        <f>SUBTOTAL(9,Q2211:Q2211)</f>
        <v>9951</v>
      </c>
      <c r="R2212" s="18">
        <f>SUBTOTAL(9,R2211:R2211)</f>
        <v>0</v>
      </c>
      <c r="S2212" s="18">
        <f>SUBTOTAL(9,S2211:S2211)</f>
        <v>9951</v>
      </c>
      <c r="T2212" s="18">
        <f>SUBTOTAL(9,T2211:T2211)</f>
        <v>0</v>
      </c>
      <c r="U2212" s="10">
        <f t="shared" si="68"/>
        <v>0</v>
      </c>
      <c r="V2212" s="20">
        <f t="shared" si="69"/>
        <v>0</v>
      </c>
    </row>
    <row r="2213" spans="1:22" outlineLevel="2" x14ac:dyDescent="0.35">
      <c r="A2213" s="6" t="s">
        <v>52</v>
      </c>
      <c r="B2213" s="6" t="s">
        <v>53</v>
      </c>
      <c r="C2213" s="12" t="s">
        <v>2542</v>
      </c>
      <c r="D2213" s="5" t="s">
        <v>2546</v>
      </c>
      <c r="E2213" s="6" t="s">
        <v>2546</v>
      </c>
      <c r="F2213" s="1" t="s">
        <v>55</v>
      </c>
      <c r="G2213" s="1" t="s">
        <v>4</v>
      </c>
      <c r="H2213" s="1" t="s">
        <v>2551</v>
      </c>
      <c r="I2213" s="2" t="s">
        <v>2552</v>
      </c>
      <c r="J2213" s="6" t="s">
        <v>4</v>
      </c>
      <c r="K2213" s="6" t="s">
        <v>4</v>
      </c>
      <c r="L2213" s="6" t="s">
        <v>4</v>
      </c>
      <c r="M2213" s="6" t="s">
        <v>5</v>
      </c>
      <c r="N2213" s="6" t="s">
        <v>2550</v>
      </c>
      <c r="O2213" s="16">
        <v>45047</v>
      </c>
      <c r="P2213" s="6" t="s">
        <v>7</v>
      </c>
      <c r="Q2213" s="18">
        <v>45000</v>
      </c>
      <c r="R2213" s="18">
        <v>45000</v>
      </c>
      <c r="S2213" s="18">
        <v>0</v>
      </c>
      <c r="T2213" s="18">
        <v>0</v>
      </c>
      <c r="U2213" s="10">
        <f t="shared" si="68"/>
        <v>0</v>
      </c>
      <c r="V2213" s="20">
        <f t="shared" si="69"/>
        <v>0</v>
      </c>
    </row>
    <row r="2214" spans="1:22" outlineLevel="4" x14ac:dyDescent="0.35">
      <c r="G2214" s="1"/>
      <c r="H2214" s="14" t="s">
        <v>11775</v>
      </c>
      <c r="O2214" s="16"/>
      <c r="Q2214" s="18">
        <f>SUBTOTAL(9,Q2213:Q2213)</f>
        <v>45000</v>
      </c>
      <c r="R2214" s="18">
        <f>SUBTOTAL(9,R2213:R2213)</f>
        <v>45000</v>
      </c>
      <c r="S2214" s="18">
        <f>SUBTOTAL(9,S2213:S2213)</f>
        <v>0</v>
      </c>
      <c r="T2214" s="18">
        <f>SUBTOTAL(9,T2213:T2213)</f>
        <v>0</v>
      </c>
      <c r="U2214" s="10">
        <f t="shared" si="68"/>
        <v>0</v>
      </c>
      <c r="V2214" s="20">
        <f t="shared" si="69"/>
        <v>0</v>
      </c>
    </row>
    <row r="2215" spans="1:22" outlineLevel="4" x14ac:dyDescent="0.35">
      <c r="A2215" s="6" t="s">
        <v>52</v>
      </c>
      <c r="B2215" s="6" t="s">
        <v>53</v>
      </c>
      <c r="C2215" s="12" t="s">
        <v>2542</v>
      </c>
      <c r="D2215" s="5" t="s">
        <v>2546</v>
      </c>
      <c r="E2215" s="6" t="s">
        <v>2546</v>
      </c>
      <c r="F2215" s="1" t="s">
        <v>55</v>
      </c>
      <c r="G2215" s="1" t="s">
        <v>4</v>
      </c>
      <c r="H2215" s="1" t="s">
        <v>2554</v>
      </c>
      <c r="I2215" s="2" t="s">
        <v>2552</v>
      </c>
      <c r="J2215" s="6" t="s">
        <v>4</v>
      </c>
      <c r="K2215" s="6" t="s">
        <v>4</v>
      </c>
      <c r="L2215" s="6" t="s">
        <v>4</v>
      </c>
      <c r="M2215" s="6" t="s">
        <v>5</v>
      </c>
      <c r="N2215" s="6" t="s">
        <v>2553</v>
      </c>
      <c r="O2215" s="16">
        <v>44819</v>
      </c>
      <c r="P2215" s="6" t="s">
        <v>7</v>
      </c>
      <c r="Q2215" s="18">
        <v>323507</v>
      </c>
      <c r="R2215" s="18">
        <v>323507</v>
      </c>
      <c r="S2215" s="18">
        <v>0</v>
      </c>
      <c r="T2215" s="18">
        <v>0</v>
      </c>
      <c r="U2215" s="10">
        <f t="shared" si="68"/>
        <v>0</v>
      </c>
      <c r="V2215" s="20">
        <f t="shared" si="69"/>
        <v>0</v>
      </c>
    </row>
    <row r="2216" spans="1:22" outlineLevel="3" x14ac:dyDescent="0.35">
      <c r="G2216" s="1"/>
      <c r="H2216" s="14" t="s">
        <v>11776</v>
      </c>
      <c r="O2216" s="16"/>
      <c r="Q2216" s="18">
        <f>SUBTOTAL(9,Q2215:Q2215)</f>
        <v>323507</v>
      </c>
      <c r="R2216" s="18">
        <f>SUBTOTAL(9,R2215:R2215)</f>
        <v>323507</v>
      </c>
      <c r="S2216" s="18">
        <f>SUBTOTAL(9,S2215:S2215)</f>
        <v>0</v>
      </c>
      <c r="T2216" s="18">
        <f>SUBTOTAL(9,T2215:T2215)</f>
        <v>0</v>
      </c>
      <c r="U2216" s="10">
        <f t="shared" si="68"/>
        <v>0</v>
      </c>
      <c r="V2216" s="20">
        <f t="shared" si="69"/>
        <v>0</v>
      </c>
    </row>
    <row r="2217" spans="1:22" outlineLevel="2" x14ac:dyDescent="0.35">
      <c r="A2217" s="6" t="s">
        <v>52</v>
      </c>
      <c r="B2217" s="6" t="s">
        <v>53</v>
      </c>
      <c r="C2217" s="12" t="s">
        <v>2542</v>
      </c>
      <c r="D2217" s="5" t="s">
        <v>2546</v>
      </c>
      <c r="E2217" s="6" t="s">
        <v>2546</v>
      </c>
      <c r="F2217" s="1" t="s">
        <v>55</v>
      </c>
      <c r="G2217" s="1" t="s">
        <v>4</v>
      </c>
      <c r="H2217" s="1" t="s">
        <v>2556</v>
      </c>
      <c r="I2217" s="2" t="s">
        <v>2552</v>
      </c>
      <c r="J2217" s="6" t="s">
        <v>4</v>
      </c>
      <c r="K2217" s="6" t="s">
        <v>4</v>
      </c>
      <c r="L2217" s="6" t="s">
        <v>4</v>
      </c>
      <c r="M2217" s="6" t="s">
        <v>5</v>
      </c>
      <c r="N2217" s="6" t="s">
        <v>2555</v>
      </c>
      <c r="O2217" s="16">
        <v>44799</v>
      </c>
      <c r="P2217" s="6" t="s">
        <v>7</v>
      </c>
      <c r="Q2217" s="18">
        <v>275217</v>
      </c>
      <c r="R2217" s="18">
        <v>275217</v>
      </c>
      <c r="S2217" s="18">
        <v>0</v>
      </c>
      <c r="T2217" s="18">
        <v>0</v>
      </c>
      <c r="U2217" s="10">
        <f t="shared" si="68"/>
        <v>0</v>
      </c>
      <c r="V2217" s="20">
        <f t="shared" si="69"/>
        <v>0</v>
      </c>
    </row>
    <row r="2218" spans="1:22" outlineLevel="4" x14ac:dyDescent="0.35">
      <c r="A2218" s="6" t="s">
        <v>52</v>
      </c>
      <c r="B2218" s="6" t="s">
        <v>53</v>
      </c>
      <c r="C2218" s="12" t="s">
        <v>2542</v>
      </c>
      <c r="D2218" s="5" t="s">
        <v>2546</v>
      </c>
      <c r="E2218" s="6" t="s">
        <v>2546</v>
      </c>
      <c r="F2218" s="1" t="s">
        <v>55</v>
      </c>
      <c r="G2218" s="1" t="s">
        <v>4</v>
      </c>
      <c r="H2218" s="1" t="s">
        <v>2556</v>
      </c>
      <c r="I2218" s="2" t="s">
        <v>2552</v>
      </c>
      <c r="J2218" s="6" t="s">
        <v>4</v>
      </c>
      <c r="K2218" s="6" t="s">
        <v>4</v>
      </c>
      <c r="L2218" s="6" t="s">
        <v>4</v>
      </c>
      <c r="M2218" s="6" t="s">
        <v>5</v>
      </c>
      <c r="N2218" s="6" t="s">
        <v>2557</v>
      </c>
      <c r="O2218" s="16">
        <v>45083</v>
      </c>
      <c r="P2218" s="6" t="s">
        <v>7</v>
      </c>
      <c r="Q2218" s="18">
        <v>90</v>
      </c>
      <c r="R2218" s="18">
        <v>90</v>
      </c>
      <c r="S2218" s="18">
        <v>0</v>
      </c>
      <c r="T2218" s="18">
        <v>0</v>
      </c>
      <c r="U2218" s="10">
        <f t="shared" si="68"/>
        <v>0</v>
      </c>
      <c r="V2218" s="20">
        <f t="shared" si="69"/>
        <v>0</v>
      </c>
    </row>
    <row r="2219" spans="1:22" outlineLevel="4" x14ac:dyDescent="0.35">
      <c r="G2219" s="1"/>
      <c r="H2219" s="14" t="s">
        <v>11777</v>
      </c>
      <c r="O2219" s="16"/>
      <c r="Q2219" s="18">
        <f>SUBTOTAL(9,Q2217:Q2218)</f>
        <v>275307</v>
      </c>
      <c r="R2219" s="18">
        <f>SUBTOTAL(9,R2217:R2218)</f>
        <v>275307</v>
      </c>
      <c r="S2219" s="18">
        <f>SUBTOTAL(9,S2217:S2218)</f>
        <v>0</v>
      </c>
      <c r="T2219" s="18">
        <f>SUBTOTAL(9,T2217:T2218)</f>
        <v>0</v>
      </c>
      <c r="U2219" s="10">
        <f t="shared" si="68"/>
        <v>0</v>
      </c>
      <c r="V2219" s="20">
        <f t="shared" si="69"/>
        <v>0</v>
      </c>
    </row>
    <row r="2220" spans="1:22" outlineLevel="3" x14ac:dyDescent="0.35">
      <c r="C2220" s="13" t="s">
        <v>10697</v>
      </c>
      <c r="G2220" s="1"/>
      <c r="O2220" s="16"/>
      <c r="Q2220" s="18">
        <f>SUBTOTAL(9,Q2208:Q2218)</f>
        <v>1341813.8700000001</v>
      </c>
      <c r="R2220" s="18">
        <f>SUBTOTAL(9,R2208:R2218)</f>
        <v>643814</v>
      </c>
      <c r="S2220" s="18">
        <f>SUBTOTAL(9,S2208:S2218)</f>
        <v>697999.87</v>
      </c>
      <c r="T2220" s="18">
        <f>SUBTOTAL(9,T2208:T2218)</f>
        <v>0</v>
      </c>
      <c r="U2220" s="10">
        <f t="shared" si="68"/>
        <v>1.1641532182693481E-10</v>
      </c>
      <c r="V2220" s="20">
        <f t="shared" si="69"/>
        <v>1.1641532182693481E-10</v>
      </c>
    </row>
    <row r="2221" spans="1:22" outlineLevel="2" x14ac:dyDescent="0.35">
      <c r="A2221" s="6" t="s">
        <v>1200</v>
      </c>
      <c r="B2221" s="6" t="s">
        <v>1201</v>
      </c>
      <c r="C2221" s="12" t="s">
        <v>2558</v>
      </c>
      <c r="D2221" s="5" t="s">
        <v>2559</v>
      </c>
      <c r="E2221" s="6" t="s">
        <v>2559</v>
      </c>
      <c r="F2221" s="1" t="s">
        <v>4</v>
      </c>
      <c r="G2221" s="1" t="s">
        <v>1204</v>
      </c>
      <c r="H2221" s="1" t="s">
        <v>1206</v>
      </c>
      <c r="I2221" s="2" t="s">
        <v>1207</v>
      </c>
      <c r="J2221" s="6" t="s">
        <v>4</v>
      </c>
      <c r="K2221" s="6" t="s">
        <v>4</v>
      </c>
      <c r="L2221" s="6" t="s">
        <v>4</v>
      </c>
      <c r="M2221" s="6" t="s">
        <v>5</v>
      </c>
      <c r="N2221" s="6" t="s">
        <v>2560</v>
      </c>
      <c r="O2221" s="16">
        <v>44831</v>
      </c>
      <c r="P2221" s="6" t="s">
        <v>7</v>
      </c>
      <c r="Q2221" s="18">
        <v>69564.73</v>
      </c>
      <c r="R2221" s="18">
        <v>0</v>
      </c>
      <c r="S2221" s="18">
        <v>69564.73</v>
      </c>
      <c r="T2221" s="18">
        <v>0</v>
      </c>
      <c r="U2221" s="10">
        <f t="shared" si="68"/>
        <v>0</v>
      </c>
      <c r="V2221" s="20">
        <f t="shared" si="69"/>
        <v>0</v>
      </c>
    </row>
    <row r="2222" spans="1:22" outlineLevel="4" x14ac:dyDescent="0.35">
      <c r="A2222" s="6" t="s">
        <v>1200</v>
      </c>
      <c r="B2222" s="6" t="s">
        <v>1201</v>
      </c>
      <c r="C2222" s="12" t="s">
        <v>2558</v>
      </c>
      <c r="D2222" s="5" t="s">
        <v>2559</v>
      </c>
      <c r="E2222" s="6" t="s">
        <v>2559</v>
      </c>
      <c r="F2222" s="1" t="s">
        <v>4</v>
      </c>
      <c r="G2222" s="1" t="s">
        <v>1204</v>
      </c>
      <c r="H2222" s="1" t="s">
        <v>1206</v>
      </c>
      <c r="I2222" s="2" t="s">
        <v>1207</v>
      </c>
      <c r="J2222" s="6" t="s">
        <v>4</v>
      </c>
      <c r="K2222" s="6" t="s">
        <v>4</v>
      </c>
      <c r="L2222" s="6" t="s">
        <v>4</v>
      </c>
      <c r="M2222" s="6" t="s">
        <v>5</v>
      </c>
      <c r="N2222" s="6" t="s">
        <v>2561</v>
      </c>
      <c r="O2222" s="16">
        <v>44923</v>
      </c>
      <c r="P2222" s="6" t="s">
        <v>7</v>
      </c>
      <c r="Q2222" s="18">
        <v>69564.710000000006</v>
      </c>
      <c r="R2222" s="18">
        <v>0</v>
      </c>
      <c r="S2222" s="18">
        <v>69564.710000000006</v>
      </c>
      <c r="T2222" s="18">
        <v>0</v>
      </c>
      <c r="U2222" s="10">
        <f t="shared" si="68"/>
        <v>0</v>
      </c>
      <c r="V2222" s="20">
        <f t="shared" si="69"/>
        <v>0</v>
      </c>
    </row>
    <row r="2223" spans="1:22" outlineLevel="4" x14ac:dyDescent="0.35">
      <c r="G2223" s="1"/>
      <c r="H2223" s="14" t="s">
        <v>11554</v>
      </c>
      <c r="O2223" s="16"/>
      <c r="Q2223" s="18">
        <f>SUBTOTAL(9,Q2221:Q2222)</f>
        <v>139129.44</v>
      </c>
      <c r="R2223" s="18">
        <f>SUBTOTAL(9,R2221:R2222)</f>
        <v>0</v>
      </c>
      <c r="S2223" s="18">
        <f>SUBTOTAL(9,S2221:S2222)</f>
        <v>139129.44</v>
      </c>
      <c r="T2223" s="18">
        <f>SUBTOTAL(9,T2221:T2222)</f>
        <v>0</v>
      </c>
      <c r="U2223" s="10">
        <f t="shared" si="68"/>
        <v>0</v>
      </c>
      <c r="V2223" s="20">
        <f t="shared" si="69"/>
        <v>0</v>
      </c>
    </row>
    <row r="2224" spans="1:22" outlineLevel="3" x14ac:dyDescent="0.35">
      <c r="C2224" s="13" t="s">
        <v>10698</v>
      </c>
      <c r="G2224" s="1"/>
      <c r="O2224" s="16"/>
      <c r="Q2224" s="18">
        <f>SUBTOTAL(9,Q2221:Q2222)</f>
        <v>139129.44</v>
      </c>
      <c r="R2224" s="18">
        <f>SUBTOTAL(9,R2221:R2222)</f>
        <v>0</v>
      </c>
      <c r="S2224" s="18">
        <f>SUBTOTAL(9,S2221:S2222)</f>
        <v>139129.44</v>
      </c>
      <c r="T2224" s="18">
        <f>SUBTOTAL(9,T2221:T2222)</f>
        <v>0</v>
      </c>
      <c r="U2224" s="10">
        <f t="shared" si="68"/>
        <v>0</v>
      </c>
      <c r="V2224" s="20">
        <f t="shared" si="69"/>
        <v>0</v>
      </c>
    </row>
    <row r="2225" spans="1:22" outlineLevel="4" x14ac:dyDescent="0.35">
      <c r="A2225" s="6" t="s">
        <v>1200</v>
      </c>
      <c r="B2225" s="6" t="s">
        <v>1201</v>
      </c>
      <c r="C2225" s="12" t="s">
        <v>2562</v>
      </c>
      <c r="D2225" s="5" t="s">
        <v>2563</v>
      </c>
      <c r="E2225" s="6" t="s">
        <v>2563</v>
      </c>
      <c r="F2225" s="1" t="s">
        <v>4</v>
      </c>
      <c r="G2225" s="1" t="s">
        <v>1204</v>
      </c>
      <c r="H2225" s="1" t="s">
        <v>1206</v>
      </c>
      <c r="I2225" s="2" t="s">
        <v>1207</v>
      </c>
      <c r="J2225" s="6" t="s">
        <v>4</v>
      </c>
      <c r="K2225" s="6" t="s">
        <v>4</v>
      </c>
      <c r="L2225" s="6" t="s">
        <v>4</v>
      </c>
      <c r="M2225" s="6" t="s">
        <v>5</v>
      </c>
      <c r="N2225" s="6" t="s">
        <v>2564</v>
      </c>
      <c r="O2225" s="16">
        <v>44831</v>
      </c>
      <c r="P2225" s="6" t="s">
        <v>7</v>
      </c>
      <c r="Q2225" s="18">
        <v>436682.8</v>
      </c>
      <c r="R2225" s="18">
        <v>0</v>
      </c>
      <c r="S2225" s="18">
        <v>436682.8</v>
      </c>
      <c r="T2225" s="18">
        <v>0</v>
      </c>
      <c r="U2225" s="10">
        <f t="shared" si="68"/>
        <v>0</v>
      </c>
      <c r="V2225" s="20">
        <f t="shared" si="69"/>
        <v>0</v>
      </c>
    </row>
    <row r="2226" spans="1:22" outlineLevel="3" x14ac:dyDescent="0.35">
      <c r="A2226" s="6" t="s">
        <v>1200</v>
      </c>
      <c r="B2226" s="6" t="s">
        <v>1201</v>
      </c>
      <c r="C2226" s="12" t="s">
        <v>2562</v>
      </c>
      <c r="D2226" s="5" t="s">
        <v>2563</v>
      </c>
      <c r="E2226" s="6" t="s">
        <v>2563</v>
      </c>
      <c r="F2226" s="1" t="s">
        <v>4</v>
      </c>
      <c r="G2226" s="1" t="s">
        <v>1204</v>
      </c>
      <c r="H2226" s="1" t="s">
        <v>1206</v>
      </c>
      <c r="I2226" s="2" t="s">
        <v>1207</v>
      </c>
      <c r="J2226" s="6" t="s">
        <v>4</v>
      </c>
      <c r="K2226" s="6" t="s">
        <v>4</v>
      </c>
      <c r="L2226" s="6" t="s">
        <v>4</v>
      </c>
      <c r="M2226" s="6" t="s">
        <v>5</v>
      </c>
      <c r="N2226" s="6" t="s">
        <v>2565</v>
      </c>
      <c r="O2226" s="16">
        <v>44923</v>
      </c>
      <c r="P2226" s="6" t="s">
        <v>7</v>
      </c>
      <c r="Q2226" s="18">
        <v>436682.8</v>
      </c>
      <c r="R2226" s="18">
        <v>0</v>
      </c>
      <c r="S2226" s="18">
        <v>436682.8</v>
      </c>
      <c r="T2226" s="18">
        <v>0</v>
      </c>
      <c r="U2226" s="10">
        <f t="shared" si="68"/>
        <v>0</v>
      </c>
      <c r="V2226" s="20">
        <f t="shared" si="69"/>
        <v>0</v>
      </c>
    </row>
    <row r="2227" spans="1:22" outlineLevel="4" x14ac:dyDescent="0.35">
      <c r="G2227" s="1"/>
      <c r="H2227" s="14" t="s">
        <v>11554</v>
      </c>
      <c r="O2227" s="16"/>
      <c r="Q2227" s="18">
        <f>SUBTOTAL(9,Q2225:Q2226)</f>
        <v>873365.6</v>
      </c>
      <c r="R2227" s="18">
        <f>SUBTOTAL(9,R2225:R2226)</f>
        <v>0</v>
      </c>
      <c r="S2227" s="18">
        <f>SUBTOTAL(9,S2225:S2226)</f>
        <v>873365.6</v>
      </c>
      <c r="T2227" s="18">
        <f>SUBTOTAL(9,T2225:T2226)</f>
        <v>0</v>
      </c>
      <c r="U2227" s="10">
        <f t="shared" si="68"/>
        <v>0</v>
      </c>
      <c r="V2227" s="20">
        <f t="shared" si="69"/>
        <v>0</v>
      </c>
    </row>
    <row r="2228" spans="1:22" ht="72.5" outlineLevel="3" x14ac:dyDescent="0.35">
      <c r="A2228" s="6" t="s">
        <v>52</v>
      </c>
      <c r="B2228" s="6" t="s">
        <v>53</v>
      </c>
      <c r="C2228" s="12" t="s">
        <v>2562</v>
      </c>
      <c r="D2228" s="5" t="s">
        <v>2566</v>
      </c>
      <c r="E2228" s="6" t="s">
        <v>2566</v>
      </c>
      <c r="F2228" s="1" t="s">
        <v>4</v>
      </c>
      <c r="G2228" s="1" t="s">
        <v>2195</v>
      </c>
      <c r="H2228" s="1" t="s">
        <v>2568</v>
      </c>
      <c r="I2228" s="2" t="s">
        <v>2569</v>
      </c>
      <c r="J2228" s="6" t="s">
        <v>4</v>
      </c>
      <c r="K2228" s="6" t="s">
        <v>4</v>
      </c>
      <c r="L2228" s="6" t="s">
        <v>4</v>
      </c>
      <c r="M2228" s="6" t="s">
        <v>5</v>
      </c>
      <c r="N2228" s="6" t="s">
        <v>2567</v>
      </c>
      <c r="O2228" s="16">
        <v>44761</v>
      </c>
      <c r="P2228" s="6" t="s">
        <v>7</v>
      </c>
      <c r="Q2228" s="18">
        <v>80863</v>
      </c>
      <c r="R2228" s="18">
        <v>0</v>
      </c>
      <c r="S2228" s="18">
        <v>80863</v>
      </c>
      <c r="T2228" s="18">
        <v>0</v>
      </c>
      <c r="U2228" s="10">
        <f t="shared" si="68"/>
        <v>0</v>
      </c>
      <c r="V2228" s="20">
        <f t="shared" si="69"/>
        <v>0</v>
      </c>
    </row>
    <row r="2229" spans="1:22" outlineLevel="4" x14ac:dyDescent="0.35">
      <c r="G2229" s="1"/>
      <c r="H2229" s="14" t="s">
        <v>11778</v>
      </c>
      <c r="O2229" s="16"/>
      <c r="Q2229" s="18">
        <f>SUBTOTAL(9,Q2228:Q2228)</f>
        <v>80863</v>
      </c>
      <c r="R2229" s="18">
        <f>SUBTOTAL(9,R2228:R2228)</f>
        <v>0</v>
      </c>
      <c r="S2229" s="18">
        <f>SUBTOTAL(9,S2228:S2228)</f>
        <v>80863</v>
      </c>
      <c r="T2229" s="18">
        <f>SUBTOTAL(9,T2228:T2228)</f>
        <v>0</v>
      </c>
      <c r="U2229" s="10">
        <f t="shared" si="68"/>
        <v>0</v>
      </c>
      <c r="V2229" s="20">
        <f t="shared" si="69"/>
        <v>0</v>
      </c>
    </row>
    <row r="2230" spans="1:22" ht="29" outlineLevel="3" x14ac:dyDescent="0.35">
      <c r="A2230" s="6" t="s">
        <v>52</v>
      </c>
      <c r="B2230" s="6" t="s">
        <v>53</v>
      </c>
      <c r="C2230" s="12" t="s">
        <v>2562</v>
      </c>
      <c r="D2230" s="5" t="s">
        <v>2566</v>
      </c>
      <c r="E2230" s="6" t="s">
        <v>2566</v>
      </c>
      <c r="F2230" s="1" t="s">
        <v>4</v>
      </c>
      <c r="G2230" s="1" t="s">
        <v>2195</v>
      </c>
      <c r="H2230" s="1" t="s">
        <v>2571</v>
      </c>
      <c r="I2230" s="2" t="s">
        <v>2572</v>
      </c>
      <c r="J2230" s="6" t="s">
        <v>4</v>
      </c>
      <c r="K2230" s="6" t="s">
        <v>4</v>
      </c>
      <c r="L2230" s="6" t="s">
        <v>4</v>
      </c>
      <c r="M2230" s="6" t="s">
        <v>5</v>
      </c>
      <c r="N2230" s="6" t="s">
        <v>2570</v>
      </c>
      <c r="O2230" s="16">
        <v>45019</v>
      </c>
      <c r="P2230" s="6" t="s">
        <v>7</v>
      </c>
      <c r="Q2230" s="18">
        <v>307971</v>
      </c>
      <c r="R2230" s="18">
        <v>0</v>
      </c>
      <c r="S2230" s="18">
        <v>307971</v>
      </c>
      <c r="T2230" s="18">
        <v>0</v>
      </c>
      <c r="U2230" s="10">
        <f t="shared" si="68"/>
        <v>0</v>
      </c>
      <c r="V2230" s="20">
        <f t="shared" si="69"/>
        <v>0</v>
      </c>
    </row>
    <row r="2231" spans="1:22" outlineLevel="4" x14ac:dyDescent="0.35">
      <c r="G2231" s="1"/>
      <c r="H2231" s="14" t="s">
        <v>11779</v>
      </c>
      <c r="O2231" s="16"/>
      <c r="Q2231" s="18">
        <f>SUBTOTAL(9,Q2230:Q2230)</f>
        <v>307971</v>
      </c>
      <c r="R2231" s="18">
        <f>SUBTOTAL(9,R2230:R2230)</f>
        <v>0</v>
      </c>
      <c r="S2231" s="18">
        <f>SUBTOTAL(9,S2230:S2230)</f>
        <v>307971</v>
      </c>
      <c r="T2231" s="18">
        <f>SUBTOTAL(9,T2230:T2230)</f>
        <v>0</v>
      </c>
      <c r="U2231" s="10">
        <f t="shared" si="68"/>
        <v>0</v>
      </c>
      <c r="V2231" s="20">
        <f t="shared" si="69"/>
        <v>0</v>
      </c>
    </row>
    <row r="2232" spans="1:22" ht="29" outlineLevel="4" x14ac:dyDescent="0.35">
      <c r="A2232" s="6" t="s">
        <v>52</v>
      </c>
      <c r="B2232" s="6" t="s">
        <v>53</v>
      </c>
      <c r="C2232" s="12" t="s">
        <v>2562</v>
      </c>
      <c r="D2232" s="5" t="s">
        <v>2566</v>
      </c>
      <c r="E2232" s="6" t="s">
        <v>2566</v>
      </c>
      <c r="F2232" s="1" t="s">
        <v>4</v>
      </c>
      <c r="G2232" s="1" t="s">
        <v>2195</v>
      </c>
      <c r="H2232" s="1" t="s">
        <v>2574</v>
      </c>
      <c r="I2232" s="2" t="s">
        <v>2572</v>
      </c>
      <c r="J2232" s="6" t="s">
        <v>4</v>
      </c>
      <c r="K2232" s="6" t="s">
        <v>4</v>
      </c>
      <c r="L2232" s="6" t="s">
        <v>4</v>
      </c>
      <c r="M2232" s="6" t="s">
        <v>5</v>
      </c>
      <c r="N2232" s="6" t="s">
        <v>2573</v>
      </c>
      <c r="O2232" s="16">
        <v>44778</v>
      </c>
      <c r="P2232" s="6" t="s">
        <v>7</v>
      </c>
      <c r="Q2232" s="18">
        <v>653846</v>
      </c>
      <c r="R2232" s="18">
        <v>0</v>
      </c>
      <c r="S2232" s="18">
        <v>653846</v>
      </c>
      <c r="T2232" s="18">
        <v>0</v>
      </c>
      <c r="U2232" s="10">
        <f t="shared" si="68"/>
        <v>0</v>
      </c>
      <c r="V2232" s="20">
        <f t="shared" si="69"/>
        <v>0</v>
      </c>
    </row>
    <row r="2233" spans="1:22" ht="29" outlineLevel="3" x14ac:dyDescent="0.35">
      <c r="A2233" s="6" t="s">
        <v>52</v>
      </c>
      <c r="B2233" s="6" t="s">
        <v>53</v>
      </c>
      <c r="C2233" s="12" t="s">
        <v>2562</v>
      </c>
      <c r="D2233" s="5" t="s">
        <v>2566</v>
      </c>
      <c r="E2233" s="6" t="s">
        <v>2566</v>
      </c>
      <c r="F2233" s="1" t="s">
        <v>4</v>
      </c>
      <c r="G2233" s="1" t="s">
        <v>2195</v>
      </c>
      <c r="H2233" s="1" t="s">
        <v>2574</v>
      </c>
      <c r="I2233" s="2" t="s">
        <v>2572</v>
      </c>
      <c r="J2233" s="6" t="s">
        <v>4</v>
      </c>
      <c r="K2233" s="6" t="s">
        <v>4</v>
      </c>
      <c r="L2233" s="6" t="s">
        <v>4</v>
      </c>
      <c r="M2233" s="6" t="s">
        <v>5</v>
      </c>
      <c r="N2233" s="6" t="s">
        <v>2575</v>
      </c>
      <c r="O2233" s="16">
        <v>44833</v>
      </c>
      <c r="P2233" s="6" t="s">
        <v>7</v>
      </c>
      <c r="Q2233" s="18">
        <v>43615</v>
      </c>
      <c r="R2233" s="18">
        <v>0</v>
      </c>
      <c r="S2233" s="18">
        <v>43615</v>
      </c>
      <c r="T2233" s="18">
        <v>0</v>
      </c>
      <c r="U2233" s="10">
        <f t="shared" si="68"/>
        <v>0</v>
      </c>
      <c r="V2233" s="20">
        <f t="shared" si="69"/>
        <v>0</v>
      </c>
    </row>
    <row r="2234" spans="1:22" ht="29" outlineLevel="2" x14ac:dyDescent="0.35">
      <c r="A2234" s="6" t="s">
        <v>52</v>
      </c>
      <c r="B2234" s="6" t="s">
        <v>53</v>
      </c>
      <c r="C2234" s="12" t="s">
        <v>2562</v>
      </c>
      <c r="D2234" s="5" t="s">
        <v>2566</v>
      </c>
      <c r="E2234" s="6" t="s">
        <v>2566</v>
      </c>
      <c r="F2234" s="1" t="s">
        <v>4</v>
      </c>
      <c r="G2234" s="1" t="s">
        <v>2195</v>
      </c>
      <c r="H2234" s="1" t="s">
        <v>2574</v>
      </c>
      <c r="I2234" s="2" t="s">
        <v>2572</v>
      </c>
      <c r="J2234" s="6" t="s">
        <v>4</v>
      </c>
      <c r="K2234" s="6" t="s">
        <v>4</v>
      </c>
      <c r="L2234" s="6" t="s">
        <v>4</v>
      </c>
      <c r="M2234" s="6" t="s">
        <v>5</v>
      </c>
      <c r="N2234" s="6" t="s">
        <v>2576</v>
      </c>
      <c r="O2234" s="16">
        <v>44923</v>
      </c>
      <c r="P2234" s="6" t="s">
        <v>7</v>
      </c>
      <c r="Q2234" s="18">
        <v>29858</v>
      </c>
      <c r="R2234" s="18">
        <v>0</v>
      </c>
      <c r="S2234" s="18">
        <v>29858</v>
      </c>
      <c r="T2234" s="18">
        <v>0</v>
      </c>
      <c r="U2234" s="10">
        <f t="shared" si="68"/>
        <v>0</v>
      </c>
      <c r="V2234" s="20">
        <f t="shared" si="69"/>
        <v>0</v>
      </c>
    </row>
    <row r="2235" spans="1:22" ht="29" outlineLevel="4" x14ac:dyDescent="0.35">
      <c r="A2235" s="6" t="s">
        <v>52</v>
      </c>
      <c r="B2235" s="6" t="s">
        <v>53</v>
      </c>
      <c r="C2235" s="12" t="s">
        <v>2562</v>
      </c>
      <c r="D2235" s="5" t="s">
        <v>2566</v>
      </c>
      <c r="E2235" s="6" t="s">
        <v>2566</v>
      </c>
      <c r="F2235" s="1" t="s">
        <v>4</v>
      </c>
      <c r="G2235" s="1" t="s">
        <v>2195</v>
      </c>
      <c r="H2235" s="1" t="s">
        <v>2574</v>
      </c>
      <c r="I2235" s="2" t="s">
        <v>2572</v>
      </c>
      <c r="J2235" s="6" t="s">
        <v>4</v>
      </c>
      <c r="K2235" s="6" t="s">
        <v>4</v>
      </c>
      <c r="L2235" s="6" t="s">
        <v>4</v>
      </c>
      <c r="M2235" s="6" t="s">
        <v>5</v>
      </c>
      <c r="N2235" s="6" t="s">
        <v>2577</v>
      </c>
      <c r="O2235" s="16">
        <v>44970</v>
      </c>
      <c r="P2235" s="6" t="s">
        <v>7</v>
      </c>
      <c r="Q2235" s="18">
        <v>161928</v>
      </c>
      <c r="R2235" s="18">
        <v>0</v>
      </c>
      <c r="S2235" s="18">
        <v>161928</v>
      </c>
      <c r="T2235" s="18">
        <v>0</v>
      </c>
      <c r="U2235" s="10">
        <f t="shared" si="68"/>
        <v>0</v>
      </c>
      <c r="V2235" s="20">
        <f t="shared" si="69"/>
        <v>0</v>
      </c>
    </row>
    <row r="2236" spans="1:22" ht="29" outlineLevel="4" x14ac:dyDescent="0.35">
      <c r="A2236" s="6" t="s">
        <v>52</v>
      </c>
      <c r="B2236" s="6" t="s">
        <v>53</v>
      </c>
      <c r="C2236" s="12" t="s">
        <v>2562</v>
      </c>
      <c r="D2236" s="5" t="s">
        <v>2566</v>
      </c>
      <c r="E2236" s="6" t="s">
        <v>2566</v>
      </c>
      <c r="F2236" s="1" t="s">
        <v>4</v>
      </c>
      <c r="G2236" s="1" t="s">
        <v>2195</v>
      </c>
      <c r="H2236" s="1" t="s">
        <v>2574</v>
      </c>
      <c r="I2236" s="2" t="s">
        <v>2572</v>
      </c>
      <c r="J2236" s="6" t="s">
        <v>4</v>
      </c>
      <c r="K2236" s="6" t="s">
        <v>4</v>
      </c>
      <c r="L2236" s="6" t="s">
        <v>4</v>
      </c>
      <c r="M2236" s="6" t="s">
        <v>5</v>
      </c>
      <c r="N2236" s="6" t="s">
        <v>2578</v>
      </c>
      <c r="O2236" s="16">
        <v>44988</v>
      </c>
      <c r="P2236" s="6" t="s">
        <v>7</v>
      </c>
      <c r="Q2236" s="18">
        <v>10977</v>
      </c>
      <c r="R2236" s="18">
        <v>0</v>
      </c>
      <c r="S2236" s="18">
        <v>10977</v>
      </c>
      <c r="T2236" s="18">
        <v>0</v>
      </c>
      <c r="U2236" s="10">
        <f t="shared" si="68"/>
        <v>0</v>
      </c>
      <c r="V2236" s="20">
        <f t="shared" si="69"/>
        <v>0</v>
      </c>
    </row>
    <row r="2237" spans="1:22" ht="29" outlineLevel="3" x14ac:dyDescent="0.35">
      <c r="A2237" s="6" t="s">
        <v>52</v>
      </c>
      <c r="B2237" s="6" t="s">
        <v>53</v>
      </c>
      <c r="C2237" s="12" t="s">
        <v>2562</v>
      </c>
      <c r="D2237" s="5" t="s">
        <v>2566</v>
      </c>
      <c r="E2237" s="6" t="s">
        <v>2566</v>
      </c>
      <c r="F2237" s="1" t="s">
        <v>4</v>
      </c>
      <c r="G2237" s="1" t="s">
        <v>2195</v>
      </c>
      <c r="H2237" s="1" t="s">
        <v>2574</v>
      </c>
      <c r="I2237" s="2" t="s">
        <v>2572</v>
      </c>
      <c r="J2237" s="6" t="s">
        <v>4</v>
      </c>
      <c r="K2237" s="6" t="s">
        <v>4</v>
      </c>
      <c r="L2237" s="6" t="s">
        <v>4</v>
      </c>
      <c r="M2237" s="6" t="s">
        <v>5</v>
      </c>
      <c r="N2237" s="6" t="s">
        <v>2579</v>
      </c>
      <c r="O2237" s="16">
        <v>45014</v>
      </c>
      <c r="P2237" s="6" t="s">
        <v>7</v>
      </c>
      <c r="Q2237" s="18">
        <v>8276</v>
      </c>
      <c r="R2237" s="18">
        <v>0</v>
      </c>
      <c r="S2237" s="18">
        <v>8276</v>
      </c>
      <c r="T2237" s="18">
        <v>0</v>
      </c>
      <c r="U2237" s="10">
        <f t="shared" si="68"/>
        <v>0</v>
      </c>
      <c r="V2237" s="20">
        <f t="shared" si="69"/>
        <v>0</v>
      </c>
    </row>
    <row r="2238" spans="1:22" ht="29" outlineLevel="2" x14ac:dyDescent="0.35">
      <c r="A2238" s="6" t="s">
        <v>52</v>
      </c>
      <c r="B2238" s="6" t="s">
        <v>53</v>
      </c>
      <c r="C2238" s="12" t="s">
        <v>2562</v>
      </c>
      <c r="D2238" s="5" t="s">
        <v>2566</v>
      </c>
      <c r="E2238" s="6" t="s">
        <v>2566</v>
      </c>
      <c r="F2238" s="1" t="s">
        <v>4</v>
      </c>
      <c r="G2238" s="1" t="s">
        <v>2195</v>
      </c>
      <c r="H2238" s="1" t="s">
        <v>2574</v>
      </c>
      <c r="I2238" s="2" t="s">
        <v>2572</v>
      </c>
      <c r="J2238" s="6" t="s">
        <v>4</v>
      </c>
      <c r="K2238" s="6" t="s">
        <v>4</v>
      </c>
      <c r="L2238" s="6" t="s">
        <v>4</v>
      </c>
      <c r="M2238" s="6" t="s">
        <v>5</v>
      </c>
      <c r="N2238" s="6" t="s">
        <v>2580</v>
      </c>
      <c r="O2238" s="16">
        <v>45054</v>
      </c>
      <c r="P2238" s="6" t="s">
        <v>7</v>
      </c>
      <c r="Q2238" s="18">
        <v>5186</v>
      </c>
      <c r="R2238" s="18">
        <v>0</v>
      </c>
      <c r="S2238" s="18">
        <v>5186</v>
      </c>
      <c r="T2238" s="18">
        <v>0</v>
      </c>
      <c r="U2238" s="10">
        <f t="shared" si="68"/>
        <v>0</v>
      </c>
      <c r="V2238" s="20">
        <f t="shared" si="69"/>
        <v>0</v>
      </c>
    </row>
    <row r="2239" spans="1:22" ht="29" outlineLevel="4" x14ac:dyDescent="0.35">
      <c r="A2239" s="6" t="s">
        <v>52</v>
      </c>
      <c r="B2239" s="6" t="s">
        <v>53</v>
      </c>
      <c r="C2239" s="12" t="s">
        <v>2562</v>
      </c>
      <c r="D2239" s="5" t="s">
        <v>2566</v>
      </c>
      <c r="E2239" s="6" t="s">
        <v>2566</v>
      </c>
      <c r="F2239" s="1" t="s">
        <v>4</v>
      </c>
      <c r="G2239" s="1" t="s">
        <v>2195</v>
      </c>
      <c r="H2239" s="1" t="s">
        <v>2574</v>
      </c>
      <c r="I2239" s="2" t="s">
        <v>2572</v>
      </c>
      <c r="J2239" s="6" t="s">
        <v>4</v>
      </c>
      <c r="K2239" s="6" t="s">
        <v>4</v>
      </c>
      <c r="L2239" s="6" t="s">
        <v>4</v>
      </c>
      <c r="M2239" s="6" t="s">
        <v>5</v>
      </c>
      <c r="N2239" s="6" t="s">
        <v>2581</v>
      </c>
      <c r="O2239" s="16">
        <v>45077</v>
      </c>
      <c r="P2239" s="6" t="s">
        <v>7</v>
      </c>
      <c r="Q2239" s="18">
        <v>13450</v>
      </c>
      <c r="R2239" s="18">
        <v>0</v>
      </c>
      <c r="S2239" s="18">
        <v>13450</v>
      </c>
      <c r="T2239" s="18">
        <v>0</v>
      </c>
      <c r="U2239" s="10">
        <f t="shared" si="68"/>
        <v>0</v>
      </c>
      <c r="V2239" s="20">
        <f t="shared" si="69"/>
        <v>0</v>
      </c>
    </row>
    <row r="2240" spans="1:22" ht="29" outlineLevel="4" x14ac:dyDescent="0.35">
      <c r="A2240" s="6" t="s">
        <v>52</v>
      </c>
      <c r="B2240" s="6" t="s">
        <v>53</v>
      </c>
      <c r="C2240" s="12" t="s">
        <v>2562</v>
      </c>
      <c r="D2240" s="5" t="s">
        <v>2566</v>
      </c>
      <c r="E2240" s="6" t="s">
        <v>2566</v>
      </c>
      <c r="F2240" s="1" t="s">
        <v>4</v>
      </c>
      <c r="G2240" s="1" t="s">
        <v>2195</v>
      </c>
      <c r="H2240" s="1" t="s">
        <v>2574</v>
      </c>
      <c r="I2240" s="2" t="s">
        <v>2572</v>
      </c>
      <c r="J2240" s="6" t="s">
        <v>4</v>
      </c>
      <c r="K2240" s="6" t="s">
        <v>4</v>
      </c>
      <c r="L2240" s="6" t="s">
        <v>4</v>
      </c>
      <c r="M2240" s="6" t="s">
        <v>5</v>
      </c>
      <c r="N2240" s="6" t="s">
        <v>2582</v>
      </c>
      <c r="O2240" s="16">
        <v>45106</v>
      </c>
      <c r="P2240" s="6" t="s">
        <v>7</v>
      </c>
      <c r="Q2240" s="18">
        <v>5281</v>
      </c>
      <c r="R2240" s="18">
        <v>0</v>
      </c>
      <c r="S2240" s="18">
        <v>5281</v>
      </c>
      <c r="T2240" s="18">
        <v>0</v>
      </c>
      <c r="U2240" s="10">
        <f t="shared" si="68"/>
        <v>0</v>
      </c>
      <c r="V2240" s="20">
        <f t="shared" si="69"/>
        <v>0</v>
      </c>
    </row>
    <row r="2241" spans="1:22" outlineLevel="3" x14ac:dyDescent="0.35">
      <c r="G2241" s="1"/>
      <c r="H2241" s="14" t="s">
        <v>11780</v>
      </c>
      <c r="O2241" s="16"/>
      <c r="Q2241" s="18">
        <f>SUBTOTAL(9,Q2232:Q2240)</f>
        <v>932417</v>
      </c>
      <c r="R2241" s="18">
        <f>SUBTOTAL(9,R2232:R2240)</f>
        <v>0</v>
      </c>
      <c r="S2241" s="18">
        <f>SUBTOTAL(9,S2232:S2240)</f>
        <v>932417</v>
      </c>
      <c r="T2241" s="18">
        <f>SUBTOTAL(9,T2232:T2240)</f>
        <v>0</v>
      </c>
      <c r="U2241" s="10">
        <f t="shared" si="68"/>
        <v>0</v>
      </c>
      <c r="V2241" s="20">
        <f t="shared" si="69"/>
        <v>0</v>
      </c>
    </row>
    <row r="2242" spans="1:22" ht="29" outlineLevel="4" x14ac:dyDescent="0.35">
      <c r="A2242" s="6" t="s">
        <v>52</v>
      </c>
      <c r="B2242" s="6" t="s">
        <v>53</v>
      </c>
      <c r="C2242" s="12" t="s">
        <v>2562</v>
      </c>
      <c r="D2242" s="5" t="s">
        <v>2566</v>
      </c>
      <c r="E2242" s="6" t="s">
        <v>2566</v>
      </c>
      <c r="F2242" s="1" t="s">
        <v>4</v>
      </c>
      <c r="G2242" s="1" t="s">
        <v>2195</v>
      </c>
      <c r="H2242" s="1" t="s">
        <v>2584</v>
      </c>
      <c r="I2242" s="2" t="s">
        <v>2572</v>
      </c>
      <c r="J2242" s="6" t="s">
        <v>4</v>
      </c>
      <c r="K2242" s="6" t="s">
        <v>4</v>
      </c>
      <c r="L2242" s="6" t="s">
        <v>4</v>
      </c>
      <c r="M2242" s="6" t="s">
        <v>5</v>
      </c>
      <c r="N2242" s="6" t="s">
        <v>2583</v>
      </c>
      <c r="O2242" s="16">
        <v>44754</v>
      </c>
      <c r="P2242" s="6" t="s">
        <v>7</v>
      </c>
      <c r="Q2242" s="18">
        <v>945889</v>
      </c>
      <c r="R2242" s="18">
        <v>0</v>
      </c>
      <c r="S2242" s="18">
        <v>945889</v>
      </c>
      <c r="T2242" s="18">
        <v>0</v>
      </c>
      <c r="U2242" s="10">
        <f t="shared" ref="U2242:U2305" si="70">Q2242-R2242-S2242-T2242</f>
        <v>0</v>
      </c>
      <c r="V2242" s="20">
        <f t="shared" si="69"/>
        <v>0</v>
      </c>
    </row>
    <row r="2243" spans="1:22" ht="29" outlineLevel="3" x14ac:dyDescent="0.35">
      <c r="A2243" s="6" t="s">
        <v>52</v>
      </c>
      <c r="B2243" s="6" t="s">
        <v>53</v>
      </c>
      <c r="C2243" s="12" t="s">
        <v>2562</v>
      </c>
      <c r="D2243" s="5" t="s">
        <v>2566</v>
      </c>
      <c r="E2243" s="6" t="s">
        <v>2566</v>
      </c>
      <c r="F2243" s="1" t="s">
        <v>4</v>
      </c>
      <c r="G2243" s="1" t="s">
        <v>2195</v>
      </c>
      <c r="H2243" s="1" t="s">
        <v>2584</v>
      </c>
      <c r="I2243" s="2" t="s">
        <v>2572</v>
      </c>
      <c r="J2243" s="6" t="s">
        <v>4</v>
      </c>
      <c r="K2243" s="6" t="s">
        <v>4</v>
      </c>
      <c r="L2243" s="6" t="s">
        <v>4</v>
      </c>
      <c r="M2243" s="6" t="s">
        <v>5</v>
      </c>
      <c r="N2243" s="6" t="s">
        <v>2585</v>
      </c>
      <c r="O2243" s="16">
        <v>44785</v>
      </c>
      <c r="P2243" s="6" t="s">
        <v>7</v>
      </c>
      <c r="Q2243" s="18">
        <v>11313</v>
      </c>
      <c r="R2243" s="18">
        <v>0</v>
      </c>
      <c r="S2243" s="18">
        <v>11313</v>
      </c>
      <c r="T2243" s="18">
        <v>0</v>
      </c>
      <c r="U2243" s="10">
        <f t="shared" si="70"/>
        <v>0</v>
      </c>
      <c r="V2243" s="20">
        <f t="shared" ref="V2243:V2306" si="71">Q2243-R2243-S2243-T2243</f>
        <v>0</v>
      </c>
    </row>
    <row r="2244" spans="1:22" ht="29" outlineLevel="4" x14ac:dyDescent="0.35">
      <c r="A2244" s="6" t="s">
        <v>52</v>
      </c>
      <c r="B2244" s="6" t="s">
        <v>53</v>
      </c>
      <c r="C2244" s="12" t="s">
        <v>2562</v>
      </c>
      <c r="D2244" s="5" t="s">
        <v>2566</v>
      </c>
      <c r="E2244" s="6" t="s">
        <v>2566</v>
      </c>
      <c r="F2244" s="1" t="s">
        <v>4</v>
      </c>
      <c r="G2244" s="1" t="s">
        <v>2195</v>
      </c>
      <c r="H2244" s="1" t="s">
        <v>2584</v>
      </c>
      <c r="I2244" s="2" t="s">
        <v>2572</v>
      </c>
      <c r="J2244" s="6" t="s">
        <v>4</v>
      </c>
      <c r="K2244" s="6" t="s">
        <v>4</v>
      </c>
      <c r="L2244" s="6" t="s">
        <v>4</v>
      </c>
      <c r="M2244" s="6" t="s">
        <v>5</v>
      </c>
      <c r="N2244" s="6" t="s">
        <v>2586</v>
      </c>
      <c r="O2244" s="16">
        <v>44907</v>
      </c>
      <c r="P2244" s="6" t="s">
        <v>7</v>
      </c>
      <c r="Q2244" s="18">
        <v>443849</v>
      </c>
      <c r="R2244" s="18">
        <v>0</v>
      </c>
      <c r="S2244" s="18">
        <v>443849</v>
      </c>
      <c r="T2244" s="18">
        <v>0</v>
      </c>
      <c r="U2244" s="10">
        <f t="shared" si="70"/>
        <v>0</v>
      </c>
      <c r="V2244" s="20">
        <f t="shared" si="71"/>
        <v>0</v>
      </c>
    </row>
    <row r="2245" spans="1:22" outlineLevel="3" x14ac:dyDescent="0.35">
      <c r="G2245" s="1"/>
      <c r="H2245" s="14" t="s">
        <v>11781</v>
      </c>
      <c r="O2245" s="16"/>
      <c r="Q2245" s="18">
        <f>SUBTOTAL(9,Q2242:Q2244)</f>
        <v>1401051</v>
      </c>
      <c r="R2245" s="18">
        <f>SUBTOTAL(9,R2242:R2244)</f>
        <v>0</v>
      </c>
      <c r="S2245" s="18">
        <f>SUBTOTAL(9,S2242:S2244)</f>
        <v>1401051</v>
      </c>
      <c r="T2245" s="18">
        <f>SUBTOTAL(9,T2242:T2244)</f>
        <v>0</v>
      </c>
      <c r="U2245" s="10">
        <f t="shared" si="70"/>
        <v>0</v>
      </c>
      <c r="V2245" s="20">
        <f t="shared" si="71"/>
        <v>0</v>
      </c>
    </row>
    <row r="2246" spans="1:22" ht="29" outlineLevel="4" x14ac:dyDescent="0.35">
      <c r="A2246" s="6" t="s">
        <v>52</v>
      </c>
      <c r="B2246" s="6" t="s">
        <v>53</v>
      </c>
      <c r="C2246" s="12" t="s">
        <v>2562</v>
      </c>
      <c r="D2246" s="5" t="s">
        <v>2566</v>
      </c>
      <c r="E2246" s="6" t="s">
        <v>2566</v>
      </c>
      <c r="F2246" s="1" t="s">
        <v>55</v>
      </c>
      <c r="G2246" s="1" t="s">
        <v>4</v>
      </c>
      <c r="H2246" s="1" t="s">
        <v>2588</v>
      </c>
      <c r="I2246" s="2" t="s">
        <v>2589</v>
      </c>
      <c r="J2246" s="6" t="s">
        <v>4</v>
      </c>
      <c r="K2246" s="6" t="s">
        <v>4</v>
      </c>
      <c r="L2246" s="6" t="s">
        <v>4</v>
      </c>
      <c r="M2246" s="6" t="s">
        <v>5</v>
      </c>
      <c r="N2246" s="6" t="s">
        <v>2587</v>
      </c>
      <c r="O2246" s="16">
        <v>44778</v>
      </c>
      <c r="P2246" s="6" t="s">
        <v>7</v>
      </c>
      <c r="Q2246" s="18">
        <v>728061</v>
      </c>
      <c r="R2246" s="18">
        <v>728061</v>
      </c>
      <c r="S2246" s="18">
        <v>0</v>
      </c>
      <c r="T2246" s="18">
        <v>0</v>
      </c>
      <c r="U2246" s="10">
        <f t="shared" si="70"/>
        <v>0</v>
      </c>
      <c r="V2246" s="20">
        <f t="shared" si="71"/>
        <v>0</v>
      </c>
    </row>
    <row r="2247" spans="1:22" ht="29" outlineLevel="4" x14ac:dyDescent="0.35">
      <c r="A2247" s="6" t="s">
        <v>52</v>
      </c>
      <c r="B2247" s="6" t="s">
        <v>53</v>
      </c>
      <c r="C2247" s="12" t="s">
        <v>2562</v>
      </c>
      <c r="D2247" s="5" t="s">
        <v>2566</v>
      </c>
      <c r="E2247" s="6" t="s">
        <v>2566</v>
      </c>
      <c r="F2247" s="1" t="s">
        <v>55</v>
      </c>
      <c r="G2247" s="1" t="s">
        <v>4</v>
      </c>
      <c r="H2247" s="1" t="s">
        <v>2588</v>
      </c>
      <c r="I2247" s="2" t="s">
        <v>2589</v>
      </c>
      <c r="J2247" s="6" t="s">
        <v>4</v>
      </c>
      <c r="K2247" s="6" t="s">
        <v>4</v>
      </c>
      <c r="L2247" s="6" t="s">
        <v>4</v>
      </c>
      <c r="M2247" s="6" t="s">
        <v>5</v>
      </c>
      <c r="N2247" s="6" t="s">
        <v>2590</v>
      </c>
      <c r="O2247" s="16">
        <v>44799</v>
      </c>
      <c r="P2247" s="6" t="s">
        <v>7</v>
      </c>
      <c r="Q2247" s="18">
        <v>36862</v>
      </c>
      <c r="R2247" s="18">
        <v>36862</v>
      </c>
      <c r="S2247" s="18">
        <v>0</v>
      </c>
      <c r="T2247" s="18">
        <v>0</v>
      </c>
      <c r="U2247" s="10">
        <f t="shared" si="70"/>
        <v>0</v>
      </c>
      <c r="V2247" s="20">
        <f t="shared" si="71"/>
        <v>0</v>
      </c>
    </row>
    <row r="2248" spans="1:22" ht="29" outlineLevel="4" x14ac:dyDescent="0.35">
      <c r="A2248" s="6" t="s">
        <v>52</v>
      </c>
      <c r="B2248" s="6" t="s">
        <v>53</v>
      </c>
      <c r="C2248" s="12" t="s">
        <v>2562</v>
      </c>
      <c r="D2248" s="5" t="s">
        <v>2566</v>
      </c>
      <c r="E2248" s="6" t="s">
        <v>2566</v>
      </c>
      <c r="F2248" s="1" t="s">
        <v>55</v>
      </c>
      <c r="G2248" s="1" t="s">
        <v>4</v>
      </c>
      <c r="H2248" s="1" t="s">
        <v>2588</v>
      </c>
      <c r="I2248" s="2" t="s">
        <v>2589</v>
      </c>
      <c r="J2248" s="6" t="s">
        <v>4</v>
      </c>
      <c r="K2248" s="6" t="s">
        <v>4</v>
      </c>
      <c r="L2248" s="6" t="s">
        <v>4</v>
      </c>
      <c r="M2248" s="6" t="s">
        <v>5</v>
      </c>
      <c r="N2248" s="6" t="s">
        <v>2591</v>
      </c>
      <c r="O2248" s="16">
        <v>44813</v>
      </c>
      <c r="P2248" s="6" t="s">
        <v>7</v>
      </c>
      <c r="Q2248" s="18">
        <v>49346</v>
      </c>
      <c r="R2248" s="18">
        <v>49346</v>
      </c>
      <c r="S2248" s="18">
        <v>0</v>
      </c>
      <c r="T2248" s="18">
        <v>0</v>
      </c>
      <c r="U2248" s="10">
        <f t="shared" si="70"/>
        <v>0</v>
      </c>
      <c r="V2248" s="20">
        <f t="shared" si="71"/>
        <v>0</v>
      </c>
    </row>
    <row r="2249" spans="1:22" ht="29" outlineLevel="4" x14ac:dyDescent="0.35">
      <c r="A2249" s="6" t="s">
        <v>52</v>
      </c>
      <c r="B2249" s="6" t="s">
        <v>53</v>
      </c>
      <c r="C2249" s="12" t="s">
        <v>2562</v>
      </c>
      <c r="D2249" s="5" t="s">
        <v>2566</v>
      </c>
      <c r="E2249" s="6" t="s">
        <v>2566</v>
      </c>
      <c r="F2249" s="1" t="s">
        <v>55</v>
      </c>
      <c r="G2249" s="1" t="s">
        <v>4</v>
      </c>
      <c r="H2249" s="1" t="s">
        <v>2588</v>
      </c>
      <c r="I2249" s="2" t="s">
        <v>2589</v>
      </c>
      <c r="J2249" s="6" t="s">
        <v>4</v>
      </c>
      <c r="K2249" s="6" t="s">
        <v>4</v>
      </c>
      <c r="L2249" s="6" t="s">
        <v>4</v>
      </c>
      <c r="M2249" s="6" t="s">
        <v>5</v>
      </c>
      <c r="N2249" s="6" t="s">
        <v>2592</v>
      </c>
      <c r="O2249" s="16">
        <v>44833</v>
      </c>
      <c r="P2249" s="6" t="s">
        <v>7</v>
      </c>
      <c r="Q2249" s="18">
        <v>46889</v>
      </c>
      <c r="R2249" s="18">
        <v>46889</v>
      </c>
      <c r="S2249" s="18">
        <v>0</v>
      </c>
      <c r="T2249" s="18">
        <v>0</v>
      </c>
      <c r="U2249" s="10">
        <f t="shared" si="70"/>
        <v>0</v>
      </c>
      <c r="V2249" s="20">
        <f t="shared" si="71"/>
        <v>0</v>
      </c>
    </row>
    <row r="2250" spans="1:22" ht="29" outlineLevel="4" x14ac:dyDescent="0.35">
      <c r="A2250" s="6" t="s">
        <v>52</v>
      </c>
      <c r="B2250" s="6" t="s">
        <v>53</v>
      </c>
      <c r="C2250" s="12" t="s">
        <v>2562</v>
      </c>
      <c r="D2250" s="5" t="s">
        <v>2566</v>
      </c>
      <c r="E2250" s="6" t="s">
        <v>2566</v>
      </c>
      <c r="F2250" s="1" t="s">
        <v>55</v>
      </c>
      <c r="G2250" s="1" t="s">
        <v>4</v>
      </c>
      <c r="H2250" s="1" t="s">
        <v>2588</v>
      </c>
      <c r="I2250" s="2" t="s">
        <v>2589</v>
      </c>
      <c r="J2250" s="6" t="s">
        <v>4</v>
      </c>
      <c r="K2250" s="6" t="s">
        <v>4</v>
      </c>
      <c r="L2250" s="6" t="s">
        <v>4</v>
      </c>
      <c r="M2250" s="6" t="s">
        <v>5</v>
      </c>
      <c r="N2250" s="6" t="s">
        <v>2593</v>
      </c>
      <c r="O2250" s="16">
        <v>44910</v>
      </c>
      <c r="P2250" s="6" t="s">
        <v>7</v>
      </c>
      <c r="Q2250" s="18">
        <v>94727</v>
      </c>
      <c r="R2250" s="18">
        <v>94727</v>
      </c>
      <c r="S2250" s="18">
        <v>0</v>
      </c>
      <c r="T2250" s="18">
        <v>0</v>
      </c>
      <c r="U2250" s="10">
        <f t="shared" si="70"/>
        <v>0</v>
      </c>
      <c r="V2250" s="20">
        <f t="shared" si="71"/>
        <v>0</v>
      </c>
    </row>
    <row r="2251" spans="1:22" ht="29" outlineLevel="4" x14ac:dyDescent="0.35">
      <c r="A2251" s="6" t="s">
        <v>52</v>
      </c>
      <c r="B2251" s="6" t="s">
        <v>53</v>
      </c>
      <c r="C2251" s="12" t="s">
        <v>2562</v>
      </c>
      <c r="D2251" s="5" t="s">
        <v>2566</v>
      </c>
      <c r="E2251" s="6" t="s">
        <v>2566</v>
      </c>
      <c r="F2251" s="1" t="s">
        <v>55</v>
      </c>
      <c r="G2251" s="1" t="s">
        <v>4</v>
      </c>
      <c r="H2251" s="1" t="s">
        <v>2588</v>
      </c>
      <c r="I2251" s="2" t="s">
        <v>2589</v>
      </c>
      <c r="J2251" s="6" t="s">
        <v>4</v>
      </c>
      <c r="K2251" s="6" t="s">
        <v>4</v>
      </c>
      <c r="L2251" s="6" t="s">
        <v>4</v>
      </c>
      <c r="M2251" s="6" t="s">
        <v>5</v>
      </c>
      <c r="N2251" s="6" t="s">
        <v>2594</v>
      </c>
      <c r="O2251" s="16">
        <v>44923</v>
      </c>
      <c r="P2251" s="6" t="s">
        <v>7</v>
      </c>
      <c r="Q2251" s="18">
        <v>601300</v>
      </c>
      <c r="R2251" s="18">
        <v>601300</v>
      </c>
      <c r="S2251" s="18">
        <v>0</v>
      </c>
      <c r="T2251" s="18">
        <v>0</v>
      </c>
      <c r="U2251" s="10">
        <f t="shared" si="70"/>
        <v>0</v>
      </c>
      <c r="V2251" s="20">
        <f t="shared" si="71"/>
        <v>0</v>
      </c>
    </row>
    <row r="2252" spans="1:22" ht="29" outlineLevel="4" x14ac:dyDescent="0.35">
      <c r="A2252" s="6" t="s">
        <v>52</v>
      </c>
      <c r="B2252" s="6" t="s">
        <v>53</v>
      </c>
      <c r="C2252" s="12" t="s">
        <v>2562</v>
      </c>
      <c r="D2252" s="5" t="s">
        <v>2566</v>
      </c>
      <c r="E2252" s="6" t="s">
        <v>2566</v>
      </c>
      <c r="F2252" s="1" t="s">
        <v>55</v>
      </c>
      <c r="G2252" s="1" t="s">
        <v>4</v>
      </c>
      <c r="H2252" s="1" t="s">
        <v>2588</v>
      </c>
      <c r="I2252" s="2" t="s">
        <v>2589</v>
      </c>
      <c r="J2252" s="6" t="s">
        <v>4</v>
      </c>
      <c r="K2252" s="6" t="s">
        <v>4</v>
      </c>
      <c r="L2252" s="6" t="s">
        <v>4</v>
      </c>
      <c r="M2252" s="6" t="s">
        <v>5</v>
      </c>
      <c r="N2252" s="6" t="s">
        <v>2595</v>
      </c>
      <c r="O2252" s="16">
        <v>44973</v>
      </c>
      <c r="P2252" s="6" t="s">
        <v>7</v>
      </c>
      <c r="Q2252" s="18">
        <v>561086</v>
      </c>
      <c r="R2252" s="18">
        <v>561086</v>
      </c>
      <c r="S2252" s="18">
        <v>0</v>
      </c>
      <c r="T2252" s="18">
        <v>0</v>
      </c>
      <c r="U2252" s="10">
        <f t="shared" si="70"/>
        <v>0</v>
      </c>
      <c r="V2252" s="20">
        <f t="shared" si="71"/>
        <v>0</v>
      </c>
    </row>
    <row r="2253" spans="1:22" ht="29" outlineLevel="4" x14ac:dyDescent="0.35">
      <c r="A2253" s="6" t="s">
        <v>52</v>
      </c>
      <c r="B2253" s="6" t="s">
        <v>53</v>
      </c>
      <c r="C2253" s="12" t="s">
        <v>2562</v>
      </c>
      <c r="D2253" s="5" t="s">
        <v>2566</v>
      </c>
      <c r="E2253" s="6" t="s">
        <v>2566</v>
      </c>
      <c r="F2253" s="1" t="s">
        <v>55</v>
      </c>
      <c r="G2253" s="1" t="s">
        <v>4</v>
      </c>
      <c r="H2253" s="1" t="s">
        <v>2588</v>
      </c>
      <c r="I2253" s="2" t="s">
        <v>2589</v>
      </c>
      <c r="J2253" s="6" t="s">
        <v>4</v>
      </c>
      <c r="K2253" s="6" t="s">
        <v>4</v>
      </c>
      <c r="L2253" s="6" t="s">
        <v>4</v>
      </c>
      <c r="M2253" s="6" t="s">
        <v>5</v>
      </c>
      <c r="N2253" s="6" t="s">
        <v>2596</v>
      </c>
      <c r="O2253" s="16">
        <v>45014</v>
      </c>
      <c r="P2253" s="6" t="s">
        <v>7</v>
      </c>
      <c r="Q2253" s="18">
        <v>2400</v>
      </c>
      <c r="R2253" s="18">
        <v>2400</v>
      </c>
      <c r="S2253" s="18">
        <v>0</v>
      </c>
      <c r="T2253" s="18">
        <v>0</v>
      </c>
      <c r="U2253" s="10">
        <f t="shared" si="70"/>
        <v>0</v>
      </c>
      <c r="V2253" s="20">
        <f t="shared" si="71"/>
        <v>0</v>
      </c>
    </row>
    <row r="2254" spans="1:22" ht="29" outlineLevel="4" x14ac:dyDescent="0.35">
      <c r="A2254" s="6" t="s">
        <v>52</v>
      </c>
      <c r="B2254" s="6" t="s">
        <v>53</v>
      </c>
      <c r="C2254" s="12" t="s">
        <v>2562</v>
      </c>
      <c r="D2254" s="5" t="s">
        <v>2566</v>
      </c>
      <c r="E2254" s="6" t="s">
        <v>2566</v>
      </c>
      <c r="F2254" s="1" t="s">
        <v>55</v>
      </c>
      <c r="G2254" s="1" t="s">
        <v>4</v>
      </c>
      <c r="H2254" s="1" t="s">
        <v>2588</v>
      </c>
      <c r="I2254" s="2" t="s">
        <v>2589</v>
      </c>
      <c r="J2254" s="6" t="s">
        <v>4</v>
      </c>
      <c r="K2254" s="6" t="s">
        <v>4</v>
      </c>
      <c r="L2254" s="6" t="s">
        <v>4</v>
      </c>
      <c r="M2254" s="6" t="s">
        <v>5</v>
      </c>
      <c r="N2254" s="6" t="s">
        <v>2597</v>
      </c>
      <c r="O2254" s="16">
        <v>45054</v>
      </c>
      <c r="P2254" s="6" t="s">
        <v>7</v>
      </c>
      <c r="Q2254" s="18">
        <v>170017</v>
      </c>
      <c r="R2254" s="18">
        <v>170017</v>
      </c>
      <c r="S2254" s="18">
        <v>0</v>
      </c>
      <c r="T2254" s="18">
        <v>0</v>
      </c>
      <c r="U2254" s="10">
        <f t="shared" si="70"/>
        <v>0</v>
      </c>
      <c r="V2254" s="20">
        <f t="shared" si="71"/>
        <v>0</v>
      </c>
    </row>
    <row r="2255" spans="1:22" ht="29" outlineLevel="3" x14ac:dyDescent="0.35">
      <c r="A2255" s="6" t="s">
        <v>52</v>
      </c>
      <c r="B2255" s="6" t="s">
        <v>53</v>
      </c>
      <c r="C2255" s="12" t="s">
        <v>2562</v>
      </c>
      <c r="D2255" s="5" t="s">
        <v>2566</v>
      </c>
      <c r="E2255" s="6" t="s">
        <v>2566</v>
      </c>
      <c r="F2255" s="1" t="s">
        <v>55</v>
      </c>
      <c r="G2255" s="1" t="s">
        <v>4</v>
      </c>
      <c r="H2255" s="1" t="s">
        <v>2588</v>
      </c>
      <c r="I2255" s="2" t="s">
        <v>2589</v>
      </c>
      <c r="J2255" s="6" t="s">
        <v>4</v>
      </c>
      <c r="K2255" s="6" t="s">
        <v>4</v>
      </c>
      <c r="L2255" s="6" t="s">
        <v>4</v>
      </c>
      <c r="M2255" s="6" t="s">
        <v>5</v>
      </c>
      <c r="N2255" s="6" t="s">
        <v>2598</v>
      </c>
      <c r="O2255" s="16">
        <v>45071</v>
      </c>
      <c r="P2255" s="6" t="s">
        <v>7</v>
      </c>
      <c r="Q2255" s="18">
        <v>398274</v>
      </c>
      <c r="R2255" s="18">
        <v>398274</v>
      </c>
      <c r="S2255" s="18">
        <v>0</v>
      </c>
      <c r="T2255" s="18">
        <v>0</v>
      </c>
      <c r="U2255" s="10">
        <f t="shared" si="70"/>
        <v>0</v>
      </c>
      <c r="V2255" s="20">
        <f t="shared" si="71"/>
        <v>0</v>
      </c>
    </row>
    <row r="2256" spans="1:22" outlineLevel="4" x14ac:dyDescent="0.35">
      <c r="G2256" s="1"/>
      <c r="H2256" s="14" t="s">
        <v>11782</v>
      </c>
      <c r="O2256" s="16"/>
      <c r="Q2256" s="18">
        <f>SUBTOTAL(9,Q2246:Q2255)</f>
        <v>2688962</v>
      </c>
      <c r="R2256" s="18">
        <f>SUBTOTAL(9,R2246:R2255)</f>
        <v>2688962</v>
      </c>
      <c r="S2256" s="18">
        <f>SUBTOTAL(9,S2246:S2255)</f>
        <v>0</v>
      </c>
      <c r="T2256" s="18">
        <f>SUBTOTAL(9,T2246:T2255)</f>
        <v>0</v>
      </c>
      <c r="U2256" s="10">
        <f t="shared" si="70"/>
        <v>0</v>
      </c>
      <c r="V2256" s="20">
        <f t="shared" si="71"/>
        <v>0</v>
      </c>
    </row>
    <row r="2257" spans="1:22" ht="29" outlineLevel="4" x14ac:dyDescent="0.35">
      <c r="A2257" s="6" t="s">
        <v>52</v>
      </c>
      <c r="B2257" s="6" t="s">
        <v>53</v>
      </c>
      <c r="C2257" s="12" t="s">
        <v>2562</v>
      </c>
      <c r="D2257" s="5" t="s">
        <v>2566</v>
      </c>
      <c r="E2257" s="6" t="s">
        <v>2566</v>
      </c>
      <c r="F2257" s="1" t="s">
        <v>55</v>
      </c>
      <c r="G2257" s="1" t="s">
        <v>4</v>
      </c>
      <c r="H2257" s="1" t="s">
        <v>2600</v>
      </c>
      <c r="I2257" s="2" t="s">
        <v>2589</v>
      </c>
      <c r="J2257" s="6" t="s">
        <v>4</v>
      </c>
      <c r="K2257" s="6" t="s">
        <v>4</v>
      </c>
      <c r="L2257" s="6" t="s">
        <v>4</v>
      </c>
      <c r="M2257" s="6" t="s">
        <v>5</v>
      </c>
      <c r="N2257" s="6" t="s">
        <v>2599</v>
      </c>
      <c r="O2257" s="16">
        <v>44973</v>
      </c>
      <c r="P2257" s="6" t="s">
        <v>7</v>
      </c>
      <c r="Q2257" s="18">
        <v>47610</v>
      </c>
      <c r="R2257" s="18">
        <v>47610</v>
      </c>
      <c r="S2257" s="18">
        <v>0</v>
      </c>
      <c r="T2257" s="18">
        <v>0</v>
      </c>
      <c r="U2257" s="10">
        <f t="shared" si="70"/>
        <v>0</v>
      </c>
      <c r="V2257" s="20">
        <f t="shared" si="71"/>
        <v>0</v>
      </c>
    </row>
    <row r="2258" spans="1:22" outlineLevel="4" x14ac:dyDescent="0.35">
      <c r="G2258" s="1"/>
      <c r="H2258" s="14" t="s">
        <v>11783</v>
      </c>
      <c r="O2258" s="16"/>
      <c r="Q2258" s="18">
        <f>SUBTOTAL(9,Q2257:Q2257)</f>
        <v>47610</v>
      </c>
      <c r="R2258" s="18">
        <f>SUBTOTAL(9,R2257:R2257)</f>
        <v>47610</v>
      </c>
      <c r="S2258" s="18">
        <f>SUBTOTAL(9,S2257:S2257)</f>
        <v>0</v>
      </c>
      <c r="T2258" s="18">
        <f>SUBTOTAL(9,T2257:T2257)</f>
        <v>0</v>
      </c>
      <c r="U2258" s="10">
        <f t="shared" si="70"/>
        <v>0</v>
      </c>
      <c r="V2258" s="20">
        <f t="shared" si="71"/>
        <v>0</v>
      </c>
    </row>
    <row r="2259" spans="1:22" ht="29" outlineLevel="3" x14ac:dyDescent="0.35">
      <c r="A2259" s="6" t="s">
        <v>566</v>
      </c>
      <c r="B2259" s="6" t="s">
        <v>567</v>
      </c>
      <c r="C2259" s="12" t="s">
        <v>2562</v>
      </c>
      <c r="D2259" s="5" t="s">
        <v>2601</v>
      </c>
      <c r="E2259" s="6" t="s">
        <v>2602</v>
      </c>
      <c r="F2259" s="1" t="s">
        <v>573</v>
      </c>
      <c r="G2259" s="1" t="s">
        <v>4</v>
      </c>
      <c r="H2259" s="1" t="s">
        <v>2604</v>
      </c>
      <c r="I2259" s="2" t="s">
        <v>2605</v>
      </c>
      <c r="J2259" s="6" t="s">
        <v>4</v>
      </c>
      <c r="K2259" s="6" t="s">
        <v>4</v>
      </c>
      <c r="L2259" s="6" t="s">
        <v>4</v>
      </c>
      <c r="M2259" s="6" t="s">
        <v>5</v>
      </c>
      <c r="N2259" s="6" t="s">
        <v>2606</v>
      </c>
      <c r="O2259" s="16">
        <v>44783</v>
      </c>
      <c r="P2259" s="6" t="s">
        <v>7</v>
      </c>
      <c r="Q2259" s="18">
        <v>13923.92</v>
      </c>
      <c r="R2259" s="18">
        <v>13923.92</v>
      </c>
      <c r="S2259" s="18">
        <v>0</v>
      </c>
      <c r="T2259" s="18">
        <v>0</v>
      </c>
      <c r="U2259" s="10">
        <f t="shared" si="70"/>
        <v>0</v>
      </c>
      <c r="V2259" s="20">
        <f t="shared" si="71"/>
        <v>0</v>
      </c>
    </row>
    <row r="2260" spans="1:22" ht="29" outlineLevel="4" x14ac:dyDescent="0.35">
      <c r="A2260" s="6" t="s">
        <v>566</v>
      </c>
      <c r="B2260" s="6" t="s">
        <v>567</v>
      </c>
      <c r="C2260" s="12" t="s">
        <v>2562</v>
      </c>
      <c r="D2260" s="5" t="s">
        <v>2601</v>
      </c>
      <c r="E2260" s="6" t="s">
        <v>2602</v>
      </c>
      <c r="F2260" s="1" t="s">
        <v>573</v>
      </c>
      <c r="G2260" s="1" t="s">
        <v>4</v>
      </c>
      <c r="H2260" s="1" t="s">
        <v>2604</v>
      </c>
      <c r="I2260" s="2" t="s">
        <v>2605</v>
      </c>
      <c r="J2260" s="6" t="s">
        <v>4</v>
      </c>
      <c r="K2260" s="6" t="s">
        <v>4</v>
      </c>
      <c r="L2260" s="6" t="s">
        <v>4</v>
      </c>
      <c r="M2260" s="6" t="s">
        <v>5</v>
      </c>
      <c r="N2260" s="6" t="s">
        <v>2607</v>
      </c>
      <c r="O2260" s="16">
        <v>44827</v>
      </c>
      <c r="P2260" s="6" t="s">
        <v>7</v>
      </c>
      <c r="Q2260" s="18">
        <v>20635.71</v>
      </c>
      <c r="R2260" s="18">
        <v>20635.71</v>
      </c>
      <c r="S2260" s="18">
        <v>0</v>
      </c>
      <c r="T2260" s="18">
        <v>0</v>
      </c>
      <c r="U2260" s="10">
        <f t="shared" si="70"/>
        <v>0</v>
      </c>
      <c r="V2260" s="20">
        <f t="shared" si="71"/>
        <v>0</v>
      </c>
    </row>
    <row r="2261" spans="1:22" ht="29" outlineLevel="4" x14ac:dyDescent="0.35">
      <c r="A2261" s="6" t="s">
        <v>566</v>
      </c>
      <c r="B2261" s="6" t="s">
        <v>567</v>
      </c>
      <c r="C2261" s="12" t="s">
        <v>2562</v>
      </c>
      <c r="D2261" s="5" t="s">
        <v>2601</v>
      </c>
      <c r="E2261" s="6" t="s">
        <v>2602</v>
      </c>
      <c r="F2261" s="1" t="s">
        <v>573</v>
      </c>
      <c r="G2261" s="1" t="s">
        <v>4</v>
      </c>
      <c r="H2261" s="1" t="s">
        <v>2604</v>
      </c>
      <c r="I2261" s="2" t="s">
        <v>2605</v>
      </c>
      <c r="J2261" s="6" t="s">
        <v>4</v>
      </c>
      <c r="K2261" s="6" t="s">
        <v>4</v>
      </c>
      <c r="L2261" s="6" t="s">
        <v>4</v>
      </c>
      <c r="M2261" s="6" t="s">
        <v>5</v>
      </c>
      <c r="N2261" s="6" t="s">
        <v>2603</v>
      </c>
      <c r="O2261" s="16">
        <v>44887</v>
      </c>
      <c r="P2261" s="6" t="s">
        <v>7</v>
      </c>
      <c r="Q2261" s="18">
        <v>11702.46</v>
      </c>
      <c r="R2261" s="18">
        <v>11702.46</v>
      </c>
      <c r="S2261" s="18">
        <v>0</v>
      </c>
      <c r="T2261" s="18">
        <v>0</v>
      </c>
      <c r="U2261" s="10">
        <f t="shared" si="70"/>
        <v>0</v>
      </c>
      <c r="V2261" s="20">
        <f t="shared" si="71"/>
        <v>0</v>
      </c>
    </row>
    <row r="2262" spans="1:22" outlineLevel="4" x14ac:dyDescent="0.35">
      <c r="G2262" s="1"/>
      <c r="H2262" s="14" t="s">
        <v>11784</v>
      </c>
      <c r="O2262" s="16"/>
      <c r="Q2262" s="18">
        <f>SUBTOTAL(9,Q2259:Q2261)</f>
        <v>46262.09</v>
      </c>
      <c r="R2262" s="18">
        <f>SUBTOTAL(9,R2259:R2261)</f>
        <v>46262.09</v>
      </c>
      <c r="S2262" s="18">
        <f>SUBTOTAL(9,S2259:S2261)</f>
        <v>0</v>
      </c>
      <c r="T2262" s="18">
        <f>SUBTOTAL(9,T2259:T2261)</f>
        <v>0</v>
      </c>
      <c r="U2262" s="10">
        <f t="shared" si="70"/>
        <v>0</v>
      </c>
      <c r="V2262" s="20">
        <f t="shared" si="71"/>
        <v>0</v>
      </c>
    </row>
    <row r="2263" spans="1:22" ht="29" outlineLevel="4" x14ac:dyDescent="0.35">
      <c r="A2263" s="6" t="s">
        <v>52</v>
      </c>
      <c r="B2263" s="6" t="s">
        <v>53</v>
      </c>
      <c r="C2263" s="12" t="s">
        <v>2562</v>
      </c>
      <c r="D2263" s="5" t="s">
        <v>2566</v>
      </c>
      <c r="E2263" s="6" t="s">
        <v>2566</v>
      </c>
      <c r="F2263" s="1" t="s">
        <v>4</v>
      </c>
      <c r="G2263" s="1" t="s">
        <v>2195</v>
      </c>
      <c r="H2263" s="1" t="s">
        <v>2609</v>
      </c>
      <c r="I2263" s="2" t="s">
        <v>2572</v>
      </c>
      <c r="J2263" s="6" t="s">
        <v>4</v>
      </c>
      <c r="K2263" s="6" t="s">
        <v>4</v>
      </c>
      <c r="L2263" s="6" t="s">
        <v>4</v>
      </c>
      <c r="M2263" s="6" t="s">
        <v>5</v>
      </c>
      <c r="N2263" s="6" t="s">
        <v>2608</v>
      </c>
      <c r="O2263" s="16">
        <v>44813</v>
      </c>
      <c r="P2263" s="6" t="s">
        <v>7</v>
      </c>
      <c r="Q2263" s="18">
        <v>20673</v>
      </c>
      <c r="R2263" s="18">
        <v>0</v>
      </c>
      <c r="S2263" s="18">
        <v>20673</v>
      </c>
      <c r="T2263" s="18">
        <v>0</v>
      </c>
      <c r="U2263" s="10">
        <f t="shared" si="70"/>
        <v>0</v>
      </c>
      <c r="V2263" s="20">
        <f t="shared" si="71"/>
        <v>0</v>
      </c>
    </row>
    <row r="2264" spans="1:22" ht="29" outlineLevel="4" x14ac:dyDescent="0.35">
      <c r="A2264" s="6" t="s">
        <v>52</v>
      </c>
      <c r="B2264" s="6" t="s">
        <v>53</v>
      </c>
      <c r="C2264" s="12" t="s">
        <v>2562</v>
      </c>
      <c r="D2264" s="5" t="s">
        <v>2566</v>
      </c>
      <c r="E2264" s="6" t="s">
        <v>2566</v>
      </c>
      <c r="F2264" s="1" t="s">
        <v>4</v>
      </c>
      <c r="G2264" s="1" t="s">
        <v>2195</v>
      </c>
      <c r="H2264" s="1" t="s">
        <v>2609</v>
      </c>
      <c r="I2264" s="2" t="s">
        <v>2572</v>
      </c>
      <c r="J2264" s="6" t="s">
        <v>4</v>
      </c>
      <c r="K2264" s="6" t="s">
        <v>4</v>
      </c>
      <c r="L2264" s="6" t="s">
        <v>4</v>
      </c>
      <c r="M2264" s="6" t="s">
        <v>5</v>
      </c>
      <c r="N2264" s="6" t="s">
        <v>2610</v>
      </c>
      <c r="O2264" s="16">
        <v>44833</v>
      </c>
      <c r="P2264" s="6" t="s">
        <v>7</v>
      </c>
      <c r="Q2264" s="18">
        <v>11340</v>
      </c>
      <c r="R2264" s="18">
        <v>0</v>
      </c>
      <c r="S2264" s="18">
        <v>11340</v>
      </c>
      <c r="T2264" s="18">
        <v>0</v>
      </c>
      <c r="U2264" s="10">
        <f t="shared" si="70"/>
        <v>0</v>
      </c>
      <c r="V2264" s="20">
        <f t="shared" si="71"/>
        <v>0</v>
      </c>
    </row>
    <row r="2265" spans="1:22" ht="29" outlineLevel="4" x14ac:dyDescent="0.35">
      <c r="A2265" s="6" t="s">
        <v>52</v>
      </c>
      <c r="B2265" s="6" t="s">
        <v>53</v>
      </c>
      <c r="C2265" s="12" t="s">
        <v>2562</v>
      </c>
      <c r="D2265" s="5" t="s">
        <v>2566</v>
      </c>
      <c r="E2265" s="6" t="s">
        <v>2566</v>
      </c>
      <c r="F2265" s="1" t="s">
        <v>4</v>
      </c>
      <c r="G2265" s="1" t="s">
        <v>2195</v>
      </c>
      <c r="H2265" s="1" t="s">
        <v>2609</v>
      </c>
      <c r="I2265" s="2" t="s">
        <v>2572</v>
      </c>
      <c r="J2265" s="6" t="s">
        <v>4</v>
      </c>
      <c r="K2265" s="6" t="s">
        <v>4</v>
      </c>
      <c r="L2265" s="6" t="s">
        <v>4</v>
      </c>
      <c r="M2265" s="6" t="s">
        <v>5</v>
      </c>
      <c r="N2265" s="6" t="s">
        <v>2611</v>
      </c>
      <c r="O2265" s="16">
        <v>44988</v>
      </c>
      <c r="P2265" s="6" t="s">
        <v>7</v>
      </c>
      <c r="Q2265" s="18">
        <v>20776</v>
      </c>
      <c r="R2265" s="18">
        <v>0</v>
      </c>
      <c r="S2265" s="18">
        <v>20776</v>
      </c>
      <c r="T2265" s="18">
        <v>0</v>
      </c>
      <c r="U2265" s="10">
        <f t="shared" si="70"/>
        <v>0</v>
      </c>
      <c r="V2265" s="20">
        <f t="shared" si="71"/>
        <v>0</v>
      </c>
    </row>
    <row r="2266" spans="1:22" outlineLevel="4" x14ac:dyDescent="0.35">
      <c r="G2266" s="1"/>
      <c r="H2266" s="14" t="s">
        <v>11785</v>
      </c>
      <c r="O2266" s="16"/>
      <c r="Q2266" s="18">
        <f>SUBTOTAL(9,Q2263:Q2265)</f>
        <v>52789</v>
      </c>
      <c r="R2266" s="18">
        <f>SUBTOTAL(9,R2263:R2265)</f>
        <v>0</v>
      </c>
      <c r="S2266" s="18">
        <f>SUBTOTAL(9,S2263:S2265)</f>
        <v>52789</v>
      </c>
      <c r="T2266" s="18">
        <f>SUBTOTAL(9,T2263:T2265)</f>
        <v>0</v>
      </c>
      <c r="U2266" s="10">
        <f t="shared" si="70"/>
        <v>0</v>
      </c>
      <c r="V2266" s="20">
        <f t="shared" si="71"/>
        <v>0</v>
      </c>
    </row>
    <row r="2267" spans="1:22" ht="29" outlineLevel="4" x14ac:dyDescent="0.35">
      <c r="A2267" s="6" t="s">
        <v>52</v>
      </c>
      <c r="B2267" s="6" t="s">
        <v>53</v>
      </c>
      <c r="C2267" s="12" t="s">
        <v>2562</v>
      </c>
      <c r="D2267" s="5" t="s">
        <v>2566</v>
      </c>
      <c r="E2267" s="6" t="s">
        <v>2566</v>
      </c>
      <c r="F2267" s="1" t="s">
        <v>4</v>
      </c>
      <c r="G2267" s="1" t="s">
        <v>2195</v>
      </c>
      <c r="H2267" s="1" t="s">
        <v>2613</v>
      </c>
      <c r="I2267" s="2" t="s">
        <v>2572</v>
      </c>
      <c r="J2267" s="6" t="s">
        <v>4</v>
      </c>
      <c r="K2267" s="6" t="s">
        <v>4</v>
      </c>
      <c r="L2267" s="6" t="s">
        <v>4</v>
      </c>
      <c r="M2267" s="6" t="s">
        <v>5</v>
      </c>
      <c r="N2267" s="6" t="s">
        <v>2612</v>
      </c>
      <c r="O2267" s="16">
        <v>44778</v>
      </c>
      <c r="P2267" s="6" t="s">
        <v>7</v>
      </c>
      <c r="Q2267" s="18">
        <v>33575</v>
      </c>
      <c r="R2267" s="18">
        <v>0</v>
      </c>
      <c r="S2267" s="18">
        <v>33575</v>
      </c>
      <c r="T2267" s="18">
        <v>0</v>
      </c>
      <c r="U2267" s="10">
        <f t="shared" si="70"/>
        <v>0</v>
      </c>
      <c r="V2267" s="20">
        <f t="shared" si="71"/>
        <v>0</v>
      </c>
    </row>
    <row r="2268" spans="1:22" ht="29" outlineLevel="4" x14ac:dyDescent="0.35">
      <c r="A2268" s="6" t="s">
        <v>52</v>
      </c>
      <c r="B2268" s="6" t="s">
        <v>53</v>
      </c>
      <c r="C2268" s="12" t="s">
        <v>2562</v>
      </c>
      <c r="D2268" s="5" t="s">
        <v>2566</v>
      </c>
      <c r="E2268" s="6" t="s">
        <v>2566</v>
      </c>
      <c r="F2268" s="1" t="s">
        <v>4</v>
      </c>
      <c r="G2268" s="1" t="s">
        <v>2195</v>
      </c>
      <c r="H2268" s="1" t="s">
        <v>2613</v>
      </c>
      <c r="I2268" s="2" t="s">
        <v>2572</v>
      </c>
      <c r="J2268" s="6" t="s">
        <v>4</v>
      </c>
      <c r="K2268" s="6" t="s">
        <v>4</v>
      </c>
      <c r="L2268" s="6" t="s">
        <v>4</v>
      </c>
      <c r="M2268" s="6" t="s">
        <v>5</v>
      </c>
      <c r="N2268" s="6" t="s">
        <v>2614</v>
      </c>
      <c r="O2268" s="16">
        <v>44902</v>
      </c>
      <c r="P2268" s="6" t="s">
        <v>7</v>
      </c>
      <c r="Q2268" s="18">
        <v>14000</v>
      </c>
      <c r="R2268" s="18">
        <v>0</v>
      </c>
      <c r="S2268" s="18">
        <v>14000</v>
      </c>
      <c r="T2268" s="18">
        <v>0</v>
      </c>
      <c r="U2268" s="10">
        <f t="shared" si="70"/>
        <v>0</v>
      </c>
      <c r="V2268" s="20">
        <f t="shared" si="71"/>
        <v>0</v>
      </c>
    </row>
    <row r="2269" spans="1:22" ht="29" outlineLevel="4" x14ac:dyDescent="0.35">
      <c r="A2269" s="6" t="s">
        <v>52</v>
      </c>
      <c r="B2269" s="6" t="s">
        <v>53</v>
      </c>
      <c r="C2269" s="12" t="s">
        <v>2562</v>
      </c>
      <c r="D2269" s="5" t="s">
        <v>2566</v>
      </c>
      <c r="E2269" s="6" t="s">
        <v>2566</v>
      </c>
      <c r="F2269" s="1" t="s">
        <v>4</v>
      </c>
      <c r="G2269" s="1" t="s">
        <v>2195</v>
      </c>
      <c r="H2269" s="1" t="s">
        <v>2613</v>
      </c>
      <c r="I2269" s="2" t="s">
        <v>2572</v>
      </c>
      <c r="J2269" s="6" t="s">
        <v>4</v>
      </c>
      <c r="K2269" s="6" t="s">
        <v>4</v>
      </c>
      <c r="L2269" s="6" t="s">
        <v>4</v>
      </c>
      <c r="M2269" s="6" t="s">
        <v>5</v>
      </c>
      <c r="N2269" s="6" t="s">
        <v>2615</v>
      </c>
      <c r="O2269" s="16">
        <v>44985</v>
      </c>
      <c r="P2269" s="6" t="s">
        <v>7</v>
      </c>
      <c r="Q2269" s="18">
        <v>22315</v>
      </c>
      <c r="R2269" s="18">
        <v>0</v>
      </c>
      <c r="S2269" s="18">
        <v>22315</v>
      </c>
      <c r="T2269" s="18">
        <v>0</v>
      </c>
      <c r="U2269" s="10">
        <f t="shared" si="70"/>
        <v>0</v>
      </c>
      <c r="V2269" s="20">
        <f t="shared" si="71"/>
        <v>0</v>
      </c>
    </row>
    <row r="2270" spans="1:22" ht="29" outlineLevel="3" x14ac:dyDescent="0.35">
      <c r="A2270" s="6" t="s">
        <v>52</v>
      </c>
      <c r="B2270" s="6" t="s">
        <v>53</v>
      </c>
      <c r="C2270" s="12" t="s">
        <v>2562</v>
      </c>
      <c r="D2270" s="5" t="s">
        <v>2566</v>
      </c>
      <c r="E2270" s="6" t="s">
        <v>2566</v>
      </c>
      <c r="F2270" s="1" t="s">
        <v>4</v>
      </c>
      <c r="G2270" s="1" t="s">
        <v>2195</v>
      </c>
      <c r="H2270" s="1" t="s">
        <v>2613</v>
      </c>
      <c r="I2270" s="2" t="s">
        <v>2572</v>
      </c>
      <c r="J2270" s="6" t="s">
        <v>4</v>
      </c>
      <c r="K2270" s="6" t="s">
        <v>4</v>
      </c>
      <c r="L2270" s="6" t="s">
        <v>4</v>
      </c>
      <c r="M2270" s="6" t="s">
        <v>5</v>
      </c>
      <c r="N2270" s="6" t="s">
        <v>2616</v>
      </c>
      <c r="O2270" s="16">
        <v>45026</v>
      </c>
      <c r="P2270" s="6" t="s">
        <v>7</v>
      </c>
      <c r="Q2270" s="18">
        <v>7600</v>
      </c>
      <c r="R2270" s="18">
        <v>0</v>
      </c>
      <c r="S2270" s="18">
        <v>7600</v>
      </c>
      <c r="T2270" s="18">
        <v>0</v>
      </c>
      <c r="U2270" s="10">
        <f t="shared" si="70"/>
        <v>0</v>
      </c>
      <c r="V2270" s="20">
        <f t="shared" si="71"/>
        <v>0</v>
      </c>
    </row>
    <row r="2271" spans="1:22" ht="29" outlineLevel="4" x14ac:dyDescent="0.35">
      <c r="A2271" s="6" t="s">
        <v>52</v>
      </c>
      <c r="B2271" s="6" t="s">
        <v>53</v>
      </c>
      <c r="C2271" s="12" t="s">
        <v>2562</v>
      </c>
      <c r="D2271" s="5" t="s">
        <v>2566</v>
      </c>
      <c r="E2271" s="6" t="s">
        <v>2566</v>
      </c>
      <c r="F2271" s="1" t="s">
        <v>4</v>
      </c>
      <c r="G2271" s="1" t="s">
        <v>2195</v>
      </c>
      <c r="H2271" s="1" t="s">
        <v>2613</v>
      </c>
      <c r="I2271" s="2" t="s">
        <v>2572</v>
      </c>
      <c r="J2271" s="6" t="s">
        <v>4</v>
      </c>
      <c r="K2271" s="6" t="s">
        <v>4</v>
      </c>
      <c r="L2271" s="6" t="s">
        <v>4</v>
      </c>
      <c r="M2271" s="6" t="s">
        <v>5</v>
      </c>
      <c r="N2271" s="6" t="s">
        <v>2617</v>
      </c>
      <c r="O2271" s="16">
        <v>45047</v>
      </c>
      <c r="P2271" s="6" t="s">
        <v>7</v>
      </c>
      <c r="Q2271" s="18">
        <v>18650</v>
      </c>
      <c r="R2271" s="18">
        <v>0</v>
      </c>
      <c r="S2271" s="18">
        <v>18650</v>
      </c>
      <c r="T2271" s="18">
        <v>0</v>
      </c>
      <c r="U2271" s="10">
        <f t="shared" si="70"/>
        <v>0</v>
      </c>
      <c r="V2271" s="20">
        <f t="shared" si="71"/>
        <v>0</v>
      </c>
    </row>
    <row r="2272" spans="1:22" ht="29" outlineLevel="3" x14ac:dyDescent="0.35">
      <c r="A2272" s="6" t="s">
        <v>52</v>
      </c>
      <c r="B2272" s="6" t="s">
        <v>53</v>
      </c>
      <c r="C2272" s="12" t="s">
        <v>2562</v>
      </c>
      <c r="D2272" s="5" t="s">
        <v>2566</v>
      </c>
      <c r="E2272" s="6" t="s">
        <v>2566</v>
      </c>
      <c r="F2272" s="1" t="s">
        <v>4</v>
      </c>
      <c r="G2272" s="1" t="s">
        <v>2195</v>
      </c>
      <c r="H2272" s="1" t="s">
        <v>2613</v>
      </c>
      <c r="I2272" s="2" t="s">
        <v>2572</v>
      </c>
      <c r="J2272" s="6" t="s">
        <v>4</v>
      </c>
      <c r="K2272" s="6" t="s">
        <v>4</v>
      </c>
      <c r="L2272" s="6" t="s">
        <v>4</v>
      </c>
      <c r="M2272" s="6" t="s">
        <v>5</v>
      </c>
      <c r="N2272" s="6" t="s">
        <v>2618</v>
      </c>
      <c r="O2272" s="16">
        <v>45077</v>
      </c>
      <c r="P2272" s="6" t="s">
        <v>7</v>
      </c>
      <c r="Q2272" s="18">
        <v>6225</v>
      </c>
      <c r="R2272" s="18">
        <v>0</v>
      </c>
      <c r="S2272" s="18">
        <v>6225</v>
      </c>
      <c r="T2272" s="18">
        <v>0</v>
      </c>
      <c r="U2272" s="10">
        <f t="shared" si="70"/>
        <v>0</v>
      </c>
      <c r="V2272" s="20">
        <f t="shared" si="71"/>
        <v>0</v>
      </c>
    </row>
    <row r="2273" spans="1:22" ht="29" outlineLevel="4" x14ac:dyDescent="0.35">
      <c r="A2273" s="6" t="s">
        <v>52</v>
      </c>
      <c r="B2273" s="6" t="s">
        <v>53</v>
      </c>
      <c r="C2273" s="12" t="s">
        <v>2562</v>
      </c>
      <c r="D2273" s="5" t="s">
        <v>2566</v>
      </c>
      <c r="E2273" s="6" t="s">
        <v>2566</v>
      </c>
      <c r="F2273" s="1" t="s">
        <v>4</v>
      </c>
      <c r="G2273" s="1" t="s">
        <v>2195</v>
      </c>
      <c r="H2273" s="1" t="s">
        <v>2613</v>
      </c>
      <c r="I2273" s="2" t="s">
        <v>2572</v>
      </c>
      <c r="J2273" s="6" t="s">
        <v>4</v>
      </c>
      <c r="K2273" s="6" t="s">
        <v>4</v>
      </c>
      <c r="L2273" s="6" t="s">
        <v>4</v>
      </c>
      <c r="M2273" s="6" t="s">
        <v>5</v>
      </c>
      <c r="N2273" s="6" t="s">
        <v>2619</v>
      </c>
      <c r="O2273" s="16">
        <v>45106</v>
      </c>
      <c r="P2273" s="6" t="s">
        <v>7</v>
      </c>
      <c r="Q2273" s="18">
        <v>4400</v>
      </c>
      <c r="R2273" s="18">
        <v>0</v>
      </c>
      <c r="S2273" s="18">
        <v>4400</v>
      </c>
      <c r="T2273" s="18">
        <v>0</v>
      </c>
      <c r="U2273" s="10">
        <f t="shared" si="70"/>
        <v>0</v>
      </c>
      <c r="V2273" s="20">
        <f t="shared" si="71"/>
        <v>0</v>
      </c>
    </row>
    <row r="2274" spans="1:22" outlineLevel="4" x14ac:dyDescent="0.35">
      <c r="G2274" s="1"/>
      <c r="H2274" s="14" t="s">
        <v>11786</v>
      </c>
      <c r="O2274" s="16"/>
      <c r="Q2274" s="18">
        <f>SUBTOTAL(9,Q2267:Q2273)</f>
        <v>106765</v>
      </c>
      <c r="R2274" s="18">
        <f>SUBTOTAL(9,R2267:R2273)</f>
        <v>0</v>
      </c>
      <c r="S2274" s="18">
        <f>SUBTOTAL(9,S2267:S2273)</f>
        <v>106765</v>
      </c>
      <c r="T2274" s="18">
        <f>SUBTOTAL(9,T2267:T2273)</f>
        <v>0</v>
      </c>
      <c r="U2274" s="10">
        <f t="shared" si="70"/>
        <v>0</v>
      </c>
      <c r="V2274" s="20">
        <f t="shared" si="71"/>
        <v>0</v>
      </c>
    </row>
    <row r="2275" spans="1:22" ht="29" outlineLevel="4" x14ac:dyDescent="0.35">
      <c r="A2275" s="6" t="s">
        <v>52</v>
      </c>
      <c r="B2275" s="6" t="s">
        <v>53</v>
      </c>
      <c r="C2275" s="12" t="s">
        <v>2562</v>
      </c>
      <c r="D2275" s="5" t="s">
        <v>2566</v>
      </c>
      <c r="E2275" s="6" t="s">
        <v>2566</v>
      </c>
      <c r="F2275" s="1" t="s">
        <v>55</v>
      </c>
      <c r="G2275" s="1" t="s">
        <v>4</v>
      </c>
      <c r="H2275" s="1" t="s">
        <v>2621</v>
      </c>
      <c r="I2275" s="2" t="s">
        <v>2589</v>
      </c>
      <c r="J2275" s="6" t="s">
        <v>4</v>
      </c>
      <c r="K2275" s="6" t="s">
        <v>4</v>
      </c>
      <c r="L2275" s="6" t="s">
        <v>4</v>
      </c>
      <c r="M2275" s="6" t="s">
        <v>5</v>
      </c>
      <c r="N2275" s="6" t="s">
        <v>2620</v>
      </c>
      <c r="O2275" s="16">
        <v>44790</v>
      </c>
      <c r="P2275" s="6" t="s">
        <v>7</v>
      </c>
      <c r="Q2275" s="18">
        <v>67365</v>
      </c>
      <c r="R2275" s="18">
        <v>67365</v>
      </c>
      <c r="S2275" s="18">
        <v>0</v>
      </c>
      <c r="T2275" s="18">
        <v>0</v>
      </c>
      <c r="U2275" s="10">
        <f t="shared" si="70"/>
        <v>0</v>
      </c>
      <c r="V2275" s="20">
        <f t="shared" si="71"/>
        <v>0</v>
      </c>
    </row>
    <row r="2276" spans="1:22" ht="29" outlineLevel="4" x14ac:dyDescent="0.35">
      <c r="A2276" s="6" t="s">
        <v>52</v>
      </c>
      <c r="B2276" s="6" t="s">
        <v>53</v>
      </c>
      <c r="C2276" s="12" t="s">
        <v>2562</v>
      </c>
      <c r="D2276" s="5" t="s">
        <v>2566</v>
      </c>
      <c r="E2276" s="6" t="s">
        <v>2566</v>
      </c>
      <c r="F2276" s="1" t="s">
        <v>55</v>
      </c>
      <c r="G2276" s="1" t="s">
        <v>4</v>
      </c>
      <c r="H2276" s="1" t="s">
        <v>2621</v>
      </c>
      <c r="I2276" s="2" t="s">
        <v>2589</v>
      </c>
      <c r="J2276" s="6" t="s">
        <v>4</v>
      </c>
      <c r="K2276" s="6" t="s">
        <v>4</v>
      </c>
      <c r="L2276" s="6" t="s">
        <v>4</v>
      </c>
      <c r="M2276" s="6" t="s">
        <v>5</v>
      </c>
      <c r="N2276" s="6" t="s">
        <v>2622</v>
      </c>
      <c r="O2276" s="16">
        <v>45071</v>
      </c>
      <c r="P2276" s="6" t="s">
        <v>7</v>
      </c>
      <c r="Q2276" s="18">
        <v>38525</v>
      </c>
      <c r="R2276" s="18">
        <v>38525</v>
      </c>
      <c r="S2276" s="18">
        <v>0</v>
      </c>
      <c r="T2276" s="18">
        <v>0</v>
      </c>
      <c r="U2276" s="10">
        <f t="shared" si="70"/>
        <v>0</v>
      </c>
      <c r="V2276" s="20">
        <f t="shared" si="71"/>
        <v>0</v>
      </c>
    </row>
    <row r="2277" spans="1:22" ht="29" outlineLevel="3" x14ac:dyDescent="0.35">
      <c r="A2277" s="6" t="s">
        <v>52</v>
      </c>
      <c r="B2277" s="6" t="s">
        <v>53</v>
      </c>
      <c r="C2277" s="12" t="s">
        <v>2562</v>
      </c>
      <c r="D2277" s="5" t="s">
        <v>2566</v>
      </c>
      <c r="E2277" s="6" t="s">
        <v>2566</v>
      </c>
      <c r="F2277" s="1" t="s">
        <v>55</v>
      </c>
      <c r="G2277" s="1" t="s">
        <v>4</v>
      </c>
      <c r="H2277" s="1" t="s">
        <v>2621</v>
      </c>
      <c r="I2277" s="2" t="s">
        <v>2589</v>
      </c>
      <c r="J2277" s="6" t="s">
        <v>4</v>
      </c>
      <c r="K2277" s="6" t="s">
        <v>4</v>
      </c>
      <c r="L2277" s="6" t="s">
        <v>4</v>
      </c>
      <c r="M2277" s="6" t="s">
        <v>5</v>
      </c>
      <c r="N2277" s="6" t="s">
        <v>2623</v>
      </c>
      <c r="O2277" s="16">
        <v>45105</v>
      </c>
      <c r="P2277" s="6" t="s">
        <v>7</v>
      </c>
      <c r="Q2277" s="18">
        <v>4196</v>
      </c>
      <c r="R2277" s="18">
        <v>4196</v>
      </c>
      <c r="S2277" s="18">
        <v>0</v>
      </c>
      <c r="T2277" s="18">
        <v>0</v>
      </c>
      <c r="U2277" s="10">
        <f t="shared" si="70"/>
        <v>0</v>
      </c>
      <c r="V2277" s="20">
        <f t="shared" si="71"/>
        <v>0</v>
      </c>
    </row>
    <row r="2278" spans="1:22" outlineLevel="4" x14ac:dyDescent="0.35">
      <c r="G2278" s="1"/>
      <c r="H2278" s="14" t="s">
        <v>11787</v>
      </c>
      <c r="O2278" s="16"/>
      <c r="Q2278" s="18">
        <f>SUBTOTAL(9,Q2275:Q2277)</f>
        <v>110086</v>
      </c>
      <c r="R2278" s="18">
        <f>SUBTOTAL(9,R2275:R2277)</f>
        <v>110086</v>
      </c>
      <c r="S2278" s="18">
        <f>SUBTOTAL(9,S2275:S2277)</f>
        <v>0</v>
      </c>
      <c r="T2278" s="18">
        <f>SUBTOTAL(9,T2275:T2277)</f>
        <v>0</v>
      </c>
      <c r="U2278" s="10">
        <f t="shared" si="70"/>
        <v>0</v>
      </c>
      <c r="V2278" s="20">
        <f t="shared" si="71"/>
        <v>0</v>
      </c>
    </row>
    <row r="2279" spans="1:22" outlineLevel="4" x14ac:dyDescent="0.35">
      <c r="A2279" s="6" t="s">
        <v>566</v>
      </c>
      <c r="B2279" s="6" t="s">
        <v>567</v>
      </c>
      <c r="C2279" s="12" t="s">
        <v>2562</v>
      </c>
      <c r="D2279" s="5" t="s">
        <v>2601</v>
      </c>
      <c r="E2279" s="6" t="s">
        <v>2602</v>
      </c>
      <c r="F2279" s="1" t="s">
        <v>573</v>
      </c>
      <c r="G2279" s="1" t="s">
        <v>4</v>
      </c>
      <c r="H2279" s="1" t="s">
        <v>2625</v>
      </c>
      <c r="I2279" s="2" t="s">
        <v>2626</v>
      </c>
      <c r="J2279" s="6" t="s">
        <v>4</v>
      </c>
      <c r="K2279" s="6" t="s">
        <v>4</v>
      </c>
      <c r="L2279" s="6" t="s">
        <v>4</v>
      </c>
      <c r="M2279" s="6" t="s">
        <v>5</v>
      </c>
      <c r="N2279" s="6" t="s">
        <v>2624</v>
      </c>
      <c r="O2279" s="16">
        <v>45041</v>
      </c>
      <c r="P2279" s="6" t="s">
        <v>7</v>
      </c>
      <c r="Q2279" s="18">
        <v>12181.72</v>
      </c>
      <c r="R2279" s="18">
        <v>12181.72</v>
      </c>
      <c r="S2279" s="18">
        <v>0</v>
      </c>
      <c r="T2279" s="18">
        <v>0</v>
      </c>
      <c r="U2279" s="10">
        <f t="shared" si="70"/>
        <v>0</v>
      </c>
      <c r="V2279" s="20">
        <f t="shared" si="71"/>
        <v>0</v>
      </c>
    </row>
    <row r="2280" spans="1:22" outlineLevel="4" x14ac:dyDescent="0.35">
      <c r="G2280" s="1"/>
      <c r="H2280" s="14" t="s">
        <v>11788</v>
      </c>
      <c r="O2280" s="16"/>
      <c r="Q2280" s="18">
        <f>SUBTOTAL(9,Q2279:Q2279)</f>
        <v>12181.72</v>
      </c>
      <c r="R2280" s="18">
        <f>SUBTOTAL(9,R2279:R2279)</f>
        <v>12181.72</v>
      </c>
      <c r="S2280" s="18">
        <f>SUBTOTAL(9,S2279:S2279)</f>
        <v>0</v>
      </c>
      <c r="T2280" s="18">
        <f>SUBTOTAL(9,T2279:T2279)</f>
        <v>0</v>
      </c>
      <c r="U2280" s="10">
        <f t="shared" si="70"/>
        <v>0</v>
      </c>
      <c r="V2280" s="20">
        <f t="shared" si="71"/>
        <v>0</v>
      </c>
    </row>
    <row r="2281" spans="1:22" ht="29" outlineLevel="3" x14ac:dyDescent="0.35">
      <c r="A2281" s="6" t="s">
        <v>52</v>
      </c>
      <c r="B2281" s="6" t="s">
        <v>53</v>
      </c>
      <c r="C2281" s="12" t="s">
        <v>2562</v>
      </c>
      <c r="D2281" s="5" t="s">
        <v>2566</v>
      </c>
      <c r="E2281" s="6" t="s">
        <v>2566</v>
      </c>
      <c r="F2281" s="1" t="s">
        <v>4</v>
      </c>
      <c r="G2281" s="1" t="s">
        <v>2195</v>
      </c>
      <c r="H2281" s="1" t="s">
        <v>2628</v>
      </c>
      <c r="I2281" s="2" t="s">
        <v>2572</v>
      </c>
      <c r="J2281" s="6" t="s">
        <v>4</v>
      </c>
      <c r="K2281" s="6" t="s">
        <v>4</v>
      </c>
      <c r="L2281" s="6" t="s">
        <v>4</v>
      </c>
      <c r="M2281" s="6" t="s">
        <v>5</v>
      </c>
      <c r="N2281" s="6" t="s">
        <v>2627</v>
      </c>
      <c r="O2281" s="16">
        <v>44880</v>
      </c>
      <c r="P2281" s="6" t="s">
        <v>7</v>
      </c>
      <c r="Q2281" s="18">
        <v>6700000</v>
      </c>
      <c r="R2281" s="18">
        <v>0</v>
      </c>
      <c r="S2281" s="18">
        <v>6700000</v>
      </c>
      <c r="T2281" s="18">
        <v>0</v>
      </c>
      <c r="U2281" s="10">
        <f t="shared" si="70"/>
        <v>0</v>
      </c>
      <c r="V2281" s="20">
        <f t="shared" si="71"/>
        <v>0</v>
      </c>
    </row>
    <row r="2282" spans="1:22" outlineLevel="4" x14ac:dyDescent="0.35">
      <c r="G2282" s="1"/>
      <c r="H2282" s="14" t="s">
        <v>11789</v>
      </c>
      <c r="O2282" s="16"/>
      <c r="Q2282" s="18">
        <f>SUBTOTAL(9,Q2281:Q2281)</f>
        <v>6700000</v>
      </c>
      <c r="R2282" s="18">
        <f>SUBTOTAL(9,R2281:R2281)</f>
        <v>0</v>
      </c>
      <c r="S2282" s="18">
        <f>SUBTOTAL(9,S2281:S2281)</f>
        <v>6700000</v>
      </c>
      <c r="T2282" s="18">
        <f>SUBTOTAL(9,T2281:T2281)</f>
        <v>0</v>
      </c>
      <c r="U2282" s="10">
        <f t="shared" si="70"/>
        <v>0</v>
      </c>
      <c r="V2282" s="20">
        <f t="shared" si="71"/>
        <v>0</v>
      </c>
    </row>
    <row r="2283" spans="1:22" ht="29" outlineLevel="4" x14ac:dyDescent="0.35">
      <c r="A2283" s="6" t="s">
        <v>52</v>
      </c>
      <c r="B2283" s="6" t="s">
        <v>53</v>
      </c>
      <c r="C2283" s="12" t="s">
        <v>2562</v>
      </c>
      <c r="D2283" s="5" t="s">
        <v>2566</v>
      </c>
      <c r="E2283" s="6" t="s">
        <v>2566</v>
      </c>
      <c r="F2283" s="1" t="s">
        <v>55</v>
      </c>
      <c r="G2283" s="1" t="s">
        <v>4</v>
      </c>
      <c r="H2283" s="1" t="s">
        <v>2630</v>
      </c>
      <c r="I2283" s="2" t="s">
        <v>2589</v>
      </c>
      <c r="J2283" s="6" t="s">
        <v>4</v>
      </c>
      <c r="K2283" s="6" t="s">
        <v>4</v>
      </c>
      <c r="L2283" s="6" t="s">
        <v>4</v>
      </c>
      <c r="M2283" s="6" t="s">
        <v>5</v>
      </c>
      <c r="N2283" s="6" t="s">
        <v>2629</v>
      </c>
      <c r="O2283" s="16">
        <v>45077</v>
      </c>
      <c r="P2283" s="6" t="s">
        <v>7</v>
      </c>
      <c r="Q2283" s="18">
        <v>189990</v>
      </c>
      <c r="R2283" s="18">
        <v>189990</v>
      </c>
      <c r="S2283" s="18">
        <v>0</v>
      </c>
      <c r="T2283" s="18">
        <v>0</v>
      </c>
      <c r="U2283" s="10">
        <f t="shared" si="70"/>
        <v>0</v>
      </c>
      <c r="V2283" s="20">
        <f t="shared" si="71"/>
        <v>0</v>
      </c>
    </row>
    <row r="2284" spans="1:22" outlineLevel="4" x14ac:dyDescent="0.35">
      <c r="G2284" s="1"/>
      <c r="H2284" s="14" t="s">
        <v>11790</v>
      </c>
      <c r="O2284" s="16"/>
      <c r="Q2284" s="18">
        <f>SUBTOTAL(9,Q2283:Q2283)</f>
        <v>189990</v>
      </c>
      <c r="R2284" s="18">
        <f>SUBTOTAL(9,R2283:R2283)</f>
        <v>189990</v>
      </c>
      <c r="S2284" s="18">
        <f>SUBTOTAL(9,S2283:S2283)</f>
        <v>0</v>
      </c>
      <c r="T2284" s="18">
        <f>SUBTOTAL(9,T2283:T2283)</f>
        <v>0</v>
      </c>
      <c r="U2284" s="10">
        <f t="shared" si="70"/>
        <v>0</v>
      </c>
      <c r="V2284" s="20">
        <f t="shared" si="71"/>
        <v>0</v>
      </c>
    </row>
    <row r="2285" spans="1:22" ht="29" outlineLevel="4" x14ac:dyDescent="0.35">
      <c r="A2285" s="6" t="s">
        <v>52</v>
      </c>
      <c r="B2285" s="6" t="s">
        <v>53</v>
      </c>
      <c r="C2285" s="12" t="s">
        <v>2562</v>
      </c>
      <c r="D2285" s="5" t="s">
        <v>2566</v>
      </c>
      <c r="E2285" s="6" t="s">
        <v>2566</v>
      </c>
      <c r="F2285" s="1" t="s">
        <v>55</v>
      </c>
      <c r="G2285" s="1" t="s">
        <v>4</v>
      </c>
      <c r="H2285" s="1" t="s">
        <v>2632</v>
      </c>
      <c r="I2285" s="2" t="s">
        <v>2589</v>
      </c>
      <c r="J2285" s="6" t="s">
        <v>4</v>
      </c>
      <c r="K2285" s="6" t="s">
        <v>4</v>
      </c>
      <c r="L2285" s="6" t="s">
        <v>4</v>
      </c>
      <c r="M2285" s="6" t="s">
        <v>5</v>
      </c>
      <c r="N2285" s="6" t="s">
        <v>2631</v>
      </c>
      <c r="O2285" s="16">
        <v>45107</v>
      </c>
      <c r="P2285" s="6" t="s">
        <v>7</v>
      </c>
      <c r="Q2285" s="18">
        <v>282260</v>
      </c>
      <c r="R2285" s="18">
        <v>282260</v>
      </c>
      <c r="S2285" s="18">
        <v>0</v>
      </c>
      <c r="T2285" s="18">
        <v>0</v>
      </c>
      <c r="U2285" s="10">
        <f t="shared" si="70"/>
        <v>0</v>
      </c>
      <c r="V2285" s="20">
        <f t="shared" si="71"/>
        <v>0</v>
      </c>
    </row>
    <row r="2286" spans="1:22" outlineLevel="4" x14ac:dyDescent="0.35">
      <c r="G2286" s="1"/>
      <c r="H2286" s="14" t="s">
        <v>11791</v>
      </c>
      <c r="O2286" s="16"/>
      <c r="Q2286" s="18">
        <f>SUBTOTAL(9,Q2285:Q2285)</f>
        <v>282260</v>
      </c>
      <c r="R2286" s="18">
        <f>SUBTOTAL(9,R2285:R2285)</f>
        <v>282260</v>
      </c>
      <c r="S2286" s="18">
        <f>SUBTOTAL(9,S2285:S2285)</f>
        <v>0</v>
      </c>
      <c r="T2286" s="18">
        <f>SUBTOTAL(9,T2285:T2285)</f>
        <v>0</v>
      </c>
      <c r="U2286" s="10">
        <f t="shared" si="70"/>
        <v>0</v>
      </c>
      <c r="V2286" s="20">
        <f t="shared" si="71"/>
        <v>0</v>
      </c>
    </row>
    <row r="2287" spans="1:22" outlineLevel="4" x14ac:dyDescent="0.35">
      <c r="C2287" s="13" t="s">
        <v>10699</v>
      </c>
      <c r="G2287" s="1"/>
      <c r="O2287" s="16"/>
      <c r="Q2287" s="18">
        <f>SUBTOTAL(9,Q2225:Q2285)</f>
        <v>13832573.41</v>
      </c>
      <c r="R2287" s="18">
        <f>SUBTOTAL(9,R2225:R2285)</f>
        <v>3377351.81</v>
      </c>
      <c r="S2287" s="18">
        <f>SUBTOTAL(9,S2225:S2285)</f>
        <v>10455221.6</v>
      </c>
      <c r="T2287" s="18">
        <f>SUBTOTAL(9,T2225:T2285)</f>
        <v>0</v>
      </c>
      <c r="U2287" s="10">
        <f t="shared" si="70"/>
        <v>0</v>
      </c>
      <c r="V2287" s="20">
        <f t="shared" si="71"/>
        <v>0</v>
      </c>
    </row>
    <row r="2288" spans="1:22" outlineLevel="4" x14ac:dyDescent="0.35">
      <c r="A2288" s="6" t="s">
        <v>1200</v>
      </c>
      <c r="B2288" s="6" t="s">
        <v>1201</v>
      </c>
      <c r="C2288" s="12" t="s">
        <v>2633</v>
      </c>
      <c r="D2288" s="5" t="s">
        <v>2634</v>
      </c>
      <c r="E2288" s="6" t="s">
        <v>2634</v>
      </c>
      <c r="F2288" s="1" t="s">
        <v>4</v>
      </c>
      <c r="G2288" s="1" t="s">
        <v>1204</v>
      </c>
      <c r="H2288" s="1" t="s">
        <v>1206</v>
      </c>
      <c r="I2288" s="2" t="s">
        <v>1207</v>
      </c>
      <c r="J2288" s="6" t="s">
        <v>4</v>
      </c>
      <c r="K2288" s="6" t="s">
        <v>4</v>
      </c>
      <c r="L2288" s="6" t="s">
        <v>4</v>
      </c>
      <c r="M2288" s="6" t="s">
        <v>5</v>
      </c>
      <c r="N2288" s="6" t="s">
        <v>2635</v>
      </c>
      <c r="O2288" s="16">
        <v>44831</v>
      </c>
      <c r="P2288" s="6" t="s">
        <v>7</v>
      </c>
      <c r="Q2288" s="18">
        <v>382010.24</v>
      </c>
      <c r="R2288" s="18">
        <v>0</v>
      </c>
      <c r="S2288" s="18">
        <v>382010.24</v>
      </c>
      <c r="T2288" s="18">
        <v>0</v>
      </c>
      <c r="U2288" s="10">
        <f t="shared" si="70"/>
        <v>0</v>
      </c>
      <c r="V2288" s="20">
        <f t="shared" si="71"/>
        <v>0</v>
      </c>
    </row>
    <row r="2289" spans="1:22" outlineLevel="3" x14ac:dyDescent="0.35">
      <c r="A2289" s="6" t="s">
        <v>1200</v>
      </c>
      <c r="B2289" s="6" t="s">
        <v>1201</v>
      </c>
      <c r="C2289" s="12" t="s">
        <v>2633</v>
      </c>
      <c r="D2289" s="5" t="s">
        <v>2634</v>
      </c>
      <c r="E2289" s="6" t="s">
        <v>2634</v>
      </c>
      <c r="F2289" s="1" t="s">
        <v>4</v>
      </c>
      <c r="G2289" s="1" t="s">
        <v>1204</v>
      </c>
      <c r="H2289" s="1" t="s">
        <v>1206</v>
      </c>
      <c r="I2289" s="2" t="s">
        <v>1207</v>
      </c>
      <c r="J2289" s="6" t="s">
        <v>4</v>
      </c>
      <c r="K2289" s="6" t="s">
        <v>4</v>
      </c>
      <c r="L2289" s="6" t="s">
        <v>4</v>
      </c>
      <c r="M2289" s="6" t="s">
        <v>5</v>
      </c>
      <c r="N2289" s="6" t="s">
        <v>2636</v>
      </c>
      <c r="O2289" s="16">
        <v>44923</v>
      </c>
      <c r="P2289" s="6" t="s">
        <v>7</v>
      </c>
      <c r="Q2289" s="18">
        <v>382010.23</v>
      </c>
      <c r="R2289" s="18">
        <v>0</v>
      </c>
      <c r="S2289" s="18">
        <v>382010.23</v>
      </c>
      <c r="T2289" s="18">
        <v>0</v>
      </c>
      <c r="U2289" s="10">
        <f t="shared" si="70"/>
        <v>0</v>
      </c>
      <c r="V2289" s="20">
        <f t="shared" si="71"/>
        <v>0</v>
      </c>
    </row>
    <row r="2290" spans="1:22" outlineLevel="4" x14ac:dyDescent="0.35">
      <c r="G2290" s="1"/>
      <c r="H2290" s="14" t="s">
        <v>11554</v>
      </c>
      <c r="O2290" s="16"/>
      <c r="Q2290" s="18">
        <f>SUBTOTAL(9,Q2288:Q2289)</f>
        <v>764020.47</v>
      </c>
      <c r="R2290" s="18">
        <f>SUBTOTAL(9,R2288:R2289)</f>
        <v>0</v>
      </c>
      <c r="S2290" s="18">
        <f>SUBTOTAL(9,S2288:S2289)</f>
        <v>764020.47</v>
      </c>
      <c r="T2290" s="18">
        <f>SUBTOTAL(9,T2288:T2289)</f>
        <v>0</v>
      </c>
      <c r="U2290" s="10">
        <f t="shared" si="70"/>
        <v>0</v>
      </c>
      <c r="V2290" s="20">
        <f t="shared" si="71"/>
        <v>0</v>
      </c>
    </row>
    <row r="2291" spans="1:22" outlineLevel="4" x14ac:dyDescent="0.35">
      <c r="A2291" s="6" t="s">
        <v>566</v>
      </c>
      <c r="B2291" s="6" t="s">
        <v>567</v>
      </c>
      <c r="C2291" s="12" t="s">
        <v>2633</v>
      </c>
      <c r="D2291" s="5" t="s">
        <v>2637</v>
      </c>
      <c r="E2291" s="6" t="s">
        <v>2637</v>
      </c>
      <c r="F2291" s="1" t="s">
        <v>573</v>
      </c>
      <c r="G2291" s="1" t="s">
        <v>4</v>
      </c>
      <c r="H2291" s="1" t="s">
        <v>2640</v>
      </c>
      <c r="I2291" s="2" t="s">
        <v>2641</v>
      </c>
      <c r="J2291" s="6" t="s">
        <v>4</v>
      </c>
      <c r="K2291" s="6" t="s">
        <v>4</v>
      </c>
      <c r="L2291" s="6" t="s">
        <v>4</v>
      </c>
      <c r="M2291" s="6" t="s">
        <v>5</v>
      </c>
      <c r="N2291" s="6" t="s">
        <v>2638</v>
      </c>
      <c r="O2291" s="16">
        <v>44935</v>
      </c>
      <c r="P2291" s="6" t="s">
        <v>2639</v>
      </c>
      <c r="Q2291" s="18">
        <v>44160.51</v>
      </c>
      <c r="R2291" s="18">
        <v>44160.51</v>
      </c>
      <c r="S2291" s="18">
        <v>0</v>
      </c>
      <c r="T2291" s="18">
        <v>0</v>
      </c>
      <c r="U2291" s="10">
        <f t="shared" si="70"/>
        <v>0</v>
      </c>
      <c r="V2291" s="20">
        <f t="shared" si="71"/>
        <v>0</v>
      </c>
    </row>
    <row r="2292" spans="1:22" outlineLevel="4" x14ac:dyDescent="0.35">
      <c r="A2292" s="6" t="s">
        <v>566</v>
      </c>
      <c r="B2292" s="6" t="s">
        <v>567</v>
      </c>
      <c r="C2292" s="12" t="s">
        <v>2633</v>
      </c>
      <c r="D2292" s="5" t="s">
        <v>2637</v>
      </c>
      <c r="E2292" s="6" t="s">
        <v>2637</v>
      </c>
      <c r="F2292" s="1" t="s">
        <v>573</v>
      </c>
      <c r="G2292" s="1" t="s">
        <v>4</v>
      </c>
      <c r="H2292" s="1" t="s">
        <v>2640</v>
      </c>
      <c r="I2292" s="2" t="s">
        <v>2641</v>
      </c>
      <c r="J2292" s="6" t="s">
        <v>4</v>
      </c>
      <c r="K2292" s="6" t="s">
        <v>4</v>
      </c>
      <c r="L2292" s="6" t="s">
        <v>4</v>
      </c>
      <c r="M2292" s="6" t="s">
        <v>5</v>
      </c>
      <c r="N2292" s="6" t="s">
        <v>2642</v>
      </c>
      <c r="O2292" s="16">
        <v>44958</v>
      </c>
      <c r="P2292" s="6" t="s">
        <v>7</v>
      </c>
      <c r="Q2292" s="18">
        <v>4357.13</v>
      </c>
      <c r="R2292" s="18">
        <v>4357.13</v>
      </c>
      <c r="S2292" s="18">
        <v>0</v>
      </c>
      <c r="T2292" s="18">
        <v>0</v>
      </c>
      <c r="U2292" s="10">
        <f t="shared" si="70"/>
        <v>0</v>
      </c>
      <c r="V2292" s="20">
        <f t="shared" si="71"/>
        <v>0</v>
      </c>
    </row>
    <row r="2293" spans="1:22" outlineLevel="3" x14ac:dyDescent="0.35">
      <c r="A2293" s="6" t="s">
        <v>566</v>
      </c>
      <c r="B2293" s="6" t="s">
        <v>567</v>
      </c>
      <c r="C2293" s="12" t="s">
        <v>2633</v>
      </c>
      <c r="D2293" s="5" t="s">
        <v>2637</v>
      </c>
      <c r="E2293" s="6" t="s">
        <v>2637</v>
      </c>
      <c r="F2293" s="1" t="s">
        <v>573</v>
      </c>
      <c r="G2293" s="1" t="s">
        <v>4</v>
      </c>
      <c r="H2293" s="1" t="s">
        <v>2640</v>
      </c>
      <c r="I2293" s="2" t="s">
        <v>2641</v>
      </c>
      <c r="J2293" s="6" t="s">
        <v>4</v>
      </c>
      <c r="K2293" s="6" t="s">
        <v>4</v>
      </c>
      <c r="L2293" s="6" t="s">
        <v>4</v>
      </c>
      <c r="M2293" s="6" t="s">
        <v>5</v>
      </c>
      <c r="N2293" s="6" t="s">
        <v>2643</v>
      </c>
      <c r="O2293" s="16">
        <v>44994</v>
      </c>
      <c r="P2293" s="6" t="s">
        <v>7</v>
      </c>
      <c r="Q2293" s="18">
        <v>5366.43</v>
      </c>
      <c r="R2293" s="18">
        <v>5366.43</v>
      </c>
      <c r="S2293" s="18">
        <v>0</v>
      </c>
      <c r="T2293" s="18">
        <v>0</v>
      </c>
      <c r="U2293" s="10">
        <f t="shared" si="70"/>
        <v>0</v>
      </c>
      <c r="V2293" s="20">
        <f t="shared" si="71"/>
        <v>0</v>
      </c>
    </row>
    <row r="2294" spans="1:22" outlineLevel="4" x14ac:dyDescent="0.35">
      <c r="A2294" s="6" t="s">
        <v>566</v>
      </c>
      <c r="B2294" s="6" t="s">
        <v>567</v>
      </c>
      <c r="C2294" s="12" t="s">
        <v>2633</v>
      </c>
      <c r="D2294" s="5" t="s">
        <v>2637</v>
      </c>
      <c r="E2294" s="6" t="s">
        <v>2637</v>
      </c>
      <c r="F2294" s="1" t="s">
        <v>573</v>
      </c>
      <c r="G2294" s="1" t="s">
        <v>4</v>
      </c>
      <c r="H2294" s="1" t="s">
        <v>2640</v>
      </c>
      <c r="I2294" s="2" t="s">
        <v>2641</v>
      </c>
      <c r="J2294" s="6" t="s">
        <v>4</v>
      </c>
      <c r="K2294" s="6" t="s">
        <v>4</v>
      </c>
      <c r="L2294" s="6" t="s">
        <v>4</v>
      </c>
      <c r="M2294" s="6" t="s">
        <v>5</v>
      </c>
      <c r="N2294" s="6" t="s">
        <v>2644</v>
      </c>
      <c r="O2294" s="16">
        <v>45008</v>
      </c>
      <c r="P2294" s="6" t="s">
        <v>7</v>
      </c>
      <c r="Q2294" s="18">
        <v>6813.33</v>
      </c>
      <c r="R2294" s="18">
        <v>6813.33</v>
      </c>
      <c r="S2294" s="18">
        <v>0</v>
      </c>
      <c r="T2294" s="18">
        <v>0</v>
      </c>
      <c r="U2294" s="10">
        <f t="shared" si="70"/>
        <v>0</v>
      </c>
      <c r="V2294" s="20">
        <f t="shared" si="71"/>
        <v>0</v>
      </c>
    </row>
    <row r="2295" spans="1:22" outlineLevel="3" x14ac:dyDescent="0.35">
      <c r="A2295" s="6" t="s">
        <v>566</v>
      </c>
      <c r="B2295" s="6" t="s">
        <v>567</v>
      </c>
      <c r="C2295" s="12" t="s">
        <v>2633</v>
      </c>
      <c r="D2295" s="5" t="s">
        <v>2637</v>
      </c>
      <c r="E2295" s="6" t="s">
        <v>2637</v>
      </c>
      <c r="F2295" s="1" t="s">
        <v>573</v>
      </c>
      <c r="G2295" s="1" t="s">
        <v>4</v>
      </c>
      <c r="H2295" s="1" t="s">
        <v>2640</v>
      </c>
      <c r="I2295" s="2" t="s">
        <v>2641</v>
      </c>
      <c r="J2295" s="6" t="s">
        <v>4</v>
      </c>
      <c r="K2295" s="6" t="s">
        <v>4</v>
      </c>
      <c r="L2295" s="6" t="s">
        <v>4</v>
      </c>
      <c r="M2295" s="6" t="s">
        <v>5</v>
      </c>
      <c r="N2295" s="6" t="s">
        <v>2645</v>
      </c>
      <c r="O2295" s="16">
        <v>45037</v>
      </c>
      <c r="P2295" s="6" t="s">
        <v>7</v>
      </c>
      <c r="Q2295" s="18">
        <v>6676.01</v>
      </c>
      <c r="R2295" s="18">
        <v>6676.01</v>
      </c>
      <c r="S2295" s="18">
        <v>0</v>
      </c>
      <c r="T2295" s="18">
        <v>0</v>
      </c>
      <c r="U2295" s="10">
        <f t="shared" si="70"/>
        <v>0</v>
      </c>
      <c r="V2295" s="20">
        <f t="shared" si="71"/>
        <v>0</v>
      </c>
    </row>
    <row r="2296" spans="1:22" outlineLevel="4" x14ac:dyDescent="0.35">
      <c r="A2296" s="6" t="s">
        <v>566</v>
      </c>
      <c r="B2296" s="6" t="s">
        <v>567</v>
      </c>
      <c r="C2296" s="12" t="s">
        <v>2633</v>
      </c>
      <c r="D2296" s="5" t="s">
        <v>2637</v>
      </c>
      <c r="E2296" s="6" t="s">
        <v>2637</v>
      </c>
      <c r="F2296" s="1" t="s">
        <v>573</v>
      </c>
      <c r="G2296" s="1" t="s">
        <v>4</v>
      </c>
      <c r="H2296" s="1" t="s">
        <v>2640</v>
      </c>
      <c r="I2296" s="2" t="s">
        <v>2641</v>
      </c>
      <c r="J2296" s="6" t="s">
        <v>4</v>
      </c>
      <c r="K2296" s="6" t="s">
        <v>4</v>
      </c>
      <c r="L2296" s="6" t="s">
        <v>4</v>
      </c>
      <c r="M2296" s="6" t="s">
        <v>5</v>
      </c>
      <c r="N2296" s="6" t="s">
        <v>2646</v>
      </c>
      <c r="O2296" s="16">
        <v>45071</v>
      </c>
      <c r="P2296" s="6" t="s">
        <v>7</v>
      </c>
      <c r="Q2296" s="18">
        <v>5279.88</v>
      </c>
      <c r="R2296" s="18">
        <v>5279.88</v>
      </c>
      <c r="S2296" s="18">
        <v>0</v>
      </c>
      <c r="T2296" s="18">
        <v>0</v>
      </c>
      <c r="U2296" s="10">
        <f t="shared" si="70"/>
        <v>0</v>
      </c>
      <c r="V2296" s="20">
        <f t="shared" si="71"/>
        <v>0</v>
      </c>
    </row>
    <row r="2297" spans="1:22" outlineLevel="3" x14ac:dyDescent="0.35">
      <c r="A2297" s="6" t="s">
        <v>566</v>
      </c>
      <c r="B2297" s="6" t="s">
        <v>567</v>
      </c>
      <c r="C2297" s="12" t="s">
        <v>2633</v>
      </c>
      <c r="D2297" s="5" t="s">
        <v>2637</v>
      </c>
      <c r="E2297" s="6" t="s">
        <v>2637</v>
      </c>
      <c r="F2297" s="1" t="s">
        <v>573</v>
      </c>
      <c r="G2297" s="1" t="s">
        <v>4</v>
      </c>
      <c r="H2297" s="1" t="s">
        <v>2640</v>
      </c>
      <c r="I2297" s="2" t="s">
        <v>2641</v>
      </c>
      <c r="J2297" s="6" t="s">
        <v>4</v>
      </c>
      <c r="K2297" s="6" t="s">
        <v>4</v>
      </c>
      <c r="L2297" s="6" t="s">
        <v>4</v>
      </c>
      <c r="M2297" s="6" t="s">
        <v>5</v>
      </c>
      <c r="N2297" s="6" t="s">
        <v>2647</v>
      </c>
      <c r="O2297" s="16">
        <v>45083</v>
      </c>
      <c r="P2297" s="6" t="s">
        <v>7</v>
      </c>
      <c r="Q2297" s="18">
        <v>5054.78</v>
      </c>
      <c r="R2297" s="18">
        <v>5054.78</v>
      </c>
      <c r="S2297" s="18">
        <v>0</v>
      </c>
      <c r="T2297" s="18">
        <v>0</v>
      </c>
      <c r="U2297" s="10">
        <f t="shared" si="70"/>
        <v>0</v>
      </c>
      <c r="V2297" s="20">
        <f t="shared" si="71"/>
        <v>0</v>
      </c>
    </row>
    <row r="2298" spans="1:22" outlineLevel="4" x14ac:dyDescent="0.35">
      <c r="G2298" s="1"/>
      <c r="H2298" s="14" t="s">
        <v>11792</v>
      </c>
      <c r="O2298" s="16"/>
      <c r="Q2298" s="18">
        <f>SUBTOTAL(9,Q2291:Q2297)</f>
        <v>77708.070000000007</v>
      </c>
      <c r="R2298" s="18">
        <f>SUBTOTAL(9,R2291:R2297)</f>
        <v>77708.070000000007</v>
      </c>
      <c r="S2298" s="18">
        <f>SUBTOTAL(9,S2291:S2297)</f>
        <v>0</v>
      </c>
      <c r="T2298" s="18">
        <f>SUBTOTAL(9,T2291:T2297)</f>
        <v>0</v>
      </c>
      <c r="U2298" s="10">
        <f t="shared" si="70"/>
        <v>0</v>
      </c>
      <c r="V2298" s="20">
        <f t="shared" si="71"/>
        <v>0</v>
      </c>
    </row>
    <row r="2299" spans="1:22" outlineLevel="3" x14ac:dyDescent="0.35">
      <c r="C2299" s="13" t="s">
        <v>10700</v>
      </c>
      <c r="G2299" s="1"/>
      <c r="O2299" s="16"/>
      <c r="Q2299" s="18">
        <f>SUBTOTAL(9,Q2288:Q2297)</f>
        <v>841728.54</v>
      </c>
      <c r="R2299" s="18">
        <f>SUBTOTAL(9,R2288:R2297)</f>
        <v>77708.070000000007</v>
      </c>
      <c r="S2299" s="18">
        <f>SUBTOTAL(9,S2288:S2297)</f>
        <v>764020.47</v>
      </c>
      <c r="T2299" s="18">
        <f>SUBTOTAL(9,T2288:T2297)</f>
        <v>0</v>
      </c>
      <c r="U2299" s="10">
        <f t="shared" si="70"/>
        <v>0</v>
      </c>
      <c r="V2299" s="20">
        <f t="shared" si="71"/>
        <v>0</v>
      </c>
    </row>
    <row r="2300" spans="1:22" outlineLevel="4" x14ac:dyDescent="0.35">
      <c r="A2300" s="6" t="s">
        <v>1200</v>
      </c>
      <c r="B2300" s="6" t="s">
        <v>1201</v>
      </c>
      <c r="C2300" s="12" t="s">
        <v>2648</v>
      </c>
      <c r="D2300" s="5" t="s">
        <v>2649</v>
      </c>
      <c r="E2300" s="6" t="s">
        <v>2649</v>
      </c>
      <c r="F2300" s="1" t="s">
        <v>4</v>
      </c>
      <c r="G2300" s="1" t="s">
        <v>1204</v>
      </c>
      <c r="H2300" s="1" t="s">
        <v>1206</v>
      </c>
      <c r="I2300" s="2" t="s">
        <v>1207</v>
      </c>
      <c r="J2300" s="6" t="s">
        <v>4</v>
      </c>
      <c r="K2300" s="6" t="s">
        <v>4</v>
      </c>
      <c r="L2300" s="6" t="s">
        <v>4</v>
      </c>
      <c r="M2300" s="6" t="s">
        <v>5</v>
      </c>
      <c r="N2300" s="6" t="s">
        <v>2650</v>
      </c>
      <c r="O2300" s="16">
        <v>44831</v>
      </c>
      <c r="P2300" s="6" t="s">
        <v>7</v>
      </c>
      <c r="Q2300" s="18">
        <v>87402.3</v>
      </c>
      <c r="R2300" s="18">
        <v>0</v>
      </c>
      <c r="S2300" s="18">
        <v>87402.3</v>
      </c>
      <c r="T2300" s="18">
        <v>0</v>
      </c>
      <c r="U2300" s="10">
        <f t="shared" si="70"/>
        <v>0</v>
      </c>
      <c r="V2300" s="20">
        <f t="shared" si="71"/>
        <v>0</v>
      </c>
    </row>
    <row r="2301" spans="1:22" outlineLevel="3" x14ac:dyDescent="0.35">
      <c r="A2301" s="6" t="s">
        <v>1200</v>
      </c>
      <c r="B2301" s="6" t="s">
        <v>1201</v>
      </c>
      <c r="C2301" s="12" t="s">
        <v>2648</v>
      </c>
      <c r="D2301" s="5" t="s">
        <v>2649</v>
      </c>
      <c r="E2301" s="6" t="s">
        <v>2649</v>
      </c>
      <c r="F2301" s="1" t="s">
        <v>4</v>
      </c>
      <c r="G2301" s="1" t="s">
        <v>1204</v>
      </c>
      <c r="H2301" s="1" t="s">
        <v>1206</v>
      </c>
      <c r="I2301" s="2" t="s">
        <v>1207</v>
      </c>
      <c r="J2301" s="6" t="s">
        <v>4</v>
      </c>
      <c r="K2301" s="6" t="s">
        <v>4</v>
      </c>
      <c r="L2301" s="6" t="s">
        <v>4</v>
      </c>
      <c r="M2301" s="6" t="s">
        <v>5</v>
      </c>
      <c r="N2301" s="6" t="s">
        <v>2651</v>
      </c>
      <c r="O2301" s="16">
        <v>44923</v>
      </c>
      <c r="P2301" s="6" t="s">
        <v>7</v>
      </c>
      <c r="Q2301" s="18">
        <v>87402.3</v>
      </c>
      <c r="R2301" s="18">
        <v>0</v>
      </c>
      <c r="S2301" s="18">
        <v>87402.3</v>
      </c>
      <c r="T2301" s="18">
        <v>0</v>
      </c>
      <c r="U2301" s="10">
        <f t="shared" si="70"/>
        <v>0</v>
      </c>
      <c r="V2301" s="20">
        <f t="shared" si="71"/>
        <v>0</v>
      </c>
    </row>
    <row r="2302" spans="1:22" outlineLevel="2" x14ac:dyDescent="0.35">
      <c r="G2302" s="1"/>
      <c r="H2302" s="14" t="s">
        <v>11554</v>
      </c>
      <c r="O2302" s="16"/>
      <c r="Q2302" s="18">
        <f>SUBTOTAL(9,Q2300:Q2301)</f>
        <v>174804.6</v>
      </c>
      <c r="R2302" s="18">
        <f>SUBTOTAL(9,R2300:R2301)</f>
        <v>0</v>
      </c>
      <c r="S2302" s="18">
        <f>SUBTOTAL(9,S2300:S2301)</f>
        <v>174804.6</v>
      </c>
      <c r="T2302" s="18">
        <f>SUBTOTAL(9,T2300:T2301)</f>
        <v>0</v>
      </c>
      <c r="U2302" s="10">
        <f t="shared" si="70"/>
        <v>0</v>
      </c>
      <c r="V2302" s="20">
        <f t="shared" si="71"/>
        <v>0</v>
      </c>
    </row>
    <row r="2303" spans="1:22" outlineLevel="4" x14ac:dyDescent="0.35">
      <c r="C2303" s="13" t="s">
        <v>10701</v>
      </c>
      <c r="G2303" s="1"/>
      <c r="O2303" s="16"/>
      <c r="Q2303" s="18">
        <f>SUBTOTAL(9,Q2300:Q2301)</f>
        <v>174804.6</v>
      </c>
      <c r="R2303" s="18">
        <f>SUBTOTAL(9,R2300:R2301)</f>
        <v>0</v>
      </c>
      <c r="S2303" s="18">
        <f>SUBTOTAL(9,S2300:S2301)</f>
        <v>174804.6</v>
      </c>
      <c r="T2303" s="18">
        <f>SUBTOTAL(9,T2300:T2301)</f>
        <v>0</v>
      </c>
      <c r="U2303" s="10">
        <f t="shared" si="70"/>
        <v>0</v>
      </c>
      <c r="V2303" s="20">
        <f t="shared" si="71"/>
        <v>0</v>
      </c>
    </row>
    <row r="2304" spans="1:22" outlineLevel="4" x14ac:dyDescent="0.35">
      <c r="A2304" s="6" t="s">
        <v>1200</v>
      </c>
      <c r="B2304" s="6" t="s">
        <v>1201</v>
      </c>
      <c r="C2304" s="12" t="s">
        <v>2652</v>
      </c>
      <c r="D2304" s="5" t="s">
        <v>2653</v>
      </c>
      <c r="E2304" s="6" t="s">
        <v>2653</v>
      </c>
      <c r="F2304" s="1" t="s">
        <v>4</v>
      </c>
      <c r="G2304" s="1" t="s">
        <v>1204</v>
      </c>
      <c r="H2304" s="1" t="s">
        <v>1206</v>
      </c>
      <c r="I2304" s="2" t="s">
        <v>1207</v>
      </c>
      <c r="J2304" s="6" t="s">
        <v>4</v>
      </c>
      <c r="K2304" s="6" t="s">
        <v>4</v>
      </c>
      <c r="L2304" s="6" t="s">
        <v>4</v>
      </c>
      <c r="M2304" s="6" t="s">
        <v>5</v>
      </c>
      <c r="N2304" s="6" t="s">
        <v>2654</v>
      </c>
      <c r="O2304" s="16">
        <v>44831</v>
      </c>
      <c r="P2304" s="6" t="s">
        <v>7</v>
      </c>
      <c r="Q2304" s="18">
        <v>155623.18</v>
      </c>
      <c r="R2304" s="18">
        <v>0</v>
      </c>
      <c r="S2304" s="18">
        <v>155623.18</v>
      </c>
      <c r="T2304" s="18">
        <v>0</v>
      </c>
      <c r="U2304" s="10">
        <f t="shared" si="70"/>
        <v>0</v>
      </c>
      <c r="V2304" s="20">
        <f t="shared" si="71"/>
        <v>0</v>
      </c>
    </row>
    <row r="2305" spans="1:22" outlineLevel="3" x14ac:dyDescent="0.35">
      <c r="A2305" s="6" t="s">
        <v>1200</v>
      </c>
      <c r="B2305" s="6" t="s">
        <v>1201</v>
      </c>
      <c r="C2305" s="12" t="s">
        <v>2652</v>
      </c>
      <c r="D2305" s="5" t="s">
        <v>2653</v>
      </c>
      <c r="E2305" s="6" t="s">
        <v>2653</v>
      </c>
      <c r="F2305" s="1" t="s">
        <v>4</v>
      </c>
      <c r="G2305" s="1" t="s">
        <v>1204</v>
      </c>
      <c r="H2305" s="1" t="s">
        <v>1206</v>
      </c>
      <c r="I2305" s="2" t="s">
        <v>1207</v>
      </c>
      <c r="J2305" s="6" t="s">
        <v>4</v>
      </c>
      <c r="K2305" s="6" t="s">
        <v>4</v>
      </c>
      <c r="L2305" s="6" t="s">
        <v>4</v>
      </c>
      <c r="M2305" s="6" t="s">
        <v>5</v>
      </c>
      <c r="N2305" s="6" t="s">
        <v>2655</v>
      </c>
      <c r="O2305" s="16">
        <v>44923</v>
      </c>
      <c r="P2305" s="6" t="s">
        <v>7</v>
      </c>
      <c r="Q2305" s="18">
        <v>155623.17000000001</v>
      </c>
      <c r="R2305" s="18">
        <v>0</v>
      </c>
      <c r="S2305" s="18">
        <v>155623.17000000001</v>
      </c>
      <c r="T2305" s="18">
        <v>0</v>
      </c>
      <c r="U2305" s="10">
        <f t="shared" si="70"/>
        <v>0</v>
      </c>
      <c r="V2305" s="20">
        <f t="shared" si="71"/>
        <v>0</v>
      </c>
    </row>
    <row r="2306" spans="1:22" outlineLevel="4" x14ac:dyDescent="0.35">
      <c r="G2306" s="1"/>
      <c r="H2306" s="14" t="s">
        <v>11554</v>
      </c>
      <c r="O2306" s="16"/>
      <c r="Q2306" s="18">
        <f>SUBTOTAL(9,Q2304:Q2305)</f>
        <v>311246.34999999998</v>
      </c>
      <c r="R2306" s="18">
        <f>SUBTOTAL(9,R2304:R2305)</f>
        <v>0</v>
      </c>
      <c r="S2306" s="18">
        <f>SUBTOTAL(9,S2304:S2305)</f>
        <v>311246.34999999998</v>
      </c>
      <c r="T2306" s="18">
        <f>SUBTOTAL(9,T2304:T2305)</f>
        <v>0</v>
      </c>
      <c r="U2306" s="10">
        <f t="shared" ref="U2306:U2369" si="72">Q2306-R2306-S2306-T2306</f>
        <v>0</v>
      </c>
      <c r="V2306" s="20">
        <f t="shared" si="71"/>
        <v>0</v>
      </c>
    </row>
    <row r="2307" spans="1:22" outlineLevel="4" x14ac:dyDescent="0.35">
      <c r="A2307" s="6" t="s">
        <v>52</v>
      </c>
      <c r="B2307" s="6" t="s">
        <v>53</v>
      </c>
      <c r="C2307" s="12" t="s">
        <v>2652</v>
      </c>
      <c r="D2307" s="5" t="s">
        <v>2656</v>
      </c>
      <c r="E2307" s="6" t="s">
        <v>2656</v>
      </c>
      <c r="F2307" s="1" t="s">
        <v>55</v>
      </c>
      <c r="G2307" s="1" t="s">
        <v>4</v>
      </c>
      <c r="H2307" s="1" t="s">
        <v>2659</v>
      </c>
      <c r="I2307" s="2" t="s">
        <v>2660</v>
      </c>
      <c r="J2307" s="6" t="s">
        <v>4</v>
      </c>
      <c r="K2307" s="6" t="s">
        <v>4</v>
      </c>
      <c r="L2307" s="6" t="s">
        <v>4</v>
      </c>
      <c r="M2307" s="6" t="s">
        <v>5</v>
      </c>
      <c r="N2307" s="6" t="s">
        <v>2657</v>
      </c>
      <c r="O2307" s="16">
        <v>44774</v>
      </c>
      <c r="P2307" s="6" t="s">
        <v>2658</v>
      </c>
      <c r="Q2307" s="18">
        <v>9730</v>
      </c>
      <c r="R2307" s="18">
        <v>9730</v>
      </c>
      <c r="S2307" s="18">
        <v>0</v>
      </c>
      <c r="T2307" s="18">
        <v>0</v>
      </c>
      <c r="U2307" s="10">
        <f t="shared" si="72"/>
        <v>0</v>
      </c>
      <c r="V2307" s="20">
        <f t="shared" ref="V2307:V2370" si="73">Q2307-R2307-S2307-T2307</f>
        <v>0</v>
      </c>
    </row>
    <row r="2308" spans="1:22" outlineLevel="4" x14ac:dyDescent="0.35">
      <c r="A2308" s="6" t="s">
        <v>52</v>
      </c>
      <c r="B2308" s="6" t="s">
        <v>53</v>
      </c>
      <c r="C2308" s="12" t="s">
        <v>2652</v>
      </c>
      <c r="D2308" s="5" t="s">
        <v>2656</v>
      </c>
      <c r="E2308" s="6" t="s">
        <v>2656</v>
      </c>
      <c r="F2308" s="1" t="s">
        <v>55</v>
      </c>
      <c r="G2308" s="1" t="s">
        <v>4</v>
      </c>
      <c r="H2308" s="1" t="s">
        <v>2659</v>
      </c>
      <c r="I2308" s="2" t="s">
        <v>2660</v>
      </c>
      <c r="J2308" s="6" t="s">
        <v>4</v>
      </c>
      <c r="K2308" s="6" t="s">
        <v>4</v>
      </c>
      <c r="L2308" s="6" t="s">
        <v>4</v>
      </c>
      <c r="M2308" s="6" t="s">
        <v>5</v>
      </c>
      <c r="N2308" s="6" t="s">
        <v>2661</v>
      </c>
      <c r="O2308" s="16">
        <v>44879</v>
      </c>
      <c r="P2308" s="6" t="s">
        <v>2662</v>
      </c>
      <c r="Q2308" s="18">
        <v>1496</v>
      </c>
      <c r="R2308" s="18">
        <v>1496</v>
      </c>
      <c r="S2308" s="18">
        <v>0</v>
      </c>
      <c r="T2308" s="18">
        <v>0</v>
      </c>
      <c r="U2308" s="10">
        <f t="shared" si="72"/>
        <v>0</v>
      </c>
      <c r="V2308" s="20">
        <f t="shared" si="73"/>
        <v>0</v>
      </c>
    </row>
    <row r="2309" spans="1:22" outlineLevel="4" x14ac:dyDescent="0.35">
      <c r="A2309" s="6" t="s">
        <v>52</v>
      </c>
      <c r="B2309" s="6" t="s">
        <v>53</v>
      </c>
      <c r="C2309" s="12" t="s">
        <v>2652</v>
      </c>
      <c r="D2309" s="5" t="s">
        <v>2656</v>
      </c>
      <c r="E2309" s="6" t="s">
        <v>2656</v>
      </c>
      <c r="F2309" s="1" t="s">
        <v>55</v>
      </c>
      <c r="G2309" s="1" t="s">
        <v>4</v>
      </c>
      <c r="H2309" s="1" t="s">
        <v>2659</v>
      </c>
      <c r="I2309" s="2" t="s">
        <v>2660</v>
      </c>
      <c r="J2309" s="6" t="s">
        <v>4</v>
      </c>
      <c r="K2309" s="6" t="s">
        <v>4</v>
      </c>
      <c r="L2309" s="6" t="s">
        <v>4</v>
      </c>
      <c r="M2309" s="6" t="s">
        <v>5</v>
      </c>
      <c r="N2309" s="6" t="s">
        <v>2663</v>
      </c>
      <c r="O2309" s="16">
        <v>45091</v>
      </c>
      <c r="P2309" s="6" t="s">
        <v>2664</v>
      </c>
      <c r="Q2309" s="18">
        <v>14614</v>
      </c>
      <c r="R2309" s="18">
        <v>14614</v>
      </c>
      <c r="S2309" s="18">
        <v>0</v>
      </c>
      <c r="T2309" s="18">
        <v>0</v>
      </c>
      <c r="U2309" s="10">
        <f t="shared" si="72"/>
        <v>0</v>
      </c>
      <c r="V2309" s="20">
        <f t="shared" si="73"/>
        <v>0</v>
      </c>
    </row>
    <row r="2310" spans="1:22" outlineLevel="4" x14ac:dyDescent="0.35">
      <c r="G2310" s="1"/>
      <c r="H2310" s="14" t="s">
        <v>11793</v>
      </c>
      <c r="O2310" s="16"/>
      <c r="Q2310" s="18">
        <f>SUBTOTAL(9,Q2307:Q2309)</f>
        <v>25840</v>
      </c>
      <c r="R2310" s="18">
        <f>SUBTOTAL(9,R2307:R2309)</f>
        <v>25840</v>
      </c>
      <c r="S2310" s="18">
        <f>SUBTOTAL(9,S2307:S2309)</f>
        <v>0</v>
      </c>
      <c r="T2310" s="18">
        <f>SUBTOTAL(9,T2307:T2309)</f>
        <v>0</v>
      </c>
      <c r="U2310" s="10">
        <f t="shared" si="72"/>
        <v>0</v>
      </c>
      <c r="V2310" s="20">
        <f t="shared" si="73"/>
        <v>0</v>
      </c>
    </row>
    <row r="2311" spans="1:22" outlineLevel="4" x14ac:dyDescent="0.35">
      <c r="A2311" s="6" t="s">
        <v>52</v>
      </c>
      <c r="B2311" s="6" t="s">
        <v>53</v>
      </c>
      <c r="C2311" s="12" t="s">
        <v>2652</v>
      </c>
      <c r="D2311" s="5" t="s">
        <v>2656</v>
      </c>
      <c r="E2311" s="6" t="s">
        <v>2656</v>
      </c>
      <c r="F2311" s="1" t="s">
        <v>55</v>
      </c>
      <c r="G2311" s="1" t="s">
        <v>4</v>
      </c>
      <c r="H2311" s="1" t="s">
        <v>2666</v>
      </c>
      <c r="I2311" s="2" t="s">
        <v>2667</v>
      </c>
      <c r="J2311" s="6" t="s">
        <v>4</v>
      </c>
      <c r="K2311" s="6" t="s">
        <v>4</v>
      </c>
      <c r="L2311" s="6" t="s">
        <v>4</v>
      </c>
      <c r="M2311" s="6" t="s">
        <v>5</v>
      </c>
      <c r="N2311" s="6" t="s">
        <v>2665</v>
      </c>
      <c r="O2311" s="16">
        <v>45091</v>
      </c>
      <c r="P2311" s="6" t="s">
        <v>2664</v>
      </c>
      <c r="Q2311" s="18">
        <v>14257</v>
      </c>
      <c r="R2311" s="18">
        <v>14257</v>
      </c>
      <c r="S2311" s="18">
        <v>0</v>
      </c>
      <c r="T2311" s="18">
        <v>0</v>
      </c>
      <c r="U2311" s="10">
        <f t="shared" si="72"/>
        <v>0</v>
      </c>
      <c r="V2311" s="20">
        <f t="shared" si="73"/>
        <v>0</v>
      </c>
    </row>
    <row r="2312" spans="1:22" outlineLevel="4" x14ac:dyDescent="0.35">
      <c r="G2312" s="1"/>
      <c r="H2312" s="14" t="s">
        <v>11794</v>
      </c>
      <c r="O2312" s="16"/>
      <c r="Q2312" s="18">
        <f>SUBTOTAL(9,Q2311:Q2311)</f>
        <v>14257</v>
      </c>
      <c r="R2312" s="18">
        <f>SUBTOTAL(9,R2311:R2311)</f>
        <v>14257</v>
      </c>
      <c r="S2312" s="18">
        <f>SUBTOTAL(9,S2311:S2311)</f>
        <v>0</v>
      </c>
      <c r="T2312" s="18">
        <f>SUBTOTAL(9,T2311:T2311)</f>
        <v>0</v>
      </c>
      <c r="U2312" s="10">
        <f t="shared" si="72"/>
        <v>0</v>
      </c>
      <c r="V2312" s="20">
        <f t="shared" si="73"/>
        <v>0</v>
      </c>
    </row>
    <row r="2313" spans="1:22" outlineLevel="3" x14ac:dyDescent="0.35">
      <c r="C2313" s="13" t="s">
        <v>10702</v>
      </c>
      <c r="G2313" s="1"/>
      <c r="O2313" s="16"/>
      <c r="Q2313" s="18">
        <f>SUBTOTAL(9,Q2304:Q2311)</f>
        <v>351343.35</v>
      </c>
      <c r="R2313" s="18">
        <f>SUBTOTAL(9,R2304:R2311)</f>
        <v>40097</v>
      </c>
      <c r="S2313" s="18">
        <f>SUBTOTAL(9,S2304:S2311)</f>
        <v>311246.34999999998</v>
      </c>
      <c r="T2313" s="18">
        <f>SUBTOTAL(9,T2304:T2311)</f>
        <v>0</v>
      </c>
      <c r="U2313" s="10">
        <f t="shared" si="72"/>
        <v>0</v>
      </c>
      <c r="V2313" s="20">
        <f t="shared" si="73"/>
        <v>0</v>
      </c>
    </row>
    <row r="2314" spans="1:22" outlineLevel="2" x14ac:dyDescent="0.35">
      <c r="A2314" s="6" t="s">
        <v>1200</v>
      </c>
      <c r="B2314" s="6" t="s">
        <v>1201</v>
      </c>
      <c r="C2314" s="12" t="s">
        <v>2668</v>
      </c>
      <c r="D2314" s="5" t="s">
        <v>2669</v>
      </c>
      <c r="E2314" s="6" t="s">
        <v>2669</v>
      </c>
      <c r="F2314" s="1" t="s">
        <v>4</v>
      </c>
      <c r="G2314" s="1" t="s">
        <v>1204</v>
      </c>
      <c r="H2314" s="1" t="s">
        <v>1206</v>
      </c>
      <c r="I2314" s="2" t="s">
        <v>1207</v>
      </c>
      <c r="J2314" s="6" t="s">
        <v>4</v>
      </c>
      <c r="K2314" s="6" t="s">
        <v>4</v>
      </c>
      <c r="L2314" s="6" t="s">
        <v>4</v>
      </c>
      <c r="M2314" s="6" t="s">
        <v>5</v>
      </c>
      <c r="N2314" s="6" t="s">
        <v>2670</v>
      </c>
      <c r="O2314" s="16">
        <v>44831</v>
      </c>
      <c r="P2314" s="6" t="s">
        <v>7</v>
      </c>
      <c r="Q2314" s="18">
        <v>80580.25</v>
      </c>
      <c r="R2314" s="18">
        <v>0</v>
      </c>
      <c r="S2314" s="18">
        <v>80580.25</v>
      </c>
      <c r="T2314" s="18">
        <v>0</v>
      </c>
      <c r="U2314" s="10">
        <f t="shared" si="72"/>
        <v>0</v>
      </c>
      <c r="V2314" s="20">
        <f t="shared" si="73"/>
        <v>0</v>
      </c>
    </row>
    <row r="2315" spans="1:22" outlineLevel="4" x14ac:dyDescent="0.35">
      <c r="A2315" s="6" t="s">
        <v>1200</v>
      </c>
      <c r="B2315" s="6" t="s">
        <v>1201</v>
      </c>
      <c r="C2315" s="12" t="s">
        <v>2668</v>
      </c>
      <c r="D2315" s="5" t="s">
        <v>2669</v>
      </c>
      <c r="E2315" s="6" t="s">
        <v>2669</v>
      </c>
      <c r="F2315" s="1" t="s">
        <v>4</v>
      </c>
      <c r="G2315" s="1" t="s">
        <v>1204</v>
      </c>
      <c r="H2315" s="1" t="s">
        <v>1206</v>
      </c>
      <c r="I2315" s="2" t="s">
        <v>1207</v>
      </c>
      <c r="J2315" s="6" t="s">
        <v>4</v>
      </c>
      <c r="K2315" s="6" t="s">
        <v>4</v>
      </c>
      <c r="L2315" s="6" t="s">
        <v>4</v>
      </c>
      <c r="M2315" s="6" t="s">
        <v>5</v>
      </c>
      <c r="N2315" s="6" t="s">
        <v>2671</v>
      </c>
      <c r="O2315" s="16">
        <v>44923</v>
      </c>
      <c r="P2315" s="6" t="s">
        <v>7</v>
      </c>
      <c r="Q2315" s="18">
        <v>80580.25</v>
      </c>
      <c r="R2315" s="18">
        <v>0</v>
      </c>
      <c r="S2315" s="18">
        <v>80580.25</v>
      </c>
      <c r="T2315" s="18">
        <v>0</v>
      </c>
      <c r="U2315" s="10">
        <f t="shared" si="72"/>
        <v>0</v>
      </c>
      <c r="V2315" s="20">
        <f t="shared" si="73"/>
        <v>0</v>
      </c>
    </row>
    <row r="2316" spans="1:22" outlineLevel="4" x14ac:dyDescent="0.35">
      <c r="G2316" s="1"/>
      <c r="H2316" s="14" t="s">
        <v>11554</v>
      </c>
      <c r="O2316" s="16"/>
      <c r="Q2316" s="18">
        <f>SUBTOTAL(9,Q2314:Q2315)</f>
        <v>161160.5</v>
      </c>
      <c r="R2316" s="18">
        <f>SUBTOTAL(9,R2314:R2315)</f>
        <v>0</v>
      </c>
      <c r="S2316" s="18">
        <f>SUBTOTAL(9,S2314:S2315)</f>
        <v>161160.5</v>
      </c>
      <c r="T2316" s="18">
        <f>SUBTOTAL(9,T2314:T2315)</f>
        <v>0</v>
      </c>
      <c r="U2316" s="10">
        <f t="shared" si="72"/>
        <v>0</v>
      </c>
      <c r="V2316" s="20">
        <f t="shared" si="73"/>
        <v>0</v>
      </c>
    </row>
    <row r="2317" spans="1:22" outlineLevel="3" x14ac:dyDescent="0.35">
      <c r="C2317" s="13" t="s">
        <v>10703</v>
      </c>
      <c r="G2317" s="1"/>
      <c r="O2317" s="16"/>
      <c r="Q2317" s="18">
        <f>SUBTOTAL(9,Q2314:Q2315)</f>
        <v>161160.5</v>
      </c>
      <c r="R2317" s="18">
        <f>SUBTOTAL(9,R2314:R2315)</f>
        <v>0</v>
      </c>
      <c r="S2317" s="18">
        <f>SUBTOTAL(9,S2314:S2315)</f>
        <v>161160.5</v>
      </c>
      <c r="T2317" s="18">
        <f>SUBTOTAL(9,T2314:T2315)</f>
        <v>0</v>
      </c>
      <c r="U2317" s="10">
        <f t="shared" si="72"/>
        <v>0</v>
      </c>
      <c r="V2317" s="20">
        <f t="shared" si="73"/>
        <v>0</v>
      </c>
    </row>
    <row r="2318" spans="1:22" outlineLevel="2" x14ac:dyDescent="0.35">
      <c r="A2318" s="6" t="s">
        <v>1200</v>
      </c>
      <c r="B2318" s="6" t="s">
        <v>1201</v>
      </c>
      <c r="C2318" s="12" t="s">
        <v>2672</v>
      </c>
      <c r="D2318" s="5" t="s">
        <v>2673</v>
      </c>
      <c r="E2318" s="6" t="s">
        <v>2673</v>
      </c>
      <c r="F2318" s="1" t="s">
        <v>4</v>
      </c>
      <c r="G2318" s="1" t="s">
        <v>1204</v>
      </c>
      <c r="H2318" s="1" t="s">
        <v>1206</v>
      </c>
      <c r="I2318" s="2" t="s">
        <v>1207</v>
      </c>
      <c r="J2318" s="6" t="s">
        <v>4</v>
      </c>
      <c r="K2318" s="6" t="s">
        <v>4</v>
      </c>
      <c r="L2318" s="6" t="s">
        <v>4</v>
      </c>
      <c r="M2318" s="6" t="s">
        <v>5</v>
      </c>
      <c r="N2318" s="6" t="s">
        <v>2674</v>
      </c>
      <c r="O2318" s="16">
        <v>44831</v>
      </c>
      <c r="P2318" s="6" t="s">
        <v>7</v>
      </c>
      <c r="Q2318" s="18">
        <v>1614918.95</v>
      </c>
      <c r="R2318" s="18">
        <v>0</v>
      </c>
      <c r="S2318" s="18">
        <v>1614918.95</v>
      </c>
      <c r="T2318" s="18">
        <v>0</v>
      </c>
      <c r="U2318" s="10">
        <f t="shared" si="72"/>
        <v>0</v>
      </c>
      <c r="V2318" s="20">
        <f t="shared" si="73"/>
        <v>0</v>
      </c>
    </row>
    <row r="2319" spans="1:22" outlineLevel="4" x14ac:dyDescent="0.35">
      <c r="A2319" s="6" t="s">
        <v>1200</v>
      </c>
      <c r="B2319" s="6" t="s">
        <v>1201</v>
      </c>
      <c r="C2319" s="12" t="s">
        <v>2672</v>
      </c>
      <c r="D2319" s="5" t="s">
        <v>2673</v>
      </c>
      <c r="E2319" s="6" t="s">
        <v>2673</v>
      </c>
      <c r="F2319" s="1" t="s">
        <v>4</v>
      </c>
      <c r="G2319" s="1" t="s">
        <v>1204</v>
      </c>
      <c r="H2319" s="1" t="s">
        <v>1206</v>
      </c>
      <c r="I2319" s="2" t="s">
        <v>1207</v>
      </c>
      <c r="J2319" s="6" t="s">
        <v>4</v>
      </c>
      <c r="K2319" s="6" t="s">
        <v>4</v>
      </c>
      <c r="L2319" s="6" t="s">
        <v>4</v>
      </c>
      <c r="M2319" s="6" t="s">
        <v>5</v>
      </c>
      <c r="N2319" s="6" t="s">
        <v>2675</v>
      </c>
      <c r="O2319" s="16">
        <v>44923</v>
      </c>
      <c r="P2319" s="6" t="s">
        <v>7</v>
      </c>
      <c r="Q2319" s="18">
        <v>1614918.94</v>
      </c>
      <c r="R2319" s="18">
        <v>0</v>
      </c>
      <c r="S2319" s="18">
        <v>1614918.94</v>
      </c>
      <c r="T2319" s="18">
        <v>0</v>
      </c>
      <c r="U2319" s="10">
        <f t="shared" si="72"/>
        <v>0</v>
      </c>
      <c r="V2319" s="20">
        <f t="shared" si="73"/>
        <v>0</v>
      </c>
    </row>
    <row r="2320" spans="1:22" outlineLevel="4" x14ac:dyDescent="0.35">
      <c r="G2320" s="1"/>
      <c r="H2320" s="14" t="s">
        <v>11554</v>
      </c>
      <c r="O2320" s="16"/>
      <c r="Q2320" s="18">
        <f>SUBTOTAL(9,Q2318:Q2319)</f>
        <v>3229837.8899999997</v>
      </c>
      <c r="R2320" s="18">
        <f>SUBTOTAL(9,R2318:R2319)</f>
        <v>0</v>
      </c>
      <c r="S2320" s="18">
        <f>SUBTOTAL(9,S2318:S2319)</f>
        <v>3229837.8899999997</v>
      </c>
      <c r="T2320" s="18">
        <f>SUBTOTAL(9,T2318:T2319)</f>
        <v>0</v>
      </c>
      <c r="U2320" s="10">
        <f t="shared" si="72"/>
        <v>0</v>
      </c>
      <c r="V2320" s="20">
        <f t="shared" si="73"/>
        <v>0</v>
      </c>
    </row>
    <row r="2321" spans="1:22" ht="29" outlineLevel="3" x14ac:dyDescent="0.35">
      <c r="A2321" s="6" t="s">
        <v>743</v>
      </c>
      <c r="B2321" s="6" t="s">
        <v>744</v>
      </c>
      <c r="C2321" s="12" t="s">
        <v>2672</v>
      </c>
      <c r="D2321" s="5" t="s">
        <v>2676</v>
      </c>
      <c r="E2321" s="6" t="s">
        <v>2676</v>
      </c>
      <c r="F2321" s="1" t="s">
        <v>13024</v>
      </c>
      <c r="G2321" s="1" t="s">
        <v>4</v>
      </c>
      <c r="H2321" s="1" t="s">
        <v>2679</v>
      </c>
      <c r="I2321" s="2" t="s">
        <v>2680</v>
      </c>
      <c r="J2321" s="6" t="s">
        <v>2677</v>
      </c>
      <c r="K2321" s="6" t="s">
        <v>4</v>
      </c>
      <c r="L2321" s="6" t="s">
        <v>4</v>
      </c>
      <c r="M2321" s="6" t="s">
        <v>5</v>
      </c>
      <c r="N2321" s="6" t="s">
        <v>2678</v>
      </c>
      <c r="O2321" s="16">
        <v>44991</v>
      </c>
      <c r="P2321" s="6" t="s">
        <v>7</v>
      </c>
      <c r="Q2321" s="18">
        <v>20663.77</v>
      </c>
      <c r="R2321" s="18">
        <v>20663.77</v>
      </c>
      <c r="S2321" s="18">
        <v>0</v>
      </c>
      <c r="T2321" s="18">
        <v>0</v>
      </c>
      <c r="U2321" s="10">
        <f t="shared" si="72"/>
        <v>0</v>
      </c>
      <c r="V2321" s="20">
        <f t="shared" si="73"/>
        <v>0</v>
      </c>
    </row>
    <row r="2322" spans="1:22" outlineLevel="4" x14ac:dyDescent="0.35">
      <c r="G2322" s="1"/>
      <c r="H2322" s="14" t="s">
        <v>11795</v>
      </c>
      <c r="O2322" s="16"/>
      <c r="Q2322" s="18">
        <f>SUBTOTAL(9,Q2321:Q2321)</f>
        <v>20663.77</v>
      </c>
      <c r="R2322" s="18">
        <f>SUBTOTAL(9,R2321:R2321)</f>
        <v>20663.77</v>
      </c>
      <c r="S2322" s="18">
        <f>SUBTOTAL(9,S2321:S2321)</f>
        <v>0</v>
      </c>
      <c r="T2322" s="18">
        <f>SUBTOTAL(9,T2321:T2321)</f>
        <v>0</v>
      </c>
      <c r="U2322" s="10">
        <f t="shared" si="72"/>
        <v>0</v>
      </c>
      <c r="V2322" s="20">
        <f t="shared" si="73"/>
        <v>0</v>
      </c>
    </row>
    <row r="2323" spans="1:22" ht="29" outlineLevel="4" x14ac:dyDescent="0.35">
      <c r="A2323" s="6" t="s">
        <v>743</v>
      </c>
      <c r="B2323" s="6" t="s">
        <v>744</v>
      </c>
      <c r="C2323" s="12" t="s">
        <v>2672</v>
      </c>
      <c r="D2323" s="5" t="s">
        <v>2681</v>
      </c>
      <c r="E2323" s="6" t="s">
        <v>2681</v>
      </c>
      <c r="F2323" s="1" t="s">
        <v>13024</v>
      </c>
      <c r="G2323" s="1" t="s">
        <v>4</v>
      </c>
      <c r="H2323" s="1" t="s">
        <v>2683</v>
      </c>
      <c r="I2323" s="2" t="s">
        <v>2684</v>
      </c>
      <c r="J2323" s="6" t="s">
        <v>4</v>
      </c>
      <c r="K2323" s="6" t="s">
        <v>4</v>
      </c>
      <c r="L2323" s="6" t="s">
        <v>4</v>
      </c>
      <c r="M2323" s="6" t="s">
        <v>5</v>
      </c>
      <c r="N2323" s="6" t="s">
        <v>2682</v>
      </c>
      <c r="O2323" s="16">
        <v>45099</v>
      </c>
      <c r="P2323" s="6" t="s">
        <v>7</v>
      </c>
      <c r="Q2323" s="18">
        <v>3099.64</v>
      </c>
      <c r="R2323" s="18">
        <v>3099.64</v>
      </c>
      <c r="S2323" s="18">
        <v>0</v>
      </c>
      <c r="T2323" s="18">
        <v>0</v>
      </c>
      <c r="U2323" s="10">
        <f t="shared" si="72"/>
        <v>0</v>
      </c>
      <c r="V2323" s="20">
        <f t="shared" si="73"/>
        <v>0</v>
      </c>
    </row>
    <row r="2324" spans="1:22" outlineLevel="4" x14ac:dyDescent="0.35">
      <c r="G2324" s="1"/>
      <c r="H2324" s="14" t="s">
        <v>11796</v>
      </c>
      <c r="O2324" s="16"/>
      <c r="Q2324" s="18">
        <f>SUBTOTAL(9,Q2323:Q2323)</f>
        <v>3099.64</v>
      </c>
      <c r="R2324" s="18">
        <f>SUBTOTAL(9,R2323:R2323)</f>
        <v>3099.64</v>
      </c>
      <c r="S2324" s="18">
        <f>SUBTOTAL(9,S2323:S2323)</f>
        <v>0</v>
      </c>
      <c r="T2324" s="18">
        <f>SUBTOTAL(9,T2323:T2323)</f>
        <v>0</v>
      </c>
      <c r="U2324" s="10">
        <f t="shared" si="72"/>
        <v>0</v>
      </c>
      <c r="V2324" s="20">
        <f t="shared" si="73"/>
        <v>0</v>
      </c>
    </row>
    <row r="2325" spans="1:22" outlineLevel="3" x14ac:dyDescent="0.35">
      <c r="A2325" s="6" t="s">
        <v>743</v>
      </c>
      <c r="B2325" s="6" t="s">
        <v>744</v>
      </c>
      <c r="C2325" s="12" t="s">
        <v>2672</v>
      </c>
      <c r="D2325" s="5" t="s">
        <v>2676</v>
      </c>
      <c r="E2325" s="6" t="s">
        <v>2676</v>
      </c>
      <c r="F2325" s="1" t="s">
        <v>13024</v>
      </c>
      <c r="G2325" s="1" t="s">
        <v>4</v>
      </c>
      <c r="H2325" s="1" t="s">
        <v>2687</v>
      </c>
      <c r="I2325" s="2" t="s">
        <v>2688</v>
      </c>
      <c r="J2325" s="6" t="s">
        <v>2685</v>
      </c>
      <c r="K2325" s="6" t="s">
        <v>4</v>
      </c>
      <c r="L2325" s="6" t="s">
        <v>4</v>
      </c>
      <c r="M2325" s="6" t="s">
        <v>5</v>
      </c>
      <c r="N2325" s="6" t="s">
        <v>2686</v>
      </c>
      <c r="O2325" s="16">
        <v>45085</v>
      </c>
      <c r="P2325" s="6" t="s">
        <v>7</v>
      </c>
      <c r="Q2325" s="18">
        <v>1970.72</v>
      </c>
      <c r="R2325" s="18">
        <v>1970.72</v>
      </c>
      <c r="S2325" s="18">
        <v>0</v>
      </c>
      <c r="T2325" s="18">
        <v>0</v>
      </c>
      <c r="U2325" s="10">
        <f t="shared" si="72"/>
        <v>0</v>
      </c>
      <c r="V2325" s="20">
        <f t="shared" si="73"/>
        <v>0</v>
      </c>
    </row>
    <row r="2326" spans="1:22" outlineLevel="4" x14ac:dyDescent="0.35">
      <c r="G2326" s="1"/>
      <c r="H2326" s="14" t="s">
        <v>11797</v>
      </c>
      <c r="O2326" s="16"/>
      <c r="Q2326" s="18">
        <f>SUBTOTAL(9,Q2325:Q2325)</f>
        <v>1970.72</v>
      </c>
      <c r="R2326" s="18">
        <f>SUBTOTAL(9,R2325:R2325)</f>
        <v>1970.72</v>
      </c>
      <c r="S2326" s="18">
        <f>SUBTOTAL(9,S2325:S2325)</f>
        <v>0</v>
      </c>
      <c r="T2326" s="18">
        <f>SUBTOTAL(9,T2325:T2325)</f>
        <v>0</v>
      </c>
      <c r="U2326" s="10">
        <f t="shared" si="72"/>
        <v>0</v>
      </c>
      <c r="V2326" s="20">
        <f t="shared" si="73"/>
        <v>0</v>
      </c>
    </row>
    <row r="2327" spans="1:22" ht="29" outlineLevel="3" x14ac:dyDescent="0.35">
      <c r="A2327" s="6" t="s">
        <v>743</v>
      </c>
      <c r="B2327" s="6" t="s">
        <v>744</v>
      </c>
      <c r="C2327" s="12" t="s">
        <v>2672</v>
      </c>
      <c r="D2327" s="5" t="s">
        <v>2676</v>
      </c>
      <c r="E2327" s="6" t="s">
        <v>2676</v>
      </c>
      <c r="F2327" s="1" t="s">
        <v>13024</v>
      </c>
      <c r="G2327" s="1" t="s">
        <v>4</v>
      </c>
      <c r="H2327" s="1" t="s">
        <v>2690</v>
      </c>
      <c r="I2327" s="2" t="s">
        <v>2691</v>
      </c>
      <c r="J2327" s="6" t="s">
        <v>4</v>
      </c>
      <c r="K2327" s="6" t="s">
        <v>4</v>
      </c>
      <c r="L2327" s="6" t="s">
        <v>4</v>
      </c>
      <c r="M2327" s="6" t="s">
        <v>5</v>
      </c>
      <c r="N2327" s="6" t="s">
        <v>2689</v>
      </c>
      <c r="O2327" s="16">
        <v>45085</v>
      </c>
      <c r="P2327" s="6" t="s">
        <v>7</v>
      </c>
      <c r="Q2327" s="18">
        <v>702.46</v>
      </c>
      <c r="R2327" s="18">
        <v>702.46</v>
      </c>
      <c r="S2327" s="18">
        <v>0</v>
      </c>
      <c r="T2327" s="18">
        <v>0</v>
      </c>
      <c r="U2327" s="10">
        <f t="shared" si="72"/>
        <v>0</v>
      </c>
      <c r="V2327" s="20">
        <f t="shared" si="73"/>
        <v>0</v>
      </c>
    </row>
    <row r="2328" spans="1:22" outlineLevel="2" x14ac:dyDescent="0.35">
      <c r="G2328" s="1"/>
      <c r="H2328" s="14" t="s">
        <v>11798</v>
      </c>
      <c r="O2328" s="16"/>
      <c r="Q2328" s="18">
        <f>SUBTOTAL(9,Q2327:Q2327)</f>
        <v>702.46</v>
      </c>
      <c r="R2328" s="18">
        <f>SUBTOTAL(9,R2327:R2327)</f>
        <v>702.46</v>
      </c>
      <c r="S2328" s="18">
        <f>SUBTOTAL(9,S2327:S2327)</f>
        <v>0</v>
      </c>
      <c r="T2328" s="18">
        <f>SUBTOTAL(9,T2327:T2327)</f>
        <v>0</v>
      </c>
      <c r="U2328" s="10">
        <f t="shared" si="72"/>
        <v>0</v>
      </c>
      <c r="V2328" s="20">
        <f t="shared" si="73"/>
        <v>0</v>
      </c>
    </row>
    <row r="2329" spans="1:22" ht="29" outlineLevel="4" x14ac:dyDescent="0.35">
      <c r="A2329" s="6" t="s">
        <v>743</v>
      </c>
      <c r="B2329" s="6" t="s">
        <v>744</v>
      </c>
      <c r="C2329" s="12" t="s">
        <v>2672</v>
      </c>
      <c r="D2329" s="5" t="s">
        <v>2676</v>
      </c>
      <c r="E2329" s="6" t="s">
        <v>2676</v>
      </c>
      <c r="F2329" s="1" t="s">
        <v>13022</v>
      </c>
      <c r="G2329" s="1" t="s">
        <v>4</v>
      </c>
      <c r="H2329" s="1" t="s">
        <v>2693</v>
      </c>
      <c r="I2329" s="2" t="s">
        <v>2694</v>
      </c>
      <c r="J2329" s="6" t="s">
        <v>4</v>
      </c>
      <c r="K2329" s="6" t="s">
        <v>4</v>
      </c>
      <c r="L2329" s="6" t="s">
        <v>4</v>
      </c>
      <c r="M2329" s="6" t="s">
        <v>5</v>
      </c>
      <c r="N2329" s="6" t="s">
        <v>2692</v>
      </c>
      <c r="O2329" s="16">
        <v>45084</v>
      </c>
      <c r="P2329" s="6" t="s">
        <v>7</v>
      </c>
      <c r="Q2329" s="18">
        <v>2664.41</v>
      </c>
      <c r="R2329" s="18">
        <v>2664.41</v>
      </c>
      <c r="S2329" s="18">
        <v>0</v>
      </c>
      <c r="T2329" s="18">
        <v>0</v>
      </c>
      <c r="U2329" s="10">
        <f t="shared" si="72"/>
        <v>0</v>
      </c>
      <c r="V2329" s="20">
        <f t="shared" si="73"/>
        <v>0</v>
      </c>
    </row>
    <row r="2330" spans="1:22" outlineLevel="4" x14ac:dyDescent="0.35">
      <c r="G2330" s="1"/>
      <c r="H2330" s="14" t="s">
        <v>11799</v>
      </c>
      <c r="O2330" s="16"/>
      <c r="Q2330" s="18">
        <f>SUBTOTAL(9,Q2329:Q2329)</f>
        <v>2664.41</v>
      </c>
      <c r="R2330" s="18">
        <f>SUBTOTAL(9,R2329:R2329)</f>
        <v>2664.41</v>
      </c>
      <c r="S2330" s="18">
        <f>SUBTOTAL(9,S2329:S2329)</f>
        <v>0</v>
      </c>
      <c r="T2330" s="18">
        <f>SUBTOTAL(9,T2329:T2329)</f>
        <v>0</v>
      </c>
      <c r="U2330" s="10">
        <f t="shared" si="72"/>
        <v>0</v>
      </c>
      <c r="V2330" s="20">
        <f t="shared" si="73"/>
        <v>0</v>
      </c>
    </row>
    <row r="2331" spans="1:22" ht="29" outlineLevel="3" x14ac:dyDescent="0.35">
      <c r="A2331" s="6" t="s">
        <v>743</v>
      </c>
      <c r="B2331" s="6" t="s">
        <v>744</v>
      </c>
      <c r="C2331" s="12" t="s">
        <v>2672</v>
      </c>
      <c r="D2331" s="5" t="s">
        <v>2676</v>
      </c>
      <c r="E2331" s="6" t="s">
        <v>2676</v>
      </c>
      <c r="F2331" s="1" t="s">
        <v>13024</v>
      </c>
      <c r="G2331" s="1" t="s">
        <v>4</v>
      </c>
      <c r="H2331" s="1" t="s">
        <v>2696</v>
      </c>
      <c r="I2331" s="2" t="s">
        <v>2697</v>
      </c>
      <c r="J2331" s="6" t="s">
        <v>4</v>
      </c>
      <c r="K2331" s="6" t="s">
        <v>4</v>
      </c>
      <c r="L2331" s="6" t="s">
        <v>4</v>
      </c>
      <c r="M2331" s="6" t="s">
        <v>5</v>
      </c>
      <c r="N2331" s="6" t="s">
        <v>2695</v>
      </c>
      <c r="O2331" s="16">
        <v>44799</v>
      </c>
      <c r="P2331" s="6" t="s">
        <v>7</v>
      </c>
      <c r="Q2331" s="18">
        <v>5708.72</v>
      </c>
      <c r="R2331" s="18">
        <v>5708.72</v>
      </c>
      <c r="S2331" s="18">
        <v>0</v>
      </c>
      <c r="T2331" s="18">
        <v>0</v>
      </c>
      <c r="U2331" s="10">
        <f t="shared" si="72"/>
        <v>0</v>
      </c>
      <c r="V2331" s="20">
        <f t="shared" si="73"/>
        <v>0</v>
      </c>
    </row>
    <row r="2332" spans="1:22" outlineLevel="2" x14ac:dyDescent="0.35">
      <c r="C2332" s="13"/>
      <c r="G2332" s="1"/>
      <c r="H2332" s="14" t="s">
        <v>11800</v>
      </c>
      <c r="O2332" s="16"/>
      <c r="Q2332" s="18">
        <f>SUBTOTAL(9,Q2331:Q2331)</f>
        <v>5708.72</v>
      </c>
      <c r="R2332" s="18">
        <f>SUBTOTAL(9,R2331:R2331)</f>
        <v>5708.72</v>
      </c>
      <c r="S2332" s="18">
        <f>SUBTOTAL(9,S2331:S2331)</f>
        <v>0</v>
      </c>
      <c r="T2332" s="18">
        <f>SUBTOTAL(9,T2331:T2331)</f>
        <v>0</v>
      </c>
      <c r="U2332" s="10">
        <f t="shared" si="72"/>
        <v>0</v>
      </c>
      <c r="V2332" s="20">
        <f t="shared" si="73"/>
        <v>0</v>
      </c>
    </row>
    <row r="2333" spans="1:22" ht="29" outlineLevel="4" x14ac:dyDescent="0.35">
      <c r="A2333" s="6" t="s">
        <v>743</v>
      </c>
      <c r="B2333" s="6" t="s">
        <v>744</v>
      </c>
      <c r="C2333" s="12" t="s">
        <v>2672</v>
      </c>
      <c r="D2333" s="5" t="s">
        <v>2676</v>
      </c>
      <c r="E2333" s="6" t="s">
        <v>2676</v>
      </c>
      <c r="F2333" s="1" t="s">
        <v>13024</v>
      </c>
      <c r="G2333" s="1" t="s">
        <v>4</v>
      </c>
      <c r="H2333" s="1" t="s">
        <v>2698</v>
      </c>
      <c r="I2333" s="2" t="s">
        <v>2699</v>
      </c>
      <c r="J2333" s="6" t="s">
        <v>4</v>
      </c>
      <c r="K2333" s="6" t="s">
        <v>4</v>
      </c>
      <c r="L2333" s="6" t="s">
        <v>4</v>
      </c>
      <c r="M2333" s="6" t="s">
        <v>5</v>
      </c>
      <c r="N2333" s="6" t="s">
        <v>2695</v>
      </c>
      <c r="O2333" s="16">
        <v>44799</v>
      </c>
      <c r="P2333" s="6" t="s">
        <v>7</v>
      </c>
      <c r="Q2333" s="18">
        <v>64480.5</v>
      </c>
      <c r="R2333" s="18">
        <v>64480.5</v>
      </c>
      <c r="S2333" s="18">
        <v>0</v>
      </c>
      <c r="T2333" s="18">
        <v>0</v>
      </c>
      <c r="U2333" s="10">
        <f t="shared" si="72"/>
        <v>0</v>
      </c>
      <c r="V2333" s="20">
        <f t="shared" si="73"/>
        <v>0</v>
      </c>
    </row>
    <row r="2334" spans="1:22" ht="29" outlineLevel="4" x14ac:dyDescent="0.35">
      <c r="A2334" s="6" t="s">
        <v>743</v>
      </c>
      <c r="B2334" s="6" t="s">
        <v>744</v>
      </c>
      <c r="C2334" s="12" t="s">
        <v>2672</v>
      </c>
      <c r="D2334" s="5" t="s">
        <v>2676</v>
      </c>
      <c r="E2334" s="6" t="s">
        <v>2676</v>
      </c>
      <c r="F2334" s="1" t="s">
        <v>13024</v>
      </c>
      <c r="G2334" s="1" t="s">
        <v>4</v>
      </c>
      <c r="H2334" s="1" t="s">
        <v>2698</v>
      </c>
      <c r="I2334" s="2" t="s">
        <v>2699</v>
      </c>
      <c r="J2334" s="6" t="s">
        <v>4</v>
      </c>
      <c r="K2334" s="6" t="s">
        <v>4</v>
      </c>
      <c r="L2334" s="6" t="s">
        <v>4</v>
      </c>
      <c r="M2334" s="6" t="s">
        <v>5</v>
      </c>
      <c r="N2334" s="6" t="s">
        <v>2700</v>
      </c>
      <c r="O2334" s="16">
        <v>44900</v>
      </c>
      <c r="P2334" s="6" t="s">
        <v>7</v>
      </c>
      <c r="Q2334" s="18">
        <v>179215.9</v>
      </c>
      <c r="R2334" s="18">
        <v>179215.9</v>
      </c>
      <c r="S2334" s="18">
        <v>0</v>
      </c>
      <c r="T2334" s="18">
        <v>0</v>
      </c>
      <c r="U2334" s="10">
        <f t="shared" si="72"/>
        <v>0</v>
      </c>
      <c r="V2334" s="20">
        <f t="shared" si="73"/>
        <v>0</v>
      </c>
    </row>
    <row r="2335" spans="1:22" ht="29" outlineLevel="3" x14ac:dyDescent="0.35">
      <c r="A2335" s="6" t="s">
        <v>743</v>
      </c>
      <c r="B2335" s="6" t="s">
        <v>744</v>
      </c>
      <c r="C2335" s="12" t="s">
        <v>2672</v>
      </c>
      <c r="D2335" s="5" t="s">
        <v>2676</v>
      </c>
      <c r="E2335" s="6" t="s">
        <v>2676</v>
      </c>
      <c r="F2335" s="1" t="s">
        <v>13024</v>
      </c>
      <c r="G2335" s="1" t="s">
        <v>4</v>
      </c>
      <c r="H2335" s="1" t="s">
        <v>2698</v>
      </c>
      <c r="I2335" s="2" t="s">
        <v>2699</v>
      </c>
      <c r="J2335" s="6" t="s">
        <v>4</v>
      </c>
      <c r="K2335" s="6" t="s">
        <v>4</v>
      </c>
      <c r="L2335" s="6" t="s">
        <v>4</v>
      </c>
      <c r="M2335" s="6" t="s">
        <v>5</v>
      </c>
      <c r="N2335" s="6" t="s">
        <v>2701</v>
      </c>
      <c r="O2335" s="16">
        <v>44978</v>
      </c>
      <c r="P2335" s="6" t="s">
        <v>7</v>
      </c>
      <c r="Q2335" s="18">
        <v>291365.38</v>
      </c>
      <c r="R2335" s="18">
        <v>291365.38</v>
      </c>
      <c r="S2335" s="18">
        <v>0</v>
      </c>
      <c r="T2335" s="18">
        <v>0</v>
      </c>
      <c r="U2335" s="10">
        <f t="shared" si="72"/>
        <v>0</v>
      </c>
      <c r="V2335" s="20">
        <f t="shared" si="73"/>
        <v>0</v>
      </c>
    </row>
    <row r="2336" spans="1:22" outlineLevel="4" x14ac:dyDescent="0.35">
      <c r="G2336" s="1"/>
      <c r="H2336" s="14" t="s">
        <v>11801</v>
      </c>
      <c r="O2336" s="16"/>
      <c r="Q2336" s="18">
        <f>SUBTOTAL(9,Q2333:Q2335)</f>
        <v>535061.78</v>
      </c>
      <c r="R2336" s="18">
        <f>SUBTOTAL(9,R2333:R2335)</f>
        <v>535061.78</v>
      </c>
      <c r="S2336" s="18">
        <f>SUBTOTAL(9,S2333:S2335)</f>
        <v>0</v>
      </c>
      <c r="T2336" s="18">
        <f>SUBTOTAL(9,T2333:T2335)</f>
        <v>0</v>
      </c>
      <c r="U2336" s="10">
        <f t="shared" si="72"/>
        <v>0</v>
      </c>
      <c r="V2336" s="20">
        <f t="shared" si="73"/>
        <v>0</v>
      </c>
    </row>
    <row r="2337" spans="1:22" outlineLevel="3" x14ac:dyDescent="0.35">
      <c r="A2337" s="6" t="s">
        <v>743</v>
      </c>
      <c r="B2337" s="6" t="s">
        <v>744</v>
      </c>
      <c r="C2337" s="12" t="s">
        <v>2672</v>
      </c>
      <c r="D2337" s="5" t="s">
        <v>2676</v>
      </c>
      <c r="E2337" s="6" t="s">
        <v>2676</v>
      </c>
      <c r="F2337" s="1" t="s">
        <v>13024</v>
      </c>
      <c r="G2337" s="1" t="s">
        <v>4</v>
      </c>
      <c r="H2337" s="1" t="s">
        <v>2703</v>
      </c>
      <c r="I2337" s="2" t="s">
        <v>2704</v>
      </c>
      <c r="J2337" s="6" t="s">
        <v>4</v>
      </c>
      <c r="K2337" s="6" t="s">
        <v>4</v>
      </c>
      <c r="L2337" s="6" t="s">
        <v>4</v>
      </c>
      <c r="M2337" s="6" t="s">
        <v>5</v>
      </c>
      <c r="N2337" s="6" t="s">
        <v>2702</v>
      </c>
      <c r="O2337" s="16">
        <v>44789</v>
      </c>
      <c r="P2337" s="6" t="s">
        <v>7</v>
      </c>
      <c r="Q2337" s="18">
        <v>45051.040000000001</v>
      </c>
      <c r="R2337" s="18">
        <v>45051.040000000001</v>
      </c>
      <c r="S2337" s="18">
        <v>0</v>
      </c>
      <c r="T2337" s="18">
        <v>0</v>
      </c>
      <c r="U2337" s="10">
        <f t="shared" si="72"/>
        <v>0</v>
      </c>
      <c r="V2337" s="20">
        <f t="shared" si="73"/>
        <v>0</v>
      </c>
    </row>
    <row r="2338" spans="1:22" outlineLevel="4" x14ac:dyDescent="0.35">
      <c r="A2338" s="6" t="s">
        <v>743</v>
      </c>
      <c r="B2338" s="6" t="s">
        <v>744</v>
      </c>
      <c r="C2338" s="12" t="s">
        <v>2672</v>
      </c>
      <c r="D2338" s="5" t="s">
        <v>2676</v>
      </c>
      <c r="E2338" s="6" t="s">
        <v>2676</v>
      </c>
      <c r="F2338" s="1" t="s">
        <v>13024</v>
      </c>
      <c r="G2338" s="1" t="s">
        <v>4</v>
      </c>
      <c r="H2338" s="1" t="s">
        <v>2703</v>
      </c>
      <c r="I2338" s="2" t="s">
        <v>2704</v>
      </c>
      <c r="J2338" s="6" t="s">
        <v>4</v>
      </c>
      <c r="K2338" s="6" t="s">
        <v>4</v>
      </c>
      <c r="L2338" s="6" t="s">
        <v>4</v>
      </c>
      <c r="M2338" s="6" t="s">
        <v>5</v>
      </c>
      <c r="N2338" s="6" t="s">
        <v>2705</v>
      </c>
      <c r="O2338" s="16">
        <v>44886</v>
      </c>
      <c r="P2338" s="6" t="s">
        <v>7</v>
      </c>
      <c r="Q2338" s="18">
        <v>15907.53</v>
      </c>
      <c r="R2338" s="18">
        <v>15907.53</v>
      </c>
      <c r="S2338" s="18">
        <v>0</v>
      </c>
      <c r="T2338" s="18">
        <v>0</v>
      </c>
      <c r="U2338" s="10">
        <f t="shared" si="72"/>
        <v>0</v>
      </c>
      <c r="V2338" s="20">
        <f t="shared" si="73"/>
        <v>0</v>
      </c>
    </row>
    <row r="2339" spans="1:22" outlineLevel="3" x14ac:dyDescent="0.35">
      <c r="A2339" s="6" t="s">
        <v>743</v>
      </c>
      <c r="B2339" s="6" t="s">
        <v>744</v>
      </c>
      <c r="C2339" s="12" t="s">
        <v>2672</v>
      </c>
      <c r="D2339" s="5" t="s">
        <v>2676</v>
      </c>
      <c r="E2339" s="6" t="s">
        <v>2676</v>
      </c>
      <c r="F2339" s="1" t="s">
        <v>13024</v>
      </c>
      <c r="G2339" s="1" t="s">
        <v>4</v>
      </c>
      <c r="H2339" s="1" t="s">
        <v>2703</v>
      </c>
      <c r="I2339" s="2" t="s">
        <v>2704</v>
      </c>
      <c r="J2339" s="6" t="s">
        <v>4</v>
      </c>
      <c r="K2339" s="6" t="s">
        <v>4</v>
      </c>
      <c r="L2339" s="6" t="s">
        <v>4</v>
      </c>
      <c r="M2339" s="6" t="s">
        <v>5</v>
      </c>
      <c r="N2339" s="6" t="s">
        <v>2706</v>
      </c>
      <c r="O2339" s="16">
        <v>44992</v>
      </c>
      <c r="P2339" s="6" t="s">
        <v>7</v>
      </c>
      <c r="Q2339" s="18">
        <v>59856.5</v>
      </c>
      <c r="R2339" s="18">
        <v>59856.5</v>
      </c>
      <c r="S2339" s="18">
        <v>0</v>
      </c>
      <c r="T2339" s="18">
        <v>0</v>
      </c>
      <c r="U2339" s="10">
        <f t="shared" si="72"/>
        <v>0</v>
      </c>
      <c r="V2339" s="20">
        <f t="shared" si="73"/>
        <v>0</v>
      </c>
    </row>
    <row r="2340" spans="1:22" outlineLevel="4" x14ac:dyDescent="0.35">
      <c r="A2340" s="6" t="s">
        <v>743</v>
      </c>
      <c r="B2340" s="6" t="s">
        <v>744</v>
      </c>
      <c r="C2340" s="12" t="s">
        <v>2672</v>
      </c>
      <c r="D2340" s="5" t="s">
        <v>2676</v>
      </c>
      <c r="E2340" s="6" t="s">
        <v>2676</v>
      </c>
      <c r="F2340" s="1" t="s">
        <v>13024</v>
      </c>
      <c r="G2340" s="1" t="s">
        <v>4</v>
      </c>
      <c r="H2340" s="1" t="s">
        <v>2703</v>
      </c>
      <c r="I2340" s="2" t="s">
        <v>2704</v>
      </c>
      <c r="J2340" s="6" t="s">
        <v>4</v>
      </c>
      <c r="K2340" s="6" t="s">
        <v>4</v>
      </c>
      <c r="L2340" s="6" t="s">
        <v>4</v>
      </c>
      <c r="M2340" s="6" t="s">
        <v>5</v>
      </c>
      <c r="N2340" s="6" t="s">
        <v>2707</v>
      </c>
      <c r="O2340" s="16">
        <v>45084</v>
      </c>
      <c r="P2340" s="6" t="s">
        <v>7</v>
      </c>
      <c r="Q2340" s="18">
        <v>4992</v>
      </c>
      <c r="R2340" s="18">
        <v>4992</v>
      </c>
      <c r="S2340" s="18">
        <v>0</v>
      </c>
      <c r="T2340" s="18">
        <v>0</v>
      </c>
      <c r="U2340" s="10">
        <f t="shared" si="72"/>
        <v>0</v>
      </c>
      <c r="V2340" s="20">
        <f t="shared" si="73"/>
        <v>0</v>
      </c>
    </row>
    <row r="2341" spans="1:22" outlineLevel="3" x14ac:dyDescent="0.35">
      <c r="G2341" s="1"/>
      <c r="H2341" s="14" t="s">
        <v>11802</v>
      </c>
      <c r="O2341" s="16"/>
      <c r="Q2341" s="18">
        <f>SUBTOTAL(9,Q2337:Q2340)</f>
        <v>125807.07</v>
      </c>
      <c r="R2341" s="18">
        <f>SUBTOTAL(9,R2337:R2340)</f>
        <v>125807.07</v>
      </c>
      <c r="S2341" s="18">
        <f>SUBTOTAL(9,S2337:S2340)</f>
        <v>0</v>
      </c>
      <c r="T2341" s="18">
        <f>SUBTOTAL(9,T2337:T2340)</f>
        <v>0</v>
      </c>
      <c r="U2341" s="10">
        <f t="shared" si="72"/>
        <v>0</v>
      </c>
      <c r="V2341" s="20">
        <f t="shared" si="73"/>
        <v>0</v>
      </c>
    </row>
    <row r="2342" spans="1:22" ht="29" outlineLevel="4" x14ac:dyDescent="0.35">
      <c r="A2342" s="6" t="s">
        <v>1811</v>
      </c>
      <c r="B2342" s="6" t="s">
        <v>1812</v>
      </c>
      <c r="C2342" s="12" t="s">
        <v>2672</v>
      </c>
      <c r="D2342" s="5" t="s">
        <v>2676</v>
      </c>
      <c r="E2342" s="6" t="s">
        <v>2676</v>
      </c>
      <c r="F2342" s="1" t="s">
        <v>4</v>
      </c>
      <c r="G2342" s="1" t="s">
        <v>1372</v>
      </c>
      <c r="H2342" s="1" t="s">
        <v>2710</v>
      </c>
      <c r="I2342" s="2" t="s">
        <v>2711</v>
      </c>
      <c r="J2342" s="6" t="s">
        <v>2708</v>
      </c>
      <c r="K2342" s="6" t="s">
        <v>4</v>
      </c>
      <c r="L2342" s="6" t="s">
        <v>4</v>
      </c>
      <c r="M2342" s="6" t="s">
        <v>5</v>
      </c>
      <c r="N2342" s="6" t="s">
        <v>2709</v>
      </c>
      <c r="O2342" s="16">
        <v>44771</v>
      </c>
      <c r="P2342" s="6" t="s">
        <v>7</v>
      </c>
      <c r="Q2342" s="18">
        <v>25529.42</v>
      </c>
      <c r="R2342" s="18">
        <v>0</v>
      </c>
      <c r="S2342" s="18">
        <v>25529.42</v>
      </c>
      <c r="T2342" s="18">
        <v>0</v>
      </c>
      <c r="U2342" s="10">
        <f t="shared" si="72"/>
        <v>0</v>
      </c>
      <c r="V2342" s="20">
        <f t="shared" si="73"/>
        <v>0</v>
      </c>
    </row>
    <row r="2343" spans="1:22" ht="29" outlineLevel="3" x14ac:dyDescent="0.35">
      <c r="A2343" s="6" t="s">
        <v>1811</v>
      </c>
      <c r="B2343" s="6" t="s">
        <v>1812</v>
      </c>
      <c r="C2343" s="12" t="s">
        <v>2672</v>
      </c>
      <c r="D2343" s="5" t="s">
        <v>2676</v>
      </c>
      <c r="E2343" s="6" t="s">
        <v>2676</v>
      </c>
      <c r="F2343" s="1" t="s">
        <v>4</v>
      </c>
      <c r="G2343" s="1" t="s">
        <v>1372</v>
      </c>
      <c r="H2343" s="1" t="s">
        <v>2710</v>
      </c>
      <c r="I2343" s="2" t="s">
        <v>2711</v>
      </c>
      <c r="J2343" s="6" t="s">
        <v>2708</v>
      </c>
      <c r="K2343" s="6" t="s">
        <v>4</v>
      </c>
      <c r="L2343" s="6" t="s">
        <v>4</v>
      </c>
      <c r="M2343" s="6" t="s">
        <v>5</v>
      </c>
      <c r="N2343" s="6" t="s">
        <v>2712</v>
      </c>
      <c r="O2343" s="16">
        <v>44874</v>
      </c>
      <c r="P2343" s="6" t="s">
        <v>7</v>
      </c>
      <c r="Q2343" s="18">
        <v>6980.4</v>
      </c>
      <c r="R2343" s="18">
        <v>0</v>
      </c>
      <c r="S2343" s="18">
        <v>6980.4</v>
      </c>
      <c r="T2343" s="18">
        <v>0</v>
      </c>
      <c r="U2343" s="10">
        <f t="shared" si="72"/>
        <v>0</v>
      </c>
      <c r="V2343" s="20">
        <f t="shared" si="73"/>
        <v>0</v>
      </c>
    </row>
    <row r="2344" spans="1:22" ht="29" outlineLevel="4" x14ac:dyDescent="0.35">
      <c r="A2344" s="6" t="s">
        <v>1811</v>
      </c>
      <c r="B2344" s="6" t="s">
        <v>1812</v>
      </c>
      <c r="C2344" s="12" t="s">
        <v>2672</v>
      </c>
      <c r="D2344" s="5" t="s">
        <v>2676</v>
      </c>
      <c r="E2344" s="6" t="s">
        <v>2676</v>
      </c>
      <c r="F2344" s="1" t="s">
        <v>4</v>
      </c>
      <c r="G2344" s="1" t="s">
        <v>1372</v>
      </c>
      <c r="H2344" s="1" t="s">
        <v>2710</v>
      </c>
      <c r="I2344" s="2" t="s">
        <v>2711</v>
      </c>
      <c r="J2344" s="6" t="s">
        <v>2708</v>
      </c>
      <c r="K2344" s="6" t="s">
        <v>4</v>
      </c>
      <c r="L2344" s="6" t="s">
        <v>4</v>
      </c>
      <c r="M2344" s="6" t="s">
        <v>5</v>
      </c>
      <c r="N2344" s="6" t="s">
        <v>2713</v>
      </c>
      <c r="O2344" s="16">
        <v>44914</v>
      </c>
      <c r="P2344" s="6" t="s">
        <v>7</v>
      </c>
      <c r="Q2344" s="18">
        <v>10862.75</v>
      </c>
      <c r="R2344" s="18">
        <v>0</v>
      </c>
      <c r="S2344" s="18">
        <v>10862.75</v>
      </c>
      <c r="T2344" s="18">
        <v>0</v>
      </c>
      <c r="U2344" s="10">
        <f t="shared" si="72"/>
        <v>0</v>
      </c>
      <c r="V2344" s="20">
        <f t="shared" si="73"/>
        <v>0</v>
      </c>
    </row>
    <row r="2345" spans="1:22" ht="29" outlineLevel="3" x14ac:dyDescent="0.35">
      <c r="A2345" s="6" t="s">
        <v>1811</v>
      </c>
      <c r="B2345" s="6" t="s">
        <v>1812</v>
      </c>
      <c r="C2345" s="12" t="s">
        <v>2672</v>
      </c>
      <c r="D2345" s="5" t="s">
        <v>2676</v>
      </c>
      <c r="E2345" s="6" t="s">
        <v>2676</v>
      </c>
      <c r="F2345" s="1" t="s">
        <v>4</v>
      </c>
      <c r="G2345" s="1" t="s">
        <v>1372</v>
      </c>
      <c r="H2345" s="1" t="s">
        <v>2710</v>
      </c>
      <c r="I2345" s="2" t="s">
        <v>2711</v>
      </c>
      <c r="J2345" s="6" t="s">
        <v>2708</v>
      </c>
      <c r="K2345" s="6" t="s">
        <v>4</v>
      </c>
      <c r="L2345" s="6" t="s">
        <v>4</v>
      </c>
      <c r="M2345" s="6" t="s">
        <v>5</v>
      </c>
      <c r="N2345" s="6" t="s">
        <v>2714</v>
      </c>
      <c r="O2345" s="16">
        <v>44924</v>
      </c>
      <c r="P2345" s="6" t="s">
        <v>7</v>
      </c>
      <c r="Q2345" s="18">
        <v>980.4</v>
      </c>
      <c r="R2345" s="18">
        <v>0</v>
      </c>
      <c r="S2345" s="18">
        <v>980.4</v>
      </c>
      <c r="T2345" s="18">
        <v>0</v>
      </c>
      <c r="U2345" s="10">
        <f t="shared" si="72"/>
        <v>0</v>
      </c>
      <c r="V2345" s="20">
        <f t="shared" si="73"/>
        <v>0</v>
      </c>
    </row>
    <row r="2346" spans="1:22" ht="29" outlineLevel="4" x14ac:dyDescent="0.35">
      <c r="A2346" s="6" t="s">
        <v>1811</v>
      </c>
      <c r="B2346" s="6" t="s">
        <v>1812</v>
      </c>
      <c r="C2346" s="12" t="s">
        <v>2672</v>
      </c>
      <c r="D2346" s="5" t="s">
        <v>2676</v>
      </c>
      <c r="E2346" s="6" t="s">
        <v>2676</v>
      </c>
      <c r="F2346" s="1" t="s">
        <v>4</v>
      </c>
      <c r="G2346" s="1" t="s">
        <v>1372</v>
      </c>
      <c r="H2346" s="1" t="s">
        <v>2710</v>
      </c>
      <c r="I2346" s="2" t="s">
        <v>2711</v>
      </c>
      <c r="J2346" s="6" t="s">
        <v>2708</v>
      </c>
      <c r="K2346" s="6" t="s">
        <v>4</v>
      </c>
      <c r="L2346" s="6" t="s">
        <v>4</v>
      </c>
      <c r="M2346" s="6" t="s">
        <v>5</v>
      </c>
      <c r="N2346" s="6" t="s">
        <v>2715</v>
      </c>
      <c r="O2346" s="16">
        <v>44956</v>
      </c>
      <c r="P2346" s="6" t="s">
        <v>7</v>
      </c>
      <c r="Q2346" s="18">
        <v>980.4</v>
      </c>
      <c r="R2346" s="18">
        <v>0</v>
      </c>
      <c r="S2346" s="18">
        <v>980.4</v>
      </c>
      <c r="T2346" s="18">
        <v>0</v>
      </c>
      <c r="U2346" s="10">
        <f t="shared" si="72"/>
        <v>0</v>
      </c>
      <c r="V2346" s="20">
        <f t="shared" si="73"/>
        <v>0</v>
      </c>
    </row>
    <row r="2347" spans="1:22" ht="29" outlineLevel="3" x14ac:dyDescent="0.35">
      <c r="A2347" s="6" t="s">
        <v>1811</v>
      </c>
      <c r="B2347" s="6" t="s">
        <v>1812</v>
      </c>
      <c r="C2347" s="12" t="s">
        <v>2672</v>
      </c>
      <c r="D2347" s="5" t="s">
        <v>2676</v>
      </c>
      <c r="E2347" s="6" t="s">
        <v>2676</v>
      </c>
      <c r="F2347" s="1" t="s">
        <v>4</v>
      </c>
      <c r="G2347" s="1" t="s">
        <v>1372</v>
      </c>
      <c r="H2347" s="1" t="s">
        <v>2710</v>
      </c>
      <c r="I2347" s="2" t="s">
        <v>2711</v>
      </c>
      <c r="J2347" s="6" t="s">
        <v>2708</v>
      </c>
      <c r="K2347" s="6" t="s">
        <v>4</v>
      </c>
      <c r="L2347" s="6" t="s">
        <v>4</v>
      </c>
      <c r="M2347" s="6" t="s">
        <v>5</v>
      </c>
      <c r="N2347" s="6" t="s">
        <v>2716</v>
      </c>
      <c r="O2347" s="16">
        <v>44972</v>
      </c>
      <c r="P2347" s="6" t="s">
        <v>7</v>
      </c>
      <c r="Q2347" s="18">
        <v>980.4</v>
      </c>
      <c r="R2347" s="18">
        <v>0</v>
      </c>
      <c r="S2347" s="18">
        <v>980.4</v>
      </c>
      <c r="T2347" s="18">
        <v>0</v>
      </c>
      <c r="U2347" s="10">
        <f t="shared" si="72"/>
        <v>0</v>
      </c>
      <c r="V2347" s="20">
        <f t="shared" si="73"/>
        <v>0</v>
      </c>
    </row>
    <row r="2348" spans="1:22" ht="29" outlineLevel="4" x14ac:dyDescent="0.35">
      <c r="A2348" s="6" t="s">
        <v>1811</v>
      </c>
      <c r="B2348" s="6" t="s">
        <v>1812</v>
      </c>
      <c r="C2348" s="12" t="s">
        <v>2672</v>
      </c>
      <c r="D2348" s="5" t="s">
        <v>2676</v>
      </c>
      <c r="E2348" s="6" t="s">
        <v>2676</v>
      </c>
      <c r="F2348" s="1" t="s">
        <v>4</v>
      </c>
      <c r="G2348" s="1" t="s">
        <v>1372</v>
      </c>
      <c r="H2348" s="1" t="s">
        <v>2710</v>
      </c>
      <c r="I2348" s="2" t="s">
        <v>2711</v>
      </c>
      <c r="J2348" s="6" t="s">
        <v>2708</v>
      </c>
      <c r="K2348" s="6" t="s">
        <v>4</v>
      </c>
      <c r="L2348" s="6" t="s">
        <v>4</v>
      </c>
      <c r="M2348" s="6" t="s">
        <v>5</v>
      </c>
      <c r="N2348" s="6" t="s">
        <v>2717</v>
      </c>
      <c r="O2348" s="16">
        <v>45016</v>
      </c>
      <c r="P2348" s="6" t="s">
        <v>7</v>
      </c>
      <c r="Q2348" s="18">
        <v>735.2</v>
      </c>
      <c r="R2348" s="18">
        <v>0</v>
      </c>
      <c r="S2348" s="18">
        <v>735.2</v>
      </c>
      <c r="T2348" s="18">
        <v>0</v>
      </c>
      <c r="U2348" s="10">
        <f t="shared" si="72"/>
        <v>0</v>
      </c>
      <c r="V2348" s="20">
        <f t="shared" si="73"/>
        <v>0</v>
      </c>
    </row>
    <row r="2349" spans="1:22" ht="29" outlineLevel="4" x14ac:dyDescent="0.35">
      <c r="A2349" s="6" t="s">
        <v>1811</v>
      </c>
      <c r="B2349" s="6" t="s">
        <v>1812</v>
      </c>
      <c r="C2349" s="12" t="s">
        <v>2672</v>
      </c>
      <c r="D2349" s="5" t="s">
        <v>2676</v>
      </c>
      <c r="E2349" s="6" t="s">
        <v>2676</v>
      </c>
      <c r="F2349" s="1" t="s">
        <v>4</v>
      </c>
      <c r="G2349" s="1" t="s">
        <v>1372</v>
      </c>
      <c r="H2349" s="1" t="s">
        <v>2710</v>
      </c>
      <c r="I2349" s="2" t="s">
        <v>2711</v>
      </c>
      <c r="J2349" s="6" t="s">
        <v>2708</v>
      </c>
      <c r="K2349" s="6" t="s">
        <v>4</v>
      </c>
      <c r="L2349" s="6" t="s">
        <v>4</v>
      </c>
      <c r="M2349" s="6" t="s">
        <v>5</v>
      </c>
      <c r="N2349" s="6" t="s">
        <v>2718</v>
      </c>
      <c r="O2349" s="16">
        <v>45078</v>
      </c>
      <c r="P2349" s="6" t="s">
        <v>7</v>
      </c>
      <c r="Q2349" s="18">
        <v>735.2</v>
      </c>
      <c r="R2349" s="18">
        <v>0</v>
      </c>
      <c r="S2349" s="18">
        <v>735.2</v>
      </c>
      <c r="T2349" s="18">
        <v>0</v>
      </c>
      <c r="U2349" s="10">
        <f t="shared" si="72"/>
        <v>0</v>
      </c>
      <c r="V2349" s="20">
        <f t="shared" si="73"/>
        <v>0</v>
      </c>
    </row>
    <row r="2350" spans="1:22" outlineLevel="4" x14ac:dyDescent="0.35">
      <c r="G2350" s="1"/>
      <c r="H2350" s="14" t="s">
        <v>11803</v>
      </c>
      <c r="O2350" s="16"/>
      <c r="Q2350" s="18">
        <f>SUBTOTAL(9,Q2342:Q2349)</f>
        <v>47784.17</v>
      </c>
      <c r="R2350" s="18">
        <f>SUBTOTAL(9,R2342:R2349)</f>
        <v>0</v>
      </c>
      <c r="S2350" s="18">
        <f>SUBTOTAL(9,S2342:S2349)</f>
        <v>47784.17</v>
      </c>
      <c r="T2350" s="18">
        <f>SUBTOTAL(9,T2342:T2349)</f>
        <v>0</v>
      </c>
      <c r="U2350" s="10">
        <f t="shared" si="72"/>
        <v>0</v>
      </c>
      <c r="V2350" s="20">
        <f t="shared" si="73"/>
        <v>0</v>
      </c>
    </row>
    <row r="2351" spans="1:22" ht="29" outlineLevel="3" x14ac:dyDescent="0.35">
      <c r="A2351" s="6" t="s">
        <v>1298</v>
      </c>
      <c r="B2351" s="6" t="s">
        <v>1299</v>
      </c>
      <c r="C2351" s="12" t="s">
        <v>2672</v>
      </c>
      <c r="D2351" s="5" t="s">
        <v>2681</v>
      </c>
      <c r="E2351" s="6" t="s">
        <v>2681</v>
      </c>
      <c r="F2351" s="1" t="s">
        <v>13030</v>
      </c>
      <c r="G2351" s="1" t="s">
        <v>4</v>
      </c>
      <c r="H2351" s="1" t="s">
        <v>2722</v>
      </c>
      <c r="I2351" s="2" t="s">
        <v>2723</v>
      </c>
      <c r="J2351" s="6" t="s">
        <v>2719</v>
      </c>
      <c r="K2351" s="6" t="s">
        <v>4</v>
      </c>
      <c r="L2351" s="6" t="s">
        <v>4</v>
      </c>
      <c r="M2351" s="6" t="s">
        <v>5</v>
      </c>
      <c r="N2351" s="6" t="s">
        <v>2720</v>
      </c>
      <c r="O2351" s="16">
        <v>44823</v>
      </c>
      <c r="P2351" s="6" t="s">
        <v>2721</v>
      </c>
      <c r="Q2351" s="18">
        <v>175081.48</v>
      </c>
      <c r="R2351" s="18">
        <v>175081.48</v>
      </c>
      <c r="S2351" s="18">
        <v>0</v>
      </c>
      <c r="T2351" s="18">
        <v>0</v>
      </c>
      <c r="U2351" s="10">
        <f t="shared" si="72"/>
        <v>0</v>
      </c>
      <c r="V2351" s="20">
        <f t="shared" si="73"/>
        <v>0</v>
      </c>
    </row>
    <row r="2352" spans="1:22" outlineLevel="4" x14ac:dyDescent="0.35">
      <c r="G2352" s="1"/>
      <c r="H2352" s="14" t="s">
        <v>11804</v>
      </c>
      <c r="O2352" s="16"/>
      <c r="Q2352" s="18">
        <f>SUBTOTAL(9,Q2351:Q2351)</f>
        <v>175081.48</v>
      </c>
      <c r="R2352" s="18">
        <f>SUBTOTAL(9,R2351:R2351)</f>
        <v>175081.48</v>
      </c>
      <c r="S2352" s="18">
        <f>SUBTOTAL(9,S2351:S2351)</f>
        <v>0</v>
      </c>
      <c r="T2352" s="18">
        <f>SUBTOTAL(9,T2351:T2351)</f>
        <v>0</v>
      </c>
      <c r="U2352" s="10">
        <f t="shared" si="72"/>
        <v>0</v>
      </c>
      <c r="V2352" s="20">
        <f t="shared" si="73"/>
        <v>0</v>
      </c>
    </row>
    <row r="2353" spans="1:22" ht="29" outlineLevel="4" x14ac:dyDescent="0.35">
      <c r="A2353" s="6" t="s">
        <v>1298</v>
      </c>
      <c r="B2353" s="6" t="s">
        <v>1299</v>
      </c>
      <c r="C2353" s="12" t="s">
        <v>2672</v>
      </c>
      <c r="D2353" s="5" t="s">
        <v>2681</v>
      </c>
      <c r="E2353" s="6" t="s">
        <v>2681</v>
      </c>
      <c r="F2353" s="1" t="s">
        <v>4</v>
      </c>
      <c r="G2353" s="1" t="s">
        <v>1372</v>
      </c>
      <c r="H2353" s="1" t="s">
        <v>2724</v>
      </c>
      <c r="I2353" s="2" t="s">
        <v>2725</v>
      </c>
      <c r="J2353" s="6" t="s">
        <v>2719</v>
      </c>
      <c r="K2353" s="6" t="s">
        <v>4</v>
      </c>
      <c r="L2353" s="6" t="s">
        <v>4</v>
      </c>
      <c r="M2353" s="6" t="s">
        <v>5</v>
      </c>
      <c r="N2353" s="6" t="s">
        <v>2720</v>
      </c>
      <c r="O2353" s="16">
        <v>44823</v>
      </c>
      <c r="P2353" s="6" t="s">
        <v>2721</v>
      </c>
      <c r="Q2353" s="18">
        <v>1567.12</v>
      </c>
      <c r="R2353" s="18">
        <v>0</v>
      </c>
      <c r="S2353" s="18">
        <v>1567.12</v>
      </c>
      <c r="T2353" s="18">
        <v>0</v>
      </c>
      <c r="U2353" s="10">
        <f t="shared" si="72"/>
        <v>0</v>
      </c>
      <c r="V2353" s="20">
        <f t="shared" si="73"/>
        <v>0</v>
      </c>
    </row>
    <row r="2354" spans="1:22" ht="29" outlineLevel="4" x14ac:dyDescent="0.35">
      <c r="A2354" s="6" t="s">
        <v>1298</v>
      </c>
      <c r="B2354" s="6" t="s">
        <v>1299</v>
      </c>
      <c r="C2354" s="12" t="s">
        <v>2672</v>
      </c>
      <c r="D2354" s="5" t="s">
        <v>2681</v>
      </c>
      <c r="E2354" s="6" t="s">
        <v>2681</v>
      </c>
      <c r="F2354" s="1" t="s">
        <v>13030</v>
      </c>
      <c r="G2354" s="1" t="s">
        <v>4</v>
      </c>
      <c r="H2354" s="1" t="s">
        <v>2724</v>
      </c>
      <c r="I2354" s="2" t="s">
        <v>2725</v>
      </c>
      <c r="J2354" s="6" t="s">
        <v>2719</v>
      </c>
      <c r="K2354" s="6" t="s">
        <v>4</v>
      </c>
      <c r="L2354" s="6" t="s">
        <v>4</v>
      </c>
      <c r="M2354" s="6" t="s">
        <v>5</v>
      </c>
      <c r="N2354" s="6" t="s">
        <v>2720</v>
      </c>
      <c r="O2354" s="16">
        <v>44823</v>
      </c>
      <c r="P2354" s="6" t="s">
        <v>2721</v>
      </c>
      <c r="Q2354" s="18">
        <v>134151.51999999999</v>
      </c>
      <c r="R2354" s="18">
        <v>134151.51999999999</v>
      </c>
      <c r="S2354" s="18">
        <v>0</v>
      </c>
      <c r="T2354" s="18">
        <v>0</v>
      </c>
      <c r="U2354" s="10">
        <f t="shared" si="72"/>
        <v>0</v>
      </c>
      <c r="V2354" s="20">
        <f t="shared" si="73"/>
        <v>0</v>
      </c>
    </row>
    <row r="2355" spans="1:22" outlineLevel="4" x14ac:dyDescent="0.35">
      <c r="G2355" s="1"/>
      <c r="H2355" s="14" t="s">
        <v>11805</v>
      </c>
      <c r="O2355" s="16"/>
      <c r="Q2355" s="18">
        <f>SUBTOTAL(9,Q2353:Q2354)</f>
        <v>135718.63999999998</v>
      </c>
      <c r="R2355" s="18">
        <f>SUBTOTAL(9,R2353:R2354)</f>
        <v>134151.51999999999</v>
      </c>
      <c r="S2355" s="18">
        <f>SUBTOTAL(9,S2353:S2354)</f>
        <v>1567.12</v>
      </c>
      <c r="T2355" s="18">
        <f>SUBTOTAL(9,T2353:T2354)</f>
        <v>0</v>
      </c>
      <c r="U2355" s="10">
        <f t="shared" si="72"/>
        <v>-4.5474735088646412E-12</v>
      </c>
      <c r="V2355" s="20">
        <f t="shared" si="73"/>
        <v>-4.5474735088646412E-12</v>
      </c>
    </row>
    <row r="2356" spans="1:22" ht="29" outlineLevel="3" x14ac:dyDescent="0.35">
      <c r="A2356" s="6" t="s">
        <v>110</v>
      </c>
      <c r="B2356" s="6" t="s">
        <v>111</v>
      </c>
      <c r="C2356" s="12" t="s">
        <v>2672</v>
      </c>
      <c r="D2356" s="5" t="s">
        <v>2681</v>
      </c>
      <c r="E2356" s="6" t="s">
        <v>2681</v>
      </c>
      <c r="F2356" s="1" t="s">
        <v>4</v>
      </c>
      <c r="G2356" s="1" t="s">
        <v>82</v>
      </c>
      <c r="H2356" s="1" t="s">
        <v>2727</v>
      </c>
      <c r="I2356" s="2" t="s">
        <v>2728</v>
      </c>
      <c r="J2356" s="6" t="s">
        <v>4</v>
      </c>
      <c r="K2356" s="6" t="s">
        <v>4</v>
      </c>
      <c r="L2356" s="6" t="s">
        <v>4</v>
      </c>
      <c r="M2356" s="6" t="s">
        <v>5</v>
      </c>
      <c r="N2356" s="6" t="s">
        <v>2726</v>
      </c>
      <c r="O2356" s="16">
        <v>44823</v>
      </c>
      <c r="P2356" s="6" t="s">
        <v>2721</v>
      </c>
      <c r="Q2356" s="18">
        <v>2950.53</v>
      </c>
      <c r="R2356" s="18">
        <v>0</v>
      </c>
      <c r="S2356" s="18">
        <v>2950.53</v>
      </c>
      <c r="T2356" s="18">
        <v>0</v>
      </c>
      <c r="U2356" s="10">
        <f t="shared" si="72"/>
        <v>0</v>
      </c>
      <c r="V2356" s="20">
        <f t="shared" si="73"/>
        <v>0</v>
      </c>
    </row>
    <row r="2357" spans="1:22" ht="29" outlineLevel="4" x14ac:dyDescent="0.35">
      <c r="A2357" s="6" t="s">
        <v>110</v>
      </c>
      <c r="B2357" s="6" t="s">
        <v>111</v>
      </c>
      <c r="C2357" s="12" t="s">
        <v>2672</v>
      </c>
      <c r="D2357" s="5" t="s">
        <v>2681</v>
      </c>
      <c r="E2357" s="6" t="s">
        <v>2681</v>
      </c>
      <c r="F2357" s="1" t="s">
        <v>1250</v>
      </c>
      <c r="G2357" s="1" t="s">
        <v>4</v>
      </c>
      <c r="H2357" s="1" t="s">
        <v>2727</v>
      </c>
      <c r="I2357" s="2" t="s">
        <v>2728</v>
      </c>
      <c r="J2357" s="6" t="s">
        <v>4</v>
      </c>
      <c r="K2357" s="6" t="s">
        <v>4</v>
      </c>
      <c r="L2357" s="6" t="s">
        <v>4</v>
      </c>
      <c r="M2357" s="6" t="s">
        <v>5</v>
      </c>
      <c r="N2357" s="6" t="s">
        <v>2726</v>
      </c>
      <c r="O2357" s="16">
        <v>44823</v>
      </c>
      <c r="P2357" s="6" t="s">
        <v>2721</v>
      </c>
      <c r="Q2357" s="18">
        <v>23606.47</v>
      </c>
      <c r="R2357" s="18">
        <v>23606.47</v>
      </c>
      <c r="S2357" s="18">
        <v>0</v>
      </c>
      <c r="T2357" s="18">
        <v>0</v>
      </c>
      <c r="U2357" s="10">
        <f t="shared" si="72"/>
        <v>0</v>
      </c>
      <c r="V2357" s="20">
        <f t="shared" si="73"/>
        <v>0</v>
      </c>
    </row>
    <row r="2358" spans="1:22" outlineLevel="4" x14ac:dyDescent="0.35">
      <c r="G2358" s="1"/>
      <c r="H2358" s="14" t="s">
        <v>11806</v>
      </c>
      <c r="O2358" s="16"/>
      <c r="Q2358" s="18">
        <f>SUBTOTAL(9,Q2356:Q2357)</f>
        <v>26557</v>
      </c>
      <c r="R2358" s="18">
        <f>SUBTOTAL(9,R2356:R2357)</f>
        <v>23606.47</v>
      </c>
      <c r="S2358" s="18">
        <f>SUBTOTAL(9,S2356:S2357)</f>
        <v>2950.53</v>
      </c>
      <c r="T2358" s="18">
        <f>SUBTOTAL(9,T2356:T2357)</f>
        <v>0</v>
      </c>
      <c r="U2358" s="10">
        <f t="shared" si="72"/>
        <v>-1.3642420526593924E-12</v>
      </c>
      <c r="V2358" s="20">
        <f t="shared" si="73"/>
        <v>-1.3642420526593924E-12</v>
      </c>
    </row>
    <row r="2359" spans="1:22" ht="29" outlineLevel="4" x14ac:dyDescent="0.35">
      <c r="A2359" s="6" t="s">
        <v>743</v>
      </c>
      <c r="B2359" s="6" t="s">
        <v>744</v>
      </c>
      <c r="C2359" s="12" t="s">
        <v>2672</v>
      </c>
      <c r="D2359" s="5" t="s">
        <v>2676</v>
      </c>
      <c r="E2359" s="6" t="s">
        <v>2676</v>
      </c>
      <c r="F2359" s="1" t="s">
        <v>13024</v>
      </c>
      <c r="G2359" s="1" t="s">
        <v>4</v>
      </c>
      <c r="H2359" s="1" t="s">
        <v>2730</v>
      </c>
      <c r="I2359" s="2" t="s">
        <v>2731</v>
      </c>
      <c r="J2359" s="6" t="s">
        <v>4</v>
      </c>
      <c r="K2359" s="6" t="s">
        <v>4</v>
      </c>
      <c r="L2359" s="6" t="s">
        <v>4</v>
      </c>
      <c r="M2359" s="6" t="s">
        <v>5</v>
      </c>
      <c r="N2359" s="6" t="s">
        <v>2729</v>
      </c>
      <c r="O2359" s="16">
        <v>45096</v>
      </c>
      <c r="P2359" s="6" t="s">
        <v>7</v>
      </c>
      <c r="Q2359" s="18">
        <v>130563.52</v>
      </c>
      <c r="R2359" s="18">
        <v>130563.52</v>
      </c>
      <c r="S2359" s="18">
        <v>0</v>
      </c>
      <c r="T2359" s="18">
        <v>0</v>
      </c>
      <c r="U2359" s="10">
        <f t="shared" si="72"/>
        <v>0</v>
      </c>
      <c r="V2359" s="20">
        <f t="shared" si="73"/>
        <v>0</v>
      </c>
    </row>
    <row r="2360" spans="1:22" outlineLevel="4" x14ac:dyDescent="0.35">
      <c r="G2360" s="1"/>
      <c r="H2360" s="14" t="s">
        <v>11807</v>
      </c>
      <c r="O2360" s="16"/>
      <c r="Q2360" s="18">
        <f>SUBTOTAL(9,Q2359:Q2359)</f>
        <v>130563.52</v>
      </c>
      <c r="R2360" s="18">
        <f>SUBTOTAL(9,R2359:R2359)</f>
        <v>130563.52</v>
      </c>
      <c r="S2360" s="18">
        <f>SUBTOTAL(9,S2359:S2359)</f>
        <v>0</v>
      </c>
      <c r="T2360" s="18">
        <f>SUBTOTAL(9,T2359:T2359)</f>
        <v>0</v>
      </c>
      <c r="U2360" s="10">
        <f t="shared" si="72"/>
        <v>0</v>
      </c>
      <c r="V2360" s="20">
        <f t="shared" si="73"/>
        <v>0</v>
      </c>
    </row>
    <row r="2361" spans="1:22" ht="29" outlineLevel="4" x14ac:dyDescent="0.35">
      <c r="A2361" s="6" t="s">
        <v>1298</v>
      </c>
      <c r="B2361" s="6" t="s">
        <v>1299</v>
      </c>
      <c r="C2361" s="12" t="s">
        <v>2672</v>
      </c>
      <c r="D2361" s="5" t="s">
        <v>2681</v>
      </c>
      <c r="E2361" s="6" t="s">
        <v>2681</v>
      </c>
      <c r="F2361" s="1" t="s">
        <v>13030</v>
      </c>
      <c r="G2361" s="1" t="s">
        <v>4</v>
      </c>
      <c r="H2361" s="1" t="s">
        <v>2734</v>
      </c>
      <c r="I2361" s="2" t="s">
        <v>2735</v>
      </c>
      <c r="J2361" s="6" t="s">
        <v>2732</v>
      </c>
      <c r="K2361" s="6" t="s">
        <v>4</v>
      </c>
      <c r="L2361" s="6" t="s">
        <v>4</v>
      </c>
      <c r="M2361" s="6" t="s">
        <v>5</v>
      </c>
      <c r="N2361" s="6" t="s">
        <v>2733</v>
      </c>
      <c r="O2361" s="16">
        <v>44894</v>
      </c>
      <c r="P2361" s="6" t="s">
        <v>7</v>
      </c>
      <c r="Q2361" s="18">
        <v>79620.19</v>
      </c>
      <c r="R2361" s="18">
        <v>79620.19</v>
      </c>
      <c r="S2361" s="18">
        <v>0</v>
      </c>
      <c r="T2361" s="18">
        <v>0</v>
      </c>
      <c r="U2361" s="10">
        <f t="shared" si="72"/>
        <v>0</v>
      </c>
      <c r="V2361" s="20">
        <f t="shared" si="73"/>
        <v>0</v>
      </c>
    </row>
    <row r="2362" spans="1:22" ht="29" outlineLevel="4" x14ac:dyDescent="0.35">
      <c r="A2362" s="6" t="s">
        <v>1298</v>
      </c>
      <c r="B2362" s="6" t="s">
        <v>1299</v>
      </c>
      <c r="C2362" s="12" t="s">
        <v>2672</v>
      </c>
      <c r="D2362" s="5" t="s">
        <v>2681</v>
      </c>
      <c r="E2362" s="6" t="s">
        <v>2681</v>
      </c>
      <c r="F2362" s="1" t="s">
        <v>13030</v>
      </c>
      <c r="G2362" s="1" t="s">
        <v>4</v>
      </c>
      <c r="H2362" s="1" t="s">
        <v>2734</v>
      </c>
      <c r="I2362" s="2" t="s">
        <v>2735</v>
      </c>
      <c r="J2362" s="6" t="s">
        <v>2732</v>
      </c>
      <c r="K2362" s="6" t="s">
        <v>4</v>
      </c>
      <c r="L2362" s="6" t="s">
        <v>4</v>
      </c>
      <c r="M2362" s="6" t="s">
        <v>5</v>
      </c>
      <c r="N2362" s="6" t="s">
        <v>2736</v>
      </c>
      <c r="O2362" s="16">
        <v>44984</v>
      </c>
      <c r="P2362" s="6" t="s">
        <v>7</v>
      </c>
      <c r="Q2362" s="18">
        <v>113131.07</v>
      </c>
      <c r="R2362" s="18">
        <v>113131.07</v>
      </c>
      <c r="S2362" s="18">
        <v>0</v>
      </c>
      <c r="T2362" s="18">
        <v>0</v>
      </c>
      <c r="U2362" s="10">
        <f t="shared" si="72"/>
        <v>0</v>
      </c>
      <c r="V2362" s="20">
        <f t="shared" si="73"/>
        <v>0</v>
      </c>
    </row>
    <row r="2363" spans="1:22" ht="29" outlineLevel="4" x14ac:dyDescent="0.35">
      <c r="A2363" s="6" t="s">
        <v>1298</v>
      </c>
      <c r="B2363" s="6" t="s">
        <v>1299</v>
      </c>
      <c r="C2363" s="12" t="s">
        <v>2672</v>
      </c>
      <c r="D2363" s="5" t="s">
        <v>2681</v>
      </c>
      <c r="E2363" s="6" t="s">
        <v>2681</v>
      </c>
      <c r="F2363" s="1" t="s">
        <v>13030</v>
      </c>
      <c r="G2363" s="1" t="s">
        <v>4</v>
      </c>
      <c r="H2363" s="1" t="s">
        <v>2734</v>
      </c>
      <c r="I2363" s="2" t="s">
        <v>2735</v>
      </c>
      <c r="J2363" s="6" t="s">
        <v>2732</v>
      </c>
      <c r="K2363" s="6" t="s">
        <v>4</v>
      </c>
      <c r="L2363" s="6" t="s">
        <v>4</v>
      </c>
      <c r="M2363" s="6" t="s">
        <v>5</v>
      </c>
      <c r="N2363" s="6" t="s">
        <v>2737</v>
      </c>
      <c r="O2363" s="16">
        <v>45065</v>
      </c>
      <c r="P2363" s="6" t="s">
        <v>7</v>
      </c>
      <c r="Q2363" s="18">
        <v>115313.43</v>
      </c>
      <c r="R2363" s="18">
        <v>115313.43</v>
      </c>
      <c r="S2363" s="18">
        <v>0</v>
      </c>
      <c r="T2363" s="18">
        <v>0</v>
      </c>
      <c r="U2363" s="10">
        <f t="shared" si="72"/>
        <v>0</v>
      </c>
      <c r="V2363" s="20">
        <f t="shared" si="73"/>
        <v>0</v>
      </c>
    </row>
    <row r="2364" spans="1:22" outlineLevel="4" x14ac:dyDescent="0.35">
      <c r="G2364" s="1"/>
      <c r="H2364" s="14" t="s">
        <v>11808</v>
      </c>
      <c r="O2364" s="16"/>
      <c r="Q2364" s="18">
        <f>SUBTOTAL(9,Q2361:Q2363)</f>
        <v>308064.69</v>
      </c>
      <c r="R2364" s="18">
        <f>SUBTOTAL(9,R2361:R2363)</f>
        <v>308064.69</v>
      </c>
      <c r="S2364" s="18">
        <f>SUBTOTAL(9,S2361:S2363)</f>
        <v>0</v>
      </c>
      <c r="T2364" s="18">
        <f>SUBTOTAL(9,T2361:T2363)</f>
        <v>0</v>
      </c>
      <c r="U2364" s="10">
        <f t="shared" si="72"/>
        <v>0</v>
      </c>
      <c r="V2364" s="20">
        <f t="shared" si="73"/>
        <v>0</v>
      </c>
    </row>
    <row r="2365" spans="1:22" ht="29" outlineLevel="3" x14ac:dyDescent="0.35">
      <c r="A2365" s="6" t="s">
        <v>1298</v>
      </c>
      <c r="B2365" s="6" t="s">
        <v>1299</v>
      </c>
      <c r="C2365" s="12" t="s">
        <v>2672</v>
      </c>
      <c r="D2365" s="5" t="s">
        <v>2681</v>
      </c>
      <c r="E2365" s="6" t="s">
        <v>2681</v>
      </c>
      <c r="F2365" s="1" t="s">
        <v>13030</v>
      </c>
      <c r="G2365" s="1" t="s">
        <v>4</v>
      </c>
      <c r="H2365" s="1" t="s">
        <v>2738</v>
      </c>
      <c r="I2365" s="2" t="s">
        <v>2739</v>
      </c>
      <c r="J2365" s="6" t="s">
        <v>2732</v>
      </c>
      <c r="K2365" s="6" t="s">
        <v>4</v>
      </c>
      <c r="L2365" s="6" t="s">
        <v>4</v>
      </c>
      <c r="M2365" s="6" t="s">
        <v>5</v>
      </c>
      <c r="N2365" s="6" t="s">
        <v>2733</v>
      </c>
      <c r="O2365" s="16">
        <v>44894</v>
      </c>
      <c r="P2365" s="6" t="s">
        <v>7</v>
      </c>
      <c r="Q2365" s="18">
        <v>88915.31</v>
      </c>
      <c r="R2365" s="18">
        <v>88915.31</v>
      </c>
      <c r="S2365" s="18">
        <v>0</v>
      </c>
      <c r="T2365" s="18">
        <v>0</v>
      </c>
      <c r="U2365" s="10">
        <f t="shared" si="72"/>
        <v>0</v>
      </c>
      <c r="V2365" s="20">
        <f t="shared" si="73"/>
        <v>0</v>
      </c>
    </row>
    <row r="2366" spans="1:22" ht="29" outlineLevel="4" x14ac:dyDescent="0.35">
      <c r="A2366" s="6" t="s">
        <v>1298</v>
      </c>
      <c r="B2366" s="6" t="s">
        <v>1299</v>
      </c>
      <c r="C2366" s="12" t="s">
        <v>2672</v>
      </c>
      <c r="D2366" s="5" t="s">
        <v>2681</v>
      </c>
      <c r="E2366" s="6" t="s">
        <v>2681</v>
      </c>
      <c r="F2366" s="1" t="s">
        <v>13030</v>
      </c>
      <c r="G2366" s="1" t="s">
        <v>4</v>
      </c>
      <c r="H2366" s="1" t="s">
        <v>2738</v>
      </c>
      <c r="I2366" s="2" t="s">
        <v>2739</v>
      </c>
      <c r="J2366" s="6" t="s">
        <v>2732</v>
      </c>
      <c r="K2366" s="6" t="s">
        <v>4</v>
      </c>
      <c r="L2366" s="6" t="s">
        <v>4</v>
      </c>
      <c r="M2366" s="6" t="s">
        <v>5</v>
      </c>
      <c r="N2366" s="6" t="s">
        <v>2736</v>
      </c>
      <c r="O2366" s="16">
        <v>44984</v>
      </c>
      <c r="P2366" s="6" t="s">
        <v>7</v>
      </c>
      <c r="Q2366" s="18">
        <v>113087.27</v>
      </c>
      <c r="R2366" s="18">
        <v>113087.27</v>
      </c>
      <c r="S2366" s="18">
        <v>0</v>
      </c>
      <c r="T2366" s="18">
        <v>0</v>
      </c>
      <c r="U2366" s="10">
        <f t="shared" si="72"/>
        <v>0</v>
      </c>
      <c r="V2366" s="20">
        <f t="shared" si="73"/>
        <v>0</v>
      </c>
    </row>
    <row r="2367" spans="1:22" ht="29" outlineLevel="3" x14ac:dyDescent="0.35">
      <c r="A2367" s="6" t="s">
        <v>1298</v>
      </c>
      <c r="B2367" s="6" t="s">
        <v>1299</v>
      </c>
      <c r="C2367" s="12" t="s">
        <v>2672</v>
      </c>
      <c r="D2367" s="5" t="s">
        <v>2681</v>
      </c>
      <c r="E2367" s="6" t="s">
        <v>2681</v>
      </c>
      <c r="F2367" s="1" t="s">
        <v>13030</v>
      </c>
      <c r="G2367" s="1" t="s">
        <v>4</v>
      </c>
      <c r="H2367" s="1" t="s">
        <v>2738</v>
      </c>
      <c r="I2367" s="2" t="s">
        <v>2739</v>
      </c>
      <c r="J2367" s="6" t="s">
        <v>2732</v>
      </c>
      <c r="K2367" s="6" t="s">
        <v>4</v>
      </c>
      <c r="L2367" s="6" t="s">
        <v>4</v>
      </c>
      <c r="M2367" s="6" t="s">
        <v>5</v>
      </c>
      <c r="N2367" s="6" t="s">
        <v>2737</v>
      </c>
      <c r="O2367" s="16">
        <v>45065</v>
      </c>
      <c r="P2367" s="6" t="s">
        <v>7</v>
      </c>
      <c r="Q2367" s="18">
        <v>104708.89</v>
      </c>
      <c r="R2367" s="18">
        <v>104708.89</v>
      </c>
      <c r="S2367" s="18">
        <v>0</v>
      </c>
      <c r="T2367" s="18">
        <v>0</v>
      </c>
      <c r="U2367" s="10">
        <f t="shared" si="72"/>
        <v>0</v>
      </c>
      <c r="V2367" s="20">
        <f t="shared" si="73"/>
        <v>0</v>
      </c>
    </row>
    <row r="2368" spans="1:22" outlineLevel="4" x14ac:dyDescent="0.35">
      <c r="G2368" s="1"/>
      <c r="H2368" s="14" t="s">
        <v>11809</v>
      </c>
      <c r="O2368" s="16"/>
      <c r="Q2368" s="18">
        <f>SUBTOTAL(9,Q2365:Q2367)</f>
        <v>306711.47000000003</v>
      </c>
      <c r="R2368" s="18">
        <f>SUBTOTAL(9,R2365:R2367)</f>
        <v>306711.47000000003</v>
      </c>
      <c r="S2368" s="18">
        <f>SUBTOTAL(9,S2365:S2367)</f>
        <v>0</v>
      </c>
      <c r="T2368" s="18">
        <f>SUBTOTAL(9,T2365:T2367)</f>
        <v>0</v>
      </c>
      <c r="U2368" s="10">
        <f t="shared" si="72"/>
        <v>0</v>
      </c>
      <c r="V2368" s="20">
        <f t="shared" si="73"/>
        <v>0</v>
      </c>
    </row>
    <row r="2369" spans="1:22" ht="29" outlineLevel="4" x14ac:dyDescent="0.35">
      <c r="A2369" s="6" t="s">
        <v>110</v>
      </c>
      <c r="B2369" s="6" t="s">
        <v>111</v>
      </c>
      <c r="C2369" s="12" t="s">
        <v>2672</v>
      </c>
      <c r="D2369" s="5" t="s">
        <v>2681</v>
      </c>
      <c r="E2369" s="6" t="s">
        <v>2681</v>
      </c>
      <c r="F2369" s="1" t="s">
        <v>4</v>
      </c>
      <c r="G2369" s="1" t="s">
        <v>82</v>
      </c>
      <c r="H2369" s="1" t="s">
        <v>2741</v>
      </c>
      <c r="I2369" s="2" t="s">
        <v>2742</v>
      </c>
      <c r="J2369" s="6" t="s">
        <v>4</v>
      </c>
      <c r="K2369" s="6" t="s">
        <v>4</v>
      </c>
      <c r="L2369" s="6" t="s">
        <v>4</v>
      </c>
      <c r="M2369" s="6" t="s">
        <v>5</v>
      </c>
      <c r="N2369" s="6" t="s">
        <v>2740</v>
      </c>
      <c r="O2369" s="16">
        <v>44896</v>
      </c>
      <c r="P2369" s="6" t="s">
        <v>7</v>
      </c>
      <c r="Q2369" s="18">
        <v>245.44</v>
      </c>
      <c r="R2369" s="18">
        <v>0</v>
      </c>
      <c r="S2369" s="18">
        <v>245.44</v>
      </c>
      <c r="T2369" s="18">
        <v>0</v>
      </c>
      <c r="U2369" s="10">
        <f t="shared" si="72"/>
        <v>0</v>
      </c>
      <c r="V2369" s="20">
        <f t="shared" si="73"/>
        <v>0</v>
      </c>
    </row>
    <row r="2370" spans="1:22" ht="29" outlineLevel="3" x14ac:dyDescent="0.35">
      <c r="A2370" s="6" t="s">
        <v>110</v>
      </c>
      <c r="B2370" s="6" t="s">
        <v>111</v>
      </c>
      <c r="C2370" s="12" t="s">
        <v>2672</v>
      </c>
      <c r="D2370" s="5" t="s">
        <v>2681</v>
      </c>
      <c r="E2370" s="6" t="s">
        <v>2681</v>
      </c>
      <c r="F2370" s="1" t="s">
        <v>4</v>
      </c>
      <c r="G2370" s="1" t="s">
        <v>82</v>
      </c>
      <c r="H2370" s="1" t="s">
        <v>2741</v>
      </c>
      <c r="I2370" s="2" t="s">
        <v>2742</v>
      </c>
      <c r="J2370" s="6" t="s">
        <v>4</v>
      </c>
      <c r="K2370" s="6" t="s">
        <v>4</v>
      </c>
      <c r="L2370" s="6" t="s">
        <v>4</v>
      </c>
      <c r="M2370" s="6" t="s">
        <v>5</v>
      </c>
      <c r="N2370" s="6" t="s">
        <v>2743</v>
      </c>
      <c r="O2370" s="16">
        <v>44984</v>
      </c>
      <c r="P2370" s="6" t="s">
        <v>7</v>
      </c>
      <c r="Q2370" s="18">
        <v>742.64</v>
      </c>
      <c r="R2370" s="18">
        <v>0</v>
      </c>
      <c r="S2370" s="18">
        <v>742.64</v>
      </c>
      <c r="T2370" s="18">
        <v>0</v>
      </c>
      <c r="U2370" s="10">
        <f t="shared" ref="U2370:U2433" si="74">Q2370-R2370-S2370-T2370</f>
        <v>0</v>
      </c>
      <c r="V2370" s="20">
        <f t="shared" si="73"/>
        <v>0</v>
      </c>
    </row>
    <row r="2371" spans="1:22" ht="29" outlineLevel="4" x14ac:dyDescent="0.35">
      <c r="A2371" s="6" t="s">
        <v>110</v>
      </c>
      <c r="B2371" s="6" t="s">
        <v>111</v>
      </c>
      <c r="C2371" s="12" t="s">
        <v>2672</v>
      </c>
      <c r="D2371" s="5" t="s">
        <v>2681</v>
      </c>
      <c r="E2371" s="6" t="s">
        <v>2681</v>
      </c>
      <c r="F2371" s="1" t="s">
        <v>4</v>
      </c>
      <c r="G2371" s="1" t="s">
        <v>82</v>
      </c>
      <c r="H2371" s="1" t="s">
        <v>2741</v>
      </c>
      <c r="I2371" s="2" t="s">
        <v>2742</v>
      </c>
      <c r="J2371" s="6" t="s">
        <v>4</v>
      </c>
      <c r="K2371" s="6" t="s">
        <v>4</v>
      </c>
      <c r="L2371" s="6" t="s">
        <v>4</v>
      </c>
      <c r="M2371" s="6" t="s">
        <v>5</v>
      </c>
      <c r="N2371" s="6" t="s">
        <v>2744</v>
      </c>
      <c r="O2371" s="16">
        <v>45065</v>
      </c>
      <c r="P2371" s="6" t="s">
        <v>7</v>
      </c>
      <c r="Q2371" s="18">
        <v>8658.0300000000007</v>
      </c>
      <c r="R2371" s="18">
        <v>0</v>
      </c>
      <c r="S2371" s="18">
        <v>8658.0300000000007</v>
      </c>
      <c r="T2371" s="18">
        <v>0</v>
      </c>
      <c r="U2371" s="10">
        <f t="shared" si="74"/>
        <v>0</v>
      </c>
      <c r="V2371" s="20">
        <f t="shared" ref="V2371:V2434" si="75">Q2371-R2371-S2371-T2371</f>
        <v>0</v>
      </c>
    </row>
    <row r="2372" spans="1:22" ht="29" outlineLevel="4" x14ac:dyDescent="0.35">
      <c r="A2372" s="6" t="s">
        <v>110</v>
      </c>
      <c r="B2372" s="6" t="s">
        <v>111</v>
      </c>
      <c r="C2372" s="12" t="s">
        <v>2672</v>
      </c>
      <c r="D2372" s="5" t="s">
        <v>2681</v>
      </c>
      <c r="E2372" s="6" t="s">
        <v>2681</v>
      </c>
      <c r="F2372" s="1" t="s">
        <v>1250</v>
      </c>
      <c r="G2372" s="1" t="s">
        <v>4</v>
      </c>
      <c r="H2372" s="1" t="s">
        <v>2741</v>
      </c>
      <c r="I2372" s="2" t="s">
        <v>2742</v>
      </c>
      <c r="J2372" s="6" t="s">
        <v>4</v>
      </c>
      <c r="K2372" s="6" t="s">
        <v>4</v>
      </c>
      <c r="L2372" s="6" t="s">
        <v>4</v>
      </c>
      <c r="M2372" s="6" t="s">
        <v>5</v>
      </c>
      <c r="N2372" s="6" t="s">
        <v>2740</v>
      </c>
      <c r="O2372" s="16">
        <v>44896</v>
      </c>
      <c r="P2372" s="6" t="s">
        <v>7</v>
      </c>
      <c r="Q2372" s="18">
        <v>1963.56</v>
      </c>
      <c r="R2372" s="18">
        <v>1963.56</v>
      </c>
      <c r="S2372" s="18">
        <v>0</v>
      </c>
      <c r="T2372" s="18">
        <v>0</v>
      </c>
      <c r="U2372" s="10">
        <f t="shared" si="74"/>
        <v>0</v>
      </c>
      <c r="V2372" s="20">
        <f t="shared" si="75"/>
        <v>0</v>
      </c>
    </row>
    <row r="2373" spans="1:22" ht="29" outlineLevel="3" x14ac:dyDescent="0.35">
      <c r="A2373" s="6" t="s">
        <v>110</v>
      </c>
      <c r="B2373" s="6" t="s">
        <v>111</v>
      </c>
      <c r="C2373" s="12" t="s">
        <v>2672</v>
      </c>
      <c r="D2373" s="5" t="s">
        <v>2681</v>
      </c>
      <c r="E2373" s="6" t="s">
        <v>2681</v>
      </c>
      <c r="F2373" s="1" t="s">
        <v>1250</v>
      </c>
      <c r="G2373" s="1" t="s">
        <v>4</v>
      </c>
      <c r="H2373" s="1" t="s">
        <v>2741</v>
      </c>
      <c r="I2373" s="2" t="s">
        <v>2742</v>
      </c>
      <c r="J2373" s="6" t="s">
        <v>4</v>
      </c>
      <c r="K2373" s="6" t="s">
        <v>4</v>
      </c>
      <c r="L2373" s="6" t="s">
        <v>4</v>
      </c>
      <c r="M2373" s="6" t="s">
        <v>5</v>
      </c>
      <c r="N2373" s="6" t="s">
        <v>2743</v>
      </c>
      <c r="O2373" s="16">
        <v>44984</v>
      </c>
      <c r="P2373" s="6" t="s">
        <v>7</v>
      </c>
      <c r="Q2373" s="18">
        <v>5941.36</v>
      </c>
      <c r="R2373" s="18">
        <v>5941.36</v>
      </c>
      <c r="S2373" s="18">
        <v>0</v>
      </c>
      <c r="T2373" s="18">
        <v>0</v>
      </c>
      <c r="U2373" s="10">
        <f t="shared" si="74"/>
        <v>0</v>
      </c>
      <c r="V2373" s="20">
        <f t="shared" si="75"/>
        <v>0</v>
      </c>
    </row>
    <row r="2374" spans="1:22" ht="29" outlineLevel="4" x14ac:dyDescent="0.35">
      <c r="A2374" s="6" t="s">
        <v>110</v>
      </c>
      <c r="B2374" s="6" t="s">
        <v>111</v>
      </c>
      <c r="C2374" s="12" t="s">
        <v>2672</v>
      </c>
      <c r="D2374" s="5" t="s">
        <v>2681</v>
      </c>
      <c r="E2374" s="6" t="s">
        <v>2681</v>
      </c>
      <c r="F2374" s="1" t="s">
        <v>1250</v>
      </c>
      <c r="G2374" s="1" t="s">
        <v>4</v>
      </c>
      <c r="H2374" s="1" t="s">
        <v>2741</v>
      </c>
      <c r="I2374" s="2" t="s">
        <v>2742</v>
      </c>
      <c r="J2374" s="6" t="s">
        <v>4</v>
      </c>
      <c r="K2374" s="6" t="s">
        <v>4</v>
      </c>
      <c r="L2374" s="6" t="s">
        <v>4</v>
      </c>
      <c r="M2374" s="6" t="s">
        <v>5</v>
      </c>
      <c r="N2374" s="6" t="s">
        <v>2744</v>
      </c>
      <c r="O2374" s="16">
        <v>45065</v>
      </c>
      <c r="P2374" s="6" t="s">
        <v>7</v>
      </c>
      <c r="Q2374" s="18">
        <v>69266.97</v>
      </c>
      <c r="R2374" s="18">
        <v>69266.97</v>
      </c>
      <c r="S2374" s="18">
        <v>0</v>
      </c>
      <c r="T2374" s="18">
        <v>0</v>
      </c>
      <c r="U2374" s="10">
        <f t="shared" si="74"/>
        <v>0</v>
      </c>
      <c r="V2374" s="20">
        <f t="shared" si="75"/>
        <v>0</v>
      </c>
    </row>
    <row r="2375" spans="1:22" outlineLevel="3" x14ac:dyDescent="0.35">
      <c r="G2375" s="1"/>
      <c r="H2375" s="14" t="s">
        <v>11810</v>
      </c>
      <c r="O2375" s="16"/>
      <c r="Q2375" s="18">
        <f>SUBTOTAL(9,Q2369:Q2374)</f>
        <v>86818</v>
      </c>
      <c r="R2375" s="18">
        <f>SUBTOTAL(9,R2369:R2374)</f>
        <v>77171.89</v>
      </c>
      <c r="S2375" s="18">
        <f>SUBTOTAL(9,S2369:S2374)</f>
        <v>9646.11</v>
      </c>
      <c r="T2375" s="18">
        <f>SUBTOTAL(9,T2369:T2374)</f>
        <v>0</v>
      </c>
      <c r="U2375" s="10">
        <f t="shared" si="74"/>
        <v>0</v>
      </c>
      <c r="V2375" s="20">
        <f t="shared" si="75"/>
        <v>0</v>
      </c>
    </row>
    <row r="2376" spans="1:22" outlineLevel="4" x14ac:dyDescent="0.35">
      <c r="C2376" s="13" t="s">
        <v>10704</v>
      </c>
      <c r="G2376" s="1"/>
      <c r="O2376" s="16"/>
      <c r="Q2376" s="18">
        <f>SUBTOTAL(9,Q2318:Q2374)</f>
        <v>5142815.4299999988</v>
      </c>
      <c r="R2376" s="18">
        <f>SUBTOTAL(9,R2318:R2374)</f>
        <v>1851029.61</v>
      </c>
      <c r="S2376" s="18">
        <f>SUBTOTAL(9,S2318:S2374)</f>
        <v>3291785.8199999994</v>
      </c>
      <c r="T2376" s="18">
        <f>SUBTOTAL(9,T2318:T2374)</f>
        <v>0</v>
      </c>
      <c r="U2376" s="10">
        <f t="shared" si="74"/>
        <v>-9.3132257461547852E-10</v>
      </c>
      <c r="V2376" s="20">
        <f t="shared" si="75"/>
        <v>-9.3132257461547852E-10</v>
      </c>
    </row>
    <row r="2377" spans="1:22" outlineLevel="4" x14ac:dyDescent="0.35">
      <c r="A2377" s="6" t="s">
        <v>1200</v>
      </c>
      <c r="B2377" s="6" t="s">
        <v>1201</v>
      </c>
      <c r="C2377" s="12" t="s">
        <v>2745</v>
      </c>
      <c r="D2377" s="5" t="s">
        <v>2746</v>
      </c>
      <c r="E2377" s="6" t="s">
        <v>2746</v>
      </c>
      <c r="F2377" s="1" t="s">
        <v>4</v>
      </c>
      <c r="G2377" s="1" t="s">
        <v>1204</v>
      </c>
      <c r="H2377" s="1" t="s">
        <v>1206</v>
      </c>
      <c r="I2377" s="2" t="s">
        <v>1207</v>
      </c>
      <c r="J2377" s="6" t="s">
        <v>4</v>
      </c>
      <c r="K2377" s="6" t="s">
        <v>4</v>
      </c>
      <c r="L2377" s="6" t="s">
        <v>4</v>
      </c>
      <c r="M2377" s="6" t="s">
        <v>5</v>
      </c>
      <c r="N2377" s="6" t="s">
        <v>2747</v>
      </c>
      <c r="O2377" s="16">
        <v>44831</v>
      </c>
      <c r="P2377" s="6" t="s">
        <v>7</v>
      </c>
      <c r="Q2377" s="18">
        <v>717759.71</v>
      </c>
      <c r="R2377" s="18">
        <v>0</v>
      </c>
      <c r="S2377" s="18">
        <v>717759.71</v>
      </c>
      <c r="T2377" s="18">
        <v>0</v>
      </c>
      <c r="U2377" s="10">
        <f t="shared" si="74"/>
        <v>0</v>
      </c>
      <c r="V2377" s="20">
        <f t="shared" si="75"/>
        <v>0</v>
      </c>
    </row>
    <row r="2378" spans="1:22" outlineLevel="4" x14ac:dyDescent="0.35">
      <c r="A2378" s="6" t="s">
        <v>1200</v>
      </c>
      <c r="B2378" s="6" t="s">
        <v>1201</v>
      </c>
      <c r="C2378" s="12" t="s">
        <v>2745</v>
      </c>
      <c r="D2378" s="5" t="s">
        <v>2746</v>
      </c>
      <c r="E2378" s="6" t="s">
        <v>2746</v>
      </c>
      <c r="F2378" s="1" t="s">
        <v>4</v>
      </c>
      <c r="G2378" s="1" t="s">
        <v>1204</v>
      </c>
      <c r="H2378" s="1" t="s">
        <v>1206</v>
      </c>
      <c r="I2378" s="2" t="s">
        <v>1207</v>
      </c>
      <c r="J2378" s="6" t="s">
        <v>4</v>
      </c>
      <c r="K2378" s="6" t="s">
        <v>4</v>
      </c>
      <c r="L2378" s="6" t="s">
        <v>4</v>
      </c>
      <c r="M2378" s="6" t="s">
        <v>5</v>
      </c>
      <c r="N2378" s="6" t="s">
        <v>2748</v>
      </c>
      <c r="O2378" s="16">
        <v>44923</v>
      </c>
      <c r="P2378" s="6" t="s">
        <v>7</v>
      </c>
      <c r="Q2378" s="18">
        <v>717759.7</v>
      </c>
      <c r="R2378" s="18">
        <v>0</v>
      </c>
      <c r="S2378" s="18">
        <v>717759.7</v>
      </c>
      <c r="T2378" s="18">
        <v>0</v>
      </c>
      <c r="U2378" s="10">
        <f t="shared" si="74"/>
        <v>0</v>
      </c>
      <c r="V2378" s="20">
        <f t="shared" si="75"/>
        <v>0</v>
      </c>
    </row>
    <row r="2379" spans="1:22" outlineLevel="3" x14ac:dyDescent="0.35">
      <c r="G2379" s="1"/>
      <c r="H2379" s="14" t="s">
        <v>11554</v>
      </c>
      <c r="O2379" s="16"/>
      <c r="Q2379" s="18">
        <f>SUBTOTAL(9,Q2377:Q2378)</f>
        <v>1435519.41</v>
      </c>
      <c r="R2379" s="18">
        <f>SUBTOTAL(9,R2377:R2378)</f>
        <v>0</v>
      </c>
      <c r="S2379" s="18">
        <f>SUBTOTAL(9,S2377:S2378)</f>
        <v>1435519.41</v>
      </c>
      <c r="T2379" s="18">
        <f>SUBTOTAL(9,T2377:T2378)</f>
        <v>0</v>
      </c>
      <c r="U2379" s="10">
        <f t="shared" si="74"/>
        <v>0</v>
      </c>
      <c r="V2379" s="20">
        <f t="shared" si="75"/>
        <v>0</v>
      </c>
    </row>
    <row r="2380" spans="1:22" ht="29" outlineLevel="4" x14ac:dyDescent="0.35">
      <c r="A2380" s="6" t="s">
        <v>110</v>
      </c>
      <c r="B2380" s="6" t="s">
        <v>111</v>
      </c>
      <c r="C2380" s="12" t="s">
        <v>2745</v>
      </c>
      <c r="D2380" s="5" t="s">
        <v>2749</v>
      </c>
      <c r="E2380" s="6" t="s">
        <v>2749</v>
      </c>
      <c r="F2380" s="1" t="s">
        <v>4</v>
      </c>
      <c r="G2380" s="1" t="s">
        <v>82</v>
      </c>
      <c r="H2380" s="1" t="s">
        <v>2751</v>
      </c>
      <c r="I2380" s="2" t="s">
        <v>2752</v>
      </c>
      <c r="J2380" s="6" t="s">
        <v>4</v>
      </c>
      <c r="K2380" s="6" t="s">
        <v>4</v>
      </c>
      <c r="L2380" s="6" t="s">
        <v>4</v>
      </c>
      <c r="M2380" s="6" t="s">
        <v>5</v>
      </c>
      <c r="N2380" s="6" t="s">
        <v>2750</v>
      </c>
      <c r="O2380" s="16">
        <v>44767</v>
      </c>
      <c r="P2380" s="6" t="s">
        <v>7</v>
      </c>
      <c r="Q2380" s="18">
        <v>54971</v>
      </c>
      <c r="R2380" s="18">
        <v>0</v>
      </c>
      <c r="S2380" s="18">
        <v>54971</v>
      </c>
      <c r="T2380" s="18">
        <v>0</v>
      </c>
      <c r="U2380" s="10">
        <f t="shared" si="74"/>
        <v>0</v>
      </c>
      <c r="V2380" s="20">
        <f t="shared" si="75"/>
        <v>0</v>
      </c>
    </row>
    <row r="2381" spans="1:22" ht="29" outlineLevel="4" x14ac:dyDescent="0.35">
      <c r="A2381" s="6" t="s">
        <v>110</v>
      </c>
      <c r="B2381" s="6" t="s">
        <v>111</v>
      </c>
      <c r="C2381" s="12" t="s">
        <v>2745</v>
      </c>
      <c r="D2381" s="5" t="s">
        <v>2749</v>
      </c>
      <c r="E2381" s="6" t="s">
        <v>2749</v>
      </c>
      <c r="F2381" s="1" t="s">
        <v>4</v>
      </c>
      <c r="G2381" s="1" t="s">
        <v>82</v>
      </c>
      <c r="H2381" s="1" t="s">
        <v>2751</v>
      </c>
      <c r="I2381" s="2" t="s">
        <v>2752</v>
      </c>
      <c r="J2381" s="6" t="s">
        <v>4</v>
      </c>
      <c r="K2381" s="6" t="s">
        <v>4</v>
      </c>
      <c r="L2381" s="6" t="s">
        <v>4</v>
      </c>
      <c r="M2381" s="6" t="s">
        <v>5</v>
      </c>
      <c r="N2381" s="6" t="s">
        <v>2753</v>
      </c>
      <c r="O2381" s="16">
        <v>44803</v>
      </c>
      <c r="P2381" s="6" t="s">
        <v>7</v>
      </c>
      <c r="Q2381" s="18">
        <v>170852</v>
      </c>
      <c r="R2381" s="18">
        <v>0</v>
      </c>
      <c r="S2381" s="18">
        <v>170852</v>
      </c>
      <c r="T2381" s="18">
        <v>0</v>
      </c>
      <c r="U2381" s="10">
        <f t="shared" si="74"/>
        <v>0</v>
      </c>
      <c r="V2381" s="20">
        <f t="shared" si="75"/>
        <v>0</v>
      </c>
    </row>
    <row r="2382" spans="1:22" outlineLevel="4" x14ac:dyDescent="0.35">
      <c r="G2382" s="1"/>
      <c r="H2382" s="14" t="s">
        <v>11811</v>
      </c>
      <c r="O2382" s="16"/>
      <c r="Q2382" s="18">
        <f>SUBTOTAL(9,Q2380:Q2381)</f>
        <v>225823</v>
      </c>
      <c r="R2382" s="18">
        <f>SUBTOTAL(9,R2380:R2381)</f>
        <v>0</v>
      </c>
      <c r="S2382" s="18">
        <f>SUBTOTAL(9,S2380:S2381)</f>
        <v>225823</v>
      </c>
      <c r="T2382" s="18">
        <f>SUBTOTAL(9,T2380:T2381)</f>
        <v>0</v>
      </c>
      <c r="U2382" s="10">
        <f t="shared" si="74"/>
        <v>0</v>
      </c>
      <c r="V2382" s="20">
        <f t="shared" si="75"/>
        <v>0</v>
      </c>
    </row>
    <row r="2383" spans="1:22" ht="29" outlineLevel="3" x14ac:dyDescent="0.35">
      <c r="A2383" s="6" t="s">
        <v>110</v>
      </c>
      <c r="B2383" s="6" t="s">
        <v>111</v>
      </c>
      <c r="C2383" s="12" t="s">
        <v>2745</v>
      </c>
      <c r="D2383" s="5" t="s">
        <v>2749</v>
      </c>
      <c r="E2383" s="6" t="s">
        <v>2749</v>
      </c>
      <c r="F2383" s="1" t="s">
        <v>76</v>
      </c>
      <c r="G2383" s="1" t="s">
        <v>4</v>
      </c>
      <c r="H2383" s="1" t="s">
        <v>2755</v>
      </c>
      <c r="I2383" s="2" t="s">
        <v>2756</v>
      </c>
      <c r="J2383" s="6" t="s">
        <v>4</v>
      </c>
      <c r="K2383" s="6" t="s">
        <v>4</v>
      </c>
      <c r="L2383" s="6" t="s">
        <v>4</v>
      </c>
      <c r="M2383" s="6" t="s">
        <v>5</v>
      </c>
      <c r="N2383" s="6" t="s">
        <v>2754</v>
      </c>
      <c r="O2383" s="16">
        <v>45079</v>
      </c>
      <c r="P2383" s="6" t="s">
        <v>7</v>
      </c>
      <c r="Q2383" s="18">
        <v>15131</v>
      </c>
      <c r="R2383" s="18">
        <v>15131</v>
      </c>
      <c r="S2383" s="18">
        <v>0</v>
      </c>
      <c r="T2383" s="18">
        <v>0</v>
      </c>
      <c r="U2383" s="10">
        <f t="shared" si="74"/>
        <v>0</v>
      </c>
      <c r="V2383" s="20">
        <f t="shared" si="75"/>
        <v>0</v>
      </c>
    </row>
    <row r="2384" spans="1:22" outlineLevel="4" x14ac:dyDescent="0.35">
      <c r="G2384" s="1"/>
      <c r="H2384" s="14" t="s">
        <v>11812</v>
      </c>
      <c r="O2384" s="16"/>
      <c r="Q2384" s="18">
        <f>SUBTOTAL(9,Q2383:Q2383)</f>
        <v>15131</v>
      </c>
      <c r="R2384" s="18">
        <f>SUBTOTAL(9,R2383:R2383)</f>
        <v>15131</v>
      </c>
      <c r="S2384" s="18">
        <f>SUBTOTAL(9,S2383:S2383)</f>
        <v>0</v>
      </c>
      <c r="T2384" s="18">
        <f>SUBTOTAL(9,T2383:T2383)</f>
        <v>0</v>
      </c>
      <c r="U2384" s="10">
        <f t="shared" si="74"/>
        <v>0</v>
      </c>
      <c r="V2384" s="20">
        <f t="shared" si="75"/>
        <v>0</v>
      </c>
    </row>
    <row r="2385" spans="1:22" ht="29" outlineLevel="4" x14ac:dyDescent="0.35">
      <c r="A2385" s="6" t="s">
        <v>110</v>
      </c>
      <c r="B2385" s="6" t="s">
        <v>111</v>
      </c>
      <c r="C2385" s="12" t="s">
        <v>2745</v>
      </c>
      <c r="D2385" s="5" t="s">
        <v>2749</v>
      </c>
      <c r="E2385" s="6" t="s">
        <v>2749</v>
      </c>
      <c r="F2385" s="1" t="s">
        <v>4</v>
      </c>
      <c r="G2385" s="1" t="s">
        <v>82</v>
      </c>
      <c r="H2385" s="1" t="s">
        <v>2758</v>
      </c>
      <c r="I2385" s="2" t="s">
        <v>2759</v>
      </c>
      <c r="J2385" s="6" t="s">
        <v>4</v>
      </c>
      <c r="K2385" s="6" t="s">
        <v>4</v>
      </c>
      <c r="L2385" s="6" t="s">
        <v>4</v>
      </c>
      <c r="M2385" s="6" t="s">
        <v>5</v>
      </c>
      <c r="N2385" s="6" t="s">
        <v>2757</v>
      </c>
      <c r="O2385" s="16">
        <v>44782</v>
      </c>
      <c r="P2385" s="6" t="s">
        <v>7</v>
      </c>
      <c r="Q2385" s="18">
        <v>1939.12</v>
      </c>
      <c r="R2385" s="18">
        <v>0</v>
      </c>
      <c r="S2385" s="18">
        <v>1939.12</v>
      </c>
      <c r="T2385" s="18">
        <v>0</v>
      </c>
      <c r="U2385" s="10">
        <f t="shared" si="74"/>
        <v>0</v>
      </c>
      <c r="V2385" s="20">
        <f t="shared" si="75"/>
        <v>0</v>
      </c>
    </row>
    <row r="2386" spans="1:22" ht="29" outlineLevel="4" x14ac:dyDescent="0.35">
      <c r="A2386" s="6" t="s">
        <v>110</v>
      </c>
      <c r="B2386" s="6" t="s">
        <v>111</v>
      </c>
      <c r="C2386" s="12" t="s">
        <v>2745</v>
      </c>
      <c r="D2386" s="5" t="s">
        <v>2749</v>
      </c>
      <c r="E2386" s="6" t="s">
        <v>2749</v>
      </c>
      <c r="F2386" s="1" t="s">
        <v>4</v>
      </c>
      <c r="G2386" s="1" t="s">
        <v>82</v>
      </c>
      <c r="H2386" s="1" t="s">
        <v>2758</v>
      </c>
      <c r="I2386" s="2" t="s">
        <v>2759</v>
      </c>
      <c r="J2386" s="6" t="s">
        <v>4</v>
      </c>
      <c r="K2386" s="6" t="s">
        <v>4</v>
      </c>
      <c r="L2386" s="6" t="s">
        <v>4</v>
      </c>
      <c r="M2386" s="6" t="s">
        <v>5</v>
      </c>
      <c r="N2386" s="6" t="s">
        <v>2760</v>
      </c>
      <c r="O2386" s="16">
        <v>44827</v>
      </c>
      <c r="P2386" s="6" t="s">
        <v>7</v>
      </c>
      <c r="Q2386" s="18">
        <v>1655.89</v>
      </c>
      <c r="R2386" s="18">
        <v>0</v>
      </c>
      <c r="S2386" s="18">
        <v>1655.89</v>
      </c>
      <c r="T2386" s="18">
        <v>0</v>
      </c>
      <c r="U2386" s="10">
        <f t="shared" si="74"/>
        <v>0</v>
      </c>
      <c r="V2386" s="20">
        <f t="shared" si="75"/>
        <v>0</v>
      </c>
    </row>
    <row r="2387" spans="1:22" ht="29" outlineLevel="4" x14ac:dyDescent="0.35">
      <c r="A2387" s="6" t="s">
        <v>110</v>
      </c>
      <c r="B2387" s="6" t="s">
        <v>111</v>
      </c>
      <c r="C2387" s="12" t="s">
        <v>2745</v>
      </c>
      <c r="D2387" s="5" t="s">
        <v>2749</v>
      </c>
      <c r="E2387" s="6" t="s">
        <v>2749</v>
      </c>
      <c r="F2387" s="1" t="s">
        <v>76</v>
      </c>
      <c r="G2387" s="1" t="s">
        <v>4</v>
      </c>
      <c r="H2387" s="1" t="s">
        <v>2758</v>
      </c>
      <c r="I2387" s="2" t="s">
        <v>2759</v>
      </c>
      <c r="J2387" s="6" t="s">
        <v>4</v>
      </c>
      <c r="K2387" s="6" t="s">
        <v>4</v>
      </c>
      <c r="L2387" s="6" t="s">
        <v>4</v>
      </c>
      <c r="M2387" s="6" t="s">
        <v>5</v>
      </c>
      <c r="N2387" s="6" t="s">
        <v>2757</v>
      </c>
      <c r="O2387" s="16">
        <v>44782</v>
      </c>
      <c r="P2387" s="6" t="s">
        <v>7</v>
      </c>
      <c r="Q2387" s="18">
        <v>31025.88</v>
      </c>
      <c r="R2387" s="18">
        <v>31025.88</v>
      </c>
      <c r="S2387" s="18">
        <v>0</v>
      </c>
      <c r="T2387" s="18">
        <v>0</v>
      </c>
      <c r="U2387" s="10">
        <f t="shared" si="74"/>
        <v>0</v>
      </c>
      <c r="V2387" s="20">
        <f t="shared" si="75"/>
        <v>0</v>
      </c>
    </row>
    <row r="2388" spans="1:22" ht="29" outlineLevel="4" x14ac:dyDescent="0.35">
      <c r="A2388" s="6" t="s">
        <v>110</v>
      </c>
      <c r="B2388" s="6" t="s">
        <v>111</v>
      </c>
      <c r="C2388" s="12" t="s">
        <v>2745</v>
      </c>
      <c r="D2388" s="5" t="s">
        <v>2749</v>
      </c>
      <c r="E2388" s="6" t="s">
        <v>2749</v>
      </c>
      <c r="F2388" s="1" t="s">
        <v>76</v>
      </c>
      <c r="G2388" s="1" t="s">
        <v>4</v>
      </c>
      <c r="H2388" s="1" t="s">
        <v>2758</v>
      </c>
      <c r="I2388" s="2" t="s">
        <v>2759</v>
      </c>
      <c r="J2388" s="6" t="s">
        <v>4</v>
      </c>
      <c r="K2388" s="6" t="s">
        <v>4</v>
      </c>
      <c r="L2388" s="6" t="s">
        <v>4</v>
      </c>
      <c r="M2388" s="6" t="s">
        <v>5</v>
      </c>
      <c r="N2388" s="6" t="s">
        <v>2760</v>
      </c>
      <c r="O2388" s="16">
        <v>44827</v>
      </c>
      <c r="P2388" s="6" t="s">
        <v>7</v>
      </c>
      <c r="Q2388" s="18">
        <v>26494.11</v>
      </c>
      <c r="R2388" s="18">
        <v>26494.11</v>
      </c>
      <c r="S2388" s="18">
        <v>0</v>
      </c>
      <c r="T2388" s="18">
        <v>0</v>
      </c>
      <c r="U2388" s="10">
        <f t="shared" si="74"/>
        <v>0</v>
      </c>
      <c r="V2388" s="20">
        <f t="shared" si="75"/>
        <v>0</v>
      </c>
    </row>
    <row r="2389" spans="1:22" outlineLevel="4" x14ac:dyDescent="0.35">
      <c r="G2389" s="1"/>
      <c r="H2389" s="14" t="s">
        <v>11813</v>
      </c>
      <c r="O2389" s="16"/>
      <c r="Q2389" s="18">
        <f>SUBTOTAL(9,Q2385:Q2388)</f>
        <v>61115</v>
      </c>
      <c r="R2389" s="18">
        <f>SUBTOTAL(9,R2385:R2388)</f>
        <v>57519.990000000005</v>
      </c>
      <c r="S2389" s="18">
        <f>SUBTOTAL(9,S2385:S2388)</f>
        <v>3595.01</v>
      </c>
      <c r="T2389" s="18">
        <f>SUBTOTAL(9,T2385:T2388)</f>
        <v>0</v>
      </c>
      <c r="U2389" s="10">
        <f t="shared" si="74"/>
        <v>-5.4569682106375694E-12</v>
      </c>
      <c r="V2389" s="20">
        <f t="shared" si="75"/>
        <v>-5.4569682106375694E-12</v>
      </c>
    </row>
    <row r="2390" spans="1:22" ht="29" outlineLevel="3" x14ac:dyDescent="0.35">
      <c r="A2390" s="6" t="s">
        <v>110</v>
      </c>
      <c r="B2390" s="6" t="s">
        <v>111</v>
      </c>
      <c r="C2390" s="12" t="s">
        <v>2745</v>
      </c>
      <c r="D2390" s="5" t="s">
        <v>2749</v>
      </c>
      <c r="E2390" s="6" t="s">
        <v>2749</v>
      </c>
      <c r="F2390" s="1" t="s">
        <v>4</v>
      </c>
      <c r="G2390" s="1" t="s">
        <v>97</v>
      </c>
      <c r="H2390" s="1" t="s">
        <v>2762</v>
      </c>
      <c r="I2390" s="2" t="s">
        <v>2763</v>
      </c>
      <c r="J2390" s="6" t="s">
        <v>4</v>
      </c>
      <c r="K2390" s="6" t="s">
        <v>4</v>
      </c>
      <c r="L2390" s="6" t="s">
        <v>4</v>
      </c>
      <c r="M2390" s="6" t="s">
        <v>5</v>
      </c>
      <c r="N2390" s="6" t="s">
        <v>2761</v>
      </c>
      <c r="O2390" s="16">
        <v>44803</v>
      </c>
      <c r="P2390" s="6" t="s">
        <v>7</v>
      </c>
      <c r="Q2390" s="18">
        <v>80</v>
      </c>
      <c r="R2390" s="18">
        <v>0</v>
      </c>
      <c r="S2390" s="18">
        <v>80</v>
      </c>
      <c r="T2390" s="18">
        <v>0</v>
      </c>
      <c r="U2390" s="10">
        <f t="shared" si="74"/>
        <v>0</v>
      </c>
      <c r="V2390" s="20">
        <f t="shared" si="75"/>
        <v>0</v>
      </c>
    </row>
    <row r="2391" spans="1:22" ht="29" outlineLevel="2" x14ac:dyDescent="0.35">
      <c r="A2391" s="6" t="s">
        <v>110</v>
      </c>
      <c r="B2391" s="6" t="s">
        <v>111</v>
      </c>
      <c r="C2391" s="12" t="s">
        <v>2745</v>
      </c>
      <c r="D2391" s="5" t="s">
        <v>2749</v>
      </c>
      <c r="E2391" s="6" t="s">
        <v>2749</v>
      </c>
      <c r="F2391" s="1" t="s">
        <v>76</v>
      </c>
      <c r="G2391" s="1" t="s">
        <v>4</v>
      </c>
      <c r="H2391" s="1" t="s">
        <v>2762</v>
      </c>
      <c r="I2391" s="2" t="s">
        <v>2763</v>
      </c>
      <c r="J2391" s="6" t="s">
        <v>4</v>
      </c>
      <c r="K2391" s="6" t="s">
        <v>4</v>
      </c>
      <c r="L2391" s="6" t="s">
        <v>4</v>
      </c>
      <c r="M2391" s="6" t="s">
        <v>5</v>
      </c>
      <c r="N2391" s="6" t="s">
        <v>2761</v>
      </c>
      <c r="O2391" s="16">
        <v>44803</v>
      </c>
      <c r="P2391" s="6" t="s">
        <v>7</v>
      </c>
      <c r="Q2391" s="18">
        <v>640</v>
      </c>
      <c r="R2391" s="18">
        <v>640</v>
      </c>
      <c r="S2391" s="18">
        <v>0</v>
      </c>
      <c r="T2391" s="18">
        <v>0</v>
      </c>
      <c r="U2391" s="10">
        <f t="shared" si="74"/>
        <v>0</v>
      </c>
      <c r="V2391" s="20">
        <f t="shared" si="75"/>
        <v>0</v>
      </c>
    </row>
    <row r="2392" spans="1:22" outlineLevel="4" x14ac:dyDescent="0.35">
      <c r="G2392" s="1"/>
      <c r="H2392" s="14" t="s">
        <v>11814</v>
      </c>
      <c r="O2392" s="16"/>
      <c r="Q2392" s="18">
        <f>SUBTOTAL(9,Q2390:Q2391)</f>
        <v>720</v>
      </c>
      <c r="R2392" s="18">
        <f>SUBTOTAL(9,R2390:R2391)</f>
        <v>640</v>
      </c>
      <c r="S2392" s="18">
        <f>SUBTOTAL(9,S2390:S2391)</f>
        <v>80</v>
      </c>
      <c r="T2392" s="18">
        <f>SUBTOTAL(9,T2390:T2391)</f>
        <v>0</v>
      </c>
      <c r="U2392" s="10">
        <f t="shared" si="74"/>
        <v>0</v>
      </c>
      <c r="V2392" s="20">
        <f t="shared" si="75"/>
        <v>0</v>
      </c>
    </row>
    <row r="2393" spans="1:22" ht="29" outlineLevel="4" x14ac:dyDescent="0.35">
      <c r="A2393" s="6" t="s">
        <v>110</v>
      </c>
      <c r="B2393" s="6" t="s">
        <v>111</v>
      </c>
      <c r="C2393" s="12" t="s">
        <v>2745</v>
      </c>
      <c r="D2393" s="5" t="s">
        <v>2749</v>
      </c>
      <c r="E2393" s="6" t="s">
        <v>2749</v>
      </c>
      <c r="F2393" s="1" t="s">
        <v>4</v>
      </c>
      <c r="G2393" s="1" t="s">
        <v>82</v>
      </c>
      <c r="H2393" s="1" t="s">
        <v>2765</v>
      </c>
      <c r="I2393" s="2" t="s">
        <v>2766</v>
      </c>
      <c r="J2393" s="6" t="s">
        <v>4</v>
      </c>
      <c r="K2393" s="6" t="s">
        <v>4</v>
      </c>
      <c r="L2393" s="6" t="s">
        <v>4</v>
      </c>
      <c r="M2393" s="6" t="s">
        <v>5</v>
      </c>
      <c r="N2393" s="6" t="s">
        <v>2764</v>
      </c>
      <c r="O2393" s="16">
        <v>44978</v>
      </c>
      <c r="P2393" s="6" t="s">
        <v>7</v>
      </c>
      <c r="Q2393" s="18">
        <v>0</v>
      </c>
      <c r="R2393" s="18">
        <v>0</v>
      </c>
      <c r="S2393" s="18">
        <v>0</v>
      </c>
      <c r="T2393" s="18">
        <v>0</v>
      </c>
      <c r="U2393" s="10">
        <f t="shared" si="74"/>
        <v>0</v>
      </c>
      <c r="V2393" s="20">
        <f t="shared" si="75"/>
        <v>0</v>
      </c>
    </row>
    <row r="2394" spans="1:22" ht="29" outlineLevel="3" x14ac:dyDescent="0.35">
      <c r="A2394" s="6" t="s">
        <v>110</v>
      </c>
      <c r="B2394" s="6" t="s">
        <v>111</v>
      </c>
      <c r="C2394" s="12" t="s">
        <v>2745</v>
      </c>
      <c r="D2394" s="5" t="s">
        <v>2749</v>
      </c>
      <c r="E2394" s="6" t="s">
        <v>2749</v>
      </c>
      <c r="F2394" s="1" t="s">
        <v>4</v>
      </c>
      <c r="G2394" s="1" t="s">
        <v>82</v>
      </c>
      <c r="H2394" s="1" t="s">
        <v>2765</v>
      </c>
      <c r="I2394" s="2" t="s">
        <v>2766</v>
      </c>
      <c r="J2394" s="6" t="s">
        <v>4</v>
      </c>
      <c r="K2394" s="6" t="s">
        <v>4</v>
      </c>
      <c r="L2394" s="6" t="s">
        <v>4</v>
      </c>
      <c r="M2394" s="6" t="s">
        <v>5</v>
      </c>
      <c r="N2394" s="6" t="s">
        <v>2767</v>
      </c>
      <c r="O2394" s="16">
        <v>45027</v>
      </c>
      <c r="P2394" s="6" t="s">
        <v>7</v>
      </c>
      <c r="Q2394" s="18">
        <v>0</v>
      </c>
      <c r="R2394" s="18">
        <v>0</v>
      </c>
      <c r="S2394" s="18">
        <v>0</v>
      </c>
      <c r="T2394" s="18">
        <v>0</v>
      </c>
      <c r="U2394" s="10">
        <f t="shared" si="74"/>
        <v>0</v>
      </c>
      <c r="V2394" s="20">
        <f t="shared" si="75"/>
        <v>0</v>
      </c>
    </row>
    <row r="2395" spans="1:22" ht="29" outlineLevel="4" x14ac:dyDescent="0.35">
      <c r="A2395" s="6" t="s">
        <v>110</v>
      </c>
      <c r="B2395" s="6" t="s">
        <v>111</v>
      </c>
      <c r="C2395" s="12" t="s">
        <v>2745</v>
      </c>
      <c r="D2395" s="5" t="s">
        <v>2749</v>
      </c>
      <c r="E2395" s="6" t="s">
        <v>2749</v>
      </c>
      <c r="F2395" s="1" t="s">
        <v>4</v>
      </c>
      <c r="G2395" s="1" t="s">
        <v>82</v>
      </c>
      <c r="H2395" s="1" t="s">
        <v>2765</v>
      </c>
      <c r="I2395" s="2" t="s">
        <v>2766</v>
      </c>
      <c r="J2395" s="6" t="s">
        <v>4</v>
      </c>
      <c r="K2395" s="6" t="s">
        <v>4</v>
      </c>
      <c r="L2395" s="6" t="s">
        <v>4</v>
      </c>
      <c r="M2395" s="6" t="s">
        <v>5</v>
      </c>
      <c r="N2395" s="6" t="s">
        <v>2768</v>
      </c>
      <c r="O2395" s="16">
        <v>45027</v>
      </c>
      <c r="P2395" s="6" t="s">
        <v>7</v>
      </c>
      <c r="Q2395" s="18">
        <v>0</v>
      </c>
      <c r="R2395" s="18">
        <v>0</v>
      </c>
      <c r="S2395" s="18">
        <v>0</v>
      </c>
      <c r="T2395" s="18">
        <v>0</v>
      </c>
      <c r="U2395" s="10">
        <f t="shared" si="74"/>
        <v>0</v>
      </c>
      <c r="V2395" s="20">
        <f t="shared" si="75"/>
        <v>0</v>
      </c>
    </row>
    <row r="2396" spans="1:22" ht="29" outlineLevel="4" x14ac:dyDescent="0.35">
      <c r="A2396" s="6" t="s">
        <v>110</v>
      </c>
      <c r="B2396" s="6" t="s">
        <v>111</v>
      </c>
      <c r="C2396" s="12" t="s">
        <v>2745</v>
      </c>
      <c r="D2396" s="5" t="s">
        <v>2749</v>
      </c>
      <c r="E2396" s="6" t="s">
        <v>2749</v>
      </c>
      <c r="F2396" s="1" t="s">
        <v>4</v>
      </c>
      <c r="G2396" s="1" t="s">
        <v>82</v>
      </c>
      <c r="H2396" s="1" t="s">
        <v>2765</v>
      </c>
      <c r="I2396" s="2" t="s">
        <v>2766</v>
      </c>
      <c r="J2396" s="6" t="s">
        <v>4</v>
      </c>
      <c r="K2396" s="6" t="s">
        <v>4</v>
      </c>
      <c r="L2396" s="6" t="s">
        <v>4</v>
      </c>
      <c r="M2396" s="6" t="s">
        <v>5</v>
      </c>
      <c r="N2396" s="6" t="s">
        <v>2769</v>
      </c>
      <c r="O2396" s="16">
        <v>45027</v>
      </c>
      <c r="P2396" s="6" t="s">
        <v>7</v>
      </c>
      <c r="Q2396" s="18">
        <v>0</v>
      </c>
      <c r="R2396" s="18">
        <v>0</v>
      </c>
      <c r="S2396" s="18">
        <v>0</v>
      </c>
      <c r="T2396" s="18">
        <v>0</v>
      </c>
      <c r="U2396" s="10">
        <f t="shared" si="74"/>
        <v>0</v>
      </c>
      <c r="V2396" s="20">
        <f t="shared" si="75"/>
        <v>0</v>
      </c>
    </row>
    <row r="2397" spans="1:22" ht="29" outlineLevel="3" x14ac:dyDescent="0.35">
      <c r="A2397" s="6" t="s">
        <v>110</v>
      </c>
      <c r="B2397" s="6" t="s">
        <v>111</v>
      </c>
      <c r="C2397" s="12" t="s">
        <v>2745</v>
      </c>
      <c r="D2397" s="5" t="s">
        <v>2749</v>
      </c>
      <c r="E2397" s="6" t="s">
        <v>2749</v>
      </c>
      <c r="F2397" s="1" t="s">
        <v>4</v>
      </c>
      <c r="G2397" s="1" t="s">
        <v>82</v>
      </c>
      <c r="H2397" s="1" t="s">
        <v>2765</v>
      </c>
      <c r="I2397" s="2" t="s">
        <v>2766</v>
      </c>
      <c r="J2397" s="6" t="s">
        <v>4</v>
      </c>
      <c r="K2397" s="6" t="s">
        <v>4</v>
      </c>
      <c r="L2397" s="6" t="s">
        <v>4</v>
      </c>
      <c r="M2397" s="6" t="s">
        <v>5</v>
      </c>
      <c r="N2397" s="6" t="s">
        <v>2770</v>
      </c>
      <c r="O2397" s="16">
        <v>45033</v>
      </c>
      <c r="P2397" s="6" t="s">
        <v>7</v>
      </c>
      <c r="Q2397" s="18">
        <v>0</v>
      </c>
      <c r="R2397" s="18">
        <v>0</v>
      </c>
      <c r="S2397" s="18">
        <v>0</v>
      </c>
      <c r="T2397" s="18">
        <v>0</v>
      </c>
      <c r="U2397" s="10">
        <f t="shared" si="74"/>
        <v>0</v>
      </c>
      <c r="V2397" s="20">
        <f t="shared" si="75"/>
        <v>0</v>
      </c>
    </row>
    <row r="2398" spans="1:22" ht="29" outlineLevel="4" x14ac:dyDescent="0.35">
      <c r="A2398" s="6" t="s">
        <v>110</v>
      </c>
      <c r="B2398" s="6" t="s">
        <v>111</v>
      </c>
      <c r="C2398" s="12" t="s">
        <v>2745</v>
      </c>
      <c r="D2398" s="5" t="s">
        <v>2749</v>
      </c>
      <c r="E2398" s="6" t="s">
        <v>2749</v>
      </c>
      <c r="F2398" s="1" t="s">
        <v>4</v>
      </c>
      <c r="G2398" s="1" t="s">
        <v>82</v>
      </c>
      <c r="H2398" s="1" t="s">
        <v>2765</v>
      </c>
      <c r="I2398" s="2" t="s">
        <v>2766</v>
      </c>
      <c r="J2398" s="6" t="s">
        <v>4</v>
      </c>
      <c r="K2398" s="6" t="s">
        <v>4</v>
      </c>
      <c r="L2398" s="6" t="s">
        <v>4</v>
      </c>
      <c r="M2398" s="6" t="s">
        <v>5</v>
      </c>
      <c r="N2398" s="6" t="s">
        <v>2771</v>
      </c>
      <c r="O2398" s="16">
        <v>45033</v>
      </c>
      <c r="P2398" s="6" t="s">
        <v>7</v>
      </c>
      <c r="Q2398" s="18">
        <v>0</v>
      </c>
      <c r="R2398" s="18">
        <v>0</v>
      </c>
      <c r="S2398" s="18">
        <v>0</v>
      </c>
      <c r="T2398" s="18">
        <v>0</v>
      </c>
      <c r="U2398" s="10">
        <f t="shared" si="74"/>
        <v>0</v>
      </c>
      <c r="V2398" s="20">
        <f t="shared" si="75"/>
        <v>0</v>
      </c>
    </row>
    <row r="2399" spans="1:22" ht="29" outlineLevel="3" x14ac:dyDescent="0.35">
      <c r="A2399" s="6" t="s">
        <v>110</v>
      </c>
      <c r="B2399" s="6" t="s">
        <v>111</v>
      </c>
      <c r="C2399" s="12" t="s">
        <v>2745</v>
      </c>
      <c r="D2399" s="5" t="s">
        <v>2749</v>
      </c>
      <c r="E2399" s="6" t="s">
        <v>2749</v>
      </c>
      <c r="F2399" s="1" t="s">
        <v>4</v>
      </c>
      <c r="G2399" s="1" t="s">
        <v>82</v>
      </c>
      <c r="H2399" s="1" t="s">
        <v>2765</v>
      </c>
      <c r="I2399" s="2" t="s">
        <v>2766</v>
      </c>
      <c r="J2399" s="6" t="s">
        <v>4</v>
      </c>
      <c r="K2399" s="6" t="s">
        <v>4</v>
      </c>
      <c r="L2399" s="6" t="s">
        <v>4</v>
      </c>
      <c r="M2399" s="6" t="s">
        <v>5</v>
      </c>
      <c r="N2399" s="6" t="s">
        <v>2772</v>
      </c>
      <c r="O2399" s="16">
        <v>45033</v>
      </c>
      <c r="P2399" s="6" t="s">
        <v>7</v>
      </c>
      <c r="Q2399" s="18">
        <v>0</v>
      </c>
      <c r="R2399" s="18">
        <v>0</v>
      </c>
      <c r="S2399" s="18">
        <v>0</v>
      </c>
      <c r="T2399" s="18">
        <v>0</v>
      </c>
      <c r="U2399" s="10">
        <f t="shared" si="74"/>
        <v>0</v>
      </c>
      <c r="V2399" s="20">
        <f t="shared" si="75"/>
        <v>0</v>
      </c>
    </row>
    <row r="2400" spans="1:22" ht="29" outlineLevel="4" x14ac:dyDescent="0.35">
      <c r="A2400" s="6" t="s">
        <v>110</v>
      </c>
      <c r="B2400" s="6" t="s">
        <v>111</v>
      </c>
      <c r="C2400" s="12" t="s">
        <v>2745</v>
      </c>
      <c r="D2400" s="5" t="s">
        <v>2749</v>
      </c>
      <c r="E2400" s="6" t="s">
        <v>2749</v>
      </c>
      <c r="F2400" s="1" t="s">
        <v>4</v>
      </c>
      <c r="G2400" s="1" t="s">
        <v>82</v>
      </c>
      <c r="H2400" s="1" t="s">
        <v>2765</v>
      </c>
      <c r="I2400" s="2" t="s">
        <v>2766</v>
      </c>
      <c r="J2400" s="6" t="s">
        <v>4</v>
      </c>
      <c r="K2400" s="6" t="s">
        <v>4</v>
      </c>
      <c r="L2400" s="6" t="s">
        <v>4</v>
      </c>
      <c r="M2400" s="6" t="s">
        <v>5</v>
      </c>
      <c r="N2400" s="6" t="s">
        <v>2773</v>
      </c>
      <c r="O2400" s="16">
        <v>45033</v>
      </c>
      <c r="P2400" s="6" t="s">
        <v>7</v>
      </c>
      <c r="Q2400" s="18">
        <v>0</v>
      </c>
      <c r="R2400" s="18">
        <v>0</v>
      </c>
      <c r="S2400" s="18">
        <v>0</v>
      </c>
      <c r="T2400" s="18">
        <v>0</v>
      </c>
      <c r="U2400" s="10">
        <f t="shared" si="74"/>
        <v>0</v>
      </c>
      <c r="V2400" s="20">
        <f t="shared" si="75"/>
        <v>0</v>
      </c>
    </row>
    <row r="2401" spans="1:22" ht="29" outlineLevel="4" x14ac:dyDescent="0.35">
      <c r="A2401" s="6" t="s">
        <v>110</v>
      </c>
      <c r="B2401" s="6" t="s">
        <v>111</v>
      </c>
      <c r="C2401" s="12" t="s">
        <v>2745</v>
      </c>
      <c r="D2401" s="5" t="s">
        <v>2749</v>
      </c>
      <c r="E2401" s="6" t="s">
        <v>2749</v>
      </c>
      <c r="F2401" s="1" t="s">
        <v>2774</v>
      </c>
      <c r="G2401" s="1" t="s">
        <v>4</v>
      </c>
      <c r="H2401" s="1" t="s">
        <v>2765</v>
      </c>
      <c r="I2401" s="2" t="s">
        <v>2766</v>
      </c>
      <c r="J2401" s="6" t="s">
        <v>4</v>
      </c>
      <c r="K2401" s="6" t="s">
        <v>4</v>
      </c>
      <c r="L2401" s="6" t="s">
        <v>4</v>
      </c>
      <c r="M2401" s="6" t="s">
        <v>5</v>
      </c>
      <c r="N2401" s="6" t="s">
        <v>2775</v>
      </c>
      <c r="O2401" s="16">
        <v>44774</v>
      </c>
      <c r="P2401" s="6" t="s">
        <v>7</v>
      </c>
      <c r="Q2401" s="18">
        <v>7651.5</v>
      </c>
      <c r="R2401" s="18">
        <v>7651.5</v>
      </c>
      <c r="S2401" s="18">
        <v>0</v>
      </c>
      <c r="T2401" s="18">
        <v>0</v>
      </c>
      <c r="U2401" s="10">
        <f t="shared" si="74"/>
        <v>0</v>
      </c>
      <c r="V2401" s="20">
        <f t="shared" si="75"/>
        <v>0</v>
      </c>
    </row>
    <row r="2402" spans="1:22" ht="29" outlineLevel="4" x14ac:dyDescent="0.35">
      <c r="A2402" s="6" t="s">
        <v>110</v>
      </c>
      <c r="B2402" s="6" t="s">
        <v>111</v>
      </c>
      <c r="C2402" s="12" t="s">
        <v>2745</v>
      </c>
      <c r="D2402" s="5" t="s">
        <v>2749</v>
      </c>
      <c r="E2402" s="6" t="s">
        <v>2749</v>
      </c>
      <c r="F2402" s="1" t="s">
        <v>2774</v>
      </c>
      <c r="G2402" s="1" t="s">
        <v>4</v>
      </c>
      <c r="H2402" s="1" t="s">
        <v>2765</v>
      </c>
      <c r="I2402" s="2" t="s">
        <v>2766</v>
      </c>
      <c r="J2402" s="6" t="s">
        <v>4</v>
      </c>
      <c r="K2402" s="6" t="s">
        <v>4</v>
      </c>
      <c r="L2402" s="6" t="s">
        <v>4</v>
      </c>
      <c r="M2402" s="6" t="s">
        <v>5</v>
      </c>
      <c r="N2402" s="6" t="s">
        <v>2776</v>
      </c>
      <c r="O2402" s="16">
        <v>44805</v>
      </c>
      <c r="P2402" s="6" t="s">
        <v>7</v>
      </c>
      <c r="Q2402" s="18">
        <v>7620.37</v>
      </c>
      <c r="R2402" s="18">
        <v>7620.37</v>
      </c>
      <c r="S2402" s="18">
        <v>0</v>
      </c>
      <c r="T2402" s="18">
        <v>0</v>
      </c>
      <c r="U2402" s="10">
        <f t="shared" si="74"/>
        <v>0</v>
      </c>
      <c r="V2402" s="20">
        <f t="shared" si="75"/>
        <v>0</v>
      </c>
    </row>
    <row r="2403" spans="1:22" ht="29" outlineLevel="4" x14ac:dyDescent="0.35">
      <c r="A2403" s="6" t="s">
        <v>110</v>
      </c>
      <c r="B2403" s="6" t="s">
        <v>111</v>
      </c>
      <c r="C2403" s="12" t="s">
        <v>2745</v>
      </c>
      <c r="D2403" s="5" t="s">
        <v>2749</v>
      </c>
      <c r="E2403" s="6" t="s">
        <v>2749</v>
      </c>
      <c r="F2403" s="1" t="s">
        <v>2774</v>
      </c>
      <c r="G2403" s="1" t="s">
        <v>4</v>
      </c>
      <c r="H2403" s="1" t="s">
        <v>2765</v>
      </c>
      <c r="I2403" s="2" t="s">
        <v>2766</v>
      </c>
      <c r="J2403" s="6" t="s">
        <v>4</v>
      </c>
      <c r="K2403" s="6" t="s">
        <v>4</v>
      </c>
      <c r="L2403" s="6" t="s">
        <v>4</v>
      </c>
      <c r="M2403" s="6" t="s">
        <v>5</v>
      </c>
      <c r="N2403" s="6" t="s">
        <v>2777</v>
      </c>
      <c r="O2403" s="16">
        <v>44860</v>
      </c>
      <c r="P2403" s="6" t="s">
        <v>7</v>
      </c>
      <c r="Q2403" s="18">
        <v>7546.69</v>
      </c>
      <c r="R2403" s="18">
        <v>7546.69</v>
      </c>
      <c r="S2403" s="18">
        <v>0</v>
      </c>
      <c r="T2403" s="18">
        <v>0</v>
      </c>
      <c r="U2403" s="10">
        <f t="shared" si="74"/>
        <v>0</v>
      </c>
      <c r="V2403" s="20">
        <f t="shared" si="75"/>
        <v>0</v>
      </c>
    </row>
    <row r="2404" spans="1:22" ht="29" outlineLevel="3" x14ac:dyDescent="0.35">
      <c r="A2404" s="6" t="s">
        <v>110</v>
      </c>
      <c r="B2404" s="6" t="s">
        <v>111</v>
      </c>
      <c r="C2404" s="12" t="s">
        <v>2745</v>
      </c>
      <c r="D2404" s="5" t="s">
        <v>2749</v>
      </c>
      <c r="E2404" s="6" t="s">
        <v>2749</v>
      </c>
      <c r="F2404" s="1" t="s">
        <v>2774</v>
      </c>
      <c r="G2404" s="1" t="s">
        <v>4</v>
      </c>
      <c r="H2404" s="1" t="s">
        <v>2765</v>
      </c>
      <c r="I2404" s="2" t="s">
        <v>2766</v>
      </c>
      <c r="J2404" s="6" t="s">
        <v>4</v>
      </c>
      <c r="K2404" s="6" t="s">
        <v>4</v>
      </c>
      <c r="L2404" s="6" t="s">
        <v>4</v>
      </c>
      <c r="M2404" s="6" t="s">
        <v>5</v>
      </c>
      <c r="N2404" s="6" t="s">
        <v>2778</v>
      </c>
      <c r="O2404" s="16">
        <v>44903</v>
      </c>
      <c r="P2404" s="6" t="s">
        <v>7</v>
      </c>
      <c r="Q2404" s="18">
        <v>7291.06</v>
      </c>
      <c r="R2404" s="18">
        <v>7291.06</v>
      </c>
      <c r="S2404" s="18">
        <v>0</v>
      </c>
      <c r="T2404" s="18">
        <v>0</v>
      </c>
      <c r="U2404" s="10">
        <f t="shared" si="74"/>
        <v>0</v>
      </c>
      <c r="V2404" s="20">
        <f t="shared" si="75"/>
        <v>0</v>
      </c>
    </row>
    <row r="2405" spans="1:22" ht="29" outlineLevel="4" x14ac:dyDescent="0.35">
      <c r="A2405" s="6" t="s">
        <v>110</v>
      </c>
      <c r="B2405" s="6" t="s">
        <v>111</v>
      </c>
      <c r="C2405" s="12" t="s">
        <v>2745</v>
      </c>
      <c r="D2405" s="5" t="s">
        <v>2749</v>
      </c>
      <c r="E2405" s="6" t="s">
        <v>2749</v>
      </c>
      <c r="F2405" s="1" t="s">
        <v>2774</v>
      </c>
      <c r="G2405" s="1" t="s">
        <v>4</v>
      </c>
      <c r="H2405" s="1" t="s">
        <v>2765</v>
      </c>
      <c r="I2405" s="2" t="s">
        <v>2766</v>
      </c>
      <c r="J2405" s="6" t="s">
        <v>4</v>
      </c>
      <c r="K2405" s="6" t="s">
        <v>4</v>
      </c>
      <c r="L2405" s="6" t="s">
        <v>4</v>
      </c>
      <c r="M2405" s="6" t="s">
        <v>5</v>
      </c>
      <c r="N2405" s="6" t="s">
        <v>2779</v>
      </c>
      <c r="O2405" s="16">
        <v>44903</v>
      </c>
      <c r="P2405" s="6" t="s">
        <v>7</v>
      </c>
      <c r="Q2405" s="18">
        <v>8512.01</v>
      </c>
      <c r="R2405" s="18">
        <v>8512.01</v>
      </c>
      <c r="S2405" s="18">
        <v>0</v>
      </c>
      <c r="T2405" s="18">
        <v>0</v>
      </c>
      <c r="U2405" s="10">
        <f t="shared" si="74"/>
        <v>0</v>
      </c>
      <c r="V2405" s="20">
        <f t="shared" si="75"/>
        <v>0</v>
      </c>
    </row>
    <row r="2406" spans="1:22" ht="29" outlineLevel="4" x14ac:dyDescent="0.35">
      <c r="A2406" s="6" t="s">
        <v>110</v>
      </c>
      <c r="B2406" s="6" t="s">
        <v>111</v>
      </c>
      <c r="C2406" s="12" t="s">
        <v>2745</v>
      </c>
      <c r="D2406" s="5" t="s">
        <v>2749</v>
      </c>
      <c r="E2406" s="6" t="s">
        <v>2749</v>
      </c>
      <c r="F2406" s="1" t="s">
        <v>2774</v>
      </c>
      <c r="G2406" s="1" t="s">
        <v>4</v>
      </c>
      <c r="H2406" s="1" t="s">
        <v>2765</v>
      </c>
      <c r="I2406" s="2" t="s">
        <v>2766</v>
      </c>
      <c r="J2406" s="6" t="s">
        <v>4</v>
      </c>
      <c r="K2406" s="6" t="s">
        <v>4</v>
      </c>
      <c r="L2406" s="6" t="s">
        <v>4</v>
      </c>
      <c r="M2406" s="6" t="s">
        <v>5</v>
      </c>
      <c r="N2406" s="6" t="s">
        <v>2780</v>
      </c>
      <c r="O2406" s="16">
        <v>44944</v>
      </c>
      <c r="P2406" s="6" t="s">
        <v>7</v>
      </c>
      <c r="Q2406" s="18">
        <v>9911.9</v>
      </c>
      <c r="R2406" s="18">
        <v>9911.9</v>
      </c>
      <c r="S2406" s="18">
        <v>0</v>
      </c>
      <c r="T2406" s="18">
        <v>0</v>
      </c>
      <c r="U2406" s="10">
        <f t="shared" si="74"/>
        <v>0</v>
      </c>
      <c r="V2406" s="20">
        <f t="shared" si="75"/>
        <v>0</v>
      </c>
    </row>
    <row r="2407" spans="1:22" ht="29" outlineLevel="3" x14ac:dyDescent="0.35">
      <c r="A2407" s="6" t="s">
        <v>110</v>
      </c>
      <c r="B2407" s="6" t="s">
        <v>111</v>
      </c>
      <c r="C2407" s="12" t="s">
        <v>2745</v>
      </c>
      <c r="D2407" s="5" t="s">
        <v>2749</v>
      </c>
      <c r="E2407" s="6" t="s">
        <v>2749</v>
      </c>
      <c r="F2407" s="1" t="s">
        <v>2774</v>
      </c>
      <c r="G2407" s="1" t="s">
        <v>4</v>
      </c>
      <c r="H2407" s="1" t="s">
        <v>2765</v>
      </c>
      <c r="I2407" s="2" t="s">
        <v>2766</v>
      </c>
      <c r="J2407" s="6" t="s">
        <v>4</v>
      </c>
      <c r="K2407" s="6" t="s">
        <v>4</v>
      </c>
      <c r="L2407" s="6" t="s">
        <v>4</v>
      </c>
      <c r="M2407" s="6" t="s">
        <v>5</v>
      </c>
      <c r="N2407" s="6" t="s">
        <v>2781</v>
      </c>
      <c r="O2407" s="16">
        <v>44944</v>
      </c>
      <c r="P2407" s="6" t="s">
        <v>7</v>
      </c>
      <c r="Q2407" s="18">
        <v>11863.12</v>
      </c>
      <c r="R2407" s="18">
        <v>11863.12</v>
      </c>
      <c r="S2407" s="18">
        <v>0</v>
      </c>
      <c r="T2407" s="18">
        <v>0</v>
      </c>
      <c r="U2407" s="10">
        <f t="shared" si="74"/>
        <v>0</v>
      </c>
      <c r="V2407" s="20">
        <f t="shared" si="75"/>
        <v>0</v>
      </c>
    </row>
    <row r="2408" spans="1:22" ht="29" outlineLevel="4" x14ac:dyDescent="0.35">
      <c r="A2408" s="6" t="s">
        <v>110</v>
      </c>
      <c r="B2408" s="6" t="s">
        <v>111</v>
      </c>
      <c r="C2408" s="12" t="s">
        <v>2745</v>
      </c>
      <c r="D2408" s="5" t="s">
        <v>2749</v>
      </c>
      <c r="E2408" s="6" t="s">
        <v>2749</v>
      </c>
      <c r="F2408" s="1" t="s">
        <v>2774</v>
      </c>
      <c r="G2408" s="1" t="s">
        <v>4</v>
      </c>
      <c r="H2408" s="1" t="s">
        <v>2765</v>
      </c>
      <c r="I2408" s="2" t="s">
        <v>2766</v>
      </c>
      <c r="J2408" s="6" t="s">
        <v>4</v>
      </c>
      <c r="K2408" s="6" t="s">
        <v>4</v>
      </c>
      <c r="L2408" s="6" t="s">
        <v>4</v>
      </c>
      <c r="M2408" s="6" t="s">
        <v>5</v>
      </c>
      <c r="N2408" s="6" t="s">
        <v>2782</v>
      </c>
      <c r="O2408" s="16">
        <v>44944</v>
      </c>
      <c r="P2408" s="6" t="s">
        <v>7</v>
      </c>
      <c r="Q2408" s="18">
        <v>20298.05</v>
      </c>
      <c r="R2408" s="18">
        <v>20298.05</v>
      </c>
      <c r="S2408" s="18">
        <v>0</v>
      </c>
      <c r="T2408" s="18">
        <v>0</v>
      </c>
      <c r="U2408" s="10">
        <f t="shared" si="74"/>
        <v>0</v>
      </c>
      <c r="V2408" s="20">
        <f t="shared" si="75"/>
        <v>0</v>
      </c>
    </row>
    <row r="2409" spans="1:22" ht="29" outlineLevel="4" x14ac:dyDescent="0.35">
      <c r="A2409" s="6" t="s">
        <v>110</v>
      </c>
      <c r="B2409" s="6" t="s">
        <v>111</v>
      </c>
      <c r="C2409" s="12" t="s">
        <v>2745</v>
      </c>
      <c r="D2409" s="5" t="s">
        <v>2749</v>
      </c>
      <c r="E2409" s="6" t="s">
        <v>2749</v>
      </c>
      <c r="F2409" s="1" t="s">
        <v>2774</v>
      </c>
      <c r="G2409" s="1" t="s">
        <v>4</v>
      </c>
      <c r="H2409" s="1" t="s">
        <v>2765</v>
      </c>
      <c r="I2409" s="2" t="s">
        <v>2766</v>
      </c>
      <c r="J2409" s="6" t="s">
        <v>4</v>
      </c>
      <c r="K2409" s="6" t="s">
        <v>4</v>
      </c>
      <c r="L2409" s="6" t="s">
        <v>4</v>
      </c>
      <c r="M2409" s="6" t="s">
        <v>5</v>
      </c>
      <c r="N2409" s="6" t="s">
        <v>2764</v>
      </c>
      <c r="O2409" s="16">
        <v>44978</v>
      </c>
      <c r="P2409" s="6" t="s">
        <v>7</v>
      </c>
      <c r="Q2409" s="18">
        <v>17366.05</v>
      </c>
      <c r="R2409" s="18">
        <v>17366.05</v>
      </c>
      <c r="S2409" s="18">
        <v>0</v>
      </c>
      <c r="T2409" s="18">
        <v>0</v>
      </c>
      <c r="U2409" s="10">
        <f t="shared" si="74"/>
        <v>0</v>
      </c>
      <c r="V2409" s="20">
        <f t="shared" si="75"/>
        <v>0</v>
      </c>
    </row>
    <row r="2410" spans="1:22" ht="29" outlineLevel="4" x14ac:dyDescent="0.35">
      <c r="A2410" s="6" t="s">
        <v>110</v>
      </c>
      <c r="B2410" s="6" t="s">
        <v>111</v>
      </c>
      <c r="C2410" s="12" t="s">
        <v>2745</v>
      </c>
      <c r="D2410" s="5" t="s">
        <v>2749</v>
      </c>
      <c r="E2410" s="6" t="s">
        <v>2749</v>
      </c>
      <c r="F2410" s="1" t="s">
        <v>2774</v>
      </c>
      <c r="G2410" s="1" t="s">
        <v>4</v>
      </c>
      <c r="H2410" s="1" t="s">
        <v>2765</v>
      </c>
      <c r="I2410" s="2" t="s">
        <v>2766</v>
      </c>
      <c r="J2410" s="6" t="s">
        <v>4</v>
      </c>
      <c r="K2410" s="6" t="s">
        <v>4</v>
      </c>
      <c r="L2410" s="6" t="s">
        <v>4</v>
      </c>
      <c r="M2410" s="6" t="s">
        <v>5</v>
      </c>
      <c r="N2410" s="6" t="s">
        <v>2767</v>
      </c>
      <c r="O2410" s="16">
        <v>45027</v>
      </c>
      <c r="P2410" s="6" t="s">
        <v>7</v>
      </c>
      <c r="Q2410" s="18">
        <v>15649.48</v>
      </c>
      <c r="R2410" s="18">
        <v>15649.48</v>
      </c>
      <c r="S2410" s="18">
        <v>0</v>
      </c>
      <c r="T2410" s="18">
        <v>0</v>
      </c>
      <c r="U2410" s="10">
        <f t="shared" si="74"/>
        <v>0</v>
      </c>
      <c r="V2410" s="20">
        <f t="shared" si="75"/>
        <v>0</v>
      </c>
    </row>
    <row r="2411" spans="1:22" ht="29" outlineLevel="4" x14ac:dyDescent="0.35">
      <c r="A2411" s="6" t="s">
        <v>110</v>
      </c>
      <c r="B2411" s="6" t="s">
        <v>111</v>
      </c>
      <c r="C2411" s="12" t="s">
        <v>2745</v>
      </c>
      <c r="D2411" s="5" t="s">
        <v>2749</v>
      </c>
      <c r="E2411" s="6" t="s">
        <v>2749</v>
      </c>
      <c r="F2411" s="1" t="s">
        <v>2774</v>
      </c>
      <c r="G2411" s="1" t="s">
        <v>4</v>
      </c>
      <c r="H2411" s="1" t="s">
        <v>2765</v>
      </c>
      <c r="I2411" s="2" t="s">
        <v>2766</v>
      </c>
      <c r="J2411" s="6" t="s">
        <v>4</v>
      </c>
      <c r="K2411" s="6" t="s">
        <v>4</v>
      </c>
      <c r="L2411" s="6" t="s">
        <v>4</v>
      </c>
      <c r="M2411" s="6" t="s">
        <v>5</v>
      </c>
      <c r="N2411" s="6" t="s">
        <v>2783</v>
      </c>
      <c r="O2411" s="16">
        <v>45027</v>
      </c>
      <c r="P2411" s="6" t="s">
        <v>7</v>
      </c>
      <c r="Q2411" s="18">
        <v>16427.38</v>
      </c>
      <c r="R2411" s="18">
        <v>16427.38</v>
      </c>
      <c r="S2411" s="18">
        <v>0</v>
      </c>
      <c r="T2411" s="18">
        <v>0</v>
      </c>
      <c r="U2411" s="10">
        <f t="shared" si="74"/>
        <v>0</v>
      </c>
      <c r="V2411" s="20">
        <f t="shared" si="75"/>
        <v>0</v>
      </c>
    </row>
    <row r="2412" spans="1:22" ht="29" outlineLevel="4" x14ac:dyDescent="0.35">
      <c r="A2412" s="6" t="s">
        <v>110</v>
      </c>
      <c r="B2412" s="6" t="s">
        <v>111</v>
      </c>
      <c r="C2412" s="12" t="s">
        <v>2745</v>
      </c>
      <c r="D2412" s="5" t="s">
        <v>2749</v>
      </c>
      <c r="E2412" s="6" t="s">
        <v>2749</v>
      </c>
      <c r="F2412" s="1" t="s">
        <v>2774</v>
      </c>
      <c r="G2412" s="1" t="s">
        <v>4</v>
      </c>
      <c r="H2412" s="1" t="s">
        <v>2765</v>
      </c>
      <c r="I2412" s="2" t="s">
        <v>2766</v>
      </c>
      <c r="J2412" s="6" t="s">
        <v>4</v>
      </c>
      <c r="K2412" s="6" t="s">
        <v>4</v>
      </c>
      <c r="L2412" s="6" t="s">
        <v>4</v>
      </c>
      <c r="M2412" s="6" t="s">
        <v>5</v>
      </c>
      <c r="N2412" s="6" t="s">
        <v>2768</v>
      </c>
      <c r="O2412" s="16">
        <v>45027</v>
      </c>
      <c r="P2412" s="6" t="s">
        <v>7</v>
      </c>
      <c r="Q2412" s="18">
        <v>15194.53</v>
      </c>
      <c r="R2412" s="18">
        <v>15194.53</v>
      </c>
      <c r="S2412" s="18">
        <v>0</v>
      </c>
      <c r="T2412" s="18">
        <v>0</v>
      </c>
      <c r="U2412" s="10">
        <f t="shared" si="74"/>
        <v>0</v>
      </c>
      <c r="V2412" s="20">
        <f t="shared" si="75"/>
        <v>0</v>
      </c>
    </row>
    <row r="2413" spans="1:22" ht="29" outlineLevel="4" x14ac:dyDescent="0.35">
      <c r="A2413" s="6" t="s">
        <v>110</v>
      </c>
      <c r="B2413" s="6" t="s">
        <v>111</v>
      </c>
      <c r="C2413" s="12" t="s">
        <v>2745</v>
      </c>
      <c r="D2413" s="5" t="s">
        <v>2749</v>
      </c>
      <c r="E2413" s="6" t="s">
        <v>2749</v>
      </c>
      <c r="F2413" s="1" t="s">
        <v>2774</v>
      </c>
      <c r="G2413" s="1" t="s">
        <v>4</v>
      </c>
      <c r="H2413" s="1" t="s">
        <v>2765</v>
      </c>
      <c r="I2413" s="2" t="s">
        <v>2766</v>
      </c>
      <c r="J2413" s="6" t="s">
        <v>4</v>
      </c>
      <c r="K2413" s="6" t="s">
        <v>4</v>
      </c>
      <c r="L2413" s="6" t="s">
        <v>4</v>
      </c>
      <c r="M2413" s="6" t="s">
        <v>5</v>
      </c>
      <c r="N2413" s="6" t="s">
        <v>2769</v>
      </c>
      <c r="O2413" s="16">
        <v>45027</v>
      </c>
      <c r="P2413" s="6" t="s">
        <v>7</v>
      </c>
      <c r="Q2413" s="18">
        <v>17324.54</v>
      </c>
      <c r="R2413" s="18">
        <v>17324.54</v>
      </c>
      <c r="S2413" s="18">
        <v>0</v>
      </c>
      <c r="T2413" s="18">
        <v>0</v>
      </c>
      <c r="U2413" s="10">
        <f t="shared" si="74"/>
        <v>0</v>
      </c>
      <c r="V2413" s="20">
        <f t="shared" si="75"/>
        <v>0</v>
      </c>
    </row>
    <row r="2414" spans="1:22" ht="29" outlineLevel="4" x14ac:dyDescent="0.35">
      <c r="A2414" s="6" t="s">
        <v>110</v>
      </c>
      <c r="B2414" s="6" t="s">
        <v>111</v>
      </c>
      <c r="C2414" s="12" t="s">
        <v>2745</v>
      </c>
      <c r="D2414" s="5" t="s">
        <v>2749</v>
      </c>
      <c r="E2414" s="6" t="s">
        <v>2749</v>
      </c>
      <c r="F2414" s="1" t="s">
        <v>2774</v>
      </c>
      <c r="G2414" s="1" t="s">
        <v>4</v>
      </c>
      <c r="H2414" s="1" t="s">
        <v>2765</v>
      </c>
      <c r="I2414" s="2" t="s">
        <v>2766</v>
      </c>
      <c r="J2414" s="6" t="s">
        <v>4</v>
      </c>
      <c r="K2414" s="6" t="s">
        <v>4</v>
      </c>
      <c r="L2414" s="6" t="s">
        <v>4</v>
      </c>
      <c r="M2414" s="6" t="s">
        <v>5</v>
      </c>
      <c r="N2414" s="6" t="s">
        <v>2770</v>
      </c>
      <c r="O2414" s="16">
        <v>45033</v>
      </c>
      <c r="P2414" s="6" t="s">
        <v>7</v>
      </c>
      <c r="Q2414" s="18">
        <v>16392.849999999999</v>
      </c>
      <c r="R2414" s="18">
        <v>16392.849999999999</v>
      </c>
      <c r="S2414" s="18">
        <v>0</v>
      </c>
      <c r="T2414" s="18">
        <v>0</v>
      </c>
      <c r="U2414" s="10">
        <f t="shared" si="74"/>
        <v>0</v>
      </c>
      <c r="V2414" s="20">
        <f t="shared" si="75"/>
        <v>0</v>
      </c>
    </row>
    <row r="2415" spans="1:22" ht="29" outlineLevel="4" x14ac:dyDescent="0.35">
      <c r="A2415" s="6" t="s">
        <v>110</v>
      </c>
      <c r="B2415" s="6" t="s">
        <v>111</v>
      </c>
      <c r="C2415" s="12" t="s">
        <v>2745</v>
      </c>
      <c r="D2415" s="5" t="s">
        <v>2749</v>
      </c>
      <c r="E2415" s="6" t="s">
        <v>2749</v>
      </c>
      <c r="F2415" s="1" t="s">
        <v>2774</v>
      </c>
      <c r="G2415" s="1" t="s">
        <v>4</v>
      </c>
      <c r="H2415" s="1" t="s">
        <v>2765</v>
      </c>
      <c r="I2415" s="2" t="s">
        <v>2766</v>
      </c>
      <c r="J2415" s="6" t="s">
        <v>4</v>
      </c>
      <c r="K2415" s="6" t="s">
        <v>4</v>
      </c>
      <c r="L2415" s="6" t="s">
        <v>4</v>
      </c>
      <c r="M2415" s="6" t="s">
        <v>5</v>
      </c>
      <c r="N2415" s="6" t="s">
        <v>2771</v>
      </c>
      <c r="O2415" s="16">
        <v>45033</v>
      </c>
      <c r="P2415" s="6" t="s">
        <v>7</v>
      </c>
      <c r="Q2415" s="18">
        <v>15681.65</v>
      </c>
      <c r="R2415" s="18">
        <v>15681.65</v>
      </c>
      <c r="S2415" s="18">
        <v>0</v>
      </c>
      <c r="T2415" s="18">
        <v>0</v>
      </c>
      <c r="U2415" s="10">
        <f t="shared" si="74"/>
        <v>0</v>
      </c>
      <c r="V2415" s="20">
        <f t="shared" si="75"/>
        <v>0</v>
      </c>
    </row>
    <row r="2416" spans="1:22" ht="29" outlineLevel="4" x14ac:dyDescent="0.35">
      <c r="A2416" s="6" t="s">
        <v>110</v>
      </c>
      <c r="B2416" s="6" t="s">
        <v>111</v>
      </c>
      <c r="C2416" s="12" t="s">
        <v>2745</v>
      </c>
      <c r="D2416" s="5" t="s">
        <v>2749</v>
      </c>
      <c r="E2416" s="6" t="s">
        <v>2749</v>
      </c>
      <c r="F2416" s="1" t="s">
        <v>2774</v>
      </c>
      <c r="G2416" s="1" t="s">
        <v>4</v>
      </c>
      <c r="H2416" s="1" t="s">
        <v>2765</v>
      </c>
      <c r="I2416" s="2" t="s">
        <v>2766</v>
      </c>
      <c r="J2416" s="6" t="s">
        <v>4</v>
      </c>
      <c r="K2416" s="6" t="s">
        <v>4</v>
      </c>
      <c r="L2416" s="6" t="s">
        <v>4</v>
      </c>
      <c r="M2416" s="6" t="s">
        <v>5</v>
      </c>
      <c r="N2416" s="6" t="s">
        <v>2772</v>
      </c>
      <c r="O2416" s="16">
        <v>45033</v>
      </c>
      <c r="P2416" s="6" t="s">
        <v>7</v>
      </c>
      <c r="Q2416" s="18">
        <v>18896.02</v>
      </c>
      <c r="R2416" s="18">
        <v>18896.02</v>
      </c>
      <c r="S2416" s="18">
        <v>0</v>
      </c>
      <c r="T2416" s="18">
        <v>0</v>
      </c>
      <c r="U2416" s="10">
        <f t="shared" si="74"/>
        <v>0</v>
      </c>
      <c r="V2416" s="20">
        <f t="shared" si="75"/>
        <v>0</v>
      </c>
    </row>
    <row r="2417" spans="1:22" ht="29" outlineLevel="4" x14ac:dyDescent="0.35">
      <c r="A2417" s="6" t="s">
        <v>110</v>
      </c>
      <c r="B2417" s="6" t="s">
        <v>111</v>
      </c>
      <c r="C2417" s="12" t="s">
        <v>2745</v>
      </c>
      <c r="D2417" s="5" t="s">
        <v>2749</v>
      </c>
      <c r="E2417" s="6" t="s">
        <v>2749</v>
      </c>
      <c r="F2417" s="1" t="s">
        <v>2774</v>
      </c>
      <c r="G2417" s="1" t="s">
        <v>4</v>
      </c>
      <c r="H2417" s="1" t="s">
        <v>2765</v>
      </c>
      <c r="I2417" s="2" t="s">
        <v>2766</v>
      </c>
      <c r="J2417" s="6" t="s">
        <v>4</v>
      </c>
      <c r="K2417" s="6" t="s">
        <v>4</v>
      </c>
      <c r="L2417" s="6" t="s">
        <v>4</v>
      </c>
      <c r="M2417" s="6" t="s">
        <v>5</v>
      </c>
      <c r="N2417" s="6" t="s">
        <v>2773</v>
      </c>
      <c r="O2417" s="16">
        <v>45033</v>
      </c>
      <c r="P2417" s="6" t="s">
        <v>7</v>
      </c>
      <c r="Q2417" s="18">
        <v>18845.45</v>
      </c>
      <c r="R2417" s="18">
        <v>18845.45</v>
      </c>
      <c r="S2417" s="18">
        <v>0</v>
      </c>
      <c r="T2417" s="18">
        <v>0</v>
      </c>
      <c r="U2417" s="10">
        <f t="shared" si="74"/>
        <v>0</v>
      </c>
      <c r="V2417" s="20">
        <f t="shared" si="75"/>
        <v>0</v>
      </c>
    </row>
    <row r="2418" spans="1:22" outlineLevel="4" x14ac:dyDescent="0.35">
      <c r="G2418" s="1"/>
      <c r="H2418" s="14" t="s">
        <v>11815</v>
      </c>
      <c r="O2418" s="16"/>
      <c r="Q2418" s="18">
        <f>SUBTOTAL(9,Q2393:Q2417)</f>
        <v>232472.65000000002</v>
      </c>
      <c r="R2418" s="18">
        <f>SUBTOTAL(9,R2393:R2417)</f>
        <v>232472.65000000002</v>
      </c>
      <c r="S2418" s="18">
        <f>SUBTOTAL(9,S2393:S2417)</f>
        <v>0</v>
      </c>
      <c r="T2418" s="18">
        <f>SUBTOTAL(9,T2393:T2417)</f>
        <v>0</v>
      </c>
      <c r="U2418" s="10">
        <f t="shared" si="74"/>
        <v>0</v>
      </c>
      <c r="V2418" s="20">
        <f t="shared" si="75"/>
        <v>0</v>
      </c>
    </row>
    <row r="2419" spans="1:22" ht="29" outlineLevel="4" x14ac:dyDescent="0.35">
      <c r="A2419" s="6" t="s">
        <v>110</v>
      </c>
      <c r="B2419" s="6" t="s">
        <v>111</v>
      </c>
      <c r="C2419" s="12" t="s">
        <v>2745</v>
      </c>
      <c r="D2419" s="5" t="s">
        <v>2749</v>
      </c>
      <c r="E2419" s="6" t="s">
        <v>2784</v>
      </c>
      <c r="F2419" s="1" t="s">
        <v>598</v>
      </c>
      <c r="G2419" s="1" t="s">
        <v>4</v>
      </c>
      <c r="H2419" s="1" t="s">
        <v>2786</v>
      </c>
      <c r="I2419" s="2" t="s">
        <v>2787</v>
      </c>
      <c r="J2419" s="6" t="s">
        <v>4</v>
      </c>
      <c r="K2419" s="6" t="s">
        <v>4</v>
      </c>
      <c r="L2419" s="6" t="s">
        <v>4</v>
      </c>
      <c r="M2419" s="6" t="s">
        <v>5</v>
      </c>
      <c r="N2419" s="6" t="s">
        <v>2785</v>
      </c>
      <c r="O2419" s="16">
        <v>44846</v>
      </c>
      <c r="P2419" s="6" t="s">
        <v>7</v>
      </c>
      <c r="Q2419" s="18">
        <v>2859.45</v>
      </c>
      <c r="R2419" s="18">
        <v>2859.45</v>
      </c>
      <c r="S2419" s="18">
        <v>0</v>
      </c>
      <c r="T2419" s="18">
        <v>0</v>
      </c>
      <c r="U2419" s="10">
        <f t="shared" si="74"/>
        <v>0</v>
      </c>
      <c r="V2419" s="20">
        <f t="shared" si="75"/>
        <v>0</v>
      </c>
    </row>
    <row r="2420" spans="1:22" outlineLevel="4" x14ac:dyDescent="0.35">
      <c r="G2420" s="1"/>
      <c r="H2420" s="14" t="s">
        <v>11816</v>
      </c>
      <c r="O2420" s="16"/>
      <c r="Q2420" s="18">
        <f>SUBTOTAL(9,Q2419:Q2419)</f>
        <v>2859.45</v>
      </c>
      <c r="R2420" s="18">
        <f>SUBTOTAL(9,R2419:R2419)</f>
        <v>2859.45</v>
      </c>
      <c r="S2420" s="18">
        <f>SUBTOTAL(9,S2419:S2419)</f>
        <v>0</v>
      </c>
      <c r="T2420" s="18">
        <f>SUBTOTAL(9,T2419:T2419)</f>
        <v>0</v>
      </c>
      <c r="U2420" s="10">
        <f t="shared" si="74"/>
        <v>0</v>
      </c>
      <c r="V2420" s="20">
        <f t="shared" si="75"/>
        <v>0</v>
      </c>
    </row>
    <row r="2421" spans="1:22" ht="29" outlineLevel="4" x14ac:dyDescent="0.35">
      <c r="A2421" s="6" t="s">
        <v>110</v>
      </c>
      <c r="B2421" s="6" t="s">
        <v>111</v>
      </c>
      <c r="C2421" s="12" t="s">
        <v>2745</v>
      </c>
      <c r="D2421" s="5" t="s">
        <v>2749</v>
      </c>
      <c r="E2421" s="6" t="s">
        <v>2749</v>
      </c>
      <c r="F2421" s="1" t="s">
        <v>4</v>
      </c>
      <c r="G2421" s="1" t="s">
        <v>82</v>
      </c>
      <c r="H2421" s="1" t="s">
        <v>2789</v>
      </c>
      <c r="I2421" s="2" t="s">
        <v>2790</v>
      </c>
      <c r="J2421" s="6" t="s">
        <v>4</v>
      </c>
      <c r="K2421" s="6" t="s">
        <v>4</v>
      </c>
      <c r="L2421" s="6" t="s">
        <v>4</v>
      </c>
      <c r="M2421" s="6" t="s">
        <v>5</v>
      </c>
      <c r="N2421" s="6" t="s">
        <v>2788</v>
      </c>
      <c r="O2421" s="16">
        <v>44886</v>
      </c>
      <c r="P2421" s="6" t="s">
        <v>7</v>
      </c>
      <c r="Q2421" s="18">
        <v>1930.88</v>
      </c>
      <c r="R2421" s="18">
        <v>0</v>
      </c>
      <c r="S2421" s="18">
        <v>1930.88</v>
      </c>
      <c r="T2421" s="18">
        <v>0</v>
      </c>
      <c r="U2421" s="10">
        <f t="shared" si="74"/>
        <v>0</v>
      </c>
      <c r="V2421" s="20">
        <f t="shared" si="75"/>
        <v>0</v>
      </c>
    </row>
    <row r="2422" spans="1:22" ht="29" outlineLevel="4" x14ac:dyDescent="0.35">
      <c r="A2422" s="6" t="s">
        <v>110</v>
      </c>
      <c r="B2422" s="6" t="s">
        <v>111</v>
      </c>
      <c r="C2422" s="12" t="s">
        <v>2745</v>
      </c>
      <c r="D2422" s="5" t="s">
        <v>2749</v>
      </c>
      <c r="E2422" s="6" t="s">
        <v>2749</v>
      </c>
      <c r="F2422" s="1" t="s">
        <v>4</v>
      </c>
      <c r="G2422" s="1" t="s">
        <v>82</v>
      </c>
      <c r="H2422" s="1" t="s">
        <v>2789</v>
      </c>
      <c r="I2422" s="2" t="s">
        <v>2790</v>
      </c>
      <c r="J2422" s="6" t="s">
        <v>4</v>
      </c>
      <c r="K2422" s="6" t="s">
        <v>4</v>
      </c>
      <c r="L2422" s="6" t="s">
        <v>4</v>
      </c>
      <c r="M2422" s="6" t="s">
        <v>5</v>
      </c>
      <c r="N2422" s="6" t="s">
        <v>2791</v>
      </c>
      <c r="O2422" s="16">
        <v>44925</v>
      </c>
      <c r="P2422" s="6" t="s">
        <v>7</v>
      </c>
      <c r="Q2422" s="18">
        <v>637.41</v>
      </c>
      <c r="R2422" s="18">
        <v>0</v>
      </c>
      <c r="S2422" s="18">
        <v>637.41</v>
      </c>
      <c r="T2422" s="18">
        <v>0</v>
      </c>
      <c r="U2422" s="10">
        <f t="shared" si="74"/>
        <v>0</v>
      </c>
      <c r="V2422" s="20">
        <f t="shared" si="75"/>
        <v>0</v>
      </c>
    </row>
    <row r="2423" spans="1:22" ht="29" outlineLevel="4" x14ac:dyDescent="0.35">
      <c r="A2423" s="6" t="s">
        <v>110</v>
      </c>
      <c r="B2423" s="6" t="s">
        <v>111</v>
      </c>
      <c r="C2423" s="12" t="s">
        <v>2745</v>
      </c>
      <c r="D2423" s="5" t="s">
        <v>2749</v>
      </c>
      <c r="E2423" s="6" t="s">
        <v>2749</v>
      </c>
      <c r="F2423" s="1" t="s">
        <v>4</v>
      </c>
      <c r="G2423" s="1" t="s">
        <v>82</v>
      </c>
      <c r="H2423" s="1" t="s">
        <v>2789</v>
      </c>
      <c r="I2423" s="2" t="s">
        <v>2790</v>
      </c>
      <c r="J2423" s="6" t="s">
        <v>4</v>
      </c>
      <c r="K2423" s="6" t="s">
        <v>4</v>
      </c>
      <c r="L2423" s="6" t="s">
        <v>4</v>
      </c>
      <c r="M2423" s="6" t="s">
        <v>5</v>
      </c>
      <c r="N2423" s="6" t="s">
        <v>2792</v>
      </c>
      <c r="O2423" s="16">
        <v>44930</v>
      </c>
      <c r="P2423" s="6" t="s">
        <v>7</v>
      </c>
      <c r="Q2423" s="18">
        <v>701.59</v>
      </c>
      <c r="R2423" s="18">
        <v>0</v>
      </c>
      <c r="S2423" s="18">
        <v>701.59</v>
      </c>
      <c r="T2423" s="18">
        <v>0</v>
      </c>
      <c r="U2423" s="10">
        <f t="shared" si="74"/>
        <v>0</v>
      </c>
      <c r="V2423" s="20">
        <f t="shared" si="75"/>
        <v>0</v>
      </c>
    </row>
    <row r="2424" spans="1:22" ht="29" outlineLevel="4" x14ac:dyDescent="0.35">
      <c r="A2424" s="6" t="s">
        <v>110</v>
      </c>
      <c r="B2424" s="6" t="s">
        <v>111</v>
      </c>
      <c r="C2424" s="12" t="s">
        <v>2745</v>
      </c>
      <c r="D2424" s="5" t="s">
        <v>2749</v>
      </c>
      <c r="E2424" s="6" t="s">
        <v>2749</v>
      </c>
      <c r="F2424" s="1" t="s">
        <v>4</v>
      </c>
      <c r="G2424" s="1" t="s">
        <v>82</v>
      </c>
      <c r="H2424" s="1" t="s">
        <v>2789</v>
      </c>
      <c r="I2424" s="2" t="s">
        <v>2790</v>
      </c>
      <c r="J2424" s="6" t="s">
        <v>4</v>
      </c>
      <c r="K2424" s="6" t="s">
        <v>4</v>
      </c>
      <c r="L2424" s="6" t="s">
        <v>4</v>
      </c>
      <c r="M2424" s="6" t="s">
        <v>5</v>
      </c>
      <c r="N2424" s="6" t="s">
        <v>2793</v>
      </c>
      <c r="O2424" s="16">
        <v>44939</v>
      </c>
      <c r="P2424" s="6" t="s">
        <v>7</v>
      </c>
      <c r="Q2424" s="18">
        <v>898.05</v>
      </c>
      <c r="R2424" s="18">
        <v>0</v>
      </c>
      <c r="S2424" s="18">
        <v>898.05</v>
      </c>
      <c r="T2424" s="18">
        <v>0</v>
      </c>
      <c r="U2424" s="10">
        <f t="shared" si="74"/>
        <v>0</v>
      </c>
      <c r="V2424" s="20">
        <f t="shared" si="75"/>
        <v>0</v>
      </c>
    </row>
    <row r="2425" spans="1:22" ht="29" outlineLevel="4" x14ac:dyDescent="0.35">
      <c r="A2425" s="6" t="s">
        <v>110</v>
      </c>
      <c r="B2425" s="6" t="s">
        <v>111</v>
      </c>
      <c r="C2425" s="12" t="s">
        <v>2745</v>
      </c>
      <c r="D2425" s="5" t="s">
        <v>2749</v>
      </c>
      <c r="E2425" s="6" t="s">
        <v>2749</v>
      </c>
      <c r="F2425" s="1" t="s">
        <v>4</v>
      </c>
      <c r="G2425" s="1" t="s">
        <v>82</v>
      </c>
      <c r="H2425" s="1" t="s">
        <v>2789</v>
      </c>
      <c r="I2425" s="2" t="s">
        <v>2790</v>
      </c>
      <c r="J2425" s="6" t="s">
        <v>4</v>
      </c>
      <c r="K2425" s="6" t="s">
        <v>4</v>
      </c>
      <c r="L2425" s="6" t="s">
        <v>4</v>
      </c>
      <c r="M2425" s="6" t="s">
        <v>5</v>
      </c>
      <c r="N2425" s="6" t="s">
        <v>2794</v>
      </c>
      <c r="O2425" s="16">
        <v>44978</v>
      </c>
      <c r="P2425" s="6" t="s">
        <v>7</v>
      </c>
      <c r="Q2425" s="18">
        <v>739.25</v>
      </c>
      <c r="R2425" s="18">
        <v>0</v>
      </c>
      <c r="S2425" s="18">
        <v>739.25</v>
      </c>
      <c r="T2425" s="18">
        <v>0</v>
      </c>
      <c r="U2425" s="10">
        <f t="shared" si="74"/>
        <v>0</v>
      </c>
      <c r="V2425" s="20">
        <f t="shared" si="75"/>
        <v>0</v>
      </c>
    </row>
    <row r="2426" spans="1:22" ht="29" outlineLevel="4" x14ac:dyDescent="0.35">
      <c r="A2426" s="6" t="s">
        <v>110</v>
      </c>
      <c r="B2426" s="6" t="s">
        <v>111</v>
      </c>
      <c r="C2426" s="12" t="s">
        <v>2745</v>
      </c>
      <c r="D2426" s="5" t="s">
        <v>2749</v>
      </c>
      <c r="E2426" s="6" t="s">
        <v>2749</v>
      </c>
      <c r="F2426" s="1" t="s">
        <v>4</v>
      </c>
      <c r="G2426" s="1" t="s">
        <v>82</v>
      </c>
      <c r="H2426" s="1" t="s">
        <v>2789</v>
      </c>
      <c r="I2426" s="2" t="s">
        <v>2790</v>
      </c>
      <c r="J2426" s="6" t="s">
        <v>4</v>
      </c>
      <c r="K2426" s="6" t="s">
        <v>4</v>
      </c>
      <c r="L2426" s="6" t="s">
        <v>4</v>
      </c>
      <c r="M2426" s="6" t="s">
        <v>5</v>
      </c>
      <c r="N2426" s="6" t="s">
        <v>2795</v>
      </c>
      <c r="O2426" s="16">
        <v>44999</v>
      </c>
      <c r="P2426" s="6" t="s">
        <v>7</v>
      </c>
      <c r="Q2426" s="18">
        <v>690.59</v>
      </c>
      <c r="R2426" s="18">
        <v>0</v>
      </c>
      <c r="S2426" s="18">
        <v>690.59</v>
      </c>
      <c r="T2426" s="18">
        <v>0</v>
      </c>
      <c r="U2426" s="10">
        <f t="shared" si="74"/>
        <v>0</v>
      </c>
      <c r="V2426" s="20">
        <f t="shared" si="75"/>
        <v>0</v>
      </c>
    </row>
    <row r="2427" spans="1:22" ht="29" outlineLevel="4" x14ac:dyDescent="0.35">
      <c r="A2427" s="6" t="s">
        <v>110</v>
      </c>
      <c r="B2427" s="6" t="s">
        <v>111</v>
      </c>
      <c r="C2427" s="12" t="s">
        <v>2745</v>
      </c>
      <c r="D2427" s="5" t="s">
        <v>2749</v>
      </c>
      <c r="E2427" s="6" t="s">
        <v>2749</v>
      </c>
      <c r="F2427" s="1" t="s">
        <v>4</v>
      </c>
      <c r="G2427" s="1" t="s">
        <v>82</v>
      </c>
      <c r="H2427" s="1" t="s">
        <v>2789</v>
      </c>
      <c r="I2427" s="2" t="s">
        <v>2790</v>
      </c>
      <c r="J2427" s="6" t="s">
        <v>4</v>
      </c>
      <c r="K2427" s="6" t="s">
        <v>4</v>
      </c>
      <c r="L2427" s="6" t="s">
        <v>4</v>
      </c>
      <c r="M2427" s="6" t="s">
        <v>5</v>
      </c>
      <c r="N2427" s="6" t="s">
        <v>2796</v>
      </c>
      <c r="O2427" s="16">
        <v>45069</v>
      </c>
      <c r="P2427" s="6" t="s">
        <v>7</v>
      </c>
      <c r="Q2427" s="18">
        <v>700.71</v>
      </c>
      <c r="R2427" s="18">
        <v>0</v>
      </c>
      <c r="S2427" s="18">
        <v>700.71</v>
      </c>
      <c r="T2427" s="18">
        <v>0</v>
      </c>
      <c r="U2427" s="10">
        <f t="shared" si="74"/>
        <v>0</v>
      </c>
      <c r="V2427" s="20">
        <f t="shared" si="75"/>
        <v>0</v>
      </c>
    </row>
    <row r="2428" spans="1:22" ht="29" outlineLevel="4" x14ac:dyDescent="0.35">
      <c r="A2428" s="6" t="s">
        <v>110</v>
      </c>
      <c r="B2428" s="6" t="s">
        <v>111</v>
      </c>
      <c r="C2428" s="12" t="s">
        <v>2745</v>
      </c>
      <c r="D2428" s="5" t="s">
        <v>2749</v>
      </c>
      <c r="E2428" s="6" t="s">
        <v>2749</v>
      </c>
      <c r="F2428" s="1" t="s">
        <v>4</v>
      </c>
      <c r="G2428" s="1" t="s">
        <v>82</v>
      </c>
      <c r="H2428" s="1" t="s">
        <v>2789</v>
      </c>
      <c r="I2428" s="2" t="s">
        <v>2790</v>
      </c>
      <c r="J2428" s="6" t="s">
        <v>4</v>
      </c>
      <c r="K2428" s="6" t="s">
        <v>4</v>
      </c>
      <c r="L2428" s="6" t="s">
        <v>4</v>
      </c>
      <c r="M2428" s="6" t="s">
        <v>5</v>
      </c>
      <c r="N2428" s="6" t="s">
        <v>2797</v>
      </c>
      <c r="O2428" s="16">
        <v>45083</v>
      </c>
      <c r="P2428" s="6" t="s">
        <v>7</v>
      </c>
      <c r="Q2428" s="18">
        <v>699.01</v>
      </c>
      <c r="R2428" s="18">
        <v>0</v>
      </c>
      <c r="S2428" s="18">
        <v>699.01</v>
      </c>
      <c r="T2428" s="18">
        <v>0</v>
      </c>
      <c r="U2428" s="10">
        <f t="shared" si="74"/>
        <v>0</v>
      </c>
      <c r="V2428" s="20">
        <f t="shared" si="75"/>
        <v>0</v>
      </c>
    </row>
    <row r="2429" spans="1:22" ht="29" outlineLevel="4" x14ac:dyDescent="0.35">
      <c r="A2429" s="6" t="s">
        <v>110</v>
      </c>
      <c r="B2429" s="6" t="s">
        <v>111</v>
      </c>
      <c r="C2429" s="12" t="s">
        <v>2745</v>
      </c>
      <c r="D2429" s="5" t="s">
        <v>2749</v>
      </c>
      <c r="E2429" s="6" t="s">
        <v>2749</v>
      </c>
      <c r="F2429" s="1" t="s">
        <v>76</v>
      </c>
      <c r="G2429" s="1" t="s">
        <v>4</v>
      </c>
      <c r="H2429" s="1" t="s">
        <v>2789</v>
      </c>
      <c r="I2429" s="2" t="s">
        <v>2790</v>
      </c>
      <c r="J2429" s="6" t="s">
        <v>4</v>
      </c>
      <c r="K2429" s="6" t="s">
        <v>4</v>
      </c>
      <c r="L2429" s="6" t="s">
        <v>4</v>
      </c>
      <c r="M2429" s="6" t="s">
        <v>5</v>
      </c>
      <c r="N2429" s="6" t="s">
        <v>2788</v>
      </c>
      <c r="O2429" s="16">
        <v>44886</v>
      </c>
      <c r="P2429" s="6" t="s">
        <v>7</v>
      </c>
      <c r="Q2429" s="18">
        <v>30894.12</v>
      </c>
      <c r="R2429" s="18">
        <v>30894.12</v>
      </c>
      <c r="S2429" s="18">
        <v>0</v>
      </c>
      <c r="T2429" s="18">
        <v>0</v>
      </c>
      <c r="U2429" s="10">
        <f t="shared" si="74"/>
        <v>0</v>
      </c>
      <c r="V2429" s="20">
        <f t="shared" si="75"/>
        <v>0</v>
      </c>
    </row>
    <row r="2430" spans="1:22" ht="29" outlineLevel="4" x14ac:dyDescent="0.35">
      <c r="A2430" s="6" t="s">
        <v>110</v>
      </c>
      <c r="B2430" s="6" t="s">
        <v>111</v>
      </c>
      <c r="C2430" s="12" t="s">
        <v>2745</v>
      </c>
      <c r="D2430" s="5" t="s">
        <v>2749</v>
      </c>
      <c r="E2430" s="6" t="s">
        <v>2749</v>
      </c>
      <c r="F2430" s="1" t="s">
        <v>76</v>
      </c>
      <c r="G2430" s="1" t="s">
        <v>4</v>
      </c>
      <c r="H2430" s="1" t="s">
        <v>2789</v>
      </c>
      <c r="I2430" s="2" t="s">
        <v>2790</v>
      </c>
      <c r="J2430" s="6" t="s">
        <v>4</v>
      </c>
      <c r="K2430" s="6" t="s">
        <v>4</v>
      </c>
      <c r="L2430" s="6" t="s">
        <v>4</v>
      </c>
      <c r="M2430" s="6" t="s">
        <v>5</v>
      </c>
      <c r="N2430" s="6" t="s">
        <v>2791</v>
      </c>
      <c r="O2430" s="16">
        <v>44925</v>
      </c>
      <c r="P2430" s="6" t="s">
        <v>7</v>
      </c>
      <c r="Q2430" s="18">
        <v>10198.59</v>
      </c>
      <c r="R2430" s="18">
        <v>10198.59</v>
      </c>
      <c r="S2430" s="18">
        <v>0</v>
      </c>
      <c r="T2430" s="18">
        <v>0</v>
      </c>
      <c r="U2430" s="10">
        <f t="shared" si="74"/>
        <v>0</v>
      </c>
      <c r="V2430" s="20">
        <f t="shared" si="75"/>
        <v>0</v>
      </c>
    </row>
    <row r="2431" spans="1:22" ht="29" outlineLevel="4" x14ac:dyDescent="0.35">
      <c r="A2431" s="6" t="s">
        <v>110</v>
      </c>
      <c r="B2431" s="6" t="s">
        <v>111</v>
      </c>
      <c r="C2431" s="12" t="s">
        <v>2745</v>
      </c>
      <c r="D2431" s="5" t="s">
        <v>2749</v>
      </c>
      <c r="E2431" s="6" t="s">
        <v>2749</v>
      </c>
      <c r="F2431" s="1" t="s">
        <v>76</v>
      </c>
      <c r="G2431" s="1" t="s">
        <v>4</v>
      </c>
      <c r="H2431" s="1" t="s">
        <v>2789</v>
      </c>
      <c r="I2431" s="2" t="s">
        <v>2790</v>
      </c>
      <c r="J2431" s="6" t="s">
        <v>4</v>
      </c>
      <c r="K2431" s="6" t="s">
        <v>4</v>
      </c>
      <c r="L2431" s="6" t="s">
        <v>4</v>
      </c>
      <c r="M2431" s="6" t="s">
        <v>5</v>
      </c>
      <c r="N2431" s="6" t="s">
        <v>2792</v>
      </c>
      <c r="O2431" s="16">
        <v>44930</v>
      </c>
      <c r="P2431" s="6" t="s">
        <v>7</v>
      </c>
      <c r="Q2431" s="18">
        <v>11225.41</v>
      </c>
      <c r="R2431" s="18">
        <v>11225.41</v>
      </c>
      <c r="S2431" s="18">
        <v>0</v>
      </c>
      <c r="T2431" s="18">
        <v>0</v>
      </c>
      <c r="U2431" s="10">
        <f t="shared" si="74"/>
        <v>0</v>
      </c>
      <c r="V2431" s="20">
        <f t="shared" si="75"/>
        <v>0</v>
      </c>
    </row>
    <row r="2432" spans="1:22" ht="29" outlineLevel="4" x14ac:dyDescent="0.35">
      <c r="A2432" s="6" t="s">
        <v>110</v>
      </c>
      <c r="B2432" s="6" t="s">
        <v>111</v>
      </c>
      <c r="C2432" s="12" t="s">
        <v>2745</v>
      </c>
      <c r="D2432" s="5" t="s">
        <v>2749</v>
      </c>
      <c r="E2432" s="6" t="s">
        <v>2749</v>
      </c>
      <c r="F2432" s="1" t="s">
        <v>76</v>
      </c>
      <c r="G2432" s="1" t="s">
        <v>4</v>
      </c>
      <c r="H2432" s="1" t="s">
        <v>2789</v>
      </c>
      <c r="I2432" s="2" t="s">
        <v>2790</v>
      </c>
      <c r="J2432" s="6" t="s">
        <v>4</v>
      </c>
      <c r="K2432" s="6" t="s">
        <v>4</v>
      </c>
      <c r="L2432" s="6" t="s">
        <v>4</v>
      </c>
      <c r="M2432" s="6" t="s">
        <v>5</v>
      </c>
      <c r="N2432" s="6" t="s">
        <v>2793</v>
      </c>
      <c r="O2432" s="16">
        <v>44939</v>
      </c>
      <c r="P2432" s="6" t="s">
        <v>7</v>
      </c>
      <c r="Q2432" s="18">
        <v>14368.95</v>
      </c>
      <c r="R2432" s="18">
        <v>14368.95</v>
      </c>
      <c r="S2432" s="18">
        <v>0</v>
      </c>
      <c r="T2432" s="18">
        <v>0</v>
      </c>
      <c r="U2432" s="10">
        <f t="shared" si="74"/>
        <v>0</v>
      </c>
      <c r="V2432" s="20">
        <f t="shared" si="75"/>
        <v>0</v>
      </c>
    </row>
    <row r="2433" spans="1:22" ht="29" outlineLevel="3" x14ac:dyDescent="0.35">
      <c r="A2433" s="6" t="s">
        <v>566</v>
      </c>
      <c r="B2433" s="6" t="s">
        <v>567</v>
      </c>
      <c r="C2433" s="12" t="s">
        <v>2745</v>
      </c>
      <c r="D2433" s="5" t="s">
        <v>2749</v>
      </c>
      <c r="E2433" s="6" t="s">
        <v>2749</v>
      </c>
      <c r="F2433" s="1" t="s">
        <v>76</v>
      </c>
      <c r="G2433" s="1" t="s">
        <v>4</v>
      </c>
      <c r="H2433" s="1" t="s">
        <v>2789</v>
      </c>
      <c r="I2433" s="2" t="s">
        <v>2790</v>
      </c>
      <c r="J2433" s="6" t="s">
        <v>4</v>
      </c>
      <c r="K2433" s="6" t="s">
        <v>4</v>
      </c>
      <c r="L2433" s="6" t="s">
        <v>4</v>
      </c>
      <c r="M2433" s="6" t="s">
        <v>5</v>
      </c>
      <c r="N2433" s="6" t="s">
        <v>2794</v>
      </c>
      <c r="O2433" s="16">
        <v>44978</v>
      </c>
      <c r="P2433" s="6" t="s">
        <v>7</v>
      </c>
      <c r="Q2433" s="18">
        <v>11827.75</v>
      </c>
      <c r="R2433" s="18">
        <v>11827.75</v>
      </c>
      <c r="S2433" s="18">
        <v>0</v>
      </c>
      <c r="T2433" s="18">
        <v>0</v>
      </c>
      <c r="U2433" s="10">
        <f t="shared" si="74"/>
        <v>0</v>
      </c>
      <c r="V2433" s="20">
        <f t="shared" si="75"/>
        <v>0</v>
      </c>
    </row>
    <row r="2434" spans="1:22" ht="29" outlineLevel="4" x14ac:dyDescent="0.35">
      <c r="A2434" s="6" t="s">
        <v>566</v>
      </c>
      <c r="B2434" s="6" t="s">
        <v>567</v>
      </c>
      <c r="C2434" s="12" t="s">
        <v>2745</v>
      </c>
      <c r="D2434" s="5" t="s">
        <v>2749</v>
      </c>
      <c r="E2434" s="6" t="s">
        <v>2749</v>
      </c>
      <c r="F2434" s="1" t="s">
        <v>76</v>
      </c>
      <c r="G2434" s="1" t="s">
        <v>4</v>
      </c>
      <c r="H2434" s="1" t="s">
        <v>2789</v>
      </c>
      <c r="I2434" s="2" t="s">
        <v>2790</v>
      </c>
      <c r="J2434" s="6" t="s">
        <v>4</v>
      </c>
      <c r="K2434" s="6" t="s">
        <v>4</v>
      </c>
      <c r="L2434" s="6" t="s">
        <v>4</v>
      </c>
      <c r="M2434" s="6" t="s">
        <v>5</v>
      </c>
      <c r="N2434" s="6" t="s">
        <v>2795</v>
      </c>
      <c r="O2434" s="16">
        <v>44999</v>
      </c>
      <c r="P2434" s="6" t="s">
        <v>7</v>
      </c>
      <c r="Q2434" s="18">
        <v>11049.41</v>
      </c>
      <c r="R2434" s="18">
        <v>11049.41</v>
      </c>
      <c r="S2434" s="18">
        <v>0</v>
      </c>
      <c r="T2434" s="18">
        <v>0</v>
      </c>
      <c r="U2434" s="10">
        <f t="shared" ref="U2434:U2497" si="76">Q2434-R2434-S2434-T2434</f>
        <v>0</v>
      </c>
      <c r="V2434" s="20">
        <f t="shared" si="75"/>
        <v>0</v>
      </c>
    </row>
    <row r="2435" spans="1:22" ht="29" outlineLevel="4" x14ac:dyDescent="0.35">
      <c r="A2435" s="6" t="s">
        <v>566</v>
      </c>
      <c r="B2435" s="6" t="s">
        <v>567</v>
      </c>
      <c r="C2435" s="12" t="s">
        <v>2745</v>
      </c>
      <c r="D2435" s="5" t="s">
        <v>2749</v>
      </c>
      <c r="E2435" s="6" t="s">
        <v>2749</v>
      </c>
      <c r="F2435" s="1" t="s">
        <v>76</v>
      </c>
      <c r="G2435" s="1" t="s">
        <v>4</v>
      </c>
      <c r="H2435" s="1" t="s">
        <v>2789</v>
      </c>
      <c r="I2435" s="2" t="s">
        <v>2790</v>
      </c>
      <c r="J2435" s="6" t="s">
        <v>4</v>
      </c>
      <c r="K2435" s="6" t="s">
        <v>4</v>
      </c>
      <c r="L2435" s="6" t="s">
        <v>4</v>
      </c>
      <c r="M2435" s="6" t="s">
        <v>5</v>
      </c>
      <c r="N2435" s="6" t="s">
        <v>2796</v>
      </c>
      <c r="O2435" s="16">
        <v>45069</v>
      </c>
      <c r="P2435" s="6" t="s">
        <v>7</v>
      </c>
      <c r="Q2435" s="18">
        <v>11211.29</v>
      </c>
      <c r="R2435" s="18">
        <v>11211.29</v>
      </c>
      <c r="S2435" s="18">
        <v>0</v>
      </c>
      <c r="T2435" s="18">
        <v>0</v>
      </c>
      <c r="U2435" s="10">
        <f t="shared" si="76"/>
        <v>0</v>
      </c>
      <c r="V2435" s="20">
        <f t="shared" ref="V2435:V2498" si="77">Q2435-R2435-S2435-T2435</f>
        <v>0</v>
      </c>
    </row>
    <row r="2436" spans="1:22" ht="29" outlineLevel="3" x14ac:dyDescent="0.35">
      <c r="A2436" s="6" t="s">
        <v>110</v>
      </c>
      <c r="B2436" s="6" t="s">
        <v>111</v>
      </c>
      <c r="C2436" s="12" t="s">
        <v>2745</v>
      </c>
      <c r="D2436" s="5" t="s">
        <v>2749</v>
      </c>
      <c r="E2436" s="6" t="s">
        <v>2749</v>
      </c>
      <c r="F2436" s="1" t="s">
        <v>76</v>
      </c>
      <c r="G2436" s="1" t="s">
        <v>4</v>
      </c>
      <c r="H2436" s="1" t="s">
        <v>2789</v>
      </c>
      <c r="I2436" s="2" t="s">
        <v>2790</v>
      </c>
      <c r="J2436" s="6" t="s">
        <v>4</v>
      </c>
      <c r="K2436" s="6" t="s">
        <v>4</v>
      </c>
      <c r="L2436" s="6" t="s">
        <v>4</v>
      </c>
      <c r="M2436" s="6" t="s">
        <v>5</v>
      </c>
      <c r="N2436" s="6" t="s">
        <v>2797</v>
      </c>
      <c r="O2436" s="16">
        <v>45083</v>
      </c>
      <c r="P2436" s="6" t="s">
        <v>7</v>
      </c>
      <c r="Q2436" s="18">
        <v>11183.99</v>
      </c>
      <c r="R2436" s="18">
        <v>11183.99</v>
      </c>
      <c r="S2436" s="18">
        <v>0</v>
      </c>
      <c r="T2436" s="18">
        <v>0</v>
      </c>
      <c r="U2436" s="10">
        <f t="shared" si="76"/>
        <v>0</v>
      </c>
      <c r="V2436" s="20">
        <f t="shared" si="77"/>
        <v>0</v>
      </c>
    </row>
    <row r="2437" spans="1:22" outlineLevel="4" x14ac:dyDescent="0.35">
      <c r="G2437" s="1"/>
      <c r="H2437" s="14" t="s">
        <v>11817</v>
      </c>
      <c r="O2437" s="16"/>
      <c r="Q2437" s="18">
        <f>SUBTOTAL(9,Q2421:Q2436)</f>
        <v>118957.00000000001</v>
      </c>
      <c r="R2437" s="18">
        <f>SUBTOTAL(9,R2421:R2436)</f>
        <v>111959.51</v>
      </c>
      <c r="S2437" s="18">
        <f>SUBTOTAL(9,S2421:S2436)</f>
        <v>6997.4900000000007</v>
      </c>
      <c r="T2437" s="18">
        <f>SUBTOTAL(9,T2421:T2436)</f>
        <v>0</v>
      </c>
      <c r="U2437" s="10">
        <f t="shared" si="76"/>
        <v>1.9099388737231493E-11</v>
      </c>
      <c r="V2437" s="20">
        <f t="shared" si="77"/>
        <v>1.9099388737231493E-11</v>
      </c>
    </row>
    <row r="2438" spans="1:22" ht="29" outlineLevel="4" x14ac:dyDescent="0.35">
      <c r="A2438" s="6" t="s">
        <v>110</v>
      </c>
      <c r="B2438" s="6" t="s">
        <v>111</v>
      </c>
      <c r="C2438" s="12" t="s">
        <v>2745</v>
      </c>
      <c r="D2438" s="5" t="s">
        <v>2749</v>
      </c>
      <c r="E2438" s="6" t="s">
        <v>2749</v>
      </c>
      <c r="F2438" s="1" t="s">
        <v>76</v>
      </c>
      <c r="G2438" s="1" t="s">
        <v>4</v>
      </c>
      <c r="H2438" s="1" t="s">
        <v>2799</v>
      </c>
      <c r="I2438" s="2" t="s">
        <v>2800</v>
      </c>
      <c r="J2438" s="6" t="s">
        <v>4</v>
      </c>
      <c r="K2438" s="6" t="s">
        <v>4</v>
      </c>
      <c r="L2438" s="6" t="s">
        <v>4</v>
      </c>
      <c r="M2438" s="6" t="s">
        <v>5</v>
      </c>
      <c r="N2438" s="6" t="s">
        <v>2798</v>
      </c>
      <c r="O2438" s="16">
        <v>44886</v>
      </c>
      <c r="P2438" s="6" t="s">
        <v>7</v>
      </c>
      <c r="Q2438" s="18">
        <v>238487</v>
      </c>
      <c r="R2438" s="18">
        <v>238487</v>
      </c>
      <c r="S2438" s="18">
        <v>0</v>
      </c>
      <c r="T2438" s="18">
        <v>0</v>
      </c>
      <c r="U2438" s="10">
        <f t="shared" si="76"/>
        <v>0</v>
      </c>
      <c r="V2438" s="20">
        <f t="shared" si="77"/>
        <v>0</v>
      </c>
    </row>
    <row r="2439" spans="1:22" ht="29" outlineLevel="4" x14ac:dyDescent="0.35">
      <c r="A2439" s="6" t="s">
        <v>110</v>
      </c>
      <c r="B2439" s="6" t="s">
        <v>111</v>
      </c>
      <c r="C2439" s="12" t="s">
        <v>2745</v>
      </c>
      <c r="D2439" s="5" t="s">
        <v>2749</v>
      </c>
      <c r="E2439" s="6" t="s">
        <v>2749</v>
      </c>
      <c r="F2439" s="1" t="s">
        <v>76</v>
      </c>
      <c r="G2439" s="1" t="s">
        <v>4</v>
      </c>
      <c r="H2439" s="1" t="s">
        <v>2799</v>
      </c>
      <c r="I2439" s="2" t="s">
        <v>2800</v>
      </c>
      <c r="J2439" s="6" t="s">
        <v>4</v>
      </c>
      <c r="K2439" s="6" t="s">
        <v>4</v>
      </c>
      <c r="L2439" s="6" t="s">
        <v>4</v>
      </c>
      <c r="M2439" s="6" t="s">
        <v>5</v>
      </c>
      <c r="N2439" s="6" t="s">
        <v>2801</v>
      </c>
      <c r="O2439" s="16">
        <v>44915</v>
      </c>
      <c r="P2439" s="6" t="s">
        <v>7</v>
      </c>
      <c r="Q2439" s="18">
        <v>162186</v>
      </c>
      <c r="R2439" s="18">
        <v>162186</v>
      </c>
      <c r="S2439" s="18">
        <v>0</v>
      </c>
      <c r="T2439" s="18">
        <v>0</v>
      </c>
      <c r="U2439" s="10">
        <f t="shared" si="76"/>
        <v>0</v>
      </c>
      <c r="V2439" s="20">
        <f t="shared" si="77"/>
        <v>0</v>
      </c>
    </row>
    <row r="2440" spans="1:22" ht="29" outlineLevel="4" x14ac:dyDescent="0.35">
      <c r="A2440" s="6" t="s">
        <v>110</v>
      </c>
      <c r="B2440" s="6" t="s">
        <v>111</v>
      </c>
      <c r="C2440" s="12" t="s">
        <v>2745</v>
      </c>
      <c r="D2440" s="5" t="s">
        <v>2749</v>
      </c>
      <c r="E2440" s="6" t="s">
        <v>2749</v>
      </c>
      <c r="F2440" s="1" t="s">
        <v>76</v>
      </c>
      <c r="G2440" s="1" t="s">
        <v>4</v>
      </c>
      <c r="H2440" s="1" t="s">
        <v>2799</v>
      </c>
      <c r="I2440" s="2" t="s">
        <v>2800</v>
      </c>
      <c r="J2440" s="6" t="s">
        <v>4</v>
      </c>
      <c r="K2440" s="6" t="s">
        <v>4</v>
      </c>
      <c r="L2440" s="6" t="s">
        <v>4</v>
      </c>
      <c r="M2440" s="6" t="s">
        <v>5</v>
      </c>
      <c r="N2440" s="6" t="s">
        <v>2802</v>
      </c>
      <c r="O2440" s="16">
        <v>44958</v>
      </c>
      <c r="P2440" s="6" t="s">
        <v>7</v>
      </c>
      <c r="Q2440" s="18">
        <v>371337</v>
      </c>
      <c r="R2440" s="18">
        <v>371337</v>
      </c>
      <c r="S2440" s="18">
        <v>0</v>
      </c>
      <c r="T2440" s="18">
        <v>0</v>
      </c>
      <c r="U2440" s="10">
        <f t="shared" si="76"/>
        <v>0</v>
      </c>
      <c r="V2440" s="20">
        <f t="shared" si="77"/>
        <v>0</v>
      </c>
    </row>
    <row r="2441" spans="1:22" ht="29" outlineLevel="4" x14ac:dyDescent="0.35">
      <c r="A2441" s="6" t="s">
        <v>110</v>
      </c>
      <c r="B2441" s="6" t="s">
        <v>111</v>
      </c>
      <c r="C2441" s="12" t="s">
        <v>2745</v>
      </c>
      <c r="D2441" s="5" t="s">
        <v>2749</v>
      </c>
      <c r="E2441" s="6" t="s">
        <v>2749</v>
      </c>
      <c r="F2441" s="1" t="s">
        <v>76</v>
      </c>
      <c r="G2441" s="1" t="s">
        <v>4</v>
      </c>
      <c r="H2441" s="1" t="s">
        <v>2799</v>
      </c>
      <c r="I2441" s="2" t="s">
        <v>2800</v>
      </c>
      <c r="J2441" s="6" t="s">
        <v>4</v>
      </c>
      <c r="K2441" s="6" t="s">
        <v>4</v>
      </c>
      <c r="L2441" s="6" t="s">
        <v>4</v>
      </c>
      <c r="M2441" s="6" t="s">
        <v>5</v>
      </c>
      <c r="N2441" s="6" t="s">
        <v>2803</v>
      </c>
      <c r="O2441" s="16">
        <v>44987</v>
      </c>
      <c r="P2441" s="6" t="s">
        <v>7</v>
      </c>
      <c r="Q2441" s="18">
        <v>138533</v>
      </c>
      <c r="R2441" s="18">
        <v>138533</v>
      </c>
      <c r="S2441" s="18">
        <v>0</v>
      </c>
      <c r="T2441" s="18">
        <v>0</v>
      </c>
      <c r="U2441" s="10">
        <f t="shared" si="76"/>
        <v>0</v>
      </c>
      <c r="V2441" s="20">
        <f t="shared" si="77"/>
        <v>0</v>
      </c>
    </row>
    <row r="2442" spans="1:22" outlineLevel="4" x14ac:dyDescent="0.35">
      <c r="G2442" s="1"/>
      <c r="H2442" s="14" t="s">
        <v>11818</v>
      </c>
      <c r="O2442" s="16"/>
      <c r="Q2442" s="18">
        <f>SUBTOTAL(9,Q2438:Q2441)</f>
        <v>910543</v>
      </c>
      <c r="R2442" s="18">
        <f>SUBTOTAL(9,R2438:R2441)</f>
        <v>910543</v>
      </c>
      <c r="S2442" s="18">
        <f>SUBTOTAL(9,S2438:S2441)</f>
        <v>0</v>
      </c>
      <c r="T2442" s="18">
        <f>SUBTOTAL(9,T2438:T2441)</f>
        <v>0</v>
      </c>
      <c r="U2442" s="10">
        <f t="shared" si="76"/>
        <v>0</v>
      </c>
      <c r="V2442" s="20">
        <f t="shared" si="77"/>
        <v>0</v>
      </c>
    </row>
    <row r="2443" spans="1:22" ht="29" outlineLevel="4" x14ac:dyDescent="0.35">
      <c r="A2443" s="6" t="s">
        <v>110</v>
      </c>
      <c r="B2443" s="6" t="s">
        <v>111</v>
      </c>
      <c r="C2443" s="12" t="s">
        <v>2745</v>
      </c>
      <c r="D2443" s="5" t="s">
        <v>2749</v>
      </c>
      <c r="E2443" s="6" t="s">
        <v>2749</v>
      </c>
      <c r="F2443" s="1" t="s">
        <v>4</v>
      </c>
      <c r="G2443" s="1" t="s">
        <v>368</v>
      </c>
      <c r="H2443" s="1" t="s">
        <v>2805</v>
      </c>
      <c r="I2443" s="2" t="s">
        <v>2806</v>
      </c>
      <c r="J2443" s="6" t="s">
        <v>4</v>
      </c>
      <c r="K2443" s="6" t="s">
        <v>4</v>
      </c>
      <c r="L2443" s="6" t="s">
        <v>4</v>
      </c>
      <c r="M2443" s="6" t="s">
        <v>5</v>
      </c>
      <c r="N2443" s="6" t="s">
        <v>2804</v>
      </c>
      <c r="O2443" s="16">
        <v>44869</v>
      </c>
      <c r="P2443" s="6" t="s">
        <v>7</v>
      </c>
      <c r="Q2443" s="18">
        <v>171057</v>
      </c>
      <c r="R2443" s="18">
        <v>0</v>
      </c>
      <c r="S2443" s="18">
        <v>171057</v>
      </c>
      <c r="T2443" s="18">
        <v>0</v>
      </c>
      <c r="U2443" s="10">
        <f t="shared" si="76"/>
        <v>0</v>
      </c>
      <c r="V2443" s="20">
        <f t="shared" si="77"/>
        <v>0</v>
      </c>
    </row>
    <row r="2444" spans="1:22" outlineLevel="4" x14ac:dyDescent="0.35">
      <c r="G2444" s="1"/>
      <c r="H2444" s="14" t="s">
        <v>11819</v>
      </c>
      <c r="O2444" s="16"/>
      <c r="Q2444" s="18">
        <f>SUBTOTAL(9,Q2443:Q2443)</f>
        <v>171057</v>
      </c>
      <c r="R2444" s="18">
        <f>SUBTOTAL(9,R2443:R2443)</f>
        <v>0</v>
      </c>
      <c r="S2444" s="18">
        <f>SUBTOTAL(9,S2443:S2443)</f>
        <v>171057</v>
      </c>
      <c r="T2444" s="18">
        <f>SUBTOTAL(9,T2443:T2443)</f>
        <v>0</v>
      </c>
      <c r="U2444" s="10">
        <f t="shared" si="76"/>
        <v>0</v>
      </c>
      <c r="V2444" s="20">
        <f t="shared" si="77"/>
        <v>0</v>
      </c>
    </row>
    <row r="2445" spans="1:22" outlineLevel="4" x14ac:dyDescent="0.35">
      <c r="C2445" s="13" t="s">
        <v>10705</v>
      </c>
      <c r="G2445" s="1"/>
      <c r="O2445" s="16"/>
      <c r="Q2445" s="18">
        <f>SUBTOTAL(9,Q2377:Q2443)</f>
        <v>3174197.51</v>
      </c>
      <c r="R2445" s="18">
        <f>SUBTOTAL(9,R2377:R2443)</f>
        <v>1331125.6000000001</v>
      </c>
      <c r="S2445" s="18">
        <f>SUBTOTAL(9,S2377:S2443)</f>
        <v>1843071.91</v>
      </c>
      <c r="T2445" s="18">
        <f>SUBTOTAL(9,T2377:T2443)</f>
        <v>0</v>
      </c>
      <c r="U2445" s="10">
        <f t="shared" si="76"/>
        <v>-2.3283064365386963E-10</v>
      </c>
      <c r="V2445" s="20">
        <f t="shared" si="77"/>
        <v>-2.3283064365386963E-10</v>
      </c>
    </row>
    <row r="2446" spans="1:22" ht="29" outlineLevel="4" x14ac:dyDescent="0.35">
      <c r="A2446" s="6" t="s">
        <v>743</v>
      </c>
      <c r="B2446" s="6" t="s">
        <v>744</v>
      </c>
      <c r="C2446" s="12" t="s">
        <v>2807</v>
      </c>
      <c r="D2446" s="5" t="s">
        <v>2808</v>
      </c>
      <c r="E2446" s="6" t="s">
        <v>2808</v>
      </c>
      <c r="F2446" s="1" t="s">
        <v>13022</v>
      </c>
      <c r="G2446" s="1" t="s">
        <v>4</v>
      </c>
      <c r="H2446" s="1" t="s">
        <v>2811</v>
      </c>
      <c r="I2446" s="2" t="s">
        <v>2812</v>
      </c>
      <c r="J2446" s="6" t="s">
        <v>2809</v>
      </c>
      <c r="K2446" s="6" t="s">
        <v>4</v>
      </c>
      <c r="L2446" s="6" t="s">
        <v>4</v>
      </c>
      <c r="M2446" s="6" t="s">
        <v>5</v>
      </c>
      <c r="N2446" s="6" t="s">
        <v>2810</v>
      </c>
      <c r="O2446" s="16">
        <v>44803</v>
      </c>
      <c r="P2446" s="6" t="s">
        <v>7</v>
      </c>
      <c r="Q2446" s="18">
        <v>500</v>
      </c>
      <c r="R2446" s="18">
        <v>500</v>
      </c>
      <c r="S2446" s="18">
        <v>0</v>
      </c>
      <c r="T2446" s="18">
        <v>0</v>
      </c>
      <c r="U2446" s="10">
        <f t="shared" si="76"/>
        <v>0</v>
      </c>
      <c r="V2446" s="20">
        <f t="shared" si="77"/>
        <v>0</v>
      </c>
    </row>
    <row r="2447" spans="1:22" outlineLevel="4" x14ac:dyDescent="0.35">
      <c r="G2447" s="1"/>
      <c r="H2447" s="14" t="s">
        <v>11820</v>
      </c>
      <c r="O2447" s="16"/>
      <c r="Q2447" s="18">
        <f>SUBTOTAL(9,Q2446:Q2446)</f>
        <v>500</v>
      </c>
      <c r="R2447" s="18">
        <f>SUBTOTAL(9,R2446:R2446)</f>
        <v>500</v>
      </c>
      <c r="S2447" s="18">
        <f>SUBTOTAL(9,S2446:S2446)</f>
        <v>0</v>
      </c>
      <c r="T2447" s="18">
        <f>SUBTOTAL(9,T2446:T2446)</f>
        <v>0</v>
      </c>
      <c r="U2447" s="10">
        <f t="shared" si="76"/>
        <v>0</v>
      </c>
      <c r="V2447" s="20">
        <f t="shared" si="77"/>
        <v>0</v>
      </c>
    </row>
    <row r="2448" spans="1:22" ht="29" outlineLevel="4" x14ac:dyDescent="0.35">
      <c r="A2448" s="6" t="s">
        <v>743</v>
      </c>
      <c r="B2448" s="6" t="s">
        <v>744</v>
      </c>
      <c r="C2448" s="12" t="s">
        <v>2807</v>
      </c>
      <c r="D2448" s="5" t="s">
        <v>2808</v>
      </c>
      <c r="E2448" s="6" t="s">
        <v>2808</v>
      </c>
      <c r="F2448" s="1" t="s">
        <v>13024</v>
      </c>
      <c r="G2448" s="1" t="s">
        <v>4</v>
      </c>
      <c r="H2448" s="1" t="s">
        <v>2815</v>
      </c>
      <c r="I2448" s="2" t="s">
        <v>2816</v>
      </c>
      <c r="J2448" s="6" t="s">
        <v>2813</v>
      </c>
      <c r="K2448" s="6" t="s">
        <v>4</v>
      </c>
      <c r="L2448" s="6" t="s">
        <v>4</v>
      </c>
      <c r="M2448" s="6" t="s">
        <v>5</v>
      </c>
      <c r="N2448" s="6" t="s">
        <v>2814</v>
      </c>
      <c r="O2448" s="16">
        <v>44803</v>
      </c>
      <c r="P2448" s="6" t="s">
        <v>7</v>
      </c>
      <c r="Q2448" s="18">
        <v>6176.9</v>
      </c>
      <c r="R2448" s="18">
        <v>6176.9</v>
      </c>
      <c r="S2448" s="18">
        <v>0</v>
      </c>
      <c r="T2448" s="18">
        <v>0</v>
      </c>
      <c r="U2448" s="10">
        <f t="shared" si="76"/>
        <v>0</v>
      </c>
      <c r="V2448" s="20">
        <f t="shared" si="77"/>
        <v>0</v>
      </c>
    </row>
    <row r="2449" spans="1:22" outlineLevel="4" x14ac:dyDescent="0.35">
      <c r="G2449" s="1"/>
      <c r="H2449" s="14" t="s">
        <v>11821</v>
      </c>
      <c r="O2449" s="16"/>
      <c r="Q2449" s="18">
        <f>SUBTOTAL(9,Q2448:Q2448)</f>
        <v>6176.9</v>
      </c>
      <c r="R2449" s="18">
        <f>SUBTOTAL(9,R2448:R2448)</f>
        <v>6176.9</v>
      </c>
      <c r="S2449" s="18">
        <f>SUBTOTAL(9,S2448:S2448)</f>
        <v>0</v>
      </c>
      <c r="T2449" s="18">
        <f>SUBTOTAL(9,T2448:T2448)</f>
        <v>0</v>
      </c>
      <c r="U2449" s="10">
        <f t="shared" si="76"/>
        <v>0</v>
      </c>
      <c r="V2449" s="20">
        <f t="shared" si="77"/>
        <v>0</v>
      </c>
    </row>
    <row r="2450" spans="1:22" ht="29" outlineLevel="4" x14ac:dyDescent="0.35">
      <c r="A2450" s="6" t="s">
        <v>743</v>
      </c>
      <c r="B2450" s="6" t="s">
        <v>744</v>
      </c>
      <c r="C2450" s="12" t="s">
        <v>2807</v>
      </c>
      <c r="D2450" s="5" t="s">
        <v>2808</v>
      </c>
      <c r="E2450" s="6" t="s">
        <v>2808</v>
      </c>
      <c r="F2450" s="1" t="s">
        <v>13022</v>
      </c>
      <c r="G2450" s="1" t="s">
        <v>4</v>
      </c>
      <c r="H2450" s="1" t="s">
        <v>2818</v>
      </c>
      <c r="I2450" s="2" t="s">
        <v>13121</v>
      </c>
      <c r="J2450" s="6" t="s">
        <v>4</v>
      </c>
      <c r="K2450" s="6" t="s">
        <v>4</v>
      </c>
      <c r="L2450" s="6" t="s">
        <v>4</v>
      </c>
      <c r="M2450" s="6" t="s">
        <v>5</v>
      </c>
      <c r="N2450" s="6" t="s">
        <v>2817</v>
      </c>
      <c r="O2450" s="16">
        <v>44992</v>
      </c>
      <c r="P2450" s="6" t="s">
        <v>7</v>
      </c>
      <c r="Q2450" s="18">
        <v>3944.27</v>
      </c>
      <c r="R2450" s="18">
        <v>3944.27</v>
      </c>
      <c r="S2450" s="18">
        <v>0</v>
      </c>
      <c r="T2450" s="18">
        <v>0</v>
      </c>
      <c r="U2450" s="10">
        <f t="shared" si="76"/>
        <v>0</v>
      </c>
      <c r="V2450" s="20">
        <f t="shared" si="77"/>
        <v>0</v>
      </c>
    </row>
    <row r="2451" spans="1:22" outlineLevel="4" x14ac:dyDescent="0.35">
      <c r="G2451" s="1"/>
      <c r="H2451" s="14" t="s">
        <v>11822</v>
      </c>
      <c r="O2451" s="16"/>
      <c r="Q2451" s="18">
        <f>SUBTOTAL(9,Q2450:Q2450)</f>
        <v>3944.27</v>
      </c>
      <c r="R2451" s="18">
        <f>SUBTOTAL(9,R2450:R2450)</f>
        <v>3944.27</v>
      </c>
      <c r="S2451" s="18">
        <f>SUBTOTAL(9,S2450:S2450)</f>
        <v>0</v>
      </c>
      <c r="T2451" s="18">
        <f>SUBTOTAL(9,T2450:T2450)</f>
        <v>0</v>
      </c>
      <c r="U2451" s="10">
        <f t="shared" si="76"/>
        <v>0</v>
      </c>
      <c r="V2451" s="20">
        <f t="shared" si="77"/>
        <v>0</v>
      </c>
    </row>
    <row r="2452" spans="1:22" ht="29" outlineLevel="4" x14ac:dyDescent="0.35">
      <c r="A2452" s="6" t="s">
        <v>1298</v>
      </c>
      <c r="B2452" s="6" t="s">
        <v>1299</v>
      </c>
      <c r="C2452" s="12" t="s">
        <v>2807</v>
      </c>
      <c r="D2452" s="5" t="s">
        <v>2819</v>
      </c>
      <c r="E2452" s="6" t="s">
        <v>2819</v>
      </c>
      <c r="F2452" s="1" t="s">
        <v>13030</v>
      </c>
      <c r="G2452" s="1" t="s">
        <v>4</v>
      </c>
      <c r="H2452" s="1" t="s">
        <v>2823</v>
      </c>
      <c r="I2452" s="2" t="s">
        <v>2824</v>
      </c>
      <c r="J2452" s="6" t="s">
        <v>2820</v>
      </c>
      <c r="K2452" s="6" t="s">
        <v>4</v>
      </c>
      <c r="L2452" s="6" t="s">
        <v>4</v>
      </c>
      <c r="M2452" s="6" t="s">
        <v>5</v>
      </c>
      <c r="N2452" s="6" t="s">
        <v>2821</v>
      </c>
      <c r="O2452" s="16">
        <v>44810</v>
      </c>
      <c r="P2452" s="6" t="s">
        <v>2822</v>
      </c>
      <c r="Q2452" s="18">
        <v>4443.1099999999997</v>
      </c>
      <c r="R2452" s="18">
        <v>4443.1099999999997</v>
      </c>
      <c r="S2452" s="18">
        <v>0</v>
      </c>
      <c r="T2452" s="18">
        <v>0</v>
      </c>
      <c r="U2452" s="10">
        <f t="shared" si="76"/>
        <v>0</v>
      </c>
      <c r="V2452" s="20">
        <f t="shared" si="77"/>
        <v>0</v>
      </c>
    </row>
    <row r="2453" spans="1:22" ht="29" outlineLevel="3" x14ac:dyDescent="0.35">
      <c r="A2453" s="6" t="s">
        <v>1298</v>
      </c>
      <c r="B2453" s="6" t="s">
        <v>1299</v>
      </c>
      <c r="C2453" s="12" t="s">
        <v>2807</v>
      </c>
      <c r="D2453" s="5" t="s">
        <v>2819</v>
      </c>
      <c r="E2453" s="6" t="s">
        <v>2819</v>
      </c>
      <c r="F2453" s="1" t="s">
        <v>13030</v>
      </c>
      <c r="G2453" s="1" t="s">
        <v>4</v>
      </c>
      <c r="H2453" s="1" t="s">
        <v>2823</v>
      </c>
      <c r="I2453" s="2" t="s">
        <v>2824</v>
      </c>
      <c r="J2453" s="6" t="s">
        <v>2820</v>
      </c>
      <c r="K2453" s="6" t="s">
        <v>4</v>
      </c>
      <c r="L2453" s="6" t="s">
        <v>4</v>
      </c>
      <c r="M2453" s="6" t="s">
        <v>5</v>
      </c>
      <c r="N2453" s="6" t="s">
        <v>2825</v>
      </c>
      <c r="O2453" s="16">
        <v>44998</v>
      </c>
      <c r="P2453" s="6" t="s">
        <v>2826</v>
      </c>
      <c r="Q2453" s="18">
        <v>4764.8599999999997</v>
      </c>
      <c r="R2453" s="18">
        <v>4764.8599999999997</v>
      </c>
      <c r="S2453" s="18">
        <v>0</v>
      </c>
      <c r="T2453" s="18">
        <v>0</v>
      </c>
      <c r="U2453" s="10">
        <f t="shared" si="76"/>
        <v>0</v>
      </c>
      <c r="V2453" s="20">
        <f t="shared" si="77"/>
        <v>0</v>
      </c>
    </row>
    <row r="2454" spans="1:22" outlineLevel="4" x14ac:dyDescent="0.35">
      <c r="G2454" s="1"/>
      <c r="H2454" s="14" t="s">
        <v>11823</v>
      </c>
      <c r="O2454" s="16"/>
      <c r="Q2454" s="18">
        <f>SUBTOTAL(9,Q2452:Q2453)</f>
        <v>9207.9699999999993</v>
      </c>
      <c r="R2454" s="18">
        <f>SUBTOTAL(9,R2452:R2453)</f>
        <v>9207.9699999999993</v>
      </c>
      <c r="S2454" s="18">
        <f>SUBTOTAL(9,S2452:S2453)</f>
        <v>0</v>
      </c>
      <c r="T2454" s="18">
        <f>SUBTOTAL(9,T2452:T2453)</f>
        <v>0</v>
      </c>
      <c r="U2454" s="10">
        <f t="shared" si="76"/>
        <v>0</v>
      </c>
      <c r="V2454" s="20">
        <f t="shared" si="77"/>
        <v>0</v>
      </c>
    </row>
    <row r="2455" spans="1:22" ht="29" outlineLevel="4" x14ac:dyDescent="0.35">
      <c r="A2455" s="6" t="s">
        <v>743</v>
      </c>
      <c r="B2455" s="6" t="s">
        <v>744</v>
      </c>
      <c r="C2455" s="12" t="s">
        <v>2807</v>
      </c>
      <c r="D2455" s="5" t="s">
        <v>2808</v>
      </c>
      <c r="E2455" s="6" t="s">
        <v>2808</v>
      </c>
      <c r="F2455" s="1" t="s">
        <v>13022</v>
      </c>
      <c r="G2455" s="1" t="s">
        <v>4</v>
      </c>
      <c r="H2455" s="1" t="s">
        <v>2828</v>
      </c>
      <c r="I2455" s="2" t="s">
        <v>2829</v>
      </c>
      <c r="J2455" s="6" t="s">
        <v>4</v>
      </c>
      <c r="K2455" s="6" t="s">
        <v>4</v>
      </c>
      <c r="L2455" s="6" t="s">
        <v>4</v>
      </c>
      <c r="M2455" s="6" t="s">
        <v>5</v>
      </c>
      <c r="N2455" s="6" t="s">
        <v>2827</v>
      </c>
      <c r="O2455" s="16">
        <v>45082</v>
      </c>
      <c r="P2455" s="6" t="s">
        <v>7</v>
      </c>
      <c r="Q2455" s="18">
        <v>154.35</v>
      </c>
      <c r="R2455" s="18">
        <v>154.35</v>
      </c>
      <c r="S2455" s="18">
        <v>0</v>
      </c>
      <c r="T2455" s="18">
        <v>0</v>
      </c>
      <c r="U2455" s="10">
        <f t="shared" si="76"/>
        <v>0</v>
      </c>
      <c r="V2455" s="20">
        <f t="shared" si="77"/>
        <v>0</v>
      </c>
    </row>
    <row r="2456" spans="1:22" outlineLevel="4" x14ac:dyDescent="0.35">
      <c r="G2456" s="1"/>
      <c r="H2456" s="14" t="s">
        <v>11824</v>
      </c>
      <c r="O2456" s="16"/>
      <c r="Q2456" s="18">
        <f>SUBTOTAL(9,Q2455:Q2455)</f>
        <v>154.35</v>
      </c>
      <c r="R2456" s="18">
        <f>SUBTOTAL(9,R2455:R2455)</f>
        <v>154.35</v>
      </c>
      <c r="S2456" s="18">
        <f>SUBTOTAL(9,S2455:S2455)</f>
        <v>0</v>
      </c>
      <c r="T2456" s="18">
        <f>SUBTOTAL(9,T2455:T2455)</f>
        <v>0</v>
      </c>
      <c r="U2456" s="10">
        <f t="shared" si="76"/>
        <v>0</v>
      </c>
      <c r="V2456" s="20">
        <f t="shared" si="77"/>
        <v>0</v>
      </c>
    </row>
    <row r="2457" spans="1:22" ht="29" outlineLevel="4" x14ac:dyDescent="0.35">
      <c r="A2457" s="6" t="s">
        <v>743</v>
      </c>
      <c r="B2457" s="6" t="s">
        <v>744</v>
      </c>
      <c r="C2457" s="12" t="s">
        <v>2807</v>
      </c>
      <c r="D2457" s="5" t="s">
        <v>2808</v>
      </c>
      <c r="E2457" s="6" t="s">
        <v>2808</v>
      </c>
      <c r="F2457" s="1" t="s">
        <v>13022</v>
      </c>
      <c r="G2457" s="1" t="s">
        <v>4</v>
      </c>
      <c r="H2457" s="1" t="s">
        <v>2831</v>
      </c>
      <c r="I2457" s="2" t="s">
        <v>2832</v>
      </c>
      <c r="J2457" s="6" t="s">
        <v>4</v>
      </c>
      <c r="K2457" s="6" t="s">
        <v>4</v>
      </c>
      <c r="L2457" s="6" t="s">
        <v>4</v>
      </c>
      <c r="M2457" s="6" t="s">
        <v>5</v>
      </c>
      <c r="N2457" s="6" t="s">
        <v>2830</v>
      </c>
      <c r="O2457" s="16">
        <v>44916</v>
      </c>
      <c r="P2457" s="6" t="s">
        <v>7</v>
      </c>
      <c r="Q2457" s="18">
        <v>63515.03</v>
      </c>
      <c r="R2457" s="18">
        <v>63515.03</v>
      </c>
      <c r="S2457" s="18">
        <v>0</v>
      </c>
      <c r="T2457" s="18">
        <v>0</v>
      </c>
      <c r="U2457" s="10">
        <f t="shared" si="76"/>
        <v>0</v>
      </c>
      <c r="V2457" s="20">
        <f t="shared" si="77"/>
        <v>0</v>
      </c>
    </row>
    <row r="2458" spans="1:22" ht="29" outlineLevel="3" x14ac:dyDescent="0.35">
      <c r="A2458" s="6" t="s">
        <v>743</v>
      </c>
      <c r="B2458" s="6" t="s">
        <v>744</v>
      </c>
      <c r="C2458" s="12" t="s">
        <v>2807</v>
      </c>
      <c r="D2458" s="5" t="s">
        <v>2808</v>
      </c>
      <c r="E2458" s="6" t="s">
        <v>2808</v>
      </c>
      <c r="F2458" s="1" t="s">
        <v>13022</v>
      </c>
      <c r="G2458" s="1" t="s">
        <v>4</v>
      </c>
      <c r="H2458" s="1" t="s">
        <v>2831</v>
      </c>
      <c r="I2458" s="2" t="s">
        <v>2832</v>
      </c>
      <c r="J2458" s="6" t="s">
        <v>4</v>
      </c>
      <c r="K2458" s="6" t="s">
        <v>4</v>
      </c>
      <c r="L2458" s="6" t="s">
        <v>4</v>
      </c>
      <c r="M2458" s="6" t="s">
        <v>5</v>
      </c>
      <c r="N2458" s="6" t="s">
        <v>2833</v>
      </c>
      <c r="O2458" s="16">
        <v>45091</v>
      </c>
      <c r="P2458" s="6" t="s">
        <v>7</v>
      </c>
      <c r="Q2458" s="18">
        <v>450.05</v>
      </c>
      <c r="R2458" s="18">
        <v>450.05</v>
      </c>
      <c r="S2458" s="18">
        <v>0</v>
      </c>
      <c r="T2458" s="18">
        <v>0</v>
      </c>
      <c r="U2458" s="10">
        <f t="shared" si="76"/>
        <v>0</v>
      </c>
      <c r="V2458" s="20">
        <f t="shared" si="77"/>
        <v>0</v>
      </c>
    </row>
    <row r="2459" spans="1:22" outlineLevel="4" x14ac:dyDescent="0.35">
      <c r="G2459" s="1"/>
      <c r="H2459" s="14" t="s">
        <v>11825</v>
      </c>
      <c r="O2459" s="16"/>
      <c r="Q2459" s="18">
        <f>SUBTOTAL(9,Q2457:Q2458)</f>
        <v>63965.08</v>
      </c>
      <c r="R2459" s="18">
        <f>SUBTOTAL(9,R2457:R2458)</f>
        <v>63965.08</v>
      </c>
      <c r="S2459" s="18">
        <f>SUBTOTAL(9,S2457:S2458)</f>
        <v>0</v>
      </c>
      <c r="T2459" s="18">
        <f>SUBTOTAL(9,T2457:T2458)</f>
        <v>0</v>
      </c>
      <c r="U2459" s="10">
        <f t="shared" si="76"/>
        <v>0</v>
      </c>
      <c r="V2459" s="20">
        <f t="shared" si="77"/>
        <v>0</v>
      </c>
    </row>
    <row r="2460" spans="1:22" ht="29" outlineLevel="3" x14ac:dyDescent="0.35">
      <c r="A2460" s="6" t="s">
        <v>743</v>
      </c>
      <c r="B2460" s="6" t="s">
        <v>744</v>
      </c>
      <c r="C2460" s="12" t="s">
        <v>2807</v>
      </c>
      <c r="D2460" s="5" t="s">
        <v>2808</v>
      </c>
      <c r="E2460" s="6" t="s">
        <v>2808</v>
      </c>
      <c r="F2460" s="1" t="s">
        <v>13022</v>
      </c>
      <c r="G2460" s="1" t="s">
        <v>4</v>
      </c>
      <c r="H2460" s="1" t="s">
        <v>2835</v>
      </c>
      <c r="I2460" s="2" t="s">
        <v>2836</v>
      </c>
      <c r="J2460" s="6" t="s">
        <v>4</v>
      </c>
      <c r="K2460" s="6" t="s">
        <v>4</v>
      </c>
      <c r="L2460" s="6" t="s">
        <v>4</v>
      </c>
      <c r="M2460" s="6" t="s">
        <v>5</v>
      </c>
      <c r="N2460" s="6" t="s">
        <v>2834</v>
      </c>
      <c r="O2460" s="16">
        <v>44865</v>
      </c>
      <c r="P2460" s="6" t="s">
        <v>7</v>
      </c>
      <c r="Q2460" s="18">
        <v>11812.3</v>
      </c>
      <c r="R2460" s="18">
        <v>11812.3</v>
      </c>
      <c r="S2460" s="18">
        <v>0</v>
      </c>
      <c r="T2460" s="18">
        <v>0</v>
      </c>
      <c r="U2460" s="10">
        <f t="shared" si="76"/>
        <v>0</v>
      </c>
      <c r="V2460" s="20">
        <f t="shared" si="77"/>
        <v>0</v>
      </c>
    </row>
    <row r="2461" spans="1:22" ht="29" outlineLevel="2" x14ac:dyDescent="0.35">
      <c r="A2461" s="6" t="s">
        <v>743</v>
      </c>
      <c r="B2461" s="6" t="s">
        <v>744</v>
      </c>
      <c r="C2461" s="12" t="s">
        <v>2807</v>
      </c>
      <c r="D2461" s="5" t="s">
        <v>2808</v>
      </c>
      <c r="E2461" s="6" t="s">
        <v>2808</v>
      </c>
      <c r="F2461" s="1" t="s">
        <v>13022</v>
      </c>
      <c r="G2461" s="1" t="s">
        <v>4</v>
      </c>
      <c r="H2461" s="1" t="s">
        <v>2835</v>
      </c>
      <c r="I2461" s="2" t="s">
        <v>2836</v>
      </c>
      <c r="J2461" s="6" t="s">
        <v>4</v>
      </c>
      <c r="K2461" s="6" t="s">
        <v>4</v>
      </c>
      <c r="L2461" s="6" t="s">
        <v>4</v>
      </c>
      <c r="M2461" s="6" t="s">
        <v>5</v>
      </c>
      <c r="N2461" s="6" t="s">
        <v>2837</v>
      </c>
      <c r="O2461" s="16">
        <v>45082</v>
      </c>
      <c r="P2461" s="6" t="s">
        <v>7</v>
      </c>
      <c r="Q2461" s="18">
        <v>1389.77</v>
      </c>
      <c r="R2461" s="18">
        <v>1389.77</v>
      </c>
      <c r="S2461" s="18">
        <v>0</v>
      </c>
      <c r="T2461" s="18">
        <v>0</v>
      </c>
      <c r="U2461" s="10">
        <f t="shared" si="76"/>
        <v>0</v>
      </c>
      <c r="V2461" s="20">
        <f t="shared" si="77"/>
        <v>0</v>
      </c>
    </row>
    <row r="2462" spans="1:22" outlineLevel="4" x14ac:dyDescent="0.35">
      <c r="G2462" s="1"/>
      <c r="H2462" s="14" t="s">
        <v>11826</v>
      </c>
      <c r="O2462" s="16"/>
      <c r="Q2462" s="18">
        <f>SUBTOTAL(9,Q2460:Q2461)</f>
        <v>13202.07</v>
      </c>
      <c r="R2462" s="18">
        <f>SUBTOTAL(9,R2460:R2461)</f>
        <v>13202.07</v>
      </c>
      <c r="S2462" s="18">
        <f>SUBTOTAL(9,S2460:S2461)</f>
        <v>0</v>
      </c>
      <c r="T2462" s="18">
        <f>SUBTOTAL(9,T2460:T2461)</f>
        <v>0</v>
      </c>
      <c r="U2462" s="10">
        <f t="shared" si="76"/>
        <v>0</v>
      </c>
      <c r="V2462" s="20">
        <f t="shared" si="77"/>
        <v>0</v>
      </c>
    </row>
    <row r="2463" spans="1:22" ht="29" outlineLevel="3" x14ac:dyDescent="0.35">
      <c r="A2463" s="6" t="s">
        <v>743</v>
      </c>
      <c r="B2463" s="6" t="s">
        <v>744</v>
      </c>
      <c r="C2463" s="12" t="s">
        <v>2807</v>
      </c>
      <c r="D2463" s="5" t="s">
        <v>2808</v>
      </c>
      <c r="E2463" s="6" t="s">
        <v>2808</v>
      </c>
      <c r="F2463" s="1" t="s">
        <v>13022</v>
      </c>
      <c r="G2463" s="1" t="s">
        <v>4</v>
      </c>
      <c r="H2463" s="1" t="s">
        <v>2839</v>
      </c>
      <c r="I2463" s="2" t="s">
        <v>2840</v>
      </c>
      <c r="J2463" s="6" t="s">
        <v>4</v>
      </c>
      <c r="K2463" s="6" t="s">
        <v>4</v>
      </c>
      <c r="L2463" s="6" t="s">
        <v>4</v>
      </c>
      <c r="M2463" s="6" t="s">
        <v>5</v>
      </c>
      <c r="N2463" s="6" t="s">
        <v>2838</v>
      </c>
      <c r="O2463" s="16">
        <v>44824</v>
      </c>
      <c r="P2463" s="6" t="s">
        <v>7</v>
      </c>
      <c r="Q2463" s="18">
        <v>12263.78</v>
      </c>
      <c r="R2463" s="18">
        <v>12263.78</v>
      </c>
      <c r="S2463" s="18">
        <v>0</v>
      </c>
      <c r="T2463" s="18">
        <v>0</v>
      </c>
      <c r="U2463" s="10">
        <f t="shared" si="76"/>
        <v>0</v>
      </c>
      <c r="V2463" s="20">
        <f t="shared" si="77"/>
        <v>0</v>
      </c>
    </row>
    <row r="2464" spans="1:22" ht="29" outlineLevel="4" x14ac:dyDescent="0.35">
      <c r="A2464" s="6" t="s">
        <v>743</v>
      </c>
      <c r="B2464" s="6" t="s">
        <v>744</v>
      </c>
      <c r="C2464" s="12" t="s">
        <v>2807</v>
      </c>
      <c r="D2464" s="5" t="s">
        <v>2808</v>
      </c>
      <c r="E2464" s="6" t="s">
        <v>2808</v>
      </c>
      <c r="F2464" s="1" t="s">
        <v>13022</v>
      </c>
      <c r="G2464" s="1" t="s">
        <v>4</v>
      </c>
      <c r="H2464" s="1" t="s">
        <v>2839</v>
      </c>
      <c r="I2464" s="2" t="s">
        <v>2840</v>
      </c>
      <c r="J2464" s="6" t="s">
        <v>4</v>
      </c>
      <c r="K2464" s="6" t="s">
        <v>4</v>
      </c>
      <c r="L2464" s="6" t="s">
        <v>4</v>
      </c>
      <c r="M2464" s="6" t="s">
        <v>5</v>
      </c>
      <c r="N2464" s="6" t="s">
        <v>2841</v>
      </c>
      <c r="O2464" s="16">
        <v>44959</v>
      </c>
      <c r="P2464" s="6" t="s">
        <v>7</v>
      </c>
      <c r="Q2464" s="18">
        <v>15461.33</v>
      </c>
      <c r="R2464" s="18">
        <v>15461.33</v>
      </c>
      <c r="S2464" s="18">
        <v>0</v>
      </c>
      <c r="T2464" s="18">
        <v>0</v>
      </c>
      <c r="U2464" s="10">
        <f t="shared" si="76"/>
        <v>0</v>
      </c>
      <c r="V2464" s="20">
        <f t="shared" si="77"/>
        <v>0</v>
      </c>
    </row>
    <row r="2465" spans="1:22" outlineLevel="3" x14ac:dyDescent="0.35">
      <c r="G2465" s="1"/>
      <c r="H2465" s="14" t="s">
        <v>11827</v>
      </c>
      <c r="O2465" s="16"/>
      <c r="Q2465" s="18">
        <f>SUBTOTAL(9,Q2463:Q2464)</f>
        <v>27725.11</v>
      </c>
      <c r="R2465" s="18">
        <f>SUBTOTAL(9,R2463:R2464)</f>
        <v>27725.11</v>
      </c>
      <c r="S2465" s="18">
        <f>SUBTOTAL(9,S2463:S2464)</f>
        <v>0</v>
      </c>
      <c r="T2465" s="18">
        <f>SUBTOTAL(9,T2463:T2464)</f>
        <v>0</v>
      </c>
      <c r="U2465" s="10">
        <f t="shared" si="76"/>
        <v>0</v>
      </c>
      <c r="V2465" s="20">
        <f t="shared" si="77"/>
        <v>0</v>
      </c>
    </row>
    <row r="2466" spans="1:22" ht="29" outlineLevel="4" x14ac:dyDescent="0.35">
      <c r="A2466" s="6" t="s">
        <v>743</v>
      </c>
      <c r="B2466" s="6" t="s">
        <v>744</v>
      </c>
      <c r="C2466" s="12" t="s">
        <v>2807</v>
      </c>
      <c r="D2466" s="5" t="s">
        <v>2808</v>
      </c>
      <c r="E2466" s="6" t="s">
        <v>2808</v>
      </c>
      <c r="F2466" s="1" t="s">
        <v>13024</v>
      </c>
      <c r="G2466" s="1" t="s">
        <v>4</v>
      </c>
      <c r="H2466" s="1" t="s">
        <v>2843</v>
      </c>
      <c r="I2466" s="2" t="s">
        <v>2844</v>
      </c>
      <c r="J2466" s="6" t="s">
        <v>4</v>
      </c>
      <c r="K2466" s="6" t="s">
        <v>4</v>
      </c>
      <c r="L2466" s="6" t="s">
        <v>4</v>
      </c>
      <c r="M2466" s="6" t="s">
        <v>5</v>
      </c>
      <c r="N2466" s="6" t="s">
        <v>2842</v>
      </c>
      <c r="O2466" s="16">
        <v>44994</v>
      </c>
      <c r="P2466" s="6" t="s">
        <v>7</v>
      </c>
      <c r="Q2466" s="18">
        <v>570706.72</v>
      </c>
      <c r="R2466" s="18">
        <v>570706.72</v>
      </c>
      <c r="S2466" s="18">
        <v>0</v>
      </c>
      <c r="T2466" s="18">
        <v>0</v>
      </c>
      <c r="U2466" s="10">
        <f t="shared" si="76"/>
        <v>0</v>
      </c>
      <c r="V2466" s="20">
        <f t="shared" si="77"/>
        <v>0</v>
      </c>
    </row>
    <row r="2467" spans="1:22" outlineLevel="3" x14ac:dyDescent="0.35">
      <c r="G2467" s="1"/>
      <c r="H2467" s="14" t="s">
        <v>11828</v>
      </c>
      <c r="O2467" s="16"/>
      <c r="Q2467" s="18">
        <f>SUBTOTAL(9,Q2466:Q2466)</f>
        <v>570706.72</v>
      </c>
      <c r="R2467" s="18">
        <f>SUBTOTAL(9,R2466:R2466)</f>
        <v>570706.72</v>
      </c>
      <c r="S2467" s="18">
        <f>SUBTOTAL(9,S2466:S2466)</f>
        <v>0</v>
      </c>
      <c r="T2467" s="18">
        <f>SUBTOTAL(9,T2466:T2466)</f>
        <v>0</v>
      </c>
      <c r="U2467" s="10">
        <f t="shared" si="76"/>
        <v>0</v>
      </c>
      <c r="V2467" s="20">
        <f t="shared" si="77"/>
        <v>0</v>
      </c>
    </row>
    <row r="2468" spans="1:22" ht="29" outlineLevel="4" x14ac:dyDescent="0.35">
      <c r="A2468" s="6" t="s">
        <v>1298</v>
      </c>
      <c r="B2468" s="6" t="s">
        <v>1299</v>
      </c>
      <c r="C2468" s="12" t="s">
        <v>2807</v>
      </c>
      <c r="D2468" s="5" t="s">
        <v>2819</v>
      </c>
      <c r="E2468" s="6" t="s">
        <v>2819</v>
      </c>
      <c r="F2468" s="1" t="s">
        <v>13030</v>
      </c>
      <c r="G2468" s="1" t="s">
        <v>4</v>
      </c>
      <c r="H2468" s="1" t="s">
        <v>2847</v>
      </c>
      <c r="I2468" s="2" t="s">
        <v>2848</v>
      </c>
      <c r="J2468" s="6" t="s">
        <v>2845</v>
      </c>
      <c r="K2468" s="6" t="s">
        <v>4</v>
      </c>
      <c r="L2468" s="6" t="s">
        <v>4</v>
      </c>
      <c r="M2468" s="6" t="s">
        <v>5</v>
      </c>
      <c r="N2468" s="6" t="s">
        <v>2846</v>
      </c>
      <c r="O2468" s="16">
        <v>44810</v>
      </c>
      <c r="P2468" s="6" t="s">
        <v>2822</v>
      </c>
      <c r="Q2468" s="18">
        <v>10853.89</v>
      </c>
      <c r="R2468" s="18">
        <v>10853.89</v>
      </c>
      <c r="S2468" s="18">
        <v>0</v>
      </c>
      <c r="T2468" s="18">
        <v>0</v>
      </c>
      <c r="U2468" s="10">
        <f t="shared" si="76"/>
        <v>0</v>
      </c>
      <c r="V2468" s="20">
        <f t="shared" si="77"/>
        <v>0</v>
      </c>
    </row>
    <row r="2469" spans="1:22" ht="29" outlineLevel="4" x14ac:dyDescent="0.35">
      <c r="A2469" s="6" t="s">
        <v>1298</v>
      </c>
      <c r="B2469" s="6" t="s">
        <v>1299</v>
      </c>
      <c r="C2469" s="12" t="s">
        <v>2807</v>
      </c>
      <c r="D2469" s="5" t="s">
        <v>2819</v>
      </c>
      <c r="E2469" s="6" t="s">
        <v>2819</v>
      </c>
      <c r="F2469" s="1" t="s">
        <v>13030</v>
      </c>
      <c r="G2469" s="1" t="s">
        <v>4</v>
      </c>
      <c r="H2469" s="1" t="s">
        <v>2847</v>
      </c>
      <c r="I2469" s="2" t="s">
        <v>2848</v>
      </c>
      <c r="J2469" s="6" t="s">
        <v>2845</v>
      </c>
      <c r="K2469" s="6" t="s">
        <v>4</v>
      </c>
      <c r="L2469" s="6" t="s">
        <v>4</v>
      </c>
      <c r="M2469" s="6" t="s">
        <v>5</v>
      </c>
      <c r="N2469" s="6" t="s">
        <v>2849</v>
      </c>
      <c r="O2469" s="16">
        <v>45068</v>
      </c>
      <c r="P2469" s="6" t="s">
        <v>2850</v>
      </c>
      <c r="Q2469" s="18">
        <v>36013.629999999997</v>
      </c>
      <c r="R2469" s="18">
        <v>36013.629999999997</v>
      </c>
      <c r="S2469" s="18">
        <v>0</v>
      </c>
      <c r="T2469" s="18">
        <v>0</v>
      </c>
      <c r="U2469" s="10">
        <f t="shared" si="76"/>
        <v>0</v>
      </c>
      <c r="V2469" s="20">
        <f t="shared" si="77"/>
        <v>0</v>
      </c>
    </row>
    <row r="2470" spans="1:22" outlineLevel="3" x14ac:dyDescent="0.35">
      <c r="G2470" s="1"/>
      <c r="H2470" s="14" t="s">
        <v>11829</v>
      </c>
      <c r="O2470" s="16"/>
      <c r="Q2470" s="18">
        <f>SUBTOTAL(9,Q2468:Q2469)</f>
        <v>46867.519999999997</v>
      </c>
      <c r="R2470" s="18">
        <f>SUBTOTAL(9,R2468:R2469)</f>
        <v>46867.519999999997</v>
      </c>
      <c r="S2470" s="18">
        <f>SUBTOTAL(9,S2468:S2469)</f>
        <v>0</v>
      </c>
      <c r="T2470" s="18">
        <f>SUBTOTAL(9,T2468:T2469)</f>
        <v>0</v>
      </c>
      <c r="U2470" s="10">
        <f t="shared" si="76"/>
        <v>0</v>
      </c>
      <c r="V2470" s="20">
        <f t="shared" si="77"/>
        <v>0</v>
      </c>
    </row>
    <row r="2471" spans="1:22" ht="29" outlineLevel="4" x14ac:dyDescent="0.35">
      <c r="A2471" s="6" t="s">
        <v>1298</v>
      </c>
      <c r="B2471" s="6" t="s">
        <v>1299</v>
      </c>
      <c r="C2471" s="12" t="s">
        <v>2807</v>
      </c>
      <c r="D2471" s="5" t="s">
        <v>2819</v>
      </c>
      <c r="E2471" s="6" t="s">
        <v>2819</v>
      </c>
      <c r="F2471" s="1" t="s">
        <v>13030</v>
      </c>
      <c r="G2471" s="1" t="s">
        <v>4</v>
      </c>
      <c r="H2471" s="1" t="s">
        <v>2853</v>
      </c>
      <c r="I2471" s="2" t="s">
        <v>2854</v>
      </c>
      <c r="J2471" s="6" t="s">
        <v>2845</v>
      </c>
      <c r="K2471" s="6" t="s">
        <v>4</v>
      </c>
      <c r="L2471" s="6" t="s">
        <v>4</v>
      </c>
      <c r="M2471" s="6" t="s">
        <v>5</v>
      </c>
      <c r="N2471" s="6" t="s">
        <v>2851</v>
      </c>
      <c r="O2471" s="16">
        <v>44778</v>
      </c>
      <c r="P2471" s="6" t="s">
        <v>2852</v>
      </c>
      <c r="Q2471" s="18">
        <v>73863.3</v>
      </c>
      <c r="R2471" s="18">
        <v>73863.3</v>
      </c>
      <c r="S2471" s="18">
        <v>0</v>
      </c>
      <c r="T2471" s="18">
        <v>0</v>
      </c>
      <c r="U2471" s="10">
        <f t="shared" si="76"/>
        <v>0</v>
      </c>
      <c r="V2471" s="20">
        <f t="shared" si="77"/>
        <v>0</v>
      </c>
    </row>
    <row r="2472" spans="1:22" outlineLevel="3" x14ac:dyDescent="0.35">
      <c r="G2472" s="1"/>
      <c r="H2472" s="14" t="s">
        <v>11830</v>
      </c>
      <c r="O2472" s="16"/>
      <c r="Q2472" s="18">
        <f>SUBTOTAL(9,Q2471:Q2471)</f>
        <v>73863.3</v>
      </c>
      <c r="R2472" s="18">
        <f>SUBTOTAL(9,R2471:R2471)</f>
        <v>73863.3</v>
      </c>
      <c r="S2472" s="18">
        <f>SUBTOTAL(9,S2471:S2471)</f>
        <v>0</v>
      </c>
      <c r="T2472" s="18">
        <f>SUBTOTAL(9,T2471:T2471)</f>
        <v>0</v>
      </c>
      <c r="U2472" s="10">
        <f t="shared" si="76"/>
        <v>0</v>
      </c>
      <c r="V2472" s="20">
        <f t="shared" si="77"/>
        <v>0</v>
      </c>
    </row>
    <row r="2473" spans="1:22" ht="29" outlineLevel="4" x14ac:dyDescent="0.35">
      <c r="A2473" s="6" t="s">
        <v>110</v>
      </c>
      <c r="B2473" s="6" t="s">
        <v>111</v>
      </c>
      <c r="C2473" s="12" t="s">
        <v>2807</v>
      </c>
      <c r="D2473" s="5" t="s">
        <v>2808</v>
      </c>
      <c r="E2473" s="6" t="s">
        <v>2808</v>
      </c>
      <c r="F2473" s="1" t="s">
        <v>4</v>
      </c>
      <c r="G2473" s="1" t="s">
        <v>82</v>
      </c>
      <c r="H2473" s="1" t="s">
        <v>2856</v>
      </c>
      <c r="I2473" s="2" t="s">
        <v>2857</v>
      </c>
      <c r="J2473" s="6" t="s">
        <v>4</v>
      </c>
      <c r="K2473" s="6" t="s">
        <v>4</v>
      </c>
      <c r="L2473" s="6" t="s">
        <v>4</v>
      </c>
      <c r="M2473" s="6" t="s">
        <v>5</v>
      </c>
      <c r="N2473" s="6" t="s">
        <v>2855</v>
      </c>
      <c r="O2473" s="16">
        <v>44840</v>
      </c>
      <c r="P2473" s="6" t="s">
        <v>7</v>
      </c>
      <c r="Q2473" s="18">
        <v>5278.38</v>
      </c>
      <c r="R2473" s="18">
        <v>0</v>
      </c>
      <c r="S2473" s="18">
        <v>5278.38</v>
      </c>
      <c r="T2473" s="18">
        <v>0</v>
      </c>
      <c r="U2473" s="10">
        <f t="shared" si="76"/>
        <v>0</v>
      </c>
      <c r="V2473" s="20">
        <f t="shared" si="77"/>
        <v>0</v>
      </c>
    </row>
    <row r="2474" spans="1:22" ht="29" outlineLevel="4" x14ac:dyDescent="0.35">
      <c r="A2474" s="6" t="s">
        <v>110</v>
      </c>
      <c r="B2474" s="6" t="s">
        <v>111</v>
      </c>
      <c r="C2474" s="12" t="s">
        <v>2807</v>
      </c>
      <c r="D2474" s="5" t="s">
        <v>2808</v>
      </c>
      <c r="E2474" s="6" t="s">
        <v>2808</v>
      </c>
      <c r="F2474" s="1" t="s">
        <v>1250</v>
      </c>
      <c r="G2474" s="1" t="s">
        <v>4</v>
      </c>
      <c r="H2474" s="1" t="s">
        <v>2856</v>
      </c>
      <c r="I2474" s="2" t="s">
        <v>2857</v>
      </c>
      <c r="J2474" s="6" t="s">
        <v>4</v>
      </c>
      <c r="K2474" s="6" t="s">
        <v>4</v>
      </c>
      <c r="L2474" s="6" t="s">
        <v>4</v>
      </c>
      <c r="M2474" s="6" t="s">
        <v>5</v>
      </c>
      <c r="N2474" s="6" t="s">
        <v>2855</v>
      </c>
      <c r="O2474" s="16">
        <v>44840</v>
      </c>
      <c r="P2474" s="6" t="s">
        <v>7</v>
      </c>
      <c r="Q2474" s="18">
        <v>42227.62</v>
      </c>
      <c r="R2474" s="18">
        <v>42227.62</v>
      </c>
      <c r="S2474" s="18">
        <v>0</v>
      </c>
      <c r="T2474" s="18">
        <v>0</v>
      </c>
      <c r="U2474" s="10">
        <f t="shared" si="76"/>
        <v>0</v>
      </c>
      <c r="V2474" s="20">
        <f t="shared" si="77"/>
        <v>0</v>
      </c>
    </row>
    <row r="2475" spans="1:22" outlineLevel="3" x14ac:dyDescent="0.35">
      <c r="G2475" s="1"/>
      <c r="H2475" s="14" t="s">
        <v>11831</v>
      </c>
      <c r="O2475" s="16"/>
      <c r="Q2475" s="18">
        <f>SUBTOTAL(9,Q2473:Q2474)</f>
        <v>47506</v>
      </c>
      <c r="R2475" s="18">
        <f>SUBTOTAL(9,R2473:R2474)</f>
        <v>42227.62</v>
      </c>
      <c r="S2475" s="18">
        <f>SUBTOTAL(9,S2473:S2474)</f>
        <v>5278.38</v>
      </c>
      <c r="T2475" s="18">
        <f>SUBTOTAL(9,T2473:T2474)</f>
        <v>0</v>
      </c>
      <c r="U2475" s="10">
        <f t="shared" si="76"/>
        <v>-2.7284841053187847E-12</v>
      </c>
      <c r="V2475" s="20">
        <f t="shared" si="77"/>
        <v>-2.7284841053187847E-12</v>
      </c>
    </row>
    <row r="2476" spans="1:22" ht="29" outlineLevel="4" x14ac:dyDescent="0.35">
      <c r="A2476" s="6" t="s">
        <v>566</v>
      </c>
      <c r="B2476" s="6" t="s">
        <v>567</v>
      </c>
      <c r="C2476" s="12" t="s">
        <v>2807</v>
      </c>
      <c r="D2476" s="5" t="s">
        <v>2808</v>
      </c>
      <c r="E2476" s="6" t="s">
        <v>2858</v>
      </c>
      <c r="F2476" s="1" t="s">
        <v>598</v>
      </c>
      <c r="G2476" s="1" t="s">
        <v>4</v>
      </c>
      <c r="H2476" s="1" t="s">
        <v>2861</v>
      </c>
      <c r="I2476" s="2" t="s">
        <v>2862</v>
      </c>
      <c r="J2476" s="6" t="s">
        <v>4</v>
      </c>
      <c r="K2476" s="6" t="s">
        <v>4</v>
      </c>
      <c r="L2476" s="6" t="s">
        <v>4</v>
      </c>
      <c r="M2476" s="6" t="s">
        <v>5</v>
      </c>
      <c r="N2476" s="6" t="s">
        <v>2859</v>
      </c>
      <c r="O2476" s="16">
        <v>44851</v>
      </c>
      <c r="P2476" s="6" t="s">
        <v>2860</v>
      </c>
      <c r="Q2476" s="18">
        <v>13940.87</v>
      </c>
      <c r="R2476" s="18">
        <v>13940.87</v>
      </c>
      <c r="S2476" s="18">
        <v>0</v>
      </c>
      <c r="T2476" s="18">
        <v>0</v>
      </c>
      <c r="U2476" s="10">
        <f t="shared" si="76"/>
        <v>0</v>
      </c>
      <c r="V2476" s="20">
        <f t="shared" si="77"/>
        <v>0</v>
      </c>
    </row>
    <row r="2477" spans="1:22" ht="29" outlineLevel="4" x14ac:dyDescent="0.35">
      <c r="A2477" s="6" t="s">
        <v>566</v>
      </c>
      <c r="B2477" s="6" t="s">
        <v>567</v>
      </c>
      <c r="C2477" s="12" t="s">
        <v>2807</v>
      </c>
      <c r="D2477" s="5" t="s">
        <v>2808</v>
      </c>
      <c r="E2477" s="6" t="s">
        <v>2858</v>
      </c>
      <c r="F2477" s="1" t="s">
        <v>598</v>
      </c>
      <c r="G2477" s="1" t="s">
        <v>4</v>
      </c>
      <c r="H2477" s="1" t="s">
        <v>2861</v>
      </c>
      <c r="I2477" s="2" t="s">
        <v>2862</v>
      </c>
      <c r="J2477" s="6" t="s">
        <v>4</v>
      </c>
      <c r="K2477" s="6" t="s">
        <v>4</v>
      </c>
      <c r="L2477" s="6" t="s">
        <v>4</v>
      </c>
      <c r="M2477" s="6" t="s">
        <v>5</v>
      </c>
      <c r="N2477" s="6" t="s">
        <v>2863</v>
      </c>
      <c r="O2477" s="16">
        <v>44900</v>
      </c>
      <c r="P2477" s="6" t="s">
        <v>2864</v>
      </c>
      <c r="Q2477" s="18">
        <v>11194.18</v>
      </c>
      <c r="R2477" s="18">
        <v>11194.18</v>
      </c>
      <c r="S2477" s="18">
        <v>0</v>
      </c>
      <c r="T2477" s="18">
        <v>0</v>
      </c>
      <c r="U2477" s="10">
        <f t="shared" si="76"/>
        <v>0</v>
      </c>
      <c r="V2477" s="20">
        <f t="shared" si="77"/>
        <v>0</v>
      </c>
    </row>
    <row r="2478" spans="1:22" outlineLevel="3" x14ac:dyDescent="0.35">
      <c r="G2478" s="1"/>
      <c r="H2478" s="14" t="s">
        <v>11832</v>
      </c>
      <c r="O2478" s="16"/>
      <c r="Q2478" s="18">
        <f>SUBTOTAL(9,Q2476:Q2477)</f>
        <v>25135.050000000003</v>
      </c>
      <c r="R2478" s="18">
        <f>SUBTOTAL(9,R2476:R2477)</f>
        <v>25135.050000000003</v>
      </c>
      <c r="S2478" s="18">
        <f>SUBTOTAL(9,S2476:S2477)</f>
        <v>0</v>
      </c>
      <c r="T2478" s="18">
        <f>SUBTOTAL(9,T2476:T2477)</f>
        <v>0</v>
      </c>
      <c r="U2478" s="10">
        <f t="shared" si="76"/>
        <v>0</v>
      </c>
      <c r="V2478" s="20">
        <f t="shared" si="77"/>
        <v>0</v>
      </c>
    </row>
    <row r="2479" spans="1:22" ht="29" outlineLevel="4" x14ac:dyDescent="0.35">
      <c r="A2479" s="6" t="s">
        <v>566</v>
      </c>
      <c r="B2479" s="6" t="s">
        <v>567</v>
      </c>
      <c r="C2479" s="12" t="s">
        <v>2807</v>
      </c>
      <c r="D2479" s="5" t="s">
        <v>2808</v>
      </c>
      <c r="E2479" s="6" t="s">
        <v>2858</v>
      </c>
      <c r="F2479" s="1" t="s">
        <v>598</v>
      </c>
      <c r="G2479" s="1" t="s">
        <v>4</v>
      </c>
      <c r="H2479" s="1" t="s">
        <v>2867</v>
      </c>
      <c r="I2479" s="2" t="s">
        <v>2868</v>
      </c>
      <c r="J2479" s="6" t="s">
        <v>4</v>
      </c>
      <c r="K2479" s="6" t="s">
        <v>4</v>
      </c>
      <c r="L2479" s="6" t="s">
        <v>4</v>
      </c>
      <c r="M2479" s="6" t="s">
        <v>5</v>
      </c>
      <c r="N2479" s="6" t="s">
        <v>2865</v>
      </c>
      <c r="O2479" s="16">
        <v>44879</v>
      </c>
      <c r="P2479" s="6" t="s">
        <v>2866</v>
      </c>
      <c r="Q2479" s="18">
        <v>4282.24</v>
      </c>
      <c r="R2479" s="18">
        <v>4282.24</v>
      </c>
      <c r="S2479" s="18">
        <v>0</v>
      </c>
      <c r="T2479" s="18">
        <v>0</v>
      </c>
      <c r="U2479" s="10">
        <f t="shared" si="76"/>
        <v>0</v>
      </c>
      <c r="V2479" s="20">
        <f t="shared" si="77"/>
        <v>0</v>
      </c>
    </row>
    <row r="2480" spans="1:22" outlineLevel="4" x14ac:dyDescent="0.35">
      <c r="G2480" s="1"/>
      <c r="H2480" s="14" t="s">
        <v>11833</v>
      </c>
      <c r="O2480" s="16"/>
      <c r="Q2480" s="18">
        <f>SUBTOTAL(9,Q2479:Q2479)</f>
        <v>4282.24</v>
      </c>
      <c r="R2480" s="18">
        <f>SUBTOTAL(9,R2479:R2479)</f>
        <v>4282.24</v>
      </c>
      <c r="S2480" s="18">
        <f>SUBTOTAL(9,S2479:S2479)</f>
        <v>0</v>
      </c>
      <c r="T2480" s="18">
        <f>SUBTOTAL(9,T2479:T2479)</f>
        <v>0</v>
      </c>
      <c r="U2480" s="10">
        <f t="shared" si="76"/>
        <v>0</v>
      </c>
      <c r="V2480" s="20">
        <f t="shared" si="77"/>
        <v>0</v>
      </c>
    </row>
    <row r="2481" spans="1:22" ht="29" outlineLevel="3" x14ac:dyDescent="0.35">
      <c r="A2481" s="6" t="s">
        <v>1298</v>
      </c>
      <c r="B2481" s="6" t="s">
        <v>1299</v>
      </c>
      <c r="C2481" s="12" t="s">
        <v>2807</v>
      </c>
      <c r="D2481" s="5" t="s">
        <v>2819</v>
      </c>
      <c r="E2481" s="6" t="s">
        <v>2819</v>
      </c>
      <c r="F2481" s="1" t="s">
        <v>13030</v>
      </c>
      <c r="G2481" s="1" t="s">
        <v>4</v>
      </c>
      <c r="H2481" s="1" t="s">
        <v>2871</v>
      </c>
      <c r="I2481" s="2" t="s">
        <v>2872</v>
      </c>
      <c r="J2481" s="6" t="s">
        <v>2869</v>
      </c>
      <c r="K2481" s="6" t="s">
        <v>4</v>
      </c>
      <c r="L2481" s="6" t="s">
        <v>4</v>
      </c>
      <c r="M2481" s="6" t="s">
        <v>5</v>
      </c>
      <c r="N2481" s="6" t="s">
        <v>2870</v>
      </c>
      <c r="O2481" s="16">
        <v>44998</v>
      </c>
      <c r="P2481" s="6" t="s">
        <v>2826</v>
      </c>
      <c r="Q2481" s="18">
        <v>18900</v>
      </c>
      <c r="R2481" s="18">
        <v>18900</v>
      </c>
      <c r="S2481" s="18">
        <v>0</v>
      </c>
      <c r="T2481" s="18">
        <v>0</v>
      </c>
      <c r="U2481" s="10">
        <f t="shared" si="76"/>
        <v>0</v>
      </c>
      <c r="V2481" s="20">
        <f t="shared" si="77"/>
        <v>0</v>
      </c>
    </row>
    <row r="2482" spans="1:22" outlineLevel="4" x14ac:dyDescent="0.35">
      <c r="G2482" s="1"/>
      <c r="H2482" s="14" t="s">
        <v>11834</v>
      </c>
      <c r="O2482" s="16"/>
      <c r="Q2482" s="18">
        <f>SUBTOTAL(9,Q2481:Q2481)</f>
        <v>18900</v>
      </c>
      <c r="R2482" s="18">
        <f>SUBTOTAL(9,R2481:R2481)</f>
        <v>18900</v>
      </c>
      <c r="S2482" s="18">
        <f>SUBTOTAL(9,S2481:S2481)</f>
        <v>0</v>
      </c>
      <c r="T2482" s="18">
        <f>SUBTOTAL(9,T2481:T2481)</f>
        <v>0</v>
      </c>
      <c r="U2482" s="10">
        <f t="shared" si="76"/>
        <v>0</v>
      </c>
      <c r="V2482" s="20">
        <f t="shared" si="77"/>
        <v>0</v>
      </c>
    </row>
    <row r="2483" spans="1:22" ht="29" outlineLevel="3" x14ac:dyDescent="0.35">
      <c r="A2483" s="6" t="s">
        <v>1298</v>
      </c>
      <c r="B2483" s="6" t="s">
        <v>1299</v>
      </c>
      <c r="C2483" s="12" t="s">
        <v>2807</v>
      </c>
      <c r="D2483" s="5" t="s">
        <v>2819</v>
      </c>
      <c r="E2483" s="6" t="s">
        <v>2819</v>
      </c>
      <c r="F2483" s="1" t="s">
        <v>13030</v>
      </c>
      <c r="G2483" s="1" t="s">
        <v>4</v>
      </c>
      <c r="H2483" s="1" t="s">
        <v>2875</v>
      </c>
      <c r="I2483" s="2" t="s">
        <v>2876</v>
      </c>
      <c r="J2483" s="6" t="s">
        <v>2869</v>
      </c>
      <c r="K2483" s="6" t="s">
        <v>4</v>
      </c>
      <c r="L2483" s="6" t="s">
        <v>4</v>
      </c>
      <c r="M2483" s="6" t="s">
        <v>5</v>
      </c>
      <c r="N2483" s="6" t="s">
        <v>2873</v>
      </c>
      <c r="O2483" s="16">
        <v>44879</v>
      </c>
      <c r="P2483" s="6" t="s">
        <v>2874</v>
      </c>
      <c r="Q2483" s="18">
        <v>69046.789999999994</v>
      </c>
      <c r="R2483" s="18">
        <v>69046.789999999994</v>
      </c>
      <c r="S2483" s="18">
        <v>0</v>
      </c>
      <c r="T2483" s="18">
        <v>0</v>
      </c>
      <c r="U2483" s="10">
        <f t="shared" si="76"/>
        <v>0</v>
      </c>
      <c r="V2483" s="20">
        <f t="shared" si="77"/>
        <v>0</v>
      </c>
    </row>
    <row r="2484" spans="1:22" ht="29" outlineLevel="4" x14ac:dyDescent="0.35">
      <c r="A2484" s="6" t="s">
        <v>1298</v>
      </c>
      <c r="B2484" s="6" t="s">
        <v>1299</v>
      </c>
      <c r="C2484" s="12" t="s">
        <v>2807</v>
      </c>
      <c r="D2484" s="5" t="s">
        <v>2819</v>
      </c>
      <c r="E2484" s="6" t="s">
        <v>2819</v>
      </c>
      <c r="F2484" s="1" t="s">
        <v>13030</v>
      </c>
      <c r="G2484" s="1" t="s">
        <v>4</v>
      </c>
      <c r="H2484" s="1" t="s">
        <v>2875</v>
      </c>
      <c r="I2484" s="2" t="s">
        <v>2876</v>
      </c>
      <c r="J2484" s="6" t="s">
        <v>2869</v>
      </c>
      <c r="K2484" s="6" t="s">
        <v>4</v>
      </c>
      <c r="L2484" s="6" t="s">
        <v>4</v>
      </c>
      <c r="M2484" s="6" t="s">
        <v>5</v>
      </c>
      <c r="N2484" s="6" t="s">
        <v>2877</v>
      </c>
      <c r="O2484" s="16">
        <v>44977</v>
      </c>
      <c r="P2484" s="6" t="s">
        <v>2878</v>
      </c>
      <c r="Q2484" s="18">
        <v>78296.210000000006</v>
      </c>
      <c r="R2484" s="18">
        <v>78296.210000000006</v>
      </c>
      <c r="S2484" s="18">
        <v>0</v>
      </c>
      <c r="T2484" s="18">
        <v>0</v>
      </c>
      <c r="U2484" s="10">
        <f t="shared" si="76"/>
        <v>0</v>
      </c>
      <c r="V2484" s="20">
        <f t="shared" si="77"/>
        <v>0</v>
      </c>
    </row>
    <row r="2485" spans="1:22" ht="29" outlineLevel="4" x14ac:dyDescent="0.35">
      <c r="A2485" s="6" t="s">
        <v>1298</v>
      </c>
      <c r="B2485" s="6" t="s">
        <v>1299</v>
      </c>
      <c r="C2485" s="12" t="s">
        <v>2807</v>
      </c>
      <c r="D2485" s="5" t="s">
        <v>2819</v>
      </c>
      <c r="E2485" s="6" t="s">
        <v>2819</v>
      </c>
      <c r="F2485" s="1" t="s">
        <v>13030</v>
      </c>
      <c r="G2485" s="1" t="s">
        <v>4</v>
      </c>
      <c r="H2485" s="1" t="s">
        <v>2875</v>
      </c>
      <c r="I2485" s="2" t="s">
        <v>2876</v>
      </c>
      <c r="J2485" s="6" t="s">
        <v>2869</v>
      </c>
      <c r="K2485" s="6" t="s">
        <v>4</v>
      </c>
      <c r="L2485" s="6" t="s">
        <v>4</v>
      </c>
      <c r="M2485" s="6" t="s">
        <v>5</v>
      </c>
      <c r="N2485" s="6" t="s">
        <v>2879</v>
      </c>
      <c r="O2485" s="16">
        <v>45068</v>
      </c>
      <c r="P2485" s="6" t="s">
        <v>2850</v>
      </c>
      <c r="Q2485" s="18">
        <v>72711.009999999995</v>
      </c>
      <c r="R2485" s="18">
        <v>72711.009999999995</v>
      </c>
      <c r="S2485" s="18">
        <v>0</v>
      </c>
      <c r="T2485" s="18">
        <v>0</v>
      </c>
      <c r="U2485" s="10">
        <f t="shared" si="76"/>
        <v>0</v>
      </c>
      <c r="V2485" s="20">
        <f t="shared" si="77"/>
        <v>0</v>
      </c>
    </row>
    <row r="2486" spans="1:22" outlineLevel="3" x14ac:dyDescent="0.35">
      <c r="G2486" s="1"/>
      <c r="H2486" s="14" t="s">
        <v>11835</v>
      </c>
      <c r="O2486" s="16"/>
      <c r="Q2486" s="18">
        <f>SUBTOTAL(9,Q2483:Q2485)</f>
        <v>220054.01</v>
      </c>
      <c r="R2486" s="18">
        <f>SUBTOTAL(9,R2483:R2485)</f>
        <v>220054.01</v>
      </c>
      <c r="S2486" s="18">
        <f>SUBTOTAL(9,S2483:S2485)</f>
        <v>0</v>
      </c>
      <c r="T2486" s="18">
        <f>SUBTOTAL(9,T2483:T2485)</f>
        <v>0</v>
      </c>
      <c r="U2486" s="10">
        <f t="shared" si="76"/>
        <v>0</v>
      </c>
      <c r="V2486" s="20">
        <f t="shared" si="77"/>
        <v>0</v>
      </c>
    </row>
    <row r="2487" spans="1:22" ht="29" outlineLevel="4" x14ac:dyDescent="0.35">
      <c r="A2487" s="6" t="s">
        <v>110</v>
      </c>
      <c r="B2487" s="6" t="s">
        <v>111</v>
      </c>
      <c r="C2487" s="12" t="s">
        <v>2807</v>
      </c>
      <c r="D2487" s="5" t="s">
        <v>2808</v>
      </c>
      <c r="E2487" s="6" t="s">
        <v>2808</v>
      </c>
      <c r="F2487" s="1" t="s">
        <v>4</v>
      </c>
      <c r="G2487" s="1" t="s">
        <v>82</v>
      </c>
      <c r="H2487" s="1" t="s">
        <v>2881</v>
      </c>
      <c r="I2487" s="2" t="s">
        <v>2882</v>
      </c>
      <c r="J2487" s="6" t="s">
        <v>4</v>
      </c>
      <c r="K2487" s="6" t="s">
        <v>4</v>
      </c>
      <c r="L2487" s="6" t="s">
        <v>4</v>
      </c>
      <c r="M2487" s="6" t="s">
        <v>5</v>
      </c>
      <c r="N2487" s="6" t="s">
        <v>2880</v>
      </c>
      <c r="O2487" s="16">
        <v>44860</v>
      </c>
      <c r="P2487" s="6" t="s">
        <v>7</v>
      </c>
      <c r="Q2487" s="18">
        <v>4165.12</v>
      </c>
      <c r="R2487" s="18">
        <v>0</v>
      </c>
      <c r="S2487" s="18">
        <v>4165.12</v>
      </c>
      <c r="T2487" s="18">
        <v>0</v>
      </c>
      <c r="U2487" s="10">
        <f t="shared" si="76"/>
        <v>0</v>
      </c>
      <c r="V2487" s="20">
        <f t="shared" si="77"/>
        <v>0</v>
      </c>
    </row>
    <row r="2488" spans="1:22" ht="29" outlineLevel="3" x14ac:dyDescent="0.35">
      <c r="A2488" s="6" t="s">
        <v>110</v>
      </c>
      <c r="B2488" s="6" t="s">
        <v>111</v>
      </c>
      <c r="C2488" s="12" t="s">
        <v>2807</v>
      </c>
      <c r="D2488" s="5" t="s">
        <v>2808</v>
      </c>
      <c r="E2488" s="6" t="s">
        <v>2808</v>
      </c>
      <c r="F2488" s="1" t="s">
        <v>4</v>
      </c>
      <c r="G2488" s="1" t="s">
        <v>82</v>
      </c>
      <c r="H2488" s="1" t="s">
        <v>2881</v>
      </c>
      <c r="I2488" s="2" t="s">
        <v>2882</v>
      </c>
      <c r="J2488" s="6" t="s">
        <v>4</v>
      </c>
      <c r="K2488" s="6" t="s">
        <v>4</v>
      </c>
      <c r="L2488" s="6" t="s">
        <v>4</v>
      </c>
      <c r="M2488" s="6" t="s">
        <v>5</v>
      </c>
      <c r="N2488" s="6" t="s">
        <v>2883</v>
      </c>
      <c r="O2488" s="16">
        <v>44973</v>
      </c>
      <c r="P2488" s="6" t="s">
        <v>7</v>
      </c>
      <c r="Q2488" s="18">
        <v>4539.76</v>
      </c>
      <c r="R2488" s="18">
        <v>0</v>
      </c>
      <c r="S2488" s="18">
        <v>4539.76</v>
      </c>
      <c r="T2488" s="18">
        <v>0</v>
      </c>
      <c r="U2488" s="10">
        <f t="shared" si="76"/>
        <v>0</v>
      </c>
      <c r="V2488" s="20">
        <f t="shared" si="77"/>
        <v>0</v>
      </c>
    </row>
    <row r="2489" spans="1:22" ht="29" outlineLevel="4" x14ac:dyDescent="0.35">
      <c r="A2489" s="6" t="s">
        <v>110</v>
      </c>
      <c r="B2489" s="6" t="s">
        <v>111</v>
      </c>
      <c r="C2489" s="12" t="s">
        <v>2807</v>
      </c>
      <c r="D2489" s="5" t="s">
        <v>2808</v>
      </c>
      <c r="E2489" s="6" t="s">
        <v>2808</v>
      </c>
      <c r="F2489" s="1" t="s">
        <v>4</v>
      </c>
      <c r="G2489" s="1" t="s">
        <v>82</v>
      </c>
      <c r="H2489" s="1" t="s">
        <v>2881</v>
      </c>
      <c r="I2489" s="2" t="s">
        <v>2882</v>
      </c>
      <c r="J2489" s="6" t="s">
        <v>4</v>
      </c>
      <c r="K2489" s="6" t="s">
        <v>4</v>
      </c>
      <c r="L2489" s="6" t="s">
        <v>4</v>
      </c>
      <c r="M2489" s="6" t="s">
        <v>5</v>
      </c>
      <c r="N2489" s="6" t="s">
        <v>2884</v>
      </c>
      <c r="O2489" s="16">
        <v>45077</v>
      </c>
      <c r="P2489" s="6" t="s">
        <v>7</v>
      </c>
      <c r="Q2489" s="18">
        <v>4522.45</v>
      </c>
      <c r="R2489" s="18">
        <v>0</v>
      </c>
      <c r="S2489" s="18">
        <v>4522.45</v>
      </c>
      <c r="T2489" s="18">
        <v>0</v>
      </c>
      <c r="U2489" s="10">
        <f t="shared" si="76"/>
        <v>0</v>
      </c>
      <c r="V2489" s="20">
        <f t="shared" si="77"/>
        <v>0</v>
      </c>
    </row>
    <row r="2490" spans="1:22" ht="29" outlineLevel="4" x14ac:dyDescent="0.35">
      <c r="A2490" s="6" t="s">
        <v>110</v>
      </c>
      <c r="B2490" s="6" t="s">
        <v>111</v>
      </c>
      <c r="C2490" s="12" t="s">
        <v>2807</v>
      </c>
      <c r="D2490" s="5" t="s">
        <v>2808</v>
      </c>
      <c r="E2490" s="6" t="s">
        <v>2808</v>
      </c>
      <c r="F2490" s="1" t="s">
        <v>1250</v>
      </c>
      <c r="G2490" s="1" t="s">
        <v>4</v>
      </c>
      <c r="H2490" s="1" t="s">
        <v>2881</v>
      </c>
      <c r="I2490" s="2" t="s">
        <v>2882</v>
      </c>
      <c r="J2490" s="6" t="s">
        <v>4</v>
      </c>
      <c r="K2490" s="6" t="s">
        <v>4</v>
      </c>
      <c r="L2490" s="6" t="s">
        <v>4</v>
      </c>
      <c r="M2490" s="6" t="s">
        <v>5</v>
      </c>
      <c r="N2490" s="6" t="s">
        <v>2880</v>
      </c>
      <c r="O2490" s="16">
        <v>44860</v>
      </c>
      <c r="P2490" s="6" t="s">
        <v>7</v>
      </c>
      <c r="Q2490" s="18">
        <v>33320.879999999997</v>
      </c>
      <c r="R2490" s="18">
        <v>33320.879999999997</v>
      </c>
      <c r="S2490" s="18">
        <v>0</v>
      </c>
      <c r="T2490" s="18">
        <v>0</v>
      </c>
      <c r="U2490" s="10">
        <f t="shared" si="76"/>
        <v>0</v>
      </c>
      <c r="V2490" s="20">
        <f t="shared" si="77"/>
        <v>0</v>
      </c>
    </row>
    <row r="2491" spans="1:22" ht="29" outlineLevel="3" x14ac:dyDescent="0.35">
      <c r="A2491" s="6" t="s">
        <v>110</v>
      </c>
      <c r="B2491" s="6" t="s">
        <v>111</v>
      </c>
      <c r="C2491" s="12" t="s">
        <v>2807</v>
      </c>
      <c r="D2491" s="5" t="s">
        <v>2808</v>
      </c>
      <c r="E2491" s="6" t="s">
        <v>2808</v>
      </c>
      <c r="F2491" s="1" t="s">
        <v>1250</v>
      </c>
      <c r="G2491" s="1" t="s">
        <v>4</v>
      </c>
      <c r="H2491" s="1" t="s">
        <v>2881</v>
      </c>
      <c r="I2491" s="2" t="s">
        <v>2882</v>
      </c>
      <c r="J2491" s="6" t="s">
        <v>4</v>
      </c>
      <c r="K2491" s="6" t="s">
        <v>4</v>
      </c>
      <c r="L2491" s="6" t="s">
        <v>4</v>
      </c>
      <c r="M2491" s="6" t="s">
        <v>5</v>
      </c>
      <c r="N2491" s="6" t="s">
        <v>2883</v>
      </c>
      <c r="O2491" s="16">
        <v>44973</v>
      </c>
      <c r="P2491" s="6" t="s">
        <v>7</v>
      </c>
      <c r="Q2491" s="18">
        <v>36318.239999999998</v>
      </c>
      <c r="R2491" s="18">
        <v>36318.239999999998</v>
      </c>
      <c r="S2491" s="18">
        <v>0</v>
      </c>
      <c r="T2491" s="18">
        <v>0</v>
      </c>
      <c r="U2491" s="10">
        <f t="shared" si="76"/>
        <v>0</v>
      </c>
      <c r="V2491" s="20">
        <f t="shared" si="77"/>
        <v>0</v>
      </c>
    </row>
    <row r="2492" spans="1:22" ht="29" outlineLevel="4" x14ac:dyDescent="0.35">
      <c r="A2492" s="6" t="s">
        <v>110</v>
      </c>
      <c r="B2492" s="6" t="s">
        <v>111</v>
      </c>
      <c r="C2492" s="12" t="s">
        <v>2807</v>
      </c>
      <c r="D2492" s="5" t="s">
        <v>2808</v>
      </c>
      <c r="E2492" s="6" t="s">
        <v>2808</v>
      </c>
      <c r="F2492" s="1" t="s">
        <v>1250</v>
      </c>
      <c r="G2492" s="1" t="s">
        <v>4</v>
      </c>
      <c r="H2492" s="1" t="s">
        <v>2881</v>
      </c>
      <c r="I2492" s="2" t="s">
        <v>2882</v>
      </c>
      <c r="J2492" s="6" t="s">
        <v>4</v>
      </c>
      <c r="K2492" s="6" t="s">
        <v>4</v>
      </c>
      <c r="L2492" s="6" t="s">
        <v>4</v>
      </c>
      <c r="M2492" s="6" t="s">
        <v>5</v>
      </c>
      <c r="N2492" s="6" t="s">
        <v>2884</v>
      </c>
      <c r="O2492" s="16">
        <v>45077</v>
      </c>
      <c r="P2492" s="6" t="s">
        <v>7</v>
      </c>
      <c r="Q2492" s="18">
        <v>36179.550000000003</v>
      </c>
      <c r="R2492" s="18">
        <v>36179.550000000003</v>
      </c>
      <c r="S2492" s="18">
        <v>0</v>
      </c>
      <c r="T2492" s="18">
        <v>0</v>
      </c>
      <c r="U2492" s="10">
        <f t="shared" si="76"/>
        <v>0</v>
      </c>
      <c r="V2492" s="20">
        <f t="shared" si="77"/>
        <v>0</v>
      </c>
    </row>
    <row r="2493" spans="1:22" outlineLevel="4" x14ac:dyDescent="0.35">
      <c r="G2493" s="1"/>
      <c r="H2493" s="14" t="s">
        <v>11836</v>
      </c>
      <c r="O2493" s="16"/>
      <c r="Q2493" s="18">
        <f>SUBTOTAL(9,Q2487:Q2492)</f>
        <v>119046</v>
      </c>
      <c r="R2493" s="18">
        <f>SUBTOTAL(9,R2487:R2492)</f>
        <v>105818.67</v>
      </c>
      <c r="S2493" s="18">
        <f>SUBTOTAL(9,S2487:S2492)</f>
        <v>13227.330000000002</v>
      </c>
      <c r="T2493" s="18">
        <f>SUBTOTAL(9,T2487:T2492)</f>
        <v>0</v>
      </c>
      <c r="U2493" s="10">
        <f t="shared" si="76"/>
        <v>0</v>
      </c>
      <c r="V2493" s="20">
        <f t="shared" si="77"/>
        <v>0</v>
      </c>
    </row>
    <row r="2494" spans="1:22" ht="29" outlineLevel="3" x14ac:dyDescent="0.35">
      <c r="A2494" s="6" t="s">
        <v>566</v>
      </c>
      <c r="B2494" s="6" t="s">
        <v>567</v>
      </c>
      <c r="C2494" s="12" t="s">
        <v>2807</v>
      </c>
      <c r="D2494" s="5" t="s">
        <v>2808</v>
      </c>
      <c r="E2494" s="6" t="s">
        <v>2858</v>
      </c>
      <c r="F2494" s="1" t="s">
        <v>598</v>
      </c>
      <c r="G2494" s="1" t="s">
        <v>4</v>
      </c>
      <c r="H2494" s="1" t="s">
        <v>2886</v>
      </c>
      <c r="I2494" s="2" t="s">
        <v>2887</v>
      </c>
      <c r="J2494" s="6" t="s">
        <v>4</v>
      </c>
      <c r="K2494" s="6" t="s">
        <v>4</v>
      </c>
      <c r="L2494" s="6" t="s">
        <v>4</v>
      </c>
      <c r="M2494" s="6" t="s">
        <v>5</v>
      </c>
      <c r="N2494" s="6" t="s">
        <v>2885</v>
      </c>
      <c r="O2494" s="16">
        <v>44966</v>
      </c>
      <c r="P2494" s="6" t="s">
        <v>7</v>
      </c>
      <c r="Q2494" s="18">
        <v>2997.72</v>
      </c>
      <c r="R2494" s="18">
        <v>2997.72</v>
      </c>
      <c r="S2494" s="18">
        <v>0</v>
      </c>
      <c r="T2494" s="18">
        <v>0</v>
      </c>
      <c r="U2494" s="10">
        <f t="shared" si="76"/>
        <v>0</v>
      </c>
      <c r="V2494" s="20">
        <f t="shared" si="77"/>
        <v>0</v>
      </c>
    </row>
    <row r="2495" spans="1:22" ht="29" outlineLevel="4" x14ac:dyDescent="0.35">
      <c r="A2495" s="6" t="s">
        <v>566</v>
      </c>
      <c r="B2495" s="6" t="s">
        <v>567</v>
      </c>
      <c r="C2495" s="12" t="s">
        <v>2807</v>
      </c>
      <c r="D2495" s="5" t="s">
        <v>2808</v>
      </c>
      <c r="E2495" s="6" t="s">
        <v>2858</v>
      </c>
      <c r="F2495" s="1" t="s">
        <v>598</v>
      </c>
      <c r="G2495" s="1" t="s">
        <v>4</v>
      </c>
      <c r="H2495" s="1" t="s">
        <v>2886</v>
      </c>
      <c r="I2495" s="2" t="s">
        <v>2887</v>
      </c>
      <c r="J2495" s="6" t="s">
        <v>4</v>
      </c>
      <c r="K2495" s="6" t="s">
        <v>4</v>
      </c>
      <c r="L2495" s="6" t="s">
        <v>4</v>
      </c>
      <c r="M2495" s="6" t="s">
        <v>5</v>
      </c>
      <c r="N2495" s="6" t="s">
        <v>2888</v>
      </c>
      <c r="O2495" s="16">
        <v>45008</v>
      </c>
      <c r="P2495" s="6" t="s">
        <v>7</v>
      </c>
      <c r="Q2495" s="18">
        <v>2807.78</v>
      </c>
      <c r="R2495" s="18">
        <v>2807.78</v>
      </c>
      <c r="S2495" s="18">
        <v>0</v>
      </c>
      <c r="T2495" s="18">
        <v>0</v>
      </c>
      <c r="U2495" s="10">
        <f t="shared" si="76"/>
        <v>0</v>
      </c>
      <c r="V2495" s="20">
        <f t="shared" si="77"/>
        <v>0</v>
      </c>
    </row>
    <row r="2496" spans="1:22" ht="29" outlineLevel="4" x14ac:dyDescent="0.35">
      <c r="A2496" s="6" t="s">
        <v>566</v>
      </c>
      <c r="B2496" s="6" t="s">
        <v>567</v>
      </c>
      <c r="C2496" s="12" t="s">
        <v>2807</v>
      </c>
      <c r="D2496" s="5" t="s">
        <v>2808</v>
      </c>
      <c r="E2496" s="6" t="s">
        <v>2858</v>
      </c>
      <c r="F2496" s="1" t="s">
        <v>598</v>
      </c>
      <c r="G2496" s="1" t="s">
        <v>4</v>
      </c>
      <c r="H2496" s="1" t="s">
        <v>2886</v>
      </c>
      <c r="I2496" s="2" t="s">
        <v>2887</v>
      </c>
      <c r="J2496" s="6" t="s">
        <v>4</v>
      </c>
      <c r="K2496" s="6" t="s">
        <v>4</v>
      </c>
      <c r="L2496" s="6" t="s">
        <v>4</v>
      </c>
      <c r="M2496" s="6" t="s">
        <v>5</v>
      </c>
      <c r="N2496" s="6" t="s">
        <v>2889</v>
      </c>
      <c r="O2496" s="16">
        <v>45098</v>
      </c>
      <c r="P2496" s="6" t="s">
        <v>7</v>
      </c>
      <c r="Q2496" s="18">
        <v>5970.07</v>
      </c>
      <c r="R2496" s="18">
        <v>5970.07</v>
      </c>
      <c r="S2496" s="18">
        <v>0</v>
      </c>
      <c r="T2496" s="18">
        <v>0</v>
      </c>
      <c r="U2496" s="10">
        <f t="shared" si="76"/>
        <v>0</v>
      </c>
      <c r="V2496" s="20">
        <f t="shared" si="77"/>
        <v>0</v>
      </c>
    </row>
    <row r="2497" spans="1:22" outlineLevel="3" x14ac:dyDescent="0.35">
      <c r="G2497" s="1"/>
      <c r="H2497" s="14" t="s">
        <v>11837</v>
      </c>
      <c r="O2497" s="16"/>
      <c r="Q2497" s="18">
        <f>SUBTOTAL(9,Q2494:Q2496)</f>
        <v>11775.57</v>
      </c>
      <c r="R2497" s="18">
        <f>SUBTOTAL(9,R2494:R2496)</f>
        <v>11775.57</v>
      </c>
      <c r="S2497" s="18">
        <f>SUBTOTAL(9,S2494:S2496)</f>
        <v>0</v>
      </c>
      <c r="T2497" s="18">
        <f>SUBTOTAL(9,T2494:T2496)</f>
        <v>0</v>
      </c>
      <c r="U2497" s="10">
        <f t="shared" si="76"/>
        <v>0</v>
      </c>
      <c r="V2497" s="20">
        <f t="shared" si="77"/>
        <v>0</v>
      </c>
    </row>
    <row r="2498" spans="1:22" ht="29" outlineLevel="4" x14ac:dyDescent="0.35">
      <c r="A2498" s="6" t="s">
        <v>110</v>
      </c>
      <c r="B2498" s="6" t="s">
        <v>111</v>
      </c>
      <c r="C2498" s="12" t="s">
        <v>2807</v>
      </c>
      <c r="D2498" s="5" t="s">
        <v>2808</v>
      </c>
      <c r="E2498" s="6" t="s">
        <v>2808</v>
      </c>
      <c r="F2498" s="1" t="s">
        <v>4</v>
      </c>
      <c r="G2498" s="1" t="s">
        <v>368</v>
      </c>
      <c r="H2498" s="1" t="s">
        <v>2891</v>
      </c>
      <c r="I2498" s="2" t="s">
        <v>2892</v>
      </c>
      <c r="J2498" s="6" t="s">
        <v>4</v>
      </c>
      <c r="K2498" s="6" t="s">
        <v>4</v>
      </c>
      <c r="L2498" s="6" t="s">
        <v>4</v>
      </c>
      <c r="M2498" s="6" t="s">
        <v>5</v>
      </c>
      <c r="N2498" s="6" t="s">
        <v>2890</v>
      </c>
      <c r="O2498" s="16">
        <v>44869</v>
      </c>
      <c r="P2498" s="6" t="s">
        <v>7</v>
      </c>
      <c r="Q2498" s="18">
        <v>1168139</v>
      </c>
      <c r="R2498" s="18">
        <v>0</v>
      </c>
      <c r="S2498" s="18">
        <v>1168139</v>
      </c>
      <c r="T2498" s="18">
        <v>0</v>
      </c>
      <c r="U2498" s="10">
        <f t="shared" ref="U2498:U2561" si="78">Q2498-R2498-S2498-T2498</f>
        <v>0</v>
      </c>
      <c r="V2498" s="20">
        <f t="shared" si="77"/>
        <v>0</v>
      </c>
    </row>
    <row r="2499" spans="1:22" outlineLevel="3" x14ac:dyDescent="0.35">
      <c r="G2499" s="1"/>
      <c r="H2499" s="14" t="s">
        <v>11838</v>
      </c>
      <c r="O2499" s="16"/>
      <c r="Q2499" s="18">
        <f>SUBTOTAL(9,Q2498:Q2498)</f>
        <v>1168139</v>
      </c>
      <c r="R2499" s="18">
        <f>SUBTOTAL(9,R2498:R2498)</f>
        <v>0</v>
      </c>
      <c r="S2499" s="18">
        <f>SUBTOTAL(9,S2498:S2498)</f>
        <v>1168139</v>
      </c>
      <c r="T2499" s="18">
        <f>SUBTOTAL(9,T2498:T2498)</f>
        <v>0</v>
      </c>
      <c r="U2499" s="10">
        <f t="shared" si="78"/>
        <v>0</v>
      </c>
      <c r="V2499" s="20">
        <f t="shared" ref="V2499:V2562" si="79">Q2499-R2499-S2499-T2499</f>
        <v>0</v>
      </c>
    </row>
    <row r="2500" spans="1:22" outlineLevel="4" x14ac:dyDescent="0.35">
      <c r="C2500" s="13" t="s">
        <v>10706</v>
      </c>
      <c r="G2500" s="1"/>
      <c r="O2500" s="16"/>
      <c r="Q2500" s="18">
        <f>SUBTOTAL(9,Q2446:Q2498)</f>
        <v>2431151.16</v>
      </c>
      <c r="R2500" s="18">
        <f>SUBTOTAL(9,R2446:R2498)</f>
        <v>1244506.4500000002</v>
      </c>
      <c r="S2500" s="18">
        <f>SUBTOTAL(9,S2446:S2498)</f>
        <v>1186644.71</v>
      </c>
      <c r="T2500" s="18">
        <f>SUBTOTAL(9,T2446:T2498)</f>
        <v>0</v>
      </c>
      <c r="U2500" s="10">
        <f t="shared" si="78"/>
        <v>0</v>
      </c>
      <c r="V2500" s="20">
        <f t="shared" si="79"/>
        <v>0</v>
      </c>
    </row>
    <row r="2501" spans="1:22" outlineLevel="4" x14ac:dyDescent="0.35">
      <c r="A2501" s="6" t="s">
        <v>1200</v>
      </c>
      <c r="B2501" s="6" t="s">
        <v>1201</v>
      </c>
      <c r="C2501" s="12" t="s">
        <v>2893</v>
      </c>
      <c r="D2501" s="5" t="s">
        <v>2894</v>
      </c>
      <c r="E2501" s="6" t="s">
        <v>2894</v>
      </c>
      <c r="F2501" s="1" t="s">
        <v>4</v>
      </c>
      <c r="G2501" s="1" t="s">
        <v>1204</v>
      </c>
      <c r="H2501" s="1" t="s">
        <v>1206</v>
      </c>
      <c r="I2501" s="2" t="s">
        <v>1207</v>
      </c>
      <c r="J2501" s="6" t="s">
        <v>4</v>
      </c>
      <c r="K2501" s="6" t="s">
        <v>4</v>
      </c>
      <c r="L2501" s="6" t="s">
        <v>4</v>
      </c>
      <c r="M2501" s="6" t="s">
        <v>5</v>
      </c>
      <c r="N2501" s="6" t="s">
        <v>2895</v>
      </c>
      <c r="O2501" s="16">
        <v>44831</v>
      </c>
      <c r="P2501" s="6" t="s">
        <v>7</v>
      </c>
      <c r="Q2501" s="18">
        <v>3593222</v>
      </c>
      <c r="R2501" s="18">
        <v>0</v>
      </c>
      <c r="S2501" s="18">
        <v>3593222</v>
      </c>
      <c r="T2501" s="18">
        <v>0</v>
      </c>
      <c r="U2501" s="10">
        <f t="shared" si="78"/>
        <v>0</v>
      </c>
      <c r="V2501" s="20">
        <f t="shared" si="79"/>
        <v>0</v>
      </c>
    </row>
    <row r="2502" spans="1:22" outlineLevel="4" x14ac:dyDescent="0.35">
      <c r="A2502" s="6" t="s">
        <v>1200</v>
      </c>
      <c r="B2502" s="6" t="s">
        <v>1201</v>
      </c>
      <c r="C2502" s="12" t="s">
        <v>2893</v>
      </c>
      <c r="D2502" s="5" t="s">
        <v>2894</v>
      </c>
      <c r="E2502" s="6" t="s">
        <v>2894</v>
      </c>
      <c r="F2502" s="1" t="s">
        <v>4</v>
      </c>
      <c r="G2502" s="1" t="s">
        <v>1204</v>
      </c>
      <c r="H2502" s="1" t="s">
        <v>1206</v>
      </c>
      <c r="I2502" s="2" t="s">
        <v>1207</v>
      </c>
      <c r="J2502" s="6" t="s">
        <v>4</v>
      </c>
      <c r="K2502" s="6" t="s">
        <v>4</v>
      </c>
      <c r="L2502" s="6" t="s">
        <v>4</v>
      </c>
      <c r="M2502" s="6" t="s">
        <v>5</v>
      </c>
      <c r="N2502" s="6" t="s">
        <v>2896</v>
      </c>
      <c r="O2502" s="16">
        <v>44923</v>
      </c>
      <c r="P2502" s="6" t="s">
        <v>7</v>
      </c>
      <c r="Q2502" s="18">
        <v>3593221.98</v>
      </c>
      <c r="R2502" s="18">
        <v>0</v>
      </c>
      <c r="S2502" s="18">
        <v>3593221.98</v>
      </c>
      <c r="T2502" s="18">
        <v>0</v>
      </c>
      <c r="U2502" s="10">
        <f t="shared" si="78"/>
        <v>0</v>
      </c>
      <c r="V2502" s="20">
        <f t="shared" si="79"/>
        <v>0</v>
      </c>
    </row>
    <row r="2503" spans="1:22" outlineLevel="3" x14ac:dyDescent="0.35">
      <c r="G2503" s="1"/>
      <c r="H2503" s="14" t="s">
        <v>11554</v>
      </c>
      <c r="O2503" s="16"/>
      <c r="Q2503" s="18">
        <f>SUBTOTAL(9,Q2501:Q2502)</f>
        <v>7186443.9800000004</v>
      </c>
      <c r="R2503" s="18">
        <f>SUBTOTAL(9,R2501:R2502)</f>
        <v>0</v>
      </c>
      <c r="S2503" s="18">
        <f>SUBTOTAL(9,S2501:S2502)</f>
        <v>7186443.9800000004</v>
      </c>
      <c r="T2503" s="18">
        <f>SUBTOTAL(9,T2501:T2502)</f>
        <v>0</v>
      </c>
      <c r="U2503" s="10">
        <f t="shared" si="78"/>
        <v>0</v>
      </c>
      <c r="V2503" s="20">
        <f t="shared" si="79"/>
        <v>0</v>
      </c>
    </row>
    <row r="2504" spans="1:22" ht="29" outlineLevel="4" x14ac:dyDescent="0.35">
      <c r="A2504" s="6" t="s">
        <v>743</v>
      </c>
      <c r="B2504" s="6" t="s">
        <v>744</v>
      </c>
      <c r="C2504" s="12" t="s">
        <v>2893</v>
      </c>
      <c r="D2504" s="5" t="s">
        <v>2897</v>
      </c>
      <c r="E2504" s="6" t="s">
        <v>2897</v>
      </c>
      <c r="F2504" s="1" t="s">
        <v>13030</v>
      </c>
      <c r="G2504" s="1" t="s">
        <v>4</v>
      </c>
      <c r="H2504" s="1" t="s">
        <v>2901</v>
      </c>
      <c r="I2504" s="2" t="s">
        <v>2902</v>
      </c>
      <c r="J2504" s="6" t="s">
        <v>2898</v>
      </c>
      <c r="K2504" s="6" t="s">
        <v>4</v>
      </c>
      <c r="L2504" s="6" t="s">
        <v>4</v>
      </c>
      <c r="M2504" s="6" t="s">
        <v>5</v>
      </c>
      <c r="N2504" s="6" t="s">
        <v>2899</v>
      </c>
      <c r="O2504" s="16">
        <v>44760</v>
      </c>
      <c r="P2504" s="6" t="s">
        <v>2900</v>
      </c>
      <c r="Q2504" s="18">
        <v>17767.990000000002</v>
      </c>
      <c r="R2504" s="18">
        <v>17767.990000000002</v>
      </c>
      <c r="S2504" s="18">
        <v>0</v>
      </c>
      <c r="T2504" s="18">
        <v>0</v>
      </c>
      <c r="U2504" s="10">
        <f t="shared" si="78"/>
        <v>0</v>
      </c>
      <c r="V2504" s="20">
        <f t="shared" si="79"/>
        <v>0</v>
      </c>
    </row>
    <row r="2505" spans="1:22" ht="29" outlineLevel="4" x14ac:dyDescent="0.35">
      <c r="A2505" s="6" t="s">
        <v>743</v>
      </c>
      <c r="B2505" s="6" t="s">
        <v>744</v>
      </c>
      <c r="C2505" s="12" t="s">
        <v>2893</v>
      </c>
      <c r="D2505" s="5" t="s">
        <v>2897</v>
      </c>
      <c r="E2505" s="6" t="s">
        <v>2897</v>
      </c>
      <c r="F2505" s="1" t="s">
        <v>13030</v>
      </c>
      <c r="G2505" s="1" t="s">
        <v>4</v>
      </c>
      <c r="H2505" s="1" t="s">
        <v>2901</v>
      </c>
      <c r="I2505" s="2" t="s">
        <v>2902</v>
      </c>
      <c r="J2505" s="6" t="s">
        <v>2898</v>
      </c>
      <c r="K2505" s="6" t="s">
        <v>4</v>
      </c>
      <c r="L2505" s="6" t="s">
        <v>4</v>
      </c>
      <c r="M2505" s="6" t="s">
        <v>5</v>
      </c>
      <c r="N2505" s="6" t="s">
        <v>2903</v>
      </c>
      <c r="O2505" s="16">
        <v>44865</v>
      </c>
      <c r="P2505" s="6" t="s">
        <v>2904</v>
      </c>
      <c r="Q2505" s="18">
        <v>7262.69</v>
      </c>
      <c r="R2505" s="18">
        <v>7262.69</v>
      </c>
      <c r="S2505" s="18">
        <v>0</v>
      </c>
      <c r="T2505" s="18">
        <v>0</v>
      </c>
      <c r="U2505" s="10">
        <f t="shared" si="78"/>
        <v>0</v>
      </c>
      <c r="V2505" s="20">
        <f t="shared" si="79"/>
        <v>0</v>
      </c>
    </row>
    <row r="2506" spans="1:22" ht="29" outlineLevel="4" x14ac:dyDescent="0.35">
      <c r="A2506" s="6" t="s">
        <v>743</v>
      </c>
      <c r="B2506" s="6" t="s">
        <v>744</v>
      </c>
      <c r="C2506" s="12" t="s">
        <v>2893</v>
      </c>
      <c r="D2506" s="5" t="s">
        <v>2897</v>
      </c>
      <c r="E2506" s="6" t="s">
        <v>2897</v>
      </c>
      <c r="F2506" s="1" t="s">
        <v>13030</v>
      </c>
      <c r="G2506" s="1" t="s">
        <v>4</v>
      </c>
      <c r="H2506" s="1" t="s">
        <v>2901</v>
      </c>
      <c r="I2506" s="2" t="s">
        <v>2902</v>
      </c>
      <c r="J2506" s="6" t="s">
        <v>2898</v>
      </c>
      <c r="K2506" s="6" t="s">
        <v>4</v>
      </c>
      <c r="L2506" s="6" t="s">
        <v>4</v>
      </c>
      <c r="M2506" s="6" t="s">
        <v>5</v>
      </c>
      <c r="N2506" s="6" t="s">
        <v>2905</v>
      </c>
      <c r="O2506" s="16">
        <v>44977</v>
      </c>
      <c r="P2506" s="6" t="s">
        <v>2906</v>
      </c>
      <c r="Q2506" s="18">
        <v>8549.0400000000009</v>
      </c>
      <c r="R2506" s="18">
        <v>8549.0400000000009</v>
      </c>
      <c r="S2506" s="18">
        <v>0</v>
      </c>
      <c r="T2506" s="18">
        <v>0</v>
      </c>
      <c r="U2506" s="10">
        <f t="shared" si="78"/>
        <v>0</v>
      </c>
      <c r="V2506" s="20">
        <f t="shared" si="79"/>
        <v>0</v>
      </c>
    </row>
    <row r="2507" spans="1:22" outlineLevel="4" x14ac:dyDescent="0.35">
      <c r="G2507" s="1"/>
      <c r="H2507" s="14" t="s">
        <v>11839</v>
      </c>
      <c r="O2507" s="16"/>
      <c r="Q2507" s="18">
        <f>SUBTOTAL(9,Q2504:Q2506)</f>
        <v>33579.72</v>
      </c>
      <c r="R2507" s="18">
        <f>SUBTOTAL(9,R2504:R2506)</f>
        <v>33579.72</v>
      </c>
      <c r="S2507" s="18">
        <f>SUBTOTAL(9,S2504:S2506)</f>
        <v>0</v>
      </c>
      <c r="T2507" s="18">
        <f>SUBTOTAL(9,T2504:T2506)</f>
        <v>0</v>
      </c>
      <c r="U2507" s="10">
        <f t="shared" si="78"/>
        <v>0</v>
      </c>
      <c r="V2507" s="20">
        <f t="shared" si="79"/>
        <v>0</v>
      </c>
    </row>
    <row r="2508" spans="1:22" outlineLevel="4" x14ac:dyDescent="0.35">
      <c r="C2508" s="13" t="s">
        <v>10707</v>
      </c>
      <c r="G2508" s="1"/>
      <c r="O2508" s="16"/>
      <c r="Q2508" s="18">
        <f>SUBTOTAL(9,Q2501:Q2506)</f>
        <v>7220023.7000000011</v>
      </c>
      <c r="R2508" s="18">
        <f>SUBTOTAL(9,R2501:R2506)</f>
        <v>33579.72</v>
      </c>
      <c r="S2508" s="18">
        <f>SUBTOTAL(9,S2501:S2506)</f>
        <v>7186443.9800000004</v>
      </c>
      <c r="T2508" s="18">
        <f>SUBTOTAL(9,T2501:T2506)</f>
        <v>0</v>
      </c>
      <c r="U2508" s="10">
        <f t="shared" si="78"/>
        <v>9.3132257461547852E-10</v>
      </c>
      <c r="V2508" s="20">
        <f t="shared" si="79"/>
        <v>9.3132257461547852E-10</v>
      </c>
    </row>
    <row r="2509" spans="1:22" ht="29" outlineLevel="4" x14ac:dyDescent="0.35">
      <c r="A2509" s="6" t="s">
        <v>110</v>
      </c>
      <c r="B2509" s="6" t="s">
        <v>111</v>
      </c>
      <c r="C2509" s="12" t="s">
        <v>2907</v>
      </c>
      <c r="D2509" s="5" t="s">
        <v>2908</v>
      </c>
      <c r="E2509" s="6" t="s">
        <v>2908</v>
      </c>
      <c r="F2509" s="1" t="s">
        <v>76</v>
      </c>
      <c r="G2509" s="1" t="s">
        <v>4</v>
      </c>
      <c r="H2509" s="1" t="s">
        <v>2910</v>
      </c>
      <c r="I2509" s="2" t="s">
        <v>2911</v>
      </c>
      <c r="J2509" s="6" t="s">
        <v>4</v>
      </c>
      <c r="K2509" s="6" t="s">
        <v>4</v>
      </c>
      <c r="L2509" s="6" t="s">
        <v>4</v>
      </c>
      <c r="M2509" s="6" t="s">
        <v>5</v>
      </c>
      <c r="N2509" s="6" t="s">
        <v>2909</v>
      </c>
      <c r="O2509" s="16">
        <v>44777</v>
      </c>
      <c r="P2509" s="6" t="s">
        <v>7</v>
      </c>
      <c r="Q2509" s="18">
        <v>75366</v>
      </c>
      <c r="R2509" s="18">
        <v>75366</v>
      </c>
      <c r="S2509" s="18">
        <v>0</v>
      </c>
      <c r="T2509" s="18">
        <v>0</v>
      </c>
      <c r="U2509" s="10">
        <f t="shared" si="78"/>
        <v>0</v>
      </c>
      <c r="V2509" s="20">
        <f t="shared" si="79"/>
        <v>0</v>
      </c>
    </row>
    <row r="2510" spans="1:22" outlineLevel="3" x14ac:dyDescent="0.35">
      <c r="G2510" s="1"/>
      <c r="H2510" s="14" t="s">
        <v>11840</v>
      </c>
      <c r="O2510" s="16"/>
      <c r="Q2510" s="18">
        <f>SUBTOTAL(9,Q2509:Q2509)</f>
        <v>75366</v>
      </c>
      <c r="R2510" s="18">
        <f>SUBTOTAL(9,R2509:R2509)</f>
        <v>75366</v>
      </c>
      <c r="S2510" s="18">
        <f>SUBTOTAL(9,S2509:S2509)</f>
        <v>0</v>
      </c>
      <c r="T2510" s="18">
        <f>SUBTOTAL(9,T2509:T2509)</f>
        <v>0</v>
      </c>
      <c r="U2510" s="10">
        <f t="shared" si="78"/>
        <v>0</v>
      </c>
      <c r="V2510" s="20">
        <f t="shared" si="79"/>
        <v>0</v>
      </c>
    </row>
    <row r="2511" spans="1:22" ht="29" outlineLevel="4" x14ac:dyDescent="0.35">
      <c r="A2511" s="6" t="s">
        <v>110</v>
      </c>
      <c r="B2511" s="6" t="s">
        <v>111</v>
      </c>
      <c r="C2511" s="12" t="s">
        <v>2907</v>
      </c>
      <c r="D2511" s="5" t="s">
        <v>2908</v>
      </c>
      <c r="E2511" s="6" t="s">
        <v>2908</v>
      </c>
      <c r="F2511" s="1" t="s">
        <v>4</v>
      </c>
      <c r="G2511" s="1" t="s">
        <v>82</v>
      </c>
      <c r="H2511" s="1" t="s">
        <v>2913</v>
      </c>
      <c r="I2511" s="2" t="s">
        <v>2914</v>
      </c>
      <c r="J2511" s="6" t="s">
        <v>4</v>
      </c>
      <c r="K2511" s="6" t="s">
        <v>4</v>
      </c>
      <c r="L2511" s="6" t="s">
        <v>4</v>
      </c>
      <c r="M2511" s="6" t="s">
        <v>5</v>
      </c>
      <c r="N2511" s="6" t="s">
        <v>2912</v>
      </c>
      <c r="O2511" s="16">
        <v>44799</v>
      </c>
      <c r="P2511" s="6" t="s">
        <v>7</v>
      </c>
      <c r="Q2511" s="18">
        <v>858.98</v>
      </c>
      <c r="R2511" s="18">
        <v>0</v>
      </c>
      <c r="S2511" s="18">
        <v>858.98</v>
      </c>
      <c r="T2511" s="18">
        <v>0</v>
      </c>
      <c r="U2511" s="10">
        <f t="shared" si="78"/>
        <v>0</v>
      </c>
      <c r="V2511" s="20">
        <f t="shared" si="79"/>
        <v>0</v>
      </c>
    </row>
    <row r="2512" spans="1:22" ht="29" outlineLevel="4" x14ac:dyDescent="0.35">
      <c r="A2512" s="6" t="s">
        <v>110</v>
      </c>
      <c r="B2512" s="6" t="s">
        <v>111</v>
      </c>
      <c r="C2512" s="12" t="s">
        <v>2907</v>
      </c>
      <c r="D2512" s="5" t="s">
        <v>2908</v>
      </c>
      <c r="E2512" s="6" t="s">
        <v>2908</v>
      </c>
      <c r="F2512" s="1" t="s">
        <v>76</v>
      </c>
      <c r="G2512" s="1" t="s">
        <v>4</v>
      </c>
      <c r="H2512" s="1" t="s">
        <v>2913</v>
      </c>
      <c r="I2512" s="2" t="s">
        <v>2914</v>
      </c>
      <c r="J2512" s="6" t="s">
        <v>4</v>
      </c>
      <c r="K2512" s="6" t="s">
        <v>4</v>
      </c>
      <c r="L2512" s="6" t="s">
        <v>4</v>
      </c>
      <c r="M2512" s="6" t="s">
        <v>5</v>
      </c>
      <c r="N2512" s="6" t="s">
        <v>2912</v>
      </c>
      <c r="O2512" s="16">
        <v>44799</v>
      </c>
      <c r="P2512" s="6" t="s">
        <v>7</v>
      </c>
      <c r="Q2512" s="18">
        <v>13744.02</v>
      </c>
      <c r="R2512" s="18">
        <v>13744.02</v>
      </c>
      <c r="S2512" s="18">
        <v>0</v>
      </c>
      <c r="T2512" s="18">
        <v>0</v>
      </c>
      <c r="U2512" s="10">
        <f t="shared" si="78"/>
        <v>0</v>
      </c>
      <c r="V2512" s="20">
        <f t="shared" si="79"/>
        <v>0</v>
      </c>
    </row>
    <row r="2513" spans="1:22" outlineLevel="4" x14ac:dyDescent="0.35">
      <c r="G2513" s="1"/>
      <c r="H2513" s="14" t="s">
        <v>11841</v>
      </c>
      <c r="O2513" s="16"/>
      <c r="Q2513" s="18">
        <f>SUBTOTAL(9,Q2511:Q2512)</f>
        <v>14603</v>
      </c>
      <c r="R2513" s="18">
        <f>SUBTOTAL(9,R2511:R2512)</f>
        <v>13744.02</v>
      </c>
      <c r="S2513" s="18">
        <f>SUBTOTAL(9,S2511:S2512)</f>
        <v>858.98</v>
      </c>
      <c r="T2513" s="18">
        <f>SUBTOTAL(9,T2511:T2512)</f>
        <v>0</v>
      </c>
      <c r="U2513" s="10">
        <f t="shared" si="78"/>
        <v>-4.5474735088646412E-13</v>
      </c>
      <c r="V2513" s="20">
        <f t="shared" si="79"/>
        <v>-4.5474735088646412E-13</v>
      </c>
    </row>
    <row r="2514" spans="1:22" ht="29" outlineLevel="3" x14ac:dyDescent="0.35">
      <c r="A2514" s="6" t="s">
        <v>110</v>
      </c>
      <c r="B2514" s="6" t="s">
        <v>111</v>
      </c>
      <c r="C2514" s="12" t="s">
        <v>2907</v>
      </c>
      <c r="D2514" s="5" t="s">
        <v>2908</v>
      </c>
      <c r="E2514" s="6" t="s">
        <v>2908</v>
      </c>
      <c r="F2514" s="1" t="s">
        <v>4</v>
      </c>
      <c r="G2514" s="1" t="s">
        <v>97</v>
      </c>
      <c r="H2514" s="1" t="s">
        <v>2916</v>
      </c>
      <c r="I2514" s="2" t="s">
        <v>2917</v>
      </c>
      <c r="J2514" s="6" t="s">
        <v>4</v>
      </c>
      <c r="K2514" s="6" t="s">
        <v>4</v>
      </c>
      <c r="L2514" s="6" t="s">
        <v>4</v>
      </c>
      <c r="M2514" s="6" t="s">
        <v>5</v>
      </c>
      <c r="N2514" s="6" t="s">
        <v>2915</v>
      </c>
      <c r="O2514" s="16">
        <v>44977</v>
      </c>
      <c r="P2514" s="6" t="s">
        <v>7</v>
      </c>
      <c r="Q2514" s="18">
        <v>21079.67</v>
      </c>
      <c r="R2514" s="18">
        <v>0</v>
      </c>
      <c r="S2514" s="18">
        <v>21079.67</v>
      </c>
      <c r="T2514" s="18">
        <v>0</v>
      </c>
      <c r="U2514" s="10">
        <f t="shared" si="78"/>
        <v>0</v>
      </c>
      <c r="V2514" s="20">
        <f t="shared" si="79"/>
        <v>0</v>
      </c>
    </row>
    <row r="2515" spans="1:22" ht="29" outlineLevel="4" x14ac:dyDescent="0.35">
      <c r="A2515" s="6" t="s">
        <v>110</v>
      </c>
      <c r="B2515" s="6" t="s">
        <v>111</v>
      </c>
      <c r="C2515" s="12" t="s">
        <v>2907</v>
      </c>
      <c r="D2515" s="5" t="s">
        <v>2908</v>
      </c>
      <c r="E2515" s="6" t="s">
        <v>2908</v>
      </c>
      <c r="F2515" s="1" t="s">
        <v>76</v>
      </c>
      <c r="G2515" s="1" t="s">
        <v>4</v>
      </c>
      <c r="H2515" s="1" t="s">
        <v>2916</v>
      </c>
      <c r="I2515" s="2" t="s">
        <v>2917</v>
      </c>
      <c r="J2515" s="6" t="s">
        <v>4</v>
      </c>
      <c r="K2515" s="6" t="s">
        <v>4</v>
      </c>
      <c r="L2515" s="6" t="s">
        <v>4</v>
      </c>
      <c r="M2515" s="6" t="s">
        <v>5</v>
      </c>
      <c r="N2515" s="6" t="s">
        <v>2915</v>
      </c>
      <c r="O2515" s="16">
        <v>44977</v>
      </c>
      <c r="P2515" s="6" t="s">
        <v>7</v>
      </c>
      <c r="Q2515" s="18">
        <v>168637.33</v>
      </c>
      <c r="R2515" s="18">
        <v>168637.33</v>
      </c>
      <c r="S2515" s="18">
        <v>0</v>
      </c>
      <c r="T2515" s="18">
        <v>0</v>
      </c>
      <c r="U2515" s="10">
        <f t="shared" si="78"/>
        <v>0</v>
      </c>
      <c r="V2515" s="20">
        <f t="shared" si="79"/>
        <v>0</v>
      </c>
    </row>
    <row r="2516" spans="1:22" outlineLevel="3" x14ac:dyDescent="0.35">
      <c r="G2516" s="1"/>
      <c r="H2516" s="14" t="s">
        <v>11842</v>
      </c>
      <c r="O2516" s="16"/>
      <c r="Q2516" s="18">
        <f>SUBTOTAL(9,Q2514:Q2515)</f>
        <v>189717</v>
      </c>
      <c r="R2516" s="18">
        <f>SUBTOTAL(9,R2514:R2515)</f>
        <v>168637.33</v>
      </c>
      <c r="S2516" s="18">
        <f>SUBTOTAL(9,S2514:S2515)</f>
        <v>21079.67</v>
      </c>
      <c r="T2516" s="18">
        <f>SUBTOTAL(9,T2514:T2515)</f>
        <v>0</v>
      </c>
      <c r="U2516" s="10">
        <f t="shared" si="78"/>
        <v>1.4551915228366852E-11</v>
      </c>
      <c r="V2516" s="20">
        <f t="shared" si="79"/>
        <v>1.4551915228366852E-11</v>
      </c>
    </row>
    <row r="2517" spans="1:22" ht="29" outlineLevel="2" x14ac:dyDescent="0.35">
      <c r="A2517" s="6" t="s">
        <v>110</v>
      </c>
      <c r="B2517" s="6" t="s">
        <v>111</v>
      </c>
      <c r="C2517" s="12" t="s">
        <v>2907</v>
      </c>
      <c r="D2517" s="5" t="s">
        <v>2908</v>
      </c>
      <c r="E2517" s="6" t="s">
        <v>2908</v>
      </c>
      <c r="F2517" s="1" t="s">
        <v>86</v>
      </c>
      <c r="G2517" s="1" t="s">
        <v>4</v>
      </c>
      <c r="H2517" s="1" t="s">
        <v>2919</v>
      </c>
      <c r="I2517" s="2" t="s">
        <v>2920</v>
      </c>
      <c r="J2517" s="6" t="s">
        <v>4</v>
      </c>
      <c r="K2517" s="6" t="s">
        <v>4</v>
      </c>
      <c r="L2517" s="6" t="s">
        <v>4</v>
      </c>
      <c r="M2517" s="6" t="s">
        <v>5</v>
      </c>
      <c r="N2517" s="6" t="s">
        <v>2918</v>
      </c>
      <c r="O2517" s="16">
        <v>44932</v>
      </c>
      <c r="P2517" s="6" t="s">
        <v>7</v>
      </c>
      <c r="Q2517" s="18">
        <v>8755</v>
      </c>
      <c r="R2517" s="18">
        <v>8755</v>
      </c>
      <c r="S2517" s="18">
        <v>0</v>
      </c>
      <c r="T2517" s="18">
        <v>0</v>
      </c>
      <c r="U2517" s="10">
        <f t="shared" si="78"/>
        <v>0</v>
      </c>
      <c r="V2517" s="20">
        <f t="shared" si="79"/>
        <v>0</v>
      </c>
    </row>
    <row r="2518" spans="1:22" ht="29" outlineLevel="4" x14ac:dyDescent="0.35">
      <c r="A2518" s="6" t="s">
        <v>110</v>
      </c>
      <c r="B2518" s="6" t="s">
        <v>111</v>
      </c>
      <c r="C2518" s="12" t="s">
        <v>2907</v>
      </c>
      <c r="D2518" s="5" t="s">
        <v>2908</v>
      </c>
      <c r="E2518" s="6" t="s">
        <v>2908</v>
      </c>
      <c r="F2518" s="1" t="s">
        <v>86</v>
      </c>
      <c r="G2518" s="1" t="s">
        <v>4</v>
      </c>
      <c r="H2518" s="1" t="s">
        <v>2919</v>
      </c>
      <c r="I2518" s="2" t="s">
        <v>2920</v>
      </c>
      <c r="J2518" s="6" t="s">
        <v>4</v>
      </c>
      <c r="K2518" s="6" t="s">
        <v>4</v>
      </c>
      <c r="L2518" s="6" t="s">
        <v>4</v>
      </c>
      <c r="M2518" s="6" t="s">
        <v>5</v>
      </c>
      <c r="N2518" s="6" t="s">
        <v>2921</v>
      </c>
      <c r="O2518" s="16">
        <v>45041</v>
      </c>
      <c r="P2518" s="6" t="s">
        <v>7</v>
      </c>
      <c r="Q2518" s="18">
        <v>22540</v>
      </c>
      <c r="R2518" s="18">
        <v>22540</v>
      </c>
      <c r="S2518" s="18">
        <v>0</v>
      </c>
      <c r="T2518" s="18">
        <v>0</v>
      </c>
      <c r="U2518" s="10">
        <f t="shared" si="78"/>
        <v>0</v>
      </c>
      <c r="V2518" s="20">
        <f t="shared" si="79"/>
        <v>0</v>
      </c>
    </row>
    <row r="2519" spans="1:22" ht="29" outlineLevel="4" x14ac:dyDescent="0.35">
      <c r="A2519" s="6" t="s">
        <v>110</v>
      </c>
      <c r="B2519" s="6" t="s">
        <v>111</v>
      </c>
      <c r="C2519" s="12" t="s">
        <v>2907</v>
      </c>
      <c r="D2519" s="5" t="s">
        <v>2908</v>
      </c>
      <c r="E2519" s="6" t="s">
        <v>2908</v>
      </c>
      <c r="F2519" s="1" t="s">
        <v>86</v>
      </c>
      <c r="G2519" s="1" t="s">
        <v>4</v>
      </c>
      <c r="H2519" s="1" t="s">
        <v>2919</v>
      </c>
      <c r="I2519" s="2" t="s">
        <v>2920</v>
      </c>
      <c r="J2519" s="6" t="s">
        <v>4</v>
      </c>
      <c r="K2519" s="6" t="s">
        <v>4</v>
      </c>
      <c r="L2519" s="6" t="s">
        <v>4</v>
      </c>
      <c r="M2519" s="6" t="s">
        <v>5</v>
      </c>
      <c r="N2519" s="6" t="s">
        <v>2922</v>
      </c>
      <c r="O2519" s="16">
        <v>45093</v>
      </c>
      <c r="P2519" s="6" t="s">
        <v>7</v>
      </c>
      <c r="Q2519" s="18">
        <v>8705</v>
      </c>
      <c r="R2519" s="18">
        <v>8705</v>
      </c>
      <c r="S2519" s="18">
        <v>0</v>
      </c>
      <c r="T2519" s="18">
        <v>0</v>
      </c>
      <c r="U2519" s="10">
        <f t="shared" si="78"/>
        <v>0</v>
      </c>
      <c r="V2519" s="20">
        <f t="shared" si="79"/>
        <v>0</v>
      </c>
    </row>
    <row r="2520" spans="1:22" outlineLevel="3" x14ac:dyDescent="0.35">
      <c r="G2520" s="1"/>
      <c r="H2520" s="14" t="s">
        <v>11843</v>
      </c>
      <c r="O2520" s="16"/>
      <c r="Q2520" s="18">
        <f>SUBTOTAL(9,Q2517:Q2519)</f>
        <v>40000</v>
      </c>
      <c r="R2520" s="18">
        <f>SUBTOTAL(9,R2517:R2519)</f>
        <v>40000</v>
      </c>
      <c r="S2520" s="18">
        <f>SUBTOTAL(9,S2517:S2519)</f>
        <v>0</v>
      </c>
      <c r="T2520" s="18">
        <f>SUBTOTAL(9,T2517:T2519)</f>
        <v>0</v>
      </c>
      <c r="U2520" s="10">
        <f t="shared" si="78"/>
        <v>0</v>
      </c>
      <c r="V2520" s="20">
        <f t="shared" si="79"/>
        <v>0</v>
      </c>
    </row>
    <row r="2521" spans="1:22" ht="29" outlineLevel="4" x14ac:dyDescent="0.35">
      <c r="A2521" s="6" t="s">
        <v>110</v>
      </c>
      <c r="B2521" s="6" t="s">
        <v>111</v>
      </c>
      <c r="C2521" s="12" t="s">
        <v>2907</v>
      </c>
      <c r="D2521" s="5" t="s">
        <v>2908</v>
      </c>
      <c r="E2521" s="6" t="s">
        <v>2908</v>
      </c>
      <c r="F2521" s="1" t="s">
        <v>4</v>
      </c>
      <c r="G2521" s="1" t="s">
        <v>82</v>
      </c>
      <c r="H2521" s="1" t="s">
        <v>2924</v>
      </c>
      <c r="I2521" s="2" t="s">
        <v>2925</v>
      </c>
      <c r="J2521" s="6" t="s">
        <v>4</v>
      </c>
      <c r="K2521" s="6" t="s">
        <v>4</v>
      </c>
      <c r="L2521" s="6" t="s">
        <v>4</v>
      </c>
      <c r="M2521" s="6" t="s">
        <v>5</v>
      </c>
      <c r="N2521" s="6" t="s">
        <v>2923</v>
      </c>
      <c r="O2521" s="16">
        <v>44893</v>
      </c>
      <c r="P2521" s="6" t="s">
        <v>7</v>
      </c>
      <c r="Q2521" s="18">
        <v>2035.75</v>
      </c>
      <c r="R2521" s="18">
        <v>0</v>
      </c>
      <c r="S2521" s="18">
        <v>2035.75</v>
      </c>
      <c r="T2521" s="18">
        <v>0</v>
      </c>
      <c r="U2521" s="10">
        <f t="shared" si="78"/>
        <v>0</v>
      </c>
      <c r="V2521" s="20">
        <f t="shared" si="79"/>
        <v>0</v>
      </c>
    </row>
    <row r="2522" spans="1:22" ht="29" outlineLevel="4" x14ac:dyDescent="0.35">
      <c r="A2522" s="6" t="s">
        <v>110</v>
      </c>
      <c r="B2522" s="6" t="s">
        <v>111</v>
      </c>
      <c r="C2522" s="12" t="s">
        <v>2907</v>
      </c>
      <c r="D2522" s="5" t="s">
        <v>2908</v>
      </c>
      <c r="E2522" s="6" t="s">
        <v>2908</v>
      </c>
      <c r="F2522" s="1" t="s">
        <v>4</v>
      </c>
      <c r="G2522" s="1" t="s">
        <v>82</v>
      </c>
      <c r="H2522" s="1" t="s">
        <v>2924</v>
      </c>
      <c r="I2522" s="2" t="s">
        <v>2925</v>
      </c>
      <c r="J2522" s="6" t="s">
        <v>4</v>
      </c>
      <c r="K2522" s="6" t="s">
        <v>4</v>
      </c>
      <c r="L2522" s="6" t="s">
        <v>4</v>
      </c>
      <c r="M2522" s="6" t="s">
        <v>5</v>
      </c>
      <c r="N2522" s="6" t="s">
        <v>2926</v>
      </c>
      <c r="O2522" s="16">
        <v>44987</v>
      </c>
      <c r="P2522" s="6" t="s">
        <v>7</v>
      </c>
      <c r="Q2522" s="18">
        <v>1769.55</v>
      </c>
      <c r="R2522" s="18">
        <v>0</v>
      </c>
      <c r="S2522" s="18">
        <v>1769.55</v>
      </c>
      <c r="T2522" s="18">
        <v>0</v>
      </c>
      <c r="U2522" s="10">
        <f t="shared" si="78"/>
        <v>0</v>
      </c>
      <c r="V2522" s="20">
        <f t="shared" si="79"/>
        <v>0</v>
      </c>
    </row>
    <row r="2523" spans="1:22" ht="29" outlineLevel="4" x14ac:dyDescent="0.35">
      <c r="A2523" s="6" t="s">
        <v>110</v>
      </c>
      <c r="B2523" s="6" t="s">
        <v>111</v>
      </c>
      <c r="C2523" s="12" t="s">
        <v>2907</v>
      </c>
      <c r="D2523" s="5" t="s">
        <v>2908</v>
      </c>
      <c r="E2523" s="6" t="s">
        <v>2908</v>
      </c>
      <c r="F2523" s="1" t="s">
        <v>4</v>
      </c>
      <c r="G2523" s="1" t="s">
        <v>82</v>
      </c>
      <c r="H2523" s="1" t="s">
        <v>2924</v>
      </c>
      <c r="I2523" s="2" t="s">
        <v>2925</v>
      </c>
      <c r="J2523" s="6" t="s">
        <v>4</v>
      </c>
      <c r="K2523" s="6" t="s">
        <v>4</v>
      </c>
      <c r="L2523" s="6" t="s">
        <v>4</v>
      </c>
      <c r="M2523" s="6" t="s">
        <v>5</v>
      </c>
      <c r="N2523" s="6" t="s">
        <v>2927</v>
      </c>
      <c r="O2523" s="16">
        <v>45054</v>
      </c>
      <c r="P2523" s="6" t="s">
        <v>7</v>
      </c>
      <c r="Q2523" s="18">
        <v>1849.08</v>
      </c>
      <c r="R2523" s="18">
        <v>0</v>
      </c>
      <c r="S2523" s="18">
        <v>1849.08</v>
      </c>
      <c r="T2523" s="18">
        <v>0</v>
      </c>
      <c r="U2523" s="10">
        <f t="shared" si="78"/>
        <v>0</v>
      </c>
      <c r="V2523" s="20">
        <f t="shared" si="79"/>
        <v>0</v>
      </c>
    </row>
    <row r="2524" spans="1:22" ht="29" outlineLevel="3" x14ac:dyDescent="0.35">
      <c r="A2524" s="6" t="s">
        <v>110</v>
      </c>
      <c r="B2524" s="6" t="s">
        <v>111</v>
      </c>
      <c r="C2524" s="12" t="s">
        <v>2907</v>
      </c>
      <c r="D2524" s="5" t="s">
        <v>2908</v>
      </c>
      <c r="E2524" s="6" t="s">
        <v>2908</v>
      </c>
      <c r="F2524" s="1" t="s">
        <v>4</v>
      </c>
      <c r="G2524" s="1" t="s">
        <v>82</v>
      </c>
      <c r="H2524" s="1" t="s">
        <v>2924</v>
      </c>
      <c r="I2524" s="2" t="s">
        <v>2925</v>
      </c>
      <c r="J2524" s="6" t="s">
        <v>4</v>
      </c>
      <c r="K2524" s="6" t="s">
        <v>4</v>
      </c>
      <c r="L2524" s="6" t="s">
        <v>4</v>
      </c>
      <c r="M2524" s="6" t="s">
        <v>5</v>
      </c>
      <c r="N2524" s="6" t="s">
        <v>2928</v>
      </c>
      <c r="O2524" s="16">
        <v>45077</v>
      </c>
      <c r="P2524" s="6" t="s">
        <v>7</v>
      </c>
      <c r="Q2524" s="18">
        <v>229.33</v>
      </c>
      <c r="R2524" s="18">
        <v>0</v>
      </c>
      <c r="S2524" s="18">
        <v>229.33</v>
      </c>
      <c r="T2524" s="18">
        <v>0</v>
      </c>
      <c r="U2524" s="10">
        <f t="shared" si="78"/>
        <v>0</v>
      </c>
      <c r="V2524" s="20">
        <f t="shared" si="79"/>
        <v>0</v>
      </c>
    </row>
    <row r="2525" spans="1:22" ht="29" outlineLevel="2" x14ac:dyDescent="0.35">
      <c r="A2525" s="6" t="s">
        <v>110</v>
      </c>
      <c r="B2525" s="6" t="s">
        <v>111</v>
      </c>
      <c r="C2525" s="12" t="s">
        <v>2907</v>
      </c>
      <c r="D2525" s="5" t="s">
        <v>2908</v>
      </c>
      <c r="E2525" s="6" t="s">
        <v>2908</v>
      </c>
      <c r="F2525" s="1" t="s">
        <v>76</v>
      </c>
      <c r="G2525" s="1" t="s">
        <v>4</v>
      </c>
      <c r="H2525" s="1" t="s">
        <v>2924</v>
      </c>
      <c r="I2525" s="2" t="s">
        <v>2925</v>
      </c>
      <c r="J2525" s="6" t="s">
        <v>4</v>
      </c>
      <c r="K2525" s="6" t="s">
        <v>4</v>
      </c>
      <c r="L2525" s="6" t="s">
        <v>4</v>
      </c>
      <c r="M2525" s="6" t="s">
        <v>5</v>
      </c>
      <c r="N2525" s="6" t="s">
        <v>2923</v>
      </c>
      <c r="O2525" s="16">
        <v>44893</v>
      </c>
      <c r="P2525" s="6" t="s">
        <v>7</v>
      </c>
      <c r="Q2525" s="18">
        <v>32576.25</v>
      </c>
      <c r="R2525" s="18">
        <v>32576.25</v>
      </c>
      <c r="S2525" s="18">
        <v>0</v>
      </c>
      <c r="T2525" s="18">
        <v>0</v>
      </c>
      <c r="U2525" s="10">
        <f t="shared" si="78"/>
        <v>0</v>
      </c>
      <c r="V2525" s="20">
        <f t="shared" si="79"/>
        <v>0</v>
      </c>
    </row>
    <row r="2526" spans="1:22" ht="29" outlineLevel="4" x14ac:dyDescent="0.35">
      <c r="A2526" s="6" t="s">
        <v>110</v>
      </c>
      <c r="B2526" s="6" t="s">
        <v>111</v>
      </c>
      <c r="C2526" s="12" t="s">
        <v>2907</v>
      </c>
      <c r="D2526" s="5" t="s">
        <v>2908</v>
      </c>
      <c r="E2526" s="6" t="s">
        <v>2908</v>
      </c>
      <c r="F2526" s="1" t="s">
        <v>76</v>
      </c>
      <c r="G2526" s="1" t="s">
        <v>4</v>
      </c>
      <c r="H2526" s="1" t="s">
        <v>2924</v>
      </c>
      <c r="I2526" s="2" t="s">
        <v>2925</v>
      </c>
      <c r="J2526" s="6" t="s">
        <v>4</v>
      </c>
      <c r="K2526" s="6" t="s">
        <v>4</v>
      </c>
      <c r="L2526" s="6" t="s">
        <v>4</v>
      </c>
      <c r="M2526" s="6" t="s">
        <v>5</v>
      </c>
      <c r="N2526" s="6" t="s">
        <v>2926</v>
      </c>
      <c r="O2526" s="16">
        <v>44987</v>
      </c>
      <c r="P2526" s="6" t="s">
        <v>7</v>
      </c>
      <c r="Q2526" s="18">
        <v>28316.45</v>
      </c>
      <c r="R2526" s="18">
        <v>28316.45</v>
      </c>
      <c r="S2526" s="18">
        <v>0</v>
      </c>
      <c r="T2526" s="18">
        <v>0</v>
      </c>
      <c r="U2526" s="10">
        <f t="shared" si="78"/>
        <v>0</v>
      </c>
      <c r="V2526" s="20">
        <f t="shared" si="79"/>
        <v>0</v>
      </c>
    </row>
    <row r="2527" spans="1:22" ht="29" outlineLevel="3" x14ac:dyDescent="0.35">
      <c r="A2527" s="6" t="s">
        <v>110</v>
      </c>
      <c r="B2527" s="6" t="s">
        <v>111</v>
      </c>
      <c r="C2527" s="12" t="s">
        <v>2907</v>
      </c>
      <c r="D2527" s="5" t="s">
        <v>2908</v>
      </c>
      <c r="E2527" s="6" t="s">
        <v>2908</v>
      </c>
      <c r="F2527" s="1" t="s">
        <v>76</v>
      </c>
      <c r="G2527" s="1" t="s">
        <v>4</v>
      </c>
      <c r="H2527" s="1" t="s">
        <v>2924</v>
      </c>
      <c r="I2527" s="2" t="s">
        <v>2925</v>
      </c>
      <c r="J2527" s="6" t="s">
        <v>4</v>
      </c>
      <c r="K2527" s="6" t="s">
        <v>4</v>
      </c>
      <c r="L2527" s="6" t="s">
        <v>4</v>
      </c>
      <c r="M2527" s="6" t="s">
        <v>5</v>
      </c>
      <c r="N2527" s="6" t="s">
        <v>2927</v>
      </c>
      <c r="O2527" s="16">
        <v>45054</v>
      </c>
      <c r="P2527" s="6" t="s">
        <v>7</v>
      </c>
      <c r="Q2527" s="18">
        <v>29588.92</v>
      </c>
      <c r="R2527" s="18">
        <v>29588.92</v>
      </c>
      <c r="S2527" s="18">
        <v>0</v>
      </c>
      <c r="T2527" s="18">
        <v>0</v>
      </c>
      <c r="U2527" s="10">
        <f t="shared" si="78"/>
        <v>0</v>
      </c>
      <c r="V2527" s="20">
        <f t="shared" si="79"/>
        <v>0</v>
      </c>
    </row>
    <row r="2528" spans="1:22" ht="29" outlineLevel="4" x14ac:dyDescent="0.35">
      <c r="A2528" s="6" t="s">
        <v>110</v>
      </c>
      <c r="B2528" s="6" t="s">
        <v>111</v>
      </c>
      <c r="C2528" s="12" t="s">
        <v>2907</v>
      </c>
      <c r="D2528" s="5" t="s">
        <v>2908</v>
      </c>
      <c r="E2528" s="6" t="s">
        <v>2908</v>
      </c>
      <c r="F2528" s="1" t="s">
        <v>76</v>
      </c>
      <c r="G2528" s="1" t="s">
        <v>4</v>
      </c>
      <c r="H2528" s="1" t="s">
        <v>2924</v>
      </c>
      <c r="I2528" s="2" t="s">
        <v>2925</v>
      </c>
      <c r="J2528" s="6" t="s">
        <v>4</v>
      </c>
      <c r="K2528" s="6" t="s">
        <v>4</v>
      </c>
      <c r="L2528" s="6" t="s">
        <v>4</v>
      </c>
      <c r="M2528" s="6" t="s">
        <v>5</v>
      </c>
      <c r="N2528" s="6" t="s">
        <v>2928</v>
      </c>
      <c r="O2528" s="16">
        <v>45077</v>
      </c>
      <c r="P2528" s="6" t="s">
        <v>7</v>
      </c>
      <c r="Q2528" s="18">
        <v>3669.67</v>
      </c>
      <c r="R2528" s="18">
        <v>3669.67</v>
      </c>
      <c r="S2528" s="18">
        <v>0</v>
      </c>
      <c r="T2528" s="18">
        <v>0</v>
      </c>
      <c r="U2528" s="10">
        <f t="shared" si="78"/>
        <v>0</v>
      </c>
      <c r="V2528" s="20">
        <f t="shared" si="79"/>
        <v>0</v>
      </c>
    </row>
    <row r="2529" spans="1:22" outlineLevel="4" x14ac:dyDescent="0.35">
      <c r="G2529" s="1"/>
      <c r="H2529" s="14" t="s">
        <v>11844</v>
      </c>
      <c r="O2529" s="16"/>
      <c r="Q2529" s="18">
        <f>SUBTOTAL(9,Q2521:Q2528)</f>
        <v>100035</v>
      </c>
      <c r="R2529" s="18">
        <f>SUBTOTAL(9,R2521:R2528)</f>
        <v>94151.29</v>
      </c>
      <c r="S2529" s="18">
        <f>SUBTOTAL(9,S2521:S2528)</f>
        <v>5883.71</v>
      </c>
      <c r="T2529" s="18">
        <f>SUBTOTAL(9,T2521:T2528)</f>
        <v>0</v>
      </c>
      <c r="U2529" s="10">
        <f t="shared" si="78"/>
        <v>6.3664629124104977E-12</v>
      </c>
      <c r="V2529" s="20">
        <f t="shared" si="79"/>
        <v>6.3664629124104977E-12</v>
      </c>
    </row>
    <row r="2530" spans="1:22" ht="29" outlineLevel="3" x14ac:dyDescent="0.35">
      <c r="A2530" s="6" t="s">
        <v>110</v>
      </c>
      <c r="B2530" s="6" t="s">
        <v>111</v>
      </c>
      <c r="C2530" s="12" t="s">
        <v>2907</v>
      </c>
      <c r="D2530" s="5" t="s">
        <v>2908</v>
      </c>
      <c r="E2530" s="6" t="s">
        <v>2908</v>
      </c>
      <c r="F2530" s="1" t="s">
        <v>4</v>
      </c>
      <c r="G2530" s="1" t="s">
        <v>97</v>
      </c>
      <c r="H2530" s="1" t="s">
        <v>2930</v>
      </c>
      <c r="I2530" s="2" t="s">
        <v>2931</v>
      </c>
      <c r="J2530" s="6" t="s">
        <v>4</v>
      </c>
      <c r="K2530" s="6" t="s">
        <v>4</v>
      </c>
      <c r="L2530" s="6" t="s">
        <v>4</v>
      </c>
      <c r="M2530" s="6" t="s">
        <v>5</v>
      </c>
      <c r="N2530" s="6" t="s">
        <v>2929</v>
      </c>
      <c r="O2530" s="16">
        <v>45015</v>
      </c>
      <c r="P2530" s="6" t="s">
        <v>7</v>
      </c>
      <c r="Q2530" s="18">
        <v>2334.12</v>
      </c>
      <c r="R2530" s="18">
        <v>0</v>
      </c>
      <c r="S2530" s="18">
        <v>2334.12</v>
      </c>
      <c r="T2530" s="18">
        <v>0</v>
      </c>
      <c r="U2530" s="10">
        <f t="shared" si="78"/>
        <v>0</v>
      </c>
      <c r="V2530" s="20">
        <f t="shared" si="79"/>
        <v>0</v>
      </c>
    </row>
    <row r="2531" spans="1:22" ht="29" outlineLevel="4" x14ac:dyDescent="0.35">
      <c r="A2531" s="6" t="s">
        <v>110</v>
      </c>
      <c r="B2531" s="6" t="s">
        <v>111</v>
      </c>
      <c r="C2531" s="12" t="s">
        <v>2907</v>
      </c>
      <c r="D2531" s="5" t="s">
        <v>2908</v>
      </c>
      <c r="E2531" s="6" t="s">
        <v>2908</v>
      </c>
      <c r="F2531" s="1" t="s">
        <v>76</v>
      </c>
      <c r="G2531" s="1" t="s">
        <v>4</v>
      </c>
      <c r="H2531" s="1" t="s">
        <v>2930</v>
      </c>
      <c r="I2531" s="2" t="s">
        <v>2931</v>
      </c>
      <c r="J2531" s="6" t="s">
        <v>4</v>
      </c>
      <c r="K2531" s="6" t="s">
        <v>4</v>
      </c>
      <c r="L2531" s="6" t="s">
        <v>4</v>
      </c>
      <c r="M2531" s="6" t="s">
        <v>5</v>
      </c>
      <c r="N2531" s="6" t="s">
        <v>2929</v>
      </c>
      <c r="O2531" s="16">
        <v>45015</v>
      </c>
      <c r="P2531" s="6" t="s">
        <v>7</v>
      </c>
      <c r="Q2531" s="18">
        <v>18672.88</v>
      </c>
      <c r="R2531" s="18">
        <v>18672.88</v>
      </c>
      <c r="S2531" s="18">
        <v>0</v>
      </c>
      <c r="T2531" s="18">
        <v>0</v>
      </c>
      <c r="U2531" s="10">
        <f t="shared" si="78"/>
        <v>0</v>
      </c>
      <c r="V2531" s="20">
        <f t="shared" si="79"/>
        <v>0</v>
      </c>
    </row>
    <row r="2532" spans="1:22" outlineLevel="4" x14ac:dyDescent="0.35">
      <c r="G2532" s="1"/>
      <c r="H2532" s="14" t="s">
        <v>11845</v>
      </c>
      <c r="O2532" s="16"/>
      <c r="Q2532" s="18">
        <f>SUBTOTAL(9,Q2530:Q2531)</f>
        <v>21007</v>
      </c>
      <c r="R2532" s="18">
        <f>SUBTOTAL(9,R2530:R2531)</f>
        <v>18672.88</v>
      </c>
      <c r="S2532" s="18">
        <f>SUBTOTAL(9,S2530:S2531)</f>
        <v>2334.12</v>
      </c>
      <c r="T2532" s="18">
        <f>SUBTOTAL(9,T2530:T2531)</f>
        <v>0</v>
      </c>
      <c r="U2532" s="10">
        <f t="shared" si="78"/>
        <v>-9.0949470177292824E-13</v>
      </c>
      <c r="V2532" s="20">
        <f t="shared" si="79"/>
        <v>-9.0949470177292824E-13</v>
      </c>
    </row>
    <row r="2533" spans="1:22" ht="29" outlineLevel="3" x14ac:dyDescent="0.35">
      <c r="A2533" s="6" t="s">
        <v>110</v>
      </c>
      <c r="B2533" s="6" t="s">
        <v>111</v>
      </c>
      <c r="C2533" s="12" t="s">
        <v>2907</v>
      </c>
      <c r="D2533" s="5" t="s">
        <v>2908</v>
      </c>
      <c r="E2533" s="6" t="s">
        <v>2908</v>
      </c>
      <c r="F2533" s="1" t="s">
        <v>76</v>
      </c>
      <c r="G2533" s="1" t="s">
        <v>4</v>
      </c>
      <c r="H2533" s="1" t="s">
        <v>2933</v>
      </c>
      <c r="I2533" s="2" t="s">
        <v>2934</v>
      </c>
      <c r="J2533" s="6" t="s">
        <v>4</v>
      </c>
      <c r="K2533" s="6" t="s">
        <v>4</v>
      </c>
      <c r="L2533" s="6" t="s">
        <v>4</v>
      </c>
      <c r="M2533" s="6" t="s">
        <v>5</v>
      </c>
      <c r="N2533" s="6" t="s">
        <v>2932</v>
      </c>
      <c r="O2533" s="16">
        <v>44880</v>
      </c>
      <c r="P2533" s="6" t="s">
        <v>7</v>
      </c>
      <c r="Q2533" s="18">
        <v>115675</v>
      </c>
      <c r="R2533" s="18">
        <v>115675</v>
      </c>
      <c r="S2533" s="18">
        <v>0</v>
      </c>
      <c r="T2533" s="18">
        <v>0</v>
      </c>
      <c r="U2533" s="10">
        <f t="shared" si="78"/>
        <v>0</v>
      </c>
      <c r="V2533" s="20">
        <f t="shared" si="79"/>
        <v>0</v>
      </c>
    </row>
    <row r="2534" spans="1:22" ht="29" outlineLevel="4" x14ac:dyDescent="0.35">
      <c r="A2534" s="6" t="s">
        <v>110</v>
      </c>
      <c r="B2534" s="6" t="s">
        <v>111</v>
      </c>
      <c r="C2534" s="12" t="s">
        <v>2907</v>
      </c>
      <c r="D2534" s="5" t="s">
        <v>2908</v>
      </c>
      <c r="E2534" s="6" t="s">
        <v>2908</v>
      </c>
      <c r="F2534" s="1" t="s">
        <v>76</v>
      </c>
      <c r="G2534" s="1" t="s">
        <v>4</v>
      </c>
      <c r="H2534" s="1" t="s">
        <v>2933</v>
      </c>
      <c r="I2534" s="2" t="s">
        <v>2934</v>
      </c>
      <c r="J2534" s="6" t="s">
        <v>4</v>
      </c>
      <c r="K2534" s="6" t="s">
        <v>4</v>
      </c>
      <c r="L2534" s="6" t="s">
        <v>4</v>
      </c>
      <c r="M2534" s="6" t="s">
        <v>5</v>
      </c>
      <c r="N2534" s="6" t="s">
        <v>2935</v>
      </c>
      <c r="O2534" s="16">
        <v>44956</v>
      </c>
      <c r="P2534" s="6" t="s">
        <v>7</v>
      </c>
      <c r="Q2534" s="18">
        <v>107996</v>
      </c>
      <c r="R2534" s="18">
        <v>107996</v>
      </c>
      <c r="S2534" s="18">
        <v>0</v>
      </c>
      <c r="T2534" s="18">
        <v>0</v>
      </c>
      <c r="U2534" s="10">
        <f t="shared" si="78"/>
        <v>0</v>
      </c>
      <c r="V2534" s="20">
        <f t="shared" si="79"/>
        <v>0</v>
      </c>
    </row>
    <row r="2535" spans="1:22" ht="29" outlineLevel="4" x14ac:dyDescent="0.35">
      <c r="A2535" s="6" t="s">
        <v>110</v>
      </c>
      <c r="B2535" s="6" t="s">
        <v>111</v>
      </c>
      <c r="C2535" s="12" t="s">
        <v>2907</v>
      </c>
      <c r="D2535" s="5" t="s">
        <v>2908</v>
      </c>
      <c r="E2535" s="6" t="s">
        <v>2908</v>
      </c>
      <c r="F2535" s="1" t="s">
        <v>76</v>
      </c>
      <c r="G2535" s="1" t="s">
        <v>4</v>
      </c>
      <c r="H2535" s="1" t="s">
        <v>2933</v>
      </c>
      <c r="I2535" s="2" t="s">
        <v>2934</v>
      </c>
      <c r="J2535" s="6" t="s">
        <v>4</v>
      </c>
      <c r="K2535" s="6" t="s">
        <v>4</v>
      </c>
      <c r="L2535" s="6" t="s">
        <v>4</v>
      </c>
      <c r="M2535" s="6" t="s">
        <v>5</v>
      </c>
      <c r="N2535" s="6" t="s">
        <v>2936</v>
      </c>
      <c r="O2535" s="16">
        <v>45058</v>
      </c>
      <c r="P2535" s="6" t="s">
        <v>7</v>
      </c>
      <c r="Q2535" s="18">
        <v>129924</v>
      </c>
      <c r="R2535" s="18">
        <v>129924</v>
      </c>
      <c r="S2535" s="18">
        <v>0</v>
      </c>
      <c r="T2535" s="18">
        <v>0</v>
      </c>
      <c r="U2535" s="10">
        <f t="shared" si="78"/>
        <v>0</v>
      </c>
      <c r="V2535" s="20">
        <f t="shared" si="79"/>
        <v>0</v>
      </c>
    </row>
    <row r="2536" spans="1:22" ht="29" outlineLevel="4" x14ac:dyDescent="0.35">
      <c r="A2536" s="6" t="s">
        <v>110</v>
      </c>
      <c r="B2536" s="6" t="s">
        <v>111</v>
      </c>
      <c r="C2536" s="12" t="s">
        <v>2907</v>
      </c>
      <c r="D2536" s="5" t="s">
        <v>2908</v>
      </c>
      <c r="E2536" s="6" t="s">
        <v>2908</v>
      </c>
      <c r="F2536" s="1" t="s">
        <v>76</v>
      </c>
      <c r="G2536" s="1" t="s">
        <v>4</v>
      </c>
      <c r="H2536" s="1" t="s">
        <v>2933</v>
      </c>
      <c r="I2536" s="2" t="s">
        <v>2934</v>
      </c>
      <c r="J2536" s="6" t="s">
        <v>4</v>
      </c>
      <c r="K2536" s="6" t="s">
        <v>4</v>
      </c>
      <c r="L2536" s="6" t="s">
        <v>4</v>
      </c>
      <c r="M2536" s="6" t="s">
        <v>5</v>
      </c>
      <c r="N2536" s="6" t="s">
        <v>2937</v>
      </c>
      <c r="O2536" s="16">
        <v>45097</v>
      </c>
      <c r="P2536" s="6" t="s">
        <v>7</v>
      </c>
      <c r="Q2536" s="18">
        <v>35691</v>
      </c>
      <c r="R2536" s="18">
        <v>35691</v>
      </c>
      <c r="S2536" s="18">
        <v>0</v>
      </c>
      <c r="T2536" s="18">
        <v>0</v>
      </c>
      <c r="U2536" s="10">
        <f t="shared" si="78"/>
        <v>0</v>
      </c>
      <c r="V2536" s="20">
        <f t="shared" si="79"/>
        <v>0</v>
      </c>
    </row>
    <row r="2537" spans="1:22" outlineLevel="3" x14ac:dyDescent="0.35">
      <c r="G2537" s="1"/>
      <c r="H2537" s="14" t="s">
        <v>11846</v>
      </c>
      <c r="O2537" s="16"/>
      <c r="Q2537" s="18">
        <f>SUBTOTAL(9,Q2533:Q2536)</f>
        <v>389286</v>
      </c>
      <c r="R2537" s="18">
        <f>SUBTOTAL(9,R2533:R2536)</f>
        <v>389286</v>
      </c>
      <c r="S2537" s="18">
        <f>SUBTOTAL(9,S2533:S2536)</f>
        <v>0</v>
      </c>
      <c r="T2537" s="18">
        <f>SUBTOTAL(9,T2533:T2536)</f>
        <v>0</v>
      </c>
      <c r="U2537" s="10">
        <f t="shared" si="78"/>
        <v>0</v>
      </c>
      <c r="V2537" s="20">
        <f t="shared" si="79"/>
        <v>0</v>
      </c>
    </row>
    <row r="2538" spans="1:22" outlineLevel="4" x14ac:dyDescent="0.35">
      <c r="A2538" s="6" t="s">
        <v>110</v>
      </c>
      <c r="B2538" s="6" t="s">
        <v>111</v>
      </c>
      <c r="C2538" s="12" t="s">
        <v>2907</v>
      </c>
      <c r="D2538" s="5" t="s">
        <v>2908</v>
      </c>
      <c r="E2538" s="6" t="s">
        <v>2908</v>
      </c>
      <c r="F2538" s="1" t="s">
        <v>4</v>
      </c>
      <c r="G2538" s="1" t="s">
        <v>114</v>
      </c>
      <c r="H2538" s="1" t="s">
        <v>116</v>
      </c>
      <c r="I2538" s="4" t="s">
        <v>12902</v>
      </c>
      <c r="J2538" s="6" t="s">
        <v>4</v>
      </c>
      <c r="K2538" s="6" t="s">
        <v>4</v>
      </c>
      <c r="L2538" s="6" t="s">
        <v>4</v>
      </c>
      <c r="M2538" s="6" t="s">
        <v>5</v>
      </c>
      <c r="N2538" s="6" t="s">
        <v>2938</v>
      </c>
      <c r="O2538" s="16">
        <v>44869</v>
      </c>
      <c r="P2538" s="6" t="s">
        <v>7</v>
      </c>
      <c r="Q2538" s="18">
        <v>51853</v>
      </c>
      <c r="R2538" s="18">
        <v>0</v>
      </c>
      <c r="S2538" s="18">
        <v>51853</v>
      </c>
      <c r="T2538" s="18">
        <v>0</v>
      </c>
      <c r="U2538" s="10">
        <f t="shared" si="78"/>
        <v>0</v>
      </c>
      <c r="V2538" s="20">
        <f t="shared" si="79"/>
        <v>0</v>
      </c>
    </row>
    <row r="2539" spans="1:22" outlineLevel="4" x14ac:dyDescent="0.35">
      <c r="A2539" s="6" t="s">
        <v>110</v>
      </c>
      <c r="B2539" s="6" t="s">
        <v>111</v>
      </c>
      <c r="C2539" s="12" t="s">
        <v>2907</v>
      </c>
      <c r="D2539" s="5" t="s">
        <v>2908</v>
      </c>
      <c r="E2539" s="6" t="s">
        <v>2908</v>
      </c>
      <c r="F2539" s="1" t="s">
        <v>4</v>
      </c>
      <c r="G2539" s="1" t="s">
        <v>114</v>
      </c>
      <c r="H2539" s="1" t="s">
        <v>116</v>
      </c>
      <c r="I2539" s="4" t="s">
        <v>12902</v>
      </c>
      <c r="J2539" s="6" t="s">
        <v>4</v>
      </c>
      <c r="K2539" s="6" t="s">
        <v>4</v>
      </c>
      <c r="L2539" s="6" t="s">
        <v>4</v>
      </c>
      <c r="M2539" s="6" t="s">
        <v>5</v>
      </c>
      <c r="N2539" s="6" t="s">
        <v>2939</v>
      </c>
      <c r="O2539" s="16">
        <v>44945</v>
      </c>
      <c r="P2539" s="6" t="s">
        <v>7</v>
      </c>
      <c r="Q2539" s="18">
        <v>10068</v>
      </c>
      <c r="R2539" s="18">
        <v>0</v>
      </c>
      <c r="S2539" s="18">
        <v>10068</v>
      </c>
      <c r="T2539" s="18">
        <v>0</v>
      </c>
      <c r="U2539" s="10">
        <f t="shared" si="78"/>
        <v>0</v>
      </c>
      <c r="V2539" s="20">
        <f t="shared" si="79"/>
        <v>0</v>
      </c>
    </row>
    <row r="2540" spans="1:22" outlineLevel="4" x14ac:dyDescent="0.35">
      <c r="G2540" s="1"/>
      <c r="H2540" s="14" t="s">
        <v>11348</v>
      </c>
      <c r="O2540" s="16"/>
      <c r="Q2540" s="18">
        <f>SUBTOTAL(9,Q2538:Q2539)</f>
        <v>61921</v>
      </c>
      <c r="R2540" s="18">
        <f>SUBTOTAL(9,R2538:R2539)</f>
        <v>0</v>
      </c>
      <c r="S2540" s="18">
        <f>SUBTOTAL(9,S2538:S2539)</f>
        <v>61921</v>
      </c>
      <c r="T2540" s="18">
        <f>SUBTOTAL(9,T2538:T2539)</f>
        <v>0</v>
      </c>
      <c r="U2540" s="10">
        <f t="shared" si="78"/>
        <v>0</v>
      </c>
      <c r="V2540" s="20">
        <f t="shared" si="79"/>
        <v>0</v>
      </c>
    </row>
    <row r="2541" spans="1:22" outlineLevel="4" x14ac:dyDescent="0.35">
      <c r="A2541" s="6" t="s">
        <v>110</v>
      </c>
      <c r="B2541" s="6" t="s">
        <v>111</v>
      </c>
      <c r="C2541" s="12" t="s">
        <v>2907</v>
      </c>
      <c r="D2541" s="5" t="s">
        <v>2908</v>
      </c>
      <c r="E2541" s="6" t="s">
        <v>2908</v>
      </c>
      <c r="F2541" s="1" t="s">
        <v>4</v>
      </c>
      <c r="G2541" s="1" t="s">
        <v>114</v>
      </c>
      <c r="H2541" s="1" t="s">
        <v>119</v>
      </c>
      <c r="I2541" s="4" t="s">
        <v>12903</v>
      </c>
      <c r="J2541" s="6" t="s">
        <v>4</v>
      </c>
      <c r="K2541" s="6" t="s">
        <v>4</v>
      </c>
      <c r="L2541" s="6" t="s">
        <v>4</v>
      </c>
      <c r="M2541" s="6" t="s">
        <v>5</v>
      </c>
      <c r="N2541" s="6" t="s">
        <v>2938</v>
      </c>
      <c r="O2541" s="16">
        <v>44869</v>
      </c>
      <c r="P2541" s="6" t="s">
        <v>7</v>
      </c>
      <c r="Q2541" s="18">
        <v>4722</v>
      </c>
      <c r="R2541" s="18">
        <v>0</v>
      </c>
      <c r="S2541" s="18">
        <v>4722</v>
      </c>
      <c r="T2541" s="18">
        <v>0</v>
      </c>
      <c r="U2541" s="10">
        <f t="shared" si="78"/>
        <v>0</v>
      </c>
      <c r="V2541" s="20">
        <f t="shared" si="79"/>
        <v>0</v>
      </c>
    </row>
    <row r="2542" spans="1:22" outlineLevel="4" x14ac:dyDescent="0.35">
      <c r="A2542" s="6" t="s">
        <v>110</v>
      </c>
      <c r="B2542" s="6" t="s">
        <v>111</v>
      </c>
      <c r="C2542" s="12" t="s">
        <v>2907</v>
      </c>
      <c r="D2542" s="5" t="s">
        <v>2908</v>
      </c>
      <c r="E2542" s="6" t="s">
        <v>2908</v>
      </c>
      <c r="F2542" s="1" t="s">
        <v>4</v>
      </c>
      <c r="G2542" s="1" t="s">
        <v>114</v>
      </c>
      <c r="H2542" s="1" t="s">
        <v>119</v>
      </c>
      <c r="I2542" s="4" t="s">
        <v>12903</v>
      </c>
      <c r="J2542" s="6" t="s">
        <v>4</v>
      </c>
      <c r="K2542" s="6" t="s">
        <v>4</v>
      </c>
      <c r="L2542" s="6" t="s">
        <v>4</v>
      </c>
      <c r="M2542" s="6" t="s">
        <v>5</v>
      </c>
      <c r="N2542" s="6" t="s">
        <v>2939</v>
      </c>
      <c r="O2542" s="16">
        <v>44945</v>
      </c>
      <c r="P2542" s="6" t="s">
        <v>7</v>
      </c>
      <c r="Q2542" s="18">
        <v>915</v>
      </c>
      <c r="R2542" s="18">
        <v>0</v>
      </c>
      <c r="S2542" s="18">
        <v>915</v>
      </c>
      <c r="T2542" s="18">
        <v>0</v>
      </c>
      <c r="U2542" s="10">
        <f t="shared" si="78"/>
        <v>0</v>
      </c>
      <c r="V2542" s="20">
        <f t="shared" si="79"/>
        <v>0</v>
      </c>
    </row>
    <row r="2543" spans="1:22" outlineLevel="4" x14ac:dyDescent="0.35">
      <c r="G2543" s="1"/>
      <c r="H2543" s="14" t="s">
        <v>11349</v>
      </c>
      <c r="O2543" s="16"/>
      <c r="Q2543" s="18">
        <f>SUBTOTAL(9,Q2541:Q2542)</f>
        <v>5637</v>
      </c>
      <c r="R2543" s="18">
        <f>SUBTOTAL(9,R2541:R2542)</f>
        <v>0</v>
      </c>
      <c r="S2543" s="18">
        <f>SUBTOTAL(9,S2541:S2542)</f>
        <v>5637</v>
      </c>
      <c r="T2543" s="18">
        <f>SUBTOTAL(9,T2541:T2542)</f>
        <v>0</v>
      </c>
      <c r="U2543" s="10">
        <f t="shared" si="78"/>
        <v>0</v>
      </c>
      <c r="V2543" s="20">
        <f t="shared" si="79"/>
        <v>0</v>
      </c>
    </row>
    <row r="2544" spans="1:22" outlineLevel="4" x14ac:dyDescent="0.35">
      <c r="A2544" s="6" t="s">
        <v>110</v>
      </c>
      <c r="B2544" s="6" t="s">
        <v>111</v>
      </c>
      <c r="C2544" s="12" t="s">
        <v>2907</v>
      </c>
      <c r="D2544" s="5" t="s">
        <v>2908</v>
      </c>
      <c r="E2544" s="6" t="s">
        <v>2908</v>
      </c>
      <c r="F2544" s="1" t="s">
        <v>4</v>
      </c>
      <c r="G2544" s="1" t="s">
        <v>114</v>
      </c>
      <c r="H2544" s="1" t="s">
        <v>121</v>
      </c>
      <c r="I2544" s="4" t="s">
        <v>12901</v>
      </c>
      <c r="J2544" s="6" t="s">
        <v>4</v>
      </c>
      <c r="K2544" s="6" t="s">
        <v>4</v>
      </c>
      <c r="L2544" s="6" t="s">
        <v>4</v>
      </c>
      <c r="M2544" s="6" t="s">
        <v>5</v>
      </c>
      <c r="N2544" s="6" t="s">
        <v>2938</v>
      </c>
      <c r="O2544" s="16">
        <v>44869</v>
      </c>
      <c r="P2544" s="6" t="s">
        <v>7</v>
      </c>
      <c r="Q2544" s="18">
        <v>48964</v>
      </c>
      <c r="R2544" s="18">
        <v>0</v>
      </c>
      <c r="S2544" s="18">
        <v>48964</v>
      </c>
      <c r="T2544" s="18">
        <v>0</v>
      </c>
      <c r="U2544" s="10">
        <f t="shared" si="78"/>
        <v>0</v>
      </c>
      <c r="V2544" s="20">
        <f t="shared" si="79"/>
        <v>0</v>
      </c>
    </row>
    <row r="2545" spans="1:22" outlineLevel="4" x14ac:dyDescent="0.35">
      <c r="A2545" s="6" t="s">
        <v>110</v>
      </c>
      <c r="B2545" s="6" t="s">
        <v>111</v>
      </c>
      <c r="C2545" s="12" t="s">
        <v>2907</v>
      </c>
      <c r="D2545" s="5" t="s">
        <v>2908</v>
      </c>
      <c r="E2545" s="6" t="s">
        <v>2908</v>
      </c>
      <c r="F2545" s="1" t="s">
        <v>4</v>
      </c>
      <c r="G2545" s="1" t="s">
        <v>114</v>
      </c>
      <c r="H2545" s="1" t="s">
        <v>121</v>
      </c>
      <c r="I2545" s="4" t="s">
        <v>12901</v>
      </c>
      <c r="J2545" s="6" t="s">
        <v>4</v>
      </c>
      <c r="K2545" s="6" t="s">
        <v>4</v>
      </c>
      <c r="L2545" s="6" t="s">
        <v>4</v>
      </c>
      <c r="M2545" s="6" t="s">
        <v>5</v>
      </c>
      <c r="N2545" s="6" t="s">
        <v>2939</v>
      </c>
      <c r="O2545" s="16">
        <v>44945</v>
      </c>
      <c r="P2545" s="6" t="s">
        <v>7</v>
      </c>
      <c r="Q2545" s="18">
        <v>9508</v>
      </c>
      <c r="R2545" s="18">
        <v>0</v>
      </c>
      <c r="S2545" s="18">
        <v>9508</v>
      </c>
      <c r="T2545" s="18">
        <v>0</v>
      </c>
      <c r="U2545" s="10">
        <f t="shared" si="78"/>
        <v>0</v>
      </c>
      <c r="V2545" s="20">
        <f t="shared" si="79"/>
        <v>0</v>
      </c>
    </row>
    <row r="2546" spans="1:22" outlineLevel="3" x14ac:dyDescent="0.35">
      <c r="G2546" s="1"/>
      <c r="H2546" s="14" t="s">
        <v>11350</v>
      </c>
      <c r="O2546" s="16"/>
      <c r="Q2546" s="18">
        <f>SUBTOTAL(9,Q2544:Q2545)</f>
        <v>58472</v>
      </c>
      <c r="R2546" s="18">
        <f>SUBTOTAL(9,R2544:R2545)</f>
        <v>0</v>
      </c>
      <c r="S2546" s="18">
        <f>SUBTOTAL(9,S2544:S2545)</f>
        <v>58472</v>
      </c>
      <c r="T2546" s="18">
        <f>SUBTOTAL(9,T2544:T2545)</f>
        <v>0</v>
      </c>
      <c r="U2546" s="10">
        <f t="shared" si="78"/>
        <v>0</v>
      </c>
      <c r="V2546" s="20">
        <f t="shared" si="79"/>
        <v>0</v>
      </c>
    </row>
    <row r="2547" spans="1:22" outlineLevel="4" x14ac:dyDescent="0.35">
      <c r="C2547" s="13" t="s">
        <v>10708</v>
      </c>
      <c r="G2547" s="1"/>
      <c r="O2547" s="16"/>
      <c r="Q2547" s="18">
        <f>SUBTOTAL(9,Q2509:Q2545)</f>
        <v>956044</v>
      </c>
      <c r="R2547" s="18">
        <f>SUBTOTAL(9,R2509:R2545)</f>
        <v>799857.52</v>
      </c>
      <c r="S2547" s="18">
        <f>SUBTOTAL(9,S2509:S2545)</f>
        <v>156186.47999999998</v>
      </c>
      <c r="T2547" s="18">
        <f>SUBTOTAL(9,T2509:T2545)</f>
        <v>0</v>
      </c>
      <c r="U2547" s="10">
        <f t="shared" si="78"/>
        <v>0</v>
      </c>
      <c r="V2547" s="20">
        <f t="shared" si="79"/>
        <v>0</v>
      </c>
    </row>
    <row r="2548" spans="1:22" outlineLevel="4" x14ac:dyDescent="0.35">
      <c r="A2548" s="6" t="s">
        <v>110</v>
      </c>
      <c r="B2548" s="6" t="s">
        <v>111</v>
      </c>
      <c r="C2548" s="12" t="s">
        <v>2940</v>
      </c>
      <c r="D2548" s="5" t="s">
        <v>2941</v>
      </c>
      <c r="E2548" s="6" t="s">
        <v>2941</v>
      </c>
      <c r="F2548" s="1" t="s">
        <v>4</v>
      </c>
      <c r="G2548" s="1" t="s">
        <v>114</v>
      </c>
      <c r="H2548" s="1" t="s">
        <v>116</v>
      </c>
      <c r="I2548" s="4" t="s">
        <v>12902</v>
      </c>
      <c r="J2548" s="6" t="s">
        <v>4</v>
      </c>
      <c r="K2548" s="6" t="s">
        <v>4</v>
      </c>
      <c r="L2548" s="6" t="s">
        <v>4</v>
      </c>
      <c r="M2548" s="6" t="s">
        <v>5</v>
      </c>
      <c r="N2548" s="6" t="s">
        <v>2942</v>
      </c>
      <c r="O2548" s="16">
        <v>44869</v>
      </c>
      <c r="P2548" s="6" t="s">
        <v>7</v>
      </c>
      <c r="Q2548" s="18">
        <v>94532</v>
      </c>
      <c r="R2548" s="18">
        <v>0</v>
      </c>
      <c r="S2548" s="18">
        <v>94532</v>
      </c>
      <c r="T2548" s="18">
        <v>0</v>
      </c>
      <c r="U2548" s="10">
        <f t="shared" si="78"/>
        <v>0</v>
      </c>
      <c r="V2548" s="20">
        <f t="shared" si="79"/>
        <v>0</v>
      </c>
    </row>
    <row r="2549" spans="1:22" outlineLevel="3" x14ac:dyDescent="0.35">
      <c r="A2549" s="6" t="s">
        <v>110</v>
      </c>
      <c r="B2549" s="6" t="s">
        <v>111</v>
      </c>
      <c r="C2549" s="12" t="s">
        <v>2940</v>
      </c>
      <c r="D2549" s="5" t="s">
        <v>2941</v>
      </c>
      <c r="E2549" s="6" t="s">
        <v>2941</v>
      </c>
      <c r="F2549" s="1" t="s">
        <v>4</v>
      </c>
      <c r="G2549" s="1" t="s">
        <v>114</v>
      </c>
      <c r="H2549" s="1" t="s">
        <v>116</v>
      </c>
      <c r="I2549" s="4" t="s">
        <v>12902</v>
      </c>
      <c r="J2549" s="6" t="s">
        <v>4</v>
      </c>
      <c r="K2549" s="6" t="s">
        <v>4</v>
      </c>
      <c r="L2549" s="6" t="s">
        <v>4</v>
      </c>
      <c r="M2549" s="6" t="s">
        <v>5</v>
      </c>
      <c r="N2549" s="6" t="s">
        <v>2943</v>
      </c>
      <c r="O2549" s="16">
        <v>44945</v>
      </c>
      <c r="P2549" s="6" t="s">
        <v>7</v>
      </c>
      <c r="Q2549" s="18">
        <v>18360</v>
      </c>
      <c r="R2549" s="18">
        <v>0</v>
      </c>
      <c r="S2549" s="18">
        <v>18360</v>
      </c>
      <c r="T2549" s="18">
        <v>0</v>
      </c>
      <c r="U2549" s="10">
        <f t="shared" si="78"/>
        <v>0</v>
      </c>
      <c r="V2549" s="20">
        <f t="shared" si="79"/>
        <v>0</v>
      </c>
    </row>
    <row r="2550" spans="1:22" outlineLevel="4" x14ac:dyDescent="0.35">
      <c r="G2550" s="1"/>
      <c r="H2550" s="14" t="s">
        <v>11348</v>
      </c>
      <c r="O2550" s="16"/>
      <c r="Q2550" s="18">
        <f>SUBTOTAL(9,Q2548:Q2549)</f>
        <v>112892</v>
      </c>
      <c r="R2550" s="18">
        <f>SUBTOTAL(9,R2548:R2549)</f>
        <v>0</v>
      </c>
      <c r="S2550" s="18">
        <f>SUBTOTAL(9,S2548:S2549)</f>
        <v>112892</v>
      </c>
      <c r="T2550" s="18">
        <f>SUBTOTAL(9,T2548:T2549)</f>
        <v>0</v>
      </c>
      <c r="U2550" s="10">
        <f t="shared" si="78"/>
        <v>0</v>
      </c>
      <c r="V2550" s="20">
        <f t="shared" si="79"/>
        <v>0</v>
      </c>
    </row>
    <row r="2551" spans="1:22" outlineLevel="4" x14ac:dyDescent="0.35">
      <c r="A2551" s="6" t="s">
        <v>110</v>
      </c>
      <c r="B2551" s="6" t="s">
        <v>111</v>
      </c>
      <c r="C2551" s="12" t="s">
        <v>2940</v>
      </c>
      <c r="D2551" s="5" t="s">
        <v>2941</v>
      </c>
      <c r="E2551" s="6" t="s">
        <v>2941</v>
      </c>
      <c r="F2551" s="1" t="s">
        <v>4</v>
      </c>
      <c r="G2551" s="1" t="s">
        <v>114</v>
      </c>
      <c r="H2551" s="1" t="s">
        <v>119</v>
      </c>
      <c r="I2551" s="4" t="s">
        <v>12903</v>
      </c>
      <c r="J2551" s="6" t="s">
        <v>4</v>
      </c>
      <c r="K2551" s="6" t="s">
        <v>4</v>
      </c>
      <c r="L2551" s="6" t="s">
        <v>4</v>
      </c>
      <c r="M2551" s="6" t="s">
        <v>5</v>
      </c>
      <c r="N2551" s="6" t="s">
        <v>2942</v>
      </c>
      <c r="O2551" s="16">
        <v>44869</v>
      </c>
      <c r="P2551" s="6" t="s">
        <v>7</v>
      </c>
      <c r="Q2551" s="18">
        <v>25273</v>
      </c>
      <c r="R2551" s="18">
        <v>0</v>
      </c>
      <c r="S2551" s="18">
        <v>25273</v>
      </c>
      <c r="T2551" s="18">
        <v>0</v>
      </c>
      <c r="U2551" s="10">
        <f t="shared" si="78"/>
        <v>0</v>
      </c>
      <c r="V2551" s="20">
        <f t="shared" si="79"/>
        <v>0</v>
      </c>
    </row>
    <row r="2552" spans="1:22" outlineLevel="4" x14ac:dyDescent="0.35">
      <c r="A2552" s="6" t="s">
        <v>110</v>
      </c>
      <c r="B2552" s="6" t="s">
        <v>111</v>
      </c>
      <c r="C2552" s="12" t="s">
        <v>2940</v>
      </c>
      <c r="D2552" s="5" t="s">
        <v>2941</v>
      </c>
      <c r="E2552" s="6" t="s">
        <v>2941</v>
      </c>
      <c r="F2552" s="1" t="s">
        <v>4</v>
      </c>
      <c r="G2552" s="1" t="s">
        <v>114</v>
      </c>
      <c r="H2552" s="1" t="s">
        <v>119</v>
      </c>
      <c r="I2552" s="4" t="s">
        <v>12903</v>
      </c>
      <c r="J2552" s="6" t="s">
        <v>4</v>
      </c>
      <c r="K2552" s="6" t="s">
        <v>4</v>
      </c>
      <c r="L2552" s="6" t="s">
        <v>4</v>
      </c>
      <c r="M2552" s="6" t="s">
        <v>5</v>
      </c>
      <c r="N2552" s="6" t="s">
        <v>2943</v>
      </c>
      <c r="O2552" s="16">
        <v>44945</v>
      </c>
      <c r="P2552" s="6" t="s">
        <v>7</v>
      </c>
      <c r="Q2552" s="18">
        <v>4909</v>
      </c>
      <c r="R2552" s="18">
        <v>0</v>
      </c>
      <c r="S2552" s="18">
        <v>4909</v>
      </c>
      <c r="T2552" s="18">
        <v>0</v>
      </c>
      <c r="U2552" s="10">
        <f t="shared" si="78"/>
        <v>0</v>
      </c>
      <c r="V2552" s="20">
        <f t="shared" si="79"/>
        <v>0</v>
      </c>
    </row>
    <row r="2553" spans="1:22" outlineLevel="4" x14ac:dyDescent="0.35">
      <c r="G2553" s="1"/>
      <c r="H2553" s="14" t="s">
        <v>11349</v>
      </c>
      <c r="O2553" s="16"/>
      <c r="Q2553" s="18">
        <f>SUBTOTAL(9,Q2551:Q2552)</f>
        <v>30182</v>
      </c>
      <c r="R2553" s="18">
        <f>SUBTOTAL(9,R2551:R2552)</f>
        <v>0</v>
      </c>
      <c r="S2553" s="18">
        <f>SUBTOTAL(9,S2551:S2552)</f>
        <v>30182</v>
      </c>
      <c r="T2553" s="18">
        <f>SUBTOTAL(9,T2551:T2552)</f>
        <v>0</v>
      </c>
      <c r="U2553" s="10">
        <f t="shared" si="78"/>
        <v>0</v>
      </c>
      <c r="V2553" s="20">
        <f t="shared" si="79"/>
        <v>0</v>
      </c>
    </row>
    <row r="2554" spans="1:22" outlineLevel="3" x14ac:dyDescent="0.35">
      <c r="A2554" s="6" t="s">
        <v>110</v>
      </c>
      <c r="B2554" s="6" t="s">
        <v>111</v>
      </c>
      <c r="C2554" s="12" t="s">
        <v>2940</v>
      </c>
      <c r="D2554" s="5" t="s">
        <v>2941</v>
      </c>
      <c r="E2554" s="6" t="s">
        <v>2941</v>
      </c>
      <c r="F2554" s="1" t="s">
        <v>4</v>
      </c>
      <c r="G2554" s="1" t="s">
        <v>114</v>
      </c>
      <c r="H2554" s="1" t="s">
        <v>121</v>
      </c>
      <c r="I2554" s="4" t="s">
        <v>12901</v>
      </c>
      <c r="J2554" s="6" t="s">
        <v>4</v>
      </c>
      <c r="K2554" s="6" t="s">
        <v>4</v>
      </c>
      <c r="L2554" s="6" t="s">
        <v>4</v>
      </c>
      <c r="M2554" s="6" t="s">
        <v>5</v>
      </c>
      <c r="N2554" s="6" t="s">
        <v>2942</v>
      </c>
      <c r="O2554" s="16">
        <v>44869</v>
      </c>
      <c r="P2554" s="6" t="s">
        <v>7</v>
      </c>
      <c r="Q2554" s="18">
        <v>111760</v>
      </c>
      <c r="R2554" s="18">
        <v>0</v>
      </c>
      <c r="S2554" s="18">
        <v>111760</v>
      </c>
      <c r="T2554" s="18">
        <v>0</v>
      </c>
      <c r="U2554" s="10">
        <f t="shared" si="78"/>
        <v>0</v>
      </c>
      <c r="V2554" s="20">
        <f t="shared" si="79"/>
        <v>0</v>
      </c>
    </row>
    <row r="2555" spans="1:22" outlineLevel="4" x14ac:dyDescent="0.35">
      <c r="A2555" s="6" t="s">
        <v>110</v>
      </c>
      <c r="B2555" s="6" t="s">
        <v>111</v>
      </c>
      <c r="C2555" s="12" t="s">
        <v>2940</v>
      </c>
      <c r="D2555" s="5" t="s">
        <v>2941</v>
      </c>
      <c r="E2555" s="6" t="s">
        <v>2941</v>
      </c>
      <c r="F2555" s="1" t="s">
        <v>4</v>
      </c>
      <c r="G2555" s="1" t="s">
        <v>114</v>
      </c>
      <c r="H2555" s="1" t="s">
        <v>121</v>
      </c>
      <c r="I2555" s="4" t="s">
        <v>12901</v>
      </c>
      <c r="J2555" s="6" t="s">
        <v>4</v>
      </c>
      <c r="K2555" s="6" t="s">
        <v>4</v>
      </c>
      <c r="L2555" s="6" t="s">
        <v>4</v>
      </c>
      <c r="M2555" s="6" t="s">
        <v>5</v>
      </c>
      <c r="N2555" s="6" t="s">
        <v>2943</v>
      </c>
      <c r="O2555" s="16">
        <v>44945</v>
      </c>
      <c r="P2555" s="6" t="s">
        <v>7</v>
      </c>
      <c r="Q2555" s="18">
        <v>23112</v>
      </c>
      <c r="R2555" s="18">
        <v>0</v>
      </c>
      <c r="S2555" s="18">
        <v>23112</v>
      </c>
      <c r="T2555" s="18">
        <v>0</v>
      </c>
      <c r="U2555" s="10">
        <f t="shared" si="78"/>
        <v>0</v>
      </c>
      <c r="V2555" s="20">
        <f t="shared" si="79"/>
        <v>0</v>
      </c>
    </row>
    <row r="2556" spans="1:22" outlineLevel="4" x14ac:dyDescent="0.35">
      <c r="G2556" s="1"/>
      <c r="H2556" s="14" t="s">
        <v>11350</v>
      </c>
      <c r="O2556" s="16"/>
      <c r="Q2556" s="18">
        <f>SUBTOTAL(9,Q2554:Q2555)</f>
        <v>134872</v>
      </c>
      <c r="R2556" s="18">
        <f>SUBTOTAL(9,R2554:R2555)</f>
        <v>0</v>
      </c>
      <c r="S2556" s="18">
        <f>SUBTOTAL(9,S2554:S2555)</f>
        <v>134872</v>
      </c>
      <c r="T2556" s="18">
        <f>SUBTOTAL(9,T2554:T2555)</f>
        <v>0</v>
      </c>
      <c r="U2556" s="10">
        <f t="shared" si="78"/>
        <v>0</v>
      </c>
      <c r="V2556" s="20">
        <f t="shared" si="79"/>
        <v>0</v>
      </c>
    </row>
    <row r="2557" spans="1:22" outlineLevel="3" x14ac:dyDescent="0.35">
      <c r="C2557" s="13" t="s">
        <v>10709</v>
      </c>
      <c r="G2557" s="1"/>
      <c r="O2557" s="16"/>
      <c r="Q2557" s="18">
        <f>SUBTOTAL(9,Q2548:Q2555)</f>
        <v>277946</v>
      </c>
      <c r="R2557" s="18">
        <f>SUBTOTAL(9,R2548:R2555)</f>
        <v>0</v>
      </c>
      <c r="S2557" s="18">
        <f>SUBTOTAL(9,S2548:S2555)</f>
        <v>277946</v>
      </c>
      <c r="T2557" s="18">
        <f>SUBTOTAL(9,T2548:T2555)</f>
        <v>0</v>
      </c>
      <c r="U2557" s="10">
        <f t="shared" si="78"/>
        <v>0</v>
      </c>
      <c r="V2557" s="20">
        <f t="shared" si="79"/>
        <v>0</v>
      </c>
    </row>
    <row r="2558" spans="1:22" outlineLevel="4" x14ac:dyDescent="0.35">
      <c r="A2558" s="6" t="s">
        <v>743</v>
      </c>
      <c r="B2558" s="6" t="s">
        <v>744</v>
      </c>
      <c r="C2558" s="12" t="s">
        <v>2944</v>
      </c>
      <c r="D2558" s="5" t="s">
        <v>2945</v>
      </c>
      <c r="E2558" s="6" t="s">
        <v>2945</v>
      </c>
      <c r="F2558" s="1" t="s">
        <v>4</v>
      </c>
      <c r="G2558" s="1" t="s">
        <v>1372</v>
      </c>
      <c r="H2558" s="1" t="s">
        <v>2949</v>
      </c>
      <c r="I2558" s="2" t="s">
        <v>2950</v>
      </c>
      <c r="J2558" s="6" t="s">
        <v>2946</v>
      </c>
      <c r="K2558" s="6" t="s">
        <v>4</v>
      </c>
      <c r="L2558" s="6" t="s">
        <v>4</v>
      </c>
      <c r="M2558" s="6" t="s">
        <v>5</v>
      </c>
      <c r="N2558" s="6" t="s">
        <v>2947</v>
      </c>
      <c r="O2558" s="16">
        <v>44998</v>
      </c>
      <c r="P2558" s="6" t="s">
        <v>2948</v>
      </c>
      <c r="Q2558" s="18">
        <v>3734.08</v>
      </c>
      <c r="R2558" s="18">
        <v>0</v>
      </c>
      <c r="S2558" s="18">
        <v>3734.08</v>
      </c>
      <c r="T2558" s="18">
        <v>0</v>
      </c>
      <c r="U2558" s="10">
        <f t="shared" si="78"/>
        <v>0</v>
      </c>
      <c r="V2558" s="20">
        <f t="shared" si="79"/>
        <v>0</v>
      </c>
    </row>
    <row r="2559" spans="1:22" outlineLevel="4" x14ac:dyDescent="0.35">
      <c r="A2559" s="6" t="s">
        <v>743</v>
      </c>
      <c r="B2559" s="6" t="s">
        <v>744</v>
      </c>
      <c r="C2559" s="12" t="s">
        <v>2944</v>
      </c>
      <c r="D2559" s="5" t="s">
        <v>2945</v>
      </c>
      <c r="E2559" s="6" t="s">
        <v>2945</v>
      </c>
      <c r="F2559" s="1" t="s">
        <v>13024</v>
      </c>
      <c r="G2559" s="1" t="s">
        <v>4</v>
      </c>
      <c r="H2559" s="1" t="s">
        <v>2949</v>
      </c>
      <c r="I2559" s="2" t="s">
        <v>2950</v>
      </c>
      <c r="J2559" s="6" t="s">
        <v>2946</v>
      </c>
      <c r="K2559" s="6" t="s">
        <v>4</v>
      </c>
      <c r="L2559" s="6" t="s">
        <v>4</v>
      </c>
      <c r="M2559" s="6" t="s">
        <v>5</v>
      </c>
      <c r="N2559" s="6" t="s">
        <v>2947</v>
      </c>
      <c r="O2559" s="16">
        <v>44998</v>
      </c>
      <c r="P2559" s="6" t="s">
        <v>2948</v>
      </c>
      <c r="Q2559" s="18">
        <v>14936.34</v>
      </c>
      <c r="R2559" s="18">
        <v>14936.34</v>
      </c>
      <c r="S2559" s="18">
        <v>0</v>
      </c>
      <c r="T2559" s="18">
        <v>0</v>
      </c>
      <c r="U2559" s="10">
        <f t="shared" si="78"/>
        <v>0</v>
      </c>
      <c r="V2559" s="20">
        <f t="shared" si="79"/>
        <v>0</v>
      </c>
    </row>
    <row r="2560" spans="1:22" outlineLevel="3" x14ac:dyDescent="0.35">
      <c r="A2560" s="6" t="s">
        <v>743</v>
      </c>
      <c r="B2560" s="6" t="s">
        <v>744</v>
      </c>
      <c r="C2560" s="12" t="s">
        <v>2944</v>
      </c>
      <c r="D2560" s="5" t="s">
        <v>2951</v>
      </c>
      <c r="E2560" s="6" t="s">
        <v>2951</v>
      </c>
      <c r="F2560" s="1" t="s">
        <v>4</v>
      </c>
      <c r="G2560" s="1" t="s">
        <v>1372</v>
      </c>
      <c r="H2560" s="1" t="s">
        <v>2949</v>
      </c>
      <c r="I2560" s="2" t="s">
        <v>2950</v>
      </c>
      <c r="J2560" s="6" t="s">
        <v>2946</v>
      </c>
      <c r="K2560" s="6" t="s">
        <v>4</v>
      </c>
      <c r="L2560" s="6" t="s">
        <v>4</v>
      </c>
      <c r="M2560" s="6" t="s">
        <v>5</v>
      </c>
      <c r="N2560" s="6" t="s">
        <v>2952</v>
      </c>
      <c r="O2560" s="16">
        <v>45071</v>
      </c>
      <c r="P2560" s="6" t="s">
        <v>7</v>
      </c>
      <c r="Q2560" s="18">
        <v>2865.88</v>
      </c>
      <c r="R2560" s="18">
        <v>0</v>
      </c>
      <c r="S2560" s="18">
        <v>2865.88</v>
      </c>
      <c r="T2560" s="18">
        <v>0</v>
      </c>
      <c r="U2560" s="10">
        <f t="shared" si="78"/>
        <v>0</v>
      </c>
      <c r="V2560" s="20">
        <f t="shared" si="79"/>
        <v>0</v>
      </c>
    </row>
    <row r="2561" spans="1:22" outlineLevel="4" x14ac:dyDescent="0.35">
      <c r="A2561" s="6" t="s">
        <v>743</v>
      </c>
      <c r="B2561" s="6" t="s">
        <v>744</v>
      </c>
      <c r="C2561" s="12" t="s">
        <v>2944</v>
      </c>
      <c r="D2561" s="5" t="s">
        <v>2951</v>
      </c>
      <c r="E2561" s="6" t="s">
        <v>2951</v>
      </c>
      <c r="F2561" s="1" t="s">
        <v>13024</v>
      </c>
      <c r="G2561" s="1" t="s">
        <v>4</v>
      </c>
      <c r="H2561" s="1" t="s">
        <v>2949</v>
      </c>
      <c r="I2561" s="2" t="s">
        <v>2950</v>
      </c>
      <c r="J2561" s="6" t="s">
        <v>2946</v>
      </c>
      <c r="K2561" s="6" t="s">
        <v>4</v>
      </c>
      <c r="L2561" s="6" t="s">
        <v>4</v>
      </c>
      <c r="M2561" s="6" t="s">
        <v>5</v>
      </c>
      <c r="N2561" s="6" t="s">
        <v>2952</v>
      </c>
      <c r="O2561" s="16">
        <v>45071</v>
      </c>
      <c r="P2561" s="6" t="s">
        <v>7</v>
      </c>
      <c r="Q2561" s="18">
        <v>11463.51</v>
      </c>
      <c r="R2561" s="18">
        <v>11463.51</v>
      </c>
      <c r="S2561" s="18">
        <v>0</v>
      </c>
      <c r="T2561" s="18">
        <v>0</v>
      </c>
      <c r="U2561" s="10">
        <f t="shared" si="78"/>
        <v>0</v>
      </c>
      <c r="V2561" s="20">
        <f t="shared" si="79"/>
        <v>0</v>
      </c>
    </row>
    <row r="2562" spans="1:22" outlineLevel="4" x14ac:dyDescent="0.35">
      <c r="G2562" s="1"/>
      <c r="H2562" s="14" t="s">
        <v>11847</v>
      </c>
      <c r="O2562" s="16"/>
      <c r="Q2562" s="18">
        <f>SUBTOTAL(9,Q2558:Q2561)</f>
        <v>32999.81</v>
      </c>
      <c r="R2562" s="18">
        <f>SUBTOTAL(9,R2558:R2561)</f>
        <v>26399.85</v>
      </c>
      <c r="S2562" s="18">
        <f>SUBTOTAL(9,S2558:S2561)</f>
        <v>6599.96</v>
      </c>
      <c r="T2562" s="18">
        <f>SUBTOTAL(9,T2558:T2561)</f>
        <v>0</v>
      </c>
      <c r="U2562" s="10">
        <f t="shared" ref="U2562:U2625" si="80">Q2562-R2562-S2562-T2562</f>
        <v>-9.0949470177292824E-13</v>
      </c>
      <c r="V2562" s="20">
        <f t="shared" si="79"/>
        <v>-9.0949470177292824E-13</v>
      </c>
    </row>
    <row r="2563" spans="1:22" outlineLevel="3" x14ac:dyDescent="0.35">
      <c r="A2563" s="6" t="s">
        <v>743</v>
      </c>
      <c r="B2563" s="6" t="s">
        <v>744</v>
      </c>
      <c r="C2563" s="12" t="s">
        <v>2944</v>
      </c>
      <c r="D2563" s="5" t="s">
        <v>2945</v>
      </c>
      <c r="E2563" s="6" t="s">
        <v>2945</v>
      </c>
      <c r="F2563" s="1" t="s">
        <v>4</v>
      </c>
      <c r="G2563" s="1" t="s">
        <v>1372</v>
      </c>
      <c r="H2563" s="1" t="s">
        <v>2955</v>
      </c>
      <c r="I2563" s="2" t="s">
        <v>2956</v>
      </c>
      <c r="J2563" s="6" t="s">
        <v>2953</v>
      </c>
      <c r="K2563" s="6" t="s">
        <v>4</v>
      </c>
      <c r="L2563" s="6" t="s">
        <v>4</v>
      </c>
      <c r="M2563" s="6" t="s">
        <v>5</v>
      </c>
      <c r="N2563" s="6" t="s">
        <v>2954</v>
      </c>
      <c r="O2563" s="16">
        <v>44998</v>
      </c>
      <c r="P2563" s="6" t="s">
        <v>2948</v>
      </c>
      <c r="Q2563" s="18">
        <v>4736.3100000000004</v>
      </c>
      <c r="R2563" s="18">
        <v>0</v>
      </c>
      <c r="S2563" s="18">
        <v>4736.3100000000004</v>
      </c>
      <c r="T2563" s="18">
        <v>0</v>
      </c>
      <c r="U2563" s="10">
        <f t="shared" si="80"/>
        <v>0</v>
      </c>
      <c r="V2563" s="20">
        <f t="shared" ref="V2563:V2626" si="81">Q2563-R2563-S2563-T2563</f>
        <v>0</v>
      </c>
    </row>
    <row r="2564" spans="1:22" outlineLevel="2" x14ac:dyDescent="0.35">
      <c r="A2564" s="6" t="s">
        <v>743</v>
      </c>
      <c r="B2564" s="6" t="s">
        <v>744</v>
      </c>
      <c r="C2564" s="12" t="s">
        <v>2944</v>
      </c>
      <c r="D2564" s="5" t="s">
        <v>2945</v>
      </c>
      <c r="E2564" s="6" t="s">
        <v>2945</v>
      </c>
      <c r="F2564" s="1" t="s">
        <v>13024</v>
      </c>
      <c r="G2564" s="1" t="s">
        <v>4</v>
      </c>
      <c r="H2564" s="1" t="s">
        <v>2955</v>
      </c>
      <c r="I2564" s="2" t="s">
        <v>2956</v>
      </c>
      <c r="J2564" s="6" t="s">
        <v>2953</v>
      </c>
      <c r="K2564" s="6" t="s">
        <v>4</v>
      </c>
      <c r="L2564" s="6" t="s">
        <v>4</v>
      </c>
      <c r="M2564" s="6" t="s">
        <v>5</v>
      </c>
      <c r="N2564" s="6" t="s">
        <v>2954</v>
      </c>
      <c r="O2564" s="16">
        <v>44998</v>
      </c>
      <c r="P2564" s="6" t="s">
        <v>2948</v>
      </c>
      <c r="Q2564" s="18">
        <v>18945.22</v>
      </c>
      <c r="R2564" s="18">
        <v>18945.22</v>
      </c>
      <c r="S2564" s="18">
        <v>0</v>
      </c>
      <c r="T2564" s="18">
        <v>0</v>
      </c>
      <c r="U2564" s="10">
        <f t="shared" si="80"/>
        <v>0</v>
      </c>
      <c r="V2564" s="20">
        <f t="shared" si="81"/>
        <v>0</v>
      </c>
    </row>
    <row r="2565" spans="1:22" outlineLevel="4" x14ac:dyDescent="0.35">
      <c r="A2565" s="6" t="s">
        <v>743</v>
      </c>
      <c r="B2565" s="6" t="s">
        <v>744</v>
      </c>
      <c r="C2565" s="12" t="s">
        <v>2944</v>
      </c>
      <c r="D2565" s="5" t="s">
        <v>2951</v>
      </c>
      <c r="E2565" s="6" t="s">
        <v>2951</v>
      </c>
      <c r="F2565" s="1" t="s">
        <v>4</v>
      </c>
      <c r="G2565" s="1" t="s">
        <v>1372</v>
      </c>
      <c r="H2565" s="1" t="s">
        <v>2955</v>
      </c>
      <c r="I2565" s="2" t="s">
        <v>2956</v>
      </c>
      <c r="J2565" s="6" t="s">
        <v>2953</v>
      </c>
      <c r="K2565" s="6" t="s">
        <v>4</v>
      </c>
      <c r="L2565" s="6" t="s">
        <v>4</v>
      </c>
      <c r="M2565" s="6" t="s">
        <v>5</v>
      </c>
      <c r="N2565" s="6" t="s">
        <v>2957</v>
      </c>
      <c r="O2565" s="16">
        <v>45071</v>
      </c>
      <c r="P2565" s="6" t="s">
        <v>7</v>
      </c>
      <c r="Q2565" s="18">
        <v>2846.41</v>
      </c>
      <c r="R2565" s="18">
        <v>0</v>
      </c>
      <c r="S2565" s="18">
        <v>2846.41</v>
      </c>
      <c r="T2565" s="18">
        <v>0</v>
      </c>
      <c r="U2565" s="10">
        <f t="shared" si="80"/>
        <v>0</v>
      </c>
      <c r="V2565" s="20">
        <f t="shared" si="81"/>
        <v>0</v>
      </c>
    </row>
    <row r="2566" spans="1:22" outlineLevel="4" x14ac:dyDescent="0.35">
      <c r="A2566" s="6" t="s">
        <v>743</v>
      </c>
      <c r="B2566" s="6" t="s">
        <v>744</v>
      </c>
      <c r="C2566" s="12" t="s">
        <v>2944</v>
      </c>
      <c r="D2566" s="5" t="s">
        <v>2951</v>
      </c>
      <c r="E2566" s="6" t="s">
        <v>2951</v>
      </c>
      <c r="F2566" s="1" t="s">
        <v>13024</v>
      </c>
      <c r="G2566" s="1" t="s">
        <v>4</v>
      </c>
      <c r="H2566" s="1" t="s">
        <v>2955</v>
      </c>
      <c r="I2566" s="2" t="s">
        <v>2956</v>
      </c>
      <c r="J2566" s="6" t="s">
        <v>2953</v>
      </c>
      <c r="K2566" s="6" t="s">
        <v>4</v>
      </c>
      <c r="L2566" s="6" t="s">
        <v>4</v>
      </c>
      <c r="M2566" s="6" t="s">
        <v>5</v>
      </c>
      <c r="N2566" s="6" t="s">
        <v>2957</v>
      </c>
      <c r="O2566" s="16">
        <v>45071</v>
      </c>
      <c r="P2566" s="6" t="s">
        <v>7</v>
      </c>
      <c r="Q2566" s="18">
        <v>11385.65</v>
      </c>
      <c r="R2566" s="18">
        <v>11385.65</v>
      </c>
      <c r="S2566" s="18">
        <v>0</v>
      </c>
      <c r="T2566" s="18">
        <v>0</v>
      </c>
      <c r="U2566" s="10">
        <f t="shared" si="80"/>
        <v>0</v>
      </c>
      <c r="V2566" s="20">
        <f t="shared" si="81"/>
        <v>0</v>
      </c>
    </row>
    <row r="2567" spans="1:22" outlineLevel="3" x14ac:dyDescent="0.35">
      <c r="G2567" s="1"/>
      <c r="H2567" s="14" t="s">
        <v>11848</v>
      </c>
      <c r="O2567" s="16"/>
      <c r="Q2567" s="18">
        <f>SUBTOTAL(9,Q2563:Q2566)</f>
        <v>37913.590000000004</v>
      </c>
      <c r="R2567" s="18">
        <f>SUBTOTAL(9,R2563:R2566)</f>
        <v>30330.870000000003</v>
      </c>
      <c r="S2567" s="18">
        <f>SUBTOTAL(9,S2563:S2566)</f>
        <v>7582.72</v>
      </c>
      <c r="T2567" s="18">
        <f>SUBTOTAL(9,T2563:T2566)</f>
        <v>0</v>
      </c>
      <c r="U2567" s="10">
        <f t="shared" si="80"/>
        <v>9.0949470177292824E-13</v>
      </c>
      <c r="V2567" s="20">
        <f t="shared" si="81"/>
        <v>9.0949470177292824E-13</v>
      </c>
    </row>
    <row r="2568" spans="1:22" outlineLevel="4" x14ac:dyDescent="0.35">
      <c r="C2568" s="13" t="s">
        <v>10710</v>
      </c>
      <c r="G2568" s="1"/>
      <c r="O2568" s="16"/>
      <c r="Q2568" s="18">
        <f>SUBTOTAL(9,Q2558:Q2566)</f>
        <v>70913.399999999994</v>
      </c>
      <c r="R2568" s="18">
        <f>SUBTOTAL(9,R2558:R2566)</f>
        <v>56730.720000000001</v>
      </c>
      <c r="S2568" s="18">
        <f>SUBTOTAL(9,S2558:S2566)</f>
        <v>14182.68</v>
      </c>
      <c r="T2568" s="18">
        <f>SUBTOTAL(9,T2558:T2566)</f>
        <v>0</v>
      </c>
      <c r="U2568" s="10">
        <f t="shared" si="80"/>
        <v>-7.2759576141834259E-12</v>
      </c>
      <c r="V2568" s="20">
        <f t="shared" si="81"/>
        <v>-7.2759576141834259E-12</v>
      </c>
    </row>
    <row r="2569" spans="1:22" ht="29" outlineLevel="4" x14ac:dyDescent="0.35">
      <c r="A2569" s="6" t="s">
        <v>52</v>
      </c>
      <c r="B2569" s="6" t="s">
        <v>53</v>
      </c>
      <c r="C2569" s="12" t="s">
        <v>2958</v>
      </c>
      <c r="D2569" s="5" t="s">
        <v>2959</v>
      </c>
      <c r="E2569" s="6" t="s">
        <v>2959</v>
      </c>
      <c r="F2569" s="1" t="s">
        <v>4</v>
      </c>
      <c r="G2569" s="1" t="s">
        <v>2195</v>
      </c>
      <c r="H2569" s="1" t="s">
        <v>2961</v>
      </c>
      <c r="I2569" s="2" t="s">
        <v>2962</v>
      </c>
      <c r="J2569" s="6" t="s">
        <v>4</v>
      </c>
      <c r="K2569" s="6" t="s">
        <v>4</v>
      </c>
      <c r="L2569" s="6" t="s">
        <v>4</v>
      </c>
      <c r="M2569" s="6" t="s">
        <v>5</v>
      </c>
      <c r="N2569" s="6" t="s">
        <v>2960</v>
      </c>
      <c r="O2569" s="16">
        <v>44888</v>
      </c>
      <c r="P2569" s="6" t="s">
        <v>7</v>
      </c>
      <c r="Q2569" s="18">
        <v>8000000</v>
      </c>
      <c r="R2569" s="18">
        <v>0</v>
      </c>
      <c r="S2569" s="18">
        <v>8000000</v>
      </c>
      <c r="T2569" s="18">
        <v>0</v>
      </c>
      <c r="U2569" s="10">
        <f t="shared" si="80"/>
        <v>0</v>
      </c>
      <c r="V2569" s="20">
        <f t="shared" si="81"/>
        <v>0</v>
      </c>
    </row>
    <row r="2570" spans="1:22" outlineLevel="3" x14ac:dyDescent="0.35">
      <c r="G2570" s="1"/>
      <c r="H2570" s="14" t="s">
        <v>11849</v>
      </c>
      <c r="O2570" s="16"/>
      <c r="Q2570" s="18">
        <f>SUBTOTAL(9,Q2569:Q2569)</f>
        <v>8000000</v>
      </c>
      <c r="R2570" s="18">
        <f>SUBTOTAL(9,R2569:R2569)</f>
        <v>0</v>
      </c>
      <c r="S2570" s="18">
        <f>SUBTOTAL(9,S2569:S2569)</f>
        <v>8000000</v>
      </c>
      <c r="T2570" s="18">
        <f>SUBTOTAL(9,T2569:T2569)</f>
        <v>0</v>
      </c>
      <c r="U2570" s="10">
        <f t="shared" si="80"/>
        <v>0</v>
      </c>
      <c r="V2570" s="20">
        <f t="shared" si="81"/>
        <v>0</v>
      </c>
    </row>
    <row r="2571" spans="1:22" ht="29" outlineLevel="4" x14ac:dyDescent="0.35">
      <c r="A2571" s="6" t="s">
        <v>52</v>
      </c>
      <c r="B2571" s="6" t="s">
        <v>53</v>
      </c>
      <c r="C2571" s="12" t="s">
        <v>2958</v>
      </c>
      <c r="D2571" s="5" t="s">
        <v>2959</v>
      </c>
      <c r="E2571" s="6" t="s">
        <v>2959</v>
      </c>
      <c r="F2571" s="1" t="s">
        <v>4</v>
      </c>
      <c r="G2571" s="1" t="s">
        <v>2195</v>
      </c>
      <c r="H2571" s="1" t="s">
        <v>2964</v>
      </c>
      <c r="I2571" s="2" t="s">
        <v>2962</v>
      </c>
      <c r="J2571" s="6" t="s">
        <v>4</v>
      </c>
      <c r="K2571" s="6" t="s">
        <v>4</v>
      </c>
      <c r="L2571" s="6" t="s">
        <v>4</v>
      </c>
      <c r="M2571" s="6" t="s">
        <v>5</v>
      </c>
      <c r="N2571" s="6" t="s">
        <v>2963</v>
      </c>
      <c r="O2571" s="16">
        <v>44866</v>
      </c>
      <c r="P2571" s="6" t="s">
        <v>7</v>
      </c>
      <c r="Q2571" s="18">
        <v>440129</v>
      </c>
      <c r="R2571" s="18">
        <v>0</v>
      </c>
      <c r="S2571" s="18">
        <v>440129</v>
      </c>
      <c r="T2571" s="18">
        <v>0</v>
      </c>
      <c r="U2571" s="10">
        <f t="shared" si="80"/>
        <v>0</v>
      </c>
      <c r="V2571" s="20">
        <f t="shared" si="81"/>
        <v>0</v>
      </c>
    </row>
    <row r="2572" spans="1:22" ht="29" outlineLevel="4" x14ac:dyDescent="0.35">
      <c r="A2572" s="6" t="s">
        <v>52</v>
      </c>
      <c r="B2572" s="6" t="s">
        <v>53</v>
      </c>
      <c r="C2572" s="12" t="s">
        <v>2958</v>
      </c>
      <c r="D2572" s="5" t="s">
        <v>2959</v>
      </c>
      <c r="E2572" s="6" t="s">
        <v>2959</v>
      </c>
      <c r="F2572" s="1" t="s">
        <v>4</v>
      </c>
      <c r="G2572" s="1" t="s">
        <v>2195</v>
      </c>
      <c r="H2572" s="1" t="s">
        <v>2964</v>
      </c>
      <c r="I2572" s="2" t="s">
        <v>2962</v>
      </c>
      <c r="J2572" s="6" t="s">
        <v>4</v>
      </c>
      <c r="K2572" s="6" t="s">
        <v>4</v>
      </c>
      <c r="L2572" s="6" t="s">
        <v>4</v>
      </c>
      <c r="M2572" s="6" t="s">
        <v>5</v>
      </c>
      <c r="N2572" s="6" t="s">
        <v>2965</v>
      </c>
      <c r="O2572" s="16">
        <v>44917</v>
      </c>
      <c r="P2572" s="6" t="s">
        <v>7</v>
      </c>
      <c r="Q2572" s="18">
        <v>440128</v>
      </c>
      <c r="R2572" s="18">
        <v>0</v>
      </c>
      <c r="S2572" s="18">
        <v>440128</v>
      </c>
      <c r="T2572" s="18">
        <v>0</v>
      </c>
      <c r="U2572" s="10">
        <f t="shared" si="80"/>
        <v>0</v>
      </c>
      <c r="V2572" s="20">
        <f t="shared" si="81"/>
        <v>0</v>
      </c>
    </row>
    <row r="2573" spans="1:22" ht="29" outlineLevel="3" x14ac:dyDescent="0.35">
      <c r="A2573" s="6" t="s">
        <v>52</v>
      </c>
      <c r="B2573" s="6" t="s">
        <v>53</v>
      </c>
      <c r="C2573" s="12" t="s">
        <v>2958</v>
      </c>
      <c r="D2573" s="5" t="s">
        <v>2959</v>
      </c>
      <c r="E2573" s="6" t="s">
        <v>2959</v>
      </c>
      <c r="F2573" s="1" t="s">
        <v>4</v>
      </c>
      <c r="G2573" s="1" t="s">
        <v>2195</v>
      </c>
      <c r="H2573" s="1" t="s">
        <v>2964</v>
      </c>
      <c r="I2573" s="2" t="s">
        <v>2962</v>
      </c>
      <c r="J2573" s="6" t="s">
        <v>4</v>
      </c>
      <c r="K2573" s="6" t="s">
        <v>4</v>
      </c>
      <c r="L2573" s="6" t="s">
        <v>4</v>
      </c>
      <c r="M2573" s="6" t="s">
        <v>5</v>
      </c>
      <c r="N2573" s="6" t="s">
        <v>2966</v>
      </c>
      <c r="O2573" s="16">
        <v>44999</v>
      </c>
      <c r="P2573" s="6" t="s">
        <v>7</v>
      </c>
      <c r="Q2573" s="18">
        <v>440128</v>
      </c>
      <c r="R2573" s="18">
        <v>0</v>
      </c>
      <c r="S2573" s="18">
        <v>440128</v>
      </c>
      <c r="T2573" s="18">
        <v>0</v>
      </c>
      <c r="U2573" s="10">
        <f t="shared" si="80"/>
        <v>0</v>
      </c>
      <c r="V2573" s="20">
        <f t="shared" si="81"/>
        <v>0</v>
      </c>
    </row>
    <row r="2574" spans="1:22" ht="29" outlineLevel="2" x14ac:dyDescent="0.35">
      <c r="A2574" s="6" t="s">
        <v>52</v>
      </c>
      <c r="B2574" s="6" t="s">
        <v>53</v>
      </c>
      <c r="C2574" s="12" t="s">
        <v>2958</v>
      </c>
      <c r="D2574" s="5" t="s">
        <v>2959</v>
      </c>
      <c r="E2574" s="6" t="s">
        <v>2959</v>
      </c>
      <c r="F2574" s="1" t="s">
        <v>4</v>
      </c>
      <c r="G2574" s="1" t="s">
        <v>2195</v>
      </c>
      <c r="H2574" s="1" t="s">
        <v>2964</v>
      </c>
      <c r="I2574" s="2" t="s">
        <v>2962</v>
      </c>
      <c r="J2574" s="6" t="s">
        <v>4</v>
      </c>
      <c r="K2574" s="6" t="s">
        <v>4</v>
      </c>
      <c r="L2574" s="6" t="s">
        <v>4</v>
      </c>
      <c r="M2574" s="6" t="s">
        <v>5</v>
      </c>
      <c r="N2574" s="6" t="s">
        <v>2967</v>
      </c>
      <c r="O2574" s="16">
        <v>45079</v>
      </c>
      <c r="P2574" s="6" t="s">
        <v>7</v>
      </c>
      <c r="Q2574" s="18">
        <v>440128</v>
      </c>
      <c r="R2574" s="18">
        <v>0</v>
      </c>
      <c r="S2574" s="18">
        <v>440128</v>
      </c>
      <c r="T2574" s="18">
        <v>0</v>
      </c>
      <c r="U2574" s="10">
        <f t="shared" si="80"/>
        <v>0</v>
      </c>
      <c r="V2574" s="20">
        <f t="shared" si="81"/>
        <v>0</v>
      </c>
    </row>
    <row r="2575" spans="1:22" outlineLevel="4" x14ac:dyDescent="0.35">
      <c r="G2575" s="1"/>
      <c r="H2575" s="14" t="s">
        <v>11850</v>
      </c>
      <c r="O2575" s="16"/>
      <c r="Q2575" s="18">
        <f>SUBTOTAL(9,Q2571:Q2574)</f>
        <v>1760513</v>
      </c>
      <c r="R2575" s="18">
        <f>SUBTOTAL(9,R2571:R2574)</f>
        <v>0</v>
      </c>
      <c r="S2575" s="18">
        <f>SUBTOTAL(9,S2571:S2574)</f>
        <v>1760513</v>
      </c>
      <c r="T2575" s="18">
        <f>SUBTOTAL(9,T2571:T2574)</f>
        <v>0</v>
      </c>
      <c r="U2575" s="10">
        <f t="shared" si="80"/>
        <v>0</v>
      </c>
      <c r="V2575" s="20">
        <f t="shared" si="81"/>
        <v>0</v>
      </c>
    </row>
    <row r="2576" spans="1:22" outlineLevel="4" x14ac:dyDescent="0.35">
      <c r="C2576" s="13" t="s">
        <v>10711</v>
      </c>
      <c r="G2576" s="1"/>
      <c r="O2576" s="16"/>
      <c r="Q2576" s="18">
        <f>SUBTOTAL(9,Q2569:Q2574)</f>
        <v>9760513</v>
      </c>
      <c r="R2576" s="18">
        <f>SUBTOTAL(9,R2569:R2574)</f>
        <v>0</v>
      </c>
      <c r="S2576" s="18">
        <f>SUBTOTAL(9,S2569:S2574)</f>
        <v>9760513</v>
      </c>
      <c r="T2576" s="18">
        <f>SUBTOTAL(9,T2569:T2574)</f>
        <v>0</v>
      </c>
      <c r="U2576" s="10">
        <f t="shared" si="80"/>
        <v>0</v>
      </c>
      <c r="V2576" s="20">
        <f t="shared" si="81"/>
        <v>0</v>
      </c>
    </row>
    <row r="2577" spans="1:22" ht="29" outlineLevel="4" x14ac:dyDescent="0.35">
      <c r="A2577" s="6" t="s">
        <v>743</v>
      </c>
      <c r="B2577" s="6" t="s">
        <v>744</v>
      </c>
      <c r="C2577" s="12" t="s">
        <v>2968</v>
      </c>
      <c r="D2577" s="5" t="s">
        <v>2969</v>
      </c>
      <c r="E2577" s="6" t="s">
        <v>2969</v>
      </c>
      <c r="F2577" s="1" t="s">
        <v>4</v>
      </c>
      <c r="G2577" s="1" t="s">
        <v>1372</v>
      </c>
      <c r="H2577" s="1" t="s">
        <v>2971</v>
      </c>
      <c r="I2577" s="2" t="s">
        <v>2972</v>
      </c>
      <c r="J2577" s="6" t="s">
        <v>4</v>
      </c>
      <c r="K2577" s="6" t="s">
        <v>4</v>
      </c>
      <c r="L2577" s="6" t="s">
        <v>4</v>
      </c>
      <c r="M2577" s="6" t="s">
        <v>5</v>
      </c>
      <c r="N2577" s="6" t="s">
        <v>2970</v>
      </c>
      <c r="O2577" s="16">
        <v>44904</v>
      </c>
      <c r="P2577" s="6" t="s">
        <v>7</v>
      </c>
      <c r="Q2577" s="18">
        <v>25000</v>
      </c>
      <c r="R2577" s="18">
        <v>0</v>
      </c>
      <c r="S2577" s="18">
        <v>25000</v>
      </c>
      <c r="T2577" s="18">
        <v>0</v>
      </c>
      <c r="U2577" s="10">
        <f t="shared" si="80"/>
        <v>0</v>
      </c>
      <c r="V2577" s="20">
        <f t="shared" si="81"/>
        <v>0</v>
      </c>
    </row>
    <row r="2578" spans="1:22" outlineLevel="4" x14ac:dyDescent="0.35">
      <c r="G2578" s="1"/>
      <c r="H2578" s="14" t="s">
        <v>11851</v>
      </c>
      <c r="O2578" s="16"/>
      <c r="Q2578" s="18">
        <f>SUBTOTAL(9,Q2577:Q2577)</f>
        <v>25000</v>
      </c>
      <c r="R2578" s="18">
        <f>SUBTOTAL(9,R2577:R2577)</f>
        <v>0</v>
      </c>
      <c r="S2578" s="18">
        <f>SUBTOTAL(9,S2577:S2577)</f>
        <v>25000</v>
      </c>
      <c r="T2578" s="18">
        <f>SUBTOTAL(9,T2577:T2577)</f>
        <v>0</v>
      </c>
      <c r="U2578" s="10">
        <f t="shared" si="80"/>
        <v>0</v>
      </c>
      <c r="V2578" s="20">
        <f t="shared" si="81"/>
        <v>0</v>
      </c>
    </row>
    <row r="2579" spans="1:22" outlineLevel="3" x14ac:dyDescent="0.35">
      <c r="C2579" s="13" t="s">
        <v>10712</v>
      </c>
      <c r="G2579" s="1"/>
      <c r="O2579" s="16"/>
      <c r="Q2579" s="18">
        <f>SUBTOTAL(9,Q2577:Q2577)</f>
        <v>25000</v>
      </c>
      <c r="R2579" s="18">
        <f>SUBTOTAL(9,R2577:R2577)</f>
        <v>0</v>
      </c>
      <c r="S2579" s="18">
        <f>SUBTOTAL(9,S2577:S2577)</f>
        <v>25000</v>
      </c>
      <c r="T2579" s="18">
        <f>SUBTOTAL(9,T2577:T2577)</f>
        <v>0</v>
      </c>
      <c r="U2579" s="10">
        <f t="shared" si="80"/>
        <v>0</v>
      </c>
      <c r="V2579" s="20">
        <f t="shared" si="81"/>
        <v>0</v>
      </c>
    </row>
    <row r="2580" spans="1:22" ht="29" outlineLevel="4" x14ac:dyDescent="0.35">
      <c r="A2580" s="6" t="s">
        <v>52</v>
      </c>
      <c r="B2580" s="6" t="s">
        <v>53</v>
      </c>
      <c r="C2580" s="12" t="s">
        <v>2973</v>
      </c>
      <c r="D2580" s="5" t="s">
        <v>2974</v>
      </c>
      <c r="E2580" s="6" t="s">
        <v>2974</v>
      </c>
      <c r="F2580" s="1" t="s">
        <v>4</v>
      </c>
      <c r="G2580" s="1" t="s">
        <v>2195</v>
      </c>
      <c r="H2580" s="1" t="s">
        <v>2976</v>
      </c>
      <c r="I2580" s="2" t="s">
        <v>2977</v>
      </c>
      <c r="J2580" s="6" t="s">
        <v>4</v>
      </c>
      <c r="K2580" s="6" t="s">
        <v>4</v>
      </c>
      <c r="L2580" s="6" t="s">
        <v>4</v>
      </c>
      <c r="M2580" s="6" t="s">
        <v>5</v>
      </c>
      <c r="N2580" s="6" t="s">
        <v>2975</v>
      </c>
      <c r="O2580" s="16">
        <v>44946</v>
      </c>
      <c r="P2580" s="6" t="s">
        <v>7</v>
      </c>
      <c r="Q2580" s="18">
        <v>5508</v>
      </c>
      <c r="R2580" s="18">
        <v>0</v>
      </c>
      <c r="S2580" s="18">
        <v>5508</v>
      </c>
      <c r="T2580" s="18">
        <v>0</v>
      </c>
      <c r="U2580" s="10">
        <f t="shared" si="80"/>
        <v>0</v>
      </c>
      <c r="V2580" s="20">
        <f t="shared" si="81"/>
        <v>0</v>
      </c>
    </row>
    <row r="2581" spans="1:22" ht="29" outlineLevel="4" x14ac:dyDescent="0.35">
      <c r="A2581" s="6" t="s">
        <v>52</v>
      </c>
      <c r="B2581" s="6" t="s">
        <v>53</v>
      </c>
      <c r="C2581" s="12" t="s">
        <v>2973</v>
      </c>
      <c r="D2581" s="5" t="s">
        <v>2974</v>
      </c>
      <c r="E2581" s="6" t="s">
        <v>2974</v>
      </c>
      <c r="F2581" s="1" t="s">
        <v>4</v>
      </c>
      <c r="G2581" s="1" t="s">
        <v>2195</v>
      </c>
      <c r="H2581" s="1" t="s">
        <v>2976</v>
      </c>
      <c r="I2581" s="2" t="s">
        <v>2977</v>
      </c>
      <c r="J2581" s="6" t="s">
        <v>4</v>
      </c>
      <c r="K2581" s="6" t="s">
        <v>4</v>
      </c>
      <c r="L2581" s="6" t="s">
        <v>4</v>
      </c>
      <c r="M2581" s="6" t="s">
        <v>5</v>
      </c>
      <c r="N2581" s="6" t="s">
        <v>2978</v>
      </c>
      <c r="O2581" s="16">
        <v>44970</v>
      </c>
      <c r="P2581" s="6" t="s">
        <v>7</v>
      </c>
      <c r="Q2581" s="18">
        <v>32311</v>
      </c>
      <c r="R2581" s="18">
        <v>0</v>
      </c>
      <c r="S2581" s="18">
        <v>32311</v>
      </c>
      <c r="T2581" s="18">
        <v>0</v>
      </c>
      <c r="U2581" s="10">
        <f t="shared" si="80"/>
        <v>0</v>
      </c>
      <c r="V2581" s="20">
        <f t="shared" si="81"/>
        <v>0</v>
      </c>
    </row>
    <row r="2582" spans="1:22" ht="29" outlineLevel="4" x14ac:dyDescent="0.35">
      <c r="A2582" s="6" t="s">
        <v>52</v>
      </c>
      <c r="B2582" s="6" t="s">
        <v>53</v>
      </c>
      <c r="C2582" s="12" t="s">
        <v>2973</v>
      </c>
      <c r="D2582" s="5" t="s">
        <v>2974</v>
      </c>
      <c r="E2582" s="6" t="s">
        <v>2974</v>
      </c>
      <c r="F2582" s="1" t="s">
        <v>4</v>
      </c>
      <c r="G2582" s="1" t="s">
        <v>2195</v>
      </c>
      <c r="H2582" s="1" t="s">
        <v>2976</v>
      </c>
      <c r="I2582" s="2" t="s">
        <v>2977</v>
      </c>
      <c r="J2582" s="6" t="s">
        <v>4</v>
      </c>
      <c r="K2582" s="6" t="s">
        <v>4</v>
      </c>
      <c r="L2582" s="6" t="s">
        <v>4</v>
      </c>
      <c r="M2582" s="6" t="s">
        <v>5</v>
      </c>
      <c r="N2582" s="6" t="s">
        <v>2979</v>
      </c>
      <c r="O2582" s="16">
        <v>44988</v>
      </c>
      <c r="P2582" s="6" t="s">
        <v>7</v>
      </c>
      <c r="Q2582" s="18">
        <v>25844</v>
      </c>
      <c r="R2582" s="18">
        <v>0</v>
      </c>
      <c r="S2582" s="18">
        <v>25844</v>
      </c>
      <c r="T2582" s="18">
        <v>0</v>
      </c>
      <c r="U2582" s="10">
        <f t="shared" si="80"/>
        <v>0</v>
      </c>
      <c r="V2582" s="20">
        <f t="shared" si="81"/>
        <v>0</v>
      </c>
    </row>
    <row r="2583" spans="1:22" ht="29" outlineLevel="4" x14ac:dyDescent="0.35">
      <c r="A2583" s="6" t="s">
        <v>52</v>
      </c>
      <c r="B2583" s="6" t="s">
        <v>53</v>
      </c>
      <c r="C2583" s="12" t="s">
        <v>2973</v>
      </c>
      <c r="D2583" s="5" t="s">
        <v>2974</v>
      </c>
      <c r="E2583" s="6" t="s">
        <v>2974</v>
      </c>
      <c r="F2583" s="1" t="s">
        <v>4</v>
      </c>
      <c r="G2583" s="1" t="s">
        <v>2195</v>
      </c>
      <c r="H2583" s="1" t="s">
        <v>2976</v>
      </c>
      <c r="I2583" s="2" t="s">
        <v>2977</v>
      </c>
      <c r="J2583" s="6" t="s">
        <v>4</v>
      </c>
      <c r="K2583" s="6" t="s">
        <v>4</v>
      </c>
      <c r="L2583" s="6" t="s">
        <v>4</v>
      </c>
      <c r="M2583" s="6" t="s">
        <v>5</v>
      </c>
      <c r="N2583" s="6" t="s">
        <v>2980</v>
      </c>
      <c r="O2583" s="16">
        <v>45026</v>
      </c>
      <c r="P2583" s="6" t="s">
        <v>7</v>
      </c>
      <c r="Q2583" s="18">
        <v>14407</v>
      </c>
      <c r="R2583" s="18">
        <v>0</v>
      </c>
      <c r="S2583" s="18">
        <v>14407</v>
      </c>
      <c r="T2583" s="18">
        <v>0</v>
      </c>
      <c r="U2583" s="10">
        <f t="shared" si="80"/>
        <v>0</v>
      </c>
      <c r="V2583" s="20">
        <f t="shared" si="81"/>
        <v>0</v>
      </c>
    </row>
    <row r="2584" spans="1:22" ht="29" outlineLevel="3" x14ac:dyDescent="0.35">
      <c r="A2584" s="6" t="s">
        <v>52</v>
      </c>
      <c r="B2584" s="6" t="s">
        <v>53</v>
      </c>
      <c r="C2584" s="12" t="s">
        <v>2973</v>
      </c>
      <c r="D2584" s="5" t="s">
        <v>2974</v>
      </c>
      <c r="E2584" s="6" t="s">
        <v>2974</v>
      </c>
      <c r="F2584" s="1" t="s">
        <v>4</v>
      </c>
      <c r="G2584" s="1" t="s">
        <v>2195</v>
      </c>
      <c r="H2584" s="1" t="s">
        <v>2976</v>
      </c>
      <c r="I2584" s="2" t="s">
        <v>2977</v>
      </c>
      <c r="J2584" s="6" t="s">
        <v>4</v>
      </c>
      <c r="K2584" s="6" t="s">
        <v>4</v>
      </c>
      <c r="L2584" s="6" t="s">
        <v>4</v>
      </c>
      <c r="M2584" s="6" t="s">
        <v>5</v>
      </c>
      <c r="N2584" s="6" t="s">
        <v>2981</v>
      </c>
      <c r="O2584" s="16">
        <v>45065</v>
      </c>
      <c r="P2584" s="6" t="s">
        <v>7</v>
      </c>
      <c r="Q2584" s="18">
        <v>5282</v>
      </c>
      <c r="R2584" s="18">
        <v>0</v>
      </c>
      <c r="S2584" s="18">
        <v>5282</v>
      </c>
      <c r="T2584" s="18">
        <v>0</v>
      </c>
      <c r="U2584" s="10">
        <f t="shared" si="80"/>
        <v>0</v>
      </c>
      <c r="V2584" s="20">
        <f t="shared" si="81"/>
        <v>0</v>
      </c>
    </row>
    <row r="2585" spans="1:22" ht="29" outlineLevel="2" x14ac:dyDescent="0.35">
      <c r="A2585" s="6" t="s">
        <v>52</v>
      </c>
      <c r="B2585" s="6" t="s">
        <v>53</v>
      </c>
      <c r="C2585" s="12" t="s">
        <v>2973</v>
      </c>
      <c r="D2585" s="5" t="s">
        <v>2974</v>
      </c>
      <c r="E2585" s="6" t="s">
        <v>2974</v>
      </c>
      <c r="F2585" s="1" t="s">
        <v>4</v>
      </c>
      <c r="G2585" s="1" t="s">
        <v>2195</v>
      </c>
      <c r="H2585" s="1" t="s">
        <v>2976</v>
      </c>
      <c r="I2585" s="2" t="s">
        <v>2977</v>
      </c>
      <c r="J2585" s="6" t="s">
        <v>4</v>
      </c>
      <c r="K2585" s="6" t="s">
        <v>4</v>
      </c>
      <c r="L2585" s="6" t="s">
        <v>4</v>
      </c>
      <c r="M2585" s="6" t="s">
        <v>5</v>
      </c>
      <c r="N2585" s="6" t="s">
        <v>2982</v>
      </c>
      <c r="O2585" s="16">
        <v>45084</v>
      </c>
      <c r="P2585" s="6" t="s">
        <v>7</v>
      </c>
      <c r="Q2585" s="18">
        <v>12399</v>
      </c>
      <c r="R2585" s="18">
        <v>0</v>
      </c>
      <c r="S2585" s="18">
        <v>12399</v>
      </c>
      <c r="T2585" s="18">
        <v>0</v>
      </c>
      <c r="U2585" s="10">
        <f t="shared" si="80"/>
        <v>0</v>
      </c>
      <c r="V2585" s="20">
        <f t="shared" si="81"/>
        <v>0</v>
      </c>
    </row>
    <row r="2586" spans="1:22" outlineLevel="4" x14ac:dyDescent="0.35">
      <c r="G2586" s="1"/>
      <c r="H2586" s="14" t="s">
        <v>11852</v>
      </c>
      <c r="O2586" s="16"/>
      <c r="Q2586" s="18">
        <f>SUBTOTAL(9,Q2580:Q2585)</f>
        <v>95751</v>
      </c>
      <c r="R2586" s="18">
        <f>SUBTOTAL(9,R2580:R2585)</f>
        <v>0</v>
      </c>
      <c r="S2586" s="18">
        <f>SUBTOTAL(9,S2580:S2585)</f>
        <v>95751</v>
      </c>
      <c r="T2586" s="18">
        <f>SUBTOTAL(9,T2580:T2585)</f>
        <v>0</v>
      </c>
      <c r="U2586" s="10">
        <f t="shared" si="80"/>
        <v>0</v>
      </c>
      <c r="V2586" s="20">
        <f t="shared" si="81"/>
        <v>0</v>
      </c>
    </row>
    <row r="2587" spans="1:22" ht="29" outlineLevel="3" x14ac:dyDescent="0.35">
      <c r="A2587" s="6" t="s">
        <v>52</v>
      </c>
      <c r="B2587" s="6" t="s">
        <v>53</v>
      </c>
      <c r="C2587" s="12" t="s">
        <v>2973</v>
      </c>
      <c r="D2587" s="5" t="s">
        <v>2974</v>
      </c>
      <c r="E2587" s="6" t="s">
        <v>2974</v>
      </c>
      <c r="F2587" s="1" t="s">
        <v>55</v>
      </c>
      <c r="G2587" s="1" t="s">
        <v>4</v>
      </c>
      <c r="H2587" s="1" t="s">
        <v>2984</v>
      </c>
      <c r="I2587" s="2" t="s">
        <v>2985</v>
      </c>
      <c r="J2587" s="6" t="s">
        <v>4</v>
      </c>
      <c r="K2587" s="6" t="s">
        <v>4</v>
      </c>
      <c r="L2587" s="6" t="s">
        <v>4</v>
      </c>
      <c r="M2587" s="6" t="s">
        <v>5</v>
      </c>
      <c r="N2587" s="6" t="s">
        <v>2983</v>
      </c>
      <c r="O2587" s="16">
        <v>44763</v>
      </c>
      <c r="P2587" s="6" t="s">
        <v>7</v>
      </c>
      <c r="Q2587" s="18">
        <v>2700</v>
      </c>
      <c r="R2587" s="18">
        <v>2700</v>
      </c>
      <c r="S2587" s="18">
        <v>0</v>
      </c>
      <c r="T2587" s="18">
        <v>0</v>
      </c>
      <c r="U2587" s="10">
        <f t="shared" si="80"/>
        <v>0</v>
      </c>
      <c r="V2587" s="20">
        <f t="shared" si="81"/>
        <v>0</v>
      </c>
    </row>
    <row r="2588" spans="1:22" outlineLevel="4" x14ac:dyDescent="0.35">
      <c r="G2588" s="1"/>
      <c r="H2588" s="14" t="s">
        <v>11853</v>
      </c>
      <c r="O2588" s="16"/>
      <c r="Q2588" s="18">
        <f>SUBTOTAL(9,Q2587:Q2587)</f>
        <v>2700</v>
      </c>
      <c r="R2588" s="18">
        <f>SUBTOTAL(9,R2587:R2587)</f>
        <v>2700</v>
      </c>
      <c r="S2588" s="18">
        <f>SUBTOTAL(9,S2587:S2587)</f>
        <v>0</v>
      </c>
      <c r="T2588" s="18">
        <f>SUBTOTAL(9,T2587:T2587)</f>
        <v>0</v>
      </c>
      <c r="U2588" s="10">
        <f t="shared" si="80"/>
        <v>0</v>
      </c>
      <c r="V2588" s="20">
        <f t="shared" si="81"/>
        <v>0</v>
      </c>
    </row>
    <row r="2589" spans="1:22" ht="29" outlineLevel="4" x14ac:dyDescent="0.35">
      <c r="A2589" s="6" t="s">
        <v>110</v>
      </c>
      <c r="B2589" s="6" t="s">
        <v>111</v>
      </c>
      <c r="C2589" s="12" t="s">
        <v>2973</v>
      </c>
      <c r="D2589" s="5" t="s">
        <v>2986</v>
      </c>
      <c r="E2589" s="6" t="s">
        <v>2986</v>
      </c>
      <c r="F2589" s="1" t="s">
        <v>76</v>
      </c>
      <c r="G2589" s="1" t="s">
        <v>4</v>
      </c>
      <c r="H2589" s="1" t="s">
        <v>2988</v>
      </c>
      <c r="I2589" s="2" t="s">
        <v>2989</v>
      </c>
      <c r="J2589" s="6" t="s">
        <v>4</v>
      </c>
      <c r="K2589" s="6" t="s">
        <v>4</v>
      </c>
      <c r="L2589" s="6" t="s">
        <v>4</v>
      </c>
      <c r="M2589" s="6" t="s">
        <v>5</v>
      </c>
      <c r="N2589" s="6" t="s">
        <v>2987</v>
      </c>
      <c r="O2589" s="16">
        <v>44774</v>
      </c>
      <c r="P2589" s="6" t="s">
        <v>7</v>
      </c>
      <c r="Q2589" s="18">
        <v>28324</v>
      </c>
      <c r="R2589" s="18">
        <v>28324</v>
      </c>
      <c r="S2589" s="18">
        <v>0</v>
      </c>
      <c r="T2589" s="18">
        <v>0</v>
      </c>
      <c r="U2589" s="10">
        <f t="shared" si="80"/>
        <v>0</v>
      </c>
      <c r="V2589" s="20">
        <f t="shared" si="81"/>
        <v>0</v>
      </c>
    </row>
    <row r="2590" spans="1:22" ht="29" outlineLevel="4" x14ac:dyDescent="0.35">
      <c r="A2590" s="6" t="s">
        <v>110</v>
      </c>
      <c r="B2590" s="6" t="s">
        <v>111</v>
      </c>
      <c r="C2590" s="12" t="s">
        <v>2973</v>
      </c>
      <c r="D2590" s="5" t="s">
        <v>2986</v>
      </c>
      <c r="E2590" s="6" t="s">
        <v>2986</v>
      </c>
      <c r="F2590" s="1" t="s">
        <v>76</v>
      </c>
      <c r="G2590" s="1" t="s">
        <v>4</v>
      </c>
      <c r="H2590" s="1" t="s">
        <v>2988</v>
      </c>
      <c r="I2590" s="2" t="s">
        <v>2989</v>
      </c>
      <c r="J2590" s="6" t="s">
        <v>4</v>
      </c>
      <c r="K2590" s="6" t="s">
        <v>4</v>
      </c>
      <c r="L2590" s="6" t="s">
        <v>4</v>
      </c>
      <c r="M2590" s="6" t="s">
        <v>5</v>
      </c>
      <c r="N2590" s="6" t="s">
        <v>2990</v>
      </c>
      <c r="O2590" s="16">
        <v>44832</v>
      </c>
      <c r="P2590" s="6" t="s">
        <v>7</v>
      </c>
      <c r="Q2590" s="18">
        <v>29451</v>
      </c>
      <c r="R2590" s="18">
        <v>29451</v>
      </c>
      <c r="S2590" s="18">
        <v>0</v>
      </c>
      <c r="T2590" s="18">
        <v>0</v>
      </c>
      <c r="U2590" s="10">
        <f t="shared" si="80"/>
        <v>0</v>
      </c>
      <c r="V2590" s="20">
        <f t="shared" si="81"/>
        <v>0</v>
      </c>
    </row>
    <row r="2591" spans="1:22" ht="29" outlineLevel="4" x14ac:dyDescent="0.35">
      <c r="A2591" s="6" t="s">
        <v>110</v>
      </c>
      <c r="B2591" s="6" t="s">
        <v>111</v>
      </c>
      <c r="C2591" s="12" t="s">
        <v>2973</v>
      </c>
      <c r="D2591" s="5" t="s">
        <v>2986</v>
      </c>
      <c r="E2591" s="6" t="s">
        <v>2986</v>
      </c>
      <c r="F2591" s="1" t="s">
        <v>76</v>
      </c>
      <c r="G2591" s="1" t="s">
        <v>4</v>
      </c>
      <c r="H2591" s="1" t="s">
        <v>2988</v>
      </c>
      <c r="I2591" s="2" t="s">
        <v>2989</v>
      </c>
      <c r="J2591" s="6" t="s">
        <v>4</v>
      </c>
      <c r="K2591" s="6" t="s">
        <v>4</v>
      </c>
      <c r="L2591" s="6" t="s">
        <v>4</v>
      </c>
      <c r="M2591" s="6" t="s">
        <v>5</v>
      </c>
      <c r="N2591" s="6" t="s">
        <v>2991</v>
      </c>
      <c r="O2591" s="16">
        <v>44859</v>
      </c>
      <c r="P2591" s="6" t="s">
        <v>7</v>
      </c>
      <c r="Q2591" s="18">
        <v>16280</v>
      </c>
      <c r="R2591" s="18">
        <v>16280</v>
      </c>
      <c r="S2591" s="18">
        <v>0</v>
      </c>
      <c r="T2591" s="18">
        <v>0</v>
      </c>
      <c r="U2591" s="10">
        <f t="shared" si="80"/>
        <v>0</v>
      </c>
      <c r="V2591" s="20">
        <f t="shared" si="81"/>
        <v>0</v>
      </c>
    </row>
    <row r="2592" spans="1:22" ht="29" outlineLevel="3" x14ac:dyDescent="0.35">
      <c r="A2592" s="6" t="s">
        <v>110</v>
      </c>
      <c r="B2592" s="6" t="s">
        <v>111</v>
      </c>
      <c r="C2592" s="12" t="s">
        <v>2973</v>
      </c>
      <c r="D2592" s="5" t="s">
        <v>2986</v>
      </c>
      <c r="E2592" s="6" t="s">
        <v>2986</v>
      </c>
      <c r="F2592" s="1" t="s">
        <v>76</v>
      </c>
      <c r="G2592" s="1" t="s">
        <v>4</v>
      </c>
      <c r="H2592" s="1" t="s">
        <v>2988</v>
      </c>
      <c r="I2592" s="2" t="s">
        <v>2989</v>
      </c>
      <c r="J2592" s="6" t="s">
        <v>4</v>
      </c>
      <c r="K2592" s="6" t="s">
        <v>4</v>
      </c>
      <c r="L2592" s="6" t="s">
        <v>4</v>
      </c>
      <c r="M2592" s="6" t="s">
        <v>5</v>
      </c>
      <c r="N2592" s="6" t="s">
        <v>2992</v>
      </c>
      <c r="O2592" s="16">
        <v>44874</v>
      </c>
      <c r="P2592" s="6" t="s">
        <v>7</v>
      </c>
      <c r="Q2592" s="18">
        <v>13126</v>
      </c>
      <c r="R2592" s="18">
        <v>13126</v>
      </c>
      <c r="S2592" s="18">
        <v>0</v>
      </c>
      <c r="T2592" s="18">
        <v>0</v>
      </c>
      <c r="U2592" s="10">
        <f t="shared" si="80"/>
        <v>0</v>
      </c>
      <c r="V2592" s="20">
        <f t="shared" si="81"/>
        <v>0</v>
      </c>
    </row>
    <row r="2593" spans="1:22" ht="29" outlineLevel="2" x14ac:dyDescent="0.35">
      <c r="A2593" s="6" t="s">
        <v>110</v>
      </c>
      <c r="B2593" s="6" t="s">
        <v>111</v>
      </c>
      <c r="C2593" s="12" t="s">
        <v>2973</v>
      </c>
      <c r="D2593" s="5" t="s">
        <v>2986</v>
      </c>
      <c r="E2593" s="6" t="s">
        <v>2986</v>
      </c>
      <c r="F2593" s="1" t="s">
        <v>76</v>
      </c>
      <c r="G2593" s="1" t="s">
        <v>4</v>
      </c>
      <c r="H2593" s="1" t="s">
        <v>2988</v>
      </c>
      <c r="I2593" s="2" t="s">
        <v>2989</v>
      </c>
      <c r="J2593" s="6" t="s">
        <v>4</v>
      </c>
      <c r="K2593" s="6" t="s">
        <v>4</v>
      </c>
      <c r="L2593" s="6" t="s">
        <v>4</v>
      </c>
      <c r="M2593" s="6" t="s">
        <v>5</v>
      </c>
      <c r="N2593" s="6" t="s">
        <v>2993</v>
      </c>
      <c r="O2593" s="16">
        <v>44893</v>
      </c>
      <c r="P2593" s="6" t="s">
        <v>7</v>
      </c>
      <c r="Q2593" s="18">
        <v>12422</v>
      </c>
      <c r="R2593" s="18">
        <v>12422</v>
      </c>
      <c r="S2593" s="18">
        <v>0</v>
      </c>
      <c r="T2593" s="18">
        <v>0</v>
      </c>
      <c r="U2593" s="10">
        <f t="shared" si="80"/>
        <v>0</v>
      </c>
      <c r="V2593" s="20">
        <f t="shared" si="81"/>
        <v>0</v>
      </c>
    </row>
    <row r="2594" spans="1:22" ht="29" outlineLevel="4" x14ac:dyDescent="0.35">
      <c r="A2594" s="6" t="s">
        <v>110</v>
      </c>
      <c r="B2594" s="6" t="s">
        <v>111</v>
      </c>
      <c r="C2594" s="12" t="s">
        <v>2973</v>
      </c>
      <c r="D2594" s="5" t="s">
        <v>2986</v>
      </c>
      <c r="E2594" s="6" t="s">
        <v>2986</v>
      </c>
      <c r="F2594" s="1" t="s">
        <v>76</v>
      </c>
      <c r="G2594" s="1" t="s">
        <v>4</v>
      </c>
      <c r="H2594" s="1" t="s">
        <v>2988</v>
      </c>
      <c r="I2594" s="2" t="s">
        <v>2989</v>
      </c>
      <c r="J2594" s="6" t="s">
        <v>4</v>
      </c>
      <c r="K2594" s="6" t="s">
        <v>4</v>
      </c>
      <c r="L2594" s="6" t="s">
        <v>4</v>
      </c>
      <c r="M2594" s="6" t="s">
        <v>5</v>
      </c>
      <c r="N2594" s="6" t="s">
        <v>2994</v>
      </c>
      <c r="O2594" s="16">
        <v>44923</v>
      </c>
      <c r="P2594" s="6" t="s">
        <v>7</v>
      </c>
      <c r="Q2594" s="18">
        <v>12818</v>
      </c>
      <c r="R2594" s="18">
        <v>12818</v>
      </c>
      <c r="S2594" s="18">
        <v>0</v>
      </c>
      <c r="T2594" s="18">
        <v>0</v>
      </c>
      <c r="U2594" s="10">
        <f t="shared" si="80"/>
        <v>0</v>
      </c>
      <c r="V2594" s="20">
        <f t="shared" si="81"/>
        <v>0</v>
      </c>
    </row>
    <row r="2595" spans="1:22" ht="29" outlineLevel="3" x14ac:dyDescent="0.35">
      <c r="A2595" s="6" t="s">
        <v>110</v>
      </c>
      <c r="B2595" s="6" t="s">
        <v>111</v>
      </c>
      <c r="C2595" s="12" t="s">
        <v>2973</v>
      </c>
      <c r="D2595" s="5" t="s">
        <v>2986</v>
      </c>
      <c r="E2595" s="6" t="s">
        <v>2986</v>
      </c>
      <c r="F2595" s="1" t="s">
        <v>76</v>
      </c>
      <c r="G2595" s="1" t="s">
        <v>4</v>
      </c>
      <c r="H2595" s="1" t="s">
        <v>2988</v>
      </c>
      <c r="I2595" s="2" t="s">
        <v>2989</v>
      </c>
      <c r="J2595" s="6" t="s">
        <v>4</v>
      </c>
      <c r="K2595" s="6" t="s">
        <v>4</v>
      </c>
      <c r="L2595" s="6" t="s">
        <v>4</v>
      </c>
      <c r="M2595" s="6" t="s">
        <v>5</v>
      </c>
      <c r="N2595" s="6" t="s">
        <v>2995</v>
      </c>
      <c r="O2595" s="16">
        <v>44946</v>
      </c>
      <c r="P2595" s="6" t="s">
        <v>7</v>
      </c>
      <c r="Q2595" s="18">
        <v>11780</v>
      </c>
      <c r="R2595" s="18">
        <v>11780</v>
      </c>
      <c r="S2595" s="18">
        <v>0</v>
      </c>
      <c r="T2595" s="18">
        <v>0</v>
      </c>
      <c r="U2595" s="10">
        <f t="shared" si="80"/>
        <v>0</v>
      </c>
      <c r="V2595" s="20">
        <f t="shared" si="81"/>
        <v>0</v>
      </c>
    </row>
    <row r="2596" spans="1:22" ht="29" outlineLevel="2" x14ac:dyDescent="0.35">
      <c r="A2596" s="6" t="s">
        <v>110</v>
      </c>
      <c r="B2596" s="6" t="s">
        <v>111</v>
      </c>
      <c r="C2596" s="12" t="s">
        <v>2973</v>
      </c>
      <c r="D2596" s="5" t="s">
        <v>2986</v>
      </c>
      <c r="E2596" s="6" t="s">
        <v>2986</v>
      </c>
      <c r="F2596" s="1" t="s">
        <v>76</v>
      </c>
      <c r="G2596" s="1" t="s">
        <v>4</v>
      </c>
      <c r="H2596" s="1" t="s">
        <v>2988</v>
      </c>
      <c r="I2596" s="2" t="s">
        <v>2989</v>
      </c>
      <c r="J2596" s="6" t="s">
        <v>4</v>
      </c>
      <c r="K2596" s="6" t="s">
        <v>4</v>
      </c>
      <c r="L2596" s="6" t="s">
        <v>4</v>
      </c>
      <c r="M2596" s="6" t="s">
        <v>5</v>
      </c>
      <c r="N2596" s="6" t="s">
        <v>2996</v>
      </c>
      <c r="O2596" s="16">
        <v>45005</v>
      </c>
      <c r="P2596" s="6" t="s">
        <v>7</v>
      </c>
      <c r="Q2596" s="18">
        <v>20992</v>
      </c>
      <c r="R2596" s="18">
        <v>20992</v>
      </c>
      <c r="S2596" s="18">
        <v>0</v>
      </c>
      <c r="T2596" s="18">
        <v>0</v>
      </c>
      <c r="U2596" s="10">
        <f t="shared" si="80"/>
        <v>0</v>
      </c>
      <c r="V2596" s="20">
        <f t="shared" si="81"/>
        <v>0</v>
      </c>
    </row>
    <row r="2597" spans="1:22" ht="29" outlineLevel="4" x14ac:dyDescent="0.35">
      <c r="A2597" s="6" t="s">
        <v>110</v>
      </c>
      <c r="B2597" s="6" t="s">
        <v>111</v>
      </c>
      <c r="C2597" s="12" t="s">
        <v>2973</v>
      </c>
      <c r="D2597" s="5" t="s">
        <v>2986</v>
      </c>
      <c r="E2597" s="6" t="s">
        <v>2986</v>
      </c>
      <c r="F2597" s="1" t="s">
        <v>76</v>
      </c>
      <c r="G2597" s="1" t="s">
        <v>4</v>
      </c>
      <c r="H2597" s="1" t="s">
        <v>2988</v>
      </c>
      <c r="I2597" s="2" t="s">
        <v>2989</v>
      </c>
      <c r="J2597" s="6" t="s">
        <v>4</v>
      </c>
      <c r="K2597" s="6" t="s">
        <v>4</v>
      </c>
      <c r="L2597" s="6" t="s">
        <v>4</v>
      </c>
      <c r="M2597" s="6" t="s">
        <v>5</v>
      </c>
      <c r="N2597" s="6" t="s">
        <v>2997</v>
      </c>
      <c r="O2597" s="16">
        <v>45047</v>
      </c>
      <c r="P2597" s="6" t="s">
        <v>7</v>
      </c>
      <c r="Q2597" s="18">
        <v>13335</v>
      </c>
      <c r="R2597" s="18">
        <v>13335</v>
      </c>
      <c r="S2597" s="18">
        <v>0</v>
      </c>
      <c r="T2597" s="18">
        <v>0</v>
      </c>
      <c r="U2597" s="10">
        <f t="shared" si="80"/>
        <v>0</v>
      </c>
      <c r="V2597" s="20">
        <f t="shared" si="81"/>
        <v>0</v>
      </c>
    </row>
    <row r="2598" spans="1:22" ht="29" outlineLevel="4" x14ac:dyDescent="0.35">
      <c r="A2598" s="6" t="s">
        <v>110</v>
      </c>
      <c r="B2598" s="6" t="s">
        <v>111</v>
      </c>
      <c r="C2598" s="12" t="s">
        <v>2973</v>
      </c>
      <c r="D2598" s="5" t="s">
        <v>2986</v>
      </c>
      <c r="E2598" s="6" t="s">
        <v>2986</v>
      </c>
      <c r="F2598" s="1" t="s">
        <v>76</v>
      </c>
      <c r="G2598" s="1" t="s">
        <v>4</v>
      </c>
      <c r="H2598" s="1" t="s">
        <v>2988</v>
      </c>
      <c r="I2598" s="2" t="s">
        <v>2989</v>
      </c>
      <c r="J2598" s="6" t="s">
        <v>4</v>
      </c>
      <c r="K2598" s="6" t="s">
        <v>4</v>
      </c>
      <c r="L2598" s="6" t="s">
        <v>4</v>
      </c>
      <c r="M2598" s="6" t="s">
        <v>5</v>
      </c>
      <c r="N2598" s="6" t="s">
        <v>2998</v>
      </c>
      <c r="O2598" s="16">
        <v>45071</v>
      </c>
      <c r="P2598" s="6" t="s">
        <v>7</v>
      </c>
      <c r="Q2598" s="18">
        <v>25320</v>
      </c>
      <c r="R2598" s="18">
        <v>25320</v>
      </c>
      <c r="S2598" s="18">
        <v>0</v>
      </c>
      <c r="T2598" s="18">
        <v>0</v>
      </c>
      <c r="U2598" s="10">
        <f t="shared" si="80"/>
        <v>0</v>
      </c>
      <c r="V2598" s="20">
        <f t="shared" si="81"/>
        <v>0</v>
      </c>
    </row>
    <row r="2599" spans="1:22" ht="29" outlineLevel="4" x14ac:dyDescent="0.35">
      <c r="A2599" s="6" t="s">
        <v>110</v>
      </c>
      <c r="B2599" s="6" t="s">
        <v>111</v>
      </c>
      <c r="C2599" s="12" t="s">
        <v>2973</v>
      </c>
      <c r="D2599" s="5" t="s">
        <v>2986</v>
      </c>
      <c r="E2599" s="6" t="s">
        <v>2986</v>
      </c>
      <c r="F2599" s="1" t="s">
        <v>76</v>
      </c>
      <c r="G2599" s="1" t="s">
        <v>4</v>
      </c>
      <c r="H2599" s="1" t="s">
        <v>2988</v>
      </c>
      <c r="I2599" s="2" t="s">
        <v>2989</v>
      </c>
      <c r="J2599" s="6" t="s">
        <v>4</v>
      </c>
      <c r="K2599" s="6" t="s">
        <v>4</v>
      </c>
      <c r="L2599" s="6" t="s">
        <v>4</v>
      </c>
      <c r="M2599" s="6" t="s">
        <v>5</v>
      </c>
      <c r="N2599" s="6" t="s">
        <v>2999</v>
      </c>
      <c r="O2599" s="16">
        <v>45098</v>
      </c>
      <c r="P2599" s="6" t="s">
        <v>7</v>
      </c>
      <c r="Q2599" s="18">
        <v>19525</v>
      </c>
      <c r="R2599" s="18">
        <v>19525</v>
      </c>
      <c r="S2599" s="18">
        <v>0</v>
      </c>
      <c r="T2599" s="18">
        <v>0</v>
      </c>
      <c r="U2599" s="10">
        <f t="shared" si="80"/>
        <v>0</v>
      </c>
      <c r="V2599" s="20">
        <f t="shared" si="81"/>
        <v>0</v>
      </c>
    </row>
    <row r="2600" spans="1:22" outlineLevel="4" x14ac:dyDescent="0.35">
      <c r="G2600" s="1"/>
      <c r="H2600" s="14" t="s">
        <v>11854</v>
      </c>
      <c r="O2600" s="16"/>
      <c r="Q2600" s="18">
        <f>SUBTOTAL(9,Q2589:Q2599)</f>
        <v>203373</v>
      </c>
      <c r="R2600" s="18">
        <f>SUBTOTAL(9,R2589:R2599)</f>
        <v>203373</v>
      </c>
      <c r="S2600" s="18">
        <f>SUBTOTAL(9,S2589:S2599)</f>
        <v>0</v>
      </c>
      <c r="T2600" s="18">
        <f>SUBTOTAL(9,T2589:T2599)</f>
        <v>0</v>
      </c>
      <c r="U2600" s="10">
        <f t="shared" si="80"/>
        <v>0</v>
      </c>
      <c r="V2600" s="20">
        <f t="shared" si="81"/>
        <v>0</v>
      </c>
    </row>
    <row r="2601" spans="1:22" ht="29" outlineLevel="4" x14ac:dyDescent="0.35">
      <c r="A2601" s="6" t="s">
        <v>52</v>
      </c>
      <c r="B2601" s="6" t="s">
        <v>53</v>
      </c>
      <c r="C2601" s="12" t="s">
        <v>2973</v>
      </c>
      <c r="D2601" s="5" t="s">
        <v>2974</v>
      </c>
      <c r="E2601" s="6" t="s">
        <v>2974</v>
      </c>
      <c r="F2601" s="1" t="s">
        <v>4</v>
      </c>
      <c r="G2601" s="1" t="s">
        <v>2195</v>
      </c>
      <c r="H2601" s="1" t="s">
        <v>3001</v>
      </c>
      <c r="I2601" s="2" t="s">
        <v>2985</v>
      </c>
      <c r="J2601" s="6" t="s">
        <v>4</v>
      </c>
      <c r="K2601" s="6" t="s">
        <v>4</v>
      </c>
      <c r="L2601" s="6" t="s">
        <v>4</v>
      </c>
      <c r="M2601" s="6" t="s">
        <v>5</v>
      </c>
      <c r="N2601" s="6" t="s">
        <v>3000</v>
      </c>
      <c r="O2601" s="16">
        <v>44988</v>
      </c>
      <c r="P2601" s="6" t="s">
        <v>7</v>
      </c>
      <c r="Q2601" s="18">
        <v>116.68</v>
      </c>
      <c r="R2601" s="18">
        <v>0</v>
      </c>
      <c r="S2601" s="18">
        <v>116.68</v>
      </c>
      <c r="T2601" s="18">
        <v>0</v>
      </c>
      <c r="U2601" s="10">
        <f t="shared" si="80"/>
        <v>0</v>
      </c>
      <c r="V2601" s="20">
        <f t="shared" si="81"/>
        <v>0</v>
      </c>
    </row>
    <row r="2602" spans="1:22" ht="29" outlineLevel="4" x14ac:dyDescent="0.35">
      <c r="A2602" s="6" t="s">
        <v>52</v>
      </c>
      <c r="B2602" s="6" t="s">
        <v>53</v>
      </c>
      <c r="C2602" s="12" t="s">
        <v>2973</v>
      </c>
      <c r="D2602" s="5" t="s">
        <v>2974</v>
      </c>
      <c r="E2602" s="6" t="s">
        <v>2974</v>
      </c>
      <c r="F2602" s="1" t="s">
        <v>4</v>
      </c>
      <c r="G2602" s="1" t="s">
        <v>2195</v>
      </c>
      <c r="H2602" s="1" t="s">
        <v>3001</v>
      </c>
      <c r="I2602" s="2" t="s">
        <v>2985</v>
      </c>
      <c r="J2602" s="6" t="s">
        <v>4</v>
      </c>
      <c r="K2602" s="6" t="s">
        <v>4</v>
      </c>
      <c r="L2602" s="6" t="s">
        <v>4</v>
      </c>
      <c r="M2602" s="6" t="s">
        <v>5</v>
      </c>
      <c r="N2602" s="6" t="s">
        <v>3002</v>
      </c>
      <c r="O2602" s="16">
        <v>45071</v>
      </c>
      <c r="P2602" s="6" t="s">
        <v>7</v>
      </c>
      <c r="Q2602" s="18">
        <v>523.21</v>
      </c>
      <c r="R2602" s="18">
        <v>0</v>
      </c>
      <c r="S2602" s="18">
        <v>523.21</v>
      </c>
      <c r="T2602" s="18">
        <v>0</v>
      </c>
      <c r="U2602" s="10">
        <f t="shared" si="80"/>
        <v>0</v>
      </c>
      <c r="V2602" s="20">
        <f t="shared" si="81"/>
        <v>0</v>
      </c>
    </row>
    <row r="2603" spans="1:22" ht="29" outlineLevel="3" x14ac:dyDescent="0.35">
      <c r="A2603" s="6" t="s">
        <v>52</v>
      </c>
      <c r="B2603" s="6" t="s">
        <v>53</v>
      </c>
      <c r="C2603" s="12" t="s">
        <v>2973</v>
      </c>
      <c r="D2603" s="5" t="s">
        <v>2974</v>
      </c>
      <c r="E2603" s="6" t="s">
        <v>2974</v>
      </c>
      <c r="F2603" s="1" t="s">
        <v>55</v>
      </c>
      <c r="G2603" s="1" t="s">
        <v>4</v>
      </c>
      <c r="H2603" s="1" t="s">
        <v>3001</v>
      </c>
      <c r="I2603" s="2" t="s">
        <v>2985</v>
      </c>
      <c r="J2603" s="6" t="s">
        <v>4</v>
      </c>
      <c r="K2603" s="6" t="s">
        <v>4</v>
      </c>
      <c r="L2603" s="6" t="s">
        <v>4</v>
      </c>
      <c r="M2603" s="6" t="s">
        <v>5</v>
      </c>
      <c r="N2603" s="6" t="s">
        <v>3000</v>
      </c>
      <c r="O2603" s="16">
        <v>44988</v>
      </c>
      <c r="P2603" s="6" t="s">
        <v>7</v>
      </c>
      <c r="Q2603" s="18">
        <v>1050.32</v>
      </c>
      <c r="R2603" s="18">
        <v>1050.32</v>
      </c>
      <c r="S2603" s="18">
        <v>0</v>
      </c>
      <c r="T2603" s="18">
        <v>0</v>
      </c>
      <c r="U2603" s="10">
        <f t="shared" si="80"/>
        <v>0</v>
      </c>
      <c r="V2603" s="20">
        <f t="shared" si="81"/>
        <v>0</v>
      </c>
    </row>
    <row r="2604" spans="1:22" ht="29" outlineLevel="4" x14ac:dyDescent="0.35">
      <c r="A2604" s="6" t="s">
        <v>52</v>
      </c>
      <c r="B2604" s="6" t="s">
        <v>53</v>
      </c>
      <c r="C2604" s="12" t="s">
        <v>2973</v>
      </c>
      <c r="D2604" s="5" t="s">
        <v>2974</v>
      </c>
      <c r="E2604" s="6" t="s">
        <v>2974</v>
      </c>
      <c r="F2604" s="1" t="s">
        <v>55</v>
      </c>
      <c r="G2604" s="1" t="s">
        <v>4</v>
      </c>
      <c r="H2604" s="1" t="s">
        <v>3001</v>
      </c>
      <c r="I2604" s="2" t="s">
        <v>2985</v>
      </c>
      <c r="J2604" s="6" t="s">
        <v>4</v>
      </c>
      <c r="K2604" s="6" t="s">
        <v>4</v>
      </c>
      <c r="L2604" s="6" t="s">
        <v>4</v>
      </c>
      <c r="M2604" s="6" t="s">
        <v>5</v>
      </c>
      <c r="N2604" s="6" t="s">
        <v>3002</v>
      </c>
      <c r="O2604" s="16">
        <v>45071</v>
      </c>
      <c r="P2604" s="6" t="s">
        <v>7</v>
      </c>
      <c r="Q2604" s="18">
        <v>4704.79</v>
      </c>
      <c r="R2604" s="18">
        <v>4704.79</v>
      </c>
      <c r="S2604" s="18">
        <v>0</v>
      </c>
      <c r="T2604" s="18">
        <v>0</v>
      </c>
      <c r="U2604" s="10">
        <f t="shared" si="80"/>
        <v>0</v>
      </c>
      <c r="V2604" s="20">
        <f t="shared" si="81"/>
        <v>0</v>
      </c>
    </row>
    <row r="2605" spans="1:22" outlineLevel="3" x14ac:dyDescent="0.35">
      <c r="G2605" s="1"/>
      <c r="H2605" s="14" t="s">
        <v>11855</v>
      </c>
      <c r="O2605" s="16"/>
      <c r="Q2605" s="18">
        <f>SUBTOTAL(9,Q2601:Q2604)</f>
        <v>6395</v>
      </c>
      <c r="R2605" s="18">
        <f>SUBTOTAL(9,R2601:R2604)</f>
        <v>5755.11</v>
      </c>
      <c r="S2605" s="18">
        <f>SUBTOTAL(9,S2601:S2604)</f>
        <v>639.8900000000001</v>
      </c>
      <c r="T2605" s="18">
        <f>SUBTOTAL(9,T2601:T2604)</f>
        <v>0</v>
      </c>
      <c r="U2605" s="10">
        <f t="shared" si="80"/>
        <v>2.2737367544323206E-13</v>
      </c>
      <c r="V2605" s="20">
        <f t="shared" si="81"/>
        <v>2.2737367544323206E-13</v>
      </c>
    </row>
    <row r="2606" spans="1:22" ht="29" outlineLevel="4" x14ac:dyDescent="0.35">
      <c r="A2606" s="6" t="s">
        <v>110</v>
      </c>
      <c r="B2606" s="6" t="s">
        <v>111</v>
      </c>
      <c r="C2606" s="12" t="s">
        <v>2973</v>
      </c>
      <c r="D2606" s="5" t="s">
        <v>2986</v>
      </c>
      <c r="E2606" s="6" t="s">
        <v>2986</v>
      </c>
      <c r="F2606" s="1" t="s">
        <v>4</v>
      </c>
      <c r="G2606" s="1" t="s">
        <v>82</v>
      </c>
      <c r="H2606" s="1" t="s">
        <v>3004</v>
      </c>
      <c r="I2606" s="2" t="s">
        <v>3005</v>
      </c>
      <c r="J2606" s="6" t="s">
        <v>4</v>
      </c>
      <c r="K2606" s="6" t="s">
        <v>4</v>
      </c>
      <c r="L2606" s="6" t="s">
        <v>4</v>
      </c>
      <c r="M2606" s="6" t="s">
        <v>5</v>
      </c>
      <c r="N2606" s="6" t="s">
        <v>3003</v>
      </c>
      <c r="O2606" s="16">
        <v>44763</v>
      </c>
      <c r="P2606" s="6" t="s">
        <v>7</v>
      </c>
      <c r="Q2606" s="18">
        <v>682.02</v>
      </c>
      <c r="R2606" s="18">
        <v>0</v>
      </c>
      <c r="S2606" s="18">
        <v>682.02</v>
      </c>
      <c r="T2606" s="18">
        <v>0</v>
      </c>
      <c r="U2606" s="10">
        <f t="shared" si="80"/>
        <v>0</v>
      </c>
      <c r="V2606" s="20">
        <f t="shared" si="81"/>
        <v>0</v>
      </c>
    </row>
    <row r="2607" spans="1:22" ht="29" outlineLevel="4" x14ac:dyDescent="0.35">
      <c r="A2607" s="6" t="s">
        <v>110</v>
      </c>
      <c r="B2607" s="6" t="s">
        <v>111</v>
      </c>
      <c r="C2607" s="12" t="s">
        <v>2973</v>
      </c>
      <c r="D2607" s="5" t="s">
        <v>2986</v>
      </c>
      <c r="E2607" s="6" t="s">
        <v>2986</v>
      </c>
      <c r="F2607" s="1" t="s">
        <v>4</v>
      </c>
      <c r="G2607" s="1" t="s">
        <v>82</v>
      </c>
      <c r="H2607" s="1" t="s">
        <v>3004</v>
      </c>
      <c r="I2607" s="2" t="s">
        <v>3005</v>
      </c>
      <c r="J2607" s="6" t="s">
        <v>4</v>
      </c>
      <c r="K2607" s="6" t="s">
        <v>4</v>
      </c>
      <c r="L2607" s="6" t="s">
        <v>4</v>
      </c>
      <c r="M2607" s="6" t="s">
        <v>5</v>
      </c>
      <c r="N2607" s="6" t="s">
        <v>3006</v>
      </c>
      <c r="O2607" s="16">
        <v>44831</v>
      </c>
      <c r="P2607" s="6" t="s">
        <v>7</v>
      </c>
      <c r="Q2607" s="18">
        <v>1448.6</v>
      </c>
      <c r="R2607" s="18">
        <v>0</v>
      </c>
      <c r="S2607" s="18">
        <v>1448.6</v>
      </c>
      <c r="T2607" s="18">
        <v>0</v>
      </c>
      <c r="U2607" s="10">
        <f t="shared" si="80"/>
        <v>0</v>
      </c>
      <c r="V2607" s="20">
        <f t="shared" si="81"/>
        <v>0</v>
      </c>
    </row>
    <row r="2608" spans="1:22" ht="29" outlineLevel="4" x14ac:dyDescent="0.35">
      <c r="A2608" s="6" t="s">
        <v>110</v>
      </c>
      <c r="B2608" s="6" t="s">
        <v>111</v>
      </c>
      <c r="C2608" s="12" t="s">
        <v>2973</v>
      </c>
      <c r="D2608" s="5" t="s">
        <v>2986</v>
      </c>
      <c r="E2608" s="6" t="s">
        <v>2986</v>
      </c>
      <c r="F2608" s="1" t="s">
        <v>4</v>
      </c>
      <c r="G2608" s="1" t="s">
        <v>82</v>
      </c>
      <c r="H2608" s="1" t="s">
        <v>3004</v>
      </c>
      <c r="I2608" s="2" t="s">
        <v>3005</v>
      </c>
      <c r="J2608" s="6" t="s">
        <v>4</v>
      </c>
      <c r="K2608" s="6" t="s">
        <v>4</v>
      </c>
      <c r="L2608" s="6" t="s">
        <v>4</v>
      </c>
      <c r="M2608" s="6" t="s">
        <v>5</v>
      </c>
      <c r="N2608" s="6" t="s">
        <v>3007</v>
      </c>
      <c r="O2608" s="16">
        <v>44840</v>
      </c>
      <c r="P2608" s="6" t="s">
        <v>7</v>
      </c>
      <c r="Q2608" s="18">
        <v>759.29</v>
      </c>
      <c r="R2608" s="18">
        <v>0</v>
      </c>
      <c r="S2608" s="18">
        <v>759.29</v>
      </c>
      <c r="T2608" s="18">
        <v>0</v>
      </c>
      <c r="U2608" s="10">
        <f t="shared" si="80"/>
        <v>0</v>
      </c>
      <c r="V2608" s="20">
        <f t="shared" si="81"/>
        <v>0</v>
      </c>
    </row>
    <row r="2609" spans="1:22" ht="29" outlineLevel="4" x14ac:dyDescent="0.35">
      <c r="A2609" s="6" t="s">
        <v>110</v>
      </c>
      <c r="B2609" s="6" t="s">
        <v>111</v>
      </c>
      <c r="C2609" s="12" t="s">
        <v>2973</v>
      </c>
      <c r="D2609" s="5" t="s">
        <v>2986</v>
      </c>
      <c r="E2609" s="6" t="s">
        <v>2986</v>
      </c>
      <c r="F2609" s="1" t="s">
        <v>76</v>
      </c>
      <c r="G2609" s="1" t="s">
        <v>4</v>
      </c>
      <c r="H2609" s="1" t="s">
        <v>3004</v>
      </c>
      <c r="I2609" s="2" t="s">
        <v>3005</v>
      </c>
      <c r="J2609" s="6" t="s">
        <v>4</v>
      </c>
      <c r="K2609" s="6" t="s">
        <v>4</v>
      </c>
      <c r="L2609" s="6" t="s">
        <v>4</v>
      </c>
      <c r="M2609" s="6" t="s">
        <v>5</v>
      </c>
      <c r="N2609" s="6" t="s">
        <v>3003</v>
      </c>
      <c r="O2609" s="16">
        <v>44763</v>
      </c>
      <c r="P2609" s="6" t="s">
        <v>7</v>
      </c>
      <c r="Q2609" s="18">
        <v>10912.98</v>
      </c>
      <c r="R2609" s="18">
        <v>10912.98</v>
      </c>
      <c r="S2609" s="18">
        <v>0</v>
      </c>
      <c r="T2609" s="18">
        <v>0</v>
      </c>
      <c r="U2609" s="10">
        <f t="shared" si="80"/>
        <v>0</v>
      </c>
      <c r="V2609" s="20">
        <f t="shared" si="81"/>
        <v>0</v>
      </c>
    </row>
    <row r="2610" spans="1:22" ht="29" outlineLevel="4" x14ac:dyDescent="0.35">
      <c r="A2610" s="6" t="s">
        <v>110</v>
      </c>
      <c r="B2610" s="6" t="s">
        <v>111</v>
      </c>
      <c r="C2610" s="12" t="s">
        <v>2973</v>
      </c>
      <c r="D2610" s="5" t="s">
        <v>2986</v>
      </c>
      <c r="E2610" s="6" t="s">
        <v>2986</v>
      </c>
      <c r="F2610" s="1" t="s">
        <v>76</v>
      </c>
      <c r="G2610" s="1" t="s">
        <v>4</v>
      </c>
      <c r="H2610" s="1" t="s">
        <v>3004</v>
      </c>
      <c r="I2610" s="2" t="s">
        <v>3005</v>
      </c>
      <c r="J2610" s="6" t="s">
        <v>4</v>
      </c>
      <c r="K2610" s="6" t="s">
        <v>4</v>
      </c>
      <c r="L2610" s="6" t="s">
        <v>4</v>
      </c>
      <c r="M2610" s="6" t="s">
        <v>5</v>
      </c>
      <c r="N2610" s="6" t="s">
        <v>3006</v>
      </c>
      <c r="O2610" s="16">
        <v>44831</v>
      </c>
      <c r="P2610" s="6" t="s">
        <v>7</v>
      </c>
      <c r="Q2610" s="18">
        <v>23179.4</v>
      </c>
      <c r="R2610" s="18">
        <v>23179.4</v>
      </c>
      <c r="S2610" s="18">
        <v>0</v>
      </c>
      <c r="T2610" s="18">
        <v>0</v>
      </c>
      <c r="U2610" s="10">
        <f t="shared" si="80"/>
        <v>0</v>
      </c>
      <c r="V2610" s="20">
        <f t="shared" si="81"/>
        <v>0</v>
      </c>
    </row>
    <row r="2611" spans="1:22" ht="29" outlineLevel="4" x14ac:dyDescent="0.35">
      <c r="A2611" s="6" t="s">
        <v>110</v>
      </c>
      <c r="B2611" s="6" t="s">
        <v>111</v>
      </c>
      <c r="C2611" s="12" t="s">
        <v>2973</v>
      </c>
      <c r="D2611" s="5" t="s">
        <v>2986</v>
      </c>
      <c r="E2611" s="6" t="s">
        <v>2986</v>
      </c>
      <c r="F2611" s="1" t="s">
        <v>76</v>
      </c>
      <c r="G2611" s="1" t="s">
        <v>4</v>
      </c>
      <c r="H2611" s="1" t="s">
        <v>3004</v>
      </c>
      <c r="I2611" s="2" t="s">
        <v>3005</v>
      </c>
      <c r="J2611" s="6" t="s">
        <v>4</v>
      </c>
      <c r="K2611" s="6" t="s">
        <v>4</v>
      </c>
      <c r="L2611" s="6" t="s">
        <v>4</v>
      </c>
      <c r="M2611" s="6" t="s">
        <v>5</v>
      </c>
      <c r="N2611" s="6" t="s">
        <v>3007</v>
      </c>
      <c r="O2611" s="16">
        <v>44840</v>
      </c>
      <c r="P2611" s="6" t="s">
        <v>7</v>
      </c>
      <c r="Q2611" s="18">
        <v>12149.71</v>
      </c>
      <c r="R2611" s="18">
        <v>12149.71</v>
      </c>
      <c r="S2611" s="18">
        <v>0</v>
      </c>
      <c r="T2611" s="18">
        <v>0</v>
      </c>
      <c r="U2611" s="10">
        <f t="shared" si="80"/>
        <v>0</v>
      </c>
      <c r="V2611" s="20">
        <f t="shared" si="81"/>
        <v>0</v>
      </c>
    </row>
    <row r="2612" spans="1:22" outlineLevel="4" x14ac:dyDescent="0.35">
      <c r="G2612" s="1"/>
      <c r="H2612" s="14" t="s">
        <v>11856</v>
      </c>
      <c r="O2612" s="16"/>
      <c r="Q2612" s="18">
        <f>SUBTOTAL(9,Q2606:Q2611)</f>
        <v>49132</v>
      </c>
      <c r="R2612" s="18">
        <f>SUBTOTAL(9,R2606:R2611)</f>
        <v>46242.090000000004</v>
      </c>
      <c r="S2612" s="18">
        <f>SUBTOTAL(9,S2606:S2611)</f>
        <v>2889.91</v>
      </c>
      <c r="T2612" s="18">
        <f>SUBTOTAL(9,T2606:T2611)</f>
        <v>0</v>
      </c>
      <c r="U2612" s="10">
        <f t="shared" si="80"/>
        <v>-3.637978807091713E-12</v>
      </c>
      <c r="V2612" s="20">
        <f t="shared" si="81"/>
        <v>-3.637978807091713E-12</v>
      </c>
    </row>
    <row r="2613" spans="1:22" ht="29" outlineLevel="4" x14ac:dyDescent="0.35">
      <c r="A2613" s="6" t="s">
        <v>110</v>
      </c>
      <c r="B2613" s="6" t="s">
        <v>111</v>
      </c>
      <c r="C2613" s="12" t="s">
        <v>2973</v>
      </c>
      <c r="D2613" s="5" t="s">
        <v>2986</v>
      </c>
      <c r="E2613" s="6" t="s">
        <v>2986</v>
      </c>
      <c r="F2613" s="1" t="s">
        <v>4</v>
      </c>
      <c r="G2613" s="1" t="s">
        <v>97</v>
      </c>
      <c r="H2613" s="1" t="s">
        <v>3009</v>
      </c>
      <c r="I2613" s="2" t="s">
        <v>3010</v>
      </c>
      <c r="J2613" s="6" t="s">
        <v>4</v>
      </c>
      <c r="K2613" s="6" t="s">
        <v>4</v>
      </c>
      <c r="L2613" s="6" t="s">
        <v>4</v>
      </c>
      <c r="M2613" s="6" t="s">
        <v>5</v>
      </c>
      <c r="N2613" s="6" t="s">
        <v>3008</v>
      </c>
      <c r="O2613" s="16">
        <v>44978</v>
      </c>
      <c r="P2613" s="6" t="s">
        <v>7</v>
      </c>
      <c r="Q2613" s="18">
        <v>13887.03</v>
      </c>
      <c r="R2613" s="18">
        <v>0</v>
      </c>
      <c r="S2613" s="18">
        <v>13887.03</v>
      </c>
      <c r="T2613" s="18">
        <v>0</v>
      </c>
      <c r="U2613" s="10">
        <f t="shared" si="80"/>
        <v>0</v>
      </c>
      <c r="V2613" s="20">
        <f t="shared" si="81"/>
        <v>0</v>
      </c>
    </row>
    <row r="2614" spans="1:22" ht="29" outlineLevel="4" x14ac:dyDescent="0.35">
      <c r="A2614" s="6" t="s">
        <v>110</v>
      </c>
      <c r="B2614" s="6" t="s">
        <v>111</v>
      </c>
      <c r="C2614" s="12" t="s">
        <v>2973</v>
      </c>
      <c r="D2614" s="5" t="s">
        <v>2986</v>
      </c>
      <c r="E2614" s="6" t="s">
        <v>2986</v>
      </c>
      <c r="F2614" s="1" t="s">
        <v>4</v>
      </c>
      <c r="G2614" s="1" t="s">
        <v>97</v>
      </c>
      <c r="H2614" s="1" t="s">
        <v>3009</v>
      </c>
      <c r="I2614" s="2" t="s">
        <v>3010</v>
      </c>
      <c r="J2614" s="6" t="s">
        <v>4</v>
      </c>
      <c r="K2614" s="6" t="s">
        <v>4</v>
      </c>
      <c r="L2614" s="6" t="s">
        <v>4</v>
      </c>
      <c r="M2614" s="6" t="s">
        <v>5</v>
      </c>
      <c r="N2614" s="6" t="s">
        <v>3011</v>
      </c>
      <c r="O2614" s="16">
        <v>45042</v>
      </c>
      <c r="P2614" s="6" t="s">
        <v>7</v>
      </c>
      <c r="Q2614" s="18">
        <v>6429.97</v>
      </c>
      <c r="R2614" s="18">
        <v>0</v>
      </c>
      <c r="S2614" s="18">
        <v>6429.97</v>
      </c>
      <c r="T2614" s="18">
        <v>0</v>
      </c>
      <c r="U2614" s="10">
        <f t="shared" si="80"/>
        <v>0</v>
      </c>
      <c r="V2614" s="20">
        <f t="shared" si="81"/>
        <v>0</v>
      </c>
    </row>
    <row r="2615" spans="1:22" ht="29" outlineLevel="4" x14ac:dyDescent="0.35">
      <c r="A2615" s="6" t="s">
        <v>110</v>
      </c>
      <c r="B2615" s="6" t="s">
        <v>111</v>
      </c>
      <c r="C2615" s="12" t="s">
        <v>2973</v>
      </c>
      <c r="D2615" s="5" t="s">
        <v>2986</v>
      </c>
      <c r="E2615" s="6" t="s">
        <v>2986</v>
      </c>
      <c r="F2615" s="1" t="s">
        <v>76</v>
      </c>
      <c r="G2615" s="1" t="s">
        <v>4</v>
      </c>
      <c r="H2615" s="1" t="s">
        <v>3009</v>
      </c>
      <c r="I2615" s="2" t="s">
        <v>3010</v>
      </c>
      <c r="J2615" s="6" t="s">
        <v>4</v>
      </c>
      <c r="K2615" s="6" t="s">
        <v>4</v>
      </c>
      <c r="L2615" s="6" t="s">
        <v>4</v>
      </c>
      <c r="M2615" s="6" t="s">
        <v>5</v>
      </c>
      <c r="N2615" s="6" t="s">
        <v>3008</v>
      </c>
      <c r="O2615" s="16">
        <v>44978</v>
      </c>
      <c r="P2615" s="6" t="s">
        <v>7</v>
      </c>
      <c r="Q2615" s="18">
        <v>111096.97</v>
      </c>
      <c r="R2615" s="18">
        <v>111096.97</v>
      </c>
      <c r="S2615" s="18">
        <v>0</v>
      </c>
      <c r="T2615" s="18">
        <v>0</v>
      </c>
      <c r="U2615" s="10">
        <f t="shared" si="80"/>
        <v>0</v>
      </c>
      <c r="V2615" s="20">
        <f t="shared" si="81"/>
        <v>0</v>
      </c>
    </row>
    <row r="2616" spans="1:22" ht="29" outlineLevel="4" x14ac:dyDescent="0.35">
      <c r="A2616" s="6" t="s">
        <v>110</v>
      </c>
      <c r="B2616" s="6" t="s">
        <v>111</v>
      </c>
      <c r="C2616" s="12" t="s">
        <v>2973</v>
      </c>
      <c r="D2616" s="5" t="s">
        <v>2986</v>
      </c>
      <c r="E2616" s="6" t="s">
        <v>2986</v>
      </c>
      <c r="F2616" s="1" t="s">
        <v>76</v>
      </c>
      <c r="G2616" s="1" t="s">
        <v>4</v>
      </c>
      <c r="H2616" s="1" t="s">
        <v>3009</v>
      </c>
      <c r="I2616" s="2" t="s">
        <v>3010</v>
      </c>
      <c r="J2616" s="6" t="s">
        <v>4</v>
      </c>
      <c r="K2616" s="6" t="s">
        <v>4</v>
      </c>
      <c r="L2616" s="6" t="s">
        <v>4</v>
      </c>
      <c r="M2616" s="6" t="s">
        <v>5</v>
      </c>
      <c r="N2616" s="6" t="s">
        <v>3011</v>
      </c>
      <c r="O2616" s="16">
        <v>45042</v>
      </c>
      <c r="P2616" s="6" t="s">
        <v>7</v>
      </c>
      <c r="Q2616" s="18">
        <v>51443.03</v>
      </c>
      <c r="R2616" s="18">
        <v>51443.03</v>
      </c>
      <c r="S2616" s="18">
        <v>0</v>
      </c>
      <c r="T2616" s="18">
        <v>0</v>
      </c>
      <c r="U2616" s="10">
        <f t="shared" si="80"/>
        <v>0</v>
      </c>
      <c r="V2616" s="20">
        <f t="shared" si="81"/>
        <v>0</v>
      </c>
    </row>
    <row r="2617" spans="1:22" outlineLevel="3" x14ac:dyDescent="0.35">
      <c r="G2617" s="1"/>
      <c r="H2617" s="14" t="s">
        <v>11857</v>
      </c>
      <c r="O2617" s="16"/>
      <c r="Q2617" s="18">
        <f>SUBTOTAL(9,Q2613:Q2616)</f>
        <v>182857</v>
      </c>
      <c r="R2617" s="18">
        <f>SUBTOTAL(9,R2613:R2616)</f>
        <v>162540</v>
      </c>
      <c r="S2617" s="18">
        <f>SUBTOTAL(9,S2613:S2616)</f>
        <v>20317</v>
      </c>
      <c r="T2617" s="18">
        <f>SUBTOTAL(9,T2613:T2616)</f>
        <v>0</v>
      </c>
      <c r="U2617" s="10">
        <f t="shared" si="80"/>
        <v>0</v>
      </c>
      <c r="V2617" s="20">
        <f t="shared" si="81"/>
        <v>0</v>
      </c>
    </row>
    <row r="2618" spans="1:22" ht="29" outlineLevel="4" x14ac:dyDescent="0.35">
      <c r="A2618" s="6" t="s">
        <v>566</v>
      </c>
      <c r="B2618" s="6" t="s">
        <v>567</v>
      </c>
      <c r="C2618" s="12" t="s">
        <v>2973</v>
      </c>
      <c r="D2618" s="5" t="s">
        <v>3012</v>
      </c>
      <c r="E2618" s="6" t="s">
        <v>3012</v>
      </c>
      <c r="F2618" s="1" t="s">
        <v>573</v>
      </c>
      <c r="G2618" s="1" t="s">
        <v>4</v>
      </c>
      <c r="H2618" s="1" t="s">
        <v>3015</v>
      </c>
      <c r="I2618" s="2" t="s">
        <v>3016</v>
      </c>
      <c r="J2618" s="6" t="s">
        <v>4</v>
      </c>
      <c r="K2618" s="6" t="s">
        <v>4</v>
      </c>
      <c r="L2618" s="6" t="s">
        <v>4</v>
      </c>
      <c r="M2618" s="6" t="s">
        <v>5</v>
      </c>
      <c r="N2618" s="6" t="s">
        <v>3013</v>
      </c>
      <c r="O2618" s="16">
        <v>44837</v>
      </c>
      <c r="P2618" s="6" t="s">
        <v>3014</v>
      </c>
      <c r="Q2618" s="18">
        <v>5879.64</v>
      </c>
      <c r="R2618" s="18">
        <v>5879.64</v>
      </c>
      <c r="S2618" s="18">
        <v>0</v>
      </c>
      <c r="T2618" s="18">
        <v>0</v>
      </c>
      <c r="U2618" s="10">
        <f t="shared" si="80"/>
        <v>0</v>
      </c>
      <c r="V2618" s="20">
        <f t="shared" si="81"/>
        <v>0</v>
      </c>
    </row>
    <row r="2619" spans="1:22" ht="29" outlineLevel="4" x14ac:dyDescent="0.35">
      <c r="A2619" s="6" t="s">
        <v>566</v>
      </c>
      <c r="B2619" s="6" t="s">
        <v>567</v>
      </c>
      <c r="C2619" s="12" t="s">
        <v>2973</v>
      </c>
      <c r="D2619" s="5" t="s">
        <v>3012</v>
      </c>
      <c r="E2619" s="6" t="s">
        <v>3012</v>
      </c>
      <c r="F2619" s="1" t="s">
        <v>573</v>
      </c>
      <c r="G2619" s="1" t="s">
        <v>4</v>
      </c>
      <c r="H2619" s="1" t="s">
        <v>3015</v>
      </c>
      <c r="I2619" s="2" t="s">
        <v>3016</v>
      </c>
      <c r="J2619" s="6" t="s">
        <v>4</v>
      </c>
      <c r="K2619" s="6" t="s">
        <v>4</v>
      </c>
      <c r="L2619" s="6" t="s">
        <v>4</v>
      </c>
      <c r="M2619" s="6" t="s">
        <v>5</v>
      </c>
      <c r="N2619" s="6" t="s">
        <v>3017</v>
      </c>
      <c r="O2619" s="16">
        <v>44935</v>
      </c>
      <c r="P2619" s="6" t="s">
        <v>3018</v>
      </c>
      <c r="Q2619" s="18">
        <v>28637.27</v>
      </c>
      <c r="R2619" s="18">
        <v>28637.27</v>
      </c>
      <c r="S2619" s="18">
        <v>0</v>
      </c>
      <c r="T2619" s="18">
        <v>0</v>
      </c>
      <c r="U2619" s="10">
        <f t="shared" si="80"/>
        <v>0</v>
      </c>
      <c r="V2619" s="20">
        <f t="shared" si="81"/>
        <v>0</v>
      </c>
    </row>
    <row r="2620" spans="1:22" outlineLevel="4" x14ac:dyDescent="0.35">
      <c r="G2620" s="1"/>
      <c r="H2620" s="14" t="s">
        <v>11858</v>
      </c>
      <c r="O2620" s="16"/>
      <c r="Q2620" s="18">
        <f>SUBTOTAL(9,Q2618:Q2619)</f>
        <v>34516.910000000003</v>
      </c>
      <c r="R2620" s="18">
        <f>SUBTOTAL(9,R2618:R2619)</f>
        <v>34516.910000000003</v>
      </c>
      <c r="S2620" s="18">
        <f>SUBTOTAL(9,S2618:S2619)</f>
        <v>0</v>
      </c>
      <c r="T2620" s="18">
        <f>SUBTOTAL(9,T2618:T2619)</f>
        <v>0</v>
      </c>
      <c r="U2620" s="10">
        <f t="shared" si="80"/>
        <v>0</v>
      </c>
      <c r="V2620" s="20">
        <f t="shared" si="81"/>
        <v>0</v>
      </c>
    </row>
    <row r="2621" spans="1:22" ht="29" outlineLevel="4" x14ac:dyDescent="0.35">
      <c r="A2621" s="6" t="s">
        <v>52</v>
      </c>
      <c r="B2621" s="6" t="s">
        <v>53</v>
      </c>
      <c r="C2621" s="12" t="s">
        <v>2973</v>
      </c>
      <c r="D2621" s="5" t="s">
        <v>2974</v>
      </c>
      <c r="E2621" s="6" t="s">
        <v>2974</v>
      </c>
      <c r="F2621" s="1" t="s">
        <v>55</v>
      </c>
      <c r="G2621" s="1" t="s">
        <v>4</v>
      </c>
      <c r="H2621" s="1" t="s">
        <v>3020</v>
      </c>
      <c r="I2621" s="2" t="s">
        <v>2985</v>
      </c>
      <c r="J2621" s="6" t="s">
        <v>4</v>
      </c>
      <c r="K2621" s="6" t="s">
        <v>4</v>
      </c>
      <c r="L2621" s="6" t="s">
        <v>4</v>
      </c>
      <c r="M2621" s="6" t="s">
        <v>5</v>
      </c>
      <c r="N2621" s="6" t="s">
        <v>3019</v>
      </c>
      <c r="O2621" s="16">
        <v>44768</v>
      </c>
      <c r="P2621" s="6" t="s">
        <v>7</v>
      </c>
      <c r="Q2621" s="18">
        <v>3415</v>
      </c>
      <c r="R2621" s="18">
        <v>3415</v>
      </c>
      <c r="S2621" s="18">
        <v>0</v>
      </c>
      <c r="T2621" s="18">
        <v>0</v>
      </c>
      <c r="U2621" s="10">
        <f t="shared" si="80"/>
        <v>0</v>
      </c>
      <c r="V2621" s="20">
        <f t="shared" si="81"/>
        <v>0</v>
      </c>
    </row>
    <row r="2622" spans="1:22" ht="29" outlineLevel="3" x14ac:dyDescent="0.35">
      <c r="A2622" s="6" t="s">
        <v>52</v>
      </c>
      <c r="B2622" s="6" t="s">
        <v>53</v>
      </c>
      <c r="C2622" s="12" t="s">
        <v>2973</v>
      </c>
      <c r="D2622" s="5" t="s">
        <v>2974</v>
      </c>
      <c r="E2622" s="6" t="s">
        <v>2974</v>
      </c>
      <c r="F2622" s="1" t="s">
        <v>55</v>
      </c>
      <c r="G2622" s="1" t="s">
        <v>4</v>
      </c>
      <c r="H2622" s="1" t="s">
        <v>3020</v>
      </c>
      <c r="I2622" s="2" t="s">
        <v>2985</v>
      </c>
      <c r="J2622" s="6" t="s">
        <v>4</v>
      </c>
      <c r="K2622" s="6" t="s">
        <v>4</v>
      </c>
      <c r="L2622" s="6" t="s">
        <v>4</v>
      </c>
      <c r="M2622" s="6" t="s">
        <v>5</v>
      </c>
      <c r="N2622" s="6" t="s">
        <v>3021</v>
      </c>
      <c r="O2622" s="16">
        <v>44851</v>
      </c>
      <c r="P2622" s="6" t="s">
        <v>7</v>
      </c>
      <c r="Q2622" s="18">
        <v>8429</v>
      </c>
      <c r="R2622" s="18">
        <v>8429</v>
      </c>
      <c r="S2622" s="18">
        <v>0</v>
      </c>
      <c r="T2622" s="18">
        <v>0</v>
      </c>
      <c r="U2622" s="10">
        <f t="shared" si="80"/>
        <v>0</v>
      </c>
      <c r="V2622" s="20">
        <f t="shared" si="81"/>
        <v>0</v>
      </c>
    </row>
    <row r="2623" spans="1:22" ht="29" outlineLevel="4" x14ac:dyDescent="0.35">
      <c r="A2623" s="6" t="s">
        <v>52</v>
      </c>
      <c r="B2623" s="6" t="s">
        <v>53</v>
      </c>
      <c r="C2623" s="12" t="s">
        <v>2973</v>
      </c>
      <c r="D2623" s="5" t="s">
        <v>2974</v>
      </c>
      <c r="E2623" s="6" t="s">
        <v>2974</v>
      </c>
      <c r="F2623" s="1" t="s">
        <v>55</v>
      </c>
      <c r="G2623" s="1" t="s">
        <v>4</v>
      </c>
      <c r="H2623" s="1" t="s">
        <v>3020</v>
      </c>
      <c r="I2623" s="2" t="s">
        <v>2985</v>
      </c>
      <c r="J2623" s="6" t="s">
        <v>4</v>
      </c>
      <c r="K2623" s="6" t="s">
        <v>4</v>
      </c>
      <c r="L2623" s="6" t="s">
        <v>4</v>
      </c>
      <c r="M2623" s="6" t="s">
        <v>5</v>
      </c>
      <c r="N2623" s="6" t="s">
        <v>3022</v>
      </c>
      <c r="O2623" s="16">
        <v>44869</v>
      </c>
      <c r="P2623" s="6" t="s">
        <v>7</v>
      </c>
      <c r="Q2623" s="18">
        <v>4160</v>
      </c>
      <c r="R2623" s="18">
        <v>4160</v>
      </c>
      <c r="S2623" s="18">
        <v>0</v>
      </c>
      <c r="T2623" s="18">
        <v>0</v>
      </c>
      <c r="U2623" s="10">
        <f t="shared" si="80"/>
        <v>0</v>
      </c>
      <c r="V2623" s="20">
        <f t="shared" si="81"/>
        <v>0</v>
      </c>
    </row>
    <row r="2624" spans="1:22" ht="29" outlineLevel="4" x14ac:dyDescent="0.35">
      <c r="A2624" s="6" t="s">
        <v>52</v>
      </c>
      <c r="B2624" s="6" t="s">
        <v>53</v>
      </c>
      <c r="C2624" s="12" t="s">
        <v>2973</v>
      </c>
      <c r="D2624" s="5" t="s">
        <v>2974</v>
      </c>
      <c r="E2624" s="6" t="s">
        <v>2974</v>
      </c>
      <c r="F2624" s="1" t="s">
        <v>55</v>
      </c>
      <c r="G2624" s="1" t="s">
        <v>4</v>
      </c>
      <c r="H2624" s="1" t="s">
        <v>3020</v>
      </c>
      <c r="I2624" s="2" t="s">
        <v>2985</v>
      </c>
      <c r="J2624" s="6" t="s">
        <v>4</v>
      </c>
      <c r="K2624" s="6" t="s">
        <v>4</v>
      </c>
      <c r="L2624" s="6" t="s">
        <v>4</v>
      </c>
      <c r="M2624" s="6" t="s">
        <v>5</v>
      </c>
      <c r="N2624" s="6" t="s">
        <v>3023</v>
      </c>
      <c r="O2624" s="16">
        <v>44946</v>
      </c>
      <c r="P2624" s="6" t="s">
        <v>7</v>
      </c>
      <c r="Q2624" s="18">
        <v>1664</v>
      </c>
      <c r="R2624" s="18">
        <v>1664</v>
      </c>
      <c r="S2624" s="18">
        <v>0</v>
      </c>
      <c r="T2624" s="18">
        <v>0</v>
      </c>
      <c r="U2624" s="10">
        <f t="shared" si="80"/>
        <v>0</v>
      </c>
      <c r="V2624" s="20">
        <f t="shared" si="81"/>
        <v>0</v>
      </c>
    </row>
    <row r="2625" spans="1:22" ht="29" outlineLevel="4" x14ac:dyDescent="0.35">
      <c r="A2625" s="6" t="s">
        <v>52</v>
      </c>
      <c r="B2625" s="6" t="s">
        <v>53</v>
      </c>
      <c r="C2625" s="12" t="s">
        <v>2973</v>
      </c>
      <c r="D2625" s="5" t="s">
        <v>2974</v>
      </c>
      <c r="E2625" s="6" t="s">
        <v>2974</v>
      </c>
      <c r="F2625" s="1" t="s">
        <v>55</v>
      </c>
      <c r="G2625" s="1" t="s">
        <v>4</v>
      </c>
      <c r="H2625" s="1" t="s">
        <v>3020</v>
      </c>
      <c r="I2625" s="2" t="s">
        <v>2985</v>
      </c>
      <c r="J2625" s="6" t="s">
        <v>4</v>
      </c>
      <c r="K2625" s="6" t="s">
        <v>4</v>
      </c>
      <c r="L2625" s="6" t="s">
        <v>4</v>
      </c>
      <c r="M2625" s="6" t="s">
        <v>5</v>
      </c>
      <c r="N2625" s="6" t="s">
        <v>3024</v>
      </c>
      <c r="O2625" s="16">
        <v>44970</v>
      </c>
      <c r="P2625" s="6" t="s">
        <v>7</v>
      </c>
      <c r="Q2625" s="18">
        <v>6113</v>
      </c>
      <c r="R2625" s="18">
        <v>6113</v>
      </c>
      <c r="S2625" s="18">
        <v>0</v>
      </c>
      <c r="T2625" s="18">
        <v>0</v>
      </c>
      <c r="U2625" s="10">
        <f t="shared" si="80"/>
        <v>0</v>
      </c>
      <c r="V2625" s="20">
        <f t="shared" si="81"/>
        <v>0</v>
      </c>
    </row>
    <row r="2626" spans="1:22" ht="29" outlineLevel="4" x14ac:dyDescent="0.35">
      <c r="A2626" s="6" t="s">
        <v>52</v>
      </c>
      <c r="B2626" s="6" t="s">
        <v>53</v>
      </c>
      <c r="C2626" s="12" t="s">
        <v>2973</v>
      </c>
      <c r="D2626" s="5" t="s">
        <v>2974</v>
      </c>
      <c r="E2626" s="6" t="s">
        <v>2974</v>
      </c>
      <c r="F2626" s="1" t="s">
        <v>55</v>
      </c>
      <c r="G2626" s="1" t="s">
        <v>4</v>
      </c>
      <c r="H2626" s="1" t="s">
        <v>3020</v>
      </c>
      <c r="I2626" s="2" t="s">
        <v>2985</v>
      </c>
      <c r="J2626" s="6" t="s">
        <v>4</v>
      </c>
      <c r="K2626" s="6" t="s">
        <v>4</v>
      </c>
      <c r="L2626" s="6" t="s">
        <v>4</v>
      </c>
      <c r="M2626" s="6" t="s">
        <v>5</v>
      </c>
      <c r="N2626" s="6" t="s">
        <v>3025</v>
      </c>
      <c r="O2626" s="16">
        <v>45078</v>
      </c>
      <c r="P2626" s="6" t="s">
        <v>7</v>
      </c>
      <c r="Q2626" s="18">
        <v>241935</v>
      </c>
      <c r="R2626" s="18">
        <v>241935</v>
      </c>
      <c r="S2626" s="18">
        <v>0</v>
      </c>
      <c r="T2626" s="18">
        <v>0</v>
      </c>
      <c r="U2626" s="10">
        <f t="shared" ref="U2626:U2689" si="82">Q2626-R2626-S2626-T2626</f>
        <v>0</v>
      </c>
      <c r="V2626" s="20">
        <f t="shared" si="81"/>
        <v>0</v>
      </c>
    </row>
    <row r="2627" spans="1:22" outlineLevel="4" x14ac:dyDescent="0.35">
      <c r="G2627" s="1"/>
      <c r="H2627" s="14" t="s">
        <v>11859</v>
      </c>
      <c r="O2627" s="16"/>
      <c r="Q2627" s="18">
        <f>SUBTOTAL(9,Q2621:Q2626)</f>
        <v>265716</v>
      </c>
      <c r="R2627" s="18">
        <f>SUBTOTAL(9,R2621:R2626)</f>
        <v>265716</v>
      </c>
      <c r="S2627" s="18">
        <f>SUBTOTAL(9,S2621:S2626)</f>
        <v>0</v>
      </c>
      <c r="T2627" s="18">
        <f>SUBTOTAL(9,T2621:T2626)</f>
        <v>0</v>
      </c>
      <c r="U2627" s="10">
        <f t="shared" si="82"/>
        <v>0</v>
      </c>
      <c r="V2627" s="20">
        <f t="shared" ref="V2627:V2690" si="83">Q2627-R2627-S2627-T2627</f>
        <v>0</v>
      </c>
    </row>
    <row r="2628" spans="1:22" ht="29" outlineLevel="4" x14ac:dyDescent="0.35">
      <c r="A2628" s="6" t="s">
        <v>110</v>
      </c>
      <c r="B2628" s="6" t="s">
        <v>111</v>
      </c>
      <c r="C2628" s="12" t="s">
        <v>2973</v>
      </c>
      <c r="D2628" s="5" t="s">
        <v>2986</v>
      </c>
      <c r="E2628" s="6" t="s">
        <v>2986</v>
      </c>
      <c r="F2628" s="1" t="s">
        <v>4</v>
      </c>
      <c r="G2628" s="1" t="s">
        <v>82</v>
      </c>
      <c r="H2628" s="1" t="s">
        <v>3027</v>
      </c>
      <c r="I2628" s="2" t="s">
        <v>3028</v>
      </c>
      <c r="J2628" s="6" t="s">
        <v>4</v>
      </c>
      <c r="K2628" s="6" t="s">
        <v>4</v>
      </c>
      <c r="L2628" s="6" t="s">
        <v>4</v>
      </c>
      <c r="M2628" s="6" t="s">
        <v>5</v>
      </c>
      <c r="N2628" s="6" t="s">
        <v>3026</v>
      </c>
      <c r="O2628" s="16">
        <v>44860</v>
      </c>
      <c r="P2628" s="6" t="s">
        <v>7</v>
      </c>
      <c r="Q2628" s="18">
        <v>953.72</v>
      </c>
      <c r="R2628" s="18">
        <v>0</v>
      </c>
      <c r="S2628" s="18">
        <v>953.72</v>
      </c>
      <c r="T2628" s="18">
        <v>0</v>
      </c>
      <c r="U2628" s="10">
        <f t="shared" si="82"/>
        <v>0</v>
      </c>
      <c r="V2628" s="20">
        <f t="shared" si="83"/>
        <v>0</v>
      </c>
    </row>
    <row r="2629" spans="1:22" ht="29" outlineLevel="3" x14ac:dyDescent="0.35">
      <c r="A2629" s="6" t="s">
        <v>110</v>
      </c>
      <c r="B2629" s="6" t="s">
        <v>111</v>
      </c>
      <c r="C2629" s="12" t="s">
        <v>2973</v>
      </c>
      <c r="D2629" s="5" t="s">
        <v>2986</v>
      </c>
      <c r="E2629" s="6" t="s">
        <v>2986</v>
      </c>
      <c r="F2629" s="1" t="s">
        <v>4</v>
      </c>
      <c r="G2629" s="1" t="s">
        <v>82</v>
      </c>
      <c r="H2629" s="1" t="s">
        <v>3027</v>
      </c>
      <c r="I2629" s="2" t="s">
        <v>3028</v>
      </c>
      <c r="J2629" s="6" t="s">
        <v>4</v>
      </c>
      <c r="K2629" s="6" t="s">
        <v>4</v>
      </c>
      <c r="L2629" s="6" t="s">
        <v>4</v>
      </c>
      <c r="M2629" s="6" t="s">
        <v>5</v>
      </c>
      <c r="N2629" s="6" t="s">
        <v>3029</v>
      </c>
      <c r="O2629" s="16">
        <v>44873</v>
      </c>
      <c r="P2629" s="6" t="s">
        <v>7</v>
      </c>
      <c r="Q2629" s="18">
        <v>683.23</v>
      </c>
      <c r="R2629" s="18">
        <v>0</v>
      </c>
      <c r="S2629" s="18">
        <v>683.23</v>
      </c>
      <c r="T2629" s="18">
        <v>0</v>
      </c>
      <c r="U2629" s="10">
        <f t="shared" si="82"/>
        <v>0</v>
      </c>
      <c r="V2629" s="20">
        <f t="shared" si="83"/>
        <v>0</v>
      </c>
    </row>
    <row r="2630" spans="1:22" ht="29" outlineLevel="4" x14ac:dyDescent="0.35">
      <c r="A2630" s="6" t="s">
        <v>110</v>
      </c>
      <c r="B2630" s="6" t="s">
        <v>111</v>
      </c>
      <c r="C2630" s="12" t="s">
        <v>2973</v>
      </c>
      <c r="D2630" s="5" t="s">
        <v>2986</v>
      </c>
      <c r="E2630" s="6" t="s">
        <v>2986</v>
      </c>
      <c r="F2630" s="1" t="s">
        <v>4</v>
      </c>
      <c r="G2630" s="1" t="s">
        <v>82</v>
      </c>
      <c r="H2630" s="1" t="s">
        <v>3027</v>
      </c>
      <c r="I2630" s="2" t="s">
        <v>3028</v>
      </c>
      <c r="J2630" s="6" t="s">
        <v>4</v>
      </c>
      <c r="K2630" s="6" t="s">
        <v>4</v>
      </c>
      <c r="L2630" s="6" t="s">
        <v>4</v>
      </c>
      <c r="M2630" s="6" t="s">
        <v>5</v>
      </c>
      <c r="N2630" s="6" t="s">
        <v>3030</v>
      </c>
      <c r="O2630" s="16">
        <v>44893</v>
      </c>
      <c r="P2630" s="6" t="s">
        <v>7</v>
      </c>
      <c r="Q2630" s="18">
        <v>692.88</v>
      </c>
      <c r="R2630" s="18">
        <v>0</v>
      </c>
      <c r="S2630" s="18">
        <v>692.88</v>
      </c>
      <c r="T2630" s="18">
        <v>0</v>
      </c>
      <c r="U2630" s="10">
        <f t="shared" si="82"/>
        <v>0</v>
      </c>
      <c r="V2630" s="20">
        <f t="shared" si="83"/>
        <v>0</v>
      </c>
    </row>
    <row r="2631" spans="1:22" ht="29" outlineLevel="4" x14ac:dyDescent="0.35">
      <c r="A2631" s="6" t="s">
        <v>110</v>
      </c>
      <c r="B2631" s="6" t="s">
        <v>111</v>
      </c>
      <c r="C2631" s="12" t="s">
        <v>2973</v>
      </c>
      <c r="D2631" s="5" t="s">
        <v>2986</v>
      </c>
      <c r="E2631" s="6" t="s">
        <v>2986</v>
      </c>
      <c r="F2631" s="1" t="s">
        <v>4</v>
      </c>
      <c r="G2631" s="1" t="s">
        <v>82</v>
      </c>
      <c r="H2631" s="1" t="s">
        <v>3027</v>
      </c>
      <c r="I2631" s="2" t="s">
        <v>3028</v>
      </c>
      <c r="J2631" s="6" t="s">
        <v>4</v>
      </c>
      <c r="K2631" s="6" t="s">
        <v>4</v>
      </c>
      <c r="L2631" s="6" t="s">
        <v>4</v>
      </c>
      <c r="M2631" s="6" t="s">
        <v>5</v>
      </c>
      <c r="N2631" s="6" t="s">
        <v>3031</v>
      </c>
      <c r="O2631" s="16">
        <v>44925</v>
      </c>
      <c r="P2631" s="6" t="s">
        <v>7</v>
      </c>
      <c r="Q2631" s="18">
        <v>985.35</v>
      </c>
      <c r="R2631" s="18">
        <v>0</v>
      </c>
      <c r="S2631" s="18">
        <v>985.35</v>
      </c>
      <c r="T2631" s="18">
        <v>0</v>
      </c>
      <c r="U2631" s="10">
        <f t="shared" si="82"/>
        <v>0</v>
      </c>
      <c r="V2631" s="20">
        <f t="shared" si="83"/>
        <v>0</v>
      </c>
    </row>
    <row r="2632" spans="1:22" ht="29" outlineLevel="4" x14ac:dyDescent="0.35">
      <c r="A2632" s="6" t="s">
        <v>110</v>
      </c>
      <c r="B2632" s="6" t="s">
        <v>111</v>
      </c>
      <c r="C2632" s="12" t="s">
        <v>2973</v>
      </c>
      <c r="D2632" s="5" t="s">
        <v>2986</v>
      </c>
      <c r="E2632" s="6" t="s">
        <v>2986</v>
      </c>
      <c r="F2632" s="1" t="s">
        <v>4</v>
      </c>
      <c r="G2632" s="1" t="s">
        <v>82</v>
      </c>
      <c r="H2632" s="1" t="s">
        <v>3027</v>
      </c>
      <c r="I2632" s="2" t="s">
        <v>3028</v>
      </c>
      <c r="J2632" s="6" t="s">
        <v>4</v>
      </c>
      <c r="K2632" s="6" t="s">
        <v>4</v>
      </c>
      <c r="L2632" s="6" t="s">
        <v>4</v>
      </c>
      <c r="M2632" s="6" t="s">
        <v>5</v>
      </c>
      <c r="N2632" s="6" t="s">
        <v>3032</v>
      </c>
      <c r="O2632" s="16">
        <v>44946</v>
      </c>
      <c r="P2632" s="6" t="s">
        <v>7</v>
      </c>
      <c r="Q2632" s="18">
        <v>1044.76</v>
      </c>
      <c r="R2632" s="18">
        <v>0</v>
      </c>
      <c r="S2632" s="18">
        <v>1044.76</v>
      </c>
      <c r="T2632" s="18">
        <v>0</v>
      </c>
      <c r="U2632" s="10">
        <f t="shared" si="82"/>
        <v>0</v>
      </c>
      <c r="V2632" s="20">
        <f t="shared" si="83"/>
        <v>0</v>
      </c>
    </row>
    <row r="2633" spans="1:22" ht="29" outlineLevel="4" x14ac:dyDescent="0.35">
      <c r="A2633" s="6" t="s">
        <v>110</v>
      </c>
      <c r="B2633" s="6" t="s">
        <v>111</v>
      </c>
      <c r="C2633" s="12" t="s">
        <v>2973</v>
      </c>
      <c r="D2633" s="5" t="s">
        <v>2986</v>
      </c>
      <c r="E2633" s="6" t="s">
        <v>2986</v>
      </c>
      <c r="F2633" s="1" t="s">
        <v>4</v>
      </c>
      <c r="G2633" s="1" t="s">
        <v>82</v>
      </c>
      <c r="H2633" s="1" t="s">
        <v>3027</v>
      </c>
      <c r="I2633" s="2" t="s">
        <v>3028</v>
      </c>
      <c r="J2633" s="6" t="s">
        <v>4</v>
      </c>
      <c r="K2633" s="6" t="s">
        <v>4</v>
      </c>
      <c r="L2633" s="6" t="s">
        <v>4</v>
      </c>
      <c r="M2633" s="6" t="s">
        <v>5</v>
      </c>
      <c r="N2633" s="6" t="s">
        <v>3033</v>
      </c>
      <c r="O2633" s="16">
        <v>44977</v>
      </c>
      <c r="P2633" s="6" t="s">
        <v>7</v>
      </c>
      <c r="Q2633" s="18">
        <v>980.52</v>
      </c>
      <c r="R2633" s="18">
        <v>0</v>
      </c>
      <c r="S2633" s="18">
        <v>980.52</v>
      </c>
      <c r="T2633" s="18">
        <v>0</v>
      </c>
      <c r="U2633" s="10">
        <f t="shared" si="82"/>
        <v>0</v>
      </c>
      <c r="V2633" s="20">
        <f t="shared" si="83"/>
        <v>0</v>
      </c>
    </row>
    <row r="2634" spans="1:22" ht="29" outlineLevel="3" x14ac:dyDescent="0.35">
      <c r="A2634" s="6" t="s">
        <v>110</v>
      </c>
      <c r="B2634" s="6" t="s">
        <v>111</v>
      </c>
      <c r="C2634" s="12" t="s">
        <v>2973</v>
      </c>
      <c r="D2634" s="5" t="s">
        <v>2986</v>
      </c>
      <c r="E2634" s="6" t="s">
        <v>2986</v>
      </c>
      <c r="F2634" s="1" t="s">
        <v>4</v>
      </c>
      <c r="G2634" s="1" t="s">
        <v>82</v>
      </c>
      <c r="H2634" s="1" t="s">
        <v>3027</v>
      </c>
      <c r="I2634" s="2" t="s">
        <v>3028</v>
      </c>
      <c r="J2634" s="6" t="s">
        <v>4</v>
      </c>
      <c r="K2634" s="6" t="s">
        <v>4</v>
      </c>
      <c r="L2634" s="6" t="s">
        <v>4</v>
      </c>
      <c r="M2634" s="6" t="s">
        <v>5</v>
      </c>
      <c r="N2634" s="6" t="s">
        <v>3034</v>
      </c>
      <c r="O2634" s="16">
        <v>45001</v>
      </c>
      <c r="P2634" s="6" t="s">
        <v>7</v>
      </c>
      <c r="Q2634" s="18">
        <v>1037.23</v>
      </c>
      <c r="R2634" s="18">
        <v>0</v>
      </c>
      <c r="S2634" s="18">
        <v>1037.23</v>
      </c>
      <c r="T2634" s="18">
        <v>0</v>
      </c>
      <c r="U2634" s="10">
        <f t="shared" si="82"/>
        <v>0</v>
      </c>
      <c r="V2634" s="20">
        <f t="shared" si="83"/>
        <v>0</v>
      </c>
    </row>
    <row r="2635" spans="1:22" ht="29" outlineLevel="4" x14ac:dyDescent="0.35">
      <c r="A2635" s="6" t="s">
        <v>110</v>
      </c>
      <c r="B2635" s="6" t="s">
        <v>111</v>
      </c>
      <c r="C2635" s="12" t="s">
        <v>2973</v>
      </c>
      <c r="D2635" s="5" t="s">
        <v>2986</v>
      </c>
      <c r="E2635" s="6" t="s">
        <v>2986</v>
      </c>
      <c r="F2635" s="1" t="s">
        <v>4</v>
      </c>
      <c r="G2635" s="1" t="s">
        <v>82</v>
      </c>
      <c r="H2635" s="1" t="s">
        <v>3027</v>
      </c>
      <c r="I2635" s="2" t="s">
        <v>3028</v>
      </c>
      <c r="J2635" s="6" t="s">
        <v>4</v>
      </c>
      <c r="K2635" s="6" t="s">
        <v>4</v>
      </c>
      <c r="L2635" s="6" t="s">
        <v>4</v>
      </c>
      <c r="M2635" s="6" t="s">
        <v>5</v>
      </c>
      <c r="N2635" s="6" t="s">
        <v>3035</v>
      </c>
      <c r="O2635" s="16">
        <v>45049</v>
      </c>
      <c r="P2635" s="6" t="s">
        <v>7</v>
      </c>
      <c r="Q2635" s="18">
        <v>841.22</v>
      </c>
      <c r="R2635" s="18">
        <v>0</v>
      </c>
      <c r="S2635" s="18">
        <v>841.22</v>
      </c>
      <c r="T2635" s="18">
        <v>0</v>
      </c>
      <c r="U2635" s="10">
        <f t="shared" si="82"/>
        <v>0</v>
      </c>
      <c r="V2635" s="20">
        <f t="shared" si="83"/>
        <v>0</v>
      </c>
    </row>
    <row r="2636" spans="1:22" ht="29" outlineLevel="4" x14ac:dyDescent="0.35">
      <c r="A2636" s="6" t="s">
        <v>110</v>
      </c>
      <c r="B2636" s="6" t="s">
        <v>111</v>
      </c>
      <c r="C2636" s="12" t="s">
        <v>2973</v>
      </c>
      <c r="D2636" s="5" t="s">
        <v>2986</v>
      </c>
      <c r="E2636" s="6" t="s">
        <v>2986</v>
      </c>
      <c r="F2636" s="1" t="s">
        <v>4</v>
      </c>
      <c r="G2636" s="1" t="s">
        <v>82</v>
      </c>
      <c r="H2636" s="1" t="s">
        <v>3027</v>
      </c>
      <c r="I2636" s="2" t="s">
        <v>3028</v>
      </c>
      <c r="J2636" s="6" t="s">
        <v>4</v>
      </c>
      <c r="K2636" s="6" t="s">
        <v>4</v>
      </c>
      <c r="L2636" s="6" t="s">
        <v>4</v>
      </c>
      <c r="M2636" s="6" t="s">
        <v>5</v>
      </c>
      <c r="N2636" s="6" t="s">
        <v>3036</v>
      </c>
      <c r="O2636" s="16">
        <v>45069</v>
      </c>
      <c r="P2636" s="6" t="s">
        <v>7</v>
      </c>
      <c r="Q2636" s="18">
        <v>513.1</v>
      </c>
      <c r="R2636" s="18">
        <v>0</v>
      </c>
      <c r="S2636" s="18">
        <v>513.1</v>
      </c>
      <c r="T2636" s="18">
        <v>0</v>
      </c>
      <c r="U2636" s="10">
        <f t="shared" si="82"/>
        <v>0</v>
      </c>
      <c r="V2636" s="20">
        <f t="shared" si="83"/>
        <v>0</v>
      </c>
    </row>
    <row r="2637" spans="1:22" ht="29" outlineLevel="3" x14ac:dyDescent="0.35">
      <c r="A2637" s="6" t="s">
        <v>110</v>
      </c>
      <c r="B2637" s="6" t="s">
        <v>111</v>
      </c>
      <c r="C2637" s="12" t="s">
        <v>2973</v>
      </c>
      <c r="D2637" s="5" t="s">
        <v>2986</v>
      </c>
      <c r="E2637" s="6" t="s">
        <v>2986</v>
      </c>
      <c r="F2637" s="1" t="s">
        <v>4</v>
      </c>
      <c r="G2637" s="1" t="s">
        <v>82</v>
      </c>
      <c r="H2637" s="1" t="s">
        <v>3027</v>
      </c>
      <c r="I2637" s="2" t="s">
        <v>3028</v>
      </c>
      <c r="J2637" s="6" t="s">
        <v>4</v>
      </c>
      <c r="K2637" s="6" t="s">
        <v>4</v>
      </c>
      <c r="L2637" s="6" t="s">
        <v>4</v>
      </c>
      <c r="M2637" s="6" t="s">
        <v>5</v>
      </c>
      <c r="N2637" s="6" t="s">
        <v>3037</v>
      </c>
      <c r="O2637" s="16">
        <v>45104</v>
      </c>
      <c r="P2637" s="6" t="s">
        <v>7</v>
      </c>
      <c r="Q2637" s="18">
        <v>1963.71</v>
      </c>
      <c r="R2637" s="18">
        <v>0</v>
      </c>
      <c r="S2637" s="18">
        <v>1963.71</v>
      </c>
      <c r="T2637" s="18">
        <v>0</v>
      </c>
      <c r="U2637" s="10">
        <f t="shared" si="82"/>
        <v>0</v>
      </c>
      <c r="V2637" s="20">
        <f t="shared" si="83"/>
        <v>0</v>
      </c>
    </row>
    <row r="2638" spans="1:22" ht="29" outlineLevel="4" x14ac:dyDescent="0.35">
      <c r="A2638" s="6" t="s">
        <v>110</v>
      </c>
      <c r="B2638" s="6" t="s">
        <v>111</v>
      </c>
      <c r="C2638" s="12" t="s">
        <v>2973</v>
      </c>
      <c r="D2638" s="5" t="s">
        <v>2986</v>
      </c>
      <c r="E2638" s="6" t="s">
        <v>2986</v>
      </c>
      <c r="F2638" s="1" t="s">
        <v>76</v>
      </c>
      <c r="G2638" s="1" t="s">
        <v>4</v>
      </c>
      <c r="H2638" s="1" t="s">
        <v>3027</v>
      </c>
      <c r="I2638" s="2" t="s">
        <v>3028</v>
      </c>
      <c r="J2638" s="6" t="s">
        <v>4</v>
      </c>
      <c r="K2638" s="6" t="s">
        <v>4</v>
      </c>
      <c r="L2638" s="6" t="s">
        <v>4</v>
      </c>
      <c r="M2638" s="6" t="s">
        <v>5</v>
      </c>
      <c r="N2638" s="6" t="s">
        <v>3026</v>
      </c>
      <c r="O2638" s="16">
        <v>44860</v>
      </c>
      <c r="P2638" s="6" t="s">
        <v>7</v>
      </c>
      <c r="Q2638" s="18">
        <v>15259.28</v>
      </c>
      <c r="R2638" s="18">
        <v>15259.28</v>
      </c>
      <c r="S2638" s="18">
        <v>0</v>
      </c>
      <c r="T2638" s="18">
        <v>0</v>
      </c>
      <c r="U2638" s="10">
        <f t="shared" si="82"/>
        <v>0</v>
      </c>
      <c r="V2638" s="20">
        <f t="shared" si="83"/>
        <v>0</v>
      </c>
    </row>
    <row r="2639" spans="1:22" ht="29" outlineLevel="4" x14ac:dyDescent="0.35">
      <c r="A2639" s="6" t="s">
        <v>110</v>
      </c>
      <c r="B2639" s="6" t="s">
        <v>111</v>
      </c>
      <c r="C2639" s="12" t="s">
        <v>2973</v>
      </c>
      <c r="D2639" s="5" t="s">
        <v>2986</v>
      </c>
      <c r="E2639" s="6" t="s">
        <v>2986</v>
      </c>
      <c r="F2639" s="1" t="s">
        <v>76</v>
      </c>
      <c r="G2639" s="1" t="s">
        <v>4</v>
      </c>
      <c r="H2639" s="1" t="s">
        <v>3027</v>
      </c>
      <c r="I2639" s="2" t="s">
        <v>3028</v>
      </c>
      <c r="J2639" s="6" t="s">
        <v>4</v>
      </c>
      <c r="K2639" s="6" t="s">
        <v>4</v>
      </c>
      <c r="L2639" s="6" t="s">
        <v>4</v>
      </c>
      <c r="M2639" s="6" t="s">
        <v>5</v>
      </c>
      <c r="N2639" s="6" t="s">
        <v>3029</v>
      </c>
      <c r="O2639" s="16">
        <v>44873</v>
      </c>
      <c r="P2639" s="6" t="s">
        <v>7</v>
      </c>
      <c r="Q2639" s="18">
        <v>10931.77</v>
      </c>
      <c r="R2639" s="18">
        <v>10931.77</v>
      </c>
      <c r="S2639" s="18">
        <v>0</v>
      </c>
      <c r="T2639" s="18">
        <v>0</v>
      </c>
      <c r="U2639" s="10">
        <f t="shared" si="82"/>
        <v>0</v>
      </c>
      <c r="V2639" s="20">
        <f t="shared" si="83"/>
        <v>0</v>
      </c>
    </row>
    <row r="2640" spans="1:22" ht="29" outlineLevel="4" x14ac:dyDescent="0.35">
      <c r="A2640" s="6" t="s">
        <v>110</v>
      </c>
      <c r="B2640" s="6" t="s">
        <v>111</v>
      </c>
      <c r="C2640" s="12" t="s">
        <v>2973</v>
      </c>
      <c r="D2640" s="5" t="s">
        <v>2986</v>
      </c>
      <c r="E2640" s="6" t="s">
        <v>2986</v>
      </c>
      <c r="F2640" s="1" t="s">
        <v>76</v>
      </c>
      <c r="G2640" s="1" t="s">
        <v>4</v>
      </c>
      <c r="H2640" s="1" t="s">
        <v>3027</v>
      </c>
      <c r="I2640" s="2" t="s">
        <v>3028</v>
      </c>
      <c r="J2640" s="6" t="s">
        <v>4</v>
      </c>
      <c r="K2640" s="6" t="s">
        <v>4</v>
      </c>
      <c r="L2640" s="6" t="s">
        <v>4</v>
      </c>
      <c r="M2640" s="6" t="s">
        <v>5</v>
      </c>
      <c r="N2640" s="6" t="s">
        <v>3030</v>
      </c>
      <c r="O2640" s="16">
        <v>44893</v>
      </c>
      <c r="P2640" s="6" t="s">
        <v>7</v>
      </c>
      <c r="Q2640" s="18">
        <v>11086.12</v>
      </c>
      <c r="R2640" s="18">
        <v>11086.12</v>
      </c>
      <c r="S2640" s="18">
        <v>0</v>
      </c>
      <c r="T2640" s="18">
        <v>0</v>
      </c>
      <c r="U2640" s="10">
        <f t="shared" si="82"/>
        <v>0</v>
      </c>
      <c r="V2640" s="20">
        <f t="shared" si="83"/>
        <v>0</v>
      </c>
    </row>
    <row r="2641" spans="1:22" ht="29" outlineLevel="4" x14ac:dyDescent="0.35">
      <c r="A2641" s="6" t="s">
        <v>110</v>
      </c>
      <c r="B2641" s="6" t="s">
        <v>111</v>
      </c>
      <c r="C2641" s="12" t="s">
        <v>2973</v>
      </c>
      <c r="D2641" s="5" t="s">
        <v>2986</v>
      </c>
      <c r="E2641" s="6" t="s">
        <v>2986</v>
      </c>
      <c r="F2641" s="1" t="s">
        <v>76</v>
      </c>
      <c r="G2641" s="1" t="s">
        <v>4</v>
      </c>
      <c r="H2641" s="1" t="s">
        <v>3027</v>
      </c>
      <c r="I2641" s="2" t="s">
        <v>3028</v>
      </c>
      <c r="J2641" s="6" t="s">
        <v>4</v>
      </c>
      <c r="K2641" s="6" t="s">
        <v>4</v>
      </c>
      <c r="L2641" s="6" t="s">
        <v>4</v>
      </c>
      <c r="M2641" s="6" t="s">
        <v>5</v>
      </c>
      <c r="N2641" s="6" t="s">
        <v>3031</v>
      </c>
      <c r="O2641" s="16">
        <v>44925</v>
      </c>
      <c r="P2641" s="6" t="s">
        <v>7</v>
      </c>
      <c r="Q2641" s="18">
        <v>15765.65</v>
      </c>
      <c r="R2641" s="18">
        <v>15765.65</v>
      </c>
      <c r="S2641" s="18">
        <v>0</v>
      </c>
      <c r="T2641" s="18">
        <v>0</v>
      </c>
      <c r="U2641" s="10">
        <f t="shared" si="82"/>
        <v>0</v>
      </c>
      <c r="V2641" s="20">
        <f t="shared" si="83"/>
        <v>0</v>
      </c>
    </row>
    <row r="2642" spans="1:22" ht="29" outlineLevel="4" x14ac:dyDescent="0.35">
      <c r="A2642" s="6" t="s">
        <v>110</v>
      </c>
      <c r="B2642" s="6" t="s">
        <v>111</v>
      </c>
      <c r="C2642" s="12" t="s">
        <v>2973</v>
      </c>
      <c r="D2642" s="5" t="s">
        <v>2986</v>
      </c>
      <c r="E2642" s="6" t="s">
        <v>2986</v>
      </c>
      <c r="F2642" s="1" t="s">
        <v>76</v>
      </c>
      <c r="G2642" s="1" t="s">
        <v>4</v>
      </c>
      <c r="H2642" s="1" t="s">
        <v>3027</v>
      </c>
      <c r="I2642" s="2" t="s">
        <v>3028</v>
      </c>
      <c r="J2642" s="6" t="s">
        <v>4</v>
      </c>
      <c r="K2642" s="6" t="s">
        <v>4</v>
      </c>
      <c r="L2642" s="6" t="s">
        <v>4</v>
      </c>
      <c r="M2642" s="6" t="s">
        <v>5</v>
      </c>
      <c r="N2642" s="6" t="s">
        <v>3032</v>
      </c>
      <c r="O2642" s="16">
        <v>44946</v>
      </c>
      <c r="P2642" s="6" t="s">
        <v>7</v>
      </c>
      <c r="Q2642" s="18">
        <v>16716.240000000002</v>
      </c>
      <c r="R2642" s="18">
        <v>16716.240000000002</v>
      </c>
      <c r="S2642" s="18">
        <v>0</v>
      </c>
      <c r="T2642" s="18">
        <v>0</v>
      </c>
      <c r="U2642" s="10">
        <f t="shared" si="82"/>
        <v>0</v>
      </c>
      <c r="V2642" s="20">
        <f t="shared" si="83"/>
        <v>0</v>
      </c>
    </row>
    <row r="2643" spans="1:22" ht="29" outlineLevel="4" x14ac:dyDescent="0.35">
      <c r="A2643" s="6" t="s">
        <v>110</v>
      </c>
      <c r="B2643" s="6" t="s">
        <v>111</v>
      </c>
      <c r="C2643" s="12" t="s">
        <v>2973</v>
      </c>
      <c r="D2643" s="5" t="s">
        <v>2986</v>
      </c>
      <c r="E2643" s="6" t="s">
        <v>2986</v>
      </c>
      <c r="F2643" s="1" t="s">
        <v>76</v>
      </c>
      <c r="G2643" s="1" t="s">
        <v>4</v>
      </c>
      <c r="H2643" s="1" t="s">
        <v>3027</v>
      </c>
      <c r="I2643" s="2" t="s">
        <v>3028</v>
      </c>
      <c r="J2643" s="6" t="s">
        <v>4</v>
      </c>
      <c r="K2643" s="6" t="s">
        <v>4</v>
      </c>
      <c r="L2643" s="6" t="s">
        <v>4</v>
      </c>
      <c r="M2643" s="6" t="s">
        <v>5</v>
      </c>
      <c r="N2643" s="6" t="s">
        <v>3033</v>
      </c>
      <c r="O2643" s="16">
        <v>44977</v>
      </c>
      <c r="P2643" s="6" t="s">
        <v>7</v>
      </c>
      <c r="Q2643" s="18">
        <v>15688.48</v>
      </c>
      <c r="R2643" s="18">
        <v>15688.48</v>
      </c>
      <c r="S2643" s="18">
        <v>0</v>
      </c>
      <c r="T2643" s="18">
        <v>0</v>
      </c>
      <c r="U2643" s="10">
        <f t="shared" si="82"/>
        <v>0</v>
      </c>
      <c r="V2643" s="20">
        <f t="shared" si="83"/>
        <v>0</v>
      </c>
    </row>
    <row r="2644" spans="1:22" ht="29" outlineLevel="3" x14ac:dyDescent="0.35">
      <c r="A2644" s="6" t="s">
        <v>110</v>
      </c>
      <c r="B2644" s="6" t="s">
        <v>111</v>
      </c>
      <c r="C2644" s="12" t="s">
        <v>2973</v>
      </c>
      <c r="D2644" s="5" t="s">
        <v>2986</v>
      </c>
      <c r="E2644" s="6" t="s">
        <v>2986</v>
      </c>
      <c r="F2644" s="1" t="s">
        <v>76</v>
      </c>
      <c r="G2644" s="1" t="s">
        <v>4</v>
      </c>
      <c r="H2644" s="1" t="s">
        <v>3027</v>
      </c>
      <c r="I2644" s="2" t="s">
        <v>3028</v>
      </c>
      <c r="J2644" s="6" t="s">
        <v>4</v>
      </c>
      <c r="K2644" s="6" t="s">
        <v>4</v>
      </c>
      <c r="L2644" s="6" t="s">
        <v>4</v>
      </c>
      <c r="M2644" s="6" t="s">
        <v>5</v>
      </c>
      <c r="N2644" s="6" t="s">
        <v>3034</v>
      </c>
      <c r="O2644" s="16">
        <v>45001</v>
      </c>
      <c r="P2644" s="6" t="s">
        <v>7</v>
      </c>
      <c r="Q2644" s="18">
        <v>16595.77</v>
      </c>
      <c r="R2644" s="18">
        <v>16595.77</v>
      </c>
      <c r="S2644" s="18">
        <v>0</v>
      </c>
      <c r="T2644" s="18">
        <v>0</v>
      </c>
      <c r="U2644" s="10">
        <f t="shared" si="82"/>
        <v>0</v>
      </c>
      <c r="V2644" s="20">
        <f t="shared" si="83"/>
        <v>0</v>
      </c>
    </row>
    <row r="2645" spans="1:22" ht="29" outlineLevel="4" x14ac:dyDescent="0.35">
      <c r="A2645" s="6" t="s">
        <v>110</v>
      </c>
      <c r="B2645" s="6" t="s">
        <v>111</v>
      </c>
      <c r="C2645" s="12" t="s">
        <v>2973</v>
      </c>
      <c r="D2645" s="5" t="s">
        <v>2986</v>
      </c>
      <c r="E2645" s="6" t="s">
        <v>2986</v>
      </c>
      <c r="F2645" s="1" t="s">
        <v>76</v>
      </c>
      <c r="G2645" s="1" t="s">
        <v>4</v>
      </c>
      <c r="H2645" s="1" t="s">
        <v>3027</v>
      </c>
      <c r="I2645" s="2" t="s">
        <v>3028</v>
      </c>
      <c r="J2645" s="6" t="s">
        <v>4</v>
      </c>
      <c r="K2645" s="6" t="s">
        <v>4</v>
      </c>
      <c r="L2645" s="6" t="s">
        <v>4</v>
      </c>
      <c r="M2645" s="6" t="s">
        <v>5</v>
      </c>
      <c r="N2645" s="6" t="s">
        <v>3035</v>
      </c>
      <c r="O2645" s="16">
        <v>45049</v>
      </c>
      <c r="P2645" s="6" t="s">
        <v>7</v>
      </c>
      <c r="Q2645" s="18">
        <v>13459.78</v>
      </c>
      <c r="R2645" s="18">
        <v>13459.78</v>
      </c>
      <c r="S2645" s="18">
        <v>0</v>
      </c>
      <c r="T2645" s="18">
        <v>0</v>
      </c>
      <c r="U2645" s="10">
        <f t="shared" si="82"/>
        <v>0</v>
      </c>
      <c r="V2645" s="20">
        <f t="shared" si="83"/>
        <v>0</v>
      </c>
    </row>
    <row r="2646" spans="1:22" ht="29" outlineLevel="4" x14ac:dyDescent="0.35">
      <c r="A2646" s="6" t="s">
        <v>110</v>
      </c>
      <c r="B2646" s="6" t="s">
        <v>111</v>
      </c>
      <c r="C2646" s="12" t="s">
        <v>2973</v>
      </c>
      <c r="D2646" s="5" t="s">
        <v>2986</v>
      </c>
      <c r="E2646" s="6" t="s">
        <v>2986</v>
      </c>
      <c r="F2646" s="1" t="s">
        <v>76</v>
      </c>
      <c r="G2646" s="1" t="s">
        <v>4</v>
      </c>
      <c r="H2646" s="1" t="s">
        <v>3027</v>
      </c>
      <c r="I2646" s="2" t="s">
        <v>3028</v>
      </c>
      <c r="J2646" s="6" t="s">
        <v>4</v>
      </c>
      <c r="K2646" s="6" t="s">
        <v>4</v>
      </c>
      <c r="L2646" s="6" t="s">
        <v>4</v>
      </c>
      <c r="M2646" s="6" t="s">
        <v>5</v>
      </c>
      <c r="N2646" s="6" t="s">
        <v>3036</v>
      </c>
      <c r="O2646" s="16">
        <v>45069</v>
      </c>
      <c r="P2646" s="6" t="s">
        <v>7</v>
      </c>
      <c r="Q2646" s="18">
        <v>8209.9</v>
      </c>
      <c r="R2646" s="18">
        <v>8209.9</v>
      </c>
      <c r="S2646" s="18">
        <v>0</v>
      </c>
      <c r="T2646" s="18">
        <v>0</v>
      </c>
      <c r="U2646" s="10">
        <f t="shared" si="82"/>
        <v>0</v>
      </c>
      <c r="V2646" s="20">
        <f t="shared" si="83"/>
        <v>0</v>
      </c>
    </row>
    <row r="2647" spans="1:22" ht="29" outlineLevel="4" x14ac:dyDescent="0.35">
      <c r="A2647" s="6" t="s">
        <v>110</v>
      </c>
      <c r="B2647" s="6" t="s">
        <v>111</v>
      </c>
      <c r="C2647" s="12" t="s">
        <v>2973</v>
      </c>
      <c r="D2647" s="5" t="s">
        <v>2986</v>
      </c>
      <c r="E2647" s="6" t="s">
        <v>2986</v>
      </c>
      <c r="F2647" s="1" t="s">
        <v>76</v>
      </c>
      <c r="G2647" s="1" t="s">
        <v>4</v>
      </c>
      <c r="H2647" s="1" t="s">
        <v>3027</v>
      </c>
      <c r="I2647" s="2" t="s">
        <v>3028</v>
      </c>
      <c r="J2647" s="6" t="s">
        <v>4</v>
      </c>
      <c r="K2647" s="6" t="s">
        <v>4</v>
      </c>
      <c r="L2647" s="6" t="s">
        <v>4</v>
      </c>
      <c r="M2647" s="6" t="s">
        <v>5</v>
      </c>
      <c r="N2647" s="6" t="s">
        <v>3037</v>
      </c>
      <c r="O2647" s="16">
        <v>45104</v>
      </c>
      <c r="P2647" s="6" t="s">
        <v>7</v>
      </c>
      <c r="Q2647" s="18">
        <v>31419.29</v>
      </c>
      <c r="R2647" s="18">
        <v>31419.29</v>
      </c>
      <c r="S2647" s="18">
        <v>0</v>
      </c>
      <c r="T2647" s="18">
        <v>0</v>
      </c>
      <c r="U2647" s="10">
        <f t="shared" si="82"/>
        <v>0</v>
      </c>
      <c r="V2647" s="20">
        <f t="shared" si="83"/>
        <v>0</v>
      </c>
    </row>
    <row r="2648" spans="1:22" outlineLevel="4" x14ac:dyDescent="0.35">
      <c r="G2648" s="1"/>
      <c r="H2648" s="14" t="s">
        <v>11860</v>
      </c>
      <c r="O2648" s="16"/>
      <c r="Q2648" s="18">
        <f>SUBTOTAL(9,Q2628:Q2647)</f>
        <v>164828.00000000003</v>
      </c>
      <c r="R2648" s="18">
        <f>SUBTOTAL(9,R2628:R2647)</f>
        <v>155132.28</v>
      </c>
      <c r="S2648" s="18">
        <f>SUBTOTAL(9,S2628:S2647)</f>
        <v>9695.7199999999993</v>
      </c>
      <c r="T2648" s="18">
        <f>SUBTOTAL(9,T2628:T2647)</f>
        <v>0</v>
      </c>
      <c r="U2648" s="10">
        <f t="shared" si="82"/>
        <v>3.092281986027956E-11</v>
      </c>
      <c r="V2648" s="20">
        <f t="shared" si="83"/>
        <v>3.092281986027956E-11</v>
      </c>
    </row>
    <row r="2649" spans="1:22" ht="29" outlineLevel="4" x14ac:dyDescent="0.35">
      <c r="A2649" s="6" t="s">
        <v>110</v>
      </c>
      <c r="B2649" s="6" t="s">
        <v>111</v>
      </c>
      <c r="C2649" s="12" t="s">
        <v>2973</v>
      </c>
      <c r="D2649" s="5" t="s">
        <v>2986</v>
      </c>
      <c r="E2649" s="6" t="s">
        <v>2986</v>
      </c>
      <c r="F2649" s="1" t="s">
        <v>4</v>
      </c>
      <c r="G2649" s="1" t="s">
        <v>97</v>
      </c>
      <c r="H2649" s="1" t="s">
        <v>3039</v>
      </c>
      <c r="I2649" s="2" t="s">
        <v>3040</v>
      </c>
      <c r="J2649" s="6" t="s">
        <v>4</v>
      </c>
      <c r="K2649" s="6" t="s">
        <v>4</v>
      </c>
      <c r="L2649" s="6" t="s">
        <v>4</v>
      </c>
      <c r="M2649" s="6" t="s">
        <v>5</v>
      </c>
      <c r="N2649" s="6" t="s">
        <v>3038</v>
      </c>
      <c r="O2649" s="16">
        <v>44977</v>
      </c>
      <c r="P2649" s="6" t="s">
        <v>7</v>
      </c>
      <c r="Q2649" s="18">
        <v>829.81</v>
      </c>
      <c r="R2649" s="18">
        <v>0</v>
      </c>
      <c r="S2649" s="18">
        <v>829.81</v>
      </c>
      <c r="T2649" s="18">
        <v>0</v>
      </c>
      <c r="U2649" s="10">
        <f t="shared" si="82"/>
        <v>0</v>
      </c>
      <c r="V2649" s="20">
        <f t="shared" si="83"/>
        <v>0</v>
      </c>
    </row>
    <row r="2650" spans="1:22" ht="29" outlineLevel="4" x14ac:dyDescent="0.35">
      <c r="A2650" s="6" t="s">
        <v>110</v>
      </c>
      <c r="B2650" s="6" t="s">
        <v>111</v>
      </c>
      <c r="C2650" s="12" t="s">
        <v>2973</v>
      </c>
      <c r="D2650" s="5" t="s">
        <v>2986</v>
      </c>
      <c r="E2650" s="6" t="s">
        <v>2986</v>
      </c>
      <c r="F2650" s="1" t="s">
        <v>4</v>
      </c>
      <c r="G2650" s="1" t="s">
        <v>97</v>
      </c>
      <c r="H2650" s="1" t="s">
        <v>3039</v>
      </c>
      <c r="I2650" s="2" t="s">
        <v>3040</v>
      </c>
      <c r="J2650" s="6" t="s">
        <v>4</v>
      </c>
      <c r="K2650" s="6" t="s">
        <v>4</v>
      </c>
      <c r="L2650" s="6" t="s">
        <v>4</v>
      </c>
      <c r="M2650" s="6" t="s">
        <v>5</v>
      </c>
      <c r="N2650" s="6" t="s">
        <v>3041</v>
      </c>
      <c r="O2650" s="16">
        <v>45008</v>
      </c>
      <c r="P2650" s="6" t="s">
        <v>7</v>
      </c>
      <c r="Q2650" s="18">
        <v>15.55</v>
      </c>
      <c r="R2650" s="18">
        <v>0</v>
      </c>
      <c r="S2650" s="18">
        <v>15.55</v>
      </c>
      <c r="T2650" s="18">
        <v>0</v>
      </c>
      <c r="U2650" s="10">
        <f t="shared" si="82"/>
        <v>0</v>
      </c>
      <c r="V2650" s="20">
        <f t="shared" si="83"/>
        <v>0</v>
      </c>
    </row>
    <row r="2651" spans="1:22" ht="29" outlineLevel="4" x14ac:dyDescent="0.35">
      <c r="A2651" s="6" t="s">
        <v>110</v>
      </c>
      <c r="B2651" s="6" t="s">
        <v>111</v>
      </c>
      <c r="C2651" s="12" t="s">
        <v>2973</v>
      </c>
      <c r="D2651" s="5" t="s">
        <v>2986</v>
      </c>
      <c r="E2651" s="6" t="s">
        <v>2986</v>
      </c>
      <c r="F2651" s="1" t="s">
        <v>4</v>
      </c>
      <c r="G2651" s="1" t="s">
        <v>97</v>
      </c>
      <c r="H2651" s="1" t="s">
        <v>3039</v>
      </c>
      <c r="I2651" s="2" t="s">
        <v>3040</v>
      </c>
      <c r="J2651" s="6" t="s">
        <v>4</v>
      </c>
      <c r="K2651" s="6" t="s">
        <v>4</v>
      </c>
      <c r="L2651" s="6" t="s">
        <v>4</v>
      </c>
      <c r="M2651" s="6" t="s">
        <v>5</v>
      </c>
      <c r="N2651" s="6" t="s">
        <v>3042</v>
      </c>
      <c r="O2651" s="16">
        <v>45054</v>
      </c>
      <c r="P2651" s="6" t="s">
        <v>7</v>
      </c>
      <c r="Q2651" s="18">
        <v>42.65</v>
      </c>
      <c r="R2651" s="18">
        <v>0</v>
      </c>
      <c r="S2651" s="18">
        <v>42.65</v>
      </c>
      <c r="T2651" s="18">
        <v>0</v>
      </c>
      <c r="U2651" s="10">
        <f t="shared" si="82"/>
        <v>0</v>
      </c>
      <c r="V2651" s="20">
        <f t="shared" si="83"/>
        <v>0</v>
      </c>
    </row>
    <row r="2652" spans="1:22" ht="29" outlineLevel="4" x14ac:dyDescent="0.35">
      <c r="A2652" s="6" t="s">
        <v>110</v>
      </c>
      <c r="B2652" s="6" t="s">
        <v>111</v>
      </c>
      <c r="C2652" s="12" t="s">
        <v>2973</v>
      </c>
      <c r="D2652" s="5" t="s">
        <v>2986</v>
      </c>
      <c r="E2652" s="6" t="s">
        <v>2986</v>
      </c>
      <c r="F2652" s="1" t="s">
        <v>76</v>
      </c>
      <c r="G2652" s="1" t="s">
        <v>4</v>
      </c>
      <c r="H2652" s="1" t="s">
        <v>3039</v>
      </c>
      <c r="I2652" s="2" t="s">
        <v>3040</v>
      </c>
      <c r="J2652" s="6" t="s">
        <v>4</v>
      </c>
      <c r="K2652" s="6" t="s">
        <v>4</v>
      </c>
      <c r="L2652" s="6" t="s">
        <v>4</v>
      </c>
      <c r="M2652" s="6" t="s">
        <v>5</v>
      </c>
      <c r="N2652" s="6" t="s">
        <v>3038</v>
      </c>
      <c r="O2652" s="16">
        <v>44977</v>
      </c>
      <c r="P2652" s="6" t="s">
        <v>7</v>
      </c>
      <c r="Q2652" s="18">
        <v>6640.19</v>
      </c>
      <c r="R2652" s="18">
        <v>6640.19</v>
      </c>
      <c r="S2652" s="18">
        <v>0</v>
      </c>
      <c r="T2652" s="18">
        <v>0</v>
      </c>
      <c r="U2652" s="10">
        <f t="shared" si="82"/>
        <v>0</v>
      </c>
      <c r="V2652" s="20">
        <f t="shared" si="83"/>
        <v>0</v>
      </c>
    </row>
    <row r="2653" spans="1:22" ht="29" outlineLevel="4" x14ac:dyDescent="0.35">
      <c r="A2653" s="6" t="s">
        <v>110</v>
      </c>
      <c r="B2653" s="6" t="s">
        <v>111</v>
      </c>
      <c r="C2653" s="12" t="s">
        <v>2973</v>
      </c>
      <c r="D2653" s="5" t="s">
        <v>2986</v>
      </c>
      <c r="E2653" s="6" t="s">
        <v>2986</v>
      </c>
      <c r="F2653" s="1" t="s">
        <v>76</v>
      </c>
      <c r="G2653" s="1" t="s">
        <v>4</v>
      </c>
      <c r="H2653" s="1" t="s">
        <v>3039</v>
      </c>
      <c r="I2653" s="2" t="s">
        <v>3040</v>
      </c>
      <c r="J2653" s="6" t="s">
        <v>4</v>
      </c>
      <c r="K2653" s="6" t="s">
        <v>4</v>
      </c>
      <c r="L2653" s="6" t="s">
        <v>4</v>
      </c>
      <c r="M2653" s="6" t="s">
        <v>5</v>
      </c>
      <c r="N2653" s="6" t="s">
        <v>3041</v>
      </c>
      <c r="O2653" s="16">
        <v>45008</v>
      </c>
      <c r="P2653" s="6" t="s">
        <v>7</v>
      </c>
      <c r="Q2653" s="18">
        <v>124.45</v>
      </c>
      <c r="R2653" s="18">
        <v>124.45</v>
      </c>
      <c r="S2653" s="18">
        <v>0</v>
      </c>
      <c r="T2653" s="18">
        <v>0</v>
      </c>
      <c r="U2653" s="10">
        <f t="shared" si="82"/>
        <v>0</v>
      </c>
      <c r="V2653" s="20">
        <f t="shared" si="83"/>
        <v>0</v>
      </c>
    </row>
    <row r="2654" spans="1:22" ht="29" outlineLevel="4" x14ac:dyDescent="0.35">
      <c r="A2654" s="6" t="s">
        <v>110</v>
      </c>
      <c r="B2654" s="6" t="s">
        <v>111</v>
      </c>
      <c r="C2654" s="12" t="s">
        <v>2973</v>
      </c>
      <c r="D2654" s="5" t="s">
        <v>2986</v>
      </c>
      <c r="E2654" s="6" t="s">
        <v>2986</v>
      </c>
      <c r="F2654" s="1" t="s">
        <v>76</v>
      </c>
      <c r="G2654" s="1" t="s">
        <v>4</v>
      </c>
      <c r="H2654" s="1" t="s">
        <v>3039</v>
      </c>
      <c r="I2654" s="2" t="s">
        <v>3040</v>
      </c>
      <c r="J2654" s="6" t="s">
        <v>4</v>
      </c>
      <c r="K2654" s="6" t="s">
        <v>4</v>
      </c>
      <c r="L2654" s="6" t="s">
        <v>4</v>
      </c>
      <c r="M2654" s="6" t="s">
        <v>5</v>
      </c>
      <c r="N2654" s="6" t="s">
        <v>3042</v>
      </c>
      <c r="O2654" s="16">
        <v>45054</v>
      </c>
      <c r="P2654" s="6" t="s">
        <v>7</v>
      </c>
      <c r="Q2654" s="18">
        <v>341.35</v>
      </c>
      <c r="R2654" s="18">
        <v>341.35</v>
      </c>
      <c r="S2654" s="18">
        <v>0</v>
      </c>
      <c r="T2654" s="18">
        <v>0</v>
      </c>
      <c r="U2654" s="10">
        <f t="shared" si="82"/>
        <v>0</v>
      </c>
      <c r="V2654" s="20">
        <f t="shared" si="83"/>
        <v>0</v>
      </c>
    </row>
    <row r="2655" spans="1:22" outlineLevel="4" x14ac:dyDescent="0.35">
      <c r="G2655" s="1"/>
      <c r="H2655" s="14" t="s">
        <v>11861</v>
      </c>
      <c r="O2655" s="16"/>
      <c r="Q2655" s="18">
        <f>SUBTOTAL(9,Q2649:Q2654)</f>
        <v>7994</v>
      </c>
      <c r="R2655" s="18">
        <f>SUBTOTAL(9,R2649:R2654)</f>
        <v>7105.99</v>
      </c>
      <c r="S2655" s="18">
        <f>SUBTOTAL(9,S2649:S2654)</f>
        <v>888.00999999999988</v>
      </c>
      <c r="T2655" s="18">
        <f>SUBTOTAL(9,T2649:T2654)</f>
        <v>0</v>
      </c>
      <c r="U2655" s="10">
        <f t="shared" si="82"/>
        <v>3.4106051316484809E-13</v>
      </c>
      <c r="V2655" s="20">
        <f t="shared" si="83"/>
        <v>3.4106051316484809E-13</v>
      </c>
    </row>
    <row r="2656" spans="1:22" outlineLevel="4" x14ac:dyDescent="0.35">
      <c r="A2656" s="6" t="s">
        <v>110</v>
      </c>
      <c r="B2656" s="6" t="s">
        <v>111</v>
      </c>
      <c r="C2656" s="12" t="s">
        <v>2973</v>
      </c>
      <c r="D2656" s="5" t="s">
        <v>2986</v>
      </c>
      <c r="E2656" s="6" t="s">
        <v>2986</v>
      </c>
      <c r="F2656" s="1" t="s">
        <v>4</v>
      </c>
      <c r="G2656" s="1" t="s">
        <v>114</v>
      </c>
      <c r="H2656" s="1" t="s">
        <v>116</v>
      </c>
      <c r="I2656" s="4" t="s">
        <v>12902</v>
      </c>
      <c r="J2656" s="6" t="s">
        <v>4</v>
      </c>
      <c r="K2656" s="6" t="s">
        <v>4</v>
      </c>
      <c r="L2656" s="6" t="s">
        <v>4</v>
      </c>
      <c r="M2656" s="6" t="s">
        <v>5</v>
      </c>
      <c r="N2656" s="6" t="s">
        <v>3043</v>
      </c>
      <c r="O2656" s="16">
        <v>44869</v>
      </c>
      <c r="P2656" s="6" t="s">
        <v>7</v>
      </c>
      <c r="Q2656" s="18">
        <v>66865</v>
      </c>
      <c r="R2656" s="18">
        <v>0</v>
      </c>
      <c r="S2656" s="18">
        <v>66865</v>
      </c>
      <c r="T2656" s="18">
        <v>0</v>
      </c>
      <c r="U2656" s="10">
        <f t="shared" si="82"/>
        <v>0</v>
      </c>
      <c r="V2656" s="20">
        <f t="shared" si="83"/>
        <v>0</v>
      </c>
    </row>
    <row r="2657" spans="1:22" outlineLevel="4" x14ac:dyDescent="0.35">
      <c r="A2657" s="6" t="s">
        <v>110</v>
      </c>
      <c r="B2657" s="6" t="s">
        <v>111</v>
      </c>
      <c r="C2657" s="12" t="s">
        <v>2973</v>
      </c>
      <c r="D2657" s="5" t="s">
        <v>2986</v>
      </c>
      <c r="E2657" s="6" t="s">
        <v>2986</v>
      </c>
      <c r="F2657" s="1" t="s">
        <v>4</v>
      </c>
      <c r="G2657" s="1" t="s">
        <v>114</v>
      </c>
      <c r="H2657" s="1" t="s">
        <v>116</v>
      </c>
      <c r="I2657" s="4" t="s">
        <v>12902</v>
      </c>
      <c r="J2657" s="6" t="s">
        <v>4</v>
      </c>
      <c r="K2657" s="6" t="s">
        <v>4</v>
      </c>
      <c r="L2657" s="6" t="s">
        <v>4</v>
      </c>
      <c r="M2657" s="6" t="s">
        <v>5</v>
      </c>
      <c r="N2657" s="6" t="s">
        <v>3044</v>
      </c>
      <c r="O2657" s="16">
        <v>44945</v>
      </c>
      <c r="P2657" s="6" t="s">
        <v>7</v>
      </c>
      <c r="Q2657" s="18">
        <v>15168</v>
      </c>
      <c r="R2657" s="18">
        <v>0</v>
      </c>
      <c r="S2657" s="18">
        <v>15168</v>
      </c>
      <c r="T2657" s="18">
        <v>0</v>
      </c>
      <c r="U2657" s="10">
        <f t="shared" si="82"/>
        <v>0</v>
      </c>
      <c r="V2657" s="20">
        <f t="shared" si="83"/>
        <v>0</v>
      </c>
    </row>
    <row r="2658" spans="1:22" outlineLevel="4" x14ac:dyDescent="0.35">
      <c r="G2658" s="1"/>
      <c r="H2658" s="14" t="s">
        <v>11348</v>
      </c>
      <c r="O2658" s="16"/>
      <c r="Q2658" s="18">
        <f>SUBTOTAL(9,Q2656:Q2657)</f>
        <v>82033</v>
      </c>
      <c r="R2658" s="18">
        <f>SUBTOTAL(9,R2656:R2657)</f>
        <v>0</v>
      </c>
      <c r="S2658" s="18">
        <f>SUBTOTAL(9,S2656:S2657)</f>
        <v>82033</v>
      </c>
      <c r="T2658" s="18">
        <f>SUBTOTAL(9,T2656:T2657)</f>
        <v>0</v>
      </c>
      <c r="U2658" s="10">
        <f t="shared" si="82"/>
        <v>0</v>
      </c>
      <c r="V2658" s="20">
        <f t="shared" si="83"/>
        <v>0</v>
      </c>
    </row>
    <row r="2659" spans="1:22" outlineLevel="4" x14ac:dyDescent="0.35">
      <c r="A2659" s="6" t="s">
        <v>110</v>
      </c>
      <c r="B2659" s="6" t="s">
        <v>111</v>
      </c>
      <c r="C2659" s="12" t="s">
        <v>2973</v>
      </c>
      <c r="D2659" s="5" t="s">
        <v>2986</v>
      </c>
      <c r="E2659" s="6" t="s">
        <v>2986</v>
      </c>
      <c r="F2659" s="1" t="s">
        <v>4</v>
      </c>
      <c r="G2659" s="1" t="s">
        <v>114</v>
      </c>
      <c r="H2659" s="1" t="s">
        <v>119</v>
      </c>
      <c r="I2659" s="4" t="s">
        <v>12903</v>
      </c>
      <c r="J2659" s="6" t="s">
        <v>4</v>
      </c>
      <c r="K2659" s="6" t="s">
        <v>4</v>
      </c>
      <c r="L2659" s="6" t="s">
        <v>4</v>
      </c>
      <c r="M2659" s="6" t="s">
        <v>5</v>
      </c>
      <c r="N2659" s="6" t="s">
        <v>3043</v>
      </c>
      <c r="O2659" s="16">
        <v>44869</v>
      </c>
      <c r="P2659" s="6" t="s">
        <v>7</v>
      </c>
      <c r="Q2659" s="18">
        <v>9506</v>
      </c>
      <c r="R2659" s="18">
        <v>0</v>
      </c>
      <c r="S2659" s="18">
        <v>9506</v>
      </c>
      <c r="T2659" s="18">
        <v>0</v>
      </c>
      <c r="U2659" s="10">
        <f t="shared" si="82"/>
        <v>0</v>
      </c>
      <c r="V2659" s="20">
        <f t="shared" si="83"/>
        <v>0</v>
      </c>
    </row>
    <row r="2660" spans="1:22" outlineLevel="4" x14ac:dyDescent="0.35">
      <c r="A2660" s="6" t="s">
        <v>110</v>
      </c>
      <c r="B2660" s="6" t="s">
        <v>111</v>
      </c>
      <c r="C2660" s="12" t="s">
        <v>2973</v>
      </c>
      <c r="D2660" s="5" t="s">
        <v>2986</v>
      </c>
      <c r="E2660" s="6" t="s">
        <v>2986</v>
      </c>
      <c r="F2660" s="1" t="s">
        <v>4</v>
      </c>
      <c r="G2660" s="1" t="s">
        <v>114</v>
      </c>
      <c r="H2660" s="1" t="s">
        <v>119</v>
      </c>
      <c r="I2660" s="4" t="s">
        <v>12903</v>
      </c>
      <c r="J2660" s="6" t="s">
        <v>4</v>
      </c>
      <c r="K2660" s="6" t="s">
        <v>4</v>
      </c>
      <c r="L2660" s="6" t="s">
        <v>4</v>
      </c>
      <c r="M2660" s="6" t="s">
        <v>5</v>
      </c>
      <c r="N2660" s="6" t="s">
        <v>3044</v>
      </c>
      <c r="O2660" s="16">
        <v>44945</v>
      </c>
      <c r="P2660" s="6" t="s">
        <v>7</v>
      </c>
      <c r="Q2660" s="18">
        <v>3129</v>
      </c>
      <c r="R2660" s="18">
        <v>0</v>
      </c>
      <c r="S2660" s="18">
        <v>3129</v>
      </c>
      <c r="T2660" s="18">
        <v>0</v>
      </c>
      <c r="U2660" s="10">
        <f t="shared" si="82"/>
        <v>0</v>
      </c>
      <c r="V2660" s="20">
        <f t="shared" si="83"/>
        <v>0</v>
      </c>
    </row>
    <row r="2661" spans="1:22" outlineLevel="4" x14ac:dyDescent="0.35">
      <c r="G2661" s="1"/>
      <c r="H2661" s="14" t="s">
        <v>11349</v>
      </c>
      <c r="O2661" s="16"/>
      <c r="Q2661" s="18">
        <f>SUBTOTAL(9,Q2659:Q2660)</f>
        <v>12635</v>
      </c>
      <c r="R2661" s="18">
        <f>SUBTOTAL(9,R2659:R2660)</f>
        <v>0</v>
      </c>
      <c r="S2661" s="18">
        <f>SUBTOTAL(9,S2659:S2660)</f>
        <v>12635</v>
      </c>
      <c r="T2661" s="18">
        <f>SUBTOTAL(9,T2659:T2660)</f>
        <v>0</v>
      </c>
      <c r="U2661" s="10">
        <f t="shared" si="82"/>
        <v>0</v>
      </c>
      <c r="V2661" s="20">
        <f t="shared" si="83"/>
        <v>0</v>
      </c>
    </row>
    <row r="2662" spans="1:22" outlineLevel="4" x14ac:dyDescent="0.35">
      <c r="A2662" s="6" t="s">
        <v>110</v>
      </c>
      <c r="B2662" s="6" t="s">
        <v>111</v>
      </c>
      <c r="C2662" s="12" t="s">
        <v>2973</v>
      </c>
      <c r="D2662" s="5" t="s">
        <v>2986</v>
      </c>
      <c r="E2662" s="6" t="s">
        <v>2986</v>
      </c>
      <c r="F2662" s="1" t="s">
        <v>4</v>
      </c>
      <c r="G2662" s="1" t="s">
        <v>114</v>
      </c>
      <c r="H2662" s="1" t="s">
        <v>121</v>
      </c>
      <c r="I2662" s="4" t="s">
        <v>12901</v>
      </c>
      <c r="J2662" s="6" t="s">
        <v>4</v>
      </c>
      <c r="K2662" s="6" t="s">
        <v>4</v>
      </c>
      <c r="L2662" s="6" t="s">
        <v>4</v>
      </c>
      <c r="M2662" s="6" t="s">
        <v>5</v>
      </c>
      <c r="N2662" s="6" t="s">
        <v>3043</v>
      </c>
      <c r="O2662" s="16">
        <v>44869</v>
      </c>
      <c r="P2662" s="6" t="s">
        <v>7</v>
      </c>
      <c r="Q2662" s="18">
        <v>29272</v>
      </c>
      <c r="R2662" s="18">
        <v>0</v>
      </c>
      <c r="S2662" s="18">
        <v>29272</v>
      </c>
      <c r="T2662" s="18">
        <v>0</v>
      </c>
      <c r="U2662" s="10">
        <f t="shared" si="82"/>
        <v>0</v>
      </c>
      <c r="V2662" s="20">
        <f t="shared" si="83"/>
        <v>0</v>
      </c>
    </row>
    <row r="2663" spans="1:22" outlineLevel="4" x14ac:dyDescent="0.35">
      <c r="A2663" s="6" t="s">
        <v>110</v>
      </c>
      <c r="B2663" s="6" t="s">
        <v>111</v>
      </c>
      <c r="C2663" s="12" t="s">
        <v>2973</v>
      </c>
      <c r="D2663" s="5" t="s">
        <v>2986</v>
      </c>
      <c r="E2663" s="6" t="s">
        <v>2986</v>
      </c>
      <c r="F2663" s="1" t="s">
        <v>4</v>
      </c>
      <c r="G2663" s="1" t="s">
        <v>114</v>
      </c>
      <c r="H2663" s="1" t="s">
        <v>121</v>
      </c>
      <c r="I2663" s="4" t="s">
        <v>12901</v>
      </c>
      <c r="J2663" s="6" t="s">
        <v>4</v>
      </c>
      <c r="K2663" s="6" t="s">
        <v>4</v>
      </c>
      <c r="L2663" s="6" t="s">
        <v>4</v>
      </c>
      <c r="M2663" s="6" t="s">
        <v>5</v>
      </c>
      <c r="N2663" s="6" t="s">
        <v>3044</v>
      </c>
      <c r="O2663" s="16">
        <v>44945</v>
      </c>
      <c r="P2663" s="6" t="s">
        <v>7</v>
      </c>
      <c r="Q2663" s="18">
        <v>17977</v>
      </c>
      <c r="R2663" s="18">
        <v>0</v>
      </c>
      <c r="S2663" s="18">
        <v>17977</v>
      </c>
      <c r="T2663" s="18">
        <v>0</v>
      </c>
      <c r="U2663" s="10">
        <f t="shared" si="82"/>
        <v>0</v>
      </c>
      <c r="V2663" s="20">
        <f t="shared" si="83"/>
        <v>0</v>
      </c>
    </row>
    <row r="2664" spans="1:22" outlineLevel="4" x14ac:dyDescent="0.35">
      <c r="G2664" s="1"/>
      <c r="H2664" s="14" t="s">
        <v>11350</v>
      </c>
      <c r="O2664" s="16"/>
      <c r="Q2664" s="18">
        <f>SUBTOTAL(9,Q2662:Q2663)</f>
        <v>47249</v>
      </c>
      <c r="R2664" s="18">
        <f>SUBTOTAL(9,R2662:R2663)</f>
        <v>0</v>
      </c>
      <c r="S2664" s="18">
        <f>SUBTOTAL(9,S2662:S2663)</f>
        <v>47249</v>
      </c>
      <c r="T2664" s="18">
        <f>SUBTOTAL(9,T2662:T2663)</f>
        <v>0</v>
      </c>
      <c r="U2664" s="10">
        <f t="shared" si="82"/>
        <v>0</v>
      </c>
      <c r="V2664" s="20">
        <f t="shared" si="83"/>
        <v>0</v>
      </c>
    </row>
    <row r="2665" spans="1:22" ht="29" outlineLevel="3" x14ac:dyDescent="0.35">
      <c r="A2665" s="6" t="s">
        <v>52</v>
      </c>
      <c r="B2665" s="6" t="s">
        <v>53</v>
      </c>
      <c r="C2665" s="12" t="s">
        <v>2973</v>
      </c>
      <c r="D2665" s="5" t="s">
        <v>2974</v>
      </c>
      <c r="E2665" s="6" t="s">
        <v>2974</v>
      </c>
      <c r="F2665" s="1" t="s">
        <v>55</v>
      </c>
      <c r="G2665" s="1" t="s">
        <v>4</v>
      </c>
      <c r="H2665" s="1" t="s">
        <v>3046</v>
      </c>
      <c r="I2665" s="2" t="s">
        <v>2985</v>
      </c>
      <c r="J2665" s="6" t="s">
        <v>4</v>
      </c>
      <c r="K2665" s="6" t="s">
        <v>4</v>
      </c>
      <c r="L2665" s="6" t="s">
        <v>4</v>
      </c>
      <c r="M2665" s="6" t="s">
        <v>5</v>
      </c>
      <c r="N2665" s="6" t="s">
        <v>3045</v>
      </c>
      <c r="O2665" s="16">
        <v>45084</v>
      </c>
      <c r="P2665" s="6" t="s">
        <v>7</v>
      </c>
      <c r="Q2665" s="18">
        <v>8089</v>
      </c>
      <c r="R2665" s="18">
        <v>8089</v>
      </c>
      <c r="S2665" s="18">
        <v>0</v>
      </c>
      <c r="T2665" s="18">
        <v>0</v>
      </c>
      <c r="U2665" s="10">
        <f t="shared" si="82"/>
        <v>0</v>
      </c>
      <c r="V2665" s="20">
        <f t="shared" si="83"/>
        <v>0</v>
      </c>
    </row>
    <row r="2666" spans="1:22" ht="29" outlineLevel="4" x14ac:dyDescent="0.35">
      <c r="A2666" s="6" t="s">
        <v>52</v>
      </c>
      <c r="B2666" s="6" t="s">
        <v>53</v>
      </c>
      <c r="C2666" s="12" t="s">
        <v>2973</v>
      </c>
      <c r="D2666" s="5" t="s">
        <v>2974</v>
      </c>
      <c r="E2666" s="6" t="s">
        <v>2974</v>
      </c>
      <c r="F2666" s="1" t="s">
        <v>55</v>
      </c>
      <c r="G2666" s="1" t="s">
        <v>4</v>
      </c>
      <c r="H2666" s="1" t="s">
        <v>3046</v>
      </c>
      <c r="I2666" s="2" t="s">
        <v>2985</v>
      </c>
      <c r="J2666" s="6" t="s">
        <v>4</v>
      </c>
      <c r="K2666" s="6" t="s">
        <v>4</v>
      </c>
      <c r="L2666" s="6" t="s">
        <v>4</v>
      </c>
      <c r="M2666" s="6" t="s">
        <v>5</v>
      </c>
      <c r="N2666" s="6" t="s">
        <v>3047</v>
      </c>
      <c r="O2666" s="16">
        <v>45099</v>
      </c>
      <c r="P2666" s="6" t="s">
        <v>7</v>
      </c>
      <c r="Q2666" s="18">
        <v>8233</v>
      </c>
      <c r="R2666" s="18">
        <v>8233</v>
      </c>
      <c r="S2666" s="18">
        <v>0</v>
      </c>
      <c r="T2666" s="18">
        <v>0</v>
      </c>
      <c r="U2666" s="10">
        <f t="shared" si="82"/>
        <v>0</v>
      </c>
      <c r="V2666" s="20">
        <f t="shared" si="83"/>
        <v>0</v>
      </c>
    </row>
    <row r="2667" spans="1:22" outlineLevel="4" x14ac:dyDescent="0.35">
      <c r="G2667" s="1"/>
      <c r="H2667" s="14" t="s">
        <v>11862</v>
      </c>
      <c r="O2667" s="16"/>
      <c r="Q2667" s="18">
        <f>SUBTOTAL(9,Q2665:Q2666)</f>
        <v>16322</v>
      </c>
      <c r="R2667" s="18">
        <f>SUBTOTAL(9,R2665:R2666)</f>
        <v>16322</v>
      </c>
      <c r="S2667" s="18">
        <f>SUBTOTAL(9,S2665:S2666)</f>
        <v>0</v>
      </c>
      <c r="T2667" s="18">
        <f>SUBTOTAL(9,T2665:T2666)</f>
        <v>0</v>
      </c>
      <c r="U2667" s="10">
        <f t="shared" si="82"/>
        <v>0</v>
      </c>
      <c r="V2667" s="20">
        <f t="shared" si="83"/>
        <v>0</v>
      </c>
    </row>
    <row r="2668" spans="1:22" outlineLevel="4" x14ac:dyDescent="0.35">
      <c r="C2668" s="13" t="s">
        <v>10713</v>
      </c>
      <c r="G2668" s="1"/>
      <c r="O2668" s="16"/>
      <c r="Q2668" s="18">
        <f>SUBTOTAL(9,Q2580:Q2666)</f>
        <v>1171501.9100000001</v>
      </c>
      <c r="R2668" s="18">
        <f>SUBTOTAL(9,R2580:R2666)</f>
        <v>899403.38000000012</v>
      </c>
      <c r="S2668" s="18">
        <f>SUBTOTAL(9,S2580:S2666)</f>
        <v>272098.53000000003</v>
      </c>
      <c r="T2668" s="18">
        <f>SUBTOTAL(9,T2580:T2666)</f>
        <v>0</v>
      </c>
      <c r="U2668" s="10">
        <f t="shared" si="82"/>
        <v>0</v>
      </c>
      <c r="V2668" s="20">
        <f t="shared" si="83"/>
        <v>0</v>
      </c>
    </row>
    <row r="2669" spans="1:22" ht="29" outlineLevel="4" x14ac:dyDescent="0.35">
      <c r="A2669" s="6" t="s">
        <v>73</v>
      </c>
      <c r="B2669" s="6" t="s">
        <v>74</v>
      </c>
      <c r="C2669" s="12" t="s">
        <v>12934</v>
      </c>
      <c r="D2669" s="5" t="s">
        <v>3048</v>
      </c>
      <c r="E2669" s="6" t="s">
        <v>3048</v>
      </c>
      <c r="F2669" s="1" t="s">
        <v>76</v>
      </c>
      <c r="G2669" s="1" t="s">
        <v>4</v>
      </c>
      <c r="H2669" s="1" t="s">
        <v>3050</v>
      </c>
      <c r="I2669" s="2" t="s">
        <v>3051</v>
      </c>
      <c r="J2669" s="6" t="s">
        <v>4</v>
      </c>
      <c r="K2669" s="6" t="s">
        <v>4</v>
      </c>
      <c r="L2669" s="6" t="s">
        <v>4</v>
      </c>
      <c r="M2669" s="6" t="s">
        <v>5</v>
      </c>
      <c r="N2669" s="6" t="s">
        <v>3049</v>
      </c>
      <c r="O2669" s="16">
        <v>44803</v>
      </c>
      <c r="P2669" s="6" t="s">
        <v>7</v>
      </c>
      <c r="Q2669" s="18">
        <v>164601</v>
      </c>
      <c r="R2669" s="18">
        <v>164601</v>
      </c>
      <c r="S2669" s="18">
        <v>0</v>
      </c>
      <c r="T2669" s="18">
        <v>0</v>
      </c>
      <c r="U2669" s="10">
        <f t="shared" si="82"/>
        <v>0</v>
      </c>
      <c r="V2669" s="20">
        <f t="shared" si="83"/>
        <v>0</v>
      </c>
    </row>
    <row r="2670" spans="1:22" ht="29" outlineLevel="4" x14ac:dyDescent="0.35">
      <c r="A2670" s="6" t="s">
        <v>73</v>
      </c>
      <c r="B2670" s="6" t="s">
        <v>74</v>
      </c>
      <c r="C2670" s="12" t="s">
        <v>12934</v>
      </c>
      <c r="D2670" s="5" t="s">
        <v>3048</v>
      </c>
      <c r="E2670" s="6" t="s">
        <v>3048</v>
      </c>
      <c r="F2670" s="1" t="s">
        <v>76</v>
      </c>
      <c r="G2670" s="1" t="s">
        <v>4</v>
      </c>
      <c r="H2670" s="1" t="s">
        <v>3050</v>
      </c>
      <c r="I2670" s="2" t="s">
        <v>3051</v>
      </c>
      <c r="J2670" s="6" t="s">
        <v>4</v>
      </c>
      <c r="K2670" s="6" t="s">
        <v>4</v>
      </c>
      <c r="L2670" s="6" t="s">
        <v>4</v>
      </c>
      <c r="M2670" s="6" t="s">
        <v>5</v>
      </c>
      <c r="N2670" s="6" t="s">
        <v>3052</v>
      </c>
      <c r="O2670" s="16">
        <v>44855</v>
      </c>
      <c r="P2670" s="6" t="s">
        <v>7</v>
      </c>
      <c r="Q2670" s="18">
        <v>97487</v>
      </c>
      <c r="R2670" s="18">
        <v>97487</v>
      </c>
      <c r="S2670" s="18">
        <v>0</v>
      </c>
      <c r="T2670" s="18">
        <v>0</v>
      </c>
      <c r="U2670" s="10">
        <f t="shared" si="82"/>
        <v>0</v>
      </c>
      <c r="V2670" s="20">
        <f t="shared" si="83"/>
        <v>0</v>
      </c>
    </row>
    <row r="2671" spans="1:22" ht="29" outlineLevel="4" x14ac:dyDescent="0.35">
      <c r="A2671" s="6" t="s">
        <v>73</v>
      </c>
      <c r="B2671" s="6" t="s">
        <v>74</v>
      </c>
      <c r="C2671" s="12" t="s">
        <v>12934</v>
      </c>
      <c r="D2671" s="5" t="s">
        <v>3048</v>
      </c>
      <c r="E2671" s="6" t="s">
        <v>3048</v>
      </c>
      <c r="F2671" s="1" t="s">
        <v>76</v>
      </c>
      <c r="G2671" s="1" t="s">
        <v>4</v>
      </c>
      <c r="H2671" s="1" t="s">
        <v>3050</v>
      </c>
      <c r="I2671" s="2" t="s">
        <v>3051</v>
      </c>
      <c r="J2671" s="6" t="s">
        <v>4</v>
      </c>
      <c r="K2671" s="6" t="s">
        <v>4</v>
      </c>
      <c r="L2671" s="6" t="s">
        <v>4</v>
      </c>
      <c r="M2671" s="6" t="s">
        <v>5</v>
      </c>
      <c r="N2671" s="6" t="s">
        <v>3053</v>
      </c>
      <c r="O2671" s="16">
        <v>44867</v>
      </c>
      <c r="P2671" s="6" t="s">
        <v>7</v>
      </c>
      <c r="Q2671" s="18">
        <v>-67580</v>
      </c>
      <c r="R2671" s="18">
        <v>-67580</v>
      </c>
      <c r="S2671" s="18">
        <v>0</v>
      </c>
      <c r="T2671" s="18">
        <v>0</v>
      </c>
      <c r="U2671" s="10">
        <f t="shared" si="82"/>
        <v>0</v>
      </c>
      <c r="V2671" s="20">
        <f t="shared" si="83"/>
        <v>0</v>
      </c>
    </row>
    <row r="2672" spans="1:22" ht="29" outlineLevel="3" x14ac:dyDescent="0.35">
      <c r="A2672" s="6" t="s">
        <v>73</v>
      </c>
      <c r="B2672" s="6" t="s">
        <v>74</v>
      </c>
      <c r="C2672" s="12" t="s">
        <v>12934</v>
      </c>
      <c r="D2672" s="5" t="s">
        <v>3048</v>
      </c>
      <c r="E2672" s="6" t="s">
        <v>3048</v>
      </c>
      <c r="F2672" s="1" t="s">
        <v>76</v>
      </c>
      <c r="G2672" s="1" t="s">
        <v>4</v>
      </c>
      <c r="H2672" s="1" t="s">
        <v>3050</v>
      </c>
      <c r="I2672" s="2" t="s">
        <v>3051</v>
      </c>
      <c r="J2672" s="6" t="s">
        <v>4</v>
      </c>
      <c r="K2672" s="6" t="s">
        <v>4</v>
      </c>
      <c r="L2672" s="6" t="s">
        <v>4</v>
      </c>
      <c r="M2672" s="6" t="s">
        <v>5</v>
      </c>
      <c r="N2672" s="6" t="s">
        <v>3054</v>
      </c>
      <c r="O2672" s="16">
        <v>44923</v>
      </c>
      <c r="P2672" s="6" t="s">
        <v>7</v>
      </c>
      <c r="Q2672" s="18">
        <v>173528</v>
      </c>
      <c r="R2672" s="18">
        <v>173528</v>
      </c>
      <c r="S2672" s="18">
        <v>0</v>
      </c>
      <c r="T2672" s="18">
        <v>0</v>
      </c>
      <c r="U2672" s="10">
        <f t="shared" si="82"/>
        <v>0</v>
      </c>
      <c r="V2672" s="20">
        <f t="shared" si="83"/>
        <v>0</v>
      </c>
    </row>
    <row r="2673" spans="1:22" ht="29" outlineLevel="4" x14ac:dyDescent="0.35">
      <c r="A2673" s="6" t="s">
        <v>73</v>
      </c>
      <c r="B2673" s="6" t="s">
        <v>74</v>
      </c>
      <c r="C2673" s="12" t="s">
        <v>12934</v>
      </c>
      <c r="D2673" s="5" t="s">
        <v>3048</v>
      </c>
      <c r="E2673" s="6" t="s">
        <v>3048</v>
      </c>
      <c r="F2673" s="1" t="s">
        <v>76</v>
      </c>
      <c r="G2673" s="1" t="s">
        <v>4</v>
      </c>
      <c r="H2673" s="1" t="s">
        <v>3050</v>
      </c>
      <c r="I2673" s="2" t="s">
        <v>3051</v>
      </c>
      <c r="J2673" s="6" t="s">
        <v>4</v>
      </c>
      <c r="K2673" s="6" t="s">
        <v>4</v>
      </c>
      <c r="L2673" s="6" t="s">
        <v>4</v>
      </c>
      <c r="M2673" s="6" t="s">
        <v>5</v>
      </c>
      <c r="N2673" s="6" t="s">
        <v>3055</v>
      </c>
      <c r="O2673" s="16">
        <v>44943</v>
      </c>
      <c r="P2673" s="6" t="s">
        <v>7</v>
      </c>
      <c r="Q2673" s="18">
        <v>70291</v>
      </c>
      <c r="R2673" s="18">
        <v>70291</v>
      </c>
      <c r="S2673" s="18">
        <v>0</v>
      </c>
      <c r="T2673" s="18">
        <v>0</v>
      </c>
      <c r="U2673" s="10">
        <f t="shared" si="82"/>
        <v>0</v>
      </c>
      <c r="V2673" s="20">
        <f t="shared" si="83"/>
        <v>0</v>
      </c>
    </row>
    <row r="2674" spans="1:22" ht="29" outlineLevel="4" x14ac:dyDescent="0.35">
      <c r="A2674" s="6" t="s">
        <v>73</v>
      </c>
      <c r="B2674" s="6" t="s">
        <v>74</v>
      </c>
      <c r="C2674" s="12" t="s">
        <v>12934</v>
      </c>
      <c r="D2674" s="5" t="s">
        <v>3048</v>
      </c>
      <c r="E2674" s="6" t="s">
        <v>3048</v>
      </c>
      <c r="F2674" s="1" t="s">
        <v>76</v>
      </c>
      <c r="G2674" s="1" t="s">
        <v>4</v>
      </c>
      <c r="H2674" s="1" t="s">
        <v>3050</v>
      </c>
      <c r="I2674" s="2" t="s">
        <v>3051</v>
      </c>
      <c r="J2674" s="6" t="s">
        <v>4</v>
      </c>
      <c r="K2674" s="6" t="s">
        <v>4</v>
      </c>
      <c r="L2674" s="6" t="s">
        <v>4</v>
      </c>
      <c r="M2674" s="6" t="s">
        <v>5</v>
      </c>
      <c r="N2674" s="6" t="s">
        <v>3056</v>
      </c>
      <c r="O2674" s="16">
        <v>44971</v>
      </c>
      <c r="P2674" s="6" t="s">
        <v>7</v>
      </c>
      <c r="Q2674" s="18">
        <v>83399</v>
      </c>
      <c r="R2674" s="18">
        <v>83399</v>
      </c>
      <c r="S2674" s="18">
        <v>0</v>
      </c>
      <c r="T2674" s="18">
        <v>0</v>
      </c>
      <c r="U2674" s="10">
        <f t="shared" si="82"/>
        <v>0</v>
      </c>
      <c r="V2674" s="20">
        <f t="shared" si="83"/>
        <v>0</v>
      </c>
    </row>
    <row r="2675" spans="1:22" ht="29" outlineLevel="3" x14ac:dyDescent="0.35">
      <c r="A2675" s="6" t="s">
        <v>73</v>
      </c>
      <c r="B2675" s="6" t="s">
        <v>74</v>
      </c>
      <c r="C2675" s="12" t="s">
        <v>12934</v>
      </c>
      <c r="D2675" s="5" t="s">
        <v>3048</v>
      </c>
      <c r="E2675" s="6" t="s">
        <v>3048</v>
      </c>
      <c r="F2675" s="1" t="s">
        <v>76</v>
      </c>
      <c r="G2675" s="1" t="s">
        <v>4</v>
      </c>
      <c r="H2675" s="1" t="s">
        <v>3050</v>
      </c>
      <c r="I2675" s="2" t="s">
        <v>3051</v>
      </c>
      <c r="J2675" s="6" t="s">
        <v>4</v>
      </c>
      <c r="K2675" s="6" t="s">
        <v>4</v>
      </c>
      <c r="L2675" s="6" t="s">
        <v>4</v>
      </c>
      <c r="M2675" s="6" t="s">
        <v>5</v>
      </c>
      <c r="N2675" s="6" t="s">
        <v>3057</v>
      </c>
      <c r="O2675" s="16">
        <v>45086</v>
      </c>
      <c r="P2675" s="6" t="s">
        <v>7</v>
      </c>
      <c r="Q2675" s="18">
        <v>15680</v>
      </c>
      <c r="R2675" s="18">
        <v>15680</v>
      </c>
      <c r="S2675" s="18">
        <v>0</v>
      </c>
      <c r="T2675" s="18">
        <v>0</v>
      </c>
      <c r="U2675" s="10">
        <f t="shared" si="82"/>
        <v>0</v>
      </c>
      <c r="V2675" s="20">
        <f t="shared" si="83"/>
        <v>0</v>
      </c>
    </row>
    <row r="2676" spans="1:22" outlineLevel="4" x14ac:dyDescent="0.35">
      <c r="G2676" s="1"/>
      <c r="H2676" s="14" t="s">
        <v>11863</v>
      </c>
      <c r="O2676" s="16"/>
      <c r="Q2676" s="18">
        <f>SUBTOTAL(9,Q2669:Q2675)</f>
        <v>537406</v>
      </c>
      <c r="R2676" s="18">
        <f>SUBTOTAL(9,R2669:R2675)</f>
        <v>537406</v>
      </c>
      <c r="S2676" s="18">
        <f>SUBTOTAL(9,S2669:S2675)</f>
        <v>0</v>
      </c>
      <c r="T2676" s="18">
        <f>SUBTOTAL(9,T2669:T2675)</f>
        <v>0</v>
      </c>
      <c r="U2676" s="10">
        <f t="shared" si="82"/>
        <v>0</v>
      </c>
      <c r="V2676" s="20">
        <f t="shared" si="83"/>
        <v>0</v>
      </c>
    </row>
    <row r="2677" spans="1:22" ht="29" outlineLevel="4" x14ac:dyDescent="0.35">
      <c r="A2677" s="6" t="s">
        <v>73</v>
      </c>
      <c r="B2677" s="6" t="s">
        <v>74</v>
      </c>
      <c r="C2677" s="12" t="s">
        <v>12934</v>
      </c>
      <c r="D2677" s="5" t="s">
        <v>3048</v>
      </c>
      <c r="E2677" s="6" t="s">
        <v>3048</v>
      </c>
      <c r="F2677" s="1" t="s">
        <v>148</v>
      </c>
      <c r="G2677" s="1" t="s">
        <v>4</v>
      </c>
      <c r="H2677" s="1" t="s">
        <v>3059</v>
      </c>
      <c r="I2677" s="2" t="s">
        <v>3060</v>
      </c>
      <c r="J2677" s="6" t="s">
        <v>4</v>
      </c>
      <c r="K2677" s="6" t="s">
        <v>4</v>
      </c>
      <c r="L2677" s="6" t="s">
        <v>4</v>
      </c>
      <c r="M2677" s="6" t="s">
        <v>5</v>
      </c>
      <c r="N2677" s="6" t="s">
        <v>3058</v>
      </c>
      <c r="O2677" s="16">
        <v>44754</v>
      </c>
      <c r="P2677" s="6" t="s">
        <v>7</v>
      </c>
      <c r="Q2677" s="18">
        <v>473428</v>
      </c>
      <c r="R2677" s="18">
        <v>473428</v>
      </c>
      <c r="S2677" s="18">
        <v>0</v>
      </c>
      <c r="T2677" s="18">
        <v>0</v>
      </c>
      <c r="U2677" s="10">
        <f t="shared" si="82"/>
        <v>0</v>
      </c>
      <c r="V2677" s="20">
        <f t="shared" si="83"/>
        <v>0</v>
      </c>
    </row>
    <row r="2678" spans="1:22" ht="29" outlineLevel="3" x14ac:dyDescent="0.35">
      <c r="A2678" s="6" t="s">
        <v>73</v>
      </c>
      <c r="B2678" s="6" t="s">
        <v>74</v>
      </c>
      <c r="C2678" s="12" t="s">
        <v>12934</v>
      </c>
      <c r="D2678" s="5" t="s">
        <v>3048</v>
      </c>
      <c r="E2678" s="6" t="s">
        <v>3048</v>
      </c>
      <c r="F2678" s="1" t="s">
        <v>148</v>
      </c>
      <c r="G2678" s="1" t="s">
        <v>4</v>
      </c>
      <c r="H2678" s="1" t="s">
        <v>3059</v>
      </c>
      <c r="I2678" s="2" t="s">
        <v>3060</v>
      </c>
      <c r="J2678" s="6" t="s">
        <v>4</v>
      </c>
      <c r="K2678" s="6" t="s">
        <v>4</v>
      </c>
      <c r="L2678" s="6" t="s">
        <v>4</v>
      </c>
      <c r="M2678" s="6" t="s">
        <v>5</v>
      </c>
      <c r="N2678" s="6" t="s">
        <v>3061</v>
      </c>
      <c r="O2678" s="16">
        <v>44799</v>
      </c>
      <c r="P2678" s="6" t="s">
        <v>7</v>
      </c>
      <c r="Q2678" s="18">
        <v>281876</v>
      </c>
      <c r="R2678" s="18">
        <v>281876</v>
      </c>
      <c r="S2678" s="18">
        <v>0</v>
      </c>
      <c r="T2678" s="18">
        <v>0</v>
      </c>
      <c r="U2678" s="10">
        <f t="shared" si="82"/>
        <v>0</v>
      </c>
      <c r="V2678" s="20">
        <f t="shared" si="83"/>
        <v>0</v>
      </c>
    </row>
    <row r="2679" spans="1:22" ht="29" outlineLevel="4" x14ac:dyDescent="0.35">
      <c r="A2679" s="6" t="s">
        <v>73</v>
      </c>
      <c r="B2679" s="6" t="s">
        <v>74</v>
      </c>
      <c r="C2679" s="12" t="s">
        <v>12934</v>
      </c>
      <c r="D2679" s="5" t="s">
        <v>3048</v>
      </c>
      <c r="E2679" s="6" t="s">
        <v>3048</v>
      </c>
      <c r="F2679" s="1" t="s">
        <v>148</v>
      </c>
      <c r="G2679" s="1" t="s">
        <v>4</v>
      </c>
      <c r="H2679" s="1" t="s">
        <v>3059</v>
      </c>
      <c r="I2679" s="2" t="s">
        <v>3060</v>
      </c>
      <c r="J2679" s="6" t="s">
        <v>4</v>
      </c>
      <c r="K2679" s="6" t="s">
        <v>4</v>
      </c>
      <c r="L2679" s="6" t="s">
        <v>4</v>
      </c>
      <c r="M2679" s="6" t="s">
        <v>5</v>
      </c>
      <c r="N2679" s="6" t="s">
        <v>3062</v>
      </c>
      <c r="O2679" s="16">
        <v>44840</v>
      </c>
      <c r="P2679" s="6" t="s">
        <v>7</v>
      </c>
      <c r="Q2679" s="18">
        <v>731057</v>
      </c>
      <c r="R2679" s="18">
        <v>731057</v>
      </c>
      <c r="S2679" s="18">
        <v>0</v>
      </c>
      <c r="T2679" s="18">
        <v>0</v>
      </c>
      <c r="U2679" s="10">
        <f t="shared" si="82"/>
        <v>0</v>
      </c>
      <c r="V2679" s="20">
        <f t="shared" si="83"/>
        <v>0</v>
      </c>
    </row>
    <row r="2680" spans="1:22" ht="29" outlineLevel="4" x14ac:dyDescent="0.35">
      <c r="A2680" s="6" t="s">
        <v>73</v>
      </c>
      <c r="B2680" s="6" t="s">
        <v>74</v>
      </c>
      <c r="C2680" s="12" t="s">
        <v>12934</v>
      </c>
      <c r="D2680" s="5" t="s">
        <v>3048</v>
      </c>
      <c r="E2680" s="6" t="s">
        <v>3048</v>
      </c>
      <c r="F2680" s="1" t="s">
        <v>148</v>
      </c>
      <c r="G2680" s="1" t="s">
        <v>4</v>
      </c>
      <c r="H2680" s="1" t="s">
        <v>3059</v>
      </c>
      <c r="I2680" s="2" t="s">
        <v>3060</v>
      </c>
      <c r="J2680" s="6" t="s">
        <v>4</v>
      </c>
      <c r="K2680" s="6" t="s">
        <v>4</v>
      </c>
      <c r="L2680" s="6" t="s">
        <v>4</v>
      </c>
      <c r="M2680" s="6" t="s">
        <v>5</v>
      </c>
      <c r="N2680" s="6" t="s">
        <v>3063</v>
      </c>
      <c r="O2680" s="16">
        <v>44916</v>
      </c>
      <c r="P2680" s="6" t="s">
        <v>7</v>
      </c>
      <c r="Q2680" s="18">
        <v>417960</v>
      </c>
      <c r="R2680" s="18">
        <v>417960</v>
      </c>
      <c r="S2680" s="18">
        <v>0</v>
      </c>
      <c r="T2680" s="18">
        <v>0</v>
      </c>
      <c r="U2680" s="10">
        <f t="shared" si="82"/>
        <v>0</v>
      </c>
      <c r="V2680" s="20">
        <f t="shared" si="83"/>
        <v>0</v>
      </c>
    </row>
    <row r="2681" spans="1:22" ht="29" outlineLevel="3" x14ac:dyDescent="0.35">
      <c r="A2681" s="6" t="s">
        <v>73</v>
      </c>
      <c r="B2681" s="6" t="s">
        <v>74</v>
      </c>
      <c r="C2681" s="12" t="s">
        <v>12934</v>
      </c>
      <c r="D2681" s="5" t="s">
        <v>3048</v>
      </c>
      <c r="E2681" s="6" t="s">
        <v>3048</v>
      </c>
      <c r="F2681" s="1" t="s">
        <v>148</v>
      </c>
      <c r="G2681" s="1" t="s">
        <v>4</v>
      </c>
      <c r="H2681" s="1" t="s">
        <v>3059</v>
      </c>
      <c r="I2681" s="2" t="s">
        <v>3060</v>
      </c>
      <c r="J2681" s="6" t="s">
        <v>4</v>
      </c>
      <c r="K2681" s="6" t="s">
        <v>4</v>
      </c>
      <c r="L2681" s="6" t="s">
        <v>4</v>
      </c>
      <c r="M2681" s="6" t="s">
        <v>5</v>
      </c>
      <c r="N2681" s="6" t="s">
        <v>3064</v>
      </c>
      <c r="O2681" s="16">
        <v>44937</v>
      </c>
      <c r="P2681" s="6" t="s">
        <v>7</v>
      </c>
      <c r="Q2681" s="18">
        <v>164652</v>
      </c>
      <c r="R2681" s="18">
        <v>164652</v>
      </c>
      <c r="S2681" s="18">
        <v>0</v>
      </c>
      <c r="T2681" s="18">
        <v>0</v>
      </c>
      <c r="U2681" s="10">
        <f t="shared" si="82"/>
        <v>0</v>
      </c>
      <c r="V2681" s="20">
        <f t="shared" si="83"/>
        <v>0</v>
      </c>
    </row>
    <row r="2682" spans="1:22" ht="29" outlineLevel="4" x14ac:dyDescent="0.35">
      <c r="A2682" s="6" t="s">
        <v>73</v>
      </c>
      <c r="B2682" s="6" t="s">
        <v>74</v>
      </c>
      <c r="C2682" s="12" t="s">
        <v>12934</v>
      </c>
      <c r="D2682" s="5" t="s">
        <v>3048</v>
      </c>
      <c r="E2682" s="6" t="s">
        <v>3048</v>
      </c>
      <c r="F2682" s="1" t="s">
        <v>148</v>
      </c>
      <c r="G2682" s="1" t="s">
        <v>4</v>
      </c>
      <c r="H2682" s="1" t="s">
        <v>3059</v>
      </c>
      <c r="I2682" s="2" t="s">
        <v>3060</v>
      </c>
      <c r="J2682" s="6" t="s">
        <v>4</v>
      </c>
      <c r="K2682" s="6" t="s">
        <v>4</v>
      </c>
      <c r="L2682" s="6" t="s">
        <v>4</v>
      </c>
      <c r="M2682" s="6" t="s">
        <v>5</v>
      </c>
      <c r="N2682" s="6" t="s">
        <v>3065</v>
      </c>
      <c r="O2682" s="16">
        <v>44973</v>
      </c>
      <c r="P2682" s="6" t="s">
        <v>7</v>
      </c>
      <c r="Q2682" s="18">
        <v>65744</v>
      </c>
      <c r="R2682" s="18">
        <v>65744</v>
      </c>
      <c r="S2682" s="18">
        <v>0</v>
      </c>
      <c r="T2682" s="18">
        <v>0</v>
      </c>
      <c r="U2682" s="10">
        <f t="shared" si="82"/>
        <v>0</v>
      </c>
      <c r="V2682" s="20">
        <f t="shared" si="83"/>
        <v>0</v>
      </c>
    </row>
    <row r="2683" spans="1:22" ht="29" outlineLevel="4" x14ac:dyDescent="0.35">
      <c r="A2683" s="6" t="s">
        <v>73</v>
      </c>
      <c r="B2683" s="6" t="s">
        <v>74</v>
      </c>
      <c r="C2683" s="12" t="s">
        <v>12934</v>
      </c>
      <c r="D2683" s="5" t="s">
        <v>3048</v>
      </c>
      <c r="E2683" s="6" t="s">
        <v>3048</v>
      </c>
      <c r="F2683" s="1" t="s">
        <v>148</v>
      </c>
      <c r="G2683" s="1" t="s">
        <v>4</v>
      </c>
      <c r="H2683" s="1" t="s">
        <v>3059</v>
      </c>
      <c r="I2683" s="2" t="s">
        <v>3060</v>
      </c>
      <c r="J2683" s="6" t="s">
        <v>4</v>
      </c>
      <c r="K2683" s="6" t="s">
        <v>4</v>
      </c>
      <c r="L2683" s="6" t="s">
        <v>4</v>
      </c>
      <c r="M2683" s="6" t="s">
        <v>5</v>
      </c>
      <c r="N2683" s="6" t="s">
        <v>3066</v>
      </c>
      <c r="O2683" s="16">
        <v>45015</v>
      </c>
      <c r="P2683" s="6" t="s">
        <v>7</v>
      </c>
      <c r="Q2683" s="18">
        <v>401052</v>
      </c>
      <c r="R2683" s="18">
        <v>401052</v>
      </c>
      <c r="S2683" s="18">
        <v>0</v>
      </c>
      <c r="T2683" s="18">
        <v>0</v>
      </c>
      <c r="U2683" s="10">
        <f t="shared" si="82"/>
        <v>0</v>
      </c>
      <c r="V2683" s="20">
        <f t="shared" si="83"/>
        <v>0</v>
      </c>
    </row>
    <row r="2684" spans="1:22" ht="29" outlineLevel="3" x14ac:dyDescent="0.35">
      <c r="A2684" s="6" t="s">
        <v>73</v>
      </c>
      <c r="B2684" s="6" t="s">
        <v>74</v>
      </c>
      <c r="C2684" s="12" t="s">
        <v>12934</v>
      </c>
      <c r="D2684" s="5" t="s">
        <v>3048</v>
      </c>
      <c r="E2684" s="6" t="s">
        <v>3048</v>
      </c>
      <c r="F2684" s="1" t="s">
        <v>148</v>
      </c>
      <c r="G2684" s="1" t="s">
        <v>4</v>
      </c>
      <c r="H2684" s="1" t="s">
        <v>3059</v>
      </c>
      <c r="I2684" s="2" t="s">
        <v>3060</v>
      </c>
      <c r="J2684" s="6" t="s">
        <v>4</v>
      </c>
      <c r="K2684" s="6" t="s">
        <v>4</v>
      </c>
      <c r="L2684" s="6" t="s">
        <v>4</v>
      </c>
      <c r="M2684" s="6" t="s">
        <v>5</v>
      </c>
      <c r="N2684" s="6" t="s">
        <v>3067</v>
      </c>
      <c r="O2684" s="16">
        <v>45042</v>
      </c>
      <c r="P2684" s="6" t="s">
        <v>7</v>
      </c>
      <c r="Q2684" s="18">
        <v>105457</v>
      </c>
      <c r="R2684" s="18">
        <v>105457</v>
      </c>
      <c r="S2684" s="18">
        <v>0</v>
      </c>
      <c r="T2684" s="18">
        <v>0</v>
      </c>
      <c r="U2684" s="10">
        <f t="shared" si="82"/>
        <v>0</v>
      </c>
      <c r="V2684" s="20">
        <f t="shared" si="83"/>
        <v>0</v>
      </c>
    </row>
    <row r="2685" spans="1:22" ht="29" outlineLevel="2" x14ac:dyDescent="0.35">
      <c r="A2685" s="6" t="s">
        <v>73</v>
      </c>
      <c r="B2685" s="6" t="s">
        <v>74</v>
      </c>
      <c r="C2685" s="12" t="s">
        <v>12934</v>
      </c>
      <c r="D2685" s="5" t="s">
        <v>3048</v>
      </c>
      <c r="E2685" s="6" t="s">
        <v>3048</v>
      </c>
      <c r="F2685" s="1" t="s">
        <v>148</v>
      </c>
      <c r="G2685" s="1" t="s">
        <v>4</v>
      </c>
      <c r="H2685" s="1" t="s">
        <v>3059</v>
      </c>
      <c r="I2685" s="2" t="s">
        <v>3060</v>
      </c>
      <c r="J2685" s="6" t="s">
        <v>4</v>
      </c>
      <c r="K2685" s="6" t="s">
        <v>4</v>
      </c>
      <c r="L2685" s="6" t="s">
        <v>4</v>
      </c>
      <c r="M2685" s="6" t="s">
        <v>5</v>
      </c>
      <c r="N2685" s="6" t="s">
        <v>3068</v>
      </c>
      <c r="O2685" s="16">
        <v>45063</v>
      </c>
      <c r="P2685" s="6" t="s">
        <v>7</v>
      </c>
      <c r="Q2685" s="18">
        <v>183277</v>
      </c>
      <c r="R2685" s="18">
        <v>183277</v>
      </c>
      <c r="S2685" s="18">
        <v>0</v>
      </c>
      <c r="T2685" s="18">
        <v>0</v>
      </c>
      <c r="U2685" s="10">
        <f t="shared" si="82"/>
        <v>0</v>
      </c>
      <c r="V2685" s="20">
        <f t="shared" si="83"/>
        <v>0</v>
      </c>
    </row>
    <row r="2686" spans="1:22" ht="29" outlineLevel="4" x14ac:dyDescent="0.35">
      <c r="A2686" s="6" t="s">
        <v>73</v>
      </c>
      <c r="B2686" s="6" t="s">
        <v>74</v>
      </c>
      <c r="C2686" s="12" t="s">
        <v>12934</v>
      </c>
      <c r="D2686" s="5" t="s">
        <v>3048</v>
      </c>
      <c r="E2686" s="6" t="s">
        <v>3048</v>
      </c>
      <c r="F2686" s="1" t="s">
        <v>148</v>
      </c>
      <c r="G2686" s="1" t="s">
        <v>4</v>
      </c>
      <c r="H2686" s="1" t="s">
        <v>3059</v>
      </c>
      <c r="I2686" s="2" t="s">
        <v>3060</v>
      </c>
      <c r="J2686" s="6" t="s">
        <v>4</v>
      </c>
      <c r="K2686" s="6" t="s">
        <v>4</v>
      </c>
      <c r="L2686" s="6" t="s">
        <v>4</v>
      </c>
      <c r="M2686" s="6" t="s">
        <v>5</v>
      </c>
      <c r="N2686" s="6" t="s">
        <v>3069</v>
      </c>
      <c r="O2686" s="16">
        <v>45086</v>
      </c>
      <c r="P2686" s="6" t="s">
        <v>7</v>
      </c>
      <c r="Q2686" s="18">
        <v>149604</v>
      </c>
      <c r="R2686" s="18">
        <v>149604</v>
      </c>
      <c r="S2686" s="18">
        <v>0</v>
      </c>
      <c r="T2686" s="18">
        <v>0</v>
      </c>
      <c r="U2686" s="10">
        <f t="shared" si="82"/>
        <v>0</v>
      </c>
      <c r="V2686" s="20">
        <f t="shared" si="83"/>
        <v>0</v>
      </c>
    </row>
    <row r="2687" spans="1:22" outlineLevel="4" x14ac:dyDescent="0.35">
      <c r="G2687" s="1"/>
      <c r="H2687" s="14" t="s">
        <v>11864</v>
      </c>
      <c r="O2687" s="16"/>
      <c r="Q2687" s="18">
        <f>SUBTOTAL(9,Q2677:Q2686)</f>
        <v>2974107</v>
      </c>
      <c r="R2687" s="18">
        <f>SUBTOTAL(9,R2677:R2686)</f>
        <v>2974107</v>
      </c>
      <c r="S2687" s="18">
        <f>SUBTOTAL(9,S2677:S2686)</f>
        <v>0</v>
      </c>
      <c r="T2687" s="18">
        <f>SUBTOTAL(9,T2677:T2686)</f>
        <v>0</v>
      </c>
      <c r="U2687" s="10">
        <f t="shared" si="82"/>
        <v>0</v>
      </c>
      <c r="V2687" s="20">
        <f t="shared" si="83"/>
        <v>0</v>
      </c>
    </row>
    <row r="2688" spans="1:22" ht="29" outlineLevel="4" x14ac:dyDescent="0.35">
      <c r="A2688" s="6" t="s">
        <v>73</v>
      </c>
      <c r="B2688" s="6" t="s">
        <v>74</v>
      </c>
      <c r="C2688" s="12" t="s">
        <v>12934</v>
      </c>
      <c r="D2688" s="5" t="s">
        <v>3048</v>
      </c>
      <c r="E2688" s="6" t="s">
        <v>3048</v>
      </c>
      <c r="F2688" s="1" t="s">
        <v>4</v>
      </c>
      <c r="G2688" s="1" t="s">
        <v>97</v>
      </c>
      <c r="H2688" s="1" t="s">
        <v>3071</v>
      </c>
      <c r="I2688" s="2" t="s">
        <v>3072</v>
      </c>
      <c r="J2688" s="6" t="s">
        <v>4</v>
      </c>
      <c r="K2688" s="6" t="s">
        <v>4</v>
      </c>
      <c r="L2688" s="6" t="s">
        <v>4</v>
      </c>
      <c r="M2688" s="6" t="s">
        <v>5</v>
      </c>
      <c r="N2688" s="6" t="s">
        <v>3070</v>
      </c>
      <c r="O2688" s="16">
        <v>44777</v>
      </c>
      <c r="P2688" s="6" t="s">
        <v>7</v>
      </c>
      <c r="Q2688" s="18">
        <v>2081</v>
      </c>
      <c r="R2688" s="18">
        <v>0</v>
      </c>
      <c r="S2688" s="18">
        <v>2081</v>
      </c>
      <c r="T2688" s="18">
        <v>0</v>
      </c>
      <c r="U2688" s="10">
        <f t="shared" si="82"/>
        <v>0</v>
      </c>
      <c r="V2688" s="20">
        <f t="shared" si="83"/>
        <v>0</v>
      </c>
    </row>
    <row r="2689" spans="1:22" ht="29" outlineLevel="4" x14ac:dyDescent="0.35">
      <c r="A2689" s="6" t="s">
        <v>73</v>
      </c>
      <c r="B2689" s="6" t="s">
        <v>74</v>
      </c>
      <c r="C2689" s="12" t="s">
        <v>12934</v>
      </c>
      <c r="D2689" s="5" t="s">
        <v>3048</v>
      </c>
      <c r="E2689" s="6" t="s">
        <v>3048</v>
      </c>
      <c r="F2689" s="1" t="s">
        <v>4</v>
      </c>
      <c r="G2689" s="1" t="s">
        <v>97</v>
      </c>
      <c r="H2689" s="1" t="s">
        <v>3071</v>
      </c>
      <c r="I2689" s="2" t="s">
        <v>3072</v>
      </c>
      <c r="J2689" s="6" t="s">
        <v>4</v>
      </c>
      <c r="K2689" s="6" t="s">
        <v>4</v>
      </c>
      <c r="L2689" s="6" t="s">
        <v>4</v>
      </c>
      <c r="M2689" s="6" t="s">
        <v>5</v>
      </c>
      <c r="N2689" s="6" t="s">
        <v>3073</v>
      </c>
      <c r="O2689" s="16">
        <v>44804</v>
      </c>
      <c r="P2689" s="6" t="s">
        <v>7</v>
      </c>
      <c r="Q2689" s="18">
        <v>729.23</v>
      </c>
      <c r="R2689" s="18">
        <v>0</v>
      </c>
      <c r="S2689" s="18">
        <v>729.23</v>
      </c>
      <c r="T2689" s="18">
        <v>0</v>
      </c>
      <c r="U2689" s="10">
        <f t="shared" si="82"/>
        <v>0</v>
      </c>
      <c r="V2689" s="20">
        <f t="shared" si="83"/>
        <v>0</v>
      </c>
    </row>
    <row r="2690" spans="1:22" ht="29" outlineLevel="4" x14ac:dyDescent="0.35">
      <c r="A2690" s="6" t="s">
        <v>73</v>
      </c>
      <c r="B2690" s="6" t="s">
        <v>74</v>
      </c>
      <c r="C2690" s="12" t="s">
        <v>12934</v>
      </c>
      <c r="D2690" s="5" t="s">
        <v>3048</v>
      </c>
      <c r="E2690" s="6" t="s">
        <v>3048</v>
      </c>
      <c r="F2690" s="1" t="s">
        <v>86</v>
      </c>
      <c r="G2690" s="1" t="s">
        <v>4</v>
      </c>
      <c r="H2690" s="1" t="s">
        <v>3071</v>
      </c>
      <c r="I2690" s="2" t="s">
        <v>3072</v>
      </c>
      <c r="J2690" s="6" t="s">
        <v>4</v>
      </c>
      <c r="K2690" s="6" t="s">
        <v>4</v>
      </c>
      <c r="L2690" s="6" t="s">
        <v>4</v>
      </c>
      <c r="M2690" s="6" t="s">
        <v>5</v>
      </c>
      <c r="N2690" s="6" t="s">
        <v>3070</v>
      </c>
      <c r="O2690" s="16">
        <v>44777</v>
      </c>
      <c r="P2690" s="6" t="s">
        <v>7</v>
      </c>
      <c r="Q2690" s="18">
        <v>16648</v>
      </c>
      <c r="R2690" s="18">
        <v>16648</v>
      </c>
      <c r="S2690" s="18">
        <v>0</v>
      </c>
      <c r="T2690" s="18">
        <v>0</v>
      </c>
      <c r="U2690" s="10">
        <f t="shared" ref="U2690:U2753" si="84">Q2690-R2690-S2690-T2690</f>
        <v>0</v>
      </c>
      <c r="V2690" s="20">
        <f t="shared" si="83"/>
        <v>0</v>
      </c>
    </row>
    <row r="2691" spans="1:22" ht="29" outlineLevel="4" x14ac:dyDescent="0.35">
      <c r="A2691" s="6" t="s">
        <v>73</v>
      </c>
      <c r="B2691" s="6" t="s">
        <v>74</v>
      </c>
      <c r="C2691" s="12" t="s">
        <v>12934</v>
      </c>
      <c r="D2691" s="5" t="s">
        <v>3048</v>
      </c>
      <c r="E2691" s="6" t="s">
        <v>3048</v>
      </c>
      <c r="F2691" s="1" t="s">
        <v>86</v>
      </c>
      <c r="G2691" s="1" t="s">
        <v>4</v>
      </c>
      <c r="H2691" s="1" t="s">
        <v>3071</v>
      </c>
      <c r="I2691" s="2" t="s">
        <v>3072</v>
      </c>
      <c r="J2691" s="6" t="s">
        <v>4</v>
      </c>
      <c r="K2691" s="6" t="s">
        <v>4</v>
      </c>
      <c r="L2691" s="6" t="s">
        <v>4</v>
      </c>
      <c r="M2691" s="6" t="s">
        <v>5</v>
      </c>
      <c r="N2691" s="6" t="s">
        <v>3073</v>
      </c>
      <c r="O2691" s="16">
        <v>44804</v>
      </c>
      <c r="P2691" s="6" t="s">
        <v>7</v>
      </c>
      <c r="Q2691" s="18">
        <v>5833.77</v>
      </c>
      <c r="R2691" s="18">
        <v>5833.77</v>
      </c>
      <c r="S2691" s="18">
        <v>0</v>
      </c>
      <c r="T2691" s="18">
        <v>0</v>
      </c>
      <c r="U2691" s="10">
        <f t="shared" si="84"/>
        <v>0</v>
      </c>
      <c r="V2691" s="20">
        <f t="shared" ref="V2691:V2754" si="85">Q2691-R2691-S2691-T2691</f>
        <v>0</v>
      </c>
    </row>
    <row r="2692" spans="1:22" outlineLevel="4" x14ac:dyDescent="0.35">
      <c r="G2692" s="1"/>
      <c r="H2692" s="14" t="s">
        <v>11865</v>
      </c>
      <c r="O2692" s="16"/>
      <c r="Q2692" s="18">
        <f>SUBTOTAL(9,Q2688:Q2691)</f>
        <v>25292</v>
      </c>
      <c r="R2692" s="18">
        <f>SUBTOTAL(9,R2688:R2691)</f>
        <v>22481.77</v>
      </c>
      <c r="S2692" s="18">
        <f>SUBTOTAL(9,S2688:S2691)</f>
        <v>2810.23</v>
      </c>
      <c r="T2692" s="18">
        <f>SUBTOTAL(9,T2688:T2691)</f>
        <v>0</v>
      </c>
      <c r="U2692" s="10">
        <f t="shared" si="84"/>
        <v>-4.5474735088646412E-13</v>
      </c>
      <c r="V2692" s="20">
        <f t="shared" si="85"/>
        <v>-4.5474735088646412E-13</v>
      </c>
    </row>
    <row r="2693" spans="1:22" ht="29" outlineLevel="3" x14ac:dyDescent="0.35">
      <c r="A2693" s="6" t="s">
        <v>73</v>
      </c>
      <c r="B2693" s="6" t="s">
        <v>74</v>
      </c>
      <c r="C2693" s="12" t="s">
        <v>12934</v>
      </c>
      <c r="D2693" s="5" t="s">
        <v>3048</v>
      </c>
      <c r="E2693" s="6" t="s">
        <v>3048</v>
      </c>
      <c r="F2693" s="1" t="s">
        <v>4</v>
      </c>
      <c r="G2693" s="1" t="s">
        <v>82</v>
      </c>
      <c r="H2693" s="1" t="s">
        <v>3075</v>
      </c>
      <c r="I2693" s="2" t="s">
        <v>3076</v>
      </c>
      <c r="J2693" s="6" t="s">
        <v>4</v>
      </c>
      <c r="K2693" s="6" t="s">
        <v>4</v>
      </c>
      <c r="L2693" s="6" t="s">
        <v>4</v>
      </c>
      <c r="M2693" s="6" t="s">
        <v>5</v>
      </c>
      <c r="N2693" s="6" t="s">
        <v>3074</v>
      </c>
      <c r="O2693" s="16">
        <v>44761</v>
      </c>
      <c r="P2693" s="6" t="s">
        <v>7</v>
      </c>
      <c r="Q2693" s="18">
        <v>2645.75</v>
      </c>
      <c r="R2693" s="18">
        <v>0</v>
      </c>
      <c r="S2693" s="18">
        <v>2645.75</v>
      </c>
      <c r="T2693" s="18">
        <v>0</v>
      </c>
      <c r="U2693" s="10">
        <f t="shared" si="84"/>
        <v>0</v>
      </c>
      <c r="V2693" s="20">
        <f t="shared" si="85"/>
        <v>0</v>
      </c>
    </row>
    <row r="2694" spans="1:22" ht="29" outlineLevel="4" x14ac:dyDescent="0.35">
      <c r="A2694" s="6" t="s">
        <v>73</v>
      </c>
      <c r="B2694" s="6" t="s">
        <v>74</v>
      </c>
      <c r="C2694" s="12" t="s">
        <v>12934</v>
      </c>
      <c r="D2694" s="5" t="s">
        <v>3048</v>
      </c>
      <c r="E2694" s="6" t="s">
        <v>3048</v>
      </c>
      <c r="F2694" s="1" t="s">
        <v>4</v>
      </c>
      <c r="G2694" s="1" t="s">
        <v>82</v>
      </c>
      <c r="H2694" s="1" t="s">
        <v>3075</v>
      </c>
      <c r="I2694" s="2" t="s">
        <v>3076</v>
      </c>
      <c r="J2694" s="6" t="s">
        <v>4</v>
      </c>
      <c r="K2694" s="6" t="s">
        <v>4</v>
      </c>
      <c r="L2694" s="6" t="s">
        <v>4</v>
      </c>
      <c r="M2694" s="6" t="s">
        <v>5</v>
      </c>
      <c r="N2694" s="6" t="s">
        <v>3077</v>
      </c>
      <c r="O2694" s="16">
        <v>44834</v>
      </c>
      <c r="P2694" s="6" t="s">
        <v>7</v>
      </c>
      <c r="Q2694" s="18">
        <v>2441.44</v>
      </c>
      <c r="R2694" s="18">
        <v>0</v>
      </c>
      <c r="S2694" s="18">
        <v>2441.44</v>
      </c>
      <c r="T2694" s="18">
        <v>0</v>
      </c>
      <c r="U2694" s="10">
        <f t="shared" si="84"/>
        <v>0</v>
      </c>
      <c r="V2694" s="20">
        <f t="shared" si="85"/>
        <v>0</v>
      </c>
    </row>
    <row r="2695" spans="1:22" ht="29" outlineLevel="4" x14ac:dyDescent="0.35">
      <c r="A2695" s="6" t="s">
        <v>73</v>
      </c>
      <c r="B2695" s="6" t="s">
        <v>74</v>
      </c>
      <c r="C2695" s="12" t="s">
        <v>12934</v>
      </c>
      <c r="D2695" s="5" t="s">
        <v>3048</v>
      </c>
      <c r="E2695" s="6" t="s">
        <v>3048</v>
      </c>
      <c r="F2695" s="1" t="s">
        <v>76</v>
      </c>
      <c r="G2695" s="1" t="s">
        <v>4</v>
      </c>
      <c r="H2695" s="1" t="s">
        <v>3075</v>
      </c>
      <c r="I2695" s="2" t="s">
        <v>3076</v>
      </c>
      <c r="J2695" s="6" t="s">
        <v>4</v>
      </c>
      <c r="K2695" s="6" t="s">
        <v>4</v>
      </c>
      <c r="L2695" s="6" t="s">
        <v>4</v>
      </c>
      <c r="M2695" s="6" t="s">
        <v>5</v>
      </c>
      <c r="N2695" s="6" t="s">
        <v>3074</v>
      </c>
      <c r="O2695" s="16">
        <v>44761</v>
      </c>
      <c r="P2695" s="6" t="s">
        <v>7</v>
      </c>
      <c r="Q2695" s="18">
        <v>42333.25</v>
      </c>
      <c r="R2695" s="18">
        <v>42333.25</v>
      </c>
      <c r="S2695" s="18">
        <v>0</v>
      </c>
      <c r="T2695" s="18">
        <v>0</v>
      </c>
      <c r="U2695" s="10">
        <f t="shared" si="84"/>
        <v>0</v>
      </c>
      <c r="V2695" s="20">
        <f t="shared" si="85"/>
        <v>0</v>
      </c>
    </row>
    <row r="2696" spans="1:22" ht="29" outlineLevel="4" x14ac:dyDescent="0.35">
      <c r="A2696" s="6" t="s">
        <v>73</v>
      </c>
      <c r="B2696" s="6" t="s">
        <v>74</v>
      </c>
      <c r="C2696" s="12" t="s">
        <v>12934</v>
      </c>
      <c r="D2696" s="5" t="s">
        <v>3048</v>
      </c>
      <c r="E2696" s="6" t="s">
        <v>3048</v>
      </c>
      <c r="F2696" s="1" t="s">
        <v>76</v>
      </c>
      <c r="G2696" s="1" t="s">
        <v>4</v>
      </c>
      <c r="H2696" s="1" t="s">
        <v>3075</v>
      </c>
      <c r="I2696" s="2" t="s">
        <v>3076</v>
      </c>
      <c r="J2696" s="6" t="s">
        <v>4</v>
      </c>
      <c r="K2696" s="6" t="s">
        <v>4</v>
      </c>
      <c r="L2696" s="6" t="s">
        <v>4</v>
      </c>
      <c r="M2696" s="6" t="s">
        <v>5</v>
      </c>
      <c r="N2696" s="6" t="s">
        <v>3077</v>
      </c>
      <c r="O2696" s="16">
        <v>44834</v>
      </c>
      <c r="P2696" s="6" t="s">
        <v>7</v>
      </c>
      <c r="Q2696" s="18">
        <v>39064.559999999998</v>
      </c>
      <c r="R2696" s="18">
        <v>39064.559999999998</v>
      </c>
      <c r="S2696" s="18">
        <v>0</v>
      </c>
      <c r="T2696" s="18">
        <v>0</v>
      </c>
      <c r="U2696" s="10">
        <f t="shared" si="84"/>
        <v>0</v>
      </c>
      <c r="V2696" s="20">
        <f t="shared" si="85"/>
        <v>0</v>
      </c>
    </row>
    <row r="2697" spans="1:22" outlineLevel="4" x14ac:dyDescent="0.35">
      <c r="G2697" s="1"/>
      <c r="H2697" s="14" t="s">
        <v>11866</v>
      </c>
      <c r="O2697" s="16"/>
      <c r="Q2697" s="18">
        <f>SUBTOTAL(9,Q2693:Q2696)</f>
        <v>86485</v>
      </c>
      <c r="R2697" s="18">
        <f>SUBTOTAL(9,R2693:R2696)</f>
        <v>81397.81</v>
      </c>
      <c r="S2697" s="18">
        <f>SUBTOTAL(9,S2693:S2696)</f>
        <v>5087.1900000000005</v>
      </c>
      <c r="T2697" s="18">
        <f>SUBTOTAL(9,T2693:T2696)</f>
        <v>0</v>
      </c>
      <c r="U2697" s="10">
        <f t="shared" si="84"/>
        <v>1.8189894035458565E-12</v>
      </c>
      <c r="V2697" s="20">
        <f t="shared" si="85"/>
        <v>1.8189894035458565E-12</v>
      </c>
    </row>
    <row r="2698" spans="1:22" ht="29" outlineLevel="4" x14ac:dyDescent="0.35">
      <c r="A2698" s="6" t="s">
        <v>73</v>
      </c>
      <c r="B2698" s="6" t="s">
        <v>74</v>
      </c>
      <c r="C2698" s="12" t="s">
        <v>12934</v>
      </c>
      <c r="D2698" s="5" t="s">
        <v>3048</v>
      </c>
      <c r="E2698" s="6" t="s">
        <v>3048</v>
      </c>
      <c r="F2698" s="1" t="s">
        <v>4</v>
      </c>
      <c r="G2698" s="1" t="s">
        <v>97</v>
      </c>
      <c r="H2698" s="1" t="s">
        <v>3079</v>
      </c>
      <c r="I2698" s="2" t="s">
        <v>3080</v>
      </c>
      <c r="J2698" s="6" t="s">
        <v>4</v>
      </c>
      <c r="K2698" s="6" t="s">
        <v>4</v>
      </c>
      <c r="L2698" s="6" t="s">
        <v>4</v>
      </c>
      <c r="M2698" s="6" t="s">
        <v>5</v>
      </c>
      <c r="N2698" s="6" t="s">
        <v>3078</v>
      </c>
      <c r="O2698" s="16">
        <v>44993</v>
      </c>
      <c r="P2698" s="6" t="s">
        <v>7</v>
      </c>
      <c r="Q2698" s="18">
        <v>32750</v>
      </c>
      <c r="R2698" s="18">
        <v>0</v>
      </c>
      <c r="S2698" s="18">
        <v>32750</v>
      </c>
      <c r="T2698" s="18">
        <v>0</v>
      </c>
      <c r="U2698" s="10">
        <f t="shared" si="84"/>
        <v>0</v>
      </c>
      <c r="V2698" s="20">
        <f t="shared" si="85"/>
        <v>0</v>
      </c>
    </row>
    <row r="2699" spans="1:22" ht="29" outlineLevel="4" x14ac:dyDescent="0.35">
      <c r="A2699" s="6" t="s">
        <v>73</v>
      </c>
      <c r="B2699" s="6" t="s">
        <v>74</v>
      </c>
      <c r="C2699" s="12" t="s">
        <v>12934</v>
      </c>
      <c r="D2699" s="5" t="s">
        <v>3048</v>
      </c>
      <c r="E2699" s="6" t="s">
        <v>3048</v>
      </c>
      <c r="F2699" s="1" t="s">
        <v>4</v>
      </c>
      <c r="G2699" s="1" t="s">
        <v>97</v>
      </c>
      <c r="H2699" s="1" t="s">
        <v>3079</v>
      </c>
      <c r="I2699" s="2" t="s">
        <v>3080</v>
      </c>
      <c r="J2699" s="6" t="s">
        <v>4</v>
      </c>
      <c r="K2699" s="6" t="s">
        <v>4</v>
      </c>
      <c r="L2699" s="6" t="s">
        <v>4</v>
      </c>
      <c r="M2699" s="6" t="s">
        <v>5</v>
      </c>
      <c r="N2699" s="6" t="s">
        <v>3081</v>
      </c>
      <c r="O2699" s="16">
        <v>45071</v>
      </c>
      <c r="P2699" s="6" t="s">
        <v>7</v>
      </c>
      <c r="Q2699" s="18">
        <v>409</v>
      </c>
      <c r="R2699" s="18">
        <v>0</v>
      </c>
      <c r="S2699" s="18">
        <v>409</v>
      </c>
      <c r="T2699" s="18">
        <v>0</v>
      </c>
      <c r="U2699" s="10">
        <f t="shared" si="84"/>
        <v>0</v>
      </c>
      <c r="V2699" s="20">
        <f t="shared" si="85"/>
        <v>0</v>
      </c>
    </row>
    <row r="2700" spans="1:22" ht="29" outlineLevel="4" x14ac:dyDescent="0.35">
      <c r="A2700" s="6" t="s">
        <v>73</v>
      </c>
      <c r="B2700" s="6" t="s">
        <v>74</v>
      </c>
      <c r="C2700" s="12" t="s">
        <v>12934</v>
      </c>
      <c r="D2700" s="5" t="s">
        <v>3048</v>
      </c>
      <c r="E2700" s="6" t="s">
        <v>3048</v>
      </c>
      <c r="F2700" s="1" t="s">
        <v>76</v>
      </c>
      <c r="G2700" s="1" t="s">
        <v>4</v>
      </c>
      <c r="H2700" s="1" t="s">
        <v>3079</v>
      </c>
      <c r="I2700" s="2" t="s">
        <v>3080</v>
      </c>
      <c r="J2700" s="6" t="s">
        <v>4</v>
      </c>
      <c r="K2700" s="6" t="s">
        <v>4</v>
      </c>
      <c r="L2700" s="6" t="s">
        <v>4</v>
      </c>
      <c r="M2700" s="6" t="s">
        <v>5</v>
      </c>
      <c r="N2700" s="6" t="s">
        <v>3078</v>
      </c>
      <c r="O2700" s="16">
        <v>44993</v>
      </c>
      <c r="P2700" s="6" t="s">
        <v>7</v>
      </c>
      <c r="Q2700" s="18">
        <v>262000</v>
      </c>
      <c r="R2700" s="18">
        <v>262000</v>
      </c>
      <c r="S2700" s="18">
        <v>0</v>
      </c>
      <c r="T2700" s="18">
        <v>0</v>
      </c>
      <c r="U2700" s="10">
        <f t="shared" si="84"/>
        <v>0</v>
      </c>
      <c r="V2700" s="20">
        <f t="shared" si="85"/>
        <v>0</v>
      </c>
    </row>
    <row r="2701" spans="1:22" ht="29" outlineLevel="4" x14ac:dyDescent="0.35">
      <c r="A2701" s="6" t="s">
        <v>73</v>
      </c>
      <c r="B2701" s="6" t="s">
        <v>74</v>
      </c>
      <c r="C2701" s="12" t="s">
        <v>12934</v>
      </c>
      <c r="D2701" s="5" t="s">
        <v>3048</v>
      </c>
      <c r="E2701" s="6" t="s">
        <v>3048</v>
      </c>
      <c r="F2701" s="1" t="s">
        <v>76</v>
      </c>
      <c r="G2701" s="1" t="s">
        <v>4</v>
      </c>
      <c r="H2701" s="1" t="s">
        <v>3079</v>
      </c>
      <c r="I2701" s="2" t="s">
        <v>3080</v>
      </c>
      <c r="J2701" s="6" t="s">
        <v>4</v>
      </c>
      <c r="K2701" s="6" t="s">
        <v>4</v>
      </c>
      <c r="L2701" s="6" t="s">
        <v>4</v>
      </c>
      <c r="M2701" s="6" t="s">
        <v>5</v>
      </c>
      <c r="N2701" s="6" t="s">
        <v>3081</v>
      </c>
      <c r="O2701" s="16">
        <v>45071</v>
      </c>
      <c r="P2701" s="6" t="s">
        <v>7</v>
      </c>
      <c r="Q2701" s="18">
        <v>3272</v>
      </c>
      <c r="R2701" s="18">
        <v>3272</v>
      </c>
      <c r="S2701" s="18">
        <v>0</v>
      </c>
      <c r="T2701" s="18">
        <v>0</v>
      </c>
      <c r="U2701" s="10">
        <f t="shared" si="84"/>
        <v>0</v>
      </c>
      <c r="V2701" s="20">
        <f t="shared" si="85"/>
        <v>0</v>
      </c>
    </row>
    <row r="2702" spans="1:22" outlineLevel="4" x14ac:dyDescent="0.35">
      <c r="G2702" s="1"/>
      <c r="H2702" s="14" t="s">
        <v>11867</v>
      </c>
      <c r="O2702" s="16"/>
      <c r="Q2702" s="18">
        <f>SUBTOTAL(9,Q2698:Q2701)</f>
        <v>298431</v>
      </c>
      <c r="R2702" s="18">
        <f>SUBTOTAL(9,R2698:R2701)</f>
        <v>265272</v>
      </c>
      <c r="S2702" s="18">
        <f>SUBTOTAL(9,S2698:S2701)</f>
        <v>33159</v>
      </c>
      <c r="T2702" s="18">
        <f>SUBTOTAL(9,T2698:T2701)</f>
        <v>0</v>
      </c>
      <c r="U2702" s="10">
        <f t="shared" si="84"/>
        <v>0</v>
      </c>
      <c r="V2702" s="20">
        <f t="shared" si="85"/>
        <v>0</v>
      </c>
    </row>
    <row r="2703" spans="1:22" ht="29" outlineLevel="4" x14ac:dyDescent="0.35">
      <c r="A2703" s="6" t="s">
        <v>73</v>
      </c>
      <c r="B2703" s="6" t="s">
        <v>74</v>
      </c>
      <c r="C2703" s="12" t="s">
        <v>12934</v>
      </c>
      <c r="D2703" s="5" t="s">
        <v>3048</v>
      </c>
      <c r="E2703" s="6" t="s">
        <v>3048</v>
      </c>
      <c r="F2703" s="1" t="s">
        <v>4</v>
      </c>
      <c r="G2703" s="1" t="s">
        <v>97</v>
      </c>
      <c r="H2703" s="1" t="s">
        <v>3083</v>
      </c>
      <c r="I2703" s="2" t="s">
        <v>3084</v>
      </c>
      <c r="J2703" s="6" t="s">
        <v>4</v>
      </c>
      <c r="K2703" s="6" t="s">
        <v>4</v>
      </c>
      <c r="L2703" s="6" t="s">
        <v>4</v>
      </c>
      <c r="M2703" s="6" t="s">
        <v>5</v>
      </c>
      <c r="N2703" s="6" t="s">
        <v>3082</v>
      </c>
      <c r="O2703" s="16">
        <v>44825</v>
      </c>
      <c r="P2703" s="6" t="s">
        <v>7</v>
      </c>
      <c r="Q2703" s="18">
        <v>2887.22</v>
      </c>
      <c r="R2703" s="18">
        <v>0</v>
      </c>
      <c r="S2703" s="18">
        <v>2887.22</v>
      </c>
      <c r="T2703" s="18">
        <v>0</v>
      </c>
      <c r="U2703" s="10">
        <f t="shared" si="84"/>
        <v>0</v>
      </c>
      <c r="V2703" s="20">
        <f t="shared" si="85"/>
        <v>0</v>
      </c>
    </row>
    <row r="2704" spans="1:22" ht="29" outlineLevel="3" x14ac:dyDescent="0.35">
      <c r="A2704" s="6" t="s">
        <v>73</v>
      </c>
      <c r="B2704" s="6" t="s">
        <v>74</v>
      </c>
      <c r="C2704" s="12" t="s">
        <v>12934</v>
      </c>
      <c r="D2704" s="5" t="s">
        <v>3048</v>
      </c>
      <c r="E2704" s="6" t="s">
        <v>3048</v>
      </c>
      <c r="F2704" s="1" t="s">
        <v>76</v>
      </c>
      <c r="G2704" s="1" t="s">
        <v>4</v>
      </c>
      <c r="H2704" s="1" t="s">
        <v>3083</v>
      </c>
      <c r="I2704" s="2" t="s">
        <v>3084</v>
      </c>
      <c r="J2704" s="6" t="s">
        <v>4</v>
      </c>
      <c r="K2704" s="6" t="s">
        <v>4</v>
      </c>
      <c r="L2704" s="6" t="s">
        <v>4</v>
      </c>
      <c r="M2704" s="6" t="s">
        <v>5</v>
      </c>
      <c r="N2704" s="6" t="s">
        <v>3082</v>
      </c>
      <c r="O2704" s="16">
        <v>44825</v>
      </c>
      <c r="P2704" s="6" t="s">
        <v>7</v>
      </c>
      <c r="Q2704" s="18">
        <v>23097.78</v>
      </c>
      <c r="R2704" s="18">
        <v>23097.78</v>
      </c>
      <c r="S2704" s="18">
        <v>0</v>
      </c>
      <c r="T2704" s="18">
        <v>0</v>
      </c>
      <c r="U2704" s="10">
        <f t="shared" si="84"/>
        <v>0</v>
      </c>
      <c r="V2704" s="20">
        <f t="shared" si="85"/>
        <v>0</v>
      </c>
    </row>
    <row r="2705" spans="1:22" outlineLevel="4" x14ac:dyDescent="0.35">
      <c r="G2705" s="1"/>
      <c r="H2705" s="14" t="s">
        <v>11868</v>
      </c>
      <c r="O2705" s="16"/>
      <c r="Q2705" s="18">
        <f>SUBTOTAL(9,Q2703:Q2704)</f>
        <v>25985</v>
      </c>
      <c r="R2705" s="18">
        <f>SUBTOTAL(9,R2703:R2704)</f>
        <v>23097.78</v>
      </c>
      <c r="S2705" s="18">
        <f>SUBTOTAL(9,S2703:S2704)</f>
        <v>2887.22</v>
      </c>
      <c r="T2705" s="18">
        <f>SUBTOTAL(9,T2703:T2704)</f>
        <v>0</v>
      </c>
      <c r="U2705" s="10">
        <f t="shared" si="84"/>
        <v>1.3642420526593924E-12</v>
      </c>
      <c r="V2705" s="20">
        <f t="shared" si="85"/>
        <v>1.3642420526593924E-12</v>
      </c>
    </row>
    <row r="2706" spans="1:22" ht="29" outlineLevel="4" x14ac:dyDescent="0.35">
      <c r="A2706" s="6" t="s">
        <v>73</v>
      </c>
      <c r="B2706" s="6" t="s">
        <v>74</v>
      </c>
      <c r="C2706" s="12" t="s">
        <v>12934</v>
      </c>
      <c r="D2706" s="5" t="s">
        <v>3048</v>
      </c>
      <c r="E2706" s="6" t="s">
        <v>3048</v>
      </c>
      <c r="F2706" s="1" t="s">
        <v>4</v>
      </c>
      <c r="G2706" s="1" t="s">
        <v>97</v>
      </c>
      <c r="H2706" s="1" t="s">
        <v>3086</v>
      </c>
      <c r="I2706" s="2" t="s">
        <v>3084</v>
      </c>
      <c r="J2706" s="6" t="s">
        <v>4</v>
      </c>
      <c r="K2706" s="6" t="s">
        <v>4</v>
      </c>
      <c r="L2706" s="6" t="s">
        <v>4</v>
      </c>
      <c r="M2706" s="6" t="s">
        <v>5</v>
      </c>
      <c r="N2706" s="6" t="s">
        <v>3085</v>
      </c>
      <c r="O2706" s="16">
        <v>44803</v>
      </c>
      <c r="P2706" s="6" t="s">
        <v>7</v>
      </c>
      <c r="Q2706" s="18">
        <v>1223.21</v>
      </c>
      <c r="R2706" s="18">
        <v>0</v>
      </c>
      <c r="S2706" s="18">
        <v>1223.21</v>
      </c>
      <c r="T2706" s="18">
        <v>0</v>
      </c>
      <c r="U2706" s="10">
        <f t="shared" si="84"/>
        <v>0</v>
      </c>
      <c r="V2706" s="20">
        <f t="shared" si="85"/>
        <v>0</v>
      </c>
    </row>
    <row r="2707" spans="1:22" ht="29" outlineLevel="4" x14ac:dyDescent="0.35">
      <c r="A2707" s="6" t="s">
        <v>73</v>
      </c>
      <c r="B2707" s="6" t="s">
        <v>74</v>
      </c>
      <c r="C2707" s="12" t="s">
        <v>12934</v>
      </c>
      <c r="D2707" s="5" t="s">
        <v>3048</v>
      </c>
      <c r="E2707" s="6" t="s">
        <v>3048</v>
      </c>
      <c r="F2707" s="1" t="s">
        <v>76</v>
      </c>
      <c r="G2707" s="1" t="s">
        <v>4</v>
      </c>
      <c r="H2707" s="1" t="s">
        <v>3086</v>
      </c>
      <c r="I2707" s="2" t="s">
        <v>3084</v>
      </c>
      <c r="J2707" s="6" t="s">
        <v>4</v>
      </c>
      <c r="K2707" s="6" t="s">
        <v>4</v>
      </c>
      <c r="L2707" s="6" t="s">
        <v>4</v>
      </c>
      <c r="M2707" s="6" t="s">
        <v>5</v>
      </c>
      <c r="N2707" s="6" t="s">
        <v>3085</v>
      </c>
      <c r="O2707" s="16">
        <v>44803</v>
      </c>
      <c r="P2707" s="6" t="s">
        <v>7</v>
      </c>
      <c r="Q2707" s="18">
        <v>9787.7900000000009</v>
      </c>
      <c r="R2707" s="18">
        <v>9787.7900000000009</v>
      </c>
      <c r="S2707" s="18">
        <v>0</v>
      </c>
      <c r="T2707" s="18">
        <v>0</v>
      </c>
      <c r="U2707" s="10">
        <f t="shared" si="84"/>
        <v>0</v>
      </c>
      <c r="V2707" s="20">
        <f t="shared" si="85"/>
        <v>0</v>
      </c>
    </row>
    <row r="2708" spans="1:22" outlineLevel="4" x14ac:dyDescent="0.35">
      <c r="G2708" s="1"/>
      <c r="H2708" s="14" t="s">
        <v>11869</v>
      </c>
      <c r="O2708" s="16"/>
      <c r="Q2708" s="18">
        <f>SUBTOTAL(9,Q2706:Q2707)</f>
        <v>11011</v>
      </c>
      <c r="R2708" s="18">
        <f>SUBTOTAL(9,R2706:R2707)</f>
        <v>9787.7900000000009</v>
      </c>
      <c r="S2708" s="18">
        <f>SUBTOTAL(9,S2706:S2707)</f>
        <v>1223.21</v>
      </c>
      <c r="T2708" s="18">
        <f>SUBTOTAL(9,T2706:T2707)</f>
        <v>0</v>
      </c>
      <c r="U2708" s="10">
        <f t="shared" si="84"/>
        <v>-9.0949470177292824E-13</v>
      </c>
      <c r="V2708" s="20">
        <f t="shared" si="85"/>
        <v>-9.0949470177292824E-13</v>
      </c>
    </row>
    <row r="2709" spans="1:22" ht="29" outlineLevel="3" x14ac:dyDescent="0.35">
      <c r="A2709" s="6" t="s">
        <v>73</v>
      </c>
      <c r="B2709" s="6" t="s">
        <v>74</v>
      </c>
      <c r="C2709" s="12" t="s">
        <v>12934</v>
      </c>
      <c r="D2709" s="5" t="s">
        <v>3048</v>
      </c>
      <c r="E2709" s="6" t="s">
        <v>3048</v>
      </c>
      <c r="F2709" s="1" t="s">
        <v>4</v>
      </c>
      <c r="G2709" s="1" t="s">
        <v>97</v>
      </c>
      <c r="H2709" s="1" t="s">
        <v>3088</v>
      </c>
      <c r="I2709" s="2" t="s">
        <v>3089</v>
      </c>
      <c r="J2709" s="6" t="s">
        <v>4</v>
      </c>
      <c r="K2709" s="6" t="s">
        <v>4</v>
      </c>
      <c r="L2709" s="6" t="s">
        <v>4</v>
      </c>
      <c r="M2709" s="6" t="s">
        <v>5</v>
      </c>
      <c r="N2709" s="6" t="s">
        <v>3087</v>
      </c>
      <c r="O2709" s="16">
        <v>44869</v>
      </c>
      <c r="P2709" s="6" t="s">
        <v>7</v>
      </c>
      <c r="Q2709" s="18">
        <v>2717.85</v>
      </c>
      <c r="R2709" s="18">
        <v>0</v>
      </c>
      <c r="S2709" s="18">
        <v>2717.85</v>
      </c>
      <c r="T2709" s="18">
        <v>0</v>
      </c>
      <c r="U2709" s="10">
        <f t="shared" si="84"/>
        <v>0</v>
      </c>
      <c r="V2709" s="20">
        <f t="shared" si="85"/>
        <v>0</v>
      </c>
    </row>
    <row r="2710" spans="1:22" ht="29" outlineLevel="4" x14ac:dyDescent="0.35">
      <c r="A2710" s="6" t="s">
        <v>73</v>
      </c>
      <c r="B2710" s="6" t="s">
        <v>74</v>
      </c>
      <c r="C2710" s="12" t="s">
        <v>12934</v>
      </c>
      <c r="D2710" s="5" t="s">
        <v>3048</v>
      </c>
      <c r="E2710" s="6" t="s">
        <v>3048</v>
      </c>
      <c r="F2710" s="1" t="s">
        <v>4</v>
      </c>
      <c r="G2710" s="1" t="s">
        <v>97</v>
      </c>
      <c r="H2710" s="1" t="s">
        <v>3088</v>
      </c>
      <c r="I2710" s="2" t="s">
        <v>3089</v>
      </c>
      <c r="J2710" s="6" t="s">
        <v>4</v>
      </c>
      <c r="K2710" s="6" t="s">
        <v>4</v>
      </c>
      <c r="L2710" s="6" t="s">
        <v>4</v>
      </c>
      <c r="M2710" s="6" t="s">
        <v>5</v>
      </c>
      <c r="N2710" s="6" t="s">
        <v>3090</v>
      </c>
      <c r="O2710" s="16">
        <v>44911</v>
      </c>
      <c r="P2710" s="6" t="s">
        <v>7</v>
      </c>
      <c r="Q2710" s="18">
        <v>1213.49</v>
      </c>
      <c r="R2710" s="18">
        <v>0</v>
      </c>
      <c r="S2710" s="18">
        <v>1213.49</v>
      </c>
      <c r="T2710" s="18">
        <v>0</v>
      </c>
      <c r="U2710" s="10">
        <f t="shared" si="84"/>
        <v>0</v>
      </c>
      <c r="V2710" s="20">
        <f t="shared" si="85"/>
        <v>0</v>
      </c>
    </row>
    <row r="2711" spans="1:22" ht="29" outlineLevel="4" x14ac:dyDescent="0.35">
      <c r="A2711" s="6" t="s">
        <v>73</v>
      </c>
      <c r="B2711" s="6" t="s">
        <v>74</v>
      </c>
      <c r="C2711" s="12" t="s">
        <v>12934</v>
      </c>
      <c r="D2711" s="5" t="s">
        <v>3048</v>
      </c>
      <c r="E2711" s="6" t="s">
        <v>3048</v>
      </c>
      <c r="F2711" s="1" t="s">
        <v>4</v>
      </c>
      <c r="G2711" s="1" t="s">
        <v>97</v>
      </c>
      <c r="H2711" s="1" t="s">
        <v>3088</v>
      </c>
      <c r="I2711" s="2" t="s">
        <v>3089</v>
      </c>
      <c r="J2711" s="6" t="s">
        <v>4</v>
      </c>
      <c r="K2711" s="6" t="s">
        <v>4</v>
      </c>
      <c r="L2711" s="6" t="s">
        <v>4</v>
      </c>
      <c r="M2711" s="6" t="s">
        <v>5</v>
      </c>
      <c r="N2711" s="6" t="s">
        <v>3091</v>
      </c>
      <c r="O2711" s="16">
        <v>44935</v>
      </c>
      <c r="P2711" s="6" t="s">
        <v>7</v>
      </c>
      <c r="Q2711" s="18">
        <v>1063.72</v>
      </c>
      <c r="R2711" s="18">
        <v>0</v>
      </c>
      <c r="S2711" s="18">
        <v>1063.72</v>
      </c>
      <c r="T2711" s="18">
        <v>0</v>
      </c>
      <c r="U2711" s="10">
        <f t="shared" si="84"/>
        <v>0</v>
      </c>
      <c r="V2711" s="20">
        <f t="shared" si="85"/>
        <v>0</v>
      </c>
    </row>
    <row r="2712" spans="1:22" ht="29" outlineLevel="4" x14ac:dyDescent="0.35">
      <c r="A2712" s="6" t="s">
        <v>73</v>
      </c>
      <c r="B2712" s="6" t="s">
        <v>74</v>
      </c>
      <c r="C2712" s="12" t="s">
        <v>12934</v>
      </c>
      <c r="D2712" s="5" t="s">
        <v>3048</v>
      </c>
      <c r="E2712" s="6" t="s">
        <v>3048</v>
      </c>
      <c r="F2712" s="1" t="s">
        <v>4</v>
      </c>
      <c r="G2712" s="1" t="s">
        <v>97</v>
      </c>
      <c r="H2712" s="1" t="s">
        <v>3088</v>
      </c>
      <c r="I2712" s="2" t="s">
        <v>3089</v>
      </c>
      <c r="J2712" s="6" t="s">
        <v>4</v>
      </c>
      <c r="K2712" s="6" t="s">
        <v>4</v>
      </c>
      <c r="L2712" s="6" t="s">
        <v>4</v>
      </c>
      <c r="M2712" s="6" t="s">
        <v>5</v>
      </c>
      <c r="N2712" s="6" t="s">
        <v>3092</v>
      </c>
      <c r="O2712" s="16">
        <v>44984</v>
      </c>
      <c r="P2712" s="6" t="s">
        <v>7</v>
      </c>
      <c r="Q2712" s="18">
        <v>777.96</v>
      </c>
      <c r="R2712" s="18">
        <v>0</v>
      </c>
      <c r="S2712" s="18">
        <v>777.96</v>
      </c>
      <c r="T2712" s="18">
        <v>0</v>
      </c>
      <c r="U2712" s="10">
        <f t="shared" si="84"/>
        <v>0</v>
      </c>
      <c r="V2712" s="20">
        <f t="shared" si="85"/>
        <v>0</v>
      </c>
    </row>
    <row r="2713" spans="1:22" ht="29" outlineLevel="4" x14ac:dyDescent="0.35">
      <c r="A2713" s="6" t="s">
        <v>73</v>
      </c>
      <c r="B2713" s="6" t="s">
        <v>74</v>
      </c>
      <c r="C2713" s="12" t="s">
        <v>12934</v>
      </c>
      <c r="D2713" s="5" t="s">
        <v>3048</v>
      </c>
      <c r="E2713" s="6" t="s">
        <v>3048</v>
      </c>
      <c r="F2713" s="1" t="s">
        <v>4</v>
      </c>
      <c r="G2713" s="1" t="s">
        <v>97</v>
      </c>
      <c r="H2713" s="1" t="s">
        <v>3088</v>
      </c>
      <c r="I2713" s="2" t="s">
        <v>3089</v>
      </c>
      <c r="J2713" s="6" t="s">
        <v>4</v>
      </c>
      <c r="K2713" s="6" t="s">
        <v>4</v>
      </c>
      <c r="L2713" s="6" t="s">
        <v>4</v>
      </c>
      <c r="M2713" s="6" t="s">
        <v>5</v>
      </c>
      <c r="N2713" s="6" t="s">
        <v>3093</v>
      </c>
      <c r="O2713" s="16">
        <v>44999</v>
      </c>
      <c r="P2713" s="6" t="s">
        <v>7</v>
      </c>
      <c r="Q2713" s="18">
        <v>977.95</v>
      </c>
      <c r="R2713" s="18">
        <v>0</v>
      </c>
      <c r="S2713" s="18">
        <v>977.95</v>
      </c>
      <c r="T2713" s="18">
        <v>0</v>
      </c>
      <c r="U2713" s="10">
        <f t="shared" si="84"/>
        <v>0</v>
      </c>
      <c r="V2713" s="20">
        <f t="shared" si="85"/>
        <v>0</v>
      </c>
    </row>
    <row r="2714" spans="1:22" ht="29" outlineLevel="3" x14ac:dyDescent="0.35">
      <c r="A2714" s="6" t="s">
        <v>73</v>
      </c>
      <c r="B2714" s="6" t="s">
        <v>74</v>
      </c>
      <c r="C2714" s="12" t="s">
        <v>12934</v>
      </c>
      <c r="D2714" s="5" t="s">
        <v>3048</v>
      </c>
      <c r="E2714" s="6" t="s">
        <v>3048</v>
      </c>
      <c r="F2714" s="1" t="s">
        <v>4</v>
      </c>
      <c r="G2714" s="1" t="s">
        <v>97</v>
      </c>
      <c r="H2714" s="1" t="s">
        <v>3088</v>
      </c>
      <c r="I2714" s="2" t="s">
        <v>3089</v>
      </c>
      <c r="J2714" s="6" t="s">
        <v>4</v>
      </c>
      <c r="K2714" s="6" t="s">
        <v>4</v>
      </c>
      <c r="L2714" s="6" t="s">
        <v>4</v>
      </c>
      <c r="M2714" s="6" t="s">
        <v>5</v>
      </c>
      <c r="N2714" s="6" t="s">
        <v>3094</v>
      </c>
      <c r="O2714" s="16">
        <v>45026</v>
      </c>
      <c r="P2714" s="6" t="s">
        <v>7</v>
      </c>
      <c r="Q2714" s="18">
        <v>1161.3800000000001</v>
      </c>
      <c r="R2714" s="18">
        <v>0</v>
      </c>
      <c r="S2714" s="18">
        <v>1161.3800000000001</v>
      </c>
      <c r="T2714" s="18">
        <v>0</v>
      </c>
      <c r="U2714" s="10">
        <f t="shared" si="84"/>
        <v>0</v>
      </c>
      <c r="V2714" s="20">
        <f t="shared" si="85"/>
        <v>0</v>
      </c>
    </row>
    <row r="2715" spans="1:22" ht="29" outlineLevel="4" x14ac:dyDescent="0.35">
      <c r="A2715" s="6" t="s">
        <v>73</v>
      </c>
      <c r="B2715" s="6" t="s">
        <v>74</v>
      </c>
      <c r="C2715" s="12" t="s">
        <v>12934</v>
      </c>
      <c r="D2715" s="5" t="s">
        <v>3048</v>
      </c>
      <c r="E2715" s="6" t="s">
        <v>3048</v>
      </c>
      <c r="F2715" s="1" t="s">
        <v>4</v>
      </c>
      <c r="G2715" s="1" t="s">
        <v>97</v>
      </c>
      <c r="H2715" s="1" t="s">
        <v>3088</v>
      </c>
      <c r="I2715" s="2" t="s">
        <v>3089</v>
      </c>
      <c r="J2715" s="6" t="s">
        <v>4</v>
      </c>
      <c r="K2715" s="6" t="s">
        <v>4</v>
      </c>
      <c r="L2715" s="6" t="s">
        <v>4</v>
      </c>
      <c r="M2715" s="6" t="s">
        <v>5</v>
      </c>
      <c r="N2715" s="6" t="s">
        <v>3095</v>
      </c>
      <c r="O2715" s="16">
        <v>45049</v>
      </c>
      <c r="P2715" s="6" t="s">
        <v>7</v>
      </c>
      <c r="Q2715" s="18">
        <v>1181.3800000000001</v>
      </c>
      <c r="R2715" s="18">
        <v>0</v>
      </c>
      <c r="S2715" s="18">
        <v>1181.3800000000001</v>
      </c>
      <c r="T2715" s="18">
        <v>0</v>
      </c>
      <c r="U2715" s="10">
        <f t="shared" si="84"/>
        <v>0</v>
      </c>
      <c r="V2715" s="20">
        <f t="shared" si="85"/>
        <v>0</v>
      </c>
    </row>
    <row r="2716" spans="1:22" ht="29" outlineLevel="4" x14ac:dyDescent="0.35">
      <c r="A2716" s="6" t="s">
        <v>73</v>
      </c>
      <c r="B2716" s="6" t="s">
        <v>74</v>
      </c>
      <c r="C2716" s="12" t="s">
        <v>12934</v>
      </c>
      <c r="D2716" s="5" t="s">
        <v>3048</v>
      </c>
      <c r="E2716" s="6" t="s">
        <v>3048</v>
      </c>
      <c r="F2716" s="1" t="s">
        <v>4</v>
      </c>
      <c r="G2716" s="1" t="s">
        <v>97</v>
      </c>
      <c r="H2716" s="1" t="s">
        <v>3088</v>
      </c>
      <c r="I2716" s="2" t="s">
        <v>3089</v>
      </c>
      <c r="J2716" s="6" t="s">
        <v>4</v>
      </c>
      <c r="K2716" s="6" t="s">
        <v>4</v>
      </c>
      <c r="L2716" s="6" t="s">
        <v>4</v>
      </c>
      <c r="M2716" s="6" t="s">
        <v>5</v>
      </c>
      <c r="N2716" s="6" t="s">
        <v>3096</v>
      </c>
      <c r="O2716" s="16">
        <v>45071</v>
      </c>
      <c r="P2716" s="6" t="s">
        <v>7</v>
      </c>
      <c r="Q2716" s="18">
        <v>1607.79</v>
      </c>
      <c r="R2716" s="18">
        <v>0</v>
      </c>
      <c r="S2716" s="18">
        <v>1607.79</v>
      </c>
      <c r="T2716" s="18">
        <v>0</v>
      </c>
      <c r="U2716" s="10">
        <f t="shared" si="84"/>
        <v>0</v>
      </c>
      <c r="V2716" s="20">
        <f t="shared" si="85"/>
        <v>0</v>
      </c>
    </row>
    <row r="2717" spans="1:22" ht="29" outlineLevel="4" x14ac:dyDescent="0.35">
      <c r="A2717" s="6" t="s">
        <v>73</v>
      </c>
      <c r="B2717" s="6" t="s">
        <v>74</v>
      </c>
      <c r="C2717" s="12" t="s">
        <v>12934</v>
      </c>
      <c r="D2717" s="5" t="s">
        <v>3048</v>
      </c>
      <c r="E2717" s="6" t="s">
        <v>3048</v>
      </c>
      <c r="F2717" s="1" t="s">
        <v>4</v>
      </c>
      <c r="G2717" s="1" t="s">
        <v>97</v>
      </c>
      <c r="H2717" s="1" t="s">
        <v>3088</v>
      </c>
      <c r="I2717" s="2" t="s">
        <v>3089</v>
      </c>
      <c r="J2717" s="6" t="s">
        <v>4</v>
      </c>
      <c r="K2717" s="6" t="s">
        <v>4</v>
      </c>
      <c r="L2717" s="6" t="s">
        <v>4</v>
      </c>
      <c r="M2717" s="6" t="s">
        <v>5</v>
      </c>
      <c r="N2717" s="6" t="s">
        <v>3097</v>
      </c>
      <c r="O2717" s="16">
        <v>45098</v>
      </c>
      <c r="P2717" s="6" t="s">
        <v>7</v>
      </c>
      <c r="Q2717" s="18">
        <v>1449.83</v>
      </c>
      <c r="R2717" s="18">
        <v>0</v>
      </c>
      <c r="S2717" s="18">
        <v>1449.83</v>
      </c>
      <c r="T2717" s="18">
        <v>0</v>
      </c>
      <c r="U2717" s="10">
        <f t="shared" si="84"/>
        <v>0</v>
      </c>
      <c r="V2717" s="20">
        <f t="shared" si="85"/>
        <v>0</v>
      </c>
    </row>
    <row r="2718" spans="1:22" ht="29" outlineLevel="4" x14ac:dyDescent="0.35">
      <c r="A2718" s="6" t="s">
        <v>73</v>
      </c>
      <c r="B2718" s="6" t="s">
        <v>74</v>
      </c>
      <c r="C2718" s="12" t="s">
        <v>12934</v>
      </c>
      <c r="D2718" s="5" t="s">
        <v>3048</v>
      </c>
      <c r="E2718" s="6" t="s">
        <v>3048</v>
      </c>
      <c r="F2718" s="1" t="s">
        <v>86</v>
      </c>
      <c r="G2718" s="1" t="s">
        <v>4</v>
      </c>
      <c r="H2718" s="1" t="s">
        <v>3088</v>
      </c>
      <c r="I2718" s="2" t="s">
        <v>3089</v>
      </c>
      <c r="J2718" s="6" t="s">
        <v>4</v>
      </c>
      <c r="K2718" s="6" t="s">
        <v>4</v>
      </c>
      <c r="L2718" s="6" t="s">
        <v>4</v>
      </c>
      <c r="M2718" s="6" t="s">
        <v>5</v>
      </c>
      <c r="N2718" s="6" t="s">
        <v>3087</v>
      </c>
      <c r="O2718" s="16">
        <v>44869</v>
      </c>
      <c r="P2718" s="6" t="s">
        <v>7</v>
      </c>
      <c r="Q2718" s="18">
        <v>21744.15</v>
      </c>
      <c r="R2718" s="18">
        <v>21744.15</v>
      </c>
      <c r="S2718" s="18">
        <v>0</v>
      </c>
      <c r="T2718" s="18">
        <v>0</v>
      </c>
      <c r="U2718" s="10">
        <f t="shared" si="84"/>
        <v>0</v>
      </c>
      <c r="V2718" s="20">
        <f t="shared" si="85"/>
        <v>0</v>
      </c>
    </row>
    <row r="2719" spans="1:22" ht="29" outlineLevel="3" x14ac:dyDescent="0.35">
      <c r="A2719" s="6" t="s">
        <v>73</v>
      </c>
      <c r="B2719" s="6" t="s">
        <v>74</v>
      </c>
      <c r="C2719" s="12" t="s">
        <v>12934</v>
      </c>
      <c r="D2719" s="5" t="s">
        <v>3048</v>
      </c>
      <c r="E2719" s="6" t="s">
        <v>3048</v>
      </c>
      <c r="F2719" s="1" t="s">
        <v>86</v>
      </c>
      <c r="G2719" s="1" t="s">
        <v>4</v>
      </c>
      <c r="H2719" s="1" t="s">
        <v>3088</v>
      </c>
      <c r="I2719" s="2" t="s">
        <v>3089</v>
      </c>
      <c r="J2719" s="6" t="s">
        <v>4</v>
      </c>
      <c r="K2719" s="6" t="s">
        <v>4</v>
      </c>
      <c r="L2719" s="6" t="s">
        <v>4</v>
      </c>
      <c r="M2719" s="6" t="s">
        <v>5</v>
      </c>
      <c r="N2719" s="6" t="s">
        <v>3090</v>
      </c>
      <c r="O2719" s="16">
        <v>44911</v>
      </c>
      <c r="P2719" s="6" t="s">
        <v>7</v>
      </c>
      <c r="Q2719" s="18">
        <v>9708.51</v>
      </c>
      <c r="R2719" s="18">
        <v>9708.51</v>
      </c>
      <c r="S2719" s="18">
        <v>0</v>
      </c>
      <c r="T2719" s="18">
        <v>0</v>
      </c>
      <c r="U2719" s="10">
        <f t="shared" si="84"/>
        <v>0</v>
      </c>
      <c r="V2719" s="20">
        <f t="shared" si="85"/>
        <v>0</v>
      </c>
    </row>
    <row r="2720" spans="1:22" ht="29" outlineLevel="4" x14ac:dyDescent="0.35">
      <c r="A2720" s="6" t="s">
        <v>73</v>
      </c>
      <c r="B2720" s="6" t="s">
        <v>74</v>
      </c>
      <c r="C2720" s="12" t="s">
        <v>12934</v>
      </c>
      <c r="D2720" s="5" t="s">
        <v>3048</v>
      </c>
      <c r="E2720" s="6" t="s">
        <v>3048</v>
      </c>
      <c r="F2720" s="1" t="s">
        <v>86</v>
      </c>
      <c r="G2720" s="1" t="s">
        <v>4</v>
      </c>
      <c r="H2720" s="1" t="s">
        <v>3088</v>
      </c>
      <c r="I2720" s="2" t="s">
        <v>3089</v>
      </c>
      <c r="J2720" s="6" t="s">
        <v>4</v>
      </c>
      <c r="K2720" s="6" t="s">
        <v>4</v>
      </c>
      <c r="L2720" s="6" t="s">
        <v>4</v>
      </c>
      <c r="M2720" s="6" t="s">
        <v>5</v>
      </c>
      <c r="N2720" s="6" t="s">
        <v>3091</v>
      </c>
      <c r="O2720" s="16">
        <v>44935</v>
      </c>
      <c r="P2720" s="6" t="s">
        <v>7</v>
      </c>
      <c r="Q2720" s="18">
        <v>8510.2800000000007</v>
      </c>
      <c r="R2720" s="18">
        <v>8510.2800000000007</v>
      </c>
      <c r="S2720" s="18">
        <v>0</v>
      </c>
      <c r="T2720" s="18">
        <v>0</v>
      </c>
      <c r="U2720" s="10">
        <f t="shared" si="84"/>
        <v>0</v>
      </c>
      <c r="V2720" s="20">
        <f t="shared" si="85"/>
        <v>0</v>
      </c>
    </row>
    <row r="2721" spans="1:22" ht="29" outlineLevel="4" x14ac:dyDescent="0.35">
      <c r="A2721" s="6" t="s">
        <v>73</v>
      </c>
      <c r="B2721" s="6" t="s">
        <v>74</v>
      </c>
      <c r="C2721" s="12" t="s">
        <v>12934</v>
      </c>
      <c r="D2721" s="5" t="s">
        <v>3048</v>
      </c>
      <c r="E2721" s="6" t="s">
        <v>3048</v>
      </c>
      <c r="F2721" s="1" t="s">
        <v>86</v>
      </c>
      <c r="G2721" s="1" t="s">
        <v>4</v>
      </c>
      <c r="H2721" s="1" t="s">
        <v>3088</v>
      </c>
      <c r="I2721" s="2" t="s">
        <v>3089</v>
      </c>
      <c r="J2721" s="6" t="s">
        <v>4</v>
      </c>
      <c r="K2721" s="6" t="s">
        <v>4</v>
      </c>
      <c r="L2721" s="6" t="s">
        <v>4</v>
      </c>
      <c r="M2721" s="6" t="s">
        <v>5</v>
      </c>
      <c r="N2721" s="6" t="s">
        <v>3092</v>
      </c>
      <c r="O2721" s="16">
        <v>44984</v>
      </c>
      <c r="P2721" s="6" t="s">
        <v>7</v>
      </c>
      <c r="Q2721" s="18">
        <v>6224.04</v>
      </c>
      <c r="R2721" s="18">
        <v>6224.04</v>
      </c>
      <c r="S2721" s="18">
        <v>0</v>
      </c>
      <c r="T2721" s="18">
        <v>0</v>
      </c>
      <c r="U2721" s="10">
        <f t="shared" si="84"/>
        <v>0</v>
      </c>
      <c r="V2721" s="20">
        <f t="shared" si="85"/>
        <v>0</v>
      </c>
    </row>
    <row r="2722" spans="1:22" ht="29" outlineLevel="3" x14ac:dyDescent="0.35">
      <c r="A2722" s="6" t="s">
        <v>73</v>
      </c>
      <c r="B2722" s="6" t="s">
        <v>74</v>
      </c>
      <c r="C2722" s="12" t="s">
        <v>12934</v>
      </c>
      <c r="D2722" s="5" t="s">
        <v>3048</v>
      </c>
      <c r="E2722" s="6" t="s">
        <v>3048</v>
      </c>
      <c r="F2722" s="1" t="s">
        <v>86</v>
      </c>
      <c r="G2722" s="1" t="s">
        <v>4</v>
      </c>
      <c r="H2722" s="1" t="s">
        <v>3088</v>
      </c>
      <c r="I2722" s="2" t="s">
        <v>3089</v>
      </c>
      <c r="J2722" s="6" t="s">
        <v>4</v>
      </c>
      <c r="K2722" s="6" t="s">
        <v>4</v>
      </c>
      <c r="L2722" s="6" t="s">
        <v>4</v>
      </c>
      <c r="M2722" s="6" t="s">
        <v>5</v>
      </c>
      <c r="N2722" s="6" t="s">
        <v>3093</v>
      </c>
      <c r="O2722" s="16">
        <v>44999</v>
      </c>
      <c r="P2722" s="6" t="s">
        <v>7</v>
      </c>
      <c r="Q2722" s="18">
        <v>7824.05</v>
      </c>
      <c r="R2722" s="18">
        <v>7824.05</v>
      </c>
      <c r="S2722" s="18">
        <v>0</v>
      </c>
      <c r="T2722" s="18">
        <v>0</v>
      </c>
      <c r="U2722" s="10">
        <f t="shared" si="84"/>
        <v>0</v>
      </c>
      <c r="V2722" s="20">
        <f t="shared" si="85"/>
        <v>0</v>
      </c>
    </row>
    <row r="2723" spans="1:22" ht="29" outlineLevel="4" x14ac:dyDescent="0.35">
      <c r="A2723" s="6" t="s">
        <v>73</v>
      </c>
      <c r="B2723" s="6" t="s">
        <v>74</v>
      </c>
      <c r="C2723" s="12" t="s">
        <v>12934</v>
      </c>
      <c r="D2723" s="5" t="s">
        <v>3048</v>
      </c>
      <c r="E2723" s="6" t="s">
        <v>3048</v>
      </c>
      <c r="F2723" s="1" t="s">
        <v>86</v>
      </c>
      <c r="G2723" s="1" t="s">
        <v>4</v>
      </c>
      <c r="H2723" s="1" t="s">
        <v>3088</v>
      </c>
      <c r="I2723" s="2" t="s">
        <v>3089</v>
      </c>
      <c r="J2723" s="6" t="s">
        <v>4</v>
      </c>
      <c r="K2723" s="6" t="s">
        <v>4</v>
      </c>
      <c r="L2723" s="6" t="s">
        <v>4</v>
      </c>
      <c r="M2723" s="6" t="s">
        <v>5</v>
      </c>
      <c r="N2723" s="6" t="s">
        <v>3094</v>
      </c>
      <c r="O2723" s="16">
        <v>45026</v>
      </c>
      <c r="P2723" s="6" t="s">
        <v>7</v>
      </c>
      <c r="Q2723" s="18">
        <v>9291.6200000000008</v>
      </c>
      <c r="R2723" s="18">
        <v>9291.6200000000008</v>
      </c>
      <c r="S2723" s="18">
        <v>0</v>
      </c>
      <c r="T2723" s="18">
        <v>0</v>
      </c>
      <c r="U2723" s="10">
        <f t="shared" si="84"/>
        <v>0</v>
      </c>
      <c r="V2723" s="20">
        <f t="shared" si="85"/>
        <v>0</v>
      </c>
    </row>
    <row r="2724" spans="1:22" ht="29" outlineLevel="4" x14ac:dyDescent="0.35">
      <c r="A2724" s="6" t="s">
        <v>73</v>
      </c>
      <c r="B2724" s="6" t="s">
        <v>74</v>
      </c>
      <c r="C2724" s="12" t="s">
        <v>12934</v>
      </c>
      <c r="D2724" s="5" t="s">
        <v>3048</v>
      </c>
      <c r="E2724" s="6" t="s">
        <v>3048</v>
      </c>
      <c r="F2724" s="1" t="s">
        <v>86</v>
      </c>
      <c r="G2724" s="1" t="s">
        <v>4</v>
      </c>
      <c r="H2724" s="1" t="s">
        <v>3088</v>
      </c>
      <c r="I2724" s="2" t="s">
        <v>3089</v>
      </c>
      <c r="J2724" s="6" t="s">
        <v>4</v>
      </c>
      <c r="K2724" s="6" t="s">
        <v>4</v>
      </c>
      <c r="L2724" s="6" t="s">
        <v>4</v>
      </c>
      <c r="M2724" s="6" t="s">
        <v>5</v>
      </c>
      <c r="N2724" s="6" t="s">
        <v>3095</v>
      </c>
      <c r="O2724" s="16">
        <v>45049</v>
      </c>
      <c r="P2724" s="6" t="s">
        <v>7</v>
      </c>
      <c r="Q2724" s="18">
        <v>9451.6200000000008</v>
      </c>
      <c r="R2724" s="18">
        <v>9451.6200000000008</v>
      </c>
      <c r="S2724" s="18">
        <v>0</v>
      </c>
      <c r="T2724" s="18">
        <v>0</v>
      </c>
      <c r="U2724" s="10">
        <f t="shared" si="84"/>
        <v>0</v>
      </c>
      <c r="V2724" s="20">
        <f t="shared" si="85"/>
        <v>0</v>
      </c>
    </row>
    <row r="2725" spans="1:22" ht="29" outlineLevel="3" x14ac:dyDescent="0.35">
      <c r="A2725" s="6" t="s">
        <v>73</v>
      </c>
      <c r="B2725" s="6" t="s">
        <v>74</v>
      </c>
      <c r="C2725" s="12" t="s">
        <v>12934</v>
      </c>
      <c r="D2725" s="5" t="s">
        <v>3048</v>
      </c>
      <c r="E2725" s="6" t="s">
        <v>3048</v>
      </c>
      <c r="F2725" s="1" t="s">
        <v>86</v>
      </c>
      <c r="G2725" s="1" t="s">
        <v>4</v>
      </c>
      <c r="H2725" s="1" t="s">
        <v>3088</v>
      </c>
      <c r="I2725" s="2" t="s">
        <v>3089</v>
      </c>
      <c r="J2725" s="6" t="s">
        <v>4</v>
      </c>
      <c r="K2725" s="6" t="s">
        <v>4</v>
      </c>
      <c r="L2725" s="6" t="s">
        <v>4</v>
      </c>
      <c r="M2725" s="6" t="s">
        <v>5</v>
      </c>
      <c r="N2725" s="6" t="s">
        <v>3096</v>
      </c>
      <c r="O2725" s="16">
        <v>45071</v>
      </c>
      <c r="P2725" s="6" t="s">
        <v>7</v>
      </c>
      <c r="Q2725" s="18">
        <v>12862.21</v>
      </c>
      <c r="R2725" s="18">
        <v>12862.21</v>
      </c>
      <c r="S2725" s="18">
        <v>0</v>
      </c>
      <c r="T2725" s="18">
        <v>0</v>
      </c>
      <c r="U2725" s="10">
        <f t="shared" si="84"/>
        <v>0</v>
      </c>
      <c r="V2725" s="20">
        <f t="shared" si="85"/>
        <v>0</v>
      </c>
    </row>
    <row r="2726" spans="1:22" ht="29" outlineLevel="4" x14ac:dyDescent="0.35">
      <c r="A2726" s="6" t="s">
        <v>73</v>
      </c>
      <c r="B2726" s="6" t="s">
        <v>74</v>
      </c>
      <c r="C2726" s="12" t="s">
        <v>12934</v>
      </c>
      <c r="D2726" s="5" t="s">
        <v>3048</v>
      </c>
      <c r="E2726" s="6" t="s">
        <v>3048</v>
      </c>
      <c r="F2726" s="1" t="s">
        <v>86</v>
      </c>
      <c r="G2726" s="1" t="s">
        <v>4</v>
      </c>
      <c r="H2726" s="1" t="s">
        <v>3088</v>
      </c>
      <c r="I2726" s="2" t="s">
        <v>3089</v>
      </c>
      <c r="J2726" s="6" t="s">
        <v>4</v>
      </c>
      <c r="K2726" s="6" t="s">
        <v>4</v>
      </c>
      <c r="L2726" s="6" t="s">
        <v>4</v>
      </c>
      <c r="M2726" s="6" t="s">
        <v>5</v>
      </c>
      <c r="N2726" s="6" t="s">
        <v>3097</v>
      </c>
      <c r="O2726" s="16">
        <v>45098</v>
      </c>
      <c r="P2726" s="6" t="s">
        <v>7</v>
      </c>
      <c r="Q2726" s="18">
        <v>11597.17</v>
      </c>
      <c r="R2726" s="18">
        <v>11597.17</v>
      </c>
      <c r="S2726" s="18">
        <v>0</v>
      </c>
      <c r="T2726" s="18">
        <v>0</v>
      </c>
      <c r="U2726" s="10">
        <f t="shared" si="84"/>
        <v>0</v>
      </c>
      <c r="V2726" s="20">
        <f t="shared" si="85"/>
        <v>0</v>
      </c>
    </row>
    <row r="2727" spans="1:22" outlineLevel="4" x14ac:dyDescent="0.35">
      <c r="G2727" s="1"/>
      <c r="H2727" s="14" t="s">
        <v>11870</v>
      </c>
      <c r="O2727" s="16"/>
      <c r="Q2727" s="18">
        <f>SUBTOTAL(9,Q2709:Q2726)</f>
        <v>109364.99999999999</v>
      </c>
      <c r="R2727" s="18">
        <f>SUBTOTAL(9,R2709:R2726)</f>
        <v>97213.650000000009</v>
      </c>
      <c r="S2727" s="18">
        <f>SUBTOTAL(9,S2709:S2726)</f>
        <v>12151.35</v>
      </c>
      <c r="T2727" s="18">
        <f>SUBTOTAL(9,T2709:T2726)</f>
        <v>0</v>
      </c>
      <c r="U2727" s="10">
        <f t="shared" si="84"/>
        <v>-2.3646862246096134E-11</v>
      </c>
      <c r="V2727" s="20">
        <f t="shared" si="85"/>
        <v>-2.3646862246096134E-11</v>
      </c>
    </row>
    <row r="2728" spans="1:22" ht="29" outlineLevel="4" x14ac:dyDescent="0.35">
      <c r="A2728" s="6" t="s">
        <v>73</v>
      </c>
      <c r="B2728" s="6" t="s">
        <v>74</v>
      </c>
      <c r="C2728" s="12" t="s">
        <v>12934</v>
      </c>
      <c r="D2728" s="5" t="s">
        <v>3048</v>
      </c>
      <c r="E2728" s="6" t="s">
        <v>3048</v>
      </c>
      <c r="F2728" s="1" t="s">
        <v>4</v>
      </c>
      <c r="G2728" s="1" t="s">
        <v>82</v>
      </c>
      <c r="H2728" s="1" t="s">
        <v>3099</v>
      </c>
      <c r="I2728" s="2" t="s">
        <v>3100</v>
      </c>
      <c r="J2728" s="6" t="s">
        <v>4</v>
      </c>
      <c r="K2728" s="6" t="s">
        <v>4</v>
      </c>
      <c r="L2728" s="6" t="s">
        <v>4</v>
      </c>
      <c r="M2728" s="6" t="s">
        <v>5</v>
      </c>
      <c r="N2728" s="6" t="s">
        <v>3098</v>
      </c>
      <c r="O2728" s="16">
        <v>44869</v>
      </c>
      <c r="P2728" s="6" t="s">
        <v>7</v>
      </c>
      <c r="Q2728" s="18">
        <v>7812.22</v>
      </c>
      <c r="R2728" s="18">
        <v>0</v>
      </c>
      <c r="S2728" s="18">
        <v>7812.22</v>
      </c>
      <c r="T2728" s="18">
        <v>0</v>
      </c>
      <c r="U2728" s="10">
        <f t="shared" si="84"/>
        <v>0</v>
      </c>
      <c r="V2728" s="20">
        <f t="shared" si="85"/>
        <v>0</v>
      </c>
    </row>
    <row r="2729" spans="1:22" ht="29" outlineLevel="4" x14ac:dyDescent="0.35">
      <c r="A2729" s="6" t="s">
        <v>73</v>
      </c>
      <c r="B2729" s="6" t="s">
        <v>74</v>
      </c>
      <c r="C2729" s="12" t="s">
        <v>12934</v>
      </c>
      <c r="D2729" s="5" t="s">
        <v>3048</v>
      </c>
      <c r="E2729" s="6" t="s">
        <v>3048</v>
      </c>
      <c r="F2729" s="1" t="s">
        <v>4</v>
      </c>
      <c r="G2729" s="1" t="s">
        <v>82</v>
      </c>
      <c r="H2729" s="1" t="s">
        <v>3099</v>
      </c>
      <c r="I2729" s="2" t="s">
        <v>3100</v>
      </c>
      <c r="J2729" s="6" t="s">
        <v>4</v>
      </c>
      <c r="K2729" s="6" t="s">
        <v>4</v>
      </c>
      <c r="L2729" s="6" t="s">
        <v>4</v>
      </c>
      <c r="M2729" s="6" t="s">
        <v>5</v>
      </c>
      <c r="N2729" s="6" t="s">
        <v>3101</v>
      </c>
      <c r="O2729" s="16">
        <v>44895</v>
      </c>
      <c r="P2729" s="6" t="s">
        <v>7</v>
      </c>
      <c r="Q2729" s="18">
        <v>1403</v>
      </c>
      <c r="R2729" s="18">
        <v>0</v>
      </c>
      <c r="S2729" s="18">
        <v>1403</v>
      </c>
      <c r="T2729" s="18">
        <v>0</v>
      </c>
      <c r="U2729" s="10">
        <f t="shared" si="84"/>
        <v>0</v>
      </c>
      <c r="V2729" s="20">
        <f t="shared" si="85"/>
        <v>0</v>
      </c>
    </row>
    <row r="2730" spans="1:22" ht="29" outlineLevel="4" x14ac:dyDescent="0.35">
      <c r="A2730" s="6" t="s">
        <v>73</v>
      </c>
      <c r="B2730" s="6" t="s">
        <v>74</v>
      </c>
      <c r="C2730" s="12" t="s">
        <v>12934</v>
      </c>
      <c r="D2730" s="5" t="s">
        <v>3048</v>
      </c>
      <c r="E2730" s="6" t="s">
        <v>3048</v>
      </c>
      <c r="F2730" s="1" t="s">
        <v>4</v>
      </c>
      <c r="G2730" s="1" t="s">
        <v>82</v>
      </c>
      <c r="H2730" s="1" t="s">
        <v>3099</v>
      </c>
      <c r="I2730" s="2" t="s">
        <v>3100</v>
      </c>
      <c r="J2730" s="6" t="s">
        <v>4</v>
      </c>
      <c r="K2730" s="6" t="s">
        <v>4</v>
      </c>
      <c r="L2730" s="6" t="s">
        <v>4</v>
      </c>
      <c r="M2730" s="6" t="s">
        <v>5</v>
      </c>
      <c r="N2730" s="6" t="s">
        <v>3102</v>
      </c>
      <c r="O2730" s="16">
        <v>44900</v>
      </c>
      <c r="P2730" s="6" t="s">
        <v>7</v>
      </c>
      <c r="Q2730" s="18">
        <v>1244.07</v>
      </c>
      <c r="R2730" s="18">
        <v>0</v>
      </c>
      <c r="S2730" s="18">
        <v>1244.07</v>
      </c>
      <c r="T2730" s="18">
        <v>0</v>
      </c>
      <c r="U2730" s="10">
        <f t="shared" si="84"/>
        <v>0</v>
      </c>
      <c r="V2730" s="20">
        <f t="shared" si="85"/>
        <v>0</v>
      </c>
    </row>
    <row r="2731" spans="1:22" ht="29" outlineLevel="4" x14ac:dyDescent="0.35">
      <c r="A2731" s="6" t="s">
        <v>73</v>
      </c>
      <c r="B2731" s="6" t="s">
        <v>74</v>
      </c>
      <c r="C2731" s="12" t="s">
        <v>12934</v>
      </c>
      <c r="D2731" s="5" t="s">
        <v>3048</v>
      </c>
      <c r="E2731" s="6" t="s">
        <v>3048</v>
      </c>
      <c r="F2731" s="1" t="s">
        <v>4</v>
      </c>
      <c r="G2731" s="1" t="s">
        <v>82</v>
      </c>
      <c r="H2731" s="1" t="s">
        <v>3099</v>
      </c>
      <c r="I2731" s="2" t="s">
        <v>3100</v>
      </c>
      <c r="J2731" s="6" t="s">
        <v>4</v>
      </c>
      <c r="K2731" s="6" t="s">
        <v>4</v>
      </c>
      <c r="L2731" s="6" t="s">
        <v>4</v>
      </c>
      <c r="M2731" s="6" t="s">
        <v>5</v>
      </c>
      <c r="N2731" s="6" t="s">
        <v>3103</v>
      </c>
      <c r="O2731" s="16">
        <v>44932</v>
      </c>
      <c r="P2731" s="6" t="s">
        <v>7</v>
      </c>
      <c r="Q2731" s="18">
        <v>1270.23</v>
      </c>
      <c r="R2731" s="18">
        <v>0</v>
      </c>
      <c r="S2731" s="18">
        <v>1270.23</v>
      </c>
      <c r="T2731" s="18">
        <v>0</v>
      </c>
      <c r="U2731" s="10">
        <f t="shared" si="84"/>
        <v>0</v>
      </c>
      <c r="V2731" s="20">
        <f t="shared" si="85"/>
        <v>0</v>
      </c>
    </row>
    <row r="2732" spans="1:22" ht="29" outlineLevel="4" x14ac:dyDescent="0.35">
      <c r="A2732" s="6" t="s">
        <v>73</v>
      </c>
      <c r="B2732" s="6" t="s">
        <v>74</v>
      </c>
      <c r="C2732" s="12" t="s">
        <v>12934</v>
      </c>
      <c r="D2732" s="5" t="s">
        <v>3048</v>
      </c>
      <c r="E2732" s="6" t="s">
        <v>3048</v>
      </c>
      <c r="F2732" s="1" t="s">
        <v>4</v>
      </c>
      <c r="G2732" s="1" t="s">
        <v>82</v>
      </c>
      <c r="H2732" s="1" t="s">
        <v>3099</v>
      </c>
      <c r="I2732" s="2" t="s">
        <v>3100</v>
      </c>
      <c r="J2732" s="6" t="s">
        <v>4</v>
      </c>
      <c r="K2732" s="6" t="s">
        <v>4</v>
      </c>
      <c r="L2732" s="6" t="s">
        <v>4</v>
      </c>
      <c r="M2732" s="6" t="s">
        <v>5</v>
      </c>
      <c r="N2732" s="6" t="s">
        <v>3104</v>
      </c>
      <c r="O2732" s="16">
        <v>44963</v>
      </c>
      <c r="P2732" s="6" t="s">
        <v>7</v>
      </c>
      <c r="Q2732" s="18">
        <v>1968.69</v>
      </c>
      <c r="R2732" s="18">
        <v>0</v>
      </c>
      <c r="S2732" s="18">
        <v>1968.69</v>
      </c>
      <c r="T2732" s="18">
        <v>0</v>
      </c>
      <c r="U2732" s="10">
        <f t="shared" si="84"/>
        <v>0</v>
      </c>
      <c r="V2732" s="20">
        <f t="shared" si="85"/>
        <v>0</v>
      </c>
    </row>
    <row r="2733" spans="1:22" ht="29" outlineLevel="4" x14ac:dyDescent="0.35">
      <c r="A2733" s="6" t="s">
        <v>73</v>
      </c>
      <c r="B2733" s="6" t="s">
        <v>74</v>
      </c>
      <c r="C2733" s="12" t="s">
        <v>12934</v>
      </c>
      <c r="D2733" s="5" t="s">
        <v>3048</v>
      </c>
      <c r="E2733" s="6" t="s">
        <v>3048</v>
      </c>
      <c r="F2733" s="1" t="s">
        <v>4</v>
      </c>
      <c r="G2733" s="1" t="s">
        <v>82</v>
      </c>
      <c r="H2733" s="1" t="s">
        <v>3099</v>
      </c>
      <c r="I2733" s="2" t="s">
        <v>3100</v>
      </c>
      <c r="J2733" s="6" t="s">
        <v>4</v>
      </c>
      <c r="K2733" s="6" t="s">
        <v>4</v>
      </c>
      <c r="L2733" s="6" t="s">
        <v>4</v>
      </c>
      <c r="M2733" s="6" t="s">
        <v>5</v>
      </c>
      <c r="N2733" s="6" t="s">
        <v>3105</v>
      </c>
      <c r="O2733" s="16">
        <v>44987</v>
      </c>
      <c r="P2733" s="6" t="s">
        <v>7</v>
      </c>
      <c r="Q2733" s="18">
        <v>1358.69</v>
      </c>
      <c r="R2733" s="18">
        <v>0</v>
      </c>
      <c r="S2733" s="18">
        <v>1358.69</v>
      </c>
      <c r="T2733" s="18">
        <v>0</v>
      </c>
      <c r="U2733" s="10">
        <f t="shared" si="84"/>
        <v>0</v>
      </c>
      <c r="V2733" s="20">
        <f t="shared" si="85"/>
        <v>0</v>
      </c>
    </row>
    <row r="2734" spans="1:22" ht="29" outlineLevel="4" x14ac:dyDescent="0.35">
      <c r="A2734" s="6" t="s">
        <v>73</v>
      </c>
      <c r="B2734" s="6" t="s">
        <v>74</v>
      </c>
      <c r="C2734" s="12" t="s">
        <v>12934</v>
      </c>
      <c r="D2734" s="5" t="s">
        <v>3048</v>
      </c>
      <c r="E2734" s="6" t="s">
        <v>3048</v>
      </c>
      <c r="F2734" s="1" t="s">
        <v>4</v>
      </c>
      <c r="G2734" s="1" t="s">
        <v>82</v>
      </c>
      <c r="H2734" s="1" t="s">
        <v>3099</v>
      </c>
      <c r="I2734" s="2" t="s">
        <v>3100</v>
      </c>
      <c r="J2734" s="6" t="s">
        <v>4</v>
      </c>
      <c r="K2734" s="6" t="s">
        <v>4</v>
      </c>
      <c r="L2734" s="6" t="s">
        <v>4</v>
      </c>
      <c r="M2734" s="6" t="s">
        <v>5</v>
      </c>
      <c r="N2734" s="6" t="s">
        <v>3106</v>
      </c>
      <c r="O2734" s="16">
        <v>45015</v>
      </c>
      <c r="P2734" s="6" t="s">
        <v>7</v>
      </c>
      <c r="Q2734" s="18">
        <v>1427.69</v>
      </c>
      <c r="R2734" s="18">
        <v>0</v>
      </c>
      <c r="S2734" s="18">
        <v>1427.69</v>
      </c>
      <c r="T2734" s="18">
        <v>0</v>
      </c>
      <c r="U2734" s="10">
        <f t="shared" si="84"/>
        <v>0</v>
      </c>
      <c r="V2734" s="20">
        <f t="shared" si="85"/>
        <v>0</v>
      </c>
    </row>
    <row r="2735" spans="1:22" ht="29" outlineLevel="4" x14ac:dyDescent="0.35">
      <c r="A2735" s="6" t="s">
        <v>73</v>
      </c>
      <c r="B2735" s="6" t="s">
        <v>74</v>
      </c>
      <c r="C2735" s="12" t="s">
        <v>12934</v>
      </c>
      <c r="D2735" s="5" t="s">
        <v>3048</v>
      </c>
      <c r="E2735" s="6" t="s">
        <v>3048</v>
      </c>
      <c r="F2735" s="1" t="s">
        <v>4</v>
      </c>
      <c r="G2735" s="1" t="s">
        <v>82</v>
      </c>
      <c r="H2735" s="1" t="s">
        <v>3099</v>
      </c>
      <c r="I2735" s="2" t="s">
        <v>3100</v>
      </c>
      <c r="J2735" s="6" t="s">
        <v>4</v>
      </c>
      <c r="K2735" s="6" t="s">
        <v>4</v>
      </c>
      <c r="L2735" s="6" t="s">
        <v>4</v>
      </c>
      <c r="M2735" s="6" t="s">
        <v>5</v>
      </c>
      <c r="N2735" s="6" t="s">
        <v>3107</v>
      </c>
      <c r="O2735" s="16">
        <v>45049</v>
      </c>
      <c r="P2735" s="6" t="s">
        <v>7</v>
      </c>
      <c r="Q2735" s="18">
        <v>1236.46</v>
      </c>
      <c r="R2735" s="18">
        <v>0</v>
      </c>
      <c r="S2735" s="18">
        <v>1236.46</v>
      </c>
      <c r="T2735" s="18">
        <v>0</v>
      </c>
      <c r="U2735" s="10">
        <f t="shared" si="84"/>
        <v>0</v>
      </c>
      <c r="V2735" s="20">
        <f t="shared" si="85"/>
        <v>0</v>
      </c>
    </row>
    <row r="2736" spans="1:22" ht="29" outlineLevel="4" x14ac:dyDescent="0.35">
      <c r="A2736" s="6" t="s">
        <v>73</v>
      </c>
      <c r="B2736" s="6" t="s">
        <v>74</v>
      </c>
      <c r="C2736" s="12" t="s">
        <v>12934</v>
      </c>
      <c r="D2736" s="5" t="s">
        <v>3048</v>
      </c>
      <c r="E2736" s="6" t="s">
        <v>3048</v>
      </c>
      <c r="F2736" s="1" t="s">
        <v>4</v>
      </c>
      <c r="G2736" s="1" t="s">
        <v>82</v>
      </c>
      <c r="H2736" s="1" t="s">
        <v>3099</v>
      </c>
      <c r="I2736" s="2" t="s">
        <v>3100</v>
      </c>
      <c r="J2736" s="6" t="s">
        <v>4</v>
      </c>
      <c r="K2736" s="6" t="s">
        <v>4</v>
      </c>
      <c r="L2736" s="6" t="s">
        <v>4</v>
      </c>
      <c r="M2736" s="6" t="s">
        <v>5</v>
      </c>
      <c r="N2736" s="6" t="s">
        <v>3108</v>
      </c>
      <c r="O2736" s="16">
        <v>45086</v>
      </c>
      <c r="P2736" s="6" t="s">
        <v>7</v>
      </c>
      <c r="Q2736" s="18">
        <v>1734.88</v>
      </c>
      <c r="R2736" s="18">
        <v>0</v>
      </c>
      <c r="S2736" s="18">
        <v>1734.88</v>
      </c>
      <c r="T2736" s="18">
        <v>0</v>
      </c>
      <c r="U2736" s="10">
        <f t="shared" si="84"/>
        <v>0</v>
      </c>
      <c r="V2736" s="20">
        <f t="shared" si="85"/>
        <v>0</v>
      </c>
    </row>
    <row r="2737" spans="1:22" ht="29" outlineLevel="4" x14ac:dyDescent="0.35">
      <c r="A2737" s="6" t="s">
        <v>73</v>
      </c>
      <c r="B2737" s="6" t="s">
        <v>74</v>
      </c>
      <c r="C2737" s="12" t="s">
        <v>12934</v>
      </c>
      <c r="D2737" s="5" t="s">
        <v>3048</v>
      </c>
      <c r="E2737" s="6" t="s">
        <v>3048</v>
      </c>
      <c r="F2737" s="1" t="s">
        <v>4</v>
      </c>
      <c r="G2737" s="1" t="s">
        <v>82</v>
      </c>
      <c r="H2737" s="1" t="s">
        <v>3099</v>
      </c>
      <c r="I2737" s="2" t="s">
        <v>3100</v>
      </c>
      <c r="J2737" s="6" t="s">
        <v>4</v>
      </c>
      <c r="K2737" s="6" t="s">
        <v>4</v>
      </c>
      <c r="L2737" s="6" t="s">
        <v>4</v>
      </c>
      <c r="M2737" s="6" t="s">
        <v>5</v>
      </c>
      <c r="N2737" s="6" t="s">
        <v>3109</v>
      </c>
      <c r="O2737" s="16">
        <v>45099</v>
      </c>
      <c r="P2737" s="6" t="s">
        <v>7</v>
      </c>
      <c r="Q2737" s="18">
        <v>1112.3</v>
      </c>
      <c r="R2737" s="18">
        <v>0</v>
      </c>
      <c r="S2737" s="18">
        <v>1112.3</v>
      </c>
      <c r="T2737" s="18">
        <v>0</v>
      </c>
      <c r="U2737" s="10">
        <f t="shared" si="84"/>
        <v>0</v>
      </c>
      <c r="V2737" s="20">
        <f t="shared" si="85"/>
        <v>0</v>
      </c>
    </row>
    <row r="2738" spans="1:22" ht="29" outlineLevel="4" x14ac:dyDescent="0.35">
      <c r="A2738" s="6" t="s">
        <v>73</v>
      </c>
      <c r="B2738" s="6" t="s">
        <v>74</v>
      </c>
      <c r="C2738" s="12" t="s">
        <v>12934</v>
      </c>
      <c r="D2738" s="5" t="s">
        <v>3048</v>
      </c>
      <c r="E2738" s="6" t="s">
        <v>3048</v>
      </c>
      <c r="F2738" s="1" t="s">
        <v>76</v>
      </c>
      <c r="G2738" s="1" t="s">
        <v>4</v>
      </c>
      <c r="H2738" s="1" t="s">
        <v>3099</v>
      </c>
      <c r="I2738" s="2" t="s">
        <v>3100</v>
      </c>
      <c r="J2738" s="6" t="s">
        <v>4</v>
      </c>
      <c r="K2738" s="6" t="s">
        <v>4</v>
      </c>
      <c r="L2738" s="6" t="s">
        <v>4</v>
      </c>
      <c r="M2738" s="6" t="s">
        <v>5</v>
      </c>
      <c r="N2738" s="6" t="s">
        <v>3098</v>
      </c>
      <c r="O2738" s="16">
        <v>44869</v>
      </c>
      <c r="P2738" s="6" t="s">
        <v>7</v>
      </c>
      <c r="Q2738" s="18">
        <v>124995.78</v>
      </c>
      <c r="R2738" s="18">
        <v>124995.78</v>
      </c>
      <c r="S2738" s="18">
        <v>0</v>
      </c>
      <c r="T2738" s="18">
        <v>0</v>
      </c>
      <c r="U2738" s="10">
        <f t="shared" si="84"/>
        <v>0</v>
      </c>
      <c r="V2738" s="20">
        <f t="shared" si="85"/>
        <v>0</v>
      </c>
    </row>
    <row r="2739" spans="1:22" ht="29" outlineLevel="4" x14ac:dyDescent="0.35">
      <c r="A2739" s="6" t="s">
        <v>73</v>
      </c>
      <c r="B2739" s="6" t="s">
        <v>74</v>
      </c>
      <c r="C2739" s="12" t="s">
        <v>12934</v>
      </c>
      <c r="D2739" s="5" t="s">
        <v>3048</v>
      </c>
      <c r="E2739" s="6" t="s">
        <v>3048</v>
      </c>
      <c r="F2739" s="1" t="s">
        <v>76</v>
      </c>
      <c r="G2739" s="1" t="s">
        <v>4</v>
      </c>
      <c r="H2739" s="1" t="s">
        <v>3099</v>
      </c>
      <c r="I2739" s="2" t="s">
        <v>3100</v>
      </c>
      <c r="J2739" s="6" t="s">
        <v>4</v>
      </c>
      <c r="K2739" s="6" t="s">
        <v>4</v>
      </c>
      <c r="L2739" s="6" t="s">
        <v>4</v>
      </c>
      <c r="M2739" s="6" t="s">
        <v>5</v>
      </c>
      <c r="N2739" s="6" t="s">
        <v>3101</v>
      </c>
      <c r="O2739" s="16">
        <v>44895</v>
      </c>
      <c r="P2739" s="6" t="s">
        <v>7</v>
      </c>
      <c r="Q2739" s="18">
        <v>22448</v>
      </c>
      <c r="R2739" s="18">
        <v>22448</v>
      </c>
      <c r="S2739" s="18">
        <v>0</v>
      </c>
      <c r="T2739" s="18">
        <v>0</v>
      </c>
      <c r="U2739" s="10">
        <f t="shared" si="84"/>
        <v>0</v>
      </c>
      <c r="V2739" s="20">
        <f t="shared" si="85"/>
        <v>0</v>
      </c>
    </row>
    <row r="2740" spans="1:22" ht="29" outlineLevel="4" x14ac:dyDescent="0.35">
      <c r="A2740" s="6" t="s">
        <v>73</v>
      </c>
      <c r="B2740" s="6" t="s">
        <v>74</v>
      </c>
      <c r="C2740" s="12" t="s">
        <v>12934</v>
      </c>
      <c r="D2740" s="5" t="s">
        <v>3048</v>
      </c>
      <c r="E2740" s="6" t="s">
        <v>3048</v>
      </c>
      <c r="F2740" s="1" t="s">
        <v>76</v>
      </c>
      <c r="G2740" s="1" t="s">
        <v>4</v>
      </c>
      <c r="H2740" s="1" t="s">
        <v>3099</v>
      </c>
      <c r="I2740" s="2" t="s">
        <v>3100</v>
      </c>
      <c r="J2740" s="6" t="s">
        <v>4</v>
      </c>
      <c r="K2740" s="6" t="s">
        <v>4</v>
      </c>
      <c r="L2740" s="6" t="s">
        <v>4</v>
      </c>
      <c r="M2740" s="6" t="s">
        <v>5</v>
      </c>
      <c r="N2740" s="6" t="s">
        <v>3102</v>
      </c>
      <c r="O2740" s="16">
        <v>44900</v>
      </c>
      <c r="P2740" s="6" t="s">
        <v>7</v>
      </c>
      <c r="Q2740" s="18">
        <v>19904.93</v>
      </c>
      <c r="R2740" s="18">
        <v>19904.93</v>
      </c>
      <c r="S2740" s="18">
        <v>0</v>
      </c>
      <c r="T2740" s="18">
        <v>0</v>
      </c>
      <c r="U2740" s="10">
        <f t="shared" si="84"/>
        <v>0</v>
      </c>
      <c r="V2740" s="20">
        <f t="shared" si="85"/>
        <v>0</v>
      </c>
    </row>
    <row r="2741" spans="1:22" ht="29" outlineLevel="4" x14ac:dyDescent="0.35">
      <c r="A2741" s="6" t="s">
        <v>73</v>
      </c>
      <c r="B2741" s="6" t="s">
        <v>74</v>
      </c>
      <c r="C2741" s="12" t="s">
        <v>12934</v>
      </c>
      <c r="D2741" s="5" t="s">
        <v>3048</v>
      </c>
      <c r="E2741" s="6" t="s">
        <v>3048</v>
      </c>
      <c r="F2741" s="1" t="s">
        <v>76</v>
      </c>
      <c r="G2741" s="1" t="s">
        <v>4</v>
      </c>
      <c r="H2741" s="1" t="s">
        <v>3099</v>
      </c>
      <c r="I2741" s="2" t="s">
        <v>3100</v>
      </c>
      <c r="J2741" s="6" t="s">
        <v>4</v>
      </c>
      <c r="K2741" s="6" t="s">
        <v>4</v>
      </c>
      <c r="L2741" s="6" t="s">
        <v>4</v>
      </c>
      <c r="M2741" s="6" t="s">
        <v>5</v>
      </c>
      <c r="N2741" s="6" t="s">
        <v>3103</v>
      </c>
      <c r="O2741" s="16">
        <v>44932</v>
      </c>
      <c r="P2741" s="6" t="s">
        <v>7</v>
      </c>
      <c r="Q2741" s="18">
        <v>20323.77</v>
      </c>
      <c r="R2741" s="18">
        <v>20323.77</v>
      </c>
      <c r="S2741" s="18">
        <v>0</v>
      </c>
      <c r="T2741" s="18">
        <v>0</v>
      </c>
      <c r="U2741" s="10">
        <f t="shared" si="84"/>
        <v>0</v>
      </c>
      <c r="V2741" s="20">
        <f t="shared" si="85"/>
        <v>0</v>
      </c>
    </row>
    <row r="2742" spans="1:22" ht="29" outlineLevel="4" x14ac:dyDescent="0.35">
      <c r="A2742" s="6" t="s">
        <v>73</v>
      </c>
      <c r="B2742" s="6" t="s">
        <v>74</v>
      </c>
      <c r="C2742" s="12" t="s">
        <v>12934</v>
      </c>
      <c r="D2742" s="5" t="s">
        <v>3048</v>
      </c>
      <c r="E2742" s="6" t="s">
        <v>3048</v>
      </c>
      <c r="F2742" s="1" t="s">
        <v>76</v>
      </c>
      <c r="G2742" s="1" t="s">
        <v>4</v>
      </c>
      <c r="H2742" s="1" t="s">
        <v>3099</v>
      </c>
      <c r="I2742" s="2" t="s">
        <v>3100</v>
      </c>
      <c r="J2742" s="6" t="s">
        <v>4</v>
      </c>
      <c r="K2742" s="6" t="s">
        <v>4</v>
      </c>
      <c r="L2742" s="6" t="s">
        <v>4</v>
      </c>
      <c r="M2742" s="6" t="s">
        <v>5</v>
      </c>
      <c r="N2742" s="6" t="s">
        <v>3104</v>
      </c>
      <c r="O2742" s="16">
        <v>44963</v>
      </c>
      <c r="P2742" s="6" t="s">
        <v>7</v>
      </c>
      <c r="Q2742" s="18">
        <v>31499.31</v>
      </c>
      <c r="R2742" s="18">
        <v>31499.31</v>
      </c>
      <c r="S2742" s="18">
        <v>0</v>
      </c>
      <c r="T2742" s="18">
        <v>0</v>
      </c>
      <c r="U2742" s="10">
        <f t="shared" si="84"/>
        <v>0</v>
      </c>
      <c r="V2742" s="20">
        <f t="shared" si="85"/>
        <v>0</v>
      </c>
    </row>
    <row r="2743" spans="1:22" ht="29" outlineLevel="4" x14ac:dyDescent="0.35">
      <c r="A2743" s="6" t="s">
        <v>73</v>
      </c>
      <c r="B2743" s="6" t="s">
        <v>74</v>
      </c>
      <c r="C2743" s="12" t="s">
        <v>12934</v>
      </c>
      <c r="D2743" s="5" t="s">
        <v>3048</v>
      </c>
      <c r="E2743" s="6" t="s">
        <v>3048</v>
      </c>
      <c r="F2743" s="1" t="s">
        <v>76</v>
      </c>
      <c r="G2743" s="1" t="s">
        <v>4</v>
      </c>
      <c r="H2743" s="1" t="s">
        <v>3099</v>
      </c>
      <c r="I2743" s="2" t="s">
        <v>3100</v>
      </c>
      <c r="J2743" s="6" t="s">
        <v>4</v>
      </c>
      <c r="K2743" s="6" t="s">
        <v>4</v>
      </c>
      <c r="L2743" s="6" t="s">
        <v>4</v>
      </c>
      <c r="M2743" s="6" t="s">
        <v>5</v>
      </c>
      <c r="N2743" s="6" t="s">
        <v>3105</v>
      </c>
      <c r="O2743" s="16">
        <v>44987</v>
      </c>
      <c r="P2743" s="6" t="s">
        <v>7</v>
      </c>
      <c r="Q2743" s="18">
        <v>21739.31</v>
      </c>
      <c r="R2743" s="18">
        <v>21739.31</v>
      </c>
      <c r="S2743" s="18">
        <v>0</v>
      </c>
      <c r="T2743" s="18">
        <v>0</v>
      </c>
      <c r="U2743" s="10">
        <f t="shared" si="84"/>
        <v>0</v>
      </c>
      <c r="V2743" s="20">
        <f t="shared" si="85"/>
        <v>0</v>
      </c>
    </row>
    <row r="2744" spans="1:22" ht="29" outlineLevel="3" x14ac:dyDescent="0.35">
      <c r="A2744" s="6" t="s">
        <v>73</v>
      </c>
      <c r="B2744" s="6" t="s">
        <v>74</v>
      </c>
      <c r="C2744" s="12" t="s">
        <v>12934</v>
      </c>
      <c r="D2744" s="5" t="s">
        <v>3048</v>
      </c>
      <c r="E2744" s="6" t="s">
        <v>3048</v>
      </c>
      <c r="F2744" s="1" t="s">
        <v>76</v>
      </c>
      <c r="G2744" s="1" t="s">
        <v>4</v>
      </c>
      <c r="H2744" s="1" t="s">
        <v>3099</v>
      </c>
      <c r="I2744" s="2" t="s">
        <v>3100</v>
      </c>
      <c r="J2744" s="6" t="s">
        <v>4</v>
      </c>
      <c r="K2744" s="6" t="s">
        <v>4</v>
      </c>
      <c r="L2744" s="6" t="s">
        <v>4</v>
      </c>
      <c r="M2744" s="6" t="s">
        <v>5</v>
      </c>
      <c r="N2744" s="6" t="s">
        <v>3106</v>
      </c>
      <c r="O2744" s="16">
        <v>45015</v>
      </c>
      <c r="P2744" s="6" t="s">
        <v>7</v>
      </c>
      <c r="Q2744" s="18">
        <v>22843.31</v>
      </c>
      <c r="R2744" s="18">
        <v>22843.31</v>
      </c>
      <c r="S2744" s="18">
        <v>0</v>
      </c>
      <c r="T2744" s="18">
        <v>0</v>
      </c>
      <c r="U2744" s="10">
        <f t="shared" si="84"/>
        <v>0</v>
      </c>
      <c r="V2744" s="20">
        <f t="shared" si="85"/>
        <v>0</v>
      </c>
    </row>
    <row r="2745" spans="1:22" ht="29" outlineLevel="4" x14ac:dyDescent="0.35">
      <c r="A2745" s="6" t="s">
        <v>73</v>
      </c>
      <c r="B2745" s="6" t="s">
        <v>74</v>
      </c>
      <c r="C2745" s="12" t="s">
        <v>12934</v>
      </c>
      <c r="D2745" s="5" t="s">
        <v>3048</v>
      </c>
      <c r="E2745" s="6" t="s">
        <v>3048</v>
      </c>
      <c r="F2745" s="1" t="s">
        <v>76</v>
      </c>
      <c r="G2745" s="1" t="s">
        <v>4</v>
      </c>
      <c r="H2745" s="1" t="s">
        <v>3099</v>
      </c>
      <c r="I2745" s="2" t="s">
        <v>3100</v>
      </c>
      <c r="J2745" s="6" t="s">
        <v>4</v>
      </c>
      <c r="K2745" s="6" t="s">
        <v>4</v>
      </c>
      <c r="L2745" s="6" t="s">
        <v>4</v>
      </c>
      <c r="M2745" s="6" t="s">
        <v>5</v>
      </c>
      <c r="N2745" s="6" t="s">
        <v>3107</v>
      </c>
      <c r="O2745" s="16">
        <v>45049</v>
      </c>
      <c r="P2745" s="6" t="s">
        <v>7</v>
      </c>
      <c r="Q2745" s="18">
        <v>19783.54</v>
      </c>
      <c r="R2745" s="18">
        <v>19783.54</v>
      </c>
      <c r="S2745" s="18">
        <v>0</v>
      </c>
      <c r="T2745" s="18">
        <v>0</v>
      </c>
      <c r="U2745" s="10">
        <f t="shared" si="84"/>
        <v>0</v>
      </c>
      <c r="V2745" s="20">
        <f t="shared" si="85"/>
        <v>0</v>
      </c>
    </row>
    <row r="2746" spans="1:22" ht="29" outlineLevel="4" x14ac:dyDescent="0.35">
      <c r="A2746" s="6" t="s">
        <v>73</v>
      </c>
      <c r="B2746" s="6" t="s">
        <v>74</v>
      </c>
      <c r="C2746" s="12" t="s">
        <v>12934</v>
      </c>
      <c r="D2746" s="5" t="s">
        <v>3048</v>
      </c>
      <c r="E2746" s="6" t="s">
        <v>3048</v>
      </c>
      <c r="F2746" s="1" t="s">
        <v>76</v>
      </c>
      <c r="G2746" s="1" t="s">
        <v>4</v>
      </c>
      <c r="H2746" s="1" t="s">
        <v>3099</v>
      </c>
      <c r="I2746" s="2" t="s">
        <v>3100</v>
      </c>
      <c r="J2746" s="6" t="s">
        <v>4</v>
      </c>
      <c r="K2746" s="6" t="s">
        <v>4</v>
      </c>
      <c r="L2746" s="6" t="s">
        <v>4</v>
      </c>
      <c r="M2746" s="6" t="s">
        <v>5</v>
      </c>
      <c r="N2746" s="6" t="s">
        <v>3108</v>
      </c>
      <c r="O2746" s="16">
        <v>45086</v>
      </c>
      <c r="P2746" s="6" t="s">
        <v>7</v>
      </c>
      <c r="Q2746" s="18">
        <v>27758.12</v>
      </c>
      <c r="R2746" s="18">
        <v>27758.12</v>
      </c>
      <c r="S2746" s="18">
        <v>0</v>
      </c>
      <c r="T2746" s="18">
        <v>0</v>
      </c>
      <c r="U2746" s="10">
        <f t="shared" si="84"/>
        <v>0</v>
      </c>
      <c r="V2746" s="20">
        <f t="shared" si="85"/>
        <v>0</v>
      </c>
    </row>
    <row r="2747" spans="1:22" ht="29" outlineLevel="4" x14ac:dyDescent="0.35">
      <c r="A2747" s="6" t="s">
        <v>73</v>
      </c>
      <c r="B2747" s="6" t="s">
        <v>74</v>
      </c>
      <c r="C2747" s="12" t="s">
        <v>12934</v>
      </c>
      <c r="D2747" s="5" t="s">
        <v>3048</v>
      </c>
      <c r="E2747" s="6" t="s">
        <v>3048</v>
      </c>
      <c r="F2747" s="1" t="s">
        <v>76</v>
      </c>
      <c r="G2747" s="1" t="s">
        <v>4</v>
      </c>
      <c r="H2747" s="1" t="s">
        <v>3099</v>
      </c>
      <c r="I2747" s="2" t="s">
        <v>3100</v>
      </c>
      <c r="J2747" s="6" t="s">
        <v>4</v>
      </c>
      <c r="K2747" s="6" t="s">
        <v>4</v>
      </c>
      <c r="L2747" s="6" t="s">
        <v>4</v>
      </c>
      <c r="M2747" s="6" t="s">
        <v>5</v>
      </c>
      <c r="N2747" s="6" t="s">
        <v>3109</v>
      </c>
      <c r="O2747" s="16">
        <v>45099</v>
      </c>
      <c r="P2747" s="6" t="s">
        <v>7</v>
      </c>
      <c r="Q2747" s="18">
        <v>17796.7</v>
      </c>
      <c r="R2747" s="18">
        <v>17796.7</v>
      </c>
      <c r="S2747" s="18">
        <v>0</v>
      </c>
      <c r="T2747" s="18">
        <v>0</v>
      </c>
      <c r="U2747" s="10">
        <f t="shared" si="84"/>
        <v>0</v>
      </c>
      <c r="V2747" s="20">
        <f t="shared" si="85"/>
        <v>0</v>
      </c>
    </row>
    <row r="2748" spans="1:22" outlineLevel="4" x14ac:dyDescent="0.35">
      <c r="G2748" s="1"/>
      <c r="H2748" s="14" t="s">
        <v>11871</v>
      </c>
      <c r="O2748" s="16"/>
      <c r="Q2748" s="18">
        <f>SUBTOTAL(9,Q2728:Q2747)</f>
        <v>349661</v>
      </c>
      <c r="R2748" s="18">
        <f>SUBTOTAL(9,R2728:R2747)</f>
        <v>329092.76999999996</v>
      </c>
      <c r="S2748" s="18">
        <f>SUBTOTAL(9,S2728:S2747)</f>
        <v>20568.23</v>
      </c>
      <c r="T2748" s="18">
        <f>SUBTOTAL(9,T2728:T2747)</f>
        <v>0</v>
      </c>
      <c r="U2748" s="10">
        <f t="shared" si="84"/>
        <v>4.0017766878008842E-11</v>
      </c>
      <c r="V2748" s="20">
        <f t="shared" si="85"/>
        <v>4.0017766878008842E-11</v>
      </c>
    </row>
    <row r="2749" spans="1:22" ht="29" outlineLevel="4" x14ac:dyDescent="0.35">
      <c r="A2749" s="6" t="s">
        <v>73</v>
      </c>
      <c r="B2749" s="6" t="s">
        <v>74</v>
      </c>
      <c r="C2749" s="12" t="s">
        <v>12934</v>
      </c>
      <c r="D2749" s="5" t="s">
        <v>3048</v>
      </c>
      <c r="E2749" s="6" t="s">
        <v>3048</v>
      </c>
      <c r="F2749" s="1" t="s">
        <v>4</v>
      </c>
      <c r="G2749" s="1" t="s">
        <v>97</v>
      </c>
      <c r="H2749" s="1" t="s">
        <v>3111</v>
      </c>
      <c r="I2749" s="2" t="s">
        <v>3112</v>
      </c>
      <c r="J2749" s="6" t="s">
        <v>4</v>
      </c>
      <c r="K2749" s="6" t="s">
        <v>4</v>
      </c>
      <c r="L2749" s="6" t="s">
        <v>4</v>
      </c>
      <c r="M2749" s="6" t="s">
        <v>5</v>
      </c>
      <c r="N2749" s="6" t="s">
        <v>3110</v>
      </c>
      <c r="O2749" s="16">
        <v>44869</v>
      </c>
      <c r="P2749" s="6" t="s">
        <v>7</v>
      </c>
      <c r="Q2749" s="18">
        <v>2157.9</v>
      </c>
      <c r="R2749" s="18">
        <v>0</v>
      </c>
      <c r="S2749" s="18">
        <v>2157.9</v>
      </c>
      <c r="T2749" s="18">
        <v>0</v>
      </c>
      <c r="U2749" s="10">
        <f t="shared" si="84"/>
        <v>0</v>
      </c>
      <c r="V2749" s="20">
        <f t="shared" si="85"/>
        <v>0</v>
      </c>
    </row>
    <row r="2750" spans="1:22" ht="29" outlineLevel="4" x14ac:dyDescent="0.35">
      <c r="A2750" s="6" t="s">
        <v>73</v>
      </c>
      <c r="B2750" s="6" t="s">
        <v>74</v>
      </c>
      <c r="C2750" s="12" t="s">
        <v>12934</v>
      </c>
      <c r="D2750" s="5" t="s">
        <v>3048</v>
      </c>
      <c r="E2750" s="6" t="s">
        <v>3048</v>
      </c>
      <c r="F2750" s="1" t="s">
        <v>4</v>
      </c>
      <c r="G2750" s="1" t="s">
        <v>97</v>
      </c>
      <c r="H2750" s="1" t="s">
        <v>3111</v>
      </c>
      <c r="I2750" s="2" t="s">
        <v>3112</v>
      </c>
      <c r="J2750" s="6" t="s">
        <v>4</v>
      </c>
      <c r="K2750" s="6" t="s">
        <v>4</v>
      </c>
      <c r="L2750" s="6" t="s">
        <v>4</v>
      </c>
      <c r="M2750" s="6" t="s">
        <v>5</v>
      </c>
      <c r="N2750" s="6" t="s">
        <v>3113</v>
      </c>
      <c r="O2750" s="16">
        <v>44904</v>
      </c>
      <c r="P2750" s="6" t="s">
        <v>7</v>
      </c>
      <c r="Q2750" s="18">
        <v>1376.45</v>
      </c>
      <c r="R2750" s="18">
        <v>0</v>
      </c>
      <c r="S2750" s="18">
        <v>1376.45</v>
      </c>
      <c r="T2750" s="18">
        <v>0</v>
      </c>
      <c r="U2750" s="10">
        <f t="shared" si="84"/>
        <v>0</v>
      </c>
      <c r="V2750" s="20">
        <f t="shared" si="85"/>
        <v>0</v>
      </c>
    </row>
    <row r="2751" spans="1:22" ht="29" outlineLevel="4" x14ac:dyDescent="0.35">
      <c r="A2751" s="6" t="s">
        <v>73</v>
      </c>
      <c r="B2751" s="6" t="s">
        <v>74</v>
      </c>
      <c r="C2751" s="12" t="s">
        <v>12934</v>
      </c>
      <c r="D2751" s="5" t="s">
        <v>3048</v>
      </c>
      <c r="E2751" s="6" t="s">
        <v>3048</v>
      </c>
      <c r="F2751" s="1" t="s">
        <v>4</v>
      </c>
      <c r="G2751" s="1" t="s">
        <v>97</v>
      </c>
      <c r="H2751" s="1" t="s">
        <v>3111</v>
      </c>
      <c r="I2751" s="2" t="s">
        <v>3112</v>
      </c>
      <c r="J2751" s="6" t="s">
        <v>4</v>
      </c>
      <c r="K2751" s="6" t="s">
        <v>4</v>
      </c>
      <c r="L2751" s="6" t="s">
        <v>4</v>
      </c>
      <c r="M2751" s="6" t="s">
        <v>5</v>
      </c>
      <c r="N2751" s="6" t="s">
        <v>3114</v>
      </c>
      <c r="O2751" s="16">
        <v>44930</v>
      </c>
      <c r="P2751" s="6" t="s">
        <v>7</v>
      </c>
      <c r="Q2751" s="18">
        <v>7637.05</v>
      </c>
      <c r="R2751" s="18">
        <v>0</v>
      </c>
      <c r="S2751" s="18">
        <v>7637.05</v>
      </c>
      <c r="T2751" s="18">
        <v>0</v>
      </c>
      <c r="U2751" s="10">
        <f t="shared" si="84"/>
        <v>0</v>
      </c>
      <c r="V2751" s="20">
        <f t="shared" si="85"/>
        <v>0</v>
      </c>
    </row>
    <row r="2752" spans="1:22" ht="29" outlineLevel="4" x14ac:dyDescent="0.35">
      <c r="A2752" s="6" t="s">
        <v>73</v>
      </c>
      <c r="B2752" s="6" t="s">
        <v>74</v>
      </c>
      <c r="C2752" s="12" t="s">
        <v>12934</v>
      </c>
      <c r="D2752" s="5" t="s">
        <v>3048</v>
      </c>
      <c r="E2752" s="6" t="s">
        <v>3048</v>
      </c>
      <c r="F2752" s="1" t="s">
        <v>4</v>
      </c>
      <c r="G2752" s="1" t="s">
        <v>97</v>
      </c>
      <c r="H2752" s="1" t="s">
        <v>3111</v>
      </c>
      <c r="I2752" s="2" t="s">
        <v>3112</v>
      </c>
      <c r="J2752" s="6" t="s">
        <v>4</v>
      </c>
      <c r="K2752" s="6" t="s">
        <v>4</v>
      </c>
      <c r="L2752" s="6" t="s">
        <v>4</v>
      </c>
      <c r="M2752" s="6" t="s">
        <v>5</v>
      </c>
      <c r="N2752" s="6" t="s">
        <v>3115</v>
      </c>
      <c r="O2752" s="16">
        <v>45005</v>
      </c>
      <c r="P2752" s="6" t="s">
        <v>7</v>
      </c>
      <c r="Q2752" s="18">
        <v>3481.59</v>
      </c>
      <c r="R2752" s="18">
        <v>0</v>
      </c>
      <c r="S2752" s="18">
        <v>3481.59</v>
      </c>
      <c r="T2752" s="18">
        <v>0</v>
      </c>
      <c r="U2752" s="10">
        <f t="shared" si="84"/>
        <v>0</v>
      </c>
      <c r="V2752" s="20">
        <f t="shared" si="85"/>
        <v>0</v>
      </c>
    </row>
    <row r="2753" spans="1:22" ht="29" outlineLevel="4" x14ac:dyDescent="0.35">
      <c r="A2753" s="6" t="s">
        <v>73</v>
      </c>
      <c r="B2753" s="6" t="s">
        <v>74</v>
      </c>
      <c r="C2753" s="12" t="s">
        <v>12934</v>
      </c>
      <c r="D2753" s="5" t="s">
        <v>3048</v>
      </c>
      <c r="E2753" s="6" t="s">
        <v>3048</v>
      </c>
      <c r="F2753" s="1" t="s">
        <v>4</v>
      </c>
      <c r="G2753" s="1" t="s">
        <v>97</v>
      </c>
      <c r="H2753" s="1" t="s">
        <v>3111</v>
      </c>
      <c r="I2753" s="2" t="s">
        <v>3112</v>
      </c>
      <c r="J2753" s="6" t="s">
        <v>4</v>
      </c>
      <c r="K2753" s="6" t="s">
        <v>4</v>
      </c>
      <c r="L2753" s="6" t="s">
        <v>4</v>
      </c>
      <c r="M2753" s="6" t="s">
        <v>5</v>
      </c>
      <c r="N2753" s="6" t="s">
        <v>3116</v>
      </c>
      <c r="O2753" s="16">
        <v>45026</v>
      </c>
      <c r="P2753" s="6" t="s">
        <v>7</v>
      </c>
      <c r="Q2753" s="18">
        <v>341.34</v>
      </c>
      <c r="R2753" s="18">
        <v>0</v>
      </c>
      <c r="S2753" s="18">
        <v>341.34</v>
      </c>
      <c r="T2753" s="18">
        <v>0</v>
      </c>
      <c r="U2753" s="10">
        <f t="shared" si="84"/>
        <v>0</v>
      </c>
      <c r="V2753" s="20">
        <f t="shared" si="85"/>
        <v>0</v>
      </c>
    </row>
    <row r="2754" spans="1:22" ht="29" outlineLevel="4" x14ac:dyDescent="0.35">
      <c r="A2754" s="6" t="s">
        <v>73</v>
      </c>
      <c r="B2754" s="6" t="s">
        <v>74</v>
      </c>
      <c r="C2754" s="12" t="s">
        <v>12934</v>
      </c>
      <c r="D2754" s="5" t="s">
        <v>3048</v>
      </c>
      <c r="E2754" s="6" t="s">
        <v>3048</v>
      </c>
      <c r="F2754" s="1" t="s">
        <v>76</v>
      </c>
      <c r="G2754" s="1" t="s">
        <v>4</v>
      </c>
      <c r="H2754" s="1" t="s">
        <v>3111</v>
      </c>
      <c r="I2754" s="2" t="s">
        <v>3112</v>
      </c>
      <c r="J2754" s="6" t="s">
        <v>4</v>
      </c>
      <c r="K2754" s="6" t="s">
        <v>4</v>
      </c>
      <c r="L2754" s="6" t="s">
        <v>4</v>
      </c>
      <c r="M2754" s="6" t="s">
        <v>5</v>
      </c>
      <c r="N2754" s="6" t="s">
        <v>3110</v>
      </c>
      <c r="O2754" s="16">
        <v>44869</v>
      </c>
      <c r="P2754" s="6" t="s">
        <v>7</v>
      </c>
      <c r="Q2754" s="18">
        <v>17264.099999999999</v>
      </c>
      <c r="R2754" s="18">
        <v>17264.099999999999</v>
      </c>
      <c r="S2754" s="18">
        <v>0</v>
      </c>
      <c r="T2754" s="18">
        <v>0</v>
      </c>
      <c r="U2754" s="10">
        <f t="shared" ref="U2754:U2817" si="86">Q2754-R2754-S2754-T2754</f>
        <v>0</v>
      </c>
      <c r="V2754" s="20">
        <f t="shared" si="85"/>
        <v>0</v>
      </c>
    </row>
    <row r="2755" spans="1:22" ht="29" outlineLevel="4" x14ac:dyDescent="0.35">
      <c r="A2755" s="6" t="s">
        <v>73</v>
      </c>
      <c r="B2755" s="6" t="s">
        <v>74</v>
      </c>
      <c r="C2755" s="12" t="s">
        <v>12934</v>
      </c>
      <c r="D2755" s="5" t="s">
        <v>3048</v>
      </c>
      <c r="E2755" s="6" t="s">
        <v>3048</v>
      </c>
      <c r="F2755" s="1" t="s">
        <v>76</v>
      </c>
      <c r="G2755" s="1" t="s">
        <v>4</v>
      </c>
      <c r="H2755" s="1" t="s">
        <v>3111</v>
      </c>
      <c r="I2755" s="2" t="s">
        <v>3112</v>
      </c>
      <c r="J2755" s="6" t="s">
        <v>4</v>
      </c>
      <c r="K2755" s="6" t="s">
        <v>4</v>
      </c>
      <c r="L2755" s="6" t="s">
        <v>4</v>
      </c>
      <c r="M2755" s="6" t="s">
        <v>5</v>
      </c>
      <c r="N2755" s="6" t="s">
        <v>3113</v>
      </c>
      <c r="O2755" s="16">
        <v>44904</v>
      </c>
      <c r="P2755" s="6" t="s">
        <v>7</v>
      </c>
      <c r="Q2755" s="18">
        <v>11011.55</v>
      </c>
      <c r="R2755" s="18">
        <v>11011.55</v>
      </c>
      <c r="S2755" s="18">
        <v>0</v>
      </c>
      <c r="T2755" s="18">
        <v>0</v>
      </c>
      <c r="U2755" s="10">
        <f t="shared" si="86"/>
        <v>0</v>
      </c>
      <c r="V2755" s="20">
        <f t="shared" ref="V2755:V2818" si="87">Q2755-R2755-S2755-T2755</f>
        <v>0</v>
      </c>
    </row>
    <row r="2756" spans="1:22" ht="29" outlineLevel="4" x14ac:dyDescent="0.35">
      <c r="A2756" s="6" t="s">
        <v>73</v>
      </c>
      <c r="B2756" s="6" t="s">
        <v>74</v>
      </c>
      <c r="C2756" s="12" t="s">
        <v>12934</v>
      </c>
      <c r="D2756" s="5" t="s">
        <v>3048</v>
      </c>
      <c r="E2756" s="6" t="s">
        <v>3048</v>
      </c>
      <c r="F2756" s="1" t="s">
        <v>76</v>
      </c>
      <c r="G2756" s="1" t="s">
        <v>4</v>
      </c>
      <c r="H2756" s="1" t="s">
        <v>3111</v>
      </c>
      <c r="I2756" s="2" t="s">
        <v>3112</v>
      </c>
      <c r="J2756" s="6" t="s">
        <v>4</v>
      </c>
      <c r="K2756" s="6" t="s">
        <v>4</v>
      </c>
      <c r="L2756" s="6" t="s">
        <v>4</v>
      </c>
      <c r="M2756" s="6" t="s">
        <v>5</v>
      </c>
      <c r="N2756" s="6" t="s">
        <v>3114</v>
      </c>
      <c r="O2756" s="16">
        <v>44930</v>
      </c>
      <c r="P2756" s="6" t="s">
        <v>7</v>
      </c>
      <c r="Q2756" s="18">
        <v>61095.95</v>
      </c>
      <c r="R2756" s="18">
        <v>61095.95</v>
      </c>
      <c r="S2756" s="18">
        <v>0</v>
      </c>
      <c r="T2756" s="18">
        <v>0</v>
      </c>
      <c r="U2756" s="10">
        <f t="shared" si="86"/>
        <v>0</v>
      </c>
      <c r="V2756" s="20">
        <f t="shared" si="87"/>
        <v>0</v>
      </c>
    </row>
    <row r="2757" spans="1:22" ht="29" outlineLevel="4" x14ac:dyDescent="0.35">
      <c r="A2757" s="6" t="s">
        <v>73</v>
      </c>
      <c r="B2757" s="6" t="s">
        <v>74</v>
      </c>
      <c r="C2757" s="12" t="s">
        <v>12934</v>
      </c>
      <c r="D2757" s="5" t="s">
        <v>3048</v>
      </c>
      <c r="E2757" s="6" t="s">
        <v>3048</v>
      </c>
      <c r="F2757" s="1" t="s">
        <v>76</v>
      </c>
      <c r="G2757" s="1" t="s">
        <v>4</v>
      </c>
      <c r="H2757" s="1" t="s">
        <v>3111</v>
      </c>
      <c r="I2757" s="2" t="s">
        <v>3112</v>
      </c>
      <c r="J2757" s="6" t="s">
        <v>4</v>
      </c>
      <c r="K2757" s="6" t="s">
        <v>4</v>
      </c>
      <c r="L2757" s="6" t="s">
        <v>4</v>
      </c>
      <c r="M2757" s="6" t="s">
        <v>5</v>
      </c>
      <c r="N2757" s="6" t="s">
        <v>3115</v>
      </c>
      <c r="O2757" s="16">
        <v>45005</v>
      </c>
      <c r="P2757" s="6" t="s">
        <v>7</v>
      </c>
      <c r="Q2757" s="18">
        <v>27852.41</v>
      </c>
      <c r="R2757" s="18">
        <v>27852.41</v>
      </c>
      <c r="S2757" s="18">
        <v>0</v>
      </c>
      <c r="T2757" s="18">
        <v>0</v>
      </c>
      <c r="U2757" s="10">
        <f t="shared" si="86"/>
        <v>0</v>
      </c>
      <c r="V2757" s="20">
        <f t="shared" si="87"/>
        <v>0</v>
      </c>
    </row>
    <row r="2758" spans="1:22" ht="29" outlineLevel="4" x14ac:dyDescent="0.35">
      <c r="A2758" s="6" t="s">
        <v>73</v>
      </c>
      <c r="B2758" s="6" t="s">
        <v>74</v>
      </c>
      <c r="C2758" s="12" t="s">
        <v>12934</v>
      </c>
      <c r="D2758" s="5" t="s">
        <v>3048</v>
      </c>
      <c r="E2758" s="6" t="s">
        <v>3048</v>
      </c>
      <c r="F2758" s="1" t="s">
        <v>76</v>
      </c>
      <c r="G2758" s="1" t="s">
        <v>4</v>
      </c>
      <c r="H2758" s="1" t="s">
        <v>3111</v>
      </c>
      <c r="I2758" s="2" t="s">
        <v>3112</v>
      </c>
      <c r="J2758" s="6" t="s">
        <v>4</v>
      </c>
      <c r="K2758" s="6" t="s">
        <v>4</v>
      </c>
      <c r="L2758" s="6" t="s">
        <v>4</v>
      </c>
      <c r="M2758" s="6" t="s">
        <v>5</v>
      </c>
      <c r="N2758" s="6" t="s">
        <v>3116</v>
      </c>
      <c r="O2758" s="16">
        <v>45026</v>
      </c>
      <c r="P2758" s="6" t="s">
        <v>7</v>
      </c>
      <c r="Q2758" s="18">
        <v>2730.66</v>
      </c>
      <c r="R2758" s="18">
        <v>2730.66</v>
      </c>
      <c r="S2758" s="18">
        <v>0</v>
      </c>
      <c r="T2758" s="18">
        <v>0</v>
      </c>
      <c r="U2758" s="10">
        <f t="shared" si="86"/>
        <v>0</v>
      </c>
      <c r="V2758" s="20">
        <f t="shared" si="87"/>
        <v>0</v>
      </c>
    </row>
    <row r="2759" spans="1:22" outlineLevel="4" x14ac:dyDescent="0.35">
      <c r="G2759" s="1"/>
      <c r="H2759" s="14" t="s">
        <v>11872</v>
      </c>
      <c r="O2759" s="16"/>
      <c r="Q2759" s="18">
        <f>SUBTOTAL(9,Q2749:Q2758)</f>
        <v>134949</v>
      </c>
      <c r="R2759" s="18">
        <f>SUBTOTAL(9,R2749:R2758)</f>
        <v>119954.67</v>
      </c>
      <c r="S2759" s="18">
        <f>SUBTOTAL(9,S2749:S2758)</f>
        <v>14994.330000000002</v>
      </c>
      <c r="T2759" s="18">
        <f>SUBTOTAL(9,T2749:T2758)</f>
        <v>0</v>
      </c>
      <c r="U2759" s="10">
        <f t="shared" si="86"/>
        <v>0</v>
      </c>
      <c r="V2759" s="20">
        <f t="shared" si="87"/>
        <v>0</v>
      </c>
    </row>
    <row r="2760" spans="1:22" ht="29" outlineLevel="4" x14ac:dyDescent="0.35">
      <c r="A2760" s="6" t="s">
        <v>73</v>
      </c>
      <c r="B2760" s="6" t="s">
        <v>74</v>
      </c>
      <c r="C2760" s="12" t="s">
        <v>12934</v>
      </c>
      <c r="D2760" s="5" t="s">
        <v>3048</v>
      </c>
      <c r="E2760" s="6" t="s">
        <v>3048</v>
      </c>
      <c r="F2760" s="1" t="s">
        <v>4</v>
      </c>
      <c r="G2760" s="1" t="s">
        <v>97</v>
      </c>
      <c r="H2760" s="1" t="s">
        <v>3118</v>
      </c>
      <c r="I2760" s="2" t="s">
        <v>3112</v>
      </c>
      <c r="J2760" s="6" t="s">
        <v>4</v>
      </c>
      <c r="K2760" s="6" t="s">
        <v>4</v>
      </c>
      <c r="L2760" s="6" t="s">
        <v>4</v>
      </c>
      <c r="M2760" s="6" t="s">
        <v>5</v>
      </c>
      <c r="N2760" s="6" t="s">
        <v>3117</v>
      </c>
      <c r="O2760" s="16">
        <v>44869</v>
      </c>
      <c r="P2760" s="6" t="s">
        <v>7</v>
      </c>
      <c r="Q2760" s="18">
        <v>354.55</v>
      </c>
      <c r="R2760" s="18">
        <v>0</v>
      </c>
      <c r="S2760" s="18">
        <v>354.55</v>
      </c>
      <c r="T2760" s="18">
        <v>0</v>
      </c>
      <c r="U2760" s="10">
        <f t="shared" si="86"/>
        <v>0</v>
      </c>
      <c r="V2760" s="20">
        <f t="shared" si="87"/>
        <v>0</v>
      </c>
    </row>
    <row r="2761" spans="1:22" ht="29" outlineLevel="4" x14ac:dyDescent="0.35">
      <c r="A2761" s="6" t="s">
        <v>73</v>
      </c>
      <c r="B2761" s="6" t="s">
        <v>74</v>
      </c>
      <c r="C2761" s="12" t="s">
        <v>12934</v>
      </c>
      <c r="D2761" s="5" t="s">
        <v>3048</v>
      </c>
      <c r="E2761" s="6" t="s">
        <v>3048</v>
      </c>
      <c r="F2761" s="1" t="s">
        <v>4</v>
      </c>
      <c r="G2761" s="1" t="s">
        <v>97</v>
      </c>
      <c r="H2761" s="1" t="s">
        <v>3118</v>
      </c>
      <c r="I2761" s="2" t="s">
        <v>3112</v>
      </c>
      <c r="J2761" s="6" t="s">
        <v>4</v>
      </c>
      <c r="K2761" s="6" t="s">
        <v>4</v>
      </c>
      <c r="L2761" s="6" t="s">
        <v>4</v>
      </c>
      <c r="M2761" s="6" t="s">
        <v>5</v>
      </c>
      <c r="N2761" s="6" t="s">
        <v>3119</v>
      </c>
      <c r="O2761" s="16">
        <v>44925</v>
      </c>
      <c r="P2761" s="6" t="s">
        <v>7</v>
      </c>
      <c r="Q2761" s="18">
        <v>566.74</v>
      </c>
      <c r="R2761" s="18">
        <v>0</v>
      </c>
      <c r="S2761" s="18">
        <v>566.74</v>
      </c>
      <c r="T2761" s="18">
        <v>0</v>
      </c>
      <c r="U2761" s="10">
        <f t="shared" si="86"/>
        <v>0</v>
      </c>
      <c r="V2761" s="20">
        <f t="shared" si="87"/>
        <v>0</v>
      </c>
    </row>
    <row r="2762" spans="1:22" ht="29" outlineLevel="4" x14ac:dyDescent="0.35">
      <c r="A2762" s="6" t="s">
        <v>73</v>
      </c>
      <c r="B2762" s="6" t="s">
        <v>74</v>
      </c>
      <c r="C2762" s="12" t="s">
        <v>12934</v>
      </c>
      <c r="D2762" s="5" t="s">
        <v>3048</v>
      </c>
      <c r="E2762" s="6" t="s">
        <v>3048</v>
      </c>
      <c r="F2762" s="1" t="s">
        <v>4</v>
      </c>
      <c r="G2762" s="1" t="s">
        <v>97</v>
      </c>
      <c r="H2762" s="1" t="s">
        <v>3118</v>
      </c>
      <c r="I2762" s="2" t="s">
        <v>3112</v>
      </c>
      <c r="J2762" s="6" t="s">
        <v>4</v>
      </c>
      <c r="K2762" s="6" t="s">
        <v>4</v>
      </c>
      <c r="L2762" s="6" t="s">
        <v>4</v>
      </c>
      <c r="M2762" s="6" t="s">
        <v>5</v>
      </c>
      <c r="N2762" s="6" t="s">
        <v>3120</v>
      </c>
      <c r="O2762" s="16">
        <v>45009</v>
      </c>
      <c r="P2762" s="6" t="s">
        <v>7</v>
      </c>
      <c r="Q2762" s="18">
        <v>28.72</v>
      </c>
      <c r="R2762" s="18">
        <v>0</v>
      </c>
      <c r="S2762" s="18">
        <v>28.72</v>
      </c>
      <c r="T2762" s="18">
        <v>0</v>
      </c>
      <c r="U2762" s="10">
        <f t="shared" si="86"/>
        <v>0</v>
      </c>
      <c r="V2762" s="20">
        <f t="shared" si="87"/>
        <v>0</v>
      </c>
    </row>
    <row r="2763" spans="1:22" ht="29" outlineLevel="4" x14ac:dyDescent="0.35">
      <c r="A2763" s="6" t="s">
        <v>73</v>
      </c>
      <c r="B2763" s="6" t="s">
        <v>74</v>
      </c>
      <c r="C2763" s="12" t="s">
        <v>12934</v>
      </c>
      <c r="D2763" s="5" t="s">
        <v>3048</v>
      </c>
      <c r="E2763" s="6" t="s">
        <v>3048</v>
      </c>
      <c r="F2763" s="1" t="s">
        <v>76</v>
      </c>
      <c r="G2763" s="1" t="s">
        <v>4</v>
      </c>
      <c r="H2763" s="1" t="s">
        <v>3118</v>
      </c>
      <c r="I2763" s="2" t="s">
        <v>3112</v>
      </c>
      <c r="J2763" s="6" t="s">
        <v>4</v>
      </c>
      <c r="K2763" s="6" t="s">
        <v>4</v>
      </c>
      <c r="L2763" s="6" t="s">
        <v>4</v>
      </c>
      <c r="M2763" s="6" t="s">
        <v>5</v>
      </c>
      <c r="N2763" s="6" t="s">
        <v>3117</v>
      </c>
      <c r="O2763" s="16">
        <v>44869</v>
      </c>
      <c r="P2763" s="6" t="s">
        <v>7</v>
      </c>
      <c r="Q2763" s="18">
        <v>2838.45</v>
      </c>
      <c r="R2763" s="18">
        <v>2838.45</v>
      </c>
      <c r="S2763" s="18">
        <v>0</v>
      </c>
      <c r="T2763" s="18">
        <v>0</v>
      </c>
      <c r="U2763" s="10">
        <f t="shared" si="86"/>
        <v>0</v>
      </c>
      <c r="V2763" s="20">
        <f t="shared" si="87"/>
        <v>0</v>
      </c>
    </row>
    <row r="2764" spans="1:22" ht="29" outlineLevel="4" x14ac:dyDescent="0.35">
      <c r="A2764" s="6" t="s">
        <v>73</v>
      </c>
      <c r="B2764" s="6" t="s">
        <v>74</v>
      </c>
      <c r="C2764" s="12" t="s">
        <v>12934</v>
      </c>
      <c r="D2764" s="5" t="s">
        <v>3048</v>
      </c>
      <c r="E2764" s="6" t="s">
        <v>3048</v>
      </c>
      <c r="F2764" s="1" t="s">
        <v>76</v>
      </c>
      <c r="G2764" s="1" t="s">
        <v>4</v>
      </c>
      <c r="H2764" s="1" t="s">
        <v>3118</v>
      </c>
      <c r="I2764" s="2" t="s">
        <v>3112</v>
      </c>
      <c r="J2764" s="6" t="s">
        <v>4</v>
      </c>
      <c r="K2764" s="6" t="s">
        <v>4</v>
      </c>
      <c r="L2764" s="6" t="s">
        <v>4</v>
      </c>
      <c r="M2764" s="6" t="s">
        <v>5</v>
      </c>
      <c r="N2764" s="6" t="s">
        <v>3119</v>
      </c>
      <c r="O2764" s="16">
        <v>44925</v>
      </c>
      <c r="P2764" s="6" t="s">
        <v>7</v>
      </c>
      <c r="Q2764" s="18">
        <v>4532.26</v>
      </c>
      <c r="R2764" s="18">
        <v>4532.26</v>
      </c>
      <c r="S2764" s="18">
        <v>0</v>
      </c>
      <c r="T2764" s="18">
        <v>0</v>
      </c>
      <c r="U2764" s="10">
        <f t="shared" si="86"/>
        <v>0</v>
      </c>
      <c r="V2764" s="20">
        <f t="shared" si="87"/>
        <v>0</v>
      </c>
    </row>
    <row r="2765" spans="1:22" ht="29" outlineLevel="3" x14ac:dyDescent="0.35">
      <c r="A2765" s="6" t="s">
        <v>73</v>
      </c>
      <c r="B2765" s="6" t="s">
        <v>74</v>
      </c>
      <c r="C2765" s="12" t="s">
        <v>12934</v>
      </c>
      <c r="D2765" s="5" t="s">
        <v>3048</v>
      </c>
      <c r="E2765" s="6" t="s">
        <v>3048</v>
      </c>
      <c r="F2765" s="1" t="s">
        <v>76</v>
      </c>
      <c r="G2765" s="1" t="s">
        <v>4</v>
      </c>
      <c r="H2765" s="1" t="s">
        <v>3118</v>
      </c>
      <c r="I2765" s="2" t="s">
        <v>3112</v>
      </c>
      <c r="J2765" s="6" t="s">
        <v>4</v>
      </c>
      <c r="K2765" s="6" t="s">
        <v>4</v>
      </c>
      <c r="L2765" s="6" t="s">
        <v>4</v>
      </c>
      <c r="M2765" s="6" t="s">
        <v>5</v>
      </c>
      <c r="N2765" s="6" t="s">
        <v>3120</v>
      </c>
      <c r="O2765" s="16">
        <v>45009</v>
      </c>
      <c r="P2765" s="6" t="s">
        <v>7</v>
      </c>
      <c r="Q2765" s="18">
        <v>229.28</v>
      </c>
      <c r="R2765" s="18">
        <v>229.28</v>
      </c>
      <c r="S2765" s="18">
        <v>0</v>
      </c>
      <c r="T2765" s="18">
        <v>0</v>
      </c>
      <c r="U2765" s="10">
        <f t="shared" si="86"/>
        <v>0</v>
      </c>
      <c r="V2765" s="20">
        <f t="shared" si="87"/>
        <v>0</v>
      </c>
    </row>
    <row r="2766" spans="1:22" outlineLevel="4" x14ac:dyDescent="0.35">
      <c r="G2766" s="1"/>
      <c r="H2766" s="14" t="s">
        <v>11873</v>
      </c>
      <c r="O2766" s="16"/>
      <c r="Q2766" s="18">
        <f>SUBTOTAL(9,Q2760:Q2765)</f>
        <v>8550.0000000000018</v>
      </c>
      <c r="R2766" s="18">
        <f>SUBTOTAL(9,R2760:R2765)</f>
        <v>7599.99</v>
      </c>
      <c r="S2766" s="18">
        <f>SUBTOTAL(9,S2760:S2765)</f>
        <v>950.01</v>
      </c>
      <c r="T2766" s="18">
        <f>SUBTOTAL(9,T2760:T2765)</f>
        <v>0</v>
      </c>
      <c r="U2766" s="10">
        <f t="shared" si="86"/>
        <v>2.0463630789890885E-12</v>
      </c>
      <c r="V2766" s="20">
        <f t="shared" si="87"/>
        <v>2.0463630789890885E-12</v>
      </c>
    </row>
    <row r="2767" spans="1:22" ht="29" outlineLevel="4" x14ac:dyDescent="0.35">
      <c r="A2767" s="6" t="s">
        <v>73</v>
      </c>
      <c r="B2767" s="6" t="s">
        <v>74</v>
      </c>
      <c r="C2767" s="12" t="s">
        <v>12934</v>
      </c>
      <c r="D2767" s="5" t="s">
        <v>3048</v>
      </c>
      <c r="E2767" s="6" t="s">
        <v>3048</v>
      </c>
      <c r="F2767" s="1" t="s">
        <v>4</v>
      </c>
      <c r="G2767" s="1" t="s">
        <v>97</v>
      </c>
      <c r="H2767" s="1" t="s">
        <v>3122</v>
      </c>
      <c r="I2767" s="2" t="s">
        <v>3123</v>
      </c>
      <c r="J2767" s="6" t="s">
        <v>4</v>
      </c>
      <c r="K2767" s="6" t="s">
        <v>4</v>
      </c>
      <c r="L2767" s="6" t="s">
        <v>4</v>
      </c>
      <c r="M2767" s="6" t="s">
        <v>5</v>
      </c>
      <c r="N2767" s="6" t="s">
        <v>3121</v>
      </c>
      <c r="O2767" s="16">
        <v>44862</v>
      </c>
      <c r="P2767" s="6" t="s">
        <v>7</v>
      </c>
      <c r="Q2767" s="18">
        <v>77600</v>
      </c>
      <c r="R2767" s="18">
        <v>0</v>
      </c>
      <c r="S2767" s="18">
        <v>77600</v>
      </c>
      <c r="T2767" s="18">
        <v>0</v>
      </c>
      <c r="U2767" s="10">
        <f t="shared" si="86"/>
        <v>0</v>
      </c>
      <c r="V2767" s="20">
        <f t="shared" si="87"/>
        <v>0</v>
      </c>
    </row>
    <row r="2768" spans="1:22" outlineLevel="4" x14ac:dyDescent="0.35">
      <c r="G2768" s="1"/>
      <c r="H2768" s="14" t="s">
        <v>11874</v>
      </c>
      <c r="O2768" s="16"/>
      <c r="Q2768" s="18">
        <f>SUBTOTAL(9,Q2767:Q2767)</f>
        <v>77600</v>
      </c>
      <c r="R2768" s="18">
        <f>SUBTOTAL(9,R2767:R2767)</f>
        <v>0</v>
      </c>
      <c r="S2768" s="18">
        <f>SUBTOTAL(9,S2767:S2767)</f>
        <v>77600</v>
      </c>
      <c r="T2768" s="18">
        <f>SUBTOTAL(9,T2767:T2767)</f>
        <v>0</v>
      </c>
      <c r="U2768" s="10">
        <f t="shared" si="86"/>
        <v>0</v>
      </c>
      <c r="V2768" s="20">
        <f t="shared" si="87"/>
        <v>0</v>
      </c>
    </row>
    <row r="2769" spans="1:22" ht="29" outlineLevel="4" x14ac:dyDescent="0.35">
      <c r="A2769" s="6" t="s">
        <v>73</v>
      </c>
      <c r="B2769" s="6" t="s">
        <v>74</v>
      </c>
      <c r="C2769" s="12" t="s">
        <v>12934</v>
      </c>
      <c r="D2769" s="5" t="s">
        <v>3048</v>
      </c>
      <c r="E2769" s="6" t="s">
        <v>3048</v>
      </c>
      <c r="F2769" s="1" t="s">
        <v>76</v>
      </c>
      <c r="G2769" s="1" t="s">
        <v>4</v>
      </c>
      <c r="H2769" s="1" t="s">
        <v>3125</v>
      </c>
      <c r="I2769" s="2" t="s">
        <v>3126</v>
      </c>
      <c r="J2769" s="6" t="s">
        <v>4</v>
      </c>
      <c r="K2769" s="6" t="s">
        <v>4</v>
      </c>
      <c r="L2769" s="6" t="s">
        <v>4</v>
      </c>
      <c r="M2769" s="6" t="s">
        <v>5</v>
      </c>
      <c r="N2769" s="6" t="s">
        <v>3124</v>
      </c>
      <c r="O2769" s="16">
        <v>45063</v>
      </c>
      <c r="P2769" s="6" t="s">
        <v>7</v>
      </c>
      <c r="Q2769" s="18">
        <v>25000</v>
      </c>
      <c r="R2769" s="18">
        <v>25000</v>
      </c>
      <c r="S2769" s="18">
        <v>0</v>
      </c>
      <c r="T2769" s="18">
        <v>0</v>
      </c>
      <c r="U2769" s="10">
        <f t="shared" si="86"/>
        <v>0</v>
      </c>
      <c r="V2769" s="20">
        <f t="shared" si="87"/>
        <v>0</v>
      </c>
    </row>
    <row r="2770" spans="1:22" outlineLevel="4" x14ac:dyDescent="0.35">
      <c r="G2770" s="1"/>
      <c r="H2770" s="14" t="s">
        <v>11875</v>
      </c>
      <c r="O2770" s="16"/>
      <c r="Q2770" s="18">
        <f>SUBTOTAL(9,Q2769:Q2769)</f>
        <v>25000</v>
      </c>
      <c r="R2770" s="18">
        <f>SUBTOTAL(9,R2769:R2769)</f>
        <v>25000</v>
      </c>
      <c r="S2770" s="18">
        <f>SUBTOTAL(9,S2769:S2769)</f>
        <v>0</v>
      </c>
      <c r="T2770" s="18">
        <f>SUBTOTAL(9,T2769:T2769)</f>
        <v>0</v>
      </c>
      <c r="U2770" s="10">
        <f t="shared" si="86"/>
        <v>0</v>
      </c>
      <c r="V2770" s="20">
        <f t="shared" si="87"/>
        <v>0</v>
      </c>
    </row>
    <row r="2771" spans="1:22" ht="29" outlineLevel="4" x14ac:dyDescent="0.35">
      <c r="C2771" s="13" t="s">
        <v>12935</v>
      </c>
      <c r="G2771" s="1"/>
      <c r="O2771" s="16"/>
      <c r="Q2771" s="18">
        <f>SUBTOTAL(9,Q2669:Q2769)</f>
        <v>4663841.9999999981</v>
      </c>
      <c r="R2771" s="18">
        <f>SUBTOTAL(9,R2669:R2769)</f>
        <v>4492411.2299999986</v>
      </c>
      <c r="S2771" s="18">
        <f>SUBTOTAL(9,S2669:S2769)</f>
        <v>171430.77000000002</v>
      </c>
      <c r="T2771" s="18">
        <f>SUBTOTAL(9,T2669:T2769)</f>
        <v>0</v>
      </c>
      <c r="U2771" s="10">
        <f t="shared" si="86"/>
        <v>-4.6566128730773926E-10</v>
      </c>
      <c r="V2771" s="20">
        <f t="shared" si="87"/>
        <v>-4.6566128730773926E-10</v>
      </c>
    </row>
    <row r="2772" spans="1:22" ht="29" outlineLevel="4" x14ac:dyDescent="0.35">
      <c r="A2772" s="6" t="s">
        <v>73</v>
      </c>
      <c r="B2772" s="6" t="s">
        <v>74</v>
      </c>
      <c r="C2772" s="12" t="s">
        <v>12936</v>
      </c>
      <c r="D2772" s="5" t="s">
        <v>3127</v>
      </c>
      <c r="E2772" s="6" t="s">
        <v>3127</v>
      </c>
      <c r="F2772" s="1" t="s">
        <v>4</v>
      </c>
      <c r="G2772" s="1" t="s">
        <v>82</v>
      </c>
      <c r="H2772" s="1" t="s">
        <v>3129</v>
      </c>
      <c r="I2772" s="2" t="s">
        <v>3130</v>
      </c>
      <c r="J2772" s="6" t="s">
        <v>4</v>
      </c>
      <c r="K2772" s="6" t="s">
        <v>4</v>
      </c>
      <c r="L2772" s="6" t="s">
        <v>4</v>
      </c>
      <c r="M2772" s="6" t="s">
        <v>5</v>
      </c>
      <c r="N2772" s="6" t="s">
        <v>3128</v>
      </c>
      <c r="O2772" s="16">
        <v>44791</v>
      </c>
      <c r="P2772" s="6" t="s">
        <v>7</v>
      </c>
      <c r="Q2772" s="18">
        <v>18137</v>
      </c>
      <c r="R2772" s="18">
        <v>0</v>
      </c>
      <c r="S2772" s="18">
        <v>18137</v>
      </c>
      <c r="T2772" s="18">
        <v>0</v>
      </c>
      <c r="U2772" s="10">
        <f t="shared" si="86"/>
        <v>0</v>
      </c>
      <c r="V2772" s="20">
        <f t="shared" si="87"/>
        <v>0</v>
      </c>
    </row>
    <row r="2773" spans="1:22" ht="29" outlineLevel="4" x14ac:dyDescent="0.35">
      <c r="A2773" s="6" t="s">
        <v>73</v>
      </c>
      <c r="B2773" s="6" t="s">
        <v>74</v>
      </c>
      <c r="C2773" s="12" t="s">
        <v>12936</v>
      </c>
      <c r="D2773" s="5" t="s">
        <v>3127</v>
      </c>
      <c r="E2773" s="6" t="s">
        <v>3127</v>
      </c>
      <c r="F2773" s="1" t="s">
        <v>4</v>
      </c>
      <c r="G2773" s="1" t="s">
        <v>82</v>
      </c>
      <c r="H2773" s="1" t="s">
        <v>3129</v>
      </c>
      <c r="I2773" s="2" t="s">
        <v>3130</v>
      </c>
      <c r="J2773" s="6" t="s">
        <v>4</v>
      </c>
      <c r="K2773" s="6" t="s">
        <v>4</v>
      </c>
      <c r="L2773" s="6" t="s">
        <v>4</v>
      </c>
      <c r="M2773" s="6" t="s">
        <v>5</v>
      </c>
      <c r="N2773" s="6" t="s">
        <v>3131</v>
      </c>
      <c r="O2773" s="16">
        <v>44853</v>
      </c>
      <c r="P2773" s="6" t="s">
        <v>7</v>
      </c>
      <c r="Q2773" s="18">
        <v>1307</v>
      </c>
      <c r="R2773" s="18">
        <v>0</v>
      </c>
      <c r="S2773" s="18">
        <v>1307</v>
      </c>
      <c r="T2773" s="18">
        <v>0</v>
      </c>
      <c r="U2773" s="10">
        <f t="shared" si="86"/>
        <v>0</v>
      </c>
      <c r="V2773" s="20">
        <f t="shared" si="87"/>
        <v>0</v>
      </c>
    </row>
    <row r="2774" spans="1:22" outlineLevel="4" x14ac:dyDescent="0.35">
      <c r="G2774" s="1"/>
      <c r="H2774" s="14" t="s">
        <v>11876</v>
      </c>
      <c r="O2774" s="16"/>
      <c r="Q2774" s="18">
        <f>SUBTOTAL(9,Q2772:Q2773)</f>
        <v>19444</v>
      </c>
      <c r="R2774" s="18">
        <f>SUBTOTAL(9,R2772:R2773)</f>
        <v>0</v>
      </c>
      <c r="S2774" s="18">
        <f>SUBTOTAL(9,S2772:S2773)</f>
        <v>19444</v>
      </c>
      <c r="T2774" s="18">
        <f>SUBTOTAL(9,T2772:T2773)</f>
        <v>0</v>
      </c>
      <c r="U2774" s="10">
        <f t="shared" si="86"/>
        <v>0</v>
      </c>
      <c r="V2774" s="20">
        <f t="shared" si="87"/>
        <v>0</v>
      </c>
    </row>
    <row r="2775" spans="1:22" ht="29" outlineLevel="4" x14ac:dyDescent="0.35">
      <c r="A2775" s="6" t="s">
        <v>73</v>
      </c>
      <c r="B2775" s="6" t="s">
        <v>74</v>
      </c>
      <c r="C2775" s="12" t="s">
        <v>12936</v>
      </c>
      <c r="D2775" s="5" t="s">
        <v>3127</v>
      </c>
      <c r="E2775" s="6" t="s">
        <v>3127</v>
      </c>
      <c r="F2775" s="1" t="s">
        <v>4</v>
      </c>
      <c r="G2775" s="1" t="s">
        <v>82</v>
      </c>
      <c r="H2775" s="1" t="s">
        <v>3133</v>
      </c>
      <c r="I2775" s="2" t="s">
        <v>3134</v>
      </c>
      <c r="J2775" s="6" t="s">
        <v>4</v>
      </c>
      <c r="K2775" s="6" t="s">
        <v>4</v>
      </c>
      <c r="L2775" s="6" t="s">
        <v>4</v>
      </c>
      <c r="M2775" s="6" t="s">
        <v>5</v>
      </c>
      <c r="N2775" s="6" t="s">
        <v>3132</v>
      </c>
      <c r="O2775" s="16">
        <v>44875</v>
      </c>
      <c r="P2775" s="6" t="s">
        <v>7</v>
      </c>
      <c r="Q2775" s="18">
        <v>1549</v>
      </c>
      <c r="R2775" s="18">
        <v>0</v>
      </c>
      <c r="S2775" s="18">
        <v>1549</v>
      </c>
      <c r="T2775" s="18">
        <v>0</v>
      </c>
      <c r="U2775" s="10">
        <f t="shared" si="86"/>
        <v>0</v>
      </c>
      <c r="V2775" s="20">
        <f t="shared" si="87"/>
        <v>0</v>
      </c>
    </row>
    <row r="2776" spans="1:22" ht="29" outlineLevel="3" x14ac:dyDescent="0.35">
      <c r="A2776" s="6" t="s">
        <v>73</v>
      </c>
      <c r="B2776" s="6" t="s">
        <v>74</v>
      </c>
      <c r="C2776" s="12" t="s">
        <v>12936</v>
      </c>
      <c r="D2776" s="5" t="s">
        <v>3127</v>
      </c>
      <c r="E2776" s="6" t="s">
        <v>3127</v>
      </c>
      <c r="F2776" s="1" t="s">
        <v>4</v>
      </c>
      <c r="G2776" s="1" t="s">
        <v>82</v>
      </c>
      <c r="H2776" s="1" t="s">
        <v>3133</v>
      </c>
      <c r="I2776" s="2" t="s">
        <v>3134</v>
      </c>
      <c r="J2776" s="6" t="s">
        <v>4</v>
      </c>
      <c r="K2776" s="6" t="s">
        <v>4</v>
      </c>
      <c r="L2776" s="6" t="s">
        <v>4</v>
      </c>
      <c r="M2776" s="6" t="s">
        <v>5</v>
      </c>
      <c r="N2776" s="6" t="s">
        <v>3135</v>
      </c>
      <c r="O2776" s="16">
        <v>45104</v>
      </c>
      <c r="P2776" s="6" t="s">
        <v>7</v>
      </c>
      <c r="Q2776" s="18">
        <v>9876</v>
      </c>
      <c r="R2776" s="18">
        <v>0</v>
      </c>
      <c r="S2776" s="18">
        <v>9876</v>
      </c>
      <c r="T2776" s="18">
        <v>0</v>
      </c>
      <c r="U2776" s="10">
        <f t="shared" si="86"/>
        <v>0</v>
      </c>
      <c r="V2776" s="20">
        <f t="shared" si="87"/>
        <v>0</v>
      </c>
    </row>
    <row r="2777" spans="1:22" outlineLevel="4" x14ac:dyDescent="0.35">
      <c r="G2777" s="1"/>
      <c r="H2777" s="14" t="s">
        <v>11877</v>
      </c>
      <c r="O2777" s="16"/>
      <c r="Q2777" s="18">
        <f>SUBTOTAL(9,Q2775:Q2776)</f>
        <v>11425</v>
      </c>
      <c r="R2777" s="18">
        <f>SUBTOTAL(9,R2775:R2776)</f>
        <v>0</v>
      </c>
      <c r="S2777" s="18">
        <f>SUBTOTAL(9,S2775:S2776)</f>
        <v>11425</v>
      </c>
      <c r="T2777" s="18">
        <f>SUBTOTAL(9,T2775:T2776)</f>
        <v>0</v>
      </c>
      <c r="U2777" s="10">
        <f t="shared" si="86"/>
        <v>0</v>
      </c>
      <c r="V2777" s="20">
        <f t="shared" si="87"/>
        <v>0</v>
      </c>
    </row>
    <row r="2778" spans="1:22" ht="29" outlineLevel="4" x14ac:dyDescent="0.35">
      <c r="C2778" s="13" t="s">
        <v>12937</v>
      </c>
      <c r="G2778" s="1"/>
      <c r="O2778" s="16"/>
      <c r="Q2778" s="18">
        <f>SUBTOTAL(9,Q2772:Q2776)</f>
        <v>30869</v>
      </c>
      <c r="R2778" s="18">
        <f>SUBTOTAL(9,R2772:R2776)</f>
        <v>0</v>
      </c>
      <c r="S2778" s="18">
        <f>SUBTOTAL(9,S2772:S2776)</f>
        <v>30869</v>
      </c>
      <c r="T2778" s="18">
        <f>SUBTOTAL(9,T2772:T2776)</f>
        <v>0</v>
      </c>
      <c r="U2778" s="10">
        <f t="shared" si="86"/>
        <v>0</v>
      </c>
      <c r="V2778" s="20">
        <f t="shared" si="87"/>
        <v>0</v>
      </c>
    </row>
    <row r="2779" spans="1:22" ht="29" outlineLevel="4" x14ac:dyDescent="0.35">
      <c r="A2779" s="6" t="s">
        <v>3136</v>
      </c>
      <c r="B2779" s="6" t="s">
        <v>3137</v>
      </c>
      <c r="C2779" s="12" t="s">
        <v>3138</v>
      </c>
      <c r="D2779" s="5" t="s">
        <v>3139</v>
      </c>
      <c r="E2779" s="6" t="s">
        <v>3139</v>
      </c>
      <c r="F2779" s="1" t="s">
        <v>4</v>
      </c>
      <c r="G2779" s="1" t="s">
        <v>1372</v>
      </c>
      <c r="H2779" s="1" t="s">
        <v>3141</v>
      </c>
      <c r="I2779" s="2" t="s">
        <v>13122</v>
      </c>
      <c r="J2779" s="6" t="s">
        <v>4</v>
      </c>
      <c r="K2779" s="6" t="s">
        <v>4</v>
      </c>
      <c r="L2779" s="6" t="s">
        <v>4</v>
      </c>
      <c r="M2779" s="6" t="s">
        <v>5</v>
      </c>
      <c r="N2779" s="6" t="s">
        <v>3140</v>
      </c>
      <c r="O2779" s="16">
        <v>44852</v>
      </c>
      <c r="P2779" s="6" t="s">
        <v>7</v>
      </c>
      <c r="Q2779" s="18">
        <v>1379951.24</v>
      </c>
      <c r="R2779" s="18">
        <v>0</v>
      </c>
      <c r="S2779" s="18">
        <v>1379951.24</v>
      </c>
      <c r="T2779" s="18">
        <v>0</v>
      </c>
      <c r="U2779" s="10">
        <f t="shared" si="86"/>
        <v>0</v>
      </c>
      <c r="V2779" s="20">
        <f t="shared" si="87"/>
        <v>0</v>
      </c>
    </row>
    <row r="2780" spans="1:22" outlineLevel="4" x14ac:dyDescent="0.35">
      <c r="G2780" s="1"/>
      <c r="H2780" s="14" t="s">
        <v>11878</v>
      </c>
      <c r="O2780" s="16"/>
      <c r="Q2780" s="18">
        <f>SUBTOTAL(9,Q2779:Q2779)</f>
        <v>1379951.24</v>
      </c>
      <c r="R2780" s="18">
        <f>SUBTOTAL(9,R2779:R2779)</f>
        <v>0</v>
      </c>
      <c r="S2780" s="18">
        <f>SUBTOTAL(9,S2779:S2779)</f>
        <v>1379951.24</v>
      </c>
      <c r="T2780" s="18">
        <f>SUBTOTAL(9,T2779:T2779)</f>
        <v>0</v>
      </c>
      <c r="U2780" s="10">
        <f t="shared" si="86"/>
        <v>0</v>
      </c>
      <c r="V2780" s="20">
        <f t="shared" si="87"/>
        <v>0</v>
      </c>
    </row>
    <row r="2781" spans="1:22" outlineLevel="4" x14ac:dyDescent="0.35">
      <c r="C2781" s="13" t="s">
        <v>10714</v>
      </c>
      <c r="G2781" s="1"/>
      <c r="O2781" s="16"/>
      <c r="Q2781" s="18">
        <f>SUBTOTAL(9,Q2779:Q2779)</f>
        <v>1379951.24</v>
      </c>
      <c r="R2781" s="18">
        <f>SUBTOTAL(9,R2779:R2779)</f>
        <v>0</v>
      </c>
      <c r="S2781" s="18">
        <f>SUBTOTAL(9,S2779:S2779)</f>
        <v>1379951.24</v>
      </c>
      <c r="T2781" s="18">
        <f>SUBTOTAL(9,T2779:T2779)</f>
        <v>0</v>
      </c>
      <c r="U2781" s="10">
        <f t="shared" si="86"/>
        <v>0</v>
      </c>
      <c r="V2781" s="20">
        <f t="shared" si="87"/>
        <v>0</v>
      </c>
    </row>
    <row r="2782" spans="1:22" ht="29" outlineLevel="4" x14ac:dyDescent="0.35">
      <c r="A2782" s="6" t="s">
        <v>743</v>
      </c>
      <c r="B2782" s="6" t="s">
        <v>744</v>
      </c>
      <c r="C2782" s="12" t="s">
        <v>3142</v>
      </c>
      <c r="D2782" s="5" t="s">
        <v>3143</v>
      </c>
      <c r="E2782" s="6" t="s">
        <v>3143</v>
      </c>
      <c r="F2782" s="1" t="s">
        <v>4</v>
      </c>
      <c r="G2782" s="1" t="s">
        <v>1372</v>
      </c>
      <c r="H2782" s="1" t="s">
        <v>3146</v>
      </c>
      <c r="I2782" s="2" t="s">
        <v>3147</v>
      </c>
      <c r="J2782" s="6" t="s">
        <v>4</v>
      </c>
      <c r="K2782" s="6" t="s">
        <v>4</v>
      </c>
      <c r="L2782" s="6" t="s">
        <v>4</v>
      </c>
      <c r="M2782" s="6" t="s">
        <v>5</v>
      </c>
      <c r="N2782" s="6" t="s">
        <v>3144</v>
      </c>
      <c r="O2782" s="16">
        <v>44977</v>
      </c>
      <c r="P2782" s="6" t="s">
        <v>3145</v>
      </c>
      <c r="Q2782" s="18">
        <v>25000</v>
      </c>
      <c r="R2782" s="18">
        <v>0</v>
      </c>
      <c r="S2782" s="18">
        <v>25000</v>
      </c>
      <c r="T2782" s="18">
        <v>0</v>
      </c>
      <c r="U2782" s="10">
        <f t="shared" si="86"/>
        <v>0</v>
      </c>
      <c r="V2782" s="20">
        <f t="shared" si="87"/>
        <v>0</v>
      </c>
    </row>
    <row r="2783" spans="1:22" outlineLevel="3" x14ac:dyDescent="0.35">
      <c r="G2783" s="1"/>
      <c r="H2783" s="14" t="s">
        <v>11879</v>
      </c>
      <c r="O2783" s="16"/>
      <c r="Q2783" s="18">
        <f>SUBTOTAL(9,Q2782:Q2782)</f>
        <v>25000</v>
      </c>
      <c r="R2783" s="18">
        <f>SUBTOTAL(9,R2782:R2782)</f>
        <v>0</v>
      </c>
      <c r="S2783" s="18">
        <f>SUBTOTAL(9,S2782:S2782)</f>
        <v>25000</v>
      </c>
      <c r="T2783" s="18">
        <f>SUBTOTAL(9,T2782:T2782)</f>
        <v>0</v>
      </c>
      <c r="U2783" s="10">
        <f t="shared" si="86"/>
        <v>0</v>
      </c>
      <c r="V2783" s="20">
        <f t="shared" si="87"/>
        <v>0</v>
      </c>
    </row>
    <row r="2784" spans="1:22" outlineLevel="4" x14ac:dyDescent="0.35">
      <c r="C2784" s="13" t="s">
        <v>10715</v>
      </c>
      <c r="G2784" s="1"/>
      <c r="O2784" s="16"/>
      <c r="Q2784" s="18">
        <f>SUBTOTAL(9,Q2782:Q2782)</f>
        <v>25000</v>
      </c>
      <c r="R2784" s="18">
        <f>SUBTOTAL(9,R2782:R2782)</f>
        <v>0</v>
      </c>
      <c r="S2784" s="18">
        <f>SUBTOTAL(9,S2782:S2782)</f>
        <v>25000</v>
      </c>
      <c r="T2784" s="18">
        <f>SUBTOTAL(9,T2782:T2782)</f>
        <v>0</v>
      </c>
      <c r="U2784" s="10">
        <f t="shared" si="86"/>
        <v>0</v>
      </c>
      <c r="V2784" s="20">
        <f t="shared" si="87"/>
        <v>0</v>
      </c>
    </row>
    <row r="2785" spans="1:22" ht="29" outlineLevel="3" x14ac:dyDescent="0.35">
      <c r="A2785" s="6" t="s">
        <v>110</v>
      </c>
      <c r="B2785" s="6" t="s">
        <v>111</v>
      </c>
      <c r="C2785" s="12" t="s">
        <v>3148</v>
      </c>
      <c r="D2785" s="5" t="s">
        <v>3149</v>
      </c>
      <c r="E2785" s="6" t="s">
        <v>3149</v>
      </c>
      <c r="F2785" s="1" t="s">
        <v>76</v>
      </c>
      <c r="G2785" s="1" t="s">
        <v>4</v>
      </c>
      <c r="H2785" s="1" t="s">
        <v>3151</v>
      </c>
      <c r="I2785" s="2" t="s">
        <v>3152</v>
      </c>
      <c r="J2785" s="6" t="s">
        <v>4</v>
      </c>
      <c r="K2785" s="6" t="s">
        <v>4</v>
      </c>
      <c r="L2785" s="6" t="s">
        <v>4</v>
      </c>
      <c r="M2785" s="6" t="s">
        <v>5</v>
      </c>
      <c r="N2785" s="6" t="s">
        <v>3150</v>
      </c>
      <c r="O2785" s="16">
        <v>44753</v>
      </c>
      <c r="P2785" s="6" t="s">
        <v>7</v>
      </c>
      <c r="Q2785" s="18">
        <v>63447</v>
      </c>
      <c r="R2785" s="18">
        <v>63447</v>
      </c>
      <c r="S2785" s="18">
        <v>0</v>
      </c>
      <c r="T2785" s="18">
        <v>0</v>
      </c>
      <c r="U2785" s="10">
        <f t="shared" si="86"/>
        <v>0</v>
      </c>
      <c r="V2785" s="20">
        <f t="shared" si="87"/>
        <v>0</v>
      </c>
    </row>
    <row r="2786" spans="1:22" ht="29" outlineLevel="4" x14ac:dyDescent="0.35">
      <c r="A2786" s="6" t="s">
        <v>110</v>
      </c>
      <c r="B2786" s="6" t="s">
        <v>111</v>
      </c>
      <c r="C2786" s="12" t="s">
        <v>3148</v>
      </c>
      <c r="D2786" s="5" t="s">
        <v>3149</v>
      </c>
      <c r="E2786" s="6" t="s">
        <v>3149</v>
      </c>
      <c r="F2786" s="1" t="s">
        <v>76</v>
      </c>
      <c r="G2786" s="1" t="s">
        <v>4</v>
      </c>
      <c r="H2786" s="1" t="s">
        <v>3151</v>
      </c>
      <c r="I2786" s="2" t="s">
        <v>3152</v>
      </c>
      <c r="J2786" s="6" t="s">
        <v>4</v>
      </c>
      <c r="K2786" s="6" t="s">
        <v>4</v>
      </c>
      <c r="L2786" s="6" t="s">
        <v>4</v>
      </c>
      <c r="M2786" s="6" t="s">
        <v>5</v>
      </c>
      <c r="N2786" s="6" t="s">
        <v>3153</v>
      </c>
      <c r="O2786" s="16">
        <v>44865</v>
      </c>
      <c r="P2786" s="6" t="s">
        <v>7</v>
      </c>
      <c r="Q2786" s="18">
        <v>78634</v>
      </c>
      <c r="R2786" s="18">
        <v>78634</v>
      </c>
      <c r="S2786" s="18">
        <v>0</v>
      </c>
      <c r="T2786" s="18">
        <v>0</v>
      </c>
      <c r="U2786" s="10">
        <f t="shared" si="86"/>
        <v>0</v>
      </c>
      <c r="V2786" s="20">
        <f t="shared" si="87"/>
        <v>0</v>
      </c>
    </row>
    <row r="2787" spans="1:22" ht="29" outlineLevel="3" x14ac:dyDescent="0.35">
      <c r="A2787" s="6" t="s">
        <v>110</v>
      </c>
      <c r="B2787" s="6" t="s">
        <v>111</v>
      </c>
      <c r="C2787" s="12" t="s">
        <v>3148</v>
      </c>
      <c r="D2787" s="5" t="s">
        <v>3149</v>
      </c>
      <c r="E2787" s="6" t="s">
        <v>3149</v>
      </c>
      <c r="F2787" s="1" t="s">
        <v>76</v>
      </c>
      <c r="G2787" s="1" t="s">
        <v>4</v>
      </c>
      <c r="H2787" s="1" t="s">
        <v>3151</v>
      </c>
      <c r="I2787" s="2" t="s">
        <v>3152</v>
      </c>
      <c r="J2787" s="6" t="s">
        <v>4</v>
      </c>
      <c r="K2787" s="6" t="s">
        <v>4</v>
      </c>
      <c r="L2787" s="6" t="s">
        <v>4</v>
      </c>
      <c r="M2787" s="6" t="s">
        <v>5</v>
      </c>
      <c r="N2787" s="6" t="s">
        <v>3154</v>
      </c>
      <c r="O2787" s="16">
        <v>44893</v>
      </c>
      <c r="P2787" s="6" t="s">
        <v>7</v>
      </c>
      <c r="Q2787" s="18">
        <v>52285</v>
      </c>
      <c r="R2787" s="18">
        <v>52285</v>
      </c>
      <c r="S2787" s="18">
        <v>0</v>
      </c>
      <c r="T2787" s="18">
        <v>0</v>
      </c>
      <c r="U2787" s="10">
        <f t="shared" si="86"/>
        <v>0</v>
      </c>
      <c r="V2787" s="20">
        <f t="shared" si="87"/>
        <v>0</v>
      </c>
    </row>
    <row r="2788" spans="1:22" outlineLevel="2" x14ac:dyDescent="0.35">
      <c r="C2788" s="13"/>
      <c r="G2788" s="1"/>
      <c r="H2788" s="14" t="s">
        <v>11880</v>
      </c>
      <c r="O2788" s="16"/>
      <c r="Q2788" s="18">
        <f>SUBTOTAL(9,Q2785:Q2787)</f>
        <v>194366</v>
      </c>
      <c r="R2788" s="18">
        <f>SUBTOTAL(9,R2785:R2787)</f>
        <v>194366</v>
      </c>
      <c r="S2788" s="18">
        <f>SUBTOTAL(9,S2785:S2787)</f>
        <v>0</v>
      </c>
      <c r="T2788" s="18">
        <f>SUBTOTAL(9,T2785:T2787)</f>
        <v>0</v>
      </c>
      <c r="U2788" s="10">
        <f t="shared" si="86"/>
        <v>0</v>
      </c>
      <c r="V2788" s="20">
        <f t="shared" si="87"/>
        <v>0</v>
      </c>
    </row>
    <row r="2789" spans="1:22" ht="29" outlineLevel="4" x14ac:dyDescent="0.35">
      <c r="A2789" s="6" t="s">
        <v>110</v>
      </c>
      <c r="B2789" s="6" t="s">
        <v>111</v>
      </c>
      <c r="C2789" s="12" t="s">
        <v>3148</v>
      </c>
      <c r="D2789" s="5" t="s">
        <v>3149</v>
      </c>
      <c r="E2789" s="6" t="s">
        <v>3149</v>
      </c>
      <c r="F2789" s="1" t="s">
        <v>4</v>
      </c>
      <c r="G2789" s="1" t="s">
        <v>82</v>
      </c>
      <c r="H2789" s="1" t="s">
        <v>3156</v>
      </c>
      <c r="I2789" s="2" t="s">
        <v>3157</v>
      </c>
      <c r="J2789" s="6" t="s">
        <v>4</v>
      </c>
      <c r="K2789" s="6" t="s">
        <v>4</v>
      </c>
      <c r="L2789" s="6" t="s">
        <v>4</v>
      </c>
      <c r="M2789" s="6" t="s">
        <v>5</v>
      </c>
      <c r="N2789" s="6" t="s">
        <v>3155</v>
      </c>
      <c r="O2789" s="16">
        <v>44782</v>
      </c>
      <c r="P2789" s="6" t="s">
        <v>7</v>
      </c>
      <c r="Q2789" s="18">
        <v>1</v>
      </c>
      <c r="R2789" s="18">
        <v>0</v>
      </c>
      <c r="S2789" s="18">
        <v>1</v>
      </c>
      <c r="T2789" s="18">
        <v>0</v>
      </c>
      <c r="U2789" s="10">
        <f t="shared" si="86"/>
        <v>0</v>
      </c>
      <c r="V2789" s="20">
        <f t="shared" si="87"/>
        <v>0</v>
      </c>
    </row>
    <row r="2790" spans="1:22" ht="29" outlineLevel="4" x14ac:dyDescent="0.35">
      <c r="A2790" s="6" t="s">
        <v>110</v>
      </c>
      <c r="B2790" s="6" t="s">
        <v>111</v>
      </c>
      <c r="C2790" s="12" t="s">
        <v>3148</v>
      </c>
      <c r="D2790" s="5" t="s">
        <v>3149</v>
      </c>
      <c r="E2790" s="6" t="s">
        <v>3149</v>
      </c>
      <c r="F2790" s="1" t="s">
        <v>86</v>
      </c>
      <c r="G2790" s="1" t="s">
        <v>4</v>
      </c>
      <c r="H2790" s="1" t="s">
        <v>3156</v>
      </c>
      <c r="I2790" s="2" t="s">
        <v>3157</v>
      </c>
      <c r="J2790" s="6" t="s">
        <v>4</v>
      </c>
      <c r="K2790" s="6" t="s">
        <v>4</v>
      </c>
      <c r="L2790" s="6" t="s">
        <v>4</v>
      </c>
      <c r="M2790" s="6" t="s">
        <v>5</v>
      </c>
      <c r="N2790" s="6" t="s">
        <v>3155</v>
      </c>
      <c r="O2790" s="16">
        <v>44782</v>
      </c>
      <c r="P2790" s="6" t="s">
        <v>7</v>
      </c>
      <c r="Q2790" s="18">
        <v>6237</v>
      </c>
      <c r="R2790" s="18">
        <v>6237</v>
      </c>
      <c r="S2790" s="18">
        <v>0</v>
      </c>
      <c r="T2790" s="18">
        <v>0</v>
      </c>
      <c r="U2790" s="10">
        <f t="shared" si="86"/>
        <v>0</v>
      </c>
      <c r="V2790" s="20">
        <f t="shared" si="87"/>
        <v>0</v>
      </c>
    </row>
    <row r="2791" spans="1:22" outlineLevel="3" x14ac:dyDescent="0.35">
      <c r="G2791" s="1"/>
      <c r="H2791" s="14" t="s">
        <v>11881</v>
      </c>
      <c r="O2791" s="16"/>
      <c r="Q2791" s="18">
        <f>SUBTOTAL(9,Q2789:Q2790)</f>
        <v>6238</v>
      </c>
      <c r="R2791" s="18">
        <f>SUBTOTAL(9,R2789:R2790)</f>
        <v>6237</v>
      </c>
      <c r="S2791" s="18">
        <f>SUBTOTAL(9,S2789:S2790)</f>
        <v>1</v>
      </c>
      <c r="T2791" s="18">
        <f>SUBTOTAL(9,T2789:T2790)</f>
        <v>0</v>
      </c>
      <c r="U2791" s="10">
        <f t="shared" si="86"/>
        <v>0</v>
      </c>
      <c r="V2791" s="20">
        <f t="shared" si="87"/>
        <v>0</v>
      </c>
    </row>
    <row r="2792" spans="1:22" ht="29" outlineLevel="4" x14ac:dyDescent="0.35">
      <c r="A2792" s="6" t="s">
        <v>110</v>
      </c>
      <c r="B2792" s="6" t="s">
        <v>111</v>
      </c>
      <c r="C2792" s="12" t="s">
        <v>3148</v>
      </c>
      <c r="D2792" s="5" t="s">
        <v>3149</v>
      </c>
      <c r="E2792" s="6" t="s">
        <v>3149</v>
      </c>
      <c r="F2792" s="1" t="s">
        <v>4</v>
      </c>
      <c r="G2792" s="1" t="s">
        <v>82</v>
      </c>
      <c r="H2792" s="1" t="s">
        <v>3159</v>
      </c>
      <c r="I2792" s="2" t="s">
        <v>3160</v>
      </c>
      <c r="J2792" s="6" t="s">
        <v>4</v>
      </c>
      <c r="K2792" s="6" t="s">
        <v>4</v>
      </c>
      <c r="L2792" s="6" t="s">
        <v>4</v>
      </c>
      <c r="M2792" s="6" t="s">
        <v>5</v>
      </c>
      <c r="N2792" s="6" t="s">
        <v>3158</v>
      </c>
      <c r="O2792" s="16">
        <v>44785</v>
      </c>
      <c r="P2792" s="6" t="s">
        <v>7</v>
      </c>
      <c r="Q2792" s="18">
        <v>1144.54</v>
      </c>
      <c r="R2792" s="18">
        <v>0</v>
      </c>
      <c r="S2792" s="18">
        <v>1144.54</v>
      </c>
      <c r="T2792" s="18">
        <v>0</v>
      </c>
      <c r="U2792" s="10">
        <f t="shared" si="86"/>
        <v>0</v>
      </c>
      <c r="V2792" s="20">
        <f t="shared" si="87"/>
        <v>0</v>
      </c>
    </row>
    <row r="2793" spans="1:22" ht="29" outlineLevel="4" x14ac:dyDescent="0.35">
      <c r="A2793" s="6" t="s">
        <v>110</v>
      </c>
      <c r="B2793" s="6" t="s">
        <v>111</v>
      </c>
      <c r="C2793" s="12" t="s">
        <v>3148</v>
      </c>
      <c r="D2793" s="5" t="s">
        <v>3149</v>
      </c>
      <c r="E2793" s="6" t="s">
        <v>3149</v>
      </c>
      <c r="F2793" s="1" t="s">
        <v>76</v>
      </c>
      <c r="G2793" s="1" t="s">
        <v>4</v>
      </c>
      <c r="H2793" s="1" t="s">
        <v>3159</v>
      </c>
      <c r="I2793" s="2" t="s">
        <v>3160</v>
      </c>
      <c r="J2793" s="6" t="s">
        <v>4</v>
      </c>
      <c r="K2793" s="6" t="s">
        <v>4</v>
      </c>
      <c r="L2793" s="6" t="s">
        <v>4</v>
      </c>
      <c r="M2793" s="6" t="s">
        <v>5</v>
      </c>
      <c r="N2793" s="6" t="s">
        <v>3158</v>
      </c>
      <c r="O2793" s="16">
        <v>44785</v>
      </c>
      <c r="P2793" s="6" t="s">
        <v>7</v>
      </c>
      <c r="Q2793" s="18">
        <v>18313.46</v>
      </c>
      <c r="R2793" s="18">
        <v>18313.46</v>
      </c>
      <c r="S2793" s="18">
        <v>0</v>
      </c>
      <c r="T2793" s="18">
        <v>0</v>
      </c>
      <c r="U2793" s="10">
        <f t="shared" si="86"/>
        <v>0</v>
      </c>
      <c r="V2793" s="20">
        <f t="shared" si="87"/>
        <v>0</v>
      </c>
    </row>
    <row r="2794" spans="1:22" outlineLevel="3" x14ac:dyDescent="0.35">
      <c r="G2794" s="1"/>
      <c r="H2794" s="14" t="s">
        <v>11882</v>
      </c>
      <c r="O2794" s="16"/>
      <c r="Q2794" s="18">
        <f>SUBTOTAL(9,Q2792:Q2793)</f>
        <v>19458</v>
      </c>
      <c r="R2794" s="18">
        <f>SUBTOTAL(9,R2792:R2793)</f>
        <v>18313.46</v>
      </c>
      <c r="S2794" s="18">
        <f>SUBTOTAL(9,S2792:S2793)</f>
        <v>1144.54</v>
      </c>
      <c r="T2794" s="18">
        <f>SUBTOTAL(9,T2792:T2793)</f>
        <v>0</v>
      </c>
      <c r="U2794" s="10">
        <f t="shared" si="86"/>
        <v>9.0949470177292824E-13</v>
      </c>
      <c r="V2794" s="20">
        <f t="shared" si="87"/>
        <v>9.0949470177292824E-13</v>
      </c>
    </row>
    <row r="2795" spans="1:22" ht="29" outlineLevel="2" x14ac:dyDescent="0.35">
      <c r="A2795" s="6" t="s">
        <v>110</v>
      </c>
      <c r="B2795" s="6" t="s">
        <v>111</v>
      </c>
      <c r="C2795" s="12" t="s">
        <v>3148</v>
      </c>
      <c r="D2795" s="5" t="s">
        <v>3149</v>
      </c>
      <c r="E2795" s="6" t="s">
        <v>3149</v>
      </c>
      <c r="F2795" s="1" t="s">
        <v>4</v>
      </c>
      <c r="G2795" s="1" t="s">
        <v>97</v>
      </c>
      <c r="H2795" s="1" t="s">
        <v>3162</v>
      </c>
      <c r="I2795" s="2" t="s">
        <v>3163</v>
      </c>
      <c r="J2795" s="6" t="s">
        <v>4</v>
      </c>
      <c r="K2795" s="6" t="s">
        <v>4</v>
      </c>
      <c r="L2795" s="6" t="s">
        <v>4</v>
      </c>
      <c r="M2795" s="6" t="s">
        <v>5</v>
      </c>
      <c r="N2795" s="6" t="s">
        <v>3161</v>
      </c>
      <c r="O2795" s="16">
        <v>45054</v>
      </c>
      <c r="P2795" s="6" t="s">
        <v>7</v>
      </c>
      <c r="Q2795" s="18">
        <v>19650</v>
      </c>
      <c r="R2795" s="18">
        <v>0</v>
      </c>
      <c r="S2795" s="18">
        <v>19650</v>
      </c>
      <c r="T2795" s="18">
        <v>0</v>
      </c>
      <c r="U2795" s="10">
        <f t="shared" si="86"/>
        <v>0</v>
      </c>
      <c r="V2795" s="20">
        <f t="shared" si="87"/>
        <v>0</v>
      </c>
    </row>
    <row r="2796" spans="1:22" ht="29" outlineLevel="4" x14ac:dyDescent="0.35">
      <c r="A2796" s="6" t="s">
        <v>110</v>
      </c>
      <c r="B2796" s="6" t="s">
        <v>111</v>
      </c>
      <c r="C2796" s="12" t="s">
        <v>3148</v>
      </c>
      <c r="D2796" s="5" t="s">
        <v>3149</v>
      </c>
      <c r="E2796" s="6" t="s">
        <v>3149</v>
      </c>
      <c r="F2796" s="1" t="s">
        <v>76</v>
      </c>
      <c r="G2796" s="1" t="s">
        <v>4</v>
      </c>
      <c r="H2796" s="1" t="s">
        <v>3162</v>
      </c>
      <c r="I2796" s="2" t="s">
        <v>3163</v>
      </c>
      <c r="J2796" s="6" t="s">
        <v>4</v>
      </c>
      <c r="K2796" s="6" t="s">
        <v>4</v>
      </c>
      <c r="L2796" s="6" t="s">
        <v>4</v>
      </c>
      <c r="M2796" s="6" t="s">
        <v>5</v>
      </c>
      <c r="N2796" s="6" t="s">
        <v>3161</v>
      </c>
      <c r="O2796" s="16">
        <v>45054</v>
      </c>
      <c r="P2796" s="6" t="s">
        <v>7</v>
      </c>
      <c r="Q2796" s="18">
        <v>157200</v>
      </c>
      <c r="R2796" s="18">
        <v>157200</v>
      </c>
      <c r="S2796" s="18">
        <v>0</v>
      </c>
      <c r="T2796" s="18">
        <v>0</v>
      </c>
      <c r="U2796" s="10">
        <f t="shared" si="86"/>
        <v>0</v>
      </c>
      <c r="V2796" s="20">
        <f t="shared" si="87"/>
        <v>0</v>
      </c>
    </row>
    <row r="2797" spans="1:22" outlineLevel="3" x14ac:dyDescent="0.35">
      <c r="G2797" s="1"/>
      <c r="H2797" s="14" t="s">
        <v>11883</v>
      </c>
      <c r="O2797" s="16"/>
      <c r="Q2797" s="18">
        <f>SUBTOTAL(9,Q2795:Q2796)</f>
        <v>176850</v>
      </c>
      <c r="R2797" s="18">
        <f>SUBTOTAL(9,R2795:R2796)</f>
        <v>157200</v>
      </c>
      <c r="S2797" s="18">
        <f>SUBTOTAL(9,S2795:S2796)</f>
        <v>19650</v>
      </c>
      <c r="T2797" s="18">
        <f>SUBTOTAL(9,T2795:T2796)</f>
        <v>0</v>
      </c>
      <c r="U2797" s="10">
        <f t="shared" si="86"/>
        <v>0</v>
      </c>
      <c r="V2797" s="20">
        <f t="shared" si="87"/>
        <v>0</v>
      </c>
    </row>
    <row r="2798" spans="1:22" ht="29" outlineLevel="2" x14ac:dyDescent="0.35">
      <c r="A2798" s="6" t="s">
        <v>110</v>
      </c>
      <c r="B2798" s="6" t="s">
        <v>111</v>
      </c>
      <c r="C2798" s="12" t="s">
        <v>3148</v>
      </c>
      <c r="D2798" s="5" t="s">
        <v>3149</v>
      </c>
      <c r="E2798" s="6" t="s">
        <v>3149</v>
      </c>
      <c r="F2798" s="1" t="s">
        <v>4</v>
      </c>
      <c r="G2798" s="1" t="s">
        <v>97</v>
      </c>
      <c r="H2798" s="1" t="s">
        <v>3165</v>
      </c>
      <c r="I2798" s="2" t="s">
        <v>3166</v>
      </c>
      <c r="J2798" s="6" t="s">
        <v>4</v>
      </c>
      <c r="K2798" s="6" t="s">
        <v>4</v>
      </c>
      <c r="L2798" s="6" t="s">
        <v>4</v>
      </c>
      <c r="M2798" s="6" t="s">
        <v>5</v>
      </c>
      <c r="N2798" s="6" t="s">
        <v>3164</v>
      </c>
      <c r="O2798" s="16">
        <v>44820</v>
      </c>
      <c r="P2798" s="6" t="s">
        <v>7</v>
      </c>
      <c r="Q2798" s="18">
        <v>2223</v>
      </c>
      <c r="R2798" s="18">
        <v>0</v>
      </c>
      <c r="S2798" s="18">
        <v>2223</v>
      </c>
      <c r="T2798" s="18">
        <v>0</v>
      </c>
      <c r="U2798" s="10">
        <f t="shared" si="86"/>
        <v>0</v>
      </c>
      <c r="V2798" s="20">
        <f t="shared" si="87"/>
        <v>0</v>
      </c>
    </row>
    <row r="2799" spans="1:22" ht="29" outlineLevel="4" x14ac:dyDescent="0.35">
      <c r="A2799" s="6" t="s">
        <v>110</v>
      </c>
      <c r="B2799" s="6" t="s">
        <v>111</v>
      </c>
      <c r="C2799" s="12" t="s">
        <v>3148</v>
      </c>
      <c r="D2799" s="5" t="s">
        <v>3149</v>
      </c>
      <c r="E2799" s="6" t="s">
        <v>3149</v>
      </c>
      <c r="F2799" s="1" t="s">
        <v>76</v>
      </c>
      <c r="G2799" s="1" t="s">
        <v>4</v>
      </c>
      <c r="H2799" s="1" t="s">
        <v>3165</v>
      </c>
      <c r="I2799" s="2" t="s">
        <v>3166</v>
      </c>
      <c r="J2799" s="6" t="s">
        <v>4</v>
      </c>
      <c r="K2799" s="6" t="s">
        <v>4</v>
      </c>
      <c r="L2799" s="6" t="s">
        <v>4</v>
      </c>
      <c r="M2799" s="6" t="s">
        <v>5</v>
      </c>
      <c r="N2799" s="6" t="s">
        <v>3164</v>
      </c>
      <c r="O2799" s="16">
        <v>44820</v>
      </c>
      <c r="P2799" s="6" t="s">
        <v>7</v>
      </c>
      <c r="Q2799" s="18">
        <v>17784</v>
      </c>
      <c r="R2799" s="18">
        <v>17784</v>
      </c>
      <c r="S2799" s="18">
        <v>0</v>
      </c>
      <c r="T2799" s="18">
        <v>0</v>
      </c>
      <c r="U2799" s="10">
        <f t="shared" si="86"/>
        <v>0</v>
      </c>
      <c r="V2799" s="20">
        <f t="shared" si="87"/>
        <v>0</v>
      </c>
    </row>
    <row r="2800" spans="1:22" outlineLevel="3" x14ac:dyDescent="0.35">
      <c r="G2800" s="1"/>
      <c r="H2800" s="14" t="s">
        <v>11884</v>
      </c>
      <c r="O2800" s="16"/>
      <c r="Q2800" s="18">
        <f>SUBTOTAL(9,Q2798:Q2799)</f>
        <v>20007</v>
      </c>
      <c r="R2800" s="18">
        <f>SUBTOTAL(9,R2798:R2799)</f>
        <v>17784</v>
      </c>
      <c r="S2800" s="18">
        <f>SUBTOTAL(9,S2798:S2799)</f>
        <v>2223</v>
      </c>
      <c r="T2800" s="18">
        <f>SUBTOTAL(9,T2798:T2799)</f>
        <v>0</v>
      </c>
      <c r="U2800" s="10">
        <f t="shared" si="86"/>
        <v>0</v>
      </c>
      <c r="V2800" s="20">
        <f t="shared" si="87"/>
        <v>0</v>
      </c>
    </row>
    <row r="2801" spans="1:22" ht="29" outlineLevel="2" x14ac:dyDescent="0.35">
      <c r="A2801" s="6" t="s">
        <v>566</v>
      </c>
      <c r="B2801" s="6" t="s">
        <v>567</v>
      </c>
      <c r="C2801" s="12" t="s">
        <v>3148</v>
      </c>
      <c r="D2801" s="5" t="s">
        <v>3149</v>
      </c>
      <c r="E2801" s="6" t="s">
        <v>3167</v>
      </c>
      <c r="F2801" s="1" t="s">
        <v>573</v>
      </c>
      <c r="G2801" s="1" t="s">
        <v>4</v>
      </c>
      <c r="H2801" s="1" t="s">
        <v>3170</v>
      </c>
      <c r="I2801" s="2" t="s">
        <v>3171</v>
      </c>
      <c r="J2801" s="6" t="s">
        <v>4</v>
      </c>
      <c r="K2801" s="6" t="s">
        <v>4</v>
      </c>
      <c r="L2801" s="6" t="s">
        <v>4</v>
      </c>
      <c r="M2801" s="6" t="s">
        <v>5</v>
      </c>
      <c r="N2801" s="6" t="s">
        <v>3168</v>
      </c>
      <c r="O2801" s="16">
        <v>44851</v>
      </c>
      <c r="P2801" s="6" t="s">
        <v>3169</v>
      </c>
      <c r="Q2801" s="18">
        <v>4965.34</v>
      </c>
      <c r="R2801" s="18">
        <v>4965.34</v>
      </c>
      <c r="S2801" s="18">
        <v>0</v>
      </c>
      <c r="T2801" s="18">
        <v>0</v>
      </c>
      <c r="U2801" s="10">
        <f t="shared" si="86"/>
        <v>0</v>
      </c>
      <c r="V2801" s="20">
        <f t="shared" si="87"/>
        <v>0</v>
      </c>
    </row>
    <row r="2802" spans="1:22" outlineLevel="4" x14ac:dyDescent="0.35">
      <c r="G2802" s="1"/>
      <c r="H2802" s="14" t="s">
        <v>11885</v>
      </c>
      <c r="O2802" s="16"/>
      <c r="Q2802" s="18">
        <f>SUBTOTAL(9,Q2801:Q2801)</f>
        <v>4965.34</v>
      </c>
      <c r="R2802" s="18">
        <f>SUBTOTAL(9,R2801:R2801)</f>
        <v>4965.34</v>
      </c>
      <c r="S2802" s="18">
        <f>SUBTOTAL(9,S2801:S2801)</f>
        <v>0</v>
      </c>
      <c r="T2802" s="18">
        <f>SUBTOTAL(9,T2801:T2801)</f>
        <v>0</v>
      </c>
      <c r="U2802" s="10">
        <f t="shared" si="86"/>
        <v>0</v>
      </c>
      <c r="V2802" s="20">
        <f t="shared" si="87"/>
        <v>0</v>
      </c>
    </row>
    <row r="2803" spans="1:22" outlineLevel="4" x14ac:dyDescent="0.35">
      <c r="A2803" s="6" t="s">
        <v>566</v>
      </c>
      <c r="B2803" s="6" t="s">
        <v>567</v>
      </c>
      <c r="C2803" s="12" t="s">
        <v>3148</v>
      </c>
      <c r="D2803" s="5" t="s">
        <v>3149</v>
      </c>
      <c r="E2803" s="6" t="s">
        <v>3167</v>
      </c>
      <c r="F2803" s="1" t="s">
        <v>573</v>
      </c>
      <c r="G2803" s="1" t="s">
        <v>4</v>
      </c>
      <c r="H2803" s="1" t="s">
        <v>3174</v>
      </c>
      <c r="I2803" s="2" t="s">
        <v>3175</v>
      </c>
      <c r="J2803" s="6" t="s">
        <v>4</v>
      </c>
      <c r="K2803" s="6" t="s">
        <v>4</v>
      </c>
      <c r="L2803" s="6" t="s">
        <v>4</v>
      </c>
      <c r="M2803" s="6" t="s">
        <v>5</v>
      </c>
      <c r="N2803" s="6" t="s">
        <v>3172</v>
      </c>
      <c r="O2803" s="16">
        <v>44900</v>
      </c>
      <c r="P2803" s="6" t="s">
        <v>3173</v>
      </c>
      <c r="Q2803" s="18">
        <v>21858.32</v>
      </c>
      <c r="R2803" s="18">
        <v>21858.32</v>
      </c>
      <c r="S2803" s="18">
        <v>0</v>
      </c>
      <c r="T2803" s="18">
        <v>0</v>
      </c>
      <c r="U2803" s="10">
        <f t="shared" si="86"/>
        <v>0</v>
      </c>
      <c r="V2803" s="20">
        <f t="shared" si="87"/>
        <v>0</v>
      </c>
    </row>
    <row r="2804" spans="1:22" outlineLevel="4" x14ac:dyDescent="0.35">
      <c r="G2804" s="1"/>
      <c r="H2804" s="14" t="s">
        <v>11886</v>
      </c>
      <c r="O2804" s="16"/>
      <c r="Q2804" s="18">
        <f>SUBTOTAL(9,Q2803:Q2803)</f>
        <v>21858.32</v>
      </c>
      <c r="R2804" s="18">
        <f>SUBTOTAL(9,R2803:R2803)</f>
        <v>21858.32</v>
      </c>
      <c r="S2804" s="18">
        <f>SUBTOTAL(9,S2803:S2803)</f>
        <v>0</v>
      </c>
      <c r="T2804" s="18">
        <f>SUBTOTAL(9,T2803:T2803)</f>
        <v>0</v>
      </c>
      <c r="U2804" s="10">
        <f t="shared" si="86"/>
        <v>0</v>
      </c>
      <c r="V2804" s="20">
        <f t="shared" si="87"/>
        <v>0</v>
      </c>
    </row>
    <row r="2805" spans="1:22" ht="29" outlineLevel="3" x14ac:dyDescent="0.35">
      <c r="A2805" s="6" t="s">
        <v>110</v>
      </c>
      <c r="B2805" s="6" t="s">
        <v>111</v>
      </c>
      <c r="C2805" s="12" t="s">
        <v>3148</v>
      </c>
      <c r="D2805" s="5" t="s">
        <v>3149</v>
      </c>
      <c r="E2805" s="6" t="s">
        <v>3149</v>
      </c>
      <c r="F2805" s="1" t="s">
        <v>86</v>
      </c>
      <c r="G2805" s="1" t="s">
        <v>4</v>
      </c>
      <c r="H2805" s="1" t="s">
        <v>3177</v>
      </c>
      <c r="I2805" s="2" t="s">
        <v>3178</v>
      </c>
      <c r="J2805" s="6" t="s">
        <v>4</v>
      </c>
      <c r="K2805" s="6" t="s">
        <v>4</v>
      </c>
      <c r="L2805" s="6" t="s">
        <v>4</v>
      </c>
      <c r="M2805" s="6" t="s">
        <v>5</v>
      </c>
      <c r="N2805" s="6" t="s">
        <v>3176</v>
      </c>
      <c r="O2805" s="16">
        <v>44966</v>
      </c>
      <c r="P2805" s="6" t="s">
        <v>7</v>
      </c>
      <c r="Q2805" s="18">
        <v>1622</v>
      </c>
      <c r="R2805" s="18">
        <v>1622</v>
      </c>
      <c r="S2805" s="18">
        <v>0</v>
      </c>
      <c r="T2805" s="18">
        <v>0</v>
      </c>
      <c r="U2805" s="10">
        <f t="shared" si="86"/>
        <v>0</v>
      </c>
      <c r="V2805" s="20">
        <f t="shared" si="87"/>
        <v>0</v>
      </c>
    </row>
    <row r="2806" spans="1:22" ht="29" outlineLevel="4" x14ac:dyDescent="0.35">
      <c r="A2806" s="6" t="s">
        <v>110</v>
      </c>
      <c r="B2806" s="6" t="s">
        <v>111</v>
      </c>
      <c r="C2806" s="12" t="s">
        <v>3148</v>
      </c>
      <c r="D2806" s="5" t="s">
        <v>3149</v>
      </c>
      <c r="E2806" s="6" t="s">
        <v>3149</v>
      </c>
      <c r="F2806" s="1" t="s">
        <v>86</v>
      </c>
      <c r="G2806" s="1" t="s">
        <v>4</v>
      </c>
      <c r="H2806" s="1" t="s">
        <v>3177</v>
      </c>
      <c r="I2806" s="2" t="s">
        <v>3178</v>
      </c>
      <c r="J2806" s="6" t="s">
        <v>4</v>
      </c>
      <c r="K2806" s="6" t="s">
        <v>4</v>
      </c>
      <c r="L2806" s="6" t="s">
        <v>4</v>
      </c>
      <c r="M2806" s="6" t="s">
        <v>5</v>
      </c>
      <c r="N2806" s="6" t="s">
        <v>3179</v>
      </c>
      <c r="O2806" s="16">
        <v>45054</v>
      </c>
      <c r="P2806" s="6" t="s">
        <v>7</v>
      </c>
      <c r="Q2806" s="18">
        <v>3816</v>
      </c>
      <c r="R2806" s="18">
        <v>3816</v>
      </c>
      <c r="S2806" s="18">
        <v>0</v>
      </c>
      <c r="T2806" s="18">
        <v>0</v>
      </c>
      <c r="U2806" s="10">
        <f t="shared" si="86"/>
        <v>0</v>
      </c>
      <c r="V2806" s="20">
        <f t="shared" si="87"/>
        <v>0</v>
      </c>
    </row>
    <row r="2807" spans="1:22" outlineLevel="4" x14ac:dyDescent="0.35">
      <c r="G2807" s="1"/>
      <c r="H2807" s="14" t="s">
        <v>11887</v>
      </c>
      <c r="O2807" s="16"/>
      <c r="Q2807" s="18">
        <f>SUBTOTAL(9,Q2805:Q2806)</f>
        <v>5438</v>
      </c>
      <c r="R2807" s="18">
        <f>SUBTOTAL(9,R2805:R2806)</f>
        <v>5438</v>
      </c>
      <c r="S2807" s="18">
        <f>SUBTOTAL(9,S2805:S2806)</f>
        <v>0</v>
      </c>
      <c r="T2807" s="18">
        <f>SUBTOTAL(9,T2805:T2806)</f>
        <v>0</v>
      </c>
      <c r="U2807" s="10">
        <f t="shared" si="86"/>
        <v>0</v>
      </c>
      <c r="V2807" s="20">
        <f t="shared" si="87"/>
        <v>0</v>
      </c>
    </row>
    <row r="2808" spans="1:22" ht="29" outlineLevel="3" x14ac:dyDescent="0.35">
      <c r="A2808" s="6" t="s">
        <v>110</v>
      </c>
      <c r="B2808" s="6" t="s">
        <v>111</v>
      </c>
      <c r="C2808" s="12" t="s">
        <v>3148</v>
      </c>
      <c r="D2808" s="5" t="s">
        <v>3149</v>
      </c>
      <c r="E2808" s="6" t="s">
        <v>3149</v>
      </c>
      <c r="F2808" s="1" t="s">
        <v>4</v>
      </c>
      <c r="G2808" s="1" t="s">
        <v>82</v>
      </c>
      <c r="H2808" s="1" t="s">
        <v>3181</v>
      </c>
      <c r="I2808" s="2" t="s">
        <v>3182</v>
      </c>
      <c r="J2808" s="6" t="s">
        <v>4</v>
      </c>
      <c r="K2808" s="6" t="s">
        <v>4</v>
      </c>
      <c r="L2808" s="6" t="s">
        <v>4</v>
      </c>
      <c r="M2808" s="6" t="s">
        <v>5</v>
      </c>
      <c r="N2808" s="6" t="s">
        <v>3180</v>
      </c>
      <c r="O2808" s="16">
        <v>44902</v>
      </c>
      <c r="P2808" s="6" t="s">
        <v>7</v>
      </c>
      <c r="Q2808" s="18">
        <v>2450.88</v>
      </c>
      <c r="R2808" s="18">
        <v>0</v>
      </c>
      <c r="S2808" s="18">
        <v>2450.88</v>
      </c>
      <c r="T2808" s="18">
        <v>0</v>
      </c>
      <c r="U2808" s="10">
        <f t="shared" si="86"/>
        <v>0</v>
      </c>
      <c r="V2808" s="20">
        <f t="shared" si="87"/>
        <v>0</v>
      </c>
    </row>
    <row r="2809" spans="1:22" ht="29" outlineLevel="4" x14ac:dyDescent="0.35">
      <c r="A2809" s="6" t="s">
        <v>110</v>
      </c>
      <c r="B2809" s="6" t="s">
        <v>111</v>
      </c>
      <c r="C2809" s="12" t="s">
        <v>3148</v>
      </c>
      <c r="D2809" s="5" t="s">
        <v>3149</v>
      </c>
      <c r="E2809" s="6" t="s">
        <v>3149</v>
      </c>
      <c r="F2809" s="1" t="s">
        <v>4</v>
      </c>
      <c r="G2809" s="1" t="s">
        <v>82</v>
      </c>
      <c r="H2809" s="1" t="s">
        <v>3181</v>
      </c>
      <c r="I2809" s="2" t="s">
        <v>3182</v>
      </c>
      <c r="J2809" s="6" t="s">
        <v>4</v>
      </c>
      <c r="K2809" s="6" t="s">
        <v>4</v>
      </c>
      <c r="L2809" s="6" t="s">
        <v>4</v>
      </c>
      <c r="M2809" s="6" t="s">
        <v>5</v>
      </c>
      <c r="N2809" s="6" t="s">
        <v>3183</v>
      </c>
      <c r="O2809" s="16">
        <v>44966</v>
      </c>
      <c r="P2809" s="6" t="s">
        <v>7</v>
      </c>
      <c r="Q2809" s="18">
        <v>2252.25</v>
      </c>
      <c r="R2809" s="18">
        <v>0</v>
      </c>
      <c r="S2809" s="18">
        <v>2252.25</v>
      </c>
      <c r="T2809" s="18">
        <v>0</v>
      </c>
      <c r="U2809" s="10">
        <f t="shared" si="86"/>
        <v>0</v>
      </c>
      <c r="V2809" s="20">
        <f t="shared" si="87"/>
        <v>0</v>
      </c>
    </row>
    <row r="2810" spans="1:22" ht="29" outlineLevel="4" x14ac:dyDescent="0.35">
      <c r="A2810" s="6" t="s">
        <v>110</v>
      </c>
      <c r="B2810" s="6" t="s">
        <v>111</v>
      </c>
      <c r="C2810" s="12" t="s">
        <v>3148</v>
      </c>
      <c r="D2810" s="5" t="s">
        <v>3149</v>
      </c>
      <c r="E2810" s="6" t="s">
        <v>3149</v>
      </c>
      <c r="F2810" s="1" t="s">
        <v>4</v>
      </c>
      <c r="G2810" s="1" t="s">
        <v>82</v>
      </c>
      <c r="H2810" s="1" t="s">
        <v>3181</v>
      </c>
      <c r="I2810" s="2" t="s">
        <v>3182</v>
      </c>
      <c r="J2810" s="6" t="s">
        <v>4</v>
      </c>
      <c r="K2810" s="6" t="s">
        <v>4</v>
      </c>
      <c r="L2810" s="6" t="s">
        <v>4</v>
      </c>
      <c r="M2810" s="6" t="s">
        <v>5</v>
      </c>
      <c r="N2810" s="6" t="s">
        <v>3184</v>
      </c>
      <c r="O2810" s="16">
        <v>45054</v>
      </c>
      <c r="P2810" s="6" t="s">
        <v>7</v>
      </c>
      <c r="Q2810" s="18">
        <v>1559.09</v>
      </c>
      <c r="R2810" s="18">
        <v>0</v>
      </c>
      <c r="S2810" s="18">
        <v>1559.09</v>
      </c>
      <c r="T2810" s="18">
        <v>0</v>
      </c>
      <c r="U2810" s="10">
        <f t="shared" si="86"/>
        <v>0</v>
      </c>
      <c r="V2810" s="20">
        <f t="shared" si="87"/>
        <v>0</v>
      </c>
    </row>
    <row r="2811" spans="1:22" ht="29" outlineLevel="3" x14ac:dyDescent="0.35">
      <c r="A2811" s="6" t="s">
        <v>110</v>
      </c>
      <c r="B2811" s="6" t="s">
        <v>111</v>
      </c>
      <c r="C2811" s="12" t="s">
        <v>3148</v>
      </c>
      <c r="D2811" s="5" t="s">
        <v>3149</v>
      </c>
      <c r="E2811" s="6" t="s">
        <v>3149</v>
      </c>
      <c r="F2811" s="1" t="s">
        <v>76</v>
      </c>
      <c r="G2811" s="1" t="s">
        <v>4</v>
      </c>
      <c r="H2811" s="1" t="s">
        <v>3181</v>
      </c>
      <c r="I2811" s="2" t="s">
        <v>3182</v>
      </c>
      <c r="J2811" s="6" t="s">
        <v>4</v>
      </c>
      <c r="K2811" s="6" t="s">
        <v>4</v>
      </c>
      <c r="L2811" s="6" t="s">
        <v>4</v>
      </c>
      <c r="M2811" s="6" t="s">
        <v>5</v>
      </c>
      <c r="N2811" s="6" t="s">
        <v>3180</v>
      </c>
      <c r="O2811" s="16">
        <v>44902</v>
      </c>
      <c r="P2811" s="6" t="s">
        <v>7</v>
      </c>
      <c r="Q2811" s="18">
        <v>39218.120000000003</v>
      </c>
      <c r="R2811" s="18">
        <v>39218.120000000003</v>
      </c>
      <c r="S2811" s="18">
        <v>0</v>
      </c>
      <c r="T2811" s="18">
        <v>0</v>
      </c>
      <c r="U2811" s="10">
        <f t="shared" si="86"/>
        <v>0</v>
      </c>
      <c r="V2811" s="20">
        <f t="shared" si="87"/>
        <v>0</v>
      </c>
    </row>
    <row r="2812" spans="1:22" ht="29" outlineLevel="4" x14ac:dyDescent="0.35">
      <c r="A2812" s="6" t="s">
        <v>110</v>
      </c>
      <c r="B2812" s="6" t="s">
        <v>111</v>
      </c>
      <c r="C2812" s="12" t="s">
        <v>3148</v>
      </c>
      <c r="D2812" s="5" t="s">
        <v>3149</v>
      </c>
      <c r="E2812" s="6" t="s">
        <v>3149</v>
      </c>
      <c r="F2812" s="1" t="s">
        <v>76</v>
      </c>
      <c r="G2812" s="1" t="s">
        <v>4</v>
      </c>
      <c r="H2812" s="1" t="s">
        <v>3181</v>
      </c>
      <c r="I2812" s="2" t="s">
        <v>3182</v>
      </c>
      <c r="J2812" s="6" t="s">
        <v>4</v>
      </c>
      <c r="K2812" s="6" t="s">
        <v>4</v>
      </c>
      <c r="L2812" s="6" t="s">
        <v>4</v>
      </c>
      <c r="M2812" s="6" t="s">
        <v>5</v>
      </c>
      <c r="N2812" s="6" t="s">
        <v>3183</v>
      </c>
      <c r="O2812" s="16">
        <v>44966</v>
      </c>
      <c r="P2812" s="6" t="s">
        <v>7</v>
      </c>
      <c r="Q2812" s="18">
        <v>36039.75</v>
      </c>
      <c r="R2812" s="18">
        <v>36039.75</v>
      </c>
      <c r="S2812" s="18">
        <v>0</v>
      </c>
      <c r="T2812" s="18">
        <v>0</v>
      </c>
      <c r="U2812" s="10">
        <f t="shared" si="86"/>
        <v>0</v>
      </c>
      <c r="V2812" s="20">
        <f t="shared" si="87"/>
        <v>0</v>
      </c>
    </row>
    <row r="2813" spans="1:22" ht="29" outlineLevel="4" x14ac:dyDescent="0.35">
      <c r="A2813" s="6" t="s">
        <v>110</v>
      </c>
      <c r="B2813" s="6" t="s">
        <v>111</v>
      </c>
      <c r="C2813" s="12" t="s">
        <v>3148</v>
      </c>
      <c r="D2813" s="5" t="s">
        <v>3149</v>
      </c>
      <c r="E2813" s="6" t="s">
        <v>3149</v>
      </c>
      <c r="F2813" s="1" t="s">
        <v>76</v>
      </c>
      <c r="G2813" s="1" t="s">
        <v>4</v>
      </c>
      <c r="H2813" s="1" t="s">
        <v>3181</v>
      </c>
      <c r="I2813" s="2" t="s">
        <v>3182</v>
      </c>
      <c r="J2813" s="6" t="s">
        <v>4</v>
      </c>
      <c r="K2813" s="6" t="s">
        <v>4</v>
      </c>
      <c r="L2813" s="6" t="s">
        <v>4</v>
      </c>
      <c r="M2813" s="6" t="s">
        <v>5</v>
      </c>
      <c r="N2813" s="6" t="s">
        <v>3184</v>
      </c>
      <c r="O2813" s="16">
        <v>45054</v>
      </c>
      <c r="P2813" s="6" t="s">
        <v>7</v>
      </c>
      <c r="Q2813" s="18">
        <v>24947.91</v>
      </c>
      <c r="R2813" s="18">
        <v>24947.91</v>
      </c>
      <c r="S2813" s="18">
        <v>0</v>
      </c>
      <c r="T2813" s="18">
        <v>0</v>
      </c>
      <c r="U2813" s="10">
        <f t="shared" si="86"/>
        <v>0</v>
      </c>
      <c r="V2813" s="20">
        <f t="shared" si="87"/>
        <v>0</v>
      </c>
    </row>
    <row r="2814" spans="1:22" outlineLevel="3" x14ac:dyDescent="0.35">
      <c r="G2814" s="1"/>
      <c r="H2814" s="14" t="s">
        <v>11888</v>
      </c>
      <c r="O2814" s="16"/>
      <c r="Q2814" s="18">
        <f>SUBTOTAL(9,Q2808:Q2813)</f>
        <v>106468</v>
      </c>
      <c r="R2814" s="18">
        <f>SUBTOTAL(9,R2808:R2813)</f>
        <v>100205.78</v>
      </c>
      <c r="S2814" s="18">
        <f>SUBTOTAL(9,S2808:S2813)</f>
        <v>6262.22</v>
      </c>
      <c r="T2814" s="18">
        <f>SUBTOTAL(9,T2808:T2813)</f>
        <v>0</v>
      </c>
      <c r="U2814" s="10">
        <f t="shared" si="86"/>
        <v>9.0949470177292824E-13</v>
      </c>
      <c r="V2814" s="20">
        <f t="shared" si="87"/>
        <v>9.0949470177292824E-13</v>
      </c>
    </row>
    <row r="2815" spans="1:22" outlineLevel="4" x14ac:dyDescent="0.35">
      <c r="A2815" s="6" t="s">
        <v>110</v>
      </c>
      <c r="B2815" s="6" t="s">
        <v>111</v>
      </c>
      <c r="C2815" s="12" t="s">
        <v>3148</v>
      </c>
      <c r="D2815" s="5" t="s">
        <v>3149</v>
      </c>
      <c r="E2815" s="6" t="s">
        <v>3149</v>
      </c>
      <c r="F2815" s="1" t="s">
        <v>4</v>
      </c>
      <c r="G2815" s="1" t="s">
        <v>114</v>
      </c>
      <c r="H2815" s="1" t="s">
        <v>116</v>
      </c>
      <c r="I2815" s="4" t="s">
        <v>12902</v>
      </c>
      <c r="J2815" s="6" t="s">
        <v>4</v>
      </c>
      <c r="K2815" s="6" t="s">
        <v>4</v>
      </c>
      <c r="L2815" s="6" t="s">
        <v>4</v>
      </c>
      <c r="M2815" s="6" t="s">
        <v>5</v>
      </c>
      <c r="N2815" s="6" t="s">
        <v>3185</v>
      </c>
      <c r="O2815" s="16">
        <v>44869</v>
      </c>
      <c r="P2815" s="6" t="s">
        <v>7</v>
      </c>
      <c r="Q2815" s="18">
        <v>9803</v>
      </c>
      <c r="R2815" s="18">
        <v>0</v>
      </c>
      <c r="S2815" s="18">
        <v>9803</v>
      </c>
      <c r="T2815" s="18">
        <v>0</v>
      </c>
      <c r="U2815" s="10">
        <f t="shared" si="86"/>
        <v>0</v>
      </c>
      <c r="V2815" s="20">
        <f t="shared" si="87"/>
        <v>0</v>
      </c>
    </row>
    <row r="2816" spans="1:22" outlineLevel="4" x14ac:dyDescent="0.35">
      <c r="A2816" s="6" t="s">
        <v>110</v>
      </c>
      <c r="B2816" s="6" t="s">
        <v>111</v>
      </c>
      <c r="C2816" s="12" t="s">
        <v>3148</v>
      </c>
      <c r="D2816" s="5" t="s">
        <v>3149</v>
      </c>
      <c r="E2816" s="6" t="s">
        <v>3149</v>
      </c>
      <c r="F2816" s="1" t="s">
        <v>4</v>
      </c>
      <c r="G2816" s="1" t="s">
        <v>114</v>
      </c>
      <c r="H2816" s="1" t="s">
        <v>116</v>
      </c>
      <c r="I2816" s="4" t="s">
        <v>12902</v>
      </c>
      <c r="J2816" s="6" t="s">
        <v>4</v>
      </c>
      <c r="K2816" s="6" t="s">
        <v>4</v>
      </c>
      <c r="L2816" s="6" t="s">
        <v>4</v>
      </c>
      <c r="M2816" s="6" t="s">
        <v>5</v>
      </c>
      <c r="N2816" s="6" t="s">
        <v>3186</v>
      </c>
      <c r="O2816" s="16">
        <v>44945</v>
      </c>
      <c r="P2816" s="6" t="s">
        <v>7</v>
      </c>
      <c r="Q2816" s="18">
        <v>12014</v>
      </c>
      <c r="R2816" s="18">
        <v>0</v>
      </c>
      <c r="S2816" s="18">
        <v>12014</v>
      </c>
      <c r="T2816" s="18">
        <v>0</v>
      </c>
      <c r="U2816" s="10">
        <f t="shared" si="86"/>
        <v>0</v>
      </c>
      <c r="V2816" s="20">
        <f t="shared" si="87"/>
        <v>0</v>
      </c>
    </row>
    <row r="2817" spans="1:22" outlineLevel="3" x14ac:dyDescent="0.35">
      <c r="G2817" s="1"/>
      <c r="H2817" s="14" t="s">
        <v>11348</v>
      </c>
      <c r="O2817" s="16"/>
      <c r="Q2817" s="18">
        <f>SUBTOTAL(9,Q2815:Q2816)</f>
        <v>21817</v>
      </c>
      <c r="R2817" s="18">
        <f>SUBTOTAL(9,R2815:R2816)</f>
        <v>0</v>
      </c>
      <c r="S2817" s="18">
        <f>SUBTOTAL(9,S2815:S2816)</f>
        <v>21817</v>
      </c>
      <c r="T2817" s="18">
        <f>SUBTOTAL(9,T2815:T2816)</f>
        <v>0</v>
      </c>
      <c r="U2817" s="10">
        <f t="shared" si="86"/>
        <v>0</v>
      </c>
      <c r="V2817" s="20">
        <f t="shared" si="87"/>
        <v>0</v>
      </c>
    </row>
    <row r="2818" spans="1:22" outlineLevel="4" x14ac:dyDescent="0.35">
      <c r="A2818" s="6" t="s">
        <v>110</v>
      </c>
      <c r="B2818" s="6" t="s">
        <v>111</v>
      </c>
      <c r="C2818" s="12" t="s">
        <v>3148</v>
      </c>
      <c r="D2818" s="5" t="s">
        <v>3149</v>
      </c>
      <c r="E2818" s="6" t="s">
        <v>3149</v>
      </c>
      <c r="F2818" s="1" t="s">
        <v>4</v>
      </c>
      <c r="G2818" s="1" t="s">
        <v>114</v>
      </c>
      <c r="H2818" s="1" t="s">
        <v>119</v>
      </c>
      <c r="I2818" s="4" t="s">
        <v>12903</v>
      </c>
      <c r="J2818" s="6" t="s">
        <v>4</v>
      </c>
      <c r="K2818" s="6" t="s">
        <v>4</v>
      </c>
      <c r="L2818" s="6" t="s">
        <v>4</v>
      </c>
      <c r="M2818" s="6" t="s">
        <v>5</v>
      </c>
      <c r="N2818" s="6" t="s">
        <v>3185</v>
      </c>
      <c r="O2818" s="16">
        <v>44869</v>
      </c>
      <c r="P2818" s="6" t="s">
        <v>7</v>
      </c>
      <c r="Q2818" s="18">
        <v>15651</v>
      </c>
      <c r="R2818" s="18">
        <v>0</v>
      </c>
      <c r="S2818" s="18">
        <v>15651</v>
      </c>
      <c r="T2818" s="18">
        <v>0</v>
      </c>
      <c r="U2818" s="10">
        <f t="shared" ref="U2818:U2881" si="88">Q2818-R2818-S2818-T2818</f>
        <v>0</v>
      </c>
      <c r="V2818" s="20">
        <f t="shared" si="87"/>
        <v>0</v>
      </c>
    </row>
    <row r="2819" spans="1:22" outlineLevel="4" x14ac:dyDescent="0.35">
      <c r="A2819" s="6" t="s">
        <v>110</v>
      </c>
      <c r="B2819" s="6" t="s">
        <v>111</v>
      </c>
      <c r="C2819" s="12" t="s">
        <v>3148</v>
      </c>
      <c r="D2819" s="5" t="s">
        <v>3149</v>
      </c>
      <c r="E2819" s="6" t="s">
        <v>3149</v>
      </c>
      <c r="F2819" s="1" t="s">
        <v>4</v>
      </c>
      <c r="G2819" s="1" t="s">
        <v>114</v>
      </c>
      <c r="H2819" s="1" t="s">
        <v>119</v>
      </c>
      <c r="I2819" s="4" t="s">
        <v>12903</v>
      </c>
      <c r="J2819" s="6" t="s">
        <v>4</v>
      </c>
      <c r="K2819" s="6" t="s">
        <v>4</v>
      </c>
      <c r="L2819" s="6" t="s">
        <v>4</v>
      </c>
      <c r="M2819" s="6" t="s">
        <v>5</v>
      </c>
      <c r="N2819" s="6" t="s">
        <v>3186</v>
      </c>
      <c r="O2819" s="16">
        <v>44945</v>
      </c>
      <c r="P2819" s="6" t="s">
        <v>7</v>
      </c>
      <c r="Q2819" s="18">
        <v>3040</v>
      </c>
      <c r="R2819" s="18">
        <v>0</v>
      </c>
      <c r="S2819" s="18">
        <v>3040</v>
      </c>
      <c r="T2819" s="18">
        <v>0</v>
      </c>
      <c r="U2819" s="10">
        <f t="shared" si="88"/>
        <v>0</v>
      </c>
      <c r="V2819" s="20">
        <f t="shared" ref="V2819:V2882" si="89">Q2819-R2819-S2819-T2819</f>
        <v>0</v>
      </c>
    </row>
    <row r="2820" spans="1:22" outlineLevel="3" x14ac:dyDescent="0.35">
      <c r="G2820" s="1"/>
      <c r="H2820" s="14" t="s">
        <v>11349</v>
      </c>
      <c r="O2820" s="16"/>
      <c r="Q2820" s="18">
        <f>SUBTOTAL(9,Q2818:Q2819)</f>
        <v>18691</v>
      </c>
      <c r="R2820" s="18">
        <f>SUBTOTAL(9,R2818:R2819)</f>
        <v>0</v>
      </c>
      <c r="S2820" s="18">
        <f>SUBTOTAL(9,S2818:S2819)</f>
        <v>18691</v>
      </c>
      <c r="T2820" s="18">
        <f>SUBTOTAL(9,T2818:T2819)</f>
        <v>0</v>
      </c>
      <c r="U2820" s="10">
        <f t="shared" si="88"/>
        <v>0</v>
      </c>
      <c r="V2820" s="20">
        <f t="shared" si="89"/>
        <v>0</v>
      </c>
    </row>
    <row r="2821" spans="1:22" outlineLevel="4" x14ac:dyDescent="0.35">
      <c r="A2821" s="6" t="s">
        <v>110</v>
      </c>
      <c r="B2821" s="6" t="s">
        <v>111</v>
      </c>
      <c r="C2821" s="12" t="s">
        <v>3148</v>
      </c>
      <c r="D2821" s="5" t="s">
        <v>3149</v>
      </c>
      <c r="E2821" s="6" t="s">
        <v>3149</v>
      </c>
      <c r="F2821" s="1" t="s">
        <v>4</v>
      </c>
      <c r="G2821" s="1" t="s">
        <v>114</v>
      </c>
      <c r="H2821" s="1" t="s">
        <v>121</v>
      </c>
      <c r="I2821" s="4" t="s">
        <v>12901</v>
      </c>
      <c r="J2821" s="6" t="s">
        <v>4</v>
      </c>
      <c r="K2821" s="6" t="s">
        <v>4</v>
      </c>
      <c r="L2821" s="6" t="s">
        <v>4</v>
      </c>
      <c r="M2821" s="6" t="s">
        <v>5</v>
      </c>
      <c r="N2821" s="6" t="s">
        <v>3185</v>
      </c>
      <c r="O2821" s="16">
        <v>44869</v>
      </c>
      <c r="P2821" s="6" t="s">
        <v>7</v>
      </c>
      <c r="Q2821" s="18">
        <v>70377</v>
      </c>
      <c r="R2821" s="18">
        <v>0</v>
      </c>
      <c r="S2821" s="18">
        <v>70377</v>
      </c>
      <c r="T2821" s="18">
        <v>0</v>
      </c>
      <c r="U2821" s="10">
        <f t="shared" si="88"/>
        <v>0</v>
      </c>
      <c r="V2821" s="20">
        <f t="shared" si="89"/>
        <v>0</v>
      </c>
    </row>
    <row r="2822" spans="1:22" outlineLevel="3" x14ac:dyDescent="0.35">
      <c r="A2822" s="6" t="s">
        <v>110</v>
      </c>
      <c r="B2822" s="6" t="s">
        <v>111</v>
      </c>
      <c r="C2822" s="12" t="s">
        <v>3148</v>
      </c>
      <c r="D2822" s="5" t="s">
        <v>3149</v>
      </c>
      <c r="E2822" s="6" t="s">
        <v>3149</v>
      </c>
      <c r="F2822" s="1" t="s">
        <v>4</v>
      </c>
      <c r="G2822" s="1" t="s">
        <v>114</v>
      </c>
      <c r="H2822" s="1" t="s">
        <v>121</v>
      </c>
      <c r="I2822" s="4" t="s">
        <v>12901</v>
      </c>
      <c r="J2822" s="6" t="s">
        <v>4</v>
      </c>
      <c r="K2822" s="6" t="s">
        <v>4</v>
      </c>
      <c r="L2822" s="6" t="s">
        <v>4</v>
      </c>
      <c r="M2822" s="6" t="s">
        <v>5</v>
      </c>
      <c r="N2822" s="6" t="s">
        <v>3186</v>
      </c>
      <c r="O2822" s="16">
        <v>44945</v>
      </c>
      <c r="P2822" s="6" t="s">
        <v>7</v>
      </c>
      <c r="Q2822" s="18">
        <v>13668</v>
      </c>
      <c r="R2822" s="18">
        <v>0</v>
      </c>
      <c r="S2822" s="18">
        <v>13668</v>
      </c>
      <c r="T2822" s="18">
        <v>0</v>
      </c>
      <c r="U2822" s="10">
        <f t="shared" si="88"/>
        <v>0</v>
      </c>
      <c r="V2822" s="20">
        <f t="shared" si="89"/>
        <v>0</v>
      </c>
    </row>
    <row r="2823" spans="1:22" outlineLevel="4" x14ac:dyDescent="0.35">
      <c r="G2823" s="1"/>
      <c r="H2823" s="14" t="s">
        <v>11350</v>
      </c>
      <c r="O2823" s="16"/>
      <c r="Q2823" s="18">
        <f>SUBTOTAL(9,Q2821:Q2822)</f>
        <v>84045</v>
      </c>
      <c r="R2823" s="18">
        <f>SUBTOTAL(9,R2821:R2822)</f>
        <v>0</v>
      </c>
      <c r="S2823" s="18">
        <f>SUBTOTAL(9,S2821:S2822)</f>
        <v>84045</v>
      </c>
      <c r="T2823" s="18">
        <f>SUBTOTAL(9,T2821:T2822)</f>
        <v>0</v>
      </c>
      <c r="U2823" s="10">
        <f t="shared" si="88"/>
        <v>0</v>
      </c>
      <c r="V2823" s="20">
        <f t="shared" si="89"/>
        <v>0</v>
      </c>
    </row>
    <row r="2824" spans="1:22" outlineLevel="4" x14ac:dyDescent="0.35">
      <c r="C2824" s="13" t="s">
        <v>10716</v>
      </c>
      <c r="G2824" s="1"/>
      <c r="O2824" s="16"/>
      <c r="Q2824" s="18">
        <f>SUBTOTAL(9,Q2785:Q2822)</f>
        <v>680201.66</v>
      </c>
      <c r="R2824" s="18">
        <f>SUBTOTAL(9,R2785:R2822)</f>
        <v>526367.9</v>
      </c>
      <c r="S2824" s="18">
        <f>SUBTOTAL(9,S2785:S2822)</f>
        <v>153833.76</v>
      </c>
      <c r="T2824" s="18">
        <f>SUBTOTAL(9,T2785:T2822)</f>
        <v>0</v>
      </c>
      <c r="U2824" s="10">
        <f t="shared" si="88"/>
        <v>0</v>
      </c>
      <c r="V2824" s="20">
        <f t="shared" si="89"/>
        <v>0</v>
      </c>
    </row>
    <row r="2825" spans="1:22" ht="29" outlineLevel="3" x14ac:dyDescent="0.35">
      <c r="A2825" s="6" t="s">
        <v>110</v>
      </c>
      <c r="B2825" s="6" t="s">
        <v>111</v>
      </c>
      <c r="C2825" s="12" t="s">
        <v>3187</v>
      </c>
      <c r="D2825" s="5" t="s">
        <v>3188</v>
      </c>
      <c r="E2825" s="6" t="s">
        <v>3188</v>
      </c>
      <c r="F2825" s="1" t="s">
        <v>76</v>
      </c>
      <c r="G2825" s="1" t="s">
        <v>4</v>
      </c>
      <c r="H2825" s="1" t="s">
        <v>3190</v>
      </c>
      <c r="I2825" s="2" t="s">
        <v>3191</v>
      </c>
      <c r="J2825" s="6" t="s">
        <v>4</v>
      </c>
      <c r="K2825" s="6" t="s">
        <v>4</v>
      </c>
      <c r="L2825" s="6" t="s">
        <v>4</v>
      </c>
      <c r="M2825" s="6" t="s">
        <v>5</v>
      </c>
      <c r="N2825" s="6" t="s">
        <v>3189</v>
      </c>
      <c r="O2825" s="16">
        <v>44803</v>
      </c>
      <c r="P2825" s="6" t="s">
        <v>7</v>
      </c>
      <c r="Q2825" s="18">
        <v>149490</v>
      </c>
      <c r="R2825" s="18">
        <v>149490</v>
      </c>
      <c r="S2825" s="18">
        <v>0</v>
      </c>
      <c r="T2825" s="18">
        <v>0</v>
      </c>
      <c r="U2825" s="10">
        <f t="shared" si="88"/>
        <v>0</v>
      </c>
      <c r="V2825" s="20">
        <f t="shared" si="89"/>
        <v>0</v>
      </c>
    </row>
    <row r="2826" spans="1:22" ht="29" outlineLevel="4" x14ac:dyDescent="0.35">
      <c r="A2826" s="6" t="s">
        <v>110</v>
      </c>
      <c r="B2826" s="6" t="s">
        <v>111</v>
      </c>
      <c r="C2826" s="12" t="s">
        <v>3187</v>
      </c>
      <c r="D2826" s="5" t="s">
        <v>3188</v>
      </c>
      <c r="E2826" s="6" t="s">
        <v>3188</v>
      </c>
      <c r="F2826" s="1" t="s">
        <v>76</v>
      </c>
      <c r="G2826" s="1" t="s">
        <v>4</v>
      </c>
      <c r="H2826" s="1" t="s">
        <v>3190</v>
      </c>
      <c r="I2826" s="2" t="s">
        <v>3191</v>
      </c>
      <c r="J2826" s="6" t="s">
        <v>4</v>
      </c>
      <c r="K2826" s="6" t="s">
        <v>4</v>
      </c>
      <c r="L2826" s="6" t="s">
        <v>4</v>
      </c>
      <c r="M2826" s="6" t="s">
        <v>5</v>
      </c>
      <c r="N2826" s="6" t="s">
        <v>3192</v>
      </c>
      <c r="O2826" s="16">
        <v>44935</v>
      </c>
      <c r="P2826" s="6" t="s">
        <v>7</v>
      </c>
      <c r="Q2826" s="18">
        <v>98645</v>
      </c>
      <c r="R2826" s="18">
        <v>98645</v>
      </c>
      <c r="S2826" s="18">
        <v>0</v>
      </c>
      <c r="T2826" s="18">
        <v>0</v>
      </c>
      <c r="U2826" s="10">
        <f t="shared" si="88"/>
        <v>0</v>
      </c>
      <c r="V2826" s="20">
        <f t="shared" si="89"/>
        <v>0</v>
      </c>
    </row>
    <row r="2827" spans="1:22" outlineLevel="4" x14ac:dyDescent="0.35">
      <c r="G2827" s="1"/>
      <c r="H2827" s="14" t="s">
        <v>11889</v>
      </c>
      <c r="O2827" s="16"/>
      <c r="Q2827" s="18">
        <f>SUBTOTAL(9,Q2825:Q2826)</f>
        <v>248135</v>
      </c>
      <c r="R2827" s="18">
        <f>SUBTOTAL(9,R2825:R2826)</f>
        <v>248135</v>
      </c>
      <c r="S2827" s="18">
        <f>SUBTOTAL(9,S2825:S2826)</f>
        <v>0</v>
      </c>
      <c r="T2827" s="18">
        <f>SUBTOTAL(9,T2825:T2826)</f>
        <v>0</v>
      </c>
      <c r="U2827" s="10">
        <f t="shared" si="88"/>
        <v>0</v>
      </c>
      <c r="V2827" s="20">
        <f t="shared" si="89"/>
        <v>0</v>
      </c>
    </row>
    <row r="2828" spans="1:22" ht="29" outlineLevel="4" x14ac:dyDescent="0.35">
      <c r="A2828" s="6" t="s">
        <v>110</v>
      </c>
      <c r="B2828" s="6" t="s">
        <v>111</v>
      </c>
      <c r="C2828" s="12" t="s">
        <v>3187</v>
      </c>
      <c r="D2828" s="5" t="s">
        <v>3188</v>
      </c>
      <c r="E2828" s="6" t="s">
        <v>3188</v>
      </c>
      <c r="F2828" s="1" t="s">
        <v>4</v>
      </c>
      <c r="G2828" s="1" t="s">
        <v>82</v>
      </c>
      <c r="H2828" s="1" t="s">
        <v>3194</v>
      </c>
      <c r="I2828" s="2" t="s">
        <v>3195</v>
      </c>
      <c r="J2828" s="6" t="s">
        <v>4</v>
      </c>
      <c r="K2828" s="6" t="s">
        <v>4</v>
      </c>
      <c r="L2828" s="6" t="s">
        <v>4</v>
      </c>
      <c r="M2828" s="6" t="s">
        <v>5</v>
      </c>
      <c r="N2828" s="6" t="s">
        <v>3193</v>
      </c>
      <c r="O2828" s="16">
        <v>44810</v>
      </c>
      <c r="P2828" s="6" t="s">
        <v>7</v>
      </c>
      <c r="Q2828" s="18">
        <v>2706.83</v>
      </c>
      <c r="R2828" s="18">
        <v>0</v>
      </c>
      <c r="S2828" s="18">
        <v>2706.83</v>
      </c>
      <c r="T2828" s="18">
        <v>0</v>
      </c>
      <c r="U2828" s="10">
        <f t="shared" si="88"/>
        <v>0</v>
      </c>
      <c r="V2828" s="20">
        <f t="shared" si="89"/>
        <v>0</v>
      </c>
    </row>
    <row r="2829" spans="1:22" ht="29" outlineLevel="4" x14ac:dyDescent="0.35">
      <c r="A2829" s="6" t="s">
        <v>110</v>
      </c>
      <c r="B2829" s="6" t="s">
        <v>111</v>
      </c>
      <c r="C2829" s="12" t="s">
        <v>3187</v>
      </c>
      <c r="D2829" s="5" t="s">
        <v>3188</v>
      </c>
      <c r="E2829" s="6" t="s">
        <v>3188</v>
      </c>
      <c r="F2829" s="1" t="s">
        <v>4</v>
      </c>
      <c r="G2829" s="1" t="s">
        <v>82</v>
      </c>
      <c r="H2829" s="1" t="s">
        <v>3194</v>
      </c>
      <c r="I2829" s="2" t="s">
        <v>3195</v>
      </c>
      <c r="J2829" s="6" t="s">
        <v>4</v>
      </c>
      <c r="K2829" s="6" t="s">
        <v>4</v>
      </c>
      <c r="L2829" s="6" t="s">
        <v>4</v>
      </c>
      <c r="M2829" s="6" t="s">
        <v>5</v>
      </c>
      <c r="N2829" s="6" t="s">
        <v>3196</v>
      </c>
      <c r="O2829" s="16">
        <v>44834</v>
      </c>
      <c r="P2829" s="6" t="s">
        <v>7</v>
      </c>
      <c r="Q2829" s="18">
        <v>4629.9399999999996</v>
      </c>
      <c r="R2829" s="18">
        <v>0</v>
      </c>
      <c r="S2829" s="18">
        <v>4629.9399999999996</v>
      </c>
      <c r="T2829" s="18">
        <v>0</v>
      </c>
      <c r="U2829" s="10">
        <f t="shared" si="88"/>
        <v>0</v>
      </c>
      <c r="V2829" s="20">
        <f t="shared" si="89"/>
        <v>0</v>
      </c>
    </row>
    <row r="2830" spans="1:22" ht="29" outlineLevel="4" x14ac:dyDescent="0.35">
      <c r="A2830" s="6" t="s">
        <v>110</v>
      </c>
      <c r="B2830" s="6" t="s">
        <v>111</v>
      </c>
      <c r="C2830" s="12" t="s">
        <v>3187</v>
      </c>
      <c r="D2830" s="5" t="s">
        <v>3188</v>
      </c>
      <c r="E2830" s="6" t="s">
        <v>3188</v>
      </c>
      <c r="F2830" s="1" t="s">
        <v>76</v>
      </c>
      <c r="G2830" s="1" t="s">
        <v>4</v>
      </c>
      <c r="H2830" s="1" t="s">
        <v>3194</v>
      </c>
      <c r="I2830" s="2" t="s">
        <v>3195</v>
      </c>
      <c r="J2830" s="6" t="s">
        <v>4</v>
      </c>
      <c r="K2830" s="6" t="s">
        <v>4</v>
      </c>
      <c r="L2830" s="6" t="s">
        <v>4</v>
      </c>
      <c r="M2830" s="6" t="s">
        <v>5</v>
      </c>
      <c r="N2830" s="6" t="s">
        <v>3193</v>
      </c>
      <c r="O2830" s="16">
        <v>44810</v>
      </c>
      <c r="P2830" s="6" t="s">
        <v>7</v>
      </c>
      <c r="Q2830" s="18">
        <v>43312.17</v>
      </c>
      <c r="R2830" s="18">
        <v>43312.17</v>
      </c>
      <c r="S2830" s="18">
        <v>0</v>
      </c>
      <c r="T2830" s="18">
        <v>0</v>
      </c>
      <c r="U2830" s="10">
        <f t="shared" si="88"/>
        <v>0</v>
      </c>
      <c r="V2830" s="20">
        <f t="shared" si="89"/>
        <v>0</v>
      </c>
    </row>
    <row r="2831" spans="1:22" ht="29" outlineLevel="4" x14ac:dyDescent="0.35">
      <c r="A2831" s="6" t="s">
        <v>110</v>
      </c>
      <c r="B2831" s="6" t="s">
        <v>111</v>
      </c>
      <c r="C2831" s="12" t="s">
        <v>3187</v>
      </c>
      <c r="D2831" s="5" t="s">
        <v>3188</v>
      </c>
      <c r="E2831" s="6" t="s">
        <v>3188</v>
      </c>
      <c r="F2831" s="1" t="s">
        <v>76</v>
      </c>
      <c r="G2831" s="1" t="s">
        <v>4</v>
      </c>
      <c r="H2831" s="1" t="s">
        <v>3194</v>
      </c>
      <c r="I2831" s="2" t="s">
        <v>3195</v>
      </c>
      <c r="J2831" s="6" t="s">
        <v>4</v>
      </c>
      <c r="K2831" s="6" t="s">
        <v>4</v>
      </c>
      <c r="L2831" s="6" t="s">
        <v>4</v>
      </c>
      <c r="M2831" s="6" t="s">
        <v>5</v>
      </c>
      <c r="N2831" s="6" t="s">
        <v>3196</v>
      </c>
      <c r="O2831" s="16">
        <v>44834</v>
      </c>
      <c r="P2831" s="6" t="s">
        <v>7</v>
      </c>
      <c r="Q2831" s="18">
        <v>74084.06</v>
      </c>
      <c r="R2831" s="18">
        <v>74084.06</v>
      </c>
      <c r="S2831" s="18">
        <v>0</v>
      </c>
      <c r="T2831" s="18">
        <v>0</v>
      </c>
      <c r="U2831" s="10">
        <f t="shared" si="88"/>
        <v>0</v>
      </c>
      <c r="V2831" s="20">
        <f t="shared" si="89"/>
        <v>0</v>
      </c>
    </row>
    <row r="2832" spans="1:22" outlineLevel="3" x14ac:dyDescent="0.35">
      <c r="G2832" s="1"/>
      <c r="H2832" s="14" t="s">
        <v>11890</v>
      </c>
      <c r="O2832" s="16"/>
      <c r="Q2832" s="18">
        <f>SUBTOTAL(9,Q2828:Q2831)</f>
        <v>124733</v>
      </c>
      <c r="R2832" s="18">
        <f>SUBTOTAL(9,R2828:R2831)</f>
        <v>117396.23</v>
      </c>
      <c r="S2832" s="18">
        <f>SUBTOTAL(9,S2828:S2831)</f>
        <v>7336.7699999999995</v>
      </c>
      <c r="T2832" s="18">
        <f>SUBTOTAL(9,T2828:T2831)</f>
        <v>0</v>
      </c>
      <c r="U2832" s="10">
        <f t="shared" si="88"/>
        <v>4.5474735088646412E-12</v>
      </c>
      <c r="V2832" s="20">
        <f t="shared" si="89"/>
        <v>4.5474735088646412E-12</v>
      </c>
    </row>
    <row r="2833" spans="1:22" ht="29" outlineLevel="4" x14ac:dyDescent="0.35">
      <c r="A2833" s="6" t="s">
        <v>110</v>
      </c>
      <c r="B2833" s="6" t="s">
        <v>111</v>
      </c>
      <c r="C2833" s="12" t="s">
        <v>3187</v>
      </c>
      <c r="D2833" s="5" t="s">
        <v>3188</v>
      </c>
      <c r="E2833" s="6" t="s">
        <v>3188</v>
      </c>
      <c r="F2833" s="1" t="s">
        <v>4</v>
      </c>
      <c r="G2833" s="1" t="s">
        <v>97</v>
      </c>
      <c r="H2833" s="1" t="s">
        <v>3198</v>
      </c>
      <c r="I2833" s="2" t="s">
        <v>3199</v>
      </c>
      <c r="J2833" s="6" t="s">
        <v>4</v>
      </c>
      <c r="K2833" s="6" t="s">
        <v>4</v>
      </c>
      <c r="L2833" s="6" t="s">
        <v>4</v>
      </c>
      <c r="M2833" s="6" t="s">
        <v>5</v>
      </c>
      <c r="N2833" s="6" t="s">
        <v>3197</v>
      </c>
      <c r="O2833" s="16">
        <v>44804</v>
      </c>
      <c r="P2833" s="6" t="s">
        <v>7</v>
      </c>
      <c r="Q2833" s="18">
        <v>19012.330000000002</v>
      </c>
      <c r="R2833" s="18">
        <v>0</v>
      </c>
      <c r="S2833" s="18">
        <v>19012.330000000002</v>
      </c>
      <c r="T2833" s="18">
        <v>0</v>
      </c>
      <c r="U2833" s="10">
        <f t="shared" si="88"/>
        <v>0</v>
      </c>
      <c r="V2833" s="20">
        <f t="shared" si="89"/>
        <v>0</v>
      </c>
    </row>
    <row r="2834" spans="1:22" ht="29" outlineLevel="4" x14ac:dyDescent="0.35">
      <c r="A2834" s="6" t="s">
        <v>110</v>
      </c>
      <c r="B2834" s="6" t="s">
        <v>111</v>
      </c>
      <c r="C2834" s="12" t="s">
        <v>3187</v>
      </c>
      <c r="D2834" s="5" t="s">
        <v>3188</v>
      </c>
      <c r="E2834" s="6" t="s">
        <v>3188</v>
      </c>
      <c r="F2834" s="1" t="s">
        <v>4</v>
      </c>
      <c r="G2834" s="1" t="s">
        <v>97</v>
      </c>
      <c r="H2834" s="1" t="s">
        <v>3198</v>
      </c>
      <c r="I2834" s="2" t="s">
        <v>3199</v>
      </c>
      <c r="J2834" s="6" t="s">
        <v>4</v>
      </c>
      <c r="K2834" s="6" t="s">
        <v>4</v>
      </c>
      <c r="L2834" s="6" t="s">
        <v>4</v>
      </c>
      <c r="M2834" s="6" t="s">
        <v>5</v>
      </c>
      <c r="N2834" s="6" t="s">
        <v>3200</v>
      </c>
      <c r="O2834" s="16">
        <v>44851</v>
      </c>
      <c r="P2834" s="6" t="s">
        <v>7</v>
      </c>
      <c r="Q2834" s="18">
        <v>148.44</v>
      </c>
      <c r="R2834" s="18">
        <v>0</v>
      </c>
      <c r="S2834" s="18">
        <v>148.44</v>
      </c>
      <c r="T2834" s="18">
        <v>0</v>
      </c>
      <c r="U2834" s="10">
        <f t="shared" si="88"/>
        <v>0</v>
      </c>
      <c r="V2834" s="20">
        <f t="shared" si="89"/>
        <v>0</v>
      </c>
    </row>
    <row r="2835" spans="1:22" ht="29" outlineLevel="3" x14ac:dyDescent="0.35">
      <c r="A2835" s="6" t="s">
        <v>110</v>
      </c>
      <c r="B2835" s="6" t="s">
        <v>111</v>
      </c>
      <c r="C2835" s="12" t="s">
        <v>3187</v>
      </c>
      <c r="D2835" s="5" t="s">
        <v>3188</v>
      </c>
      <c r="E2835" s="6" t="s">
        <v>3188</v>
      </c>
      <c r="F2835" s="1" t="s">
        <v>76</v>
      </c>
      <c r="G2835" s="1" t="s">
        <v>4</v>
      </c>
      <c r="H2835" s="1" t="s">
        <v>3198</v>
      </c>
      <c r="I2835" s="2" t="s">
        <v>3199</v>
      </c>
      <c r="J2835" s="6" t="s">
        <v>4</v>
      </c>
      <c r="K2835" s="6" t="s">
        <v>4</v>
      </c>
      <c r="L2835" s="6" t="s">
        <v>4</v>
      </c>
      <c r="M2835" s="6" t="s">
        <v>5</v>
      </c>
      <c r="N2835" s="6" t="s">
        <v>3197</v>
      </c>
      <c r="O2835" s="16">
        <v>44804</v>
      </c>
      <c r="P2835" s="6" t="s">
        <v>7</v>
      </c>
      <c r="Q2835" s="18">
        <v>152101.67000000001</v>
      </c>
      <c r="R2835" s="18">
        <v>152101.67000000001</v>
      </c>
      <c r="S2835" s="18">
        <v>0</v>
      </c>
      <c r="T2835" s="18">
        <v>0</v>
      </c>
      <c r="U2835" s="10">
        <f t="shared" si="88"/>
        <v>0</v>
      </c>
      <c r="V2835" s="20">
        <f t="shared" si="89"/>
        <v>0</v>
      </c>
    </row>
    <row r="2836" spans="1:22" ht="29" outlineLevel="4" x14ac:dyDescent="0.35">
      <c r="A2836" s="6" t="s">
        <v>110</v>
      </c>
      <c r="B2836" s="6" t="s">
        <v>111</v>
      </c>
      <c r="C2836" s="12" t="s">
        <v>3187</v>
      </c>
      <c r="D2836" s="5" t="s">
        <v>3188</v>
      </c>
      <c r="E2836" s="6" t="s">
        <v>3188</v>
      </c>
      <c r="F2836" s="1" t="s">
        <v>76</v>
      </c>
      <c r="G2836" s="1" t="s">
        <v>4</v>
      </c>
      <c r="H2836" s="1" t="s">
        <v>3198</v>
      </c>
      <c r="I2836" s="2" t="s">
        <v>3199</v>
      </c>
      <c r="J2836" s="6" t="s">
        <v>4</v>
      </c>
      <c r="K2836" s="6" t="s">
        <v>4</v>
      </c>
      <c r="L2836" s="6" t="s">
        <v>4</v>
      </c>
      <c r="M2836" s="6" t="s">
        <v>5</v>
      </c>
      <c r="N2836" s="6" t="s">
        <v>3200</v>
      </c>
      <c r="O2836" s="16">
        <v>44851</v>
      </c>
      <c r="P2836" s="6" t="s">
        <v>7</v>
      </c>
      <c r="Q2836" s="18">
        <v>1187.56</v>
      </c>
      <c r="R2836" s="18">
        <v>1187.56</v>
      </c>
      <c r="S2836" s="18">
        <v>0</v>
      </c>
      <c r="T2836" s="18">
        <v>0</v>
      </c>
      <c r="U2836" s="10">
        <f t="shared" si="88"/>
        <v>0</v>
      </c>
      <c r="V2836" s="20">
        <f t="shared" si="89"/>
        <v>0</v>
      </c>
    </row>
    <row r="2837" spans="1:22" outlineLevel="4" x14ac:dyDescent="0.35">
      <c r="G2837" s="1"/>
      <c r="H2837" s="14" t="s">
        <v>11891</v>
      </c>
      <c r="O2837" s="16"/>
      <c r="Q2837" s="18">
        <f>SUBTOTAL(9,Q2833:Q2836)</f>
        <v>172450</v>
      </c>
      <c r="R2837" s="18">
        <f>SUBTOTAL(9,R2833:R2836)</f>
        <v>153289.23000000001</v>
      </c>
      <c r="S2837" s="18">
        <f>SUBTOTAL(9,S2833:S2836)</f>
        <v>19160.77</v>
      </c>
      <c r="T2837" s="18">
        <f>SUBTOTAL(9,T2833:T2836)</f>
        <v>0</v>
      </c>
      <c r="U2837" s="10">
        <f t="shared" si="88"/>
        <v>-1.0913936421275139E-11</v>
      </c>
      <c r="V2837" s="20">
        <f t="shared" si="89"/>
        <v>-1.0913936421275139E-11</v>
      </c>
    </row>
    <row r="2838" spans="1:22" ht="29" outlineLevel="3" x14ac:dyDescent="0.35">
      <c r="A2838" s="6" t="s">
        <v>110</v>
      </c>
      <c r="B2838" s="6" t="s">
        <v>111</v>
      </c>
      <c r="C2838" s="12" t="s">
        <v>3187</v>
      </c>
      <c r="D2838" s="5" t="s">
        <v>3188</v>
      </c>
      <c r="E2838" s="6" t="s">
        <v>3188</v>
      </c>
      <c r="F2838" s="1" t="s">
        <v>4</v>
      </c>
      <c r="G2838" s="1" t="s">
        <v>82</v>
      </c>
      <c r="H2838" s="1" t="s">
        <v>3202</v>
      </c>
      <c r="I2838" s="2" t="s">
        <v>3203</v>
      </c>
      <c r="J2838" s="6" t="s">
        <v>4</v>
      </c>
      <c r="K2838" s="6" t="s">
        <v>4</v>
      </c>
      <c r="L2838" s="6" t="s">
        <v>4</v>
      </c>
      <c r="M2838" s="6" t="s">
        <v>5</v>
      </c>
      <c r="N2838" s="6" t="s">
        <v>3201</v>
      </c>
      <c r="O2838" s="16">
        <v>44972</v>
      </c>
      <c r="P2838" s="6" t="s">
        <v>7</v>
      </c>
      <c r="Q2838" s="18">
        <v>1744.73</v>
      </c>
      <c r="R2838" s="18">
        <v>0</v>
      </c>
      <c r="S2838" s="18">
        <v>1744.73</v>
      </c>
      <c r="T2838" s="18">
        <v>0</v>
      </c>
      <c r="U2838" s="10">
        <f t="shared" si="88"/>
        <v>0</v>
      </c>
      <c r="V2838" s="20">
        <f t="shared" si="89"/>
        <v>0</v>
      </c>
    </row>
    <row r="2839" spans="1:22" ht="29" outlineLevel="4" x14ac:dyDescent="0.35">
      <c r="A2839" s="6" t="s">
        <v>110</v>
      </c>
      <c r="B2839" s="6" t="s">
        <v>111</v>
      </c>
      <c r="C2839" s="12" t="s">
        <v>3187</v>
      </c>
      <c r="D2839" s="5" t="s">
        <v>3188</v>
      </c>
      <c r="E2839" s="6" t="s">
        <v>3188</v>
      </c>
      <c r="F2839" s="1" t="s">
        <v>4</v>
      </c>
      <c r="G2839" s="1" t="s">
        <v>82</v>
      </c>
      <c r="H2839" s="1" t="s">
        <v>3202</v>
      </c>
      <c r="I2839" s="2" t="s">
        <v>3203</v>
      </c>
      <c r="J2839" s="6" t="s">
        <v>4</v>
      </c>
      <c r="K2839" s="6" t="s">
        <v>4</v>
      </c>
      <c r="L2839" s="6" t="s">
        <v>4</v>
      </c>
      <c r="M2839" s="6" t="s">
        <v>5</v>
      </c>
      <c r="N2839" s="6" t="s">
        <v>3204</v>
      </c>
      <c r="O2839" s="16">
        <v>45104</v>
      </c>
      <c r="P2839" s="6" t="s">
        <v>7</v>
      </c>
      <c r="Q2839" s="18">
        <v>799.72</v>
      </c>
      <c r="R2839" s="18">
        <v>0</v>
      </c>
      <c r="S2839" s="18">
        <v>799.72</v>
      </c>
      <c r="T2839" s="18">
        <v>0</v>
      </c>
      <c r="U2839" s="10">
        <f t="shared" si="88"/>
        <v>0</v>
      </c>
      <c r="V2839" s="20">
        <f t="shared" si="89"/>
        <v>0</v>
      </c>
    </row>
    <row r="2840" spans="1:22" ht="29" outlineLevel="4" x14ac:dyDescent="0.35">
      <c r="A2840" s="6" t="s">
        <v>110</v>
      </c>
      <c r="B2840" s="6" t="s">
        <v>111</v>
      </c>
      <c r="C2840" s="12" t="s">
        <v>3187</v>
      </c>
      <c r="D2840" s="5" t="s">
        <v>3188</v>
      </c>
      <c r="E2840" s="6" t="s">
        <v>3188</v>
      </c>
      <c r="F2840" s="1" t="s">
        <v>76</v>
      </c>
      <c r="G2840" s="1" t="s">
        <v>4</v>
      </c>
      <c r="H2840" s="1" t="s">
        <v>3202</v>
      </c>
      <c r="I2840" s="2" t="s">
        <v>3203</v>
      </c>
      <c r="J2840" s="6" t="s">
        <v>4</v>
      </c>
      <c r="K2840" s="6" t="s">
        <v>4</v>
      </c>
      <c r="L2840" s="6" t="s">
        <v>4</v>
      </c>
      <c r="M2840" s="6" t="s">
        <v>5</v>
      </c>
      <c r="N2840" s="6" t="s">
        <v>3201</v>
      </c>
      <c r="O2840" s="16">
        <v>44972</v>
      </c>
      <c r="P2840" s="6" t="s">
        <v>7</v>
      </c>
      <c r="Q2840" s="18">
        <v>27917.27</v>
      </c>
      <c r="R2840" s="18">
        <v>27917.27</v>
      </c>
      <c r="S2840" s="18">
        <v>0</v>
      </c>
      <c r="T2840" s="18">
        <v>0</v>
      </c>
      <c r="U2840" s="10">
        <f t="shared" si="88"/>
        <v>0</v>
      </c>
      <c r="V2840" s="20">
        <f t="shared" si="89"/>
        <v>0</v>
      </c>
    </row>
    <row r="2841" spans="1:22" ht="29" outlineLevel="3" x14ac:dyDescent="0.35">
      <c r="A2841" s="6" t="s">
        <v>110</v>
      </c>
      <c r="B2841" s="6" t="s">
        <v>111</v>
      </c>
      <c r="C2841" s="12" t="s">
        <v>3187</v>
      </c>
      <c r="D2841" s="5" t="s">
        <v>3188</v>
      </c>
      <c r="E2841" s="6" t="s">
        <v>3188</v>
      </c>
      <c r="F2841" s="1" t="s">
        <v>76</v>
      </c>
      <c r="G2841" s="1" t="s">
        <v>4</v>
      </c>
      <c r="H2841" s="1" t="s">
        <v>3202</v>
      </c>
      <c r="I2841" s="2" t="s">
        <v>3203</v>
      </c>
      <c r="J2841" s="6" t="s">
        <v>4</v>
      </c>
      <c r="K2841" s="6" t="s">
        <v>4</v>
      </c>
      <c r="L2841" s="6" t="s">
        <v>4</v>
      </c>
      <c r="M2841" s="6" t="s">
        <v>5</v>
      </c>
      <c r="N2841" s="6" t="s">
        <v>3204</v>
      </c>
      <c r="O2841" s="16">
        <v>45104</v>
      </c>
      <c r="P2841" s="6" t="s">
        <v>7</v>
      </c>
      <c r="Q2841" s="18">
        <v>12796.28</v>
      </c>
      <c r="R2841" s="18">
        <v>12796.28</v>
      </c>
      <c r="S2841" s="18">
        <v>0</v>
      </c>
      <c r="T2841" s="18">
        <v>0</v>
      </c>
      <c r="U2841" s="10">
        <f t="shared" si="88"/>
        <v>0</v>
      </c>
      <c r="V2841" s="20">
        <f t="shared" si="89"/>
        <v>0</v>
      </c>
    </row>
    <row r="2842" spans="1:22" outlineLevel="2" x14ac:dyDescent="0.35">
      <c r="G2842" s="1"/>
      <c r="H2842" s="14" t="s">
        <v>11892</v>
      </c>
      <c r="O2842" s="16"/>
      <c r="Q2842" s="18">
        <f>SUBTOTAL(9,Q2838:Q2841)</f>
        <v>43258</v>
      </c>
      <c r="R2842" s="18">
        <f>SUBTOTAL(9,R2838:R2841)</f>
        <v>40713.550000000003</v>
      </c>
      <c r="S2842" s="18">
        <f>SUBTOTAL(9,S2838:S2841)</f>
        <v>2544.4499999999998</v>
      </c>
      <c r="T2842" s="18">
        <f>SUBTOTAL(9,T2838:T2841)</f>
        <v>0</v>
      </c>
      <c r="U2842" s="10">
        <f t="shared" si="88"/>
        <v>-2.7284841053187847E-12</v>
      </c>
      <c r="V2842" s="20">
        <f t="shared" si="89"/>
        <v>-2.7284841053187847E-12</v>
      </c>
    </row>
    <row r="2843" spans="1:22" ht="29" outlineLevel="4" x14ac:dyDescent="0.35">
      <c r="A2843" s="6" t="s">
        <v>110</v>
      </c>
      <c r="B2843" s="6" t="s">
        <v>111</v>
      </c>
      <c r="C2843" s="12" t="s">
        <v>3187</v>
      </c>
      <c r="D2843" s="5" t="s">
        <v>3188</v>
      </c>
      <c r="E2843" s="6" t="s">
        <v>3188</v>
      </c>
      <c r="F2843" s="1" t="s">
        <v>76</v>
      </c>
      <c r="G2843" s="1" t="s">
        <v>4</v>
      </c>
      <c r="H2843" s="1" t="s">
        <v>3206</v>
      </c>
      <c r="I2843" s="2" t="s">
        <v>3207</v>
      </c>
      <c r="J2843" s="6" t="s">
        <v>4</v>
      </c>
      <c r="K2843" s="6" t="s">
        <v>4</v>
      </c>
      <c r="L2843" s="6" t="s">
        <v>4</v>
      </c>
      <c r="M2843" s="6" t="s">
        <v>5</v>
      </c>
      <c r="N2843" s="6" t="s">
        <v>3205</v>
      </c>
      <c r="O2843" s="16">
        <v>45071</v>
      </c>
      <c r="P2843" s="6" t="s">
        <v>7</v>
      </c>
      <c r="Q2843" s="18">
        <v>86703</v>
      </c>
      <c r="R2843" s="18">
        <v>86703</v>
      </c>
      <c r="S2843" s="18">
        <v>0</v>
      </c>
      <c r="T2843" s="18">
        <v>0</v>
      </c>
      <c r="U2843" s="10">
        <f t="shared" si="88"/>
        <v>0</v>
      </c>
      <c r="V2843" s="20">
        <f t="shared" si="89"/>
        <v>0</v>
      </c>
    </row>
    <row r="2844" spans="1:22" ht="29" outlineLevel="4" x14ac:dyDescent="0.35">
      <c r="A2844" s="6" t="s">
        <v>110</v>
      </c>
      <c r="B2844" s="6" t="s">
        <v>111</v>
      </c>
      <c r="C2844" s="12" t="s">
        <v>3187</v>
      </c>
      <c r="D2844" s="5" t="s">
        <v>3188</v>
      </c>
      <c r="E2844" s="6" t="s">
        <v>3188</v>
      </c>
      <c r="F2844" s="1" t="s">
        <v>76</v>
      </c>
      <c r="G2844" s="1" t="s">
        <v>4</v>
      </c>
      <c r="H2844" s="1" t="s">
        <v>3206</v>
      </c>
      <c r="I2844" s="2" t="s">
        <v>3207</v>
      </c>
      <c r="J2844" s="6" t="s">
        <v>4</v>
      </c>
      <c r="K2844" s="6" t="s">
        <v>4</v>
      </c>
      <c r="L2844" s="6" t="s">
        <v>4</v>
      </c>
      <c r="M2844" s="6" t="s">
        <v>5</v>
      </c>
      <c r="N2844" s="6" t="s">
        <v>3208</v>
      </c>
      <c r="O2844" s="16">
        <v>45104</v>
      </c>
      <c r="P2844" s="6" t="s">
        <v>7</v>
      </c>
      <c r="Q2844" s="18">
        <v>66087</v>
      </c>
      <c r="R2844" s="18">
        <v>66087</v>
      </c>
      <c r="S2844" s="18">
        <v>0</v>
      </c>
      <c r="T2844" s="18">
        <v>0</v>
      </c>
      <c r="U2844" s="10">
        <f t="shared" si="88"/>
        <v>0</v>
      </c>
      <c r="V2844" s="20">
        <f t="shared" si="89"/>
        <v>0</v>
      </c>
    </row>
    <row r="2845" spans="1:22" outlineLevel="3" x14ac:dyDescent="0.35">
      <c r="G2845" s="1"/>
      <c r="H2845" s="14" t="s">
        <v>11893</v>
      </c>
      <c r="O2845" s="16"/>
      <c r="Q2845" s="18">
        <f>SUBTOTAL(9,Q2843:Q2844)</f>
        <v>152790</v>
      </c>
      <c r="R2845" s="18">
        <f>SUBTOTAL(9,R2843:R2844)</f>
        <v>152790</v>
      </c>
      <c r="S2845" s="18">
        <f>SUBTOTAL(9,S2843:S2844)</f>
        <v>0</v>
      </c>
      <c r="T2845" s="18">
        <f>SUBTOTAL(9,T2843:T2844)</f>
        <v>0</v>
      </c>
      <c r="U2845" s="10">
        <f t="shared" si="88"/>
        <v>0</v>
      </c>
      <c r="V2845" s="20">
        <f t="shared" si="89"/>
        <v>0</v>
      </c>
    </row>
    <row r="2846" spans="1:22" outlineLevel="4" x14ac:dyDescent="0.35">
      <c r="A2846" s="6" t="s">
        <v>110</v>
      </c>
      <c r="B2846" s="6" t="s">
        <v>111</v>
      </c>
      <c r="C2846" s="12" t="s">
        <v>3187</v>
      </c>
      <c r="D2846" s="5" t="s">
        <v>3188</v>
      </c>
      <c r="E2846" s="6" t="s">
        <v>3188</v>
      </c>
      <c r="F2846" s="1" t="s">
        <v>4</v>
      </c>
      <c r="G2846" s="1" t="s">
        <v>114</v>
      </c>
      <c r="H2846" s="1" t="s">
        <v>116</v>
      </c>
      <c r="I2846" s="4" t="s">
        <v>12902</v>
      </c>
      <c r="J2846" s="6" t="s">
        <v>4</v>
      </c>
      <c r="K2846" s="6" t="s">
        <v>4</v>
      </c>
      <c r="L2846" s="6" t="s">
        <v>4</v>
      </c>
      <c r="M2846" s="6" t="s">
        <v>5</v>
      </c>
      <c r="N2846" s="6" t="s">
        <v>3209</v>
      </c>
      <c r="O2846" s="16">
        <v>44869</v>
      </c>
      <c r="P2846" s="6" t="s">
        <v>7</v>
      </c>
      <c r="Q2846" s="18">
        <v>56832</v>
      </c>
      <c r="R2846" s="18">
        <v>0</v>
      </c>
      <c r="S2846" s="18">
        <v>56832</v>
      </c>
      <c r="T2846" s="18">
        <v>0</v>
      </c>
      <c r="U2846" s="10">
        <f t="shared" si="88"/>
        <v>0</v>
      </c>
      <c r="V2846" s="20">
        <f t="shared" si="89"/>
        <v>0</v>
      </c>
    </row>
    <row r="2847" spans="1:22" outlineLevel="4" x14ac:dyDescent="0.35">
      <c r="A2847" s="6" t="s">
        <v>110</v>
      </c>
      <c r="B2847" s="6" t="s">
        <v>111</v>
      </c>
      <c r="C2847" s="12" t="s">
        <v>3187</v>
      </c>
      <c r="D2847" s="5" t="s">
        <v>3188</v>
      </c>
      <c r="E2847" s="6" t="s">
        <v>3188</v>
      </c>
      <c r="F2847" s="1" t="s">
        <v>4</v>
      </c>
      <c r="G2847" s="1" t="s">
        <v>114</v>
      </c>
      <c r="H2847" s="1" t="s">
        <v>116</v>
      </c>
      <c r="I2847" s="4" t="s">
        <v>12902</v>
      </c>
      <c r="J2847" s="6" t="s">
        <v>4</v>
      </c>
      <c r="K2847" s="6" t="s">
        <v>4</v>
      </c>
      <c r="L2847" s="6" t="s">
        <v>4</v>
      </c>
      <c r="M2847" s="6" t="s">
        <v>5</v>
      </c>
      <c r="N2847" s="6" t="s">
        <v>3210</v>
      </c>
      <c r="O2847" s="16">
        <v>44945</v>
      </c>
      <c r="P2847" s="6" t="s">
        <v>7</v>
      </c>
      <c r="Q2847" s="18">
        <v>13590</v>
      </c>
      <c r="R2847" s="18">
        <v>0</v>
      </c>
      <c r="S2847" s="18">
        <v>13590</v>
      </c>
      <c r="T2847" s="18">
        <v>0</v>
      </c>
      <c r="U2847" s="10">
        <f t="shared" si="88"/>
        <v>0</v>
      </c>
      <c r="V2847" s="20">
        <f t="shared" si="89"/>
        <v>0</v>
      </c>
    </row>
    <row r="2848" spans="1:22" outlineLevel="4" x14ac:dyDescent="0.35">
      <c r="G2848" s="1"/>
      <c r="H2848" s="14" t="s">
        <v>11348</v>
      </c>
      <c r="O2848" s="16"/>
      <c r="Q2848" s="18">
        <f>SUBTOTAL(9,Q2846:Q2847)</f>
        <v>70422</v>
      </c>
      <c r="R2848" s="18">
        <f>SUBTOTAL(9,R2846:R2847)</f>
        <v>0</v>
      </c>
      <c r="S2848" s="18">
        <f>SUBTOTAL(9,S2846:S2847)</f>
        <v>70422</v>
      </c>
      <c r="T2848" s="18">
        <f>SUBTOTAL(9,T2846:T2847)</f>
        <v>0</v>
      </c>
      <c r="U2848" s="10">
        <f t="shared" si="88"/>
        <v>0</v>
      </c>
      <c r="V2848" s="20">
        <f t="shared" si="89"/>
        <v>0</v>
      </c>
    </row>
    <row r="2849" spans="1:22" outlineLevel="4" x14ac:dyDescent="0.35">
      <c r="A2849" s="6" t="s">
        <v>110</v>
      </c>
      <c r="B2849" s="6" t="s">
        <v>111</v>
      </c>
      <c r="C2849" s="12" t="s">
        <v>3187</v>
      </c>
      <c r="D2849" s="5" t="s">
        <v>3188</v>
      </c>
      <c r="E2849" s="6" t="s">
        <v>3188</v>
      </c>
      <c r="F2849" s="1" t="s">
        <v>4</v>
      </c>
      <c r="G2849" s="1" t="s">
        <v>114</v>
      </c>
      <c r="H2849" s="1" t="s">
        <v>119</v>
      </c>
      <c r="I2849" s="4" t="s">
        <v>12903</v>
      </c>
      <c r="J2849" s="6" t="s">
        <v>4</v>
      </c>
      <c r="K2849" s="6" t="s">
        <v>4</v>
      </c>
      <c r="L2849" s="6" t="s">
        <v>4</v>
      </c>
      <c r="M2849" s="6" t="s">
        <v>5</v>
      </c>
      <c r="N2849" s="6" t="s">
        <v>3209</v>
      </c>
      <c r="O2849" s="16">
        <v>44869</v>
      </c>
      <c r="P2849" s="6" t="s">
        <v>7</v>
      </c>
      <c r="Q2849" s="18">
        <v>16260</v>
      </c>
      <c r="R2849" s="18">
        <v>0</v>
      </c>
      <c r="S2849" s="18">
        <v>16260</v>
      </c>
      <c r="T2849" s="18">
        <v>0</v>
      </c>
      <c r="U2849" s="10">
        <f t="shared" si="88"/>
        <v>0</v>
      </c>
      <c r="V2849" s="20">
        <f t="shared" si="89"/>
        <v>0</v>
      </c>
    </row>
    <row r="2850" spans="1:22" outlineLevel="3" x14ac:dyDescent="0.35">
      <c r="A2850" s="6" t="s">
        <v>110</v>
      </c>
      <c r="B2850" s="6" t="s">
        <v>111</v>
      </c>
      <c r="C2850" s="12" t="s">
        <v>3187</v>
      </c>
      <c r="D2850" s="5" t="s">
        <v>3188</v>
      </c>
      <c r="E2850" s="6" t="s">
        <v>3188</v>
      </c>
      <c r="F2850" s="1" t="s">
        <v>4</v>
      </c>
      <c r="G2850" s="1" t="s">
        <v>114</v>
      </c>
      <c r="H2850" s="1" t="s">
        <v>119</v>
      </c>
      <c r="I2850" s="4" t="s">
        <v>12903</v>
      </c>
      <c r="J2850" s="6" t="s">
        <v>4</v>
      </c>
      <c r="K2850" s="6" t="s">
        <v>4</v>
      </c>
      <c r="L2850" s="6" t="s">
        <v>4</v>
      </c>
      <c r="M2850" s="6" t="s">
        <v>5</v>
      </c>
      <c r="N2850" s="6" t="s">
        <v>3210</v>
      </c>
      <c r="O2850" s="16">
        <v>44945</v>
      </c>
      <c r="P2850" s="6" t="s">
        <v>7</v>
      </c>
      <c r="Q2850" s="18">
        <v>3157</v>
      </c>
      <c r="R2850" s="18">
        <v>0</v>
      </c>
      <c r="S2850" s="18">
        <v>3157</v>
      </c>
      <c r="T2850" s="18">
        <v>0</v>
      </c>
      <c r="U2850" s="10">
        <f t="shared" si="88"/>
        <v>0</v>
      </c>
      <c r="V2850" s="20">
        <f t="shared" si="89"/>
        <v>0</v>
      </c>
    </row>
    <row r="2851" spans="1:22" outlineLevel="4" x14ac:dyDescent="0.35">
      <c r="G2851" s="1"/>
      <c r="H2851" s="14" t="s">
        <v>11349</v>
      </c>
      <c r="O2851" s="16"/>
      <c r="Q2851" s="18">
        <f>SUBTOTAL(9,Q2849:Q2850)</f>
        <v>19417</v>
      </c>
      <c r="R2851" s="18">
        <f>SUBTOTAL(9,R2849:R2850)</f>
        <v>0</v>
      </c>
      <c r="S2851" s="18">
        <f>SUBTOTAL(9,S2849:S2850)</f>
        <v>19417</v>
      </c>
      <c r="T2851" s="18">
        <f>SUBTOTAL(9,T2849:T2850)</f>
        <v>0</v>
      </c>
      <c r="U2851" s="10">
        <f t="shared" si="88"/>
        <v>0</v>
      </c>
      <c r="V2851" s="20">
        <f t="shared" si="89"/>
        <v>0</v>
      </c>
    </row>
    <row r="2852" spans="1:22" outlineLevel="4" x14ac:dyDescent="0.35">
      <c r="A2852" s="6" t="s">
        <v>110</v>
      </c>
      <c r="B2852" s="6" t="s">
        <v>111</v>
      </c>
      <c r="C2852" s="12" t="s">
        <v>3187</v>
      </c>
      <c r="D2852" s="5" t="s">
        <v>3188</v>
      </c>
      <c r="E2852" s="6" t="s">
        <v>3188</v>
      </c>
      <c r="F2852" s="1" t="s">
        <v>4</v>
      </c>
      <c r="G2852" s="1" t="s">
        <v>114</v>
      </c>
      <c r="H2852" s="1" t="s">
        <v>121</v>
      </c>
      <c r="I2852" s="4" t="s">
        <v>12901</v>
      </c>
      <c r="J2852" s="6" t="s">
        <v>4</v>
      </c>
      <c r="K2852" s="6" t="s">
        <v>4</v>
      </c>
      <c r="L2852" s="6" t="s">
        <v>4</v>
      </c>
      <c r="M2852" s="6" t="s">
        <v>5</v>
      </c>
      <c r="N2852" s="6" t="s">
        <v>3209</v>
      </c>
      <c r="O2852" s="16">
        <v>44869</v>
      </c>
      <c r="P2852" s="6" t="s">
        <v>7</v>
      </c>
      <c r="Q2852" s="18">
        <v>92353</v>
      </c>
      <c r="R2852" s="18">
        <v>0</v>
      </c>
      <c r="S2852" s="18">
        <v>92353</v>
      </c>
      <c r="T2852" s="18">
        <v>0</v>
      </c>
      <c r="U2852" s="10">
        <f t="shared" si="88"/>
        <v>0</v>
      </c>
      <c r="V2852" s="20">
        <f t="shared" si="89"/>
        <v>0</v>
      </c>
    </row>
    <row r="2853" spans="1:22" outlineLevel="4" x14ac:dyDescent="0.35">
      <c r="A2853" s="6" t="s">
        <v>110</v>
      </c>
      <c r="B2853" s="6" t="s">
        <v>111</v>
      </c>
      <c r="C2853" s="12" t="s">
        <v>3187</v>
      </c>
      <c r="D2853" s="5" t="s">
        <v>3188</v>
      </c>
      <c r="E2853" s="6" t="s">
        <v>3188</v>
      </c>
      <c r="F2853" s="1" t="s">
        <v>4</v>
      </c>
      <c r="G2853" s="1" t="s">
        <v>114</v>
      </c>
      <c r="H2853" s="1" t="s">
        <v>121</v>
      </c>
      <c r="I2853" s="4" t="s">
        <v>12901</v>
      </c>
      <c r="J2853" s="6" t="s">
        <v>4</v>
      </c>
      <c r="K2853" s="6" t="s">
        <v>4</v>
      </c>
      <c r="L2853" s="6" t="s">
        <v>4</v>
      </c>
      <c r="M2853" s="6" t="s">
        <v>5</v>
      </c>
      <c r="N2853" s="6" t="s">
        <v>3210</v>
      </c>
      <c r="O2853" s="16">
        <v>44945</v>
      </c>
      <c r="P2853" s="6" t="s">
        <v>7</v>
      </c>
      <c r="Q2853" s="18">
        <v>17936</v>
      </c>
      <c r="R2853" s="18">
        <v>0</v>
      </c>
      <c r="S2853" s="18">
        <v>17936</v>
      </c>
      <c r="T2853" s="18">
        <v>0</v>
      </c>
      <c r="U2853" s="10">
        <f t="shared" si="88"/>
        <v>0</v>
      </c>
      <c r="V2853" s="20">
        <f t="shared" si="89"/>
        <v>0</v>
      </c>
    </row>
    <row r="2854" spans="1:22" outlineLevel="4" x14ac:dyDescent="0.35">
      <c r="G2854" s="1"/>
      <c r="H2854" s="14" t="s">
        <v>11350</v>
      </c>
      <c r="O2854" s="16"/>
      <c r="Q2854" s="18">
        <f>SUBTOTAL(9,Q2852:Q2853)</f>
        <v>110289</v>
      </c>
      <c r="R2854" s="18">
        <f>SUBTOTAL(9,R2852:R2853)</f>
        <v>0</v>
      </c>
      <c r="S2854" s="18">
        <f>SUBTOTAL(9,S2852:S2853)</f>
        <v>110289</v>
      </c>
      <c r="T2854" s="18">
        <f>SUBTOTAL(9,T2852:T2853)</f>
        <v>0</v>
      </c>
      <c r="U2854" s="10">
        <f t="shared" si="88"/>
        <v>0</v>
      </c>
      <c r="V2854" s="20">
        <f t="shared" si="89"/>
        <v>0</v>
      </c>
    </row>
    <row r="2855" spans="1:22" outlineLevel="3" x14ac:dyDescent="0.35">
      <c r="C2855" s="13" t="s">
        <v>10717</v>
      </c>
      <c r="G2855" s="1"/>
      <c r="O2855" s="16"/>
      <c r="Q2855" s="18">
        <f>SUBTOTAL(9,Q2825:Q2853)</f>
        <v>941494.00000000012</v>
      </c>
      <c r="R2855" s="18">
        <f>SUBTOTAL(9,R2825:R2853)</f>
        <v>712324.01</v>
      </c>
      <c r="S2855" s="18">
        <f>SUBTOTAL(9,S2825:S2853)</f>
        <v>229169.99</v>
      </c>
      <c r="T2855" s="18">
        <f>SUBTOTAL(9,T2825:T2853)</f>
        <v>0</v>
      </c>
      <c r="U2855" s="10">
        <f t="shared" si="88"/>
        <v>1.1641532182693481E-10</v>
      </c>
      <c r="V2855" s="20">
        <f t="shared" si="89"/>
        <v>1.1641532182693481E-10</v>
      </c>
    </row>
    <row r="2856" spans="1:22" ht="29" outlineLevel="4" x14ac:dyDescent="0.35">
      <c r="A2856" s="6" t="s">
        <v>566</v>
      </c>
      <c r="B2856" s="6" t="s">
        <v>567</v>
      </c>
      <c r="C2856" s="12" t="s">
        <v>3211</v>
      </c>
      <c r="D2856" s="5" t="s">
        <v>3212</v>
      </c>
      <c r="E2856" s="6" t="s">
        <v>3213</v>
      </c>
      <c r="F2856" s="1" t="s">
        <v>598</v>
      </c>
      <c r="G2856" s="1" t="s">
        <v>4</v>
      </c>
      <c r="H2856" s="1" t="s">
        <v>3216</v>
      </c>
      <c r="I2856" s="2" t="s">
        <v>3217</v>
      </c>
      <c r="J2856" s="6" t="s">
        <v>4</v>
      </c>
      <c r="K2856" s="6" t="s">
        <v>4</v>
      </c>
      <c r="L2856" s="6" t="s">
        <v>4</v>
      </c>
      <c r="M2856" s="6" t="s">
        <v>5</v>
      </c>
      <c r="N2856" s="6" t="s">
        <v>3214</v>
      </c>
      <c r="O2856" s="16">
        <v>44754</v>
      </c>
      <c r="P2856" s="6" t="s">
        <v>3215</v>
      </c>
      <c r="Q2856" s="18">
        <v>9253.83</v>
      </c>
      <c r="R2856" s="18">
        <v>9253.83</v>
      </c>
      <c r="S2856" s="18">
        <v>0</v>
      </c>
      <c r="T2856" s="18">
        <v>0</v>
      </c>
      <c r="U2856" s="10">
        <f t="shared" si="88"/>
        <v>0</v>
      </c>
      <c r="V2856" s="20">
        <f t="shared" si="89"/>
        <v>0</v>
      </c>
    </row>
    <row r="2857" spans="1:22" ht="29" outlineLevel="4" x14ac:dyDescent="0.35">
      <c r="A2857" s="6" t="s">
        <v>566</v>
      </c>
      <c r="B2857" s="6" t="s">
        <v>567</v>
      </c>
      <c r="C2857" s="12" t="s">
        <v>3211</v>
      </c>
      <c r="D2857" s="5" t="s">
        <v>3212</v>
      </c>
      <c r="E2857" s="6" t="s">
        <v>3213</v>
      </c>
      <c r="F2857" s="1" t="s">
        <v>598</v>
      </c>
      <c r="G2857" s="1" t="s">
        <v>4</v>
      </c>
      <c r="H2857" s="1" t="s">
        <v>3216</v>
      </c>
      <c r="I2857" s="2" t="s">
        <v>3217</v>
      </c>
      <c r="J2857" s="6" t="s">
        <v>4</v>
      </c>
      <c r="K2857" s="6" t="s">
        <v>4</v>
      </c>
      <c r="L2857" s="6" t="s">
        <v>4</v>
      </c>
      <c r="M2857" s="6" t="s">
        <v>5</v>
      </c>
      <c r="N2857" s="6" t="s">
        <v>3218</v>
      </c>
      <c r="O2857" s="16">
        <v>44810</v>
      </c>
      <c r="P2857" s="6" t="s">
        <v>3219</v>
      </c>
      <c r="Q2857" s="18">
        <v>10897.66</v>
      </c>
      <c r="R2857" s="18">
        <v>10897.66</v>
      </c>
      <c r="S2857" s="18">
        <v>0</v>
      </c>
      <c r="T2857" s="18">
        <v>0</v>
      </c>
      <c r="U2857" s="10">
        <f t="shared" si="88"/>
        <v>0</v>
      </c>
      <c r="V2857" s="20">
        <f t="shared" si="89"/>
        <v>0</v>
      </c>
    </row>
    <row r="2858" spans="1:22" ht="29" outlineLevel="4" x14ac:dyDescent="0.35">
      <c r="A2858" s="6" t="s">
        <v>566</v>
      </c>
      <c r="B2858" s="6" t="s">
        <v>567</v>
      </c>
      <c r="C2858" s="12" t="s">
        <v>3211</v>
      </c>
      <c r="D2858" s="5" t="s">
        <v>3212</v>
      </c>
      <c r="E2858" s="6" t="s">
        <v>3213</v>
      </c>
      <c r="F2858" s="1" t="s">
        <v>598</v>
      </c>
      <c r="G2858" s="1" t="s">
        <v>4</v>
      </c>
      <c r="H2858" s="1" t="s">
        <v>3216</v>
      </c>
      <c r="I2858" s="2" t="s">
        <v>3217</v>
      </c>
      <c r="J2858" s="6" t="s">
        <v>4</v>
      </c>
      <c r="K2858" s="6" t="s">
        <v>4</v>
      </c>
      <c r="L2858" s="6" t="s">
        <v>4</v>
      </c>
      <c r="M2858" s="6" t="s">
        <v>5</v>
      </c>
      <c r="N2858" s="6" t="s">
        <v>3220</v>
      </c>
      <c r="O2858" s="16">
        <v>44833</v>
      </c>
      <c r="P2858" s="6" t="s">
        <v>7</v>
      </c>
      <c r="Q2858" s="18">
        <v>22833.37</v>
      </c>
      <c r="R2858" s="18">
        <v>22833.37</v>
      </c>
      <c r="S2858" s="18">
        <v>0</v>
      </c>
      <c r="T2858" s="18">
        <v>0</v>
      </c>
      <c r="U2858" s="10">
        <f t="shared" si="88"/>
        <v>0</v>
      </c>
      <c r="V2858" s="20">
        <f t="shared" si="89"/>
        <v>0</v>
      </c>
    </row>
    <row r="2859" spans="1:22" ht="29" outlineLevel="4" x14ac:dyDescent="0.35">
      <c r="A2859" s="6" t="s">
        <v>566</v>
      </c>
      <c r="B2859" s="6" t="s">
        <v>567</v>
      </c>
      <c r="C2859" s="12" t="s">
        <v>3211</v>
      </c>
      <c r="D2859" s="5" t="s">
        <v>3212</v>
      </c>
      <c r="E2859" s="6" t="s">
        <v>3213</v>
      </c>
      <c r="F2859" s="1" t="s">
        <v>598</v>
      </c>
      <c r="G2859" s="1" t="s">
        <v>4</v>
      </c>
      <c r="H2859" s="1" t="s">
        <v>3216</v>
      </c>
      <c r="I2859" s="2" t="s">
        <v>3217</v>
      </c>
      <c r="J2859" s="6" t="s">
        <v>4</v>
      </c>
      <c r="K2859" s="6" t="s">
        <v>4</v>
      </c>
      <c r="L2859" s="6" t="s">
        <v>4</v>
      </c>
      <c r="M2859" s="6" t="s">
        <v>5</v>
      </c>
      <c r="N2859" s="6" t="s">
        <v>3221</v>
      </c>
      <c r="O2859" s="16">
        <v>44869</v>
      </c>
      <c r="P2859" s="6" t="s">
        <v>7</v>
      </c>
      <c r="Q2859" s="18">
        <v>21059.48</v>
      </c>
      <c r="R2859" s="18">
        <v>21059.48</v>
      </c>
      <c r="S2859" s="18">
        <v>0</v>
      </c>
      <c r="T2859" s="18">
        <v>0</v>
      </c>
      <c r="U2859" s="10">
        <f t="shared" si="88"/>
        <v>0</v>
      </c>
      <c r="V2859" s="20">
        <f t="shared" si="89"/>
        <v>0</v>
      </c>
    </row>
    <row r="2860" spans="1:22" outlineLevel="3" x14ac:dyDescent="0.35">
      <c r="G2860" s="1"/>
      <c r="H2860" s="14" t="s">
        <v>11894</v>
      </c>
      <c r="O2860" s="16"/>
      <c r="Q2860" s="18">
        <f>SUBTOTAL(9,Q2856:Q2859)</f>
        <v>64044.34</v>
      </c>
      <c r="R2860" s="18">
        <f>SUBTOTAL(9,R2856:R2859)</f>
        <v>64044.34</v>
      </c>
      <c r="S2860" s="18">
        <f>SUBTOTAL(9,S2856:S2859)</f>
        <v>0</v>
      </c>
      <c r="T2860" s="18">
        <f>SUBTOTAL(9,T2856:T2859)</f>
        <v>0</v>
      </c>
      <c r="U2860" s="10">
        <f t="shared" si="88"/>
        <v>0</v>
      </c>
      <c r="V2860" s="20">
        <f t="shared" si="89"/>
        <v>0</v>
      </c>
    </row>
    <row r="2861" spans="1:22" ht="29" outlineLevel="4" x14ac:dyDescent="0.35">
      <c r="A2861" s="6" t="s">
        <v>566</v>
      </c>
      <c r="B2861" s="6" t="s">
        <v>567</v>
      </c>
      <c r="C2861" s="12" t="s">
        <v>3211</v>
      </c>
      <c r="D2861" s="5" t="s">
        <v>3212</v>
      </c>
      <c r="E2861" s="6" t="s">
        <v>3213</v>
      </c>
      <c r="F2861" s="1" t="s">
        <v>598</v>
      </c>
      <c r="G2861" s="1" t="s">
        <v>4</v>
      </c>
      <c r="H2861" s="1" t="s">
        <v>3223</v>
      </c>
      <c r="I2861" s="2" t="s">
        <v>3224</v>
      </c>
      <c r="J2861" s="6" t="s">
        <v>4</v>
      </c>
      <c r="K2861" s="6" t="s">
        <v>4</v>
      </c>
      <c r="L2861" s="6" t="s">
        <v>4</v>
      </c>
      <c r="M2861" s="6" t="s">
        <v>5</v>
      </c>
      <c r="N2861" s="6" t="s">
        <v>3222</v>
      </c>
      <c r="O2861" s="16">
        <v>44904</v>
      </c>
      <c r="P2861" s="6" t="s">
        <v>7</v>
      </c>
      <c r="Q2861" s="18">
        <v>3987.72</v>
      </c>
      <c r="R2861" s="18">
        <v>3987.72</v>
      </c>
      <c r="S2861" s="18">
        <v>0</v>
      </c>
      <c r="T2861" s="18">
        <v>0</v>
      </c>
      <c r="U2861" s="10">
        <f t="shared" si="88"/>
        <v>0</v>
      </c>
      <c r="V2861" s="20">
        <f t="shared" si="89"/>
        <v>0</v>
      </c>
    </row>
    <row r="2862" spans="1:22" ht="29" outlineLevel="4" x14ac:dyDescent="0.35">
      <c r="A2862" s="6" t="s">
        <v>566</v>
      </c>
      <c r="B2862" s="6" t="s">
        <v>567</v>
      </c>
      <c r="C2862" s="12" t="s">
        <v>3211</v>
      </c>
      <c r="D2862" s="5" t="s">
        <v>3212</v>
      </c>
      <c r="E2862" s="6" t="s">
        <v>3213</v>
      </c>
      <c r="F2862" s="1" t="s">
        <v>598</v>
      </c>
      <c r="G2862" s="1" t="s">
        <v>4</v>
      </c>
      <c r="H2862" s="1" t="s">
        <v>3223</v>
      </c>
      <c r="I2862" s="2" t="s">
        <v>3224</v>
      </c>
      <c r="J2862" s="6" t="s">
        <v>4</v>
      </c>
      <c r="K2862" s="6" t="s">
        <v>4</v>
      </c>
      <c r="L2862" s="6" t="s">
        <v>4</v>
      </c>
      <c r="M2862" s="6" t="s">
        <v>5</v>
      </c>
      <c r="N2862" s="6" t="s">
        <v>3225</v>
      </c>
      <c r="O2862" s="16">
        <v>44931</v>
      </c>
      <c r="P2862" s="6" t="s">
        <v>7</v>
      </c>
      <c r="Q2862" s="18">
        <v>6038.8</v>
      </c>
      <c r="R2862" s="18">
        <v>6038.8</v>
      </c>
      <c r="S2862" s="18">
        <v>0</v>
      </c>
      <c r="T2862" s="18">
        <v>0</v>
      </c>
      <c r="U2862" s="10">
        <f t="shared" si="88"/>
        <v>0</v>
      </c>
      <c r="V2862" s="20">
        <f t="shared" si="89"/>
        <v>0</v>
      </c>
    </row>
    <row r="2863" spans="1:22" ht="29" outlineLevel="3" x14ac:dyDescent="0.35">
      <c r="A2863" s="6" t="s">
        <v>566</v>
      </c>
      <c r="B2863" s="6" t="s">
        <v>567</v>
      </c>
      <c r="C2863" s="12" t="s">
        <v>3211</v>
      </c>
      <c r="D2863" s="5" t="s">
        <v>3212</v>
      </c>
      <c r="E2863" s="6" t="s">
        <v>3213</v>
      </c>
      <c r="F2863" s="1" t="s">
        <v>598</v>
      </c>
      <c r="G2863" s="1" t="s">
        <v>4</v>
      </c>
      <c r="H2863" s="1" t="s">
        <v>3223</v>
      </c>
      <c r="I2863" s="2" t="s">
        <v>3224</v>
      </c>
      <c r="J2863" s="6" t="s">
        <v>4</v>
      </c>
      <c r="K2863" s="6" t="s">
        <v>4</v>
      </c>
      <c r="L2863" s="6" t="s">
        <v>4</v>
      </c>
      <c r="M2863" s="6" t="s">
        <v>5</v>
      </c>
      <c r="N2863" s="6" t="s">
        <v>3226</v>
      </c>
      <c r="O2863" s="16">
        <v>44966</v>
      </c>
      <c r="P2863" s="6" t="s">
        <v>7</v>
      </c>
      <c r="Q2863" s="18">
        <v>5471.55</v>
      </c>
      <c r="R2863" s="18">
        <v>5471.55</v>
      </c>
      <c r="S2863" s="18">
        <v>0</v>
      </c>
      <c r="T2863" s="18">
        <v>0</v>
      </c>
      <c r="U2863" s="10">
        <f t="shared" si="88"/>
        <v>0</v>
      </c>
      <c r="V2863" s="20">
        <f t="shared" si="89"/>
        <v>0</v>
      </c>
    </row>
    <row r="2864" spans="1:22" ht="29" outlineLevel="4" x14ac:dyDescent="0.35">
      <c r="A2864" s="6" t="s">
        <v>566</v>
      </c>
      <c r="B2864" s="6" t="s">
        <v>567</v>
      </c>
      <c r="C2864" s="12" t="s">
        <v>3211</v>
      </c>
      <c r="D2864" s="5" t="s">
        <v>3212</v>
      </c>
      <c r="E2864" s="6" t="s">
        <v>3213</v>
      </c>
      <c r="F2864" s="1" t="s">
        <v>598</v>
      </c>
      <c r="G2864" s="1" t="s">
        <v>4</v>
      </c>
      <c r="H2864" s="1" t="s">
        <v>3223</v>
      </c>
      <c r="I2864" s="2" t="s">
        <v>3224</v>
      </c>
      <c r="J2864" s="6" t="s">
        <v>4</v>
      </c>
      <c r="K2864" s="6" t="s">
        <v>4</v>
      </c>
      <c r="L2864" s="6" t="s">
        <v>4</v>
      </c>
      <c r="M2864" s="6" t="s">
        <v>5</v>
      </c>
      <c r="N2864" s="6" t="s">
        <v>3227</v>
      </c>
      <c r="O2864" s="16">
        <v>44981</v>
      </c>
      <c r="P2864" s="6" t="s">
        <v>7</v>
      </c>
      <c r="Q2864" s="18">
        <v>5197.5200000000004</v>
      </c>
      <c r="R2864" s="18">
        <v>5197.5200000000004</v>
      </c>
      <c r="S2864" s="18">
        <v>0</v>
      </c>
      <c r="T2864" s="18">
        <v>0</v>
      </c>
      <c r="U2864" s="10">
        <f t="shared" si="88"/>
        <v>0</v>
      </c>
      <c r="V2864" s="20">
        <f t="shared" si="89"/>
        <v>0</v>
      </c>
    </row>
    <row r="2865" spans="1:22" ht="29" outlineLevel="4" x14ac:dyDescent="0.35">
      <c r="A2865" s="6" t="s">
        <v>566</v>
      </c>
      <c r="B2865" s="6" t="s">
        <v>567</v>
      </c>
      <c r="C2865" s="12" t="s">
        <v>3211</v>
      </c>
      <c r="D2865" s="5" t="s">
        <v>3212</v>
      </c>
      <c r="E2865" s="6" t="s">
        <v>3213</v>
      </c>
      <c r="F2865" s="1" t="s">
        <v>598</v>
      </c>
      <c r="G2865" s="1" t="s">
        <v>4</v>
      </c>
      <c r="H2865" s="1" t="s">
        <v>3223</v>
      </c>
      <c r="I2865" s="2" t="s">
        <v>3224</v>
      </c>
      <c r="J2865" s="6" t="s">
        <v>4</v>
      </c>
      <c r="K2865" s="6" t="s">
        <v>4</v>
      </c>
      <c r="L2865" s="6" t="s">
        <v>4</v>
      </c>
      <c r="M2865" s="6" t="s">
        <v>5</v>
      </c>
      <c r="N2865" s="6" t="s">
        <v>3228</v>
      </c>
      <c r="O2865" s="16">
        <v>45041</v>
      </c>
      <c r="P2865" s="6" t="s">
        <v>7</v>
      </c>
      <c r="Q2865" s="18">
        <v>4285.6000000000004</v>
      </c>
      <c r="R2865" s="18">
        <v>4285.6000000000004</v>
      </c>
      <c r="S2865" s="18">
        <v>0</v>
      </c>
      <c r="T2865" s="18">
        <v>0</v>
      </c>
      <c r="U2865" s="10">
        <f t="shared" si="88"/>
        <v>0</v>
      </c>
      <c r="V2865" s="20">
        <f t="shared" si="89"/>
        <v>0</v>
      </c>
    </row>
    <row r="2866" spans="1:22" ht="29" outlineLevel="3" x14ac:dyDescent="0.35">
      <c r="A2866" s="6" t="s">
        <v>566</v>
      </c>
      <c r="B2866" s="6" t="s">
        <v>567</v>
      </c>
      <c r="C2866" s="12" t="s">
        <v>3211</v>
      </c>
      <c r="D2866" s="5" t="s">
        <v>3212</v>
      </c>
      <c r="E2866" s="6" t="s">
        <v>3213</v>
      </c>
      <c r="F2866" s="1" t="s">
        <v>598</v>
      </c>
      <c r="G2866" s="1" t="s">
        <v>4</v>
      </c>
      <c r="H2866" s="1" t="s">
        <v>3223</v>
      </c>
      <c r="I2866" s="2" t="s">
        <v>3224</v>
      </c>
      <c r="J2866" s="6" t="s">
        <v>4</v>
      </c>
      <c r="K2866" s="6" t="s">
        <v>4</v>
      </c>
      <c r="L2866" s="6" t="s">
        <v>4</v>
      </c>
      <c r="M2866" s="6" t="s">
        <v>5</v>
      </c>
      <c r="N2866" s="6" t="s">
        <v>3229</v>
      </c>
      <c r="O2866" s="16">
        <v>45058</v>
      </c>
      <c r="P2866" s="6" t="s">
        <v>7</v>
      </c>
      <c r="Q2866" s="18">
        <v>4267.9799999999996</v>
      </c>
      <c r="R2866" s="18">
        <v>4267.9799999999996</v>
      </c>
      <c r="S2866" s="18">
        <v>0</v>
      </c>
      <c r="T2866" s="18">
        <v>0</v>
      </c>
      <c r="U2866" s="10">
        <f t="shared" si="88"/>
        <v>0</v>
      </c>
      <c r="V2866" s="20">
        <f t="shared" si="89"/>
        <v>0</v>
      </c>
    </row>
    <row r="2867" spans="1:22" ht="29" outlineLevel="4" x14ac:dyDescent="0.35">
      <c r="A2867" s="6" t="s">
        <v>566</v>
      </c>
      <c r="B2867" s="6" t="s">
        <v>567</v>
      </c>
      <c r="C2867" s="12" t="s">
        <v>3211</v>
      </c>
      <c r="D2867" s="5" t="s">
        <v>3212</v>
      </c>
      <c r="E2867" s="6" t="s">
        <v>3213</v>
      </c>
      <c r="F2867" s="1" t="s">
        <v>598</v>
      </c>
      <c r="G2867" s="1" t="s">
        <v>4</v>
      </c>
      <c r="H2867" s="1" t="s">
        <v>3223</v>
      </c>
      <c r="I2867" s="2" t="s">
        <v>3224</v>
      </c>
      <c r="J2867" s="6" t="s">
        <v>4</v>
      </c>
      <c r="K2867" s="6" t="s">
        <v>4</v>
      </c>
      <c r="L2867" s="6" t="s">
        <v>4</v>
      </c>
      <c r="M2867" s="6" t="s">
        <v>5</v>
      </c>
      <c r="N2867" s="6" t="s">
        <v>3230</v>
      </c>
      <c r="O2867" s="16">
        <v>45076</v>
      </c>
      <c r="P2867" s="6" t="s">
        <v>7</v>
      </c>
      <c r="Q2867" s="18">
        <v>4518.33</v>
      </c>
      <c r="R2867" s="18">
        <v>4518.33</v>
      </c>
      <c r="S2867" s="18">
        <v>0</v>
      </c>
      <c r="T2867" s="18">
        <v>0</v>
      </c>
      <c r="U2867" s="10">
        <f t="shared" si="88"/>
        <v>0</v>
      </c>
      <c r="V2867" s="20">
        <f t="shared" si="89"/>
        <v>0</v>
      </c>
    </row>
    <row r="2868" spans="1:22" outlineLevel="4" x14ac:dyDescent="0.35">
      <c r="G2868" s="1"/>
      <c r="H2868" s="14" t="s">
        <v>11895</v>
      </c>
      <c r="O2868" s="16"/>
      <c r="Q2868" s="18">
        <f>SUBTOTAL(9,Q2861:Q2867)</f>
        <v>33767.5</v>
      </c>
      <c r="R2868" s="18">
        <f>SUBTOTAL(9,R2861:R2867)</f>
        <v>33767.5</v>
      </c>
      <c r="S2868" s="18">
        <f>SUBTOTAL(9,S2861:S2867)</f>
        <v>0</v>
      </c>
      <c r="T2868" s="18">
        <f>SUBTOTAL(9,T2861:T2867)</f>
        <v>0</v>
      </c>
      <c r="U2868" s="10">
        <f t="shared" si="88"/>
        <v>0</v>
      </c>
      <c r="V2868" s="20">
        <f t="shared" si="89"/>
        <v>0</v>
      </c>
    </row>
    <row r="2869" spans="1:22" outlineLevel="3" x14ac:dyDescent="0.35">
      <c r="A2869" s="6" t="s">
        <v>566</v>
      </c>
      <c r="B2869" s="6" t="s">
        <v>567</v>
      </c>
      <c r="C2869" s="12" t="s">
        <v>3211</v>
      </c>
      <c r="D2869" s="5" t="s">
        <v>3212</v>
      </c>
      <c r="E2869" s="6" t="s">
        <v>3213</v>
      </c>
      <c r="F2869" s="1" t="s">
        <v>573</v>
      </c>
      <c r="G2869" s="1" t="s">
        <v>4</v>
      </c>
      <c r="H2869" s="1" t="s">
        <v>3232</v>
      </c>
      <c r="I2869" s="2" t="s">
        <v>3233</v>
      </c>
      <c r="J2869" s="6" t="s">
        <v>4</v>
      </c>
      <c r="K2869" s="6" t="s">
        <v>4</v>
      </c>
      <c r="L2869" s="6" t="s">
        <v>4</v>
      </c>
      <c r="M2869" s="6" t="s">
        <v>5</v>
      </c>
      <c r="N2869" s="6" t="s">
        <v>3231</v>
      </c>
      <c r="O2869" s="16">
        <v>44966</v>
      </c>
      <c r="P2869" s="6" t="s">
        <v>7</v>
      </c>
      <c r="Q2869" s="18">
        <v>1936.28</v>
      </c>
      <c r="R2869" s="18">
        <v>1936.28</v>
      </c>
      <c r="S2869" s="18">
        <v>0</v>
      </c>
      <c r="T2869" s="18">
        <v>0</v>
      </c>
      <c r="U2869" s="10">
        <f t="shared" si="88"/>
        <v>0</v>
      </c>
      <c r="V2869" s="20">
        <f t="shared" si="89"/>
        <v>0</v>
      </c>
    </row>
    <row r="2870" spans="1:22" outlineLevel="4" x14ac:dyDescent="0.35">
      <c r="A2870" s="6" t="s">
        <v>566</v>
      </c>
      <c r="B2870" s="6" t="s">
        <v>567</v>
      </c>
      <c r="C2870" s="12" t="s">
        <v>3211</v>
      </c>
      <c r="D2870" s="5" t="s">
        <v>3212</v>
      </c>
      <c r="E2870" s="6" t="s">
        <v>3213</v>
      </c>
      <c r="F2870" s="1" t="s">
        <v>573</v>
      </c>
      <c r="G2870" s="1" t="s">
        <v>4</v>
      </c>
      <c r="H2870" s="1" t="s">
        <v>3232</v>
      </c>
      <c r="I2870" s="2" t="s">
        <v>3233</v>
      </c>
      <c r="J2870" s="6" t="s">
        <v>4</v>
      </c>
      <c r="K2870" s="6" t="s">
        <v>4</v>
      </c>
      <c r="L2870" s="6" t="s">
        <v>4</v>
      </c>
      <c r="M2870" s="6" t="s">
        <v>5</v>
      </c>
      <c r="N2870" s="6" t="s">
        <v>3234</v>
      </c>
      <c r="O2870" s="16">
        <v>44981</v>
      </c>
      <c r="P2870" s="6" t="s">
        <v>7</v>
      </c>
      <c r="Q2870" s="18">
        <v>2563.85</v>
      </c>
      <c r="R2870" s="18">
        <v>2563.85</v>
      </c>
      <c r="S2870" s="18">
        <v>0</v>
      </c>
      <c r="T2870" s="18">
        <v>0</v>
      </c>
      <c r="U2870" s="10">
        <f t="shared" si="88"/>
        <v>0</v>
      </c>
      <c r="V2870" s="20">
        <f t="shared" si="89"/>
        <v>0</v>
      </c>
    </row>
    <row r="2871" spans="1:22" outlineLevel="4" x14ac:dyDescent="0.35">
      <c r="A2871" s="6" t="s">
        <v>566</v>
      </c>
      <c r="B2871" s="6" t="s">
        <v>567</v>
      </c>
      <c r="C2871" s="12" t="s">
        <v>3211</v>
      </c>
      <c r="D2871" s="5" t="s">
        <v>3212</v>
      </c>
      <c r="E2871" s="6" t="s">
        <v>3213</v>
      </c>
      <c r="F2871" s="1" t="s">
        <v>573</v>
      </c>
      <c r="G2871" s="1" t="s">
        <v>4</v>
      </c>
      <c r="H2871" s="1" t="s">
        <v>3232</v>
      </c>
      <c r="I2871" s="2" t="s">
        <v>3233</v>
      </c>
      <c r="J2871" s="6" t="s">
        <v>4</v>
      </c>
      <c r="K2871" s="6" t="s">
        <v>4</v>
      </c>
      <c r="L2871" s="6" t="s">
        <v>4</v>
      </c>
      <c r="M2871" s="6" t="s">
        <v>5</v>
      </c>
      <c r="N2871" s="6" t="s">
        <v>3235</v>
      </c>
      <c r="O2871" s="16">
        <v>45064</v>
      </c>
      <c r="P2871" s="6" t="s">
        <v>7</v>
      </c>
      <c r="Q2871" s="18">
        <v>2838.16</v>
      </c>
      <c r="R2871" s="18">
        <v>2838.16</v>
      </c>
      <c r="S2871" s="18">
        <v>0</v>
      </c>
      <c r="T2871" s="18">
        <v>0</v>
      </c>
      <c r="U2871" s="10">
        <f t="shared" si="88"/>
        <v>0</v>
      </c>
      <c r="V2871" s="20">
        <f t="shared" si="89"/>
        <v>0</v>
      </c>
    </row>
    <row r="2872" spans="1:22" outlineLevel="3" x14ac:dyDescent="0.35">
      <c r="A2872" s="6" t="s">
        <v>566</v>
      </c>
      <c r="B2872" s="6" t="s">
        <v>567</v>
      </c>
      <c r="C2872" s="12" t="s">
        <v>3211</v>
      </c>
      <c r="D2872" s="5" t="s">
        <v>3212</v>
      </c>
      <c r="E2872" s="6" t="s">
        <v>3213</v>
      </c>
      <c r="F2872" s="1" t="s">
        <v>573</v>
      </c>
      <c r="G2872" s="1" t="s">
        <v>4</v>
      </c>
      <c r="H2872" s="1" t="s">
        <v>3232</v>
      </c>
      <c r="I2872" s="2" t="s">
        <v>3233</v>
      </c>
      <c r="J2872" s="6" t="s">
        <v>4</v>
      </c>
      <c r="K2872" s="6" t="s">
        <v>4</v>
      </c>
      <c r="L2872" s="6" t="s">
        <v>4</v>
      </c>
      <c r="M2872" s="6" t="s">
        <v>5</v>
      </c>
      <c r="N2872" s="6" t="s">
        <v>3236</v>
      </c>
      <c r="O2872" s="16">
        <v>45106</v>
      </c>
      <c r="P2872" s="6" t="s">
        <v>7</v>
      </c>
      <c r="Q2872" s="18">
        <v>1529.02</v>
      </c>
      <c r="R2872" s="18">
        <v>1529.02</v>
      </c>
      <c r="S2872" s="18">
        <v>0</v>
      </c>
      <c r="T2872" s="18">
        <v>0</v>
      </c>
      <c r="U2872" s="10">
        <f t="shared" si="88"/>
        <v>0</v>
      </c>
      <c r="V2872" s="20">
        <f t="shared" si="89"/>
        <v>0</v>
      </c>
    </row>
    <row r="2873" spans="1:22" outlineLevel="2" x14ac:dyDescent="0.35">
      <c r="G2873" s="1"/>
      <c r="H2873" s="14" t="s">
        <v>11896</v>
      </c>
      <c r="O2873" s="16"/>
      <c r="Q2873" s="18">
        <f>SUBTOTAL(9,Q2869:Q2872)</f>
        <v>8867.31</v>
      </c>
      <c r="R2873" s="18">
        <f>SUBTOTAL(9,R2869:R2872)</f>
        <v>8867.31</v>
      </c>
      <c r="S2873" s="18">
        <f>SUBTOTAL(9,S2869:S2872)</f>
        <v>0</v>
      </c>
      <c r="T2873" s="18">
        <f>SUBTOTAL(9,T2869:T2872)</f>
        <v>0</v>
      </c>
      <c r="U2873" s="10">
        <f t="shared" si="88"/>
        <v>0</v>
      </c>
      <c r="V2873" s="20">
        <f t="shared" si="89"/>
        <v>0</v>
      </c>
    </row>
    <row r="2874" spans="1:22" outlineLevel="4" x14ac:dyDescent="0.35">
      <c r="A2874" s="6" t="s">
        <v>52</v>
      </c>
      <c r="B2874" s="6" t="s">
        <v>53</v>
      </c>
      <c r="C2874" s="12" t="s">
        <v>3211</v>
      </c>
      <c r="D2874" s="5" t="s">
        <v>3212</v>
      </c>
      <c r="E2874" s="6" t="s">
        <v>3212</v>
      </c>
      <c r="F2874" s="1" t="s">
        <v>4</v>
      </c>
      <c r="G2874" s="1" t="s">
        <v>2195</v>
      </c>
      <c r="H2874" s="1" t="s">
        <v>3238</v>
      </c>
      <c r="I2874" s="2" t="s">
        <v>3239</v>
      </c>
      <c r="J2874" s="6" t="s">
        <v>4</v>
      </c>
      <c r="K2874" s="6" t="s">
        <v>4</v>
      </c>
      <c r="L2874" s="6" t="s">
        <v>4</v>
      </c>
      <c r="M2874" s="6" t="s">
        <v>5</v>
      </c>
      <c r="N2874" s="6" t="s">
        <v>3237</v>
      </c>
      <c r="O2874" s="16">
        <v>44896</v>
      </c>
      <c r="P2874" s="6" t="s">
        <v>7</v>
      </c>
      <c r="Q2874" s="18">
        <v>615599</v>
      </c>
      <c r="R2874" s="18">
        <v>0</v>
      </c>
      <c r="S2874" s="18">
        <v>615599</v>
      </c>
      <c r="T2874" s="18">
        <v>0</v>
      </c>
      <c r="U2874" s="10">
        <f t="shared" si="88"/>
        <v>0</v>
      </c>
      <c r="V2874" s="20">
        <f t="shared" si="89"/>
        <v>0</v>
      </c>
    </row>
    <row r="2875" spans="1:22" outlineLevel="4" x14ac:dyDescent="0.35">
      <c r="A2875" s="6" t="s">
        <v>52</v>
      </c>
      <c r="B2875" s="6" t="s">
        <v>53</v>
      </c>
      <c r="C2875" s="12" t="s">
        <v>3211</v>
      </c>
      <c r="D2875" s="5" t="s">
        <v>3212</v>
      </c>
      <c r="E2875" s="6" t="s">
        <v>3212</v>
      </c>
      <c r="F2875" s="1" t="s">
        <v>4</v>
      </c>
      <c r="G2875" s="1" t="s">
        <v>2195</v>
      </c>
      <c r="H2875" s="1" t="s">
        <v>3238</v>
      </c>
      <c r="I2875" s="2" t="s">
        <v>3239</v>
      </c>
      <c r="J2875" s="6" t="s">
        <v>4</v>
      </c>
      <c r="K2875" s="6" t="s">
        <v>4</v>
      </c>
      <c r="L2875" s="6" t="s">
        <v>4</v>
      </c>
      <c r="M2875" s="6" t="s">
        <v>5</v>
      </c>
      <c r="N2875" s="6" t="s">
        <v>3240</v>
      </c>
      <c r="O2875" s="16">
        <v>44915</v>
      </c>
      <c r="P2875" s="6" t="s">
        <v>7</v>
      </c>
      <c r="Q2875" s="18">
        <v>615599</v>
      </c>
      <c r="R2875" s="18">
        <v>0</v>
      </c>
      <c r="S2875" s="18">
        <v>615599</v>
      </c>
      <c r="T2875" s="18">
        <v>0</v>
      </c>
      <c r="U2875" s="10">
        <f t="shared" si="88"/>
        <v>0</v>
      </c>
      <c r="V2875" s="20">
        <f t="shared" si="89"/>
        <v>0</v>
      </c>
    </row>
    <row r="2876" spans="1:22" outlineLevel="4" x14ac:dyDescent="0.35">
      <c r="A2876" s="6" t="s">
        <v>52</v>
      </c>
      <c r="B2876" s="6" t="s">
        <v>53</v>
      </c>
      <c r="C2876" s="12" t="s">
        <v>3211</v>
      </c>
      <c r="D2876" s="5" t="s">
        <v>3212</v>
      </c>
      <c r="E2876" s="6" t="s">
        <v>3212</v>
      </c>
      <c r="F2876" s="1" t="s">
        <v>4</v>
      </c>
      <c r="G2876" s="1" t="s">
        <v>2195</v>
      </c>
      <c r="H2876" s="1" t="s">
        <v>3238</v>
      </c>
      <c r="I2876" s="2" t="s">
        <v>3239</v>
      </c>
      <c r="J2876" s="6" t="s">
        <v>4</v>
      </c>
      <c r="K2876" s="6" t="s">
        <v>4</v>
      </c>
      <c r="L2876" s="6" t="s">
        <v>4</v>
      </c>
      <c r="M2876" s="6" t="s">
        <v>5</v>
      </c>
      <c r="N2876" s="6" t="s">
        <v>3241</v>
      </c>
      <c r="O2876" s="16">
        <v>44972</v>
      </c>
      <c r="P2876" s="6" t="s">
        <v>7</v>
      </c>
      <c r="Q2876" s="18">
        <v>615599</v>
      </c>
      <c r="R2876" s="18">
        <v>0</v>
      </c>
      <c r="S2876" s="18">
        <v>615599</v>
      </c>
      <c r="T2876" s="18">
        <v>0</v>
      </c>
      <c r="U2876" s="10">
        <f t="shared" si="88"/>
        <v>0</v>
      </c>
      <c r="V2876" s="20">
        <f t="shared" si="89"/>
        <v>0</v>
      </c>
    </row>
    <row r="2877" spans="1:22" outlineLevel="4" x14ac:dyDescent="0.35">
      <c r="A2877" s="6" t="s">
        <v>52</v>
      </c>
      <c r="B2877" s="6" t="s">
        <v>53</v>
      </c>
      <c r="C2877" s="12" t="s">
        <v>3211</v>
      </c>
      <c r="D2877" s="5" t="s">
        <v>3212</v>
      </c>
      <c r="E2877" s="6" t="s">
        <v>3212</v>
      </c>
      <c r="F2877" s="1" t="s">
        <v>4</v>
      </c>
      <c r="G2877" s="1" t="s">
        <v>2195</v>
      </c>
      <c r="H2877" s="1" t="s">
        <v>3238</v>
      </c>
      <c r="I2877" s="2" t="s">
        <v>3239</v>
      </c>
      <c r="J2877" s="6" t="s">
        <v>4</v>
      </c>
      <c r="K2877" s="6" t="s">
        <v>4</v>
      </c>
      <c r="L2877" s="6" t="s">
        <v>4</v>
      </c>
      <c r="M2877" s="6" t="s">
        <v>5</v>
      </c>
      <c r="N2877" s="6" t="s">
        <v>3242</v>
      </c>
      <c r="O2877" s="16">
        <v>45079</v>
      </c>
      <c r="P2877" s="6" t="s">
        <v>7</v>
      </c>
      <c r="Q2877" s="18">
        <v>615600</v>
      </c>
      <c r="R2877" s="18">
        <v>0</v>
      </c>
      <c r="S2877" s="18">
        <v>615600</v>
      </c>
      <c r="T2877" s="18">
        <v>0</v>
      </c>
      <c r="U2877" s="10">
        <f t="shared" si="88"/>
        <v>0</v>
      </c>
      <c r="V2877" s="20">
        <f t="shared" si="89"/>
        <v>0</v>
      </c>
    </row>
    <row r="2878" spans="1:22" outlineLevel="3" x14ac:dyDescent="0.35">
      <c r="G2878" s="1"/>
      <c r="H2878" s="14" t="s">
        <v>11897</v>
      </c>
      <c r="O2878" s="16"/>
      <c r="Q2878" s="18">
        <f>SUBTOTAL(9,Q2874:Q2877)</f>
        <v>2462397</v>
      </c>
      <c r="R2878" s="18">
        <f>SUBTOTAL(9,R2874:R2877)</f>
        <v>0</v>
      </c>
      <c r="S2878" s="18">
        <f>SUBTOTAL(9,S2874:S2877)</f>
        <v>2462397</v>
      </c>
      <c r="T2878" s="18">
        <f>SUBTOTAL(9,T2874:T2877)</f>
        <v>0</v>
      </c>
      <c r="U2878" s="10">
        <f t="shared" si="88"/>
        <v>0</v>
      </c>
      <c r="V2878" s="20">
        <f t="shared" si="89"/>
        <v>0</v>
      </c>
    </row>
    <row r="2879" spans="1:22" outlineLevel="4" x14ac:dyDescent="0.35">
      <c r="A2879" s="6" t="s">
        <v>110</v>
      </c>
      <c r="B2879" s="6" t="s">
        <v>111</v>
      </c>
      <c r="C2879" s="12" t="s">
        <v>3211</v>
      </c>
      <c r="D2879" s="5" t="s">
        <v>3212</v>
      </c>
      <c r="E2879" s="6" t="s">
        <v>3243</v>
      </c>
      <c r="F2879" s="1" t="s">
        <v>4</v>
      </c>
      <c r="G2879" s="1" t="s">
        <v>114</v>
      </c>
      <c r="H2879" s="1" t="s">
        <v>116</v>
      </c>
      <c r="I2879" s="4" t="s">
        <v>12902</v>
      </c>
      <c r="J2879" s="6" t="s">
        <v>4</v>
      </c>
      <c r="K2879" s="6" t="s">
        <v>4</v>
      </c>
      <c r="L2879" s="6" t="s">
        <v>4</v>
      </c>
      <c r="M2879" s="6" t="s">
        <v>5</v>
      </c>
      <c r="N2879" s="6" t="s">
        <v>3244</v>
      </c>
      <c r="O2879" s="16">
        <v>44869</v>
      </c>
      <c r="P2879" s="6" t="s">
        <v>7</v>
      </c>
      <c r="Q2879" s="18">
        <v>103047</v>
      </c>
      <c r="R2879" s="18">
        <v>0</v>
      </c>
      <c r="S2879" s="18">
        <v>103047</v>
      </c>
      <c r="T2879" s="18">
        <v>0</v>
      </c>
      <c r="U2879" s="10">
        <f t="shared" si="88"/>
        <v>0</v>
      </c>
      <c r="V2879" s="20">
        <f t="shared" si="89"/>
        <v>0</v>
      </c>
    </row>
    <row r="2880" spans="1:22" outlineLevel="4" x14ac:dyDescent="0.35">
      <c r="A2880" s="6" t="s">
        <v>110</v>
      </c>
      <c r="B2880" s="6" t="s">
        <v>111</v>
      </c>
      <c r="C2880" s="12" t="s">
        <v>3211</v>
      </c>
      <c r="D2880" s="5" t="s">
        <v>3212</v>
      </c>
      <c r="E2880" s="6" t="s">
        <v>3243</v>
      </c>
      <c r="F2880" s="1" t="s">
        <v>4</v>
      </c>
      <c r="G2880" s="1" t="s">
        <v>114</v>
      </c>
      <c r="H2880" s="1" t="s">
        <v>116</v>
      </c>
      <c r="I2880" s="4" t="s">
        <v>12902</v>
      </c>
      <c r="J2880" s="6" t="s">
        <v>4</v>
      </c>
      <c r="K2880" s="6" t="s">
        <v>4</v>
      </c>
      <c r="L2880" s="6" t="s">
        <v>4</v>
      </c>
      <c r="M2880" s="6" t="s">
        <v>5</v>
      </c>
      <c r="N2880" s="6" t="s">
        <v>3245</v>
      </c>
      <c r="O2880" s="16">
        <v>44945</v>
      </c>
      <c r="P2880" s="6" t="s">
        <v>7</v>
      </c>
      <c r="Q2880" s="18">
        <v>20014</v>
      </c>
      <c r="R2880" s="18">
        <v>0</v>
      </c>
      <c r="S2880" s="18">
        <v>20014</v>
      </c>
      <c r="T2880" s="18">
        <v>0</v>
      </c>
      <c r="U2880" s="10">
        <f t="shared" si="88"/>
        <v>0</v>
      </c>
      <c r="V2880" s="20">
        <f t="shared" si="89"/>
        <v>0</v>
      </c>
    </row>
    <row r="2881" spans="1:22" outlineLevel="4" x14ac:dyDescent="0.35">
      <c r="G2881" s="1"/>
      <c r="H2881" s="14" t="s">
        <v>11348</v>
      </c>
      <c r="O2881" s="16"/>
      <c r="Q2881" s="18">
        <f>SUBTOTAL(9,Q2879:Q2880)</f>
        <v>123061</v>
      </c>
      <c r="R2881" s="18">
        <f>SUBTOTAL(9,R2879:R2880)</f>
        <v>0</v>
      </c>
      <c r="S2881" s="18">
        <f>SUBTOTAL(9,S2879:S2880)</f>
        <v>123061</v>
      </c>
      <c r="T2881" s="18">
        <f>SUBTOTAL(9,T2879:T2880)</f>
        <v>0</v>
      </c>
      <c r="U2881" s="10">
        <f t="shared" si="88"/>
        <v>0</v>
      </c>
      <c r="V2881" s="20">
        <f t="shared" si="89"/>
        <v>0</v>
      </c>
    </row>
    <row r="2882" spans="1:22" outlineLevel="4" x14ac:dyDescent="0.35">
      <c r="A2882" s="6" t="s">
        <v>110</v>
      </c>
      <c r="B2882" s="6" t="s">
        <v>111</v>
      </c>
      <c r="C2882" s="12" t="s">
        <v>3211</v>
      </c>
      <c r="D2882" s="5" t="s">
        <v>3212</v>
      </c>
      <c r="E2882" s="6" t="s">
        <v>3243</v>
      </c>
      <c r="F2882" s="1" t="s">
        <v>4</v>
      </c>
      <c r="G2882" s="1" t="s">
        <v>114</v>
      </c>
      <c r="H2882" s="1" t="s">
        <v>119</v>
      </c>
      <c r="I2882" s="4" t="s">
        <v>12903</v>
      </c>
      <c r="J2882" s="6" t="s">
        <v>4</v>
      </c>
      <c r="K2882" s="6" t="s">
        <v>4</v>
      </c>
      <c r="L2882" s="6" t="s">
        <v>4</v>
      </c>
      <c r="M2882" s="6" t="s">
        <v>5</v>
      </c>
      <c r="N2882" s="6" t="s">
        <v>3244</v>
      </c>
      <c r="O2882" s="16">
        <v>44869</v>
      </c>
      <c r="P2882" s="6" t="s">
        <v>7</v>
      </c>
      <c r="Q2882" s="18">
        <v>38905</v>
      </c>
      <c r="R2882" s="18">
        <v>0</v>
      </c>
      <c r="S2882" s="18">
        <v>38905</v>
      </c>
      <c r="T2882" s="18">
        <v>0</v>
      </c>
      <c r="U2882" s="10">
        <f t="shared" ref="U2882:U2945" si="90">Q2882-R2882-S2882-T2882</f>
        <v>0</v>
      </c>
      <c r="V2882" s="20">
        <f t="shared" si="89"/>
        <v>0</v>
      </c>
    </row>
    <row r="2883" spans="1:22" outlineLevel="4" x14ac:dyDescent="0.35">
      <c r="A2883" s="6" t="s">
        <v>110</v>
      </c>
      <c r="B2883" s="6" t="s">
        <v>111</v>
      </c>
      <c r="C2883" s="12" t="s">
        <v>3211</v>
      </c>
      <c r="D2883" s="5" t="s">
        <v>3212</v>
      </c>
      <c r="E2883" s="6" t="s">
        <v>3243</v>
      </c>
      <c r="F2883" s="1" t="s">
        <v>4</v>
      </c>
      <c r="G2883" s="1" t="s">
        <v>114</v>
      </c>
      <c r="H2883" s="1" t="s">
        <v>119</v>
      </c>
      <c r="I2883" s="4" t="s">
        <v>12903</v>
      </c>
      <c r="J2883" s="6" t="s">
        <v>4</v>
      </c>
      <c r="K2883" s="6" t="s">
        <v>4</v>
      </c>
      <c r="L2883" s="6" t="s">
        <v>4</v>
      </c>
      <c r="M2883" s="6" t="s">
        <v>5</v>
      </c>
      <c r="N2883" s="6" t="s">
        <v>3245</v>
      </c>
      <c r="O2883" s="16">
        <v>44945</v>
      </c>
      <c r="P2883" s="6" t="s">
        <v>7</v>
      </c>
      <c r="Q2883" s="18">
        <v>7557</v>
      </c>
      <c r="R2883" s="18">
        <v>0</v>
      </c>
      <c r="S2883" s="18">
        <v>7557</v>
      </c>
      <c r="T2883" s="18">
        <v>0</v>
      </c>
      <c r="U2883" s="10">
        <f t="shared" si="90"/>
        <v>0</v>
      </c>
      <c r="V2883" s="20">
        <f t="shared" ref="V2883:V2946" si="91">Q2883-R2883-S2883-T2883</f>
        <v>0</v>
      </c>
    </row>
    <row r="2884" spans="1:22" outlineLevel="4" x14ac:dyDescent="0.35">
      <c r="G2884" s="1"/>
      <c r="H2884" s="14" t="s">
        <v>11349</v>
      </c>
      <c r="O2884" s="16"/>
      <c r="Q2884" s="18">
        <f>SUBTOTAL(9,Q2882:Q2883)</f>
        <v>46462</v>
      </c>
      <c r="R2884" s="18">
        <f>SUBTOTAL(9,R2882:R2883)</f>
        <v>0</v>
      </c>
      <c r="S2884" s="18">
        <f>SUBTOTAL(9,S2882:S2883)</f>
        <v>46462</v>
      </c>
      <c r="T2884" s="18">
        <f>SUBTOTAL(9,T2882:T2883)</f>
        <v>0</v>
      </c>
      <c r="U2884" s="10">
        <f t="shared" si="90"/>
        <v>0</v>
      </c>
      <c r="V2884" s="20">
        <f t="shared" si="91"/>
        <v>0</v>
      </c>
    </row>
    <row r="2885" spans="1:22" outlineLevel="4" x14ac:dyDescent="0.35">
      <c r="A2885" s="6" t="s">
        <v>110</v>
      </c>
      <c r="B2885" s="6" t="s">
        <v>111</v>
      </c>
      <c r="C2885" s="12" t="s">
        <v>3211</v>
      </c>
      <c r="D2885" s="5" t="s">
        <v>3212</v>
      </c>
      <c r="E2885" s="6" t="s">
        <v>3243</v>
      </c>
      <c r="F2885" s="1" t="s">
        <v>4</v>
      </c>
      <c r="G2885" s="1" t="s">
        <v>114</v>
      </c>
      <c r="H2885" s="1" t="s">
        <v>121</v>
      </c>
      <c r="I2885" s="4" t="s">
        <v>12901</v>
      </c>
      <c r="J2885" s="6" t="s">
        <v>4</v>
      </c>
      <c r="K2885" s="6" t="s">
        <v>4</v>
      </c>
      <c r="L2885" s="6" t="s">
        <v>4</v>
      </c>
      <c r="M2885" s="6" t="s">
        <v>5</v>
      </c>
      <c r="N2885" s="6" t="s">
        <v>3244</v>
      </c>
      <c r="O2885" s="16">
        <v>44869</v>
      </c>
      <c r="P2885" s="6" t="s">
        <v>7</v>
      </c>
      <c r="Q2885" s="18">
        <v>105647</v>
      </c>
      <c r="R2885" s="18">
        <v>0</v>
      </c>
      <c r="S2885" s="18">
        <v>105647</v>
      </c>
      <c r="T2885" s="18">
        <v>0</v>
      </c>
      <c r="U2885" s="10">
        <f t="shared" si="90"/>
        <v>0</v>
      </c>
      <c r="V2885" s="20">
        <f t="shared" si="91"/>
        <v>0</v>
      </c>
    </row>
    <row r="2886" spans="1:22" outlineLevel="3" x14ac:dyDescent="0.35">
      <c r="A2886" s="6" t="s">
        <v>110</v>
      </c>
      <c r="B2886" s="6" t="s">
        <v>111</v>
      </c>
      <c r="C2886" s="12" t="s">
        <v>3211</v>
      </c>
      <c r="D2886" s="5" t="s">
        <v>3212</v>
      </c>
      <c r="E2886" s="6" t="s">
        <v>3243</v>
      </c>
      <c r="F2886" s="1" t="s">
        <v>4</v>
      </c>
      <c r="G2886" s="1" t="s">
        <v>114</v>
      </c>
      <c r="H2886" s="1" t="s">
        <v>121</v>
      </c>
      <c r="I2886" s="4" t="s">
        <v>12901</v>
      </c>
      <c r="J2886" s="6" t="s">
        <v>4</v>
      </c>
      <c r="K2886" s="6" t="s">
        <v>4</v>
      </c>
      <c r="L2886" s="6" t="s">
        <v>4</v>
      </c>
      <c r="M2886" s="6" t="s">
        <v>5</v>
      </c>
      <c r="N2886" s="6" t="s">
        <v>3245</v>
      </c>
      <c r="O2886" s="16">
        <v>44945</v>
      </c>
      <c r="P2886" s="6" t="s">
        <v>7</v>
      </c>
      <c r="Q2886" s="18">
        <v>20518</v>
      </c>
      <c r="R2886" s="18">
        <v>0</v>
      </c>
      <c r="S2886" s="18">
        <v>20518</v>
      </c>
      <c r="T2886" s="18">
        <v>0</v>
      </c>
      <c r="U2886" s="10">
        <f t="shared" si="90"/>
        <v>0</v>
      </c>
      <c r="V2886" s="20">
        <f t="shared" si="91"/>
        <v>0</v>
      </c>
    </row>
    <row r="2887" spans="1:22" outlineLevel="4" x14ac:dyDescent="0.35">
      <c r="G2887" s="1"/>
      <c r="H2887" s="14" t="s">
        <v>11350</v>
      </c>
      <c r="O2887" s="16"/>
      <c r="Q2887" s="18">
        <f>SUBTOTAL(9,Q2885:Q2886)</f>
        <v>126165</v>
      </c>
      <c r="R2887" s="18">
        <f>SUBTOTAL(9,R2885:R2886)</f>
        <v>0</v>
      </c>
      <c r="S2887" s="18">
        <f>SUBTOTAL(9,S2885:S2886)</f>
        <v>126165</v>
      </c>
      <c r="T2887" s="18">
        <f>SUBTOTAL(9,T2885:T2886)</f>
        <v>0</v>
      </c>
      <c r="U2887" s="10">
        <f t="shared" si="90"/>
        <v>0</v>
      </c>
      <c r="V2887" s="20">
        <f t="shared" si="91"/>
        <v>0</v>
      </c>
    </row>
    <row r="2888" spans="1:22" outlineLevel="4" x14ac:dyDescent="0.35">
      <c r="C2888" s="13" t="s">
        <v>10718</v>
      </c>
      <c r="G2888" s="1"/>
      <c r="O2888" s="16"/>
      <c r="Q2888" s="18">
        <f>SUBTOTAL(9,Q2856:Q2886)</f>
        <v>2864764.15</v>
      </c>
      <c r="R2888" s="18">
        <f>SUBTOTAL(9,R2856:R2886)</f>
        <v>106679.15000000002</v>
      </c>
      <c r="S2888" s="18">
        <f>SUBTOTAL(9,S2856:S2886)</f>
        <v>2758085</v>
      </c>
      <c r="T2888" s="18">
        <f>SUBTOTAL(9,T2856:T2886)</f>
        <v>0</v>
      </c>
      <c r="U2888" s="10">
        <f t="shared" si="90"/>
        <v>0</v>
      </c>
      <c r="V2888" s="20">
        <f t="shared" si="91"/>
        <v>0</v>
      </c>
    </row>
    <row r="2889" spans="1:22" outlineLevel="4" x14ac:dyDescent="0.35">
      <c r="A2889" s="6" t="s">
        <v>52</v>
      </c>
      <c r="B2889" s="6" t="s">
        <v>53</v>
      </c>
      <c r="C2889" s="12" t="s">
        <v>3246</v>
      </c>
      <c r="D2889" s="5" t="s">
        <v>3247</v>
      </c>
      <c r="E2889" s="6" t="s">
        <v>3248</v>
      </c>
      <c r="F2889" s="1" t="s">
        <v>4</v>
      </c>
      <c r="G2889" s="1" t="s">
        <v>2195</v>
      </c>
      <c r="H2889" s="1" t="s">
        <v>3251</v>
      </c>
      <c r="I2889" s="2" t="s">
        <v>3252</v>
      </c>
      <c r="J2889" s="6" t="s">
        <v>4</v>
      </c>
      <c r="K2889" s="6" t="s">
        <v>4</v>
      </c>
      <c r="L2889" s="6" t="s">
        <v>4</v>
      </c>
      <c r="M2889" s="6" t="s">
        <v>5</v>
      </c>
      <c r="N2889" s="6" t="s">
        <v>3249</v>
      </c>
      <c r="O2889" s="16">
        <v>44767</v>
      </c>
      <c r="P2889" s="6" t="s">
        <v>3250</v>
      </c>
      <c r="Q2889" s="18">
        <v>17271</v>
      </c>
      <c r="R2889" s="18">
        <v>0</v>
      </c>
      <c r="S2889" s="18">
        <v>17271</v>
      </c>
      <c r="T2889" s="18">
        <v>0</v>
      </c>
      <c r="U2889" s="10">
        <f t="shared" si="90"/>
        <v>0</v>
      </c>
      <c r="V2889" s="20">
        <f t="shared" si="91"/>
        <v>0</v>
      </c>
    </row>
    <row r="2890" spans="1:22" outlineLevel="4" x14ac:dyDescent="0.35">
      <c r="A2890" s="6" t="s">
        <v>52</v>
      </c>
      <c r="B2890" s="6" t="s">
        <v>53</v>
      </c>
      <c r="C2890" s="12" t="s">
        <v>3246</v>
      </c>
      <c r="D2890" s="5" t="s">
        <v>3247</v>
      </c>
      <c r="E2890" s="6" t="s">
        <v>3248</v>
      </c>
      <c r="F2890" s="1" t="s">
        <v>4</v>
      </c>
      <c r="G2890" s="1" t="s">
        <v>2195</v>
      </c>
      <c r="H2890" s="1" t="s">
        <v>3251</v>
      </c>
      <c r="I2890" s="2" t="s">
        <v>3252</v>
      </c>
      <c r="J2890" s="6" t="s">
        <v>4</v>
      </c>
      <c r="K2890" s="6" t="s">
        <v>4</v>
      </c>
      <c r="L2890" s="6" t="s">
        <v>4</v>
      </c>
      <c r="M2890" s="6" t="s">
        <v>5</v>
      </c>
      <c r="N2890" s="6" t="s">
        <v>3253</v>
      </c>
      <c r="O2890" s="16">
        <v>44900</v>
      </c>
      <c r="P2890" s="6" t="s">
        <v>3254</v>
      </c>
      <c r="Q2890" s="18">
        <v>21126</v>
      </c>
      <c r="R2890" s="18">
        <v>0</v>
      </c>
      <c r="S2890" s="18">
        <v>21126</v>
      </c>
      <c r="T2890" s="18">
        <v>0</v>
      </c>
      <c r="U2890" s="10">
        <f t="shared" si="90"/>
        <v>0</v>
      </c>
      <c r="V2890" s="20">
        <f t="shared" si="91"/>
        <v>0</v>
      </c>
    </row>
    <row r="2891" spans="1:22" outlineLevel="3" x14ac:dyDescent="0.35">
      <c r="G2891" s="1"/>
      <c r="H2891" s="14" t="s">
        <v>11898</v>
      </c>
      <c r="O2891" s="16"/>
      <c r="Q2891" s="18">
        <f>SUBTOTAL(9,Q2889:Q2890)</f>
        <v>38397</v>
      </c>
      <c r="R2891" s="18">
        <f>SUBTOTAL(9,R2889:R2890)</f>
        <v>0</v>
      </c>
      <c r="S2891" s="18">
        <f>SUBTOTAL(9,S2889:S2890)</f>
        <v>38397</v>
      </c>
      <c r="T2891" s="18">
        <f>SUBTOTAL(9,T2889:T2890)</f>
        <v>0</v>
      </c>
      <c r="U2891" s="10">
        <f t="shared" si="90"/>
        <v>0</v>
      </c>
      <c r="V2891" s="20">
        <f t="shared" si="91"/>
        <v>0</v>
      </c>
    </row>
    <row r="2892" spans="1:22" ht="29" outlineLevel="4" x14ac:dyDescent="0.35">
      <c r="A2892" s="6" t="s">
        <v>110</v>
      </c>
      <c r="B2892" s="6" t="s">
        <v>111</v>
      </c>
      <c r="C2892" s="12" t="s">
        <v>3246</v>
      </c>
      <c r="D2892" s="5" t="s">
        <v>3247</v>
      </c>
      <c r="E2892" s="6" t="s">
        <v>3255</v>
      </c>
      <c r="F2892" s="1" t="s">
        <v>76</v>
      </c>
      <c r="G2892" s="1" t="s">
        <v>4</v>
      </c>
      <c r="H2892" s="1" t="s">
        <v>3257</v>
      </c>
      <c r="I2892" s="2" t="s">
        <v>3258</v>
      </c>
      <c r="J2892" s="6" t="s">
        <v>4</v>
      </c>
      <c r="K2892" s="6" t="s">
        <v>4</v>
      </c>
      <c r="L2892" s="6" t="s">
        <v>4</v>
      </c>
      <c r="M2892" s="6" t="s">
        <v>5</v>
      </c>
      <c r="N2892" s="6" t="s">
        <v>3256</v>
      </c>
      <c r="O2892" s="16">
        <v>44803</v>
      </c>
      <c r="P2892" s="6" t="s">
        <v>7</v>
      </c>
      <c r="Q2892" s="18">
        <v>96543</v>
      </c>
      <c r="R2892" s="18">
        <v>96543</v>
      </c>
      <c r="S2892" s="18">
        <v>0</v>
      </c>
      <c r="T2892" s="18">
        <v>0</v>
      </c>
      <c r="U2892" s="10">
        <f t="shared" si="90"/>
        <v>0</v>
      </c>
      <c r="V2892" s="20">
        <f t="shared" si="91"/>
        <v>0</v>
      </c>
    </row>
    <row r="2893" spans="1:22" ht="29" outlineLevel="4" x14ac:dyDescent="0.35">
      <c r="A2893" s="6" t="s">
        <v>110</v>
      </c>
      <c r="B2893" s="6" t="s">
        <v>111</v>
      </c>
      <c r="C2893" s="12" t="s">
        <v>3246</v>
      </c>
      <c r="D2893" s="5" t="s">
        <v>3247</v>
      </c>
      <c r="E2893" s="6" t="s">
        <v>3255</v>
      </c>
      <c r="F2893" s="1" t="s">
        <v>76</v>
      </c>
      <c r="G2893" s="1" t="s">
        <v>4</v>
      </c>
      <c r="H2893" s="1" t="s">
        <v>3257</v>
      </c>
      <c r="I2893" s="2" t="s">
        <v>3258</v>
      </c>
      <c r="J2893" s="6" t="s">
        <v>4</v>
      </c>
      <c r="K2893" s="6" t="s">
        <v>4</v>
      </c>
      <c r="L2893" s="6" t="s">
        <v>4</v>
      </c>
      <c r="M2893" s="6" t="s">
        <v>5</v>
      </c>
      <c r="N2893" s="6" t="s">
        <v>3259</v>
      </c>
      <c r="O2893" s="16">
        <v>44862</v>
      </c>
      <c r="P2893" s="6" t="s">
        <v>7</v>
      </c>
      <c r="Q2893" s="18">
        <v>91902</v>
      </c>
      <c r="R2893" s="18">
        <v>91902</v>
      </c>
      <c r="S2893" s="18">
        <v>0</v>
      </c>
      <c r="T2893" s="18">
        <v>0</v>
      </c>
      <c r="U2893" s="10">
        <f t="shared" si="90"/>
        <v>0</v>
      </c>
      <c r="V2893" s="20">
        <f t="shared" si="91"/>
        <v>0</v>
      </c>
    </row>
    <row r="2894" spans="1:22" ht="29" outlineLevel="4" x14ac:dyDescent="0.35">
      <c r="A2894" s="6" t="s">
        <v>110</v>
      </c>
      <c r="B2894" s="6" t="s">
        <v>111</v>
      </c>
      <c r="C2894" s="12" t="s">
        <v>3246</v>
      </c>
      <c r="D2894" s="5" t="s">
        <v>3247</v>
      </c>
      <c r="E2894" s="6" t="s">
        <v>3255</v>
      </c>
      <c r="F2894" s="1" t="s">
        <v>76</v>
      </c>
      <c r="G2894" s="1" t="s">
        <v>4</v>
      </c>
      <c r="H2894" s="1" t="s">
        <v>3257</v>
      </c>
      <c r="I2894" s="2" t="s">
        <v>3258</v>
      </c>
      <c r="J2894" s="6" t="s">
        <v>4</v>
      </c>
      <c r="K2894" s="6" t="s">
        <v>4</v>
      </c>
      <c r="L2894" s="6" t="s">
        <v>4</v>
      </c>
      <c r="M2894" s="6" t="s">
        <v>5</v>
      </c>
      <c r="N2894" s="6" t="s">
        <v>3260</v>
      </c>
      <c r="O2894" s="16">
        <v>44966</v>
      </c>
      <c r="P2894" s="6" t="s">
        <v>7</v>
      </c>
      <c r="Q2894" s="18">
        <v>82504</v>
      </c>
      <c r="R2894" s="18">
        <v>82504</v>
      </c>
      <c r="S2894" s="18">
        <v>0</v>
      </c>
      <c r="T2894" s="18">
        <v>0</v>
      </c>
      <c r="U2894" s="10">
        <f t="shared" si="90"/>
        <v>0</v>
      </c>
      <c r="V2894" s="20">
        <f t="shared" si="91"/>
        <v>0</v>
      </c>
    </row>
    <row r="2895" spans="1:22" ht="29" outlineLevel="4" x14ac:dyDescent="0.35">
      <c r="A2895" s="6" t="s">
        <v>110</v>
      </c>
      <c r="B2895" s="6" t="s">
        <v>111</v>
      </c>
      <c r="C2895" s="12" t="s">
        <v>3246</v>
      </c>
      <c r="D2895" s="5" t="s">
        <v>3247</v>
      </c>
      <c r="E2895" s="6" t="s">
        <v>3255</v>
      </c>
      <c r="F2895" s="1" t="s">
        <v>76</v>
      </c>
      <c r="G2895" s="1" t="s">
        <v>4</v>
      </c>
      <c r="H2895" s="1" t="s">
        <v>3257</v>
      </c>
      <c r="I2895" s="2" t="s">
        <v>3258</v>
      </c>
      <c r="J2895" s="6" t="s">
        <v>4</v>
      </c>
      <c r="K2895" s="6" t="s">
        <v>4</v>
      </c>
      <c r="L2895" s="6" t="s">
        <v>4</v>
      </c>
      <c r="M2895" s="6" t="s">
        <v>5</v>
      </c>
      <c r="N2895" s="6" t="s">
        <v>3261</v>
      </c>
      <c r="O2895" s="16">
        <v>45061</v>
      </c>
      <c r="P2895" s="6" t="s">
        <v>7</v>
      </c>
      <c r="Q2895" s="18">
        <v>63022</v>
      </c>
      <c r="R2895" s="18">
        <v>63022</v>
      </c>
      <c r="S2895" s="18">
        <v>0</v>
      </c>
      <c r="T2895" s="18">
        <v>0</v>
      </c>
      <c r="U2895" s="10">
        <f t="shared" si="90"/>
        <v>0</v>
      </c>
      <c r="V2895" s="20">
        <f t="shared" si="91"/>
        <v>0</v>
      </c>
    </row>
    <row r="2896" spans="1:22" outlineLevel="3" x14ac:dyDescent="0.35">
      <c r="G2896" s="1"/>
      <c r="H2896" s="14" t="s">
        <v>11899</v>
      </c>
      <c r="O2896" s="16"/>
      <c r="Q2896" s="18">
        <f>SUBTOTAL(9,Q2892:Q2895)</f>
        <v>333971</v>
      </c>
      <c r="R2896" s="18">
        <f>SUBTOTAL(9,R2892:R2895)</f>
        <v>333971</v>
      </c>
      <c r="S2896" s="18">
        <f>SUBTOTAL(9,S2892:S2895)</f>
        <v>0</v>
      </c>
      <c r="T2896" s="18">
        <f>SUBTOTAL(9,T2892:T2895)</f>
        <v>0</v>
      </c>
      <c r="U2896" s="10">
        <f t="shared" si="90"/>
        <v>0</v>
      </c>
      <c r="V2896" s="20">
        <f t="shared" si="91"/>
        <v>0</v>
      </c>
    </row>
    <row r="2897" spans="1:22" outlineLevel="4" x14ac:dyDescent="0.35">
      <c r="A2897" s="6" t="s">
        <v>52</v>
      </c>
      <c r="B2897" s="6" t="s">
        <v>53</v>
      </c>
      <c r="C2897" s="12" t="s">
        <v>3246</v>
      </c>
      <c r="D2897" s="5" t="s">
        <v>3247</v>
      </c>
      <c r="E2897" s="6" t="s">
        <v>3248</v>
      </c>
      <c r="F2897" s="1" t="s">
        <v>55</v>
      </c>
      <c r="G2897" s="1" t="s">
        <v>4</v>
      </c>
      <c r="H2897" s="1" t="s">
        <v>3264</v>
      </c>
      <c r="I2897" s="2" t="s">
        <v>3265</v>
      </c>
      <c r="J2897" s="6" t="s">
        <v>4</v>
      </c>
      <c r="K2897" s="6" t="s">
        <v>4</v>
      </c>
      <c r="L2897" s="6" t="s">
        <v>4</v>
      </c>
      <c r="M2897" s="6" t="s">
        <v>5</v>
      </c>
      <c r="N2897" s="6" t="s">
        <v>3262</v>
      </c>
      <c r="O2897" s="16">
        <v>44748</v>
      </c>
      <c r="P2897" s="6" t="s">
        <v>3263</v>
      </c>
      <c r="Q2897" s="18">
        <v>187479</v>
      </c>
      <c r="R2897" s="18">
        <v>187479</v>
      </c>
      <c r="S2897" s="18">
        <v>0</v>
      </c>
      <c r="T2897" s="18">
        <v>0</v>
      </c>
      <c r="U2897" s="10">
        <f t="shared" si="90"/>
        <v>0</v>
      </c>
      <c r="V2897" s="20">
        <f t="shared" si="91"/>
        <v>0</v>
      </c>
    </row>
    <row r="2898" spans="1:22" outlineLevel="4" x14ac:dyDescent="0.35">
      <c r="A2898" s="6" t="s">
        <v>52</v>
      </c>
      <c r="B2898" s="6" t="s">
        <v>53</v>
      </c>
      <c r="C2898" s="12" t="s">
        <v>3246</v>
      </c>
      <c r="D2898" s="5" t="s">
        <v>3247</v>
      </c>
      <c r="E2898" s="6" t="s">
        <v>3248</v>
      </c>
      <c r="F2898" s="1" t="s">
        <v>55</v>
      </c>
      <c r="G2898" s="1" t="s">
        <v>4</v>
      </c>
      <c r="H2898" s="1" t="s">
        <v>3264</v>
      </c>
      <c r="I2898" s="2" t="s">
        <v>3265</v>
      </c>
      <c r="J2898" s="6" t="s">
        <v>4</v>
      </c>
      <c r="K2898" s="6" t="s">
        <v>4</v>
      </c>
      <c r="L2898" s="6" t="s">
        <v>4</v>
      </c>
      <c r="M2898" s="6" t="s">
        <v>5</v>
      </c>
      <c r="N2898" s="6" t="s">
        <v>3266</v>
      </c>
      <c r="O2898" s="16">
        <v>44774</v>
      </c>
      <c r="P2898" s="6" t="s">
        <v>3267</v>
      </c>
      <c r="Q2898" s="18">
        <v>54452</v>
      </c>
      <c r="R2898" s="18">
        <v>54452</v>
      </c>
      <c r="S2898" s="18">
        <v>0</v>
      </c>
      <c r="T2898" s="18">
        <v>0</v>
      </c>
      <c r="U2898" s="10">
        <f t="shared" si="90"/>
        <v>0</v>
      </c>
      <c r="V2898" s="20">
        <f t="shared" si="91"/>
        <v>0</v>
      </c>
    </row>
    <row r="2899" spans="1:22" outlineLevel="3" x14ac:dyDescent="0.35">
      <c r="A2899" s="6" t="s">
        <v>52</v>
      </c>
      <c r="B2899" s="6" t="s">
        <v>53</v>
      </c>
      <c r="C2899" s="12" t="s">
        <v>3246</v>
      </c>
      <c r="D2899" s="5" t="s">
        <v>3247</v>
      </c>
      <c r="E2899" s="6" t="s">
        <v>3248</v>
      </c>
      <c r="F2899" s="1" t="s">
        <v>55</v>
      </c>
      <c r="G2899" s="1" t="s">
        <v>4</v>
      </c>
      <c r="H2899" s="1" t="s">
        <v>3264</v>
      </c>
      <c r="I2899" s="2" t="s">
        <v>3265</v>
      </c>
      <c r="J2899" s="6" t="s">
        <v>4</v>
      </c>
      <c r="K2899" s="6" t="s">
        <v>4</v>
      </c>
      <c r="L2899" s="6" t="s">
        <v>4</v>
      </c>
      <c r="M2899" s="6" t="s">
        <v>5</v>
      </c>
      <c r="N2899" s="6" t="s">
        <v>3268</v>
      </c>
      <c r="O2899" s="16">
        <v>45091</v>
      </c>
      <c r="P2899" s="6" t="s">
        <v>3269</v>
      </c>
      <c r="Q2899" s="18">
        <v>25829</v>
      </c>
      <c r="R2899" s="18">
        <v>25829</v>
      </c>
      <c r="S2899" s="18">
        <v>0</v>
      </c>
      <c r="T2899" s="18">
        <v>0</v>
      </c>
      <c r="U2899" s="10">
        <f t="shared" si="90"/>
        <v>0</v>
      </c>
      <c r="V2899" s="20">
        <f t="shared" si="91"/>
        <v>0</v>
      </c>
    </row>
    <row r="2900" spans="1:22" outlineLevel="4" x14ac:dyDescent="0.35">
      <c r="G2900" s="1"/>
      <c r="H2900" s="14" t="s">
        <v>11900</v>
      </c>
      <c r="O2900" s="16"/>
      <c r="Q2900" s="18">
        <f>SUBTOTAL(9,Q2897:Q2899)</f>
        <v>267760</v>
      </c>
      <c r="R2900" s="18">
        <f>SUBTOTAL(9,R2897:R2899)</f>
        <v>267760</v>
      </c>
      <c r="S2900" s="18">
        <f>SUBTOTAL(9,S2897:S2899)</f>
        <v>0</v>
      </c>
      <c r="T2900" s="18">
        <f>SUBTOTAL(9,T2897:T2899)</f>
        <v>0</v>
      </c>
      <c r="U2900" s="10">
        <f t="shared" si="90"/>
        <v>0</v>
      </c>
      <c r="V2900" s="20">
        <f t="shared" si="91"/>
        <v>0</v>
      </c>
    </row>
    <row r="2901" spans="1:22" outlineLevel="4" x14ac:dyDescent="0.35">
      <c r="A2901" s="6" t="s">
        <v>52</v>
      </c>
      <c r="B2901" s="6" t="s">
        <v>53</v>
      </c>
      <c r="C2901" s="12" t="s">
        <v>3246</v>
      </c>
      <c r="D2901" s="5" t="s">
        <v>3247</v>
      </c>
      <c r="E2901" s="6" t="s">
        <v>3248</v>
      </c>
      <c r="F2901" s="1" t="s">
        <v>4</v>
      </c>
      <c r="G2901" s="1" t="s">
        <v>2195</v>
      </c>
      <c r="H2901" s="1" t="s">
        <v>3271</v>
      </c>
      <c r="I2901" s="2" t="s">
        <v>3252</v>
      </c>
      <c r="J2901" s="6" t="s">
        <v>4</v>
      </c>
      <c r="K2901" s="6" t="s">
        <v>4</v>
      </c>
      <c r="L2901" s="6" t="s">
        <v>4</v>
      </c>
      <c r="M2901" s="6" t="s">
        <v>5</v>
      </c>
      <c r="N2901" s="6" t="s">
        <v>3270</v>
      </c>
      <c r="O2901" s="16">
        <v>44767</v>
      </c>
      <c r="P2901" s="6" t="s">
        <v>3250</v>
      </c>
      <c r="Q2901" s="18">
        <v>3807</v>
      </c>
      <c r="R2901" s="18">
        <v>0</v>
      </c>
      <c r="S2901" s="18">
        <v>3807</v>
      </c>
      <c r="T2901" s="18">
        <v>0</v>
      </c>
      <c r="U2901" s="10">
        <f t="shared" si="90"/>
        <v>0</v>
      </c>
      <c r="V2901" s="20">
        <f t="shared" si="91"/>
        <v>0</v>
      </c>
    </row>
    <row r="2902" spans="1:22" outlineLevel="3" x14ac:dyDescent="0.35">
      <c r="A2902" s="6" t="s">
        <v>52</v>
      </c>
      <c r="B2902" s="6" t="s">
        <v>53</v>
      </c>
      <c r="C2902" s="12" t="s">
        <v>3246</v>
      </c>
      <c r="D2902" s="5" t="s">
        <v>3247</v>
      </c>
      <c r="E2902" s="6" t="s">
        <v>3248</v>
      </c>
      <c r="F2902" s="1" t="s">
        <v>4</v>
      </c>
      <c r="G2902" s="1" t="s">
        <v>2195</v>
      </c>
      <c r="H2902" s="1" t="s">
        <v>3271</v>
      </c>
      <c r="I2902" s="2" t="s">
        <v>3252</v>
      </c>
      <c r="J2902" s="6" t="s">
        <v>4</v>
      </c>
      <c r="K2902" s="6" t="s">
        <v>4</v>
      </c>
      <c r="L2902" s="6" t="s">
        <v>4</v>
      </c>
      <c r="M2902" s="6" t="s">
        <v>5</v>
      </c>
      <c r="N2902" s="6" t="s">
        <v>3272</v>
      </c>
      <c r="O2902" s="16">
        <v>45019</v>
      </c>
      <c r="P2902" s="6" t="s">
        <v>3273</v>
      </c>
      <c r="Q2902" s="18">
        <v>9280</v>
      </c>
      <c r="R2902" s="18">
        <v>0</v>
      </c>
      <c r="S2902" s="18">
        <v>9280</v>
      </c>
      <c r="T2902" s="18">
        <v>0</v>
      </c>
      <c r="U2902" s="10">
        <f t="shared" si="90"/>
        <v>0</v>
      </c>
      <c r="V2902" s="20">
        <f t="shared" si="91"/>
        <v>0</v>
      </c>
    </row>
    <row r="2903" spans="1:22" outlineLevel="4" x14ac:dyDescent="0.35">
      <c r="G2903" s="1"/>
      <c r="H2903" s="14" t="s">
        <v>11901</v>
      </c>
      <c r="O2903" s="16"/>
      <c r="Q2903" s="18">
        <f>SUBTOTAL(9,Q2901:Q2902)</f>
        <v>13087</v>
      </c>
      <c r="R2903" s="18">
        <f>SUBTOTAL(9,R2901:R2902)</f>
        <v>0</v>
      </c>
      <c r="S2903" s="18">
        <f>SUBTOTAL(9,S2901:S2902)</f>
        <v>13087</v>
      </c>
      <c r="T2903" s="18">
        <f>SUBTOTAL(9,T2901:T2902)</f>
        <v>0</v>
      </c>
      <c r="U2903" s="10">
        <f t="shared" si="90"/>
        <v>0</v>
      </c>
      <c r="V2903" s="20">
        <f t="shared" si="91"/>
        <v>0</v>
      </c>
    </row>
    <row r="2904" spans="1:22" ht="29" outlineLevel="4" x14ac:dyDescent="0.35">
      <c r="A2904" s="6" t="s">
        <v>110</v>
      </c>
      <c r="B2904" s="6" t="s">
        <v>111</v>
      </c>
      <c r="C2904" s="12" t="s">
        <v>3246</v>
      </c>
      <c r="D2904" s="5" t="s">
        <v>3247</v>
      </c>
      <c r="E2904" s="6" t="s">
        <v>3255</v>
      </c>
      <c r="F2904" s="1" t="s">
        <v>4</v>
      </c>
      <c r="G2904" s="1" t="s">
        <v>82</v>
      </c>
      <c r="H2904" s="1" t="s">
        <v>3275</v>
      </c>
      <c r="I2904" s="2" t="s">
        <v>3276</v>
      </c>
      <c r="J2904" s="6" t="s">
        <v>4</v>
      </c>
      <c r="K2904" s="6" t="s">
        <v>4</v>
      </c>
      <c r="L2904" s="6" t="s">
        <v>4</v>
      </c>
      <c r="M2904" s="6" t="s">
        <v>5</v>
      </c>
      <c r="N2904" s="6" t="s">
        <v>3274</v>
      </c>
      <c r="O2904" s="16">
        <v>44803</v>
      </c>
      <c r="P2904" s="6" t="s">
        <v>7</v>
      </c>
      <c r="Q2904" s="18">
        <v>4498.01</v>
      </c>
      <c r="R2904" s="18">
        <v>0</v>
      </c>
      <c r="S2904" s="18">
        <v>4498.01</v>
      </c>
      <c r="T2904" s="18">
        <v>0</v>
      </c>
      <c r="U2904" s="10">
        <f t="shared" si="90"/>
        <v>0</v>
      </c>
      <c r="V2904" s="20">
        <f t="shared" si="91"/>
        <v>0</v>
      </c>
    </row>
    <row r="2905" spans="1:22" ht="29" outlineLevel="3" x14ac:dyDescent="0.35">
      <c r="A2905" s="6" t="s">
        <v>110</v>
      </c>
      <c r="B2905" s="6" t="s">
        <v>111</v>
      </c>
      <c r="C2905" s="12" t="s">
        <v>3246</v>
      </c>
      <c r="D2905" s="5" t="s">
        <v>3247</v>
      </c>
      <c r="E2905" s="6" t="s">
        <v>3255</v>
      </c>
      <c r="F2905" s="1" t="s">
        <v>76</v>
      </c>
      <c r="G2905" s="1" t="s">
        <v>4</v>
      </c>
      <c r="H2905" s="1" t="s">
        <v>3275</v>
      </c>
      <c r="I2905" s="2" t="s">
        <v>3276</v>
      </c>
      <c r="J2905" s="6" t="s">
        <v>4</v>
      </c>
      <c r="K2905" s="6" t="s">
        <v>4</v>
      </c>
      <c r="L2905" s="6" t="s">
        <v>4</v>
      </c>
      <c r="M2905" s="6" t="s">
        <v>5</v>
      </c>
      <c r="N2905" s="6" t="s">
        <v>3274</v>
      </c>
      <c r="O2905" s="16">
        <v>44803</v>
      </c>
      <c r="P2905" s="6" t="s">
        <v>7</v>
      </c>
      <c r="Q2905" s="18">
        <v>71967.990000000005</v>
      </c>
      <c r="R2905" s="18">
        <v>71967.990000000005</v>
      </c>
      <c r="S2905" s="18">
        <v>0</v>
      </c>
      <c r="T2905" s="18">
        <v>0</v>
      </c>
      <c r="U2905" s="10">
        <f t="shared" si="90"/>
        <v>0</v>
      </c>
      <c r="V2905" s="20">
        <f t="shared" si="91"/>
        <v>0</v>
      </c>
    </row>
    <row r="2906" spans="1:22" outlineLevel="2" x14ac:dyDescent="0.35">
      <c r="C2906" s="13"/>
      <c r="G2906" s="1"/>
      <c r="H2906" s="14" t="s">
        <v>11902</v>
      </c>
      <c r="O2906" s="16"/>
      <c r="Q2906" s="18">
        <f>SUBTOTAL(9,Q2904:Q2905)</f>
        <v>76466</v>
      </c>
      <c r="R2906" s="18">
        <f>SUBTOTAL(9,R2904:R2905)</f>
        <v>71967.990000000005</v>
      </c>
      <c r="S2906" s="18">
        <f>SUBTOTAL(9,S2904:S2905)</f>
        <v>4498.01</v>
      </c>
      <c r="T2906" s="18">
        <f>SUBTOTAL(9,T2904:T2905)</f>
        <v>0</v>
      </c>
      <c r="U2906" s="10">
        <f t="shared" si="90"/>
        <v>-5.4569682106375694E-12</v>
      </c>
      <c r="V2906" s="20">
        <f t="shared" si="91"/>
        <v>-5.4569682106375694E-12</v>
      </c>
    </row>
    <row r="2907" spans="1:22" ht="29" outlineLevel="4" x14ac:dyDescent="0.35">
      <c r="A2907" s="6" t="s">
        <v>110</v>
      </c>
      <c r="B2907" s="6" t="s">
        <v>111</v>
      </c>
      <c r="C2907" s="12" t="s">
        <v>3246</v>
      </c>
      <c r="D2907" s="5" t="s">
        <v>3247</v>
      </c>
      <c r="E2907" s="6" t="s">
        <v>3255</v>
      </c>
      <c r="F2907" s="1" t="s">
        <v>4</v>
      </c>
      <c r="G2907" s="1" t="s">
        <v>97</v>
      </c>
      <c r="H2907" s="1" t="s">
        <v>3278</v>
      </c>
      <c r="I2907" s="2" t="s">
        <v>3279</v>
      </c>
      <c r="J2907" s="6" t="s">
        <v>4</v>
      </c>
      <c r="K2907" s="6" t="s">
        <v>4</v>
      </c>
      <c r="L2907" s="6" t="s">
        <v>4</v>
      </c>
      <c r="M2907" s="6" t="s">
        <v>5</v>
      </c>
      <c r="N2907" s="6" t="s">
        <v>3277</v>
      </c>
      <c r="O2907" s="16">
        <v>45099</v>
      </c>
      <c r="P2907" s="6" t="s">
        <v>7</v>
      </c>
      <c r="Q2907" s="18">
        <v>35645.440000000002</v>
      </c>
      <c r="R2907" s="18">
        <v>0</v>
      </c>
      <c r="S2907" s="18">
        <v>35645.440000000002</v>
      </c>
      <c r="T2907" s="18">
        <v>0</v>
      </c>
      <c r="U2907" s="10">
        <f t="shared" si="90"/>
        <v>0</v>
      </c>
      <c r="V2907" s="20">
        <f t="shared" si="91"/>
        <v>0</v>
      </c>
    </row>
    <row r="2908" spans="1:22" ht="29" outlineLevel="4" x14ac:dyDescent="0.35">
      <c r="A2908" s="6" t="s">
        <v>110</v>
      </c>
      <c r="B2908" s="6" t="s">
        <v>111</v>
      </c>
      <c r="C2908" s="12" t="s">
        <v>3246</v>
      </c>
      <c r="D2908" s="5" t="s">
        <v>3247</v>
      </c>
      <c r="E2908" s="6" t="s">
        <v>3255</v>
      </c>
      <c r="F2908" s="1" t="s">
        <v>148</v>
      </c>
      <c r="G2908" s="1" t="s">
        <v>4</v>
      </c>
      <c r="H2908" s="1" t="s">
        <v>3278</v>
      </c>
      <c r="I2908" s="2" t="s">
        <v>3279</v>
      </c>
      <c r="J2908" s="6" t="s">
        <v>4</v>
      </c>
      <c r="K2908" s="6" t="s">
        <v>4</v>
      </c>
      <c r="L2908" s="6" t="s">
        <v>4</v>
      </c>
      <c r="M2908" s="6" t="s">
        <v>5</v>
      </c>
      <c r="N2908" s="6" t="s">
        <v>3277</v>
      </c>
      <c r="O2908" s="16">
        <v>45099</v>
      </c>
      <c r="P2908" s="6" t="s">
        <v>7</v>
      </c>
      <c r="Q2908" s="18">
        <v>285163.56</v>
      </c>
      <c r="R2908" s="18">
        <v>285163.56</v>
      </c>
      <c r="S2908" s="18">
        <v>0</v>
      </c>
      <c r="T2908" s="18">
        <v>0</v>
      </c>
      <c r="U2908" s="10">
        <f t="shared" si="90"/>
        <v>0</v>
      </c>
      <c r="V2908" s="20">
        <f t="shared" si="91"/>
        <v>0</v>
      </c>
    </row>
    <row r="2909" spans="1:22" outlineLevel="3" x14ac:dyDescent="0.35">
      <c r="G2909" s="1"/>
      <c r="H2909" s="14" t="s">
        <v>11903</v>
      </c>
      <c r="O2909" s="16"/>
      <c r="Q2909" s="18">
        <f>SUBTOTAL(9,Q2907:Q2908)</f>
        <v>320809</v>
      </c>
      <c r="R2909" s="18">
        <f>SUBTOTAL(9,R2907:R2908)</f>
        <v>285163.56</v>
      </c>
      <c r="S2909" s="18">
        <f>SUBTOTAL(9,S2907:S2908)</f>
        <v>35645.440000000002</v>
      </c>
      <c r="T2909" s="18">
        <f>SUBTOTAL(9,T2907:T2908)</f>
        <v>0</v>
      </c>
      <c r="U2909" s="10">
        <f t="shared" si="90"/>
        <v>0</v>
      </c>
      <c r="V2909" s="20">
        <f t="shared" si="91"/>
        <v>0</v>
      </c>
    </row>
    <row r="2910" spans="1:22" ht="29" outlineLevel="4" x14ac:dyDescent="0.35">
      <c r="A2910" s="6" t="s">
        <v>110</v>
      </c>
      <c r="B2910" s="6" t="s">
        <v>111</v>
      </c>
      <c r="C2910" s="12" t="s">
        <v>3246</v>
      </c>
      <c r="D2910" s="5" t="s">
        <v>3247</v>
      </c>
      <c r="E2910" s="6" t="s">
        <v>3255</v>
      </c>
      <c r="F2910" s="1" t="s">
        <v>4</v>
      </c>
      <c r="G2910" s="1" t="s">
        <v>82</v>
      </c>
      <c r="H2910" s="1" t="s">
        <v>3281</v>
      </c>
      <c r="I2910" s="2" t="s">
        <v>3282</v>
      </c>
      <c r="J2910" s="6" t="s">
        <v>4</v>
      </c>
      <c r="K2910" s="6" t="s">
        <v>4</v>
      </c>
      <c r="L2910" s="6" t="s">
        <v>4</v>
      </c>
      <c r="M2910" s="6" t="s">
        <v>5</v>
      </c>
      <c r="N2910" s="6" t="s">
        <v>3280</v>
      </c>
      <c r="O2910" s="16">
        <v>44860</v>
      </c>
      <c r="P2910" s="6" t="s">
        <v>7</v>
      </c>
      <c r="Q2910" s="18">
        <v>2455.8000000000002</v>
      </c>
      <c r="R2910" s="18">
        <v>0</v>
      </c>
      <c r="S2910" s="18">
        <v>2455.8000000000002</v>
      </c>
      <c r="T2910" s="18">
        <v>0</v>
      </c>
      <c r="U2910" s="10">
        <f t="shared" si="90"/>
        <v>0</v>
      </c>
      <c r="V2910" s="20">
        <f t="shared" si="91"/>
        <v>0</v>
      </c>
    </row>
    <row r="2911" spans="1:22" ht="29" outlineLevel="4" x14ac:dyDescent="0.35">
      <c r="A2911" s="6" t="s">
        <v>110</v>
      </c>
      <c r="B2911" s="6" t="s">
        <v>111</v>
      </c>
      <c r="C2911" s="12" t="s">
        <v>3246</v>
      </c>
      <c r="D2911" s="5" t="s">
        <v>3247</v>
      </c>
      <c r="E2911" s="6" t="s">
        <v>3255</v>
      </c>
      <c r="F2911" s="1" t="s">
        <v>4</v>
      </c>
      <c r="G2911" s="1" t="s">
        <v>82</v>
      </c>
      <c r="H2911" s="1" t="s">
        <v>3281</v>
      </c>
      <c r="I2911" s="2" t="s">
        <v>3282</v>
      </c>
      <c r="J2911" s="6" t="s">
        <v>4</v>
      </c>
      <c r="K2911" s="6" t="s">
        <v>4</v>
      </c>
      <c r="L2911" s="6" t="s">
        <v>4</v>
      </c>
      <c r="M2911" s="6" t="s">
        <v>5</v>
      </c>
      <c r="N2911" s="6" t="s">
        <v>3283</v>
      </c>
      <c r="O2911" s="16">
        <v>44963</v>
      </c>
      <c r="P2911" s="6" t="s">
        <v>7</v>
      </c>
      <c r="Q2911" s="18">
        <v>2113.52</v>
      </c>
      <c r="R2911" s="18">
        <v>0</v>
      </c>
      <c r="S2911" s="18">
        <v>2113.52</v>
      </c>
      <c r="T2911" s="18">
        <v>0</v>
      </c>
      <c r="U2911" s="10">
        <f t="shared" si="90"/>
        <v>0</v>
      </c>
      <c r="V2911" s="20">
        <f t="shared" si="91"/>
        <v>0</v>
      </c>
    </row>
    <row r="2912" spans="1:22" ht="29" outlineLevel="4" x14ac:dyDescent="0.35">
      <c r="A2912" s="6" t="s">
        <v>110</v>
      </c>
      <c r="B2912" s="6" t="s">
        <v>111</v>
      </c>
      <c r="C2912" s="12" t="s">
        <v>3246</v>
      </c>
      <c r="D2912" s="5" t="s">
        <v>3247</v>
      </c>
      <c r="E2912" s="6" t="s">
        <v>3255</v>
      </c>
      <c r="F2912" s="1" t="s">
        <v>4</v>
      </c>
      <c r="G2912" s="1" t="s">
        <v>82</v>
      </c>
      <c r="H2912" s="1" t="s">
        <v>3281</v>
      </c>
      <c r="I2912" s="2" t="s">
        <v>3282</v>
      </c>
      <c r="J2912" s="6" t="s">
        <v>4</v>
      </c>
      <c r="K2912" s="6" t="s">
        <v>4</v>
      </c>
      <c r="L2912" s="6" t="s">
        <v>4</v>
      </c>
      <c r="M2912" s="6" t="s">
        <v>5</v>
      </c>
      <c r="N2912" s="6" t="s">
        <v>3284</v>
      </c>
      <c r="O2912" s="16">
        <v>45061</v>
      </c>
      <c r="P2912" s="6" t="s">
        <v>7</v>
      </c>
      <c r="Q2912" s="18">
        <v>2242.31</v>
      </c>
      <c r="R2912" s="18">
        <v>0</v>
      </c>
      <c r="S2912" s="18">
        <v>2242.31</v>
      </c>
      <c r="T2912" s="18">
        <v>0</v>
      </c>
      <c r="U2912" s="10">
        <f t="shared" si="90"/>
        <v>0</v>
      </c>
      <c r="V2912" s="20">
        <f t="shared" si="91"/>
        <v>0</v>
      </c>
    </row>
    <row r="2913" spans="1:22" ht="29" outlineLevel="4" x14ac:dyDescent="0.35">
      <c r="A2913" s="6" t="s">
        <v>110</v>
      </c>
      <c r="B2913" s="6" t="s">
        <v>111</v>
      </c>
      <c r="C2913" s="12" t="s">
        <v>3246</v>
      </c>
      <c r="D2913" s="5" t="s">
        <v>3247</v>
      </c>
      <c r="E2913" s="6" t="s">
        <v>3255</v>
      </c>
      <c r="F2913" s="1" t="s">
        <v>76</v>
      </c>
      <c r="G2913" s="1" t="s">
        <v>4</v>
      </c>
      <c r="H2913" s="1" t="s">
        <v>3281</v>
      </c>
      <c r="I2913" s="2" t="s">
        <v>3282</v>
      </c>
      <c r="J2913" s="6" t="s">
        <v>4</v>
      </c>
      <c r="K2913" s="6" t="s">
        <v>4</v>
      </c>
      <c r="L2913" s="6" t="s">
        <v>4</v>
      </c>
      <c r="M2913" s="6" t="s">
        <v>5</v>
      </c>
      <c r="N2913" s="6" t="s">
        <v>3280</v>
      </c>
      <c r="O2913" s="16">
        <v>44860</v>
      </c>
      <c r="P2913" s="6" t="s">
        <v>7</v>
      </c>
      <c r="Q2913" s="18">
        <v>39293.199999999997</v>
      </c>
      <c r="R2913" s="18">
        <v>39293.199999999997</v>
      </c>
      <c r="S2913" s="18">
        <v>0</v>
      </c>
      <c r="T2913" s="18">
        <v>0</v>
      </c>
      <c r="U2913" s="10">
        <f t="shared" si="90"/>
        <v>0</v>
      </c>
      <c r="V2913" s="20">
        <f t="shared" si="91"/>
        <v>0</v>
      </c>
    </row>
    <row r="2914" spans="1:22" ht="29" outlineLevel="3" x14ac:dyDescent="0.35">
      <c r="A2914" s="6" t="s">
        <v>110</v>
      </c>
      <c r="B2914" s="6" t="s">
        <v>111</v>
      </c>
      <c r="C2914" s="12" t="s">
        <v>3246</v>
      </c>
      <c r="D2914" s="5" t="s">
        <v>3247</v>
      </c>
      <c r="E2914" s="6" t="s">
        <v>3255</v>
      </c>
      <c r="F2914" s="1" t="s">
        <v>76</v>
      </c>
      <c r="G2914" s="1" t="s">
        <v>4</v>
      </c>
      <c r="H2914" s="1" t="s">
        <v>3281</v>
      </c>
      <c r="I2914" s="2" t="s">
        <v>3282</v>
      </c>
      <c r="J2914" s="6" t="s">
        <v>4</v>
      </c>
      <c r="K2914" s="6" t="s">
        <v>4</v>
      </c>
      <c r="L2914" s="6" t="s">
        <v>4</v>
      </c>
      <c r="M2914" s="6" t="s">
        <v>5</v>
      </c>
      <c r="N2914" s="6" t="s">
        <v>3283</v>
      </c>
      <c r="O2914" s="16">
        <v>44963</v>
      </c>
      <c r="P2914" s="6" t="s">
        <v>7</v>
      </c>
      <c r="Q2914" s="18">
        <v>33816.480000000003</v>
      </c>
      <c r="R2914" s="18">
        <v>33816.480000000003</v>
      </c>
      <c r="S2914" s="18">
        <v>0</v>
      </c>
      <c r="T2914" s="18">
        <v>0</v>
      </c>
      <c r="U2914" s="10">
        <f t="shared" si="90"/>
        <v>0</v>
      </c>
      <c r="V2914" s="20">
        <f t="shared" si="91"/>
        <v>0</v>
      </c>
    </row>
    <row r="2915" spans="1:22" ht="29" outlineLevel="4" x14ac:dyDescent="0.35">
      <c r="A2915" s="6" t="s">
        <v>110</v>
      </c>
      <c r="B2915" s="6" t="s">
        <v>111</v>
      </c>
      <c r="C2915" s="12" t="s">
        <v>3246</v>
      </c>
      <c r="D2915" s="5" t="s">
        <v>3247</v>
      </c>
      <c r="E2915" s="6" t="s">
        <v>3255</v>
      </c>
      <c r="F2915" s="1" t="s">
        <v>76</v>
      </c>
      <c r="G2915" s="1" t="s">
        <v>4</v>
      </c>
      <c r="H2915" s="1" t="s">
        <v>3281</v>
      </c>
      <c r="I2915" s="2" t="s">
        <v>3282</v>
      </c>
      <c r="J2915" s="6" t="s">
        <v>4</v>
      </c>
      <c r="K2915" s="6" t="s">
        <v>4</v>
      </c>
      <c r="L2915" s="6" t="s">
        <v>4</v>
      </c>
      <c r="M2915" s="6" t="s">
        <v>5</v>
      </c>
      <c r="N2915" s="6" t="s">
        <v>3284</v>
      </c>
      <c r="O2915" s="16">
        <v>45061</v>
      </c>
      <c r="P2915" s="6" t="s">
        <v>7</v>
      </c>
      <c r="Q2915" s="18">
        <v>35876.69</v>
      </c>
      <c r="R2915" s="18">
        <v>35876.69</v>
      </c>
      <c r="S2915" s="18">
        <v>0</v>
      </c>
      <c r="T2915" s="18">
        <v>0</v>
      </c>
      <c r="U2915" s="10">
        <f t="shared" si="90"/>
        <v>0</v>
      </c>
      <c r="V2915" s="20">
        <f t="shared" si="91"/>
        <v>0</v>
      </c>
    </row>
    <row r="2916" spans="1:22" outlineLevel="4" x14ac:dyDescent="0.35">
      <c r="G2916" s="1"/>
      <c r="H2916" s="14" t="s">
        <v>11904</v>
      </c>
      <c r="O2916" s="16"/>
      <c r="Q2916" s="18">
        <f>SUBTOTAL(9,Q2910:Q2915)</f>
        <v>115798</v>
      </c>
      <c r="R2916" s="18">
        <f>SUBTOTAL(9,R2910:R2915)</f>
        <v>108986.37</v>
      </c>
      <c r="S2916" s="18">
        <f>SUBTOTAL(9,S2910:S2915)</f>
        <v>6811.6299999999992</v>
      </c>
      <c r="T2916" s="18">
        <f>SUBTOTAL(9,T2910:T2915)</f>
        <v>0</v>
      </c>
      <c r="U2916" s="10">
        <f t="shared" si="90"/>
        <v>5.4569682106375694E-12</v>
      </c>
      <c r="V2916" s="20">
        <f t="shared" si="91"/>
        <v>5.4569682106375694E-12</v>
      </c>
    </row>
    <row r="2917" spans="1:22" outlineLevel="4" x14ac:dyDescent="0.35">
      <c r="A2917" s="6" t="s">
        <v>52</v>
      </c>
      <c r="B2917" s="6" t="s">
        <v>53</v>
      </c>
      <c r="C2917" s="12" t="s">
        <v>3246</v>
      </c>
      <c r="D2917" s="5" t="s">
        <v>3247</v>
      </c>
      <c r="E2917" s="6" t="s">
        <v>3248</v>
      </c>
      <c r="F2917" s="1" t="s">
        <v>55</v>
      </c>
      <c r="G2917" s="1" t="s">
        <v>4</v>
      </c>
      <c r="H2917" s="1" t="s">
        <v>3287</v>
      </c>
      <c r="I2917" s="2" t="s">
        <v>3265</v>
      </c>
      <c r="J2917" s="6" t="s">
        <v>4</v>
      </c>
      <c r="K2917" s="6" t="s">
        <v>4</v>
      </c>
      <c r="L2917" s="6" t="s">
        <v>4</v>
      </c>
      <c r="M2917" s="6" t="s">
        <v>5</v>
      </c>
      <c r="N2917" s="6" t="s">
        <v>3285</v>
      </c>
      <c r="O2917" s="16">
        <v>44781</v>
      </c>
      <c r="P2917" s="6" t="s">
        <v>3286</v>
      </c>
      <c r="Q2917" s="18">
        <v>80702</v>
      </c>
      <c r="R2917" s="18">
        <v>80702</v>
      </c>
      <c r="S2917" s="18">
        <v>0</v>
      </c>
      <c r="T2917" s="18">
        <v>0</v>
      </c>
      <c r="U2917" s="10">
        <f t="shared" si="90"/>
        <v>0</v>
      </c>
      <c r="V2917" s="20">
        <f t="shared" si="91"/>
        <v>0</v>
      </c>
    </row>
    <row r="2918" spans="1:22" outlineLevel="4" x14ac:dyDescent="0.35">
      <c r="A2918" s="6" t="s">
        <v>52</v>
      </c>
      <c r="B2918" s="6" t="s">
        <v>53</v>
      </c>
      <c r="C2918" s="12" t="s">
        <v>3246</v>
      </c>
      <c r="D2918" s="5" t="s">
        <v>3247</v>
      </c>
      <c r="E2918" s="6" t="s">
        <v>3248</v>
      </c>
      <c r="F2918" s="1" t="s">
        <v>55</v>
      </c>
      <c r="G2918" s="1" t="s">
        <v>4</v>
      </c>
      <c r="H2918" s="1" t="s">
        <v>3287</v>
      </c>
      <c r="I2918" s="2" t="s">
        <v>3265</v>
      </c>
      <c r="J2918" s="6" t="s">
        <v>4</v>
      </c>
      <c r="K2918" s="6" t="s">
        <v>4</v>
      </c>
      <c r="L2918" s="6" t="s">
        <v>4</v>
      </c>
      <c r="M2918" s="6" t="s">
        <v>5</v>
      </c>
      <c r="N2918" s="6" t="s">
        <v>3288</v>
      </c>
      <c r="O2918" s="16">
        <v>44879</v>
      </c>
      <c r="P2918" s="6" t="s">
        <v>3289</v>
      </c>
      <c r="Q2918" s="18">
        <v>11655</v>
      </c>
      <c r="R2918" s="18">
        <v>11655</v>
      </c>
      <c r="S2918" s="18">
        <v>0</v>
      </c>
      <c r="T2918" s="18">
        <v>0</v>
      </c>
      <c r="U2918" s="10">
        <f t="shared" si="90"/>
        <v>0</v>
      </c>
      <c r="V2918" s="20">
        <f t="shared" si="91"/>
        <v>0</v>
      </c>
    </row>
    <row r="2919" spans="1:22" outlineLevel="3" x14ac:dyDescent="0.35">
      <c r="A2919" s="6" t="s">
        <v>52</v>
      </c>
      <c r="B2919" s="6" t="s">
        <v>53</v>
      </c>
      <c r="C2919" s="12" t="s">
        <v>3246</v>
      </c>
      <c r="D2919" s="5" t="s">
        <v>3247</v>
      </c>
      <c r="E2919" s="6" t="s">
        <v>3248</v>
      </c>
      <c r="F2919" s="1" t="s">
        <v>55</v>
      </c>
      <c r="G2919" s="1" t="s">
        <v>4</v>
      </c>
      <c r="H2919" s="1" t="s">
        <v>3287</v>
      </c>
      <c r="I2919" s="2" t="s">
        <v>3265</v>
      </c>
      <c r="J2919" s="6" t="s">
        <v>4</v>
      </c>
      <c r="K2919" s="6" t="s">
        <v>4</v>
      </c>
      <c r="L2919" s="6" t="s">
        <v>4</v>
      </c>
      <c r="M2919" s="6" t="s">
        <v>5</v>
      </c>
      <c r="N2919" s="6" t="s">
        <v>3290</v>
      </c>
      <c r="O2919" s="16">
        <v>45019</v>
      </c>
      <c r="P2919" s="6" t="s">
        <v>3273</v>
      </c>
      <c r="Q2919" s="18">
        <v>769</v>
      </c>
      <c r="R2919" s="18">
        <v>769</v>
      </c>
      <c r="S2919" s="18">
        <v>0</v>
      </c>
      <c r="T2919" s="18">
        <v>0</v>
      </c>
      <c r="U2919" s="10">
        <f t="shared" si="90"/>
        <v>0</v>
      </c>
      <c r="V2919" s="20">
        <f t="shared" si="91"/>
        <v>0</v>
      </c>
    </row>
    <row r="2920" spans="1:22" outlineLevel="4" x14ac:dyDescent="0.35">
      <c r="G2920" s="1"/>
      <c r="H2920" s="14" t="s">
        <v>11905</v>
      </c>
      <c r="O2920" s="16"/>
      <c r="Q2920" s="18">
        <f>SUBTOTAL(9,Q2917:Q2919)</f>
        <v>93126</v>
      </c>
      <c r="R2920" s="18">
        <f>SUBTOTAL(9,R2917:R2919)</f>
        <v>93126</v>
      </c>
      <c r="S2920" s="18">
        <f>SUBTOTAL(9,S2917:S2919)</f>
        <v>0</v>
      </c>
      <c r="T2920" s="18">
        <f>SUBTOTAL(9,T2917:T2919)</f>
        <v>0</v>
      </c>
      <c r="U2920" s="10">
        <f t="shared" si="90"/>
        <v>0</v>
      </c>
      <c r="V2920" s="20">
        <f t="shared" si="91"/>
        <v>0</v>
      </c>
    </row>
    <row r="2921" spans="1:22" ht="29" outlineLevel="4" x14ac:dyDescent="0.35">
      <c r="A2921" s="6" t="s">
        <v>110</v>
      </c>
      <c r="B2921" s="6" t="s">
        <v>111</v>
      </c>
      <c r="C2921" s="12" t="s">
        <v>3246</v>
      </c>
      <c r="D2921" s="5" t="s">
        <v>3247</v>
      </c>
      <c r="E2921" s="6" t="s">
        <v>3255</v>
      </c>
      <c r="F2921" s="1" t="s">
        <v>86</v>
      </c>
      <c r="G2921" s="1" t="s">
        <v>4</v>
      </c>
      <c r="H2921" s="1" t="s">
        <v>3292</v>
      </c>
      <c r="I2921" s="2" t="s">
        <v>3293</v>
      </c>
      <c r="J2921" s="6" t="s">
        <v>4</v>
      </c>
      <c r="K2921" s="6" t="s">
        <v>4</v>
      </c>
      <c r="L2921" s="6" t="s">
        <v>4</v>
      </c>
      <c r="M2921" s="6" t="s">
        <v>5</v>
      </c>
      <c r="N2921" s="6" t="s">
        <v>3291</v>
      </c>
      <c r="O2921" s="16">
        <v>45047</v>
      </c>
      <c r="P2921" s="6" t="s">
        <v>7</v>
      </c>
      <c r="Q2921" s="18">
        <v>35327</v>
      </c>
      <c r="R2921" s="18">
        <v>35327</v>
      </c>
      <c r="S2921" s="18">
        <v>0</v>
      </c>
      <c r="T2921" s="18">
        <v>0</v>
      </c>
      <c r="U2921" s="10">
        <f t="shared" si="90"/>
        <v>0</v>
      </c>
      <c r="V2921" s="20">
        <f t="shared" si="91"/>
        <v>0</v>
      </c>
    </row>
    <row r="2922" spans="1:22" outlineLevel="3" x14ac:dyDescent="0.35">
      <c r="G2922" s="1"/>
      <c r="H2922" s="14" t="s">
        <v>11906</v>
      </c>
      <c r="O2922" s="16"/>
      <c r="Q2922" s="18">
        <f>SUBTOTAL(9,Q2921:Q2921)</f>
        <v>35327</v>
      </c>
      <c r="R2922" s="18">
        <f>SUBTOTAL(9,R2921:R2921)</f>
        <v>35327</v>
      </c>
      <c r="S2922" s="18">
        <f>SUBTOTAL(9,S2921:S2921)</f>
        <v>0</v>
      </c>
      <c r="T2922" s="18">
        <f>SUBTOTAL(9,T2921:T2921)</f>
        <v>0</v>
      </c>
      <c r="U2922" s="10">
        <f t="shared" si="90"/>
        <v>0</v>
      </c>
      <c r="V2922" s="20">
        <f t="shared" si="91"/>
        <v>0</v>
      </c>
    </row>
    <row r="2923" spans="1:22" ht="29" outlineLevel="4" x14ac:dyDescent="0.35">
      <c r="A2923" s="6" t="s">
        <v>110</v>
      </c>
      <c r="B2923" s="6" t="s">
        <v>111</v>
      </c>
      <c r="C2923" s="12" t="s">
        <v>3246</v>
      </c>
      <c r="D2923" s="5" t="s">
        <v>3247</v>
      </c>
      <c r="E2923" s="6" t="s">
        <v>3255</v>
      </c>
      <c r="F2923" s="1" t="s">
        <v>76</v>
      </c>
      <c r="G2923" s="1" t="s">
        <v>4</v>
      </c>
      <c r="H2923" s="1" t="s">
        <v>3295</v>
      </c>
      <c r="I2923" s="2" t="s">
        <v>3293</v>
      </c>
      <c r="J2923" s="6" t="s">
        <v>4</v>
      </c>
      <c r="K2923" s="6" t="s">
        <v>4</v>
      </c>
      <c r="L2923" s="6" t="s">
        <v>4</v>
      </c>
      <c r="M2923" s="6" t="s">
        <v>5</v>
      </c>
      <c r="N2923" s="6" t="s">
        <v>3294</v>
      </c>
      <c r="O2923" s="16">
        <v>44860</v>
      </c>
      <c r="P2923" s="6" t="s">
        <v>7</v>
      </c>
      <c r="Q2923" s="18">
        <v>145103</v>
      </c>
      <c r="R2923" s="18">
        <v>145103</v>
      </c>
      <c r="S2923" s="18">
        <v>0</v>
      </c>
      <c r="T2923" s="18">
        <v>0</v>
      </c>
      <c r="U2923" s="10">
        <f t="shared" si="90"/>
        <v>0</v>
      </c>
      <c r="V2923" s="20">
        <f t="shared" si="91"/>
        <v>0</v>
      </c>
    </row>
    <row r="2924" spans="1:22" ht="29" outlineLevel="4" x14ac:dyDescent="0.35">
      <c r="A2924" s="6" t="s">
        <v>110</v>
      </c>
      <c r="B2924" s="6" t="s">
        <v>111</v>
      </c>
      <c r="C2924" s="12" t="s">
        <v>3246</v>
      </c>
      <c r="D2924" s="5" t="s">
        <v>3247</v>
      </c>
      <c r="E2924" s="6" t="s">
        <v>3255</v>
      </c>
      <c r="F2924" s="1" t="s">
        <v>76</v>
      </c>
      <c r="G2924" s="1" t="s">
        <v>4</v>
      </c>
      <c r="H2924" s="1" t="s">
        <v>3295</v>
      </c>
      <c r="I2924" s="2" t="s">
        <v>3293</v>
      </c>
      <c r="J2924" s="6" t="s">
        <v>4</v>
      </c>
      <c r="K2924" s="6" t="s">
        <v>4</v>
      </c>
      <c r="L2924" s="6" t="s">
        <v>4</v>
      </c>
      <c r="M2924" s="6" t="s">
        <v>5</v>
      </c>
      <c r="N2924" s="6" t="s">
        <v>3296</v>
      </c>
      <c r="O2924" s="16">
        <v>44973</v>
      </c>
      <c r="P2924" s="6" t="s">
        <v>7</v>
      </c>
      <c r="Q2924" s="18">
        <v>217871</v>
      </c>
      <c r="R2924" s="18">
        <v>217871</v>
      </c>
      <c r="S2924" s="18">
        <v>0</v>
      </c>
      <c r="T2924" s="18">
        <v>0</v>
      </c>
      <c r="U2924" s="10">
        <f t="shared" si="90"/>
        <v>0</v>
      </c>
      <c r="V2924" s="20">
        <f t="shared" si="91"/>
        <v>0</v>
      </c>
    </row>
    <row r="2925" spans="1:22" ht="29" outlineLevel="3" x14ac:dyDescent="0.35">
      <c r="A2925" s="6" t="s">
        <v>110</v>
      </c>
      <c r="B2925" s="6" t="s">
        <v>111</v>
      </c>
      <c r="C2925" s="12" t="s">
        <v>3246</v>
      </c>
      <c r="D2925" s="5" t="s">
        <v>3247</v>
      </c>
      <c r="E2925" s="6" t="s">
        <v>3255</v>
      </c>
      <c r="F2925" s="1" t="s">
        <v>76</v>
      </c>
      <c r="G2925" s="1" t="s">
        <v>4</v>
      </c>
      <c r="H2925" s="1" t="s">
        <v>3295</v>
      </c>
      <c r="I2925" s="2" t="s">
        <v>3293</v>
      </c>
      <c r="J2925" s="6" t="s">
        <v>4</v>
      </c>
      <c r="K2925" s="6" t="s">
        <v>4</v>
      </c>
      <c r="L2925" s="6" t="s">
        <v>4</v>
      </c>
      <c r="M2925" s="6" t="s">
        <v>5</v>
      </c>
      <c r="N2925" s="6" t="s">
        <v>3297</v>
      </c>
      <c r="O2925" s="16">
        <v>45061</v>
      </c>
      <c r="P2925" s="6" t="s">
        <v>7</v>
      </c>
      <c r="Q2925" s="18">
        <v>89709</v>
      </c>
      <c r="R2925" s="18">
        <v>89709</v>
      </c>
      <c r="S2925" s="18">
        <v>0</v>
      </c>
      <c r="T2925" s="18">
        <v>0</v>
      </c>
      <c r="U2925" s="10">
        <f t="shared" si="90"/>
        <v>0</v>
      </c>
      <c r="V2925" s="20">
        <f t="shared" si="91"/>
        <v>0</v>
      </c>
    </row>
    <row r="2926" spans="1:22" outlineLevel="4" x14ac:dyDescent="0.35">
      <c r="G2926" s="1"/>
      <c r="H2926" s="14" t="s">
        <v>11907</v>
      </c>
      <c r="O2926" s="16"/>
      <c r="Q2926" s="18">
        <f>SUBTOTAL(9,Q2923:Q2925)</f>
        <v>452683</v>
      </c>
      <c r="R2926" s="18">
        <f>SUBTOTAL(9,R2923:R2925)</f>
        <v>452683</v>
      </c>
      <c r="S2926" s="18">
        <f>SUBTOTAL(9,S2923:S2925)</f>
        <v>0</v>
      </c>
      <c r="T2926" s="18">
        <f>SUBTOTAL(9,T2923:T2925)</f>
        <v>0</v>
      </c>
      <c r="U2926" s="10">
        <f t="shared" si="90"/>
        <v>0</v>
      </c>
      <c r="V2926" s="20">
        <f t="shared" si="91"/>
        <v>0</v>
      </c>
    </row>
    <row r="2927" spans="1:22" outlineLevel="4" x14ac:dyDescent="0.35">
      <c r="A2927" s="6" t="s">
        <v>110</v>
      </c>
      <c r="B2927" s="6" t="s">
        <v>111</v>
      </c>
      <c r="C2927" s="12" t="s">
        <v>3246</v>
      </c>
      <c r="D2927" s="5" t="s">
        <v>3247</v>
      </c>
      <c r="E2927" s="6" t="s">
        <v>3298</v>
      </c>
      <c r="F2927" s="1" t="s">
        <v>4</v>
      </c>
      <c r="G2927" s="1" t="s">
        <v>114</v>
      </c>
      <c r="H2927" s="1" t="s">
        <v>116</v>
      </c>
      <c r="I2927" s="4" t="s">
        <v>12902</v>
      </c>
      <c r="J2927" s="6" t="s">
        <v>4</v>
      </c>
      <c r="K2927" s="6" t="s">
        <v>4</v>
      </c>
      <c r="L2927" s="6" t="s">
        <v>4</v>
      </c>
      <c r="M2927" s="6" t="s">
        <v>5</v>
      </c>
      <c r="N2927" s="6" t="s">
        <v>3299</v>
      </c>
      <c r="O2927" s="16">
        <v>44869</v>
      </c>
      <c r="P2927" s="6" t="s">
        <v>7</v>
      </c>
      <c r="Q2927" s="18">
        <v>64483</v>
      </c>
      <c r="R2927" s="18">
        <v>0</v>
      </c>
      <c r="S2927" s="18">
        <v>64483</v>
      </c>
      <c r="T2927" s="18">
        <v>0</v>
      </c>
      <c r="U2927" s="10">
        <f t="shared" si="90"/>
        <v>0</v>
      </c>
      <c r="V2927" s="20">
        <f t="shared" si="91"/>
        <v>0</v>
      </c>
    </row>
    <row r="2928" spans="1:22" outlineLevel="3" x14ac:dyDescent="0.35">
      <c r="A2928" s="6" t="s">
        <v>110</v>
      </c>
      <c r="B2928" s="6" t="s">
        <v>111</v>
      </c>
      <c r="C2928" s="12" t="s">
        <v>3246</v>
      </c>
      <c r="D2928" s="5" t="s">
        <v>3247</v>
      </c>
      <c r="E2928" s="6" t="s">
        <v>3298</v>
      </c>
      <c r="F2928" s="1" t="s">
        <v>4</v>
      </c>
      <c r="G2928" s="1" t="s">
        <v>114</v>
      </c>
      <c r="H2928" s="1" t="s">
        <v>116</v>
      </c>
      <c r="I2928" s="4" t="s">
        <v>12902</v>
      </c>
      <c r="J2928" s="6" t="s">
        <v>4</v>
      </c>
      <c r="K2928" s="6" t="s">
        <v>4</v>
      </c>
      <c r="L2928" s="6" t="s">
        <v>4</v>
      </c>
      <c r="M2928" s="6" t="s">
        <v>5</v>
      </c>
      <c r="N2928" s="6" t="s">
        <v>3300</v>
      </c>
      <c r="O2928" s="16">
        <v>44945</v>
      </c>
      <c r="P2928" s="6" t="s">
        <v>7</v>
      </c>
      <c r="Q2928" s="18">
        <v>20818</v>
      </c>
      <c r="R2928" s="18">
        <v>0</v>
      </c>
      <c r="S2928" s="18">
        <v>20818</v>
      </c>
      <c r="T2928" s="18">
        <v>0</v>
      </c>
      <c r="U2928" s="10">
        <f t="shared" si="90"/>
        <v>0</v>
      </c>
      <c r="V2928" s="20">
        <f t="shared" si="91"/>
        <v>0</v>
      </c>
    </row>
    <row r="2929" spans="1:22" outlineLevel="4" x14ac:dyDescent="0.35">
      <c r="G2929" s="1"/>
      <c r="H2929" s="14" t="s">
        <v>11348</v>
      </c>
      <c r="O2929" s="16"/>
      <c r="Q2929" s="18">
        <f>SUBTOTAL(9,Q2927:Q2928)</f>
        <v>85301</v>
      </c>
      <c r="R2929" s="18">
        <f>SUBTOTAL(9,R2927:R2928)</f>
        <v>0</v>
      </c>
      <c r="S2929" s="18">
        <f>SUBTOTAL(9,S2927:S2928)</f>
        <v>85301</v>
      </c>
      <c r="T2929" s="18">
        <f>SUBTOTAL(9,T2927:T2928)</f>
        <v>0</v>
      </c>
      <c r="U2929" s="10">
        <f t="shared" si="90"/>
        <v>0</v>
      </c>
      <c r="V2929" s="20">
        <f t="shared" si="91"/>
        <v>0</v>
      </c>
    </row>
    <row r="2930" spans="1:22" outlineLevel="4" x14ac:dyDescent="0.35">
      <c r="A2930" s="6" t="s">
        <v>110</v>
      </c>
      <c r="B2930" s="6" t="s">
        <v>111</v>
      </c>
      <c r="C2930" s="12" t="s">
        <v>3246</v>
      </c>
      <c r="D2930" s="5" t="s">
        <v>3247</v>
      </c>
      <c r="E2930" s="6" t="s">
        <v>3298</v>
      </c>
      <c r="F2930" s="1" t="s">
        <v>4</v>
      </c>
      <c r="G2930" s="1" t="s">
        <v>114</v>
      </c>
      <c r="H2930" s="1" t="s">
        <v>119</v>
      </c>
      <c r="I2930" s="4" t="s">
        <v>12903</v>
      </c>
      <c r="J2930" s="6" t="s">
        <v>4</v>
      </c>
      <c r="K2930" s="6" t="s">
        <v>4</v>
      </c>
      <c r="L2930" s="6" t="s">
        <v>4</v>
      </c>
      <c r="M2930" s="6" t="s">
        <v>5</v>
      </c>
      <c r="N2930" s="6" t="s">
        <v>3299</v>
      </c>
      <c r="O2930" s="16">
        <v>44869</v>
      </c>
      <c r="P2930" s="6" t="s">
        <v>7</v>
      </c>
      <c r="Q2930" s="18">
        <v>33502</v>
      </c>
      <c r="R2930" s="18">
        <v>0</v>
      </c>
      <c r="S2930" s="18">
        <v>33502</v>
      </c>
      <c r="T2930" s="18">
        <v>0</v>
      </c>
      <c r="U2930" s="10">
        <f t="shared" si="90"/>
        <v>0</v>
      </c>
      <c r="V2930" s="20">
        <f t="shared" si="91"/>
        <v>0</v>
      </c>
    </row>
    <row r="2931" spans="1:22" outlineLevel="4" x14ac:dyDescent="0.35">
      <c r="A2931" s="6" t="s">
        <v>110</v>
      </c>
      <c r="B2931" s="6" t="s">
        <v>111</v>
      </c>
      <c r="C2931" s="12" t="s">
        <v>3246</v>
      </c>
      <c r="D2931" s="5" t="s">
        <v>3247</v>
      </c>
      <c r="E2931" s="6" t="s">
        <v>3298</v>
      </c>
      <c r="F2931" s="1" t="s">
        <v>4</v>
      </c>
      <c r="G2931" s="1" t="s">
        <v>114</v>
      </c>
      <c r="H2931" s="1" t="s">
        <v>119</v>
      </c>
      <c r="I2931" s="4" t="s">
        <v>12903</v>
      </c>
      <c r="J2931" s="6" t="s">
        <v>4</v>
      </c>
      <c r="K2931" s="6" t="s">
        <v>4</v>
      </c>
      <c r="L2931" s="6" t="s">
        <v>4</v>
      </c>
      <c r="M2931" s="6" t="s">
        <v>5</v>
      </c>
      <c r="N2931" s="6" t="s">
        <v>3300</v>
      </c>
      <c r="O2931" s="16">
        <v>44945</v>
      </c>
      <c r="P2931" s="6" t="s">
        <v>7</v>
      </c>
      <c r="Q2931" s="18">
        <v>6508</v>
      </c>
      <c r="R2931" s="18">
        <v>0</v>
      </c>
      <c r="S2931" s="18">
        <v>6508</v>
      </c>
      <c r="T2931" s="18">
        <v>0</v>
      </c>
      <c r="U2931" s="10">
        <f t="shared" si="90"/>
        <v>0</v>
      </c>
      <c r="V2931" s="20">
        <f t="shared" si="91"/>
        <v>0</v>
      </c>
    </row>
    <row r="2932" spans="1:22" outlineLevel="4" x14ac:dyDescent="0.35">
      <c r="G2932" s="1"/>
      <c r="H2932" s="14" t="s">
        <v>11349</v>
      </c>
      <c r="O2932" s="16"/>
      <c r="Q2932" s="18">
        <f>SUBTOTAL(9,Q2930:Q2931)</f>
        <v>40010</v>
      </c>
      <c r="R2932" s="18">
        <f>SUBTOTAL(9,R2930:R2931)</f>
        <v>0</v>
      </c>
      <c r="S2932" s="18">
        <f>SUBTOTAL(9,S2930:S2931)</f>
        <v>40010</v>
      </c>
      <c r="T2932" s="18">
        <f>SUBTOTAL(9,T2930:T2931)</f>
        <v>0</v>
      </c>
      <c r="U2932" s="10">
        <f t="shared" si="90"/>
        <v>0</v>
      </c>
      <c r="V2932" s="20">
        <f t="shared" si="91"/>
        <v>0</v>
      </c>
    </row>
    <row r="2933" spans="1:22" outlineLevel="4" x14ac:dyDescent="0.35">
      <c r="A2933" s="6" t="s">
        <v>110</v>
      </c>
      <c r="B2933" s="6" t="s">
        <v>111</v>
      </c>
      <c r="C2933" s="12" t="s">
        <v>3246</v>
      </c>
      <c r="D2933" s="5" t="s">
        <v>3247</v>
      </c>
      <c r="E2933" s="6" t="s">
        <v>3298</v>
      </c>
      <c r="F2933" s="1" t="s">
        <v>4</v>
      </c>
      <c r="G2933" s="1" t="s">
        <v>114</v>
      </c>
      <c r="H2933" s="1" t="s">
        <v>121</v>
      </c>
      <c r="I2933" s="4" t="s">
        <v>12901</v>
      </c>
      <c r="J2933" s="6" t="s">
        <v>4</v>
      </c>
      <c r="K2933" s="6" t="s">
        <v>4</v>
      </c>
      <c r="L2933" s="6" t="s">
        <v>4</v>
      </c>
      <c r="M2933" s="6" t="s">
        <v>5</v>
      </c>
      <c r="N2933" s="6" t="s">
        <v>3300</v>
      </c>
      <c r="O2933" s="16">
        <v>44945</v>
      </c>
      <c r="P2933" s="6" t="s">
        <v>7</v>
      </c>
      <c r="Q2933" s="18">
        <v>14944</v>
      </c>
      <c r="R2933" s="18">
        <v>0</v>
      </c>
      <c r="S2933" s="18">
        <v>14944</v>
      </c>
      <c r="T2933" s="18">
        <v>0</v>
      </c>
      <c r="U2933" s="10">
        <f t="shared" si="90"/>
        <v>0</v>
      </c>
      <c r="V2933" s="20">
        <f t="shared" si="91"/>
        <v>0</v>
      </c>
    </row>
    <row r="2934" spans="1:22" outlineLevel="4" x14ac:dyDescent="0.35">
      <c r="G2934" s="1"/>
      <c r="H2934" s="14" t="s">
        <v>11350</v>
      </c>
      <c r="O2934" s="16"/>
      <c r="Q2934" s="18">
        <f>SUBTOTAL(9,Q2933:Q2933)</f>
        <v>14944</v>
      </c>
      <c r="R2934" s="18">
        <f>SUBTOTAL(9,R2933:R2933)</f>
        <v>0</v>
      </c>
      <c r="S2934" s="18">
        <f>SUBTOTAL(9,S2933:S2933)</f>
        <v>14944</v>
      </c>
      <c r="T2934" s="18">
        <f>SUBTOTAL(9,T2933:T2933)</f>
        <v>0</v>
      </c>
      <c r="U2934" s="10">
        <f t="shared" si="90"/>
        <v>0</v>
      </c>
      <c r="V2934" s="20">
        <f t="shared" si="91"/>
        <v>0</v>
      </c>
    </row>
    <row r="2935" spans="1:22" outlineLevel="3" x14ac:dyDescent="0.35">
      <c r="C2935" s="13" t="s">
        <v>10719</v>
      </c>
      <c r="G2935" s="1"/>
      <c r="O2935" s="16"/>
      <c r="Q2935" s="18">
        <f>SUBTOTAL(9,Q2889:Q2933)</f>
        <v>1887679</v>
      </c>
      <c r="R2935" s="18">
        <f>SUBTOTAL(9,R2889:R2933)</f>
        <v>1648984.92</v>
      </c>
      <c r="S2935" s="18">
        <f>SUBTOTAL(9,S2889:S2933)</f>
        <v>238694.08000000002</v>
      </c>
      <c r="T2935" s="18">
        <f>SUBTOTAL(9,T2889:T2933)</f>
        <v>0</v>
      </c>
      <c r="U2935" s="10">
        <f t="shared" si="90"/>
        <v>5.8207660913467407E-11</v>
      </c>
      <c r="V2935" s="20">
        <f t="shared" si="91"/>
        <v>5.8207660913467407E-11</v>
      </c>
    </row>
    <row r="2936" spans="1:22" ht="29" outlineLevel="4" x14ac:dyDescent="0.35">
      <c r="A2936" s="6" t="s">
        <v>110</v>
      </c>
      <c r="B2936" s="6" t="s">
        <v>111</v>
      </c>
      <c r="C2936" s="12" t="s">
        <v>3301</v>
      </c>
      <c r="D2936" s="5" t="s">
        <v>3302</v>
      </c>
      <c r="E2936" s="6" t="s">
        <v>3302</v>
      </c>
      <c r="F2936" s="1" t="s">
        <v>76</v>
      </c>
      <c r="G2936" s="1" t="s">
        <v>4</v>
      </c>
      <c r="H2936" s="1" t="s">
        <v>3304</v>
      </c>
      <c r="I2936" s="2" t="s">
        <v>3305</v>
      </c>
      <c r="J2936" s="6" t="s">
        <v>4</v>
      </c>
      <c r="K2936" s="6" t="s">
        <v>4</v>
      </c>
      <c r="L2936" s="6" t="s">
        <v>4</v>
      </c>
      <c r="M2936" s="6" t="s">
        <v>5</v>
      </c>
      <c r="N2936" s="6" t="s">
        <v>3303</v>
      </c>
      <c r="O2936" s="16">
        <v>44803</v>
      </c>
      <c r="P2936" s="6" t="s">
        <v>7</v>
      </c>
      <c r="Q2936" s="18">
        <v>107424</v>
      </c>
      <c r="R2936" s="18">
        <v>107424</v>
      </c>
      <c r="S2936" s="18">
        <v>0</v>
      </c>
      <c r="T2936" s="18">
        <v>0</v>
      </c>
      <c r="U2936" s="10">
        <f t="shared" si="90"/>
        <v>0</v>
      </c>
      <c r="V2936" s="20">
        <f t="shared" si="91"/>
        <v>0</v>
      </c>
    </row>
    <row r="2937" spans="1:22" ht="29" outlineLevel="4" x14ac:dyDescent="0.35">
      <c r="A2937" s="6" t="s">
        <v>110</v>
      </c>
      <c r="B2937" s="6" t="s">
        <v>111</v>
      </c>
      <c r="C2937" s="12" t="s">
        <v>3301</v>
      </c>
      <c r="D2937" s="5" t="s">
        <v>3302</v>
      </c>
      <c r="E2937" s="6" t="s">
        <v>3302</v>
      </c>
      <c r="F2937" s="1" t="s">
        <v>76</v>
      </c>
      <c r="G2937" s="1" t="s">
        <v>4</v>
      </c>
      <c r="H2937" s="1" t="s">
        <v>3304</v>
      </c>
      <c r="I2937" s="2" t="s">
        <v>3305</v>
      </c>
      <c r="J2937" s="6" t="s">
        <v>4</v>
      </c>
      <c r="K2937" s="6" t="s">
        <v>4</v>
      </c>
      <c r="L2937" s="6" t="s">
        <v>4</v>
      </c>
      <c r="M2937" s="6" t="s">
        <v>5</v>
      </c>
      <c r="N2937" s="6" t="s">
        <v>3306</v>
      </c>
      <c r="O2937" s="16">
        <v>44851</v>
      </c>
      <c r="P2937" s="6" t="s">
        <v>7</v>
      </c>
      <c r="Q2937" s="18">
        <v>1077</v>
      </c>
      <c r="R2937" s="18">
        <v>1077</v>
      </c>
      <c r="S2937" s="18">
        <v>0</v>
      </c>
      <c r="T2937" s="18">
        <v>0</v>
      </c>
      <c r="U2937" s="10">
        <f t="shared" si="90"/>
        <v>0</v>
      </c>
      <c r="V2937" s="20">
        <f t="shared" si="91"/>
        <v>0</v>
      </c>
    </row>
    <row r="2938" spans="1:22" ht="29" outlineLevel="4" x14ac:dyDescent="0.35">
      <c r="A2938" s="6" t="s">
        <v>110</v>
      </c>
      <c r="B2938" s="6" t="s">
        <v>111</v>
      </c>
      <c r="C2938" s="12" t="s">
        <v>3301</v>
      </c>
      <c r="D2938" s="5" t="s">
        <v>3302</v>
      </c>
      <c r="E2938" s="6" t="s">
        <v>3302</v>
      </c>
      <c r="F2938" s="1" t="s">
        <v>76</v>
      </c>
      <c r="G2938" s="1" t="s">
        <v>4</v>
      </c>
      <c r="H2938" s="1" t="s">
        <v>3304</v>
      </c>
      <c r="I2938" s="2" t="s">
        <v>3305</v>
      </c>
      <c r="J2938" s="6" t="s">
        <v>4</v>
      </c>
      <c r="K2938" s="6" t="s">
        <v>4</v>
      </c>
      <c r="L2938" s="6" t="s">
        <v>4</v>
      </c>
      <c r="M2938" s="6" t="s">
        <v>5</v>
      </c>
      <c r="N2938" s="6" t="s">
        <v>3307</v>
      </c>
      <c r="O2938" s="16">
        <v>44932</v>
      </c>
      <c r="P2938" s="6" t="s">
        <v>7</v>
      </c>
      <c r="Q2938" s="18">
        <v>127409</v>
      </c>
      <c r="R2938" s="18">
        <v>127409</v>
      </c>
      <c r="S2938" s="18">
        <v>0</v>
      </c>
      <c r="T2938" s="18">
        <v>0</v>
      </c>
      <c r="U2938" s="10">
        <f t="shared" si="90"/>
        <v>0</v>
      </c>
      <c r="V2938" s="20">
        <f t="shared" si="91"/>
        <v>0</v>
      </c>
    </row>
    <row r="2939" spans="1:22" ht="29" outlineLevel="3" x14ac:dyDescent="0.35">
      <c r="A2939" s="6" t="s">
        <v>110</v>
      </c>
      <c r="B2939" s="6" t="s">
        <v>111</v>
      </c>
      <c r="C2939" s="12" t="s">
        <v>3301</v>
      </c>
      <c r="D2939" s="5" t="s">
        <v>3302</v>
      </c>
      <c r="E2939" s="6" t="s">
        <v>3302</v>
      </c>
      <c r="F2939" s="1" t="s">
        <v>76</v>
      </c>
      <c r="G2939" s="1" t="s">
        <v>4</v>
      </c>
      <c r="H2939" s="1" t="s">
        <v>3304</v>
      </c>
      <c r="I2939" s="2" t="s">
        <v>3305</v>
      </c>
      <c r="J2939" s="6" t="s">
        <v>4</v>
      </c>
      <c r="K2939" s="6" t="s">
        <v>4</v>
      </c>
      <c r="L2939" s="6" t="s">
        <v>4</v>
      </c>
      <c r="M2939" s="6" t="s">
        <v>5</v>
      </c>
      <c r="N2939" s="6" t="s">
        <v>3308</v>
      </c>
      <c r="O2939" s="16">
        <v>44932</v>
      </c>
      <c r="P2939" s="6" t="s">
        <v>7</v>
      </c>
      <c r="Q2939" s="18">
        <v>-28335</v>
      </c>
      <c r="R2939" s="18">
        <v>-28335</v>
      </c>
      <c r="S2939" s="18">
        <v>0</v>
      </c>
      <c r="T2939" s="18">
        <v>0</v>
      </c>
      <c r="U2939" s="10">
        <f t="shared" si="90"/>
        <v>0</v>
      </c>
      <c r="V2939" s="20">
        <f t="shared" si="91"/>
        <v>0</v>
      </c>
    </row>
    <row r="2940" spans="1:22" ht="29" outlineLevel="4" x14ac:dyDescent="0.35">
      <c r="A2940" s="6" t="s">
        <v>110</v>
      </c>
      <c r="B2940" s="6" t="s">
        <v>111</v>
      </c>
      <c r="C2940" s="12" t="s">
        <v>3301</v>
      </c>
      <c r="D2940" s="5" t="s">
        <v>3302</v>
      </c>
      <c r="E2940" s="6" t="s">
        <v>3302</v>
      </c>
      <c r="F2940" s="1" t="s">
        <v>76</v>
      </c>
      <c r="G2940" s="1" t="s">
        <v>4</v>
      </c>
      <c r="H2940" s="1" t="s">
        <v>3304</v>
      </c>
      <c r="I2940" s="2" t="s">
        <v>3305</v>
      </c>
      <c r="J2940" s="6" t="s">
        <v>4</v>
      </c>
      <c r="K2940" s="6" t="s">
        <v>4</v>
      </c>
      <c r="L2940" s="6" t="s">
        <v>4</v>
      </c>
      <c r="M2940" s="6" t="s">
        <v>5</v>
      </c>
      <c r="N2940" s="6" t="s">
        <v>3309</v>
      </c>
      <c r="O2940" s="16">
        <v>44951</v>
      </c>
      <c r="P2940" s="6" t="s">
        <v>7</v>
      </c>
      <c r="Q2940" s="18">
        <v>28335</v>
      </c>
      <c r="R2940" s="18">
        <v>28335</v>
      </c>
      <c r="S2940" s="18">
        <v>0</v>
      </c>
      <c r="T2940" s="18">
        <v>0</v>
      </c>
      <c r="U2940" s="10">
        <f t="shared" si="90"/>
        <v>0</v>
      </c>
      <c r="V2940" s="20">
        <f t="shared" si="91"/>
        <v>0</v>
      </c>
    </row>
    <row r="2941" spans="1:22" ht="29" outlineLevel="3" x14ac:dyDescent="0.35">
      <c r="A2941" s="6" t="s">
        <v>110</v>
      </c>
      <c r="B2941" s="6" t="s">
        <v>111</v>
      </c>
      <c r="C2941" s="12" t="s">
        <v>3301</v>
      </c>
      <c r="D2941" s="5" t="s">
        <v>3302</v>
      </c>
      <c r="E2941" s="6" t="s">
        <v>3302</v>
      </c>
      <c r="F2941" s="1" t="s">
        <v>76</v>
      </c>
      <c r="G2941" s="1" t="s">
        <v>4</v>
      </c>
      <c r="H2941" s="1" t="s">
        <v>3304</v>
      </c>
      <c r="I2941" s="2" t="s">
        <v>3305</v>
      </c>
      <c r="J2941" s="6" t="s">
        <v>4</v>
      </c>
      <c r="K2941" s="6" t="s">
        <v>4</v>
      </c>
      <c r="L2941" s="6" t="s">
        <v>4</v>
      </c>
      <c r="M2941" s="6" t="s">
        <v>5</v>
      </c>
      <c r="N2941" s="6" t="s">
        <v>3310</v>
      </c>
      <c r="O2941" s="16">
        <v>45058</v>
      </c>
      <c r="P2941" s="6" t="s">
        <v>7</v>
      </c>
      <c r="Q2941" s="18">
        <v>79769</v>
      </c>
      <c r="R2941" s="18">
        <v>79769</v>
      </c>
      <c r="S2941" s="18">
        <v>0</v>
      </c>
      <c r="T2941" s="18">
        <v>0</v>
      </c>
      <c r="U2941" s="10">
        <f t="shared" si="90"/>
        <v>0</v>
      </c>
      <c r="V2941" s="20">
        <f t="shared" si="91"/>
        <v>0</v>
      </c>
    </row>
    <row r="2942" spans="1:22" ht="29" outlineLevel="4" x14ac:dyDescent="0.35">
      <c r="A2942" s="6" t="s">
        <v>110</v>
      </c>
      <c r="B2942" s="6" t="s">
        <v>111</v>
      </c>
      <c r="C2942" s="12" t="s">
        <v>3301</v>
      </c>
      <c r="D2942" s="5" t="s">
        <v>3302</v>
      </c>
      <c r="E2942" s="6" t="s">
        <v>3302</v>
      </c>
      <c r="F2942" s="1" t="s">
        <v>76</v>
      </c>
      <c r="G2942" s="1" t="s">
        <v>4</v>
      </c>
      <c r="H2942" s="1" t="s">
        <v>3304</v>
      </c>
      <c r="I2942" s="2" t="s">
        <v>3305</v>
      </c>
      <c r="J2942" s="6" t="s">
        <v>4</v>
      </c>
      <c r="K2942" s="6" t="s">
        <v>4</v>
      </c>
      <c r="L2942" s="6" t="s">
        <v>4</v>
      </c>
      <c r="M2942" s="6" t="s">
        <v>5</v>
      </c>
      <c r="N2942" s="6" t="s">
        <v>3311</v>
      </c>
      <c r="O2942" s="16">
        <v>45071</v>
      </c>
      <c r="P2942" s="6" t="s">
        <v>7</v>
      </c>
      <c r="Q2942" s="18">
        <v>48776</v>
      </c>
      <c r="R2942" s="18">
        <v>48776</v>
      </c>
      <c r="S2942" s="18">
        <v>0</v>
      </c>
      <c r="T2942" s="18">
        <v>0</v>
      </c>
      <c r="U2942" s="10">
        <f t="shared" si="90"/>
        <v>0</v>
      </c>
      <c r="V2942" s="20">
        <f t="shared" si="91"/>
        <v>0</v>
      </c>
    </row>
    <row r="2943" spans="1:22" outlineLevel="4" x14ac:dyDescent="0.35">
      <c r="G2943" s="1"/>
      <c r="H2943" s="14" t="s">
        <v>11908</v>
      </c>
      <c r="O2943" s="16"/>
      <c r="Q2943" s="18">
        <f>SUBTOTAL(9,Q2936:Q2942)</f>
        <v>364455</v>
      </c>
      <c r="R2943" s="18">
        <f>SUBTOTAL(9,R2936:R2942)</f>
        <v>364455</v>
      </c>
      <c r="S2943" s="18">
        <f>SUBTOTAL(9,S2936:S2942)</f>
        <v>0</v>
      </c>
      <c r="T2943" s="18">
        <f>SUBTOTAL(9,T2936:T2942)</f>
        <v>0</v>
      </c>
      <c r="U2943" s="10">
        <f t="shared" si="90"/>
        <v>0</v>
      </c>
      <c r="V2943" s="20">
        <f t="shared" si="91"/>
        <v>0</v>
      </c>
    </row>
    <row r="2944" spans="1:22" ht="29" outlineLevel="4" x14ac:dyDescent="0.35">
      <c r="A2944" s="6" t="s">
        <v>110</v>
      </c>
      <c r="B2944" s="6" t="s">
        <v>111</v>
      </c>
      <c r="C2944" s="12" t="s">
        <v>3301</v>
      </c>
      <c r="D2944" s="5" t="s">
        <v>3302</v>
      </c>
      <c r="E2944" s="6" t="s">
        <v>3302</v>
      </c>
      <c r="F2944" s="1" t="s">
        <v>4</v>
      </c>
      <c r="G2944" s="1" t="s">
        <v>82</v>
      </c>
      <c r="H2944" s="1" t="s">
        <v>3313</v>
      </c>
      <c r="I2944" s="2" t="s">
        <v>3314</v>
      </c>
      <c r="J2944" s="6" t="s">
        <v>4</v>
      </c>
      <c r="K2944" s="6" t="s">
        <v>4</v>
      </c>
      <c r="L2944" s="6" t="s">
        <v>4</v>
      </c>
      <c r="M2944" s="6" t="s">
        <v>5</v>
      </c>
      <c r="N2944" s="6" t="s">
        <v>3312</v>
      </c>
      <c r="O2944" s="16">
        <v>44825</v>
      </c>
      <c r="P2944" s="6" t="s">
        <v>7</v>
      </c>
      <c r="Q2944" s="18">
        <v>4606.13</v>
      </c>
      <c r="R2944" s="18">
        <v>0</v>
      </c>
      <c r="S2944" s="18">
        <v>4606.13</v>
      </c>
      <c r="T2944" s="18">
        <v>0</v>
      </c>
      <c r="U2944" s="10">
        <f t="shared" si="90"/>
        <v>0</v>
      </c>
      <c r="V2944" s="20">
        <f t="shared" si="91"/>
        <v>0</v>
      </c>
    </row>
    <row r="2945" spans="1:22" ht="29" outlineLevel="3" x14ac:dyDescent="0.35">
      <c r="A2945" s="6" t="s">
        <v>110</v>
      </c>
      <c r="B2945" s="6" t="s">
        <v>111</v>
      </c>
      <c r="C2945" s="12" t="s">
        <v>3301</v>
      </c>
      <c r="D2945" s="5" t="s">
        <v>3302</v>
      </c>
      <c r="E2945" s="6" t="s">
        <v>3302</v>
      </c>
      <c r="F2945" s="1" t="s">
        <v>76</v>
      </c>
      <c r="G2945" s="1" t="s">
        <v>4</v>
      </c>
      <c r="H2945" s="1" t="s">
        <v>3313</v>
      </c>
      <c r="I2945" s="2" t="s">
        <v>3314</v>
      </c>
      <c r="J2945" s="6" t="s">
        <v>4</v>
      </c>
      <c r="K2945" s="6" t="s">
        <v>4</v>
      </c>
      <c r="L2945" s="6" t="s">
        <v>4</v>
      </c>
      <c r="M2945" s="6" t="s">
        <v>5</v>
      </c>
      <c r="N2945" s="6" t="s">
        <v>3312</v>
      </c>
      <c r="O2945" s="16">
        <v>44825</v>
      </c>
      <c r="P2945" s="6" t="s">
        <v>7</v>
      </c>
      <c r="Q2945" s="18">
        <v>73698.87</v>
      </c>
      <c r="R2945" s="18">
        <v>73698.87</v>
      </c>
      <c r="S2945" s="18">
        <v>0</v>
      </c>
      <c r="T2945" s="18">
        <v>0</v>
      </c>
      <c r="U2945" s="10">
        <f t="shared" si="90"/>
        <v>0</v>
      </c>
      <c r="V2945" s="20">
        <f t="shared" si="91"/>
        <v>0</v>
      </c>
    </row>
    <row r="2946" spans="1:22" outlineLevel="4" x14ac:dyDescent="0.35">
      <c r="G2946" s="1"/>
      <c r="H2946" s="14" t="s">
        <v>11909</v>
      </c>
      <c r="O2946" s="16"/>
      <c r="Q2946" s="18">
        <f>SUBTOTAL(9,Q2944:Q2945)</f>
        <v>78305</v>
      </c>
      <c r="R2946" s="18">
        <f>SUBTOTAL(9,R2944:R2945)</f>
        <v>73698.87</v>
      </c>
      <c r="S2946" s="18">
        <f>SUBTOTAL(9,S2944:S2945)</f>
        <v>4606.13</v>
      </c>
      <c r="T2946" s="18">
        <f>SUBTOTAL(9,T2944:T2945)</f>
        <v>0</v>
      </c>
      <c r="U2946" s="10">
        <f t="shared" ref="U2946:U3009" si="92">Q2946-R2946-S2946-T2946</f>
        <v>4.5474735088646412E-12</v>
      </c>
      <c r="V2946" s="20">
        <f t="shared" si="91"/>
        <v>4.5474735088646412E-12</v>
      </c>
    </row>
    <row r="2947" spans="1:22" ht="29" outlineLevel="4" x14ac:dyDescent="0.35">
      <c r="A2947" s="6" t="s">
        <v>110</v>
      </c>
      <c r="B2947" s="6" t="s">
        <v>111</v>
      </c>
      <c r="C2947" s="12" t="s">
        <v>3301</v>
      </c>
      <c r="D2947" s="5" t="s">
        <v>3302</v>
      </c>
      <c r="E2947" s="6" t="s">
        <v>3302</v>
      </c>
      <c r="F2947" s="1" t="s">
        <v>4</v>
      </c>
      <c r="G2947" s="1" t="s">
        <v>82</v>
      </c>
      <c r="H2947" s="1" t="s">
        <v>3316</v>
      </c>
      <c r="I2947" s="2" t="s">
        <v>3317</v>
      </c>
      <c r="J2947" s="6" t="s">
        <v>4</v>
      </c>
      <c r="K2947" s="6" t="s">
        <v>4</v>
      </c>
      <c r="L2947" s="6" t="s">
        <v>4</v>
      </c>
      <c r="M2947" s="6" t="s">
        <v>5</v>
      </c>
      <c r="N2947" s="6" t="s">
        <v>3315</v>
      </c>
      <c r="O2947" s="16">
        <v>44840</v>
      </c>
      <c r="P2947" s="6" t="s">
        <v>7</v>
      </c>
      <c r="Q2947" s="18">
        <v>1</v>
      </c>
      <c r="R2947" s="18">
        <v>0</v>
      </c>
      <c r="S2947" s="18">
        <v>1</v>
      </c>
      <c r="T2947" s="18">
        <v>0</v>
      </c>
      <c r="U2947" s="10">
        <f t="shared" si="92"/>
        <v>0</v>
      </c>
      <c r="V2947" s="20">
        <f t="shared" ref="V2947:V3010" si="93">Q2947-R2947-S2947-T2947</f>
        <v>0</v>
      </c>
    </row>
    <row r="2948" spans="1:22" ht="29" outlineLevel="3" x14ac:dyDescent="0.35">
      <c r="A2948" s="6" t="s">
        <v>110</v>
      </c>
      <c r="B2948" s="6" t="s">
        <v>111</v>
      </c>
      <c r="C2948" s="12" t="s">
        <v>3301</v>
      </c>
      <c r="D2948" s="5" t="s">
        <v>3302</v>
      </c>
      <c r="E2948" s="6" t="s">
        <v>3302</v>
      </c>
      <c r="F2948" s="1" t="s">
        <v>76</v>
      </c>
      <c r="G2948" s="1" t="s">
        <v>4</v>
      </c>
      <c r="H2948" s="1" t="s">
        <v>3316</v>
      </c>
      <c r="I2948" s="2" t="s">
        <v>3317</v>
      </c>
      <c r="J2948" s="6" t="s">
        <v>4</v>
      </c>
      <c r="K2948" s="6" t="s">
        <v>4</v>
      </c>
      <c r="L2948" s="6" t="s">
        <v>4</v>
      </c>
      <c r="M2948" s="6" t="s">
        <v>5</v>
      </c>
      <c r="N2948" s="6" t="s">
        <v>3315</v>
      </c>
      <c r="O2948" s="16">
        <v>44840</v>
      </c>
      <c r="P2948" s="6" t="s">
        <v>7</v>
      </c>
      <c r="Q2948" s="18">
        <v>2279</v>
      </c>
      <c r="R2948" s="18">
        <v>2279</v>
      </c>
      <c r="S2948" s="18">
        <v>0</v>
      </c>
      <c r="T2948" s="18">
        <v>0</v>
      </c>
      <c r="U2948" s="10">
        <f t="shared" si="92"/>
        <v>0</v>
      </c>
      <c r="V2948" s="20">
        <f t="shared" si="93"/>
        <v>0</v>
      </c>
    </row>
    <row r="2949" spans="1:22" outlineLevel="4" x14ac:dyDescent="0.35">
      <c r="G2949" s="1"/>
      <c r="H2949" s="14" t="s">
        <v>11910</v>
      </c>
      <c r="O2949" s="16"/>
      <c r="Q2949" s="18">
        <f>SUBTOTAL(9,Q2947:Q2948)</f>
        <v>2280</v>
      </c>
      <c r="R2949" s="18">
        <f>SUBTOTAL(9,R2947:R2948)</f>
        <v>2279</v>
      </c>
      <c r="S2949" s="18">
        <f>SUBTOTAL(9,S2947:S2948)</f>
        <v>1</v>
      </c>
      <c r="T2949" s="18">
        <f>SUBTOTAL(9,T2947:T2948)</f>
        <v>0</v>
      </c>
      <c r="U2949" s="10">
        <f t="shared" si="92"/>
        <v>0</v>
      </c>
      <c r="V2949" s="20">
        <f t="shared" si="93"/>
        <v>0</v>
      </c>
    </row>
    <row r="2950" spans="1:22" ht="29" outlineLevel="4" x14ac:dyDescent="0.35">
      <c r="A2950" s="6" t="s">
        <v>110</v>
      </c>
      <c r="B2950" s="6" t="s">
        <v>111</v>
      </c>
      <c r="C2950" s="12" t="s">
        <v>3301</v>
      </c>
      <c r="D2950" s="5" t="s">
        <v>3302</v>
      </c>
      <c r="E2950" s="6" t="s">
        <v>3302</v>
      </c>
      <c r="F2950" s="1" t="s">
        <v>4</v>
      </c>
      <c r="G2950" s="1" t="s">
        <v>82</v>
      </c>
      <c r="H2950" s="1" t="s">
        <v>3319</v>
      </c>
      <c r="I2950" s="2" t="s">
        <v>3320</v>
      </c>
      <c r="J2950" s="6" t="s">
        <v>4</v>
      </c>
      <c r="K2950" s="6" t="s">
        <v>4</v>
      </c>
      <c r="L2950" s="6" t="s">
        <v>4</v>
      </c>
      <c r="M2950" s="6" t="s">
        <v>5</v>
      </c>
      <c r="N2950" s="6" t="s">
        <v>3318</v>
      </c>
      <c r="O2950" s="16">
        <v>44818</v>
      </c>
      <c r="P2950" s="6" t="s">
        <v>7</v>
      </c>
      <c r="Q2950" s="18">
        <v>990.68</v>
      </c>
      <c r="R2950" s="18">
        <v>0</v>
      </c>
      <c r="S2950" s="18">
        <v>990.68</v>
      </c>
      <c r="T2950" s="18">
        <v>0</v>
      </c>
      <c r="U2950" s="10">
        <f t="shared" si="92"/>
        <v>0</v>
      </c>
      <c r="V2950" s="20">
        <f t="shared" si="93"/>
        <v>0</v>
      </c>
    </row>
    <row r="2951" spans="1:22" ht="29" outlineLevel="3" x14ac:dyDescent="0.35">
      <c r="A2951" s="6" t="s">
        <v>110</v>
      </c>
      <c r="B2951" s="6" t="s">
        <v>111</v>
      </c>
      <c r="C2951" s="12" t="s">
        <v>3301</v>
      </c>
      <c r="D2951" s="5" t="s">
        <v>3302</v>
      </c>
      <c r="E2951" s="6" t="s">
        <v>3302</v>
      </c>
      <c r="F2951" s="1" t="s">
        <v>4</v>
      </c>
      <c r="G2951" s="1" t="s">
        <v>82</v>
      </c>
      <c r="H2951" s="1" t="s">
        <v>3319</v>
      </c>
      <c r="I2951" s="2" t="s">
        <v>3320</v>
      </c>
      <c r="J2951" s="6" t="s">
        <v>4</v>
      </c>
      <c r="K2951" s="6" t="s">
        <v>4</v>
      </c>
      <c r="L2951" s="6" t="s">
        <v>4</v>
      </c>
      <c r="M2951" s="6" t="s">
        <v>5</v>
      </c>
      <c r="N2951" s="6" t="s">
        <v>3321</v>
      </c>
      <c r="O2951" s="16">
        <v>44932</v>
      </c>
      <c r="P2951" s="6" t="s">
        <v>7</v>
      </c>
      <c r="Q2951" s="18">
        <v>3488.57</v>
      </c>
      <c r="R2951" s="18">
        <v>0</v>
      </c>
      <c r="S2951" s="18">
        <v>3488.57</v>
      </c>
      <c r="T2951" s="18">
        <v>0</v>
      </c>
      <c r="U2951" s="10">
        <f t="shared" si="92"/>
        <v>0</v>
      </c>
      <c r="V2951" s="20">
        <f t="shared" si="93"/>
        <v>0</v>
      </c>
    </row>
    <row r="2952" spans="1:22" ht="29" outlineLevel="4" x14ac:dyDescent="0.35">
      <c r="A2952" s="6" t="s">
        <v>110</v>
      </c>
      <c r="B2952" s="6" t="s">
        <v>111</v>
      </c>
      <c r="C2952" s="12" t="s">
        <v>3301</v>
      </c>
      <c r="D2952" s="5" t="s">
        <v>3302</v>
      </c>
      <c r="E2952" s="6" t="s">
        <v>3302</v>
      </c>
      <c r="F2952" s="1" t="s">
        <v>4</v>
      </c>
      <c r="G2952" s="1" t="s">
        <v>82</v>
      </c>
      <c r="H2952" s="1" t="s">
        <v>3319</v>
      </c>
      <c r="I2952" s="2" t="s">
        <v>3320</v>
      </c>
      <c r="J2952" s="6" t="s">
        <v>4</v>
      </c>
      <c r="K2952" s="6" t="s">
        <v>4</v>
      </c>
      <c r="L2952" s="6" t="s">
        <v>4</v>
      </c>
      <c r="M2952" s="6" t="s">
        <v>5</v>
      </c>
      <c r="N2952" s="6" t="s">
        <v>3322</v>
      </c>
      <c r="O2952" s="16">
        <v>44966</v>
      </c>
      <c r="P2952" s="6" t="s">
        <v>7</v>
      </c>
      <c r="Q2952" s="18">
        <v>2294.9299999999998</v>
      </c>
      <c r="R2952" s="18">
        <v>0</v>
      </c>
      <c r="S2952" s="18">
        <v>2294.9299999999998</v>
      </c>
      <c r="T2952" s="18">
        <v>0</v>
      </c>
      <c r="U2952" s="10">
        <f t="shared" si="92"/>
        <v>0</v>
      </c>
      <c r="V2952" s="20">
        <f t="shared" si="93"/>
        <v>0</v>
      </c>
    </row>
    <row r="2953" spans="1:22" ht="29" outlineLevel="3" x14ac:dyDescent="0.35">
      <c r="A2953" s="6" t="s">
        <v>110</v>
      </c>
      <c r="B2953" s="6" t="s">
        <v>111</v>
      </c>
      <c r="C2953" s="12" t="s">
        <v>3301</v>
      </c>
      <c r="D2953" s="5" t="s">
        <v>3302</v>
      </c>
      <c r="E2953" s="6" t="s">
        <v>3302</v>
      </c>
      <c r="F2953" s="1" t="s">
        <v>76</v>
      </c>
      <c r="G2953" s="1" t="s">
        <v>4</v>
      </c>
      <c r="H2953" s="1" t="s">
        <v>3319</v>
      </c>
      <c r="I2953" s="2" t="s">
        <v>3320</v>
      </c>
      <c r="J2953" s="6" t="s">
        <v>4</v>
      </c>
      <c r="K2953" s="6" t="s">
        <v>4</v>
      </c>
      <c r="L2953" s="6" t="s">
        <v>4</v>
      </c>
      <c r="M2953" s="6" t="s">
        <v>5</v>
      </c>
      <c r="N2953" s="6" t="s">
        <v>3318</v>
      </c>
      <c r="O2953" s="16">
        <v>44818</v>
      </c>
      <c r="P2953" s="6" t="s">
        <v>7</v>
      </c>
      <c r="Q2953" s="18">
        <v>15851.32</v>
      </c>
      <c r="R2953" s="18">
        <v>15851.32</v>
      </c>
      <c r="S2953" s="18">
        <v>0</v>
      </c>
      <c r="T2953" s="18">
        <v>0</v>
      </c>
      <c r="U2953" s="10">
        <f t="shared" si="92"/>
        <v>0</v>
      </c>
      <c r="V2953" s="20">
        <f t="shared" si="93"/>
        <v>0</v>
      </c>
    </row>
    <row r="2954" spans="1:22" ht="29" outlineLevel="2" x14ac:dyDescent="0.35">
      <c r="A2954" s="6" t="s">
        <v>110</v>
      </c>
      <c r="B2954" s="6" t="s">
        <v>111</v>
      </c>
      <c r="C2954" s="12" t="s">
        <v>3301</v>
      </c>
      <c r="D2954" s="5" t="s">
        <v>3302</v>
      </c>
      <c r="E2954" s="6" t="s">
        <v>3302</v>
      </c>
      <c r="F2954" s="1" t="s">
        <v>76</v>
      </c>
      <c r="G2954" s="1" t="s">
        <v>4</v>
      </c>
      <c r="H2954" s="1" t="s">
        <v>3319</v>
      </c>
      <c r="I2954" s="2" t="s">
        <v>3320</v>
      </c>
      <c r="J2954" s="6" t="s">
        <v>4</v>
      </c>
      <c r="K2954" s="6" t="s">
        <v>4</v>
      </c>
      <c r="L2954" s="6" t="s">
        <v>4</v>
      </c>
      <c r="M2954" s="6" t="s">
        <v>5</v>
      </c>
      <c r="N2954" s="6" t="s">
        <v>3321</v>
      </c>
      <c r="O2954" s="16">
        <v>44932</v>
      </c>
      <c r="P2954" s="6" t="s">
        <v>7</v>
      </c>
      <c r="Q2954" s="18">
        <v>55819.43</v>
      </c>
      <c r="R2954" s="18">
        <v>55819.43</v>
      </c>
      <c r="S2954" s="18">
        <v>0</v>
      </c>
      <c r="T2954" s="18">
        <v>0</v>
      </c>
      <c r="U2954" s="10">
        <f t="shared" si="92"/>
        <v>0</v>
      </c>
      <c r="V2954" s="20">
        <f t="shared" si="93"/>
        <v>0</v>
      </c>
    </row>
    <row r="2955" spans="1:22" ht="29" outlineLevel="4" x14ac:dyDescent="0.35">
      <c r="A2955" s="6" t="s">
        <v>110</v>
      </c>
      <c r="B2955" s="6" t="s">
        <v>111</v>
      </c>
      <c r="C2955" s="12" t="s">
        <v>3301</v>
      </c>
      <c r="D2955" s="5" t="s">
        <v>3302</v>
      </c>
      <c r="E2955" s="6" t="s">
        <v>3302</v>
      </c>
      <c r="F2955" s="1" t="s">
        <v>76</v>
      </c>
      <c r="G2955" s="1" t="s">
        <v>4</v>
      </c>
      <c r="H2955" s="1" t="s">
        <v>3319</v>
      </c>
      <c r="I2955" s="2" t="s">
        <v>3320</v>
      </c>
      <c r="J2955" s="6" t="s">
        <v>4</v>
      </c>
      <c r="K2955" s="6" t="s">
        <v>4</v>
      </c>
      <c r="L2955" s="6" t="s">
        <v>4</v>
      </c>
      <c r="M2955" s="6" t="s">
        <v>5</v>
      </c>
      <c r="N2955" s="6" t="s">
        <v>3322</v>
      </c>
      <c r="O2955" s="16">
        <v>44966</v>
      </c>
      <c r="P2955" s="6" t="s">
        <v>7</v>
      </c>
      <c r="Q2955" s="18">
        <v>36720.07</v>
      </c>
      <c r="R2955" s="18">
        <v>36720.07</v>
      </c>
      <c r="S2955" s="18">
        <v>0</v>
      </c>
      <c r="T2955" s="18">
        <v>0</v>
      </c>
      <c r="U2955" s="10">
        <f t="shared" si="92"/>
        <v>0</v>
      </c>
      <c r="V2955" s="20">
        <f t="shared" si="93"/>
        <v>0</v>
      </c>
    </row>
    <row r="2956" spans="1:22" outlineLevel="4" x14ac:dyDescent="0.35">
      <c r="G2956" s="1"/>
      <c r="H2956" s="14" t="s">
        <v>11911</v>
      </c>
      <c r="O2956" s="16"/>
      <c r="Q2956" s="18">
        <f>SUBTOTAL(9,Q2950:Q2955)</f>
        <v>115165</v>
      </c>
      <c r="R2956" s="18">
        <f>SUBTOTAL(9,R2950:R2955)</f>
        <v>108390.82</v>
      </c>
      <c r="S2956" s="18">
        <f>SUBTOTAL(9,S2950:S2955)</f>
        <v>6774.18</v>
      </c>
      <c r="T2956" s="18">
        <f>SUBTOTAL(9,T2950:T2955)</f>
        <v>0</v>
      </c>
      <c r="U2956" s="10">
        <f t="shared" si="92"/>
        <v>-7.2759576141834259E-12</v>
      </c>
      <c r="V2956" s="20">
        <f t="shared" si="93"/>
        <v>-7.2759576141834259E-12</v>
      </c>
    </row>
    <row r="2957" spans="1:22" ht="29" outlineLevel="4" x14ac:dyDescent="0.35">
      <c r="A2957" s="6" t="s">
        <v>110</v>
      </c>
      <c r="B2957" s="6" t="s">
        <v>111</v>
      </c>
      <c r="C2957" s="12" t="s">
        <v>3301</v>
      </c>
      <c r="D2957" s="5" t="s">
        <v>3302</v>
      </c>
      <c r="E2957" s="6" t="s">
        <v>3302</v>
      </c>
      <c r="F2957" s="1" t="s">
        <v>76</v>
      </c>
      <c r="G2957" s="1" t="s">
        <v>4</v>
      </c>
      <c r="H2957" s="1" t="s">
        <v>3324</v>
      </c>
      <c r="I2957" s="2" t="s">
        <v>3325</v>
      </c>
      <c r="J2957" s="6" t="s">
        <v>4</v>
      </c>
      <c r="K2957" s="6" t="s">
        <v>4</v>
      </c>
      <c r="L2957" s="6" t="s">
        <v>4</v>
      </c>
      <c r="M2957" s="6" t="s">
        <v>5</v>
      </c>
      <c r="N2957" s="6" t="s">
        <v>3323</v>
      </c>
      <c r="O2957" s="16">
        <v>45014</v>
      </c>
      <c r="P2957" s="6" t="s">
        <v>7</v>
      </c>
      <c r="Q2957" s="18">
        <v>528</v>
      </c>
      <c r="R2957" s="18">
        <v>528</v>
      </c>
      <c r="S2957" s="18">
        <v>0</v>
      </c>
      <c r="T2957" s="18">
        <v>0</v>
      </c>
      <c r="U2957" s="10">
        <f t="shared" si="92"/>
        <v>0</v>
      </c>
      <c r="V2957" s="20">
        <f t="shared" si="93"/>
        <v>0</v>
      </c>
    </row>
    <row r="2958" spans="1:22" ht="29" outlineLevel="4" x14ac:dyDescent="0.35">
      <c r="A2958" s="6" t="s">
        <v>110</v>
      </c>
      <c r="B2958" s="6" t="s">
        <v>111</v>
      </c>
      <c r="C2958" s="12" t="s">
        <v>3301</v>
      </c>
      <c r="D2958" s="5" t="s">
        <v>3302</v>
      </c>
      <c r="E2958" s="6" t="s">
        <v>3302</v>
      </c>
      <c r="F2958" s="1" t="s">
        <v>76</v>
      </c>
      <c r="G2958" s="1" t="s">
        <v>4</v>
      </c>
      <c r="H2958" s="1" t="s">
        <v>3324</v>
      </c>
      <c r="I2958" s="2" t="s">
        <v>3325</v>
      </c>
      <c r="J2958" s="6" t="s">
        <v>4</v>
      </c>
      <c r="K2958" s="6" t="s">
        <v>4</v>
      </c>
      <c r="L2958" s="6" t="s">
        <v>4</v>
      </c>
      <c r="M2958" s="6" t="s">
        <v>5</v>
      </c>
      <c r="N2958" s="6" t="s">
        <v>3326</v>
      </c>
      <c r="O2958" s="16">
        <v>45099</v>
      </c>
      <c r="P2958" s="6" t="s">
        <v>7</v>
      </c>
      <c r="Q2958" s="18">
        <v>27985</v>
      </c>
      <c r="R2958" s="18">
        <v>27985</v>
      </c>
      <c r="S2958" s="18">
        <v>0</v>
      </c>
      <c r="T2958" s="18">
        <v>0</v>
      </c>
      <c r="U2958" s="10">
        <f t="shared" si="92"/>
        <v>0</v>
      </c>
      <c r="V2958" s="20">
        <f t="shared" si="93"/>
        <v>0</v>
      </c>
    </row>
    <row r="2959" spans="1:22" outlineLevel="4" x14ac:dyDescent="0.35">
      <c r="G2959" s="1"/>
      <c r="H2959" s="14" t="s">
        <v>11912</v>
      </c>
      <c r="O2959" s="16"/>
      <c r="Q2959" s="18">
        <f>SUBTOTAL(9,Q2957:Q2958)</f>
        <v>28513</v>
      </c>
      <c r="R2959" s="18">
        <f>SUBTOTAL(9,R2957:R2958)</f>
        <v>28513</v>
      </c>
      <c r="S2959" s="18">
        <f>SUBTOTAL(9,S2957:S2958)</f>
        <v>0</v>
      </c>
      <c r="T2959" s="18">
        <f>SUBTOTAL(9,T2957:T2958)</f>
        <v>0</v>
      </c>
      <c r="U2959" s="10">
        <f t="shared" si="92"/>
        <v>0</v>
      </c>
      <c r="V2959" s="20">
        <f t="shared" si="93"/>
        <v>0</v>
      </c>
    </row>
    <row r="2960" spans="1:22" outlineLevel="4" x14ac:dyDescent="0.35">
      <c r="A2960" s="6" t="s">
        <v>566</v>
      </c>
      <c r="B2960" s="6" t="s">
        <v>567</v>
      </c>
      <c r="C2960" s="12" t="s">
        <v>3301</v>
      </c>
      <c r="D2960" s="5" t="s">
        <v>3327</v>
      </c>
      <c r="E2960" s="6" t="s">
        <v>3327</v>
      </c>
      <c r="F2960" s="1" t="s">
        <v>573</v>
      </c>
      <c r="G2960" s="1" t="s">
        <v>4</v>
      </c>
      <c r="H2960" s="1" t="s">
        <v>3330</v>
      </c>
      <c r="I2960" s="2" t="s">
        <v>3331</v>
      </c>
      <c r="J2960" s="6" t="s">
        <v>4</v>
      </c>
      <c r="K2960" s="6" t="s">
        <v>4</v>
      </c>
      <c r="L2960" s="6" t="s">
        <v>4</v>
      </c>
      <c r="M2960" s="6" t="s">
        <v>5</v>
      </c>
      <c r="N2960" s="6" t="s">
        <v>3328</v>
      </c>
      <c r="O2960" s="16">
        <v>44977</v>
      </c>
      <c r="P2960" s="6" t="s">
        <v>3329</v>
      </c>
      <c r="Q2960" s="18">
        <v>1940.52</v>
      </c>
      <c r="R2960" s="18">
        <v>1940.52</v>
      </c>
      <c r="S2960" s="18">
        <v>0</v>
      </c>
      <c r="T2960" s="18">
        <v>0</v>
      </c>
      <c r="U2960" s="10">
        <f t="shared" si="92"/>
        <v>0</v>
      </c>
      <c r="V2960" s="20">
        <f t="shared" si="93"/>
        <v>0</v>
      </c>
    </row>
    <row r="2961" spans="1:22" outlineLevel="4" x14ac:dyDescent="0.35">
      <c r="A2961" s="6" t="s">
        <v>566</v>
      </c>
      <c r="B2961" s="6" t="s">
        <v>567</v>
      </c>
      <c r="C2961" s="12" t="s">
        <v>3301</v>
      </c>
      <c r="D2961" s="5" t="s">
        <v>3327</v>
      </c>
      <c r="E2961" s="6" t="s">
        <v>3327</v>
      </c>
      <c r="F2961" s="1" t="s">
        <v>573</v>
      </c>
      <c r="G2961" s="1" t="s">
        <v>4</v>
      </c>
      <c r="H2961" s="1" t="s">
        <v>3330</v>
      </c>
      <c r="I2961" s="2" t="s">
        <v>3331</v>
      </c>
      <c r="J2961" s="6" t="s">
        <v>4</v>
      </c>
      <c r="K2961" s="6" t="s">
        <v>4</v>
      </c>
      <c r="L2961" s="6" t="s">
        <v>4</v>
      </c>
      <c r="M2961" s="6" t="s">
        <v>5</v>
      </c>
      <c r="N2961" s="6" t="s">
        <v>3332</v>
      </c>
      <c r="O2961" s="16">
        <v>44998</v>
      </c>
      <c r="P2961" s="6" t="s">
        <v>3333</v>
      </c>
      <c r="Q2961" s="18">
        <v>2049.08</v>
      </c>
      <c r="R2961" s="18">
        <v>2049.08</v>
      </c>
      <c r="S2961" s="18">
        <v>0</v>
      </c>
      <c r="T2961" s="18">
        <v>0</v>
      </c>
      <c r="U2961" s="10">
        <f t="shared" si="92"/>
        <v>0</v>
      </c>
      <c r="V2961" s="20">
        <f t="shared" si="93"/>
        <v>0</v>
      </c>
    </row>
    <row r="2962" spans="1:22" outlineLevel="3" x14ac:dyDescent="0.35">
      <c r="A2962" s="6" t="s">
        <v>566</v>
      </c>
      <c r="B2962" s="6" t="s">
        <v>567</v>
      </c>
      <c r="C2962" s="12" t="s">
        <v>3301</v>
      </c>
      <c r="D2962" s="5" t="s">
        <v>3327</v>
      </c>
      <c r="E2962" s="6" t="s">
        <v>3327</v>
      </c>
      <c r="F2962" s="1" t="s">
        <v>573</v>
      </c>
      <c r="G2962" s="1" t="s">
        <v>4</v>
      </c>
      <c r="H2962" s="1" t="s">
        <v>3330</v>
      </c>
      <c r="I2962" s="2" t="s">
        <v>3331</v>
      </c>
      <c r="J2962" s="6" t="s">
        <v>4</v>
      </c>
      <c r="K2962" s="6" t="s">
        <v>4</v>
      </c>
      <c r="L2962" s="6" t="s">
        <v>4</v>
      </c>
      <c r="M2962" s="6" t="s">
        <v>5</v>
      </c>
      <c r="N2962" s="6" t="s">
        <v>3334</v>
      </c>
      <c r="O2962" s="16">
        <v>45089</v>
      </c>
      <c r="P2962" s="6" t="s">
        <v>3335</v>
      </c>
      <c r="Q2962" s="18">
        <v>2199.75</v>
      </c>
      <c r="R2962" s="18">
        <v>2199.75</v>
      </c>
      <c r="S2962" s="18">
        <v>0</v>
      </c>
      <c r="T2962" s="18">
        <v>0</v>
      </c>
      <c r="U2962" s="10">
        <f t="shared" si="92"/>
        <v>0</v>
      </c>
      <c r="V2962" s="20">
        <f t="shared" si="93"/>
        <v>0</v>
      </c>
    </row>
    <row r="2963" spans="1:22" outlineLevel="4" x14ac:dyDescent="0.35">
      <c r="G2963" s="1"/>
      <c r="H2963" s="14" t="s">
        <v>11913</v>
      </c>
      <c r="O2963" s="16"/>
      <c r="Q2963" s="18">
        <f>SUBTOTAL(9,Q2960:Q2962)</f>
        <v>6189.35</v>
      </c>
      <c r="R2963" s="18">
        <f>SUBTOTAL(9,R2960:R2962)</f>
        <v>6189.35</v>
      </c>
      <c r="S2963" s="18">
        <f>SUBTOTAL(9,S2960:S2962)</f>
        <v>0</v>
      </c>
      <c r="T2963" s="18">
        <f>SUBTOTAL(9,T2960:T2962)</f>
        <v>0</v>
      </c>
      <c r="U2963" s="10">
        <f t="shared" si="92"/>
        <v>0</v>
      </c>
      <c r="V2963" s="20">
        <f t="shared" si="93"/>
        <v>0</v>
      </c>
    </row>
    <row r="2964" spans="1:22" outlineLevel="4" x14ac:dyDescent="0.35">
      <c r="A2964" s="6" t="s">
        <v>110</v>
      </c>
      <c r="B2964" s="6" t="s">
        <v>111</v>
      </c>
      <c r="C2964" s="12" t="s">
        <v>3301</v>
      </c>
      <c r="D2964" s="5" t="s">
        <v>3336</v>
      </c>
      <c r="E2964" s="6" t="s">
        <v>3336</v>
      </c>
      <c r="F2964" s="1" t="s">
        <v>4</v>
      </c>
      <c r="G2964" s="1" t="s">
        <v>114</v>
      </c>
      <c r="H2964" s="1" t="s">
        <v>116</v>
      </c>
      <c r="I2964" s="4" t="s">
        <v>12902</v>
      </c>
      <c r="J2964" s="6" t="s">
        <v>4</v>
      </c>
      <c r="K2964" s="6" t="s">
        <v>4</v>
      </c>
      <c r="L2964" s="6" t="s">
        <v>4</v>
      </c>
      <c r="M2964" s="6" t="s">
        <v>5</v>
      </c>
      <c r="N2964" s="6" t="s">
        <v>3337</v>
      </c>
      <c r="O2964" s="16">
        <v>44869</v>
      </c>
      <c r="P2964" s="6" t="s">
        <v>7</v>
      </c>
      <c r="Q2964" s="18">
        <v>76705</v>
      </c>
      <c r="R2964" s="18">
        <v>0</v>
      </c>
      <c r="S2964" s="18">
        <v>76705</v>
      </c>
      <c r="T2964" s="18">
        <v>0</v>
      </c>
      <c r="U2964" s="10">
        <f t="shared" si="92"/>
        <v>0</v>
      </c>
      <c r="V2964" s="20">
        <f t="shared" si="93"/>
        <v>0</v>
      </c>
    </row>
    <row r="2965" spans="1:22" outlineLevel="3" x14ac:dyDescent="0.35">
      <c r="A2965" s="6" t="s">
        <v>110</v>
      </c>
      <c r="B2965" s="6" t="s">
        <v>111</v>
      </c>
      <c r="C2965" s="12" t="s">
        <v>3301</v>
      </c>
      <c r="D2965" s="5" t="s">
        <v>3336</v>
      </c>
      <c r="E2965" s="6" t="s">
        <v>3336</v>
      </c>
      <c r="F2965" s="1" t="s">
        <v>4</v>
      </c>
      <c r="G2965" s="1" t="s">
        <v>114</v>
      </c>
      <c r="H2965" s="1" t="s">
        <v>116</v>
      </c>
      <c r="I2965" s="4" t="s">
        <v>12902</v>
      </c>
      <c r="J2965" s="6" t="s">
        <v>4</v>
      </c>
      <c r="K2965" s="6" t="s">
        <v>4</v>
      </c>
      <c r="L2965" s="6" t="s">
        <v>4</v>
      </c>
      <c r="M2965" s="6" t="s">
        <v>5</v>
      </c>
      <c r="N2965" s="6" t="s">
        <v>3338</v>
      </c>
      <c r="O2965" s="16">
        <v>44945</v>
      </c>
      <c r="P2965" s="6" t="s">
        <v>7</v>
      </c>
      <c r="Q2965" s="18">
        <v>18145</v>
      </c>
      <c r="R2965" s="18">
        <v>0</v>
      </c>
      <c r="S2965" s="18">
        <v>18145</v>
      </c>
      <c r="T2965" s="18">
        <v>0</v>
      </c>
      <c r="U2965" s="10">
        <f t="shared" si="92"/>
        <v>0</v>
      </c>
      <c r="V2965" s="20">
        <f t="shared" si="93"/>
        <v>0</v>
      </c>
    </row>
    <row r="2966" spans="1:22" outlineLevel="4" x14ac:dyDescent="0.35">
      <c r="G2966" s="1"/>
      <c r="H2966" s="14" t="s">
        <v>11348</v>
      </c>
      <c r="O2966" s="16"/>
      <c r="Q2966" s="18">
        <f>SUBTOTAL(9,Q2964:Q2965)</f>
        <v>94850</v>
      </c>
      <c r="R2966" s="18">
        <f>SUBTOTAL(9,R2964:R2965)</f>
        <v>0</v>
      </c>
      <c r="S2966" s="18">
        <f>SUBTOTAL(9,S2964:S2965)</f>
        <v>94850</v>
      </c>
      <c r="T2966" s="18">
        <f>SUBTOTAL(9,T2964:T2965)</f>
        <v>0</v>
      </c>
      <c r="U2966" s="10">
        <f t="shared" si="92"/>
        <v>0</v>
      </c>
      <c r="V2966" s="20">
        <f t="shared" si="93"/>
        <v>0</v>
      </c>
    </row>
    <row r="2967" spans="1:22" outlineLevel="4" x14ac:dyDescent="0.35">
      <c r="A2967" s="6" t="s">
        <v>110</v>
      </c>
      <c r="B2967" s="6" t="s">
        <v>111</v>
      </c>
      <c r="C2967" s="12" t="s">
        <v>3301</v>
      </c>
      <c r="D2967" s="5" t="s">
        <v>3336</v>
      </c>
      <c r="E2967" s="6" t="s">
        <v>3336</v>
      </c>
      <c r="F2967" s="1" t="s">
        <v>4</v>
      </c>
      <c r="G2967" s="1" t="s">
        <v>114</v>
      </c>
      <c r="H2967" s="1" t="s">
        <v>119</v>
      </c>
      <c r="I2967" s="4" t="s">
        <v>12903</v>
      </c>
      <c r="J2967" s="6" t="s">
        <v>4</v>
      </c>
      <c r="K2967" s="6" t="s">
        <v>4</v>
      </c>
      <c r="L2967" s="6" t="s">
        <v>4</v>
      </c>
      <c r="M2967" s="6" t="s">
        <v>5</v>
      </c>
      <c r="N2967" s="6" t="s">
        <v>3337</v>
      </c>
      <c r="O2967" s="16">
        <v>44869</v>
      </c>
      <c r="P2967" s="6" t="s">
        <v>7</v>
      </c>
      <c r="Q2967" s="18">
        <v>23637</v>
      </c>
      <c r="R2967" s="18">
        <v>0</v>
      </c>
      <c r="S2967" s="18">
        <v>23637</v>
      </c>
      <c r="T2967" s="18">
        <v>0</v>
      </c>
      <c r="U2967" s="10">
        <f t="shared" si="92"/>
        <v>0</v>
      </c>
      <c r="V2967" s="20">
        <f t="shared" si="93"/>
        <v>0</v>
      </c>
    </row>
    <row r="2968" spans="1:22" outlineLevel="3" x14ac:dyDescent="0.35">
      <c r="A2968" s="6" t="s">
        <v>110</v>
      </c>
      <c r="B2968" s="6" t="s">
        <v>111</v>
      </c>
      <c r="C2968" s="12" t="s">
        <v>3301</v>
      </c>
      <c r="D2968" s="5" t="s">
        <v>3336</v>
      </c>
      <c r="E2968" s="6" t="s">
        <v>3336</v>
      </c>
      <c r="F2968" s="1" t="s">
        <v>4</v>
      </c>
      <c r="G2968" s="1" t="s">
        <v>114</v>
      </c>
      <c r="H2968" s="1" t="s">
        <v>119</v>
      </c>
      <c r="I2968" s="4" t="s">
        <v>12903</v>
      </c>
      <c r="J2968" s="6" t="s">
        <v>4</v>
      </c>
      <c r="K2968" s="6" t="s">
        <v>4</v>
      </c>
      <c r="L2968" s="6" t="s">
        <v>4</v>
      </c>
      <c r="M2968" s="6" t="s">
        <v>5</v>
      </c>
      <c r="N2968" s="6" t="s">
        <v>3338</v>
      </c>
      <c r="O2968" s="16">
        <v>44945</v>
      </c>
      <c r="P2968" s="6" t="s">
        <v>7</v>
      </c>
      <c r="Q2968" s="18">
        <v>4717</v>
      </c>
      <c r="R2968" s="18">
        <v>0</v>
      </c>
      <c r="S2968" s="18">
        <v>4717</v>
      </c>
      <c r="T2968" s="18">
        <v>0</v>
      </c>
      <c r="U2968" s="10">
        <f t="shared" si="92"/>
        <v>0</v>
      </c>
      <c r="V2968" s="20">
        <f t="shared" si="93"/>
        <v>0</v>
      </c>
    </row>
    <row r="2969" spans="1:22" outlineLevel="4" x14ac:dyDescent="0.35">
      <c r="G2969" s="1"/>
      <c r="H2969" s="14" t="s">
        <v>11349</v>
      </c>
      <c r="O2969" s="16"/>
      <c r="Q2969" s="18">
        <f>SUBTOTAL(9,Q2967:Q2968)</f>
        <v>28354</v>
      </c>
      <c r="R2969" s="18">
        <f>SUBTOTAL(9,R2967:R2968)</f>
        <v>0</v>
      </c>
      <c r="S2969" s="18">
        <f>SUBTOTAL(9,S2967:S2968)</f>
        <v>28354</v>
      </c>
      <c r="T2969" s="18">
        <f>SUBTOTAL(9,T2967:T2968)</f>
        <v>0</v>
      </c>
      <c r="U2969" s="10">
        <f t="shared" si="92"/>
        <v>0</v>
      </c>
      <c r="V2969" s="20">
        <f t="shared" si="93"/>
        <v>0</v>
      </c>
    </row>
    <row r="2970" spans="1:22" outlineLevel="4" x14ac:dyDescent="0.35">
      <c r="A2970" s="6" t="s">
        <v>110</v>
      </c>
      <c r="B2970" s="6" t="s">
        <v>111</v>
      </c>
      <c r="C2970" s="12" t="s">
        <v>3301</v>
      </c>
      <c r="D2970" s="5" t="s">
        <v>3336</v>
      </c>
      <c r="E2970" s="6" t="s">
        <v>3336</v>
      </c>
      <c r="F2970" s="1" t="s">
        <v>4</v>
      </c>
      <c r="G2970" s="1" t="s">
        <v>114</v>
      </c>
      <c r="H2970" s="1" t="s">
        <v>121</v>
      </c>
      <c r="I2970" s="4" t="s">
        <v>12901</v>
      </c>
      <c r="J2970" s="6" t="s">
        <v>4</v>
      </c>
      <c r="K2970" s="6" t="s">
        <v>4</v>
      </c>
      <c r="L2970" s="6" t="s">
        <v>4</v>
      </c>
      <c r="M2970" s="6" t="s">
        <v>5</v>
      </c>
      <c r="N2970" s="6" t="s">
        <v>3337</v>
      </c>
      <c r="O2970" s="16">
        <v>44869</v>
      </c>
      <c r="P2970" s="6" t="s">
        <v>7</v>
      </c>
      <c r="Q2970" s="18">
        <v>40453</v>
      </c>
      <c r="R2970" s="18">
        <v>0</v>
      </c>
      <c r="S2970" s="18">
        <v>40453</v>
      </c>
      <c r="T2970" s="18">
        <v>0</v>
      </c>
      <c r="U2970" s="10">
        <f t="shared" si="92"/>
        <v>0</v>
      </c>
      <c r="V2970" s="20">
        <f t="shared" si="93"/>
        <v>0</v>
      </c>
    </row>
    <row r="2971" spans="1:22" outlineLevel="4" x14ac:dyDescent="0.35">
      <c r="A2971" s="6" t="s">
        <v>110</v>
      </c>
      <c r="B2971" s="6" t="s">
        <v>111</v>
      </c>
      <c r="C2971" s="12" t="s">
        <v>3301</v>
      </c>
      <c r="D2971" s="5" t="s">
        <v>3336</v>
      </c>
      <c r="E2971" s="6" t="s">
        <v>3336</v>
      </c>
      <c r="F2971" s="1" t="s">
        <v>4</v>
      </c>
      <c r="G2971" s="1" t="s">
        <v>114</v>
      </c>
      <c r="H2971" s="1" t="s">
        <v>121</v>
      </c>
      <c r="I2971" s="4" t="s">
        <v>12901</v>
      </c>
      <c r="J2971" s="6" t="s">
        <v>4</v>
      </c>
      <c r="K2971" s="6" t="s">
        <v>4</v>
      </c>
      <c r="L2971" s="6" t="s">
        <v>4</v>
      </c>
      <c r="M2971" s="6" t="s">
        <v>5</v>
      </c>
      <c r="N2971" s="6" t="s">
        <v>3338</v>
      </c>
      <c r="O2971" s="16">
        <v>44945</v>
      </c>
      <c r="P2971" s="6" t="s">
        <v>7</v>
      </c>
      <c r="Q2971" s="18">
        <v>17069</v>
      </c>
      <c r="R2971" s="18">
        <v>0</v>
      </c>
      <c r="S2971" s="18">
        <v>17069</v>
      </c>
      <c r="T2971" s="18">
        <v>0</v>
      </c>
      <c r="U2971" s="10">
        <f t="shared" si="92"/>
        <v>0</v>
      </c>
      <c r="V2971" s="20">
        <f t="shared" si="93"/>
        <v>0</v>
      </c>
    </row>
    <row r="2972" spans="1:22" outlineLevel="4" x14ac:dyDescent="0.35">
      <c r="G2972" s="1"/>
      <c r="H2972" s="14" t="s">
        <v>11350</v>
      </c>
      <c r="O2972" s="16"/>
      <c r="Q2972" s="18">
        <f>SUBTOTAL(9,Q2970:Q2971)</f>
        <v>57522</v>
      </c>
      <c r="R2972" s="18">
        <f>SUBTOTAL(9,R2970:R2971)</f>
        <v>0</v>
      </c>
      <c r="S2972" s="18">
        <f>SUBTOTAL(9,S2970:S2971)</f>
        <v>57522</v>
      </c>
      <c r="T2972" s="18">
        <f>SUBTOTAL(9,T2970:T2971)</f>
        <v>0</v>
      </c>
      <c r="U2972" s="10">
        <f t="shared" si="92"/>
        <v>0</v>
      </c>
      <c r="V2972" s="20">
        <f t="shared" si="93"/>
        <v>0</v>
      </c>
    </row>
    <row r="2973" spans="1:22" ht="29" outlineLevel="4" x14ac:dyDescent="0.35">
      <c r="A2973" s="6" t="s">
        <v>110</v>
      </c>
      <c r="B2973" s="6" t="s">
        <v>111</v>
      </c>
      <c r="C2973" s="12" t="s">
        <v>3301</v>
      </c>
      <c r="D2973" s="5" t="s">
        <v>3336</v>
      </c>
      <c r="E2973" s="6" t="s">
        <v>3336</v>
      </c>
      <c r="F2973" s="1" t="s">
        <v>4</v>
      </c>
      <c r="G2973" s="1" t="s">
        <v>368</v>
      </c>
      <c r="H2973" s="1" t="s">
        <v>3340</v>
      </c>
      <c r="I2973" s="2" t="s">
        <v>3341</v>
      </c>
      <c r="J2973" s="6" t="s">
        <v>4</v>
      </c>
      <c r="K2973" s="6" t="s">
        <v>4</v>
      </c>
      <c r="L2973" s="6" t="s">
        <v>4</v>
      </c>
      <c r="M2973" s="6" t="s">
        <v>5</v>
      </c>
      <c r="N2973" s="6" t="s">
        <v>3339</v>
      </c>
      <c r="O2973" s="16">
        <v>44869</v>
      </c>
      <c r="P2973" s="6" t="s">
        <v>7</v>
      </c>
      <c r="Q2973" s="18">
        <v>130920</v>
      </c>
      <c r="R2973" s="18">
        <v>0</v>
      </c>
      <c r="S2973" s="18">
        <v>130920</v>
      </c>
      <c r="T2973" s="18">
        <v>0</v>
      </c>
      <c r="U2973" s="10">
        <f t="shared" si="92"/>
        <v>0</v>
      </c>
      <c r="V2973" s="20">
        <f t="shared" si="93"/>
        <v>0</v>
      </c>
    </row>
    <row r="2974" spans="1:22" outlineLevel="4" x14ac:dyDescent="0.35">
      <c r="G2974" s="1"/>
      <c r="H2974" s="14" t="s">
        <v>11914</v>
      </c>
      <c r="O2974" s="16"/>
      <c r="Q2974" s="18">
        <f>SUBTOTAL(9,Q2973:Q2973)</f>
        <v>130920</v>
      </c>
      <c r="R2974" s="18">
        <f>SUBTOTAL(9,R2973:R2973)</f>
        <v>0</v>
      </c>
      <c r="S2974" s="18">
        <f>SUBTOTAL(9,S2973:S2973)</f>
        <v>130920</v>
      </c>
      <c r="T2974" s="18">
        <f>SUBTOTAL(9,T2973:T2973)</f>
        <v>0</v>
      </c>
      <c r="U2974" s="10">
        <f t="shared" si="92"/>
        <v>0</v>
      </c>
      <c r="V2974" s="20">
        <f t="shared" si="93"/>
        <v>0</v>
      </c>
    </row>
    <row r="2975" spans="1:22" outlineLevel="3" x14ac:dyDescent="0.35">
      <c r="C2975" s="13" t="s">
        <v>10720</v>
      </c>
      <c r="G2975" s="1"/>
      <c r="O2975" s="16"/>
      <c r="Q2975" s="18">
        <f>SUBTOTAL(9,Q2936:Q2973)</f>
        <v>906553.35</v>
      </c>
      <c r="R2975" s="18">
        <f>SUBTOTAL(9,R2936:R2973)</f>
        <v>583526.03999999992</v>
      </c>
      <c r="S2975" s="18">
        <f>SUBTOTAL(9,S2936:S2973)</f>
        <v>323027.31</v>
      </c>
      <c r="T2975" s="18">
        <f>SUBTOTAL(9,T2936:T2973)</f>
        <v>0</v>
      </c>
      <c r="U2975" s="10">
        <f t="shared" si="92"/>
        <v>5.8207660913467407E-11</v>
      </c>
      <c r="V2975" s="20">
        <f t="shared" si="93"/>
        <v>5.8207660913467407E-11</v>
      </c>
    </row>
    <row r="2976" spans="1:22" ht="29" outlineLevel="4" x14ac:dyDescent="0.35">
      <c r="A2976" s="6" t="s">
        <v>0</v>
      </c>
      <c r="B2976" s="6" t="s">
        <v>1</v>
      </c>
      <c r="C2976" s="12" t="s">
        <v>3342</v>
      </c>
      <c r="D2976" s="5" t="s">
        <v>3343</v>
      </c>
      <c r="E2976" s="6" t="s">
        <v>3343</v>
      </c>
      <c r="F2976" s="1" t="s">
        <v>4</v>
      </c>
      <c r="G2976" s="1" t="s">
        <v>1372</v>
      </c>
      <c r="H2976" s="1" t="s">
        <v>3346</v>
      </c>
      <c r="I2976" s="2" t="s">
        <v>3347</v>
      </c>
      <c r="J2976" s="6" t="s">
        <v>3344</v>
      </c>
      <c r="K2976" s="6" t="s">
        <v>4</v>
      </c>
      <c r="L2976" s="6" t="s">
        <v>4</v>
      </c>
      <c r="M2976" s="6" t="s">
        <v>5</v>
      </c>
      <c r="N2976" s="6" t="s">
        <v>3345</v>
      </c>
      <c r="O2976" s="16">
        <v>44756</v>
      </c>
      <c r="P2976" s="6" t="s">
        <v>7</v>
      </c>
      <c r="Q2976" s="18">
        <v>1615.87</v>
      </c>
      <c r="R2976" s="18">
        <v>0</v>
      </c>
      <c r="S2976" s="18">
        <v>1615.87</v>
      </c>
      <c r="T2976" s="18">
        <v>0</v>
      </c>
      <c r="U2976" s="10">
        <f t="shared" si="92"/>
        <v>0</v>
      </c>
      <c r="V2976" s="20">
        <f t="shared" si="93"/>
        <v>0</v>
      </c>
    </row>
    <row r="2977" spans="1:22" ht="29" outlineLevel="4" x14ac:dyDescent="0.35">
      <c r="A2977" s="6" t="s">
        <v>0</v>
      </c>
      <c r="B2977" s="6" t="s">
        <v>1</v>
      </c>
      <c r="C2977" s="12" t="s">
        <v>3342</v>
      </c>
      <c r="D2977" s="5" t="s">
        <v>3343</v>
      </c>
      <c r="E2977" s="6" t="s">
        <v>3343</v>
      </c>
      <c r="F2977" s="1" t="s">
        <v>4</v>
      </c>
      <c r="G2977" s="1" t="s">
        <v>1372</v>
      </c>
      <c r="H2977" s="1" t="s">
        <v>3346</v>
      </c>
      <c r="I2977" s="2" t="s">
        <v>3347</v>
      </c>
      <c r="J2977" s="6" t="s">
        <v>3344</v>
      </c>
      <c r="K2977" s="6" t="s">
        <v>4</v>
      </c>
      <c r="L2977" s="6" t="s">
        <v>4</v>
      </c>
      <c r="M2977" s="6" t="s">
        <v>5</v>
      </c>
      <c r="N2977" s="6" t="s">
        <v>3348</v>
      </c>
      <c r="O2977" s="16">
        <v>44756</v>
      </c>
      <c r="P2977" s="6" t="s">
        <v>7</v>
      </c>
      <c r="Q2977" s="18">
        <v>1018.5</v>
      </c>
      <c r="R2977" s="18">
        <v>0</v>
      </c>
      <c r="S2977" s="18">
        <v>1018.5</v>
      </c>
      <c r="T2977" s="18">
        <v>0</v>
      </c>
      <c r="U2977" s="10">
        <f t="shared" si="92"/>
        <v>0</v>
      </c>
      <c r="V2977" s="20">
        <f t="shared" si="93"/>
        <v>0</v>
      </c>
    </row>
    <row r="2978" spans="1:22" ht="29" outlineLevel="3" x14ac:dyDescent="0.35">
      <c r="A2978" s="6" t="s">
        <v>0</v>
      </c>
      <c r="B2978" s="6" t="s">
        <v>1</v>
      </c>
      <c r="C2978" s="12" t="s">
        <v>3342</v>
      </c>
      <c r="D2978" s="5" t="s">
        <v>3343</v>
      </c>
      <c r="E2978" s="6" t="s">
        <v>3343</v>
      </c>
      <c r="F2978" s="1" t="s">
        <v>4</v>
      </c>
      <c r="G2978" s="1" t="s">
        <v>1372</v>
      </c>
      <c r="H2978" s="1" t="s">
        <v>3346</v>
      </c>
      <c r="I2978" s="2" t="s">
        <v>3347</v>
      </c>
      <c r="J2978" s="6" t="s">
        <v>3344</v>
      </c>
      <c r="K2978" s="6" t="s">
        <v>4</v>
      </c>
      <c r="L2978" s="6" t="s">
        <v>4</v>
      </c>
      <c r="M2978" s="6" t="s">
        <v>5</v>
      </c>
      <c r="N2978" s="6" t="s">
        <v>3349</v>
      </c>
      <c r="O2978" s="16">
        <v>44865</v>
      </c>
      <c r="P2978" s="6" t="s">
        <v>7</v>
      </c>
      <c r="Q2978" s="18">
        <v>1466.25</v>
      </c>
      <c r="R2978" s="18">
        <v>0</v>
      </c>
      <c r="S2978" s="18">
        <v>1466.25</v>
      </c>
      <c r="T2978" s="18">
        <v>0</v>
      </c>
      <c r="U2978" s="10">
        <f t="shared" si="92"/>
        <v>0</v>
      </c>
      <c r="V2978" s="20">
        <f t="shared" si="93"/>
        <v>0</v>
      </c>
    </row>
    <row r="2979" spans="1:22" ht="29" outlineLevel="4" x14ac:dyDescent="0.35">
      <c r="A2979" s="6" t="s">
        <v>0</v>
      </c>
      <c r="B2979" s="6" t="s">
        <v>1</v>
      </c>
      <c r="C2979" s="12" t="s">
        <v>3342</v>
      </c>
      <c r="D2979" s="5" t="s">
        <v>3343</v>
      </c>
      <c r="E2979" s="6" t="s">
        <v>3343</v>
      </c>
      <c r="F2979" s="1" t="s">
        <v>4</v>
      </c>
      <c r="G2979" s="1" t="s">
        <v>1372</v>
      </c>
      <c r="H2979" s="1" t="s">
        <v>3346</v>
      </c>
      <c r="I2979" s="2" t="s">
        <v>3347</v>
      </c>
      <c r="J2979" s="6" t="s">
        <v>3344</v>
      </c>
      <c r="K2979" s="6" t="s">
        <v>4</v>
      </c>
      <c r="L2979" s="6" t="s">
        <v>4</v>
      </c>
      <c r="M2979" s="6" t="s">
        <v>5</v>
      </c>
      <c r="N2979" s="6" t="s">
        <v>3350</v>
      </c>
      <c r="O2979" s="16">
        <v>44952</v>
      </c>
      <c r="P2979" s="6" t="s">
        <v>7</v>
      </c>
      <c r="Q2979" s="18">
        <v>1435.05</v>
      </c>
      <c r="R2979" s="18">
        <v>0</v>
      </c>
      <c r="S2979" s="18">
        <v>1435.05</v>
      </c>
      <c r="T2979" s="18">
        <v>0</v>
      </c>
      <c r="U2979" s="10">
        <f t="shared" si="92"/>
        <v>0</v>
      </c>
      <c r="V2979" s="20">
        <f t="shared" si="93"/>
        <v>0</v>
      </c>
    </row>
    <row r="2980" spans="1:22" outlineLevel="4" x14ac:dyDescent="0.35">
      <c r="G2980" s="1"/>
      <c r="H2980" s="14" t="s">
        <v>11915</v>
      </c>
      <c r="O2980" s="16"/>
      <c r="Q2980" s="18">
        <f>SUBTOTAL(9,Q2976:Q2979)</f>
        <v>5535.67</v>
      </c>
      <c r="R2980" s="18">
        <f>SUBTOTAL(9,R2976:R2979)</f>
        <v>0</v>
      </c>
      <c r="S2980" s="18">
        <f>SUBTOTAL(9,S2976:S2979)</f>
        <v>5535.67</v>
      </c>
      <c r="T2980" s="18">
        <f>SUBTOTAL(9,T2976:T2979)</f>
        <v>0</v>
      </c>
      <c r="U2980" s="10">
        <f t="shared" si="92"/>
        <v>0</v>
      </c>
      <c r="V2980" s="20">
        <f t="shared" si="93"/>
        <v>0</v>
      </c>
    </row>
    <row r="2981" spans="1:22" outlineLevel="4" x14ac:dyDescent="0.35">
      <c r="A2981" s="6" t="s">
        <v>0</v>
      </c>
      <c r="B2981" s="6" t="s">
        <v>1</v>
      </c>
      <c r="C2981" s="12" t="s">
        <v>3342</v>
      </c>
      <c r="D2981" s="5" t="s">
        <v>3343</v>
      </c>
      <c r="E2981" s="6" t="s">
        <v>3343</v>
      </c>
      <c r="F2981" s="1" t="s">
        <v>4</v>
      </c>
      <c r="G2981" s="1" t="s">
        <v>1372</v>
      </c>
      <c r="H2981" s="1" t="s">
        <v>3353</v>
      </c>
      <c r="I2981" s="2" t="s">
        <v>3354</v>
      </c>
      <c r="J2981" s="6" t="s">
        <v>3351</v>
      </c>
      <c r="K2981" s="6" t="s">
        <v>4</v>
      </c>
      <c r="L2981" s="6" t="s">
        <v>4</v>
      </c>
      <c r="M2981" s="6" t="s">
        <v>5</v>
      </c>
      <c r="N2981" s="6" t="s">
        <v>3352</v>
      </c>
      <c r="O2981" s="16">
        <v>44774</v>
      </c>
      <c r="P2981" s="6" t="s">
        <v>7</v>
      </c>
      <c r="Q2981" s="18">
        <v>1566.26</v>
      </c>
      <c r="R2981" s="18">
        <v>0</v>
      </c>
      <c r="S2981" s="18">
        <v>1566.26</v>
      </c>
      <c r="T2981" s="18">
        <v>0</v>
      </c>
      <c r="U2981" s="10">
        <f t="shared" si="92"/>
        <v>0</v>
      </c>
      <c r="V2981" s="20">
        <f t="shared" si="93"/>
        <v>0</v>
      </c>
    </row>
    <row r="2982" spans="1:22" outlineLevel="3" x14ac:dyDescent="0.35">
      <c r="A2982" s="6" t="s">
        <v>0</v>
      </c>
      <c r="B2982" s="6" t="s">
        <v>1</v>
      </c>
      <c r="C2982" s="12" t="s">
        <v>3342</v>
      </c>
      <c r="D2982" s="5" t="s">
        <v>3343</v>
      </c>
      <c r="E2982" s="6" t="s">
        <v>3343</v>
      </c>
      <c r="F2982" s="1" t="s">
        <v>4</v>
      </c>
      <c r="G2982" s="1" t="s">
        <v>1372</v>
      </c>
      <c r="H2982" s="1" t="s">
        <v>3353</v>
      </c>
      <c r="I2982" s="2" t="s">
        <v>3354</v>
      </c>
      <c r="J2982" s="6" t="s">
        <v>3351</v>
      </c>
      <c r="K2982" s="6" t="s">
        <v>4</v>
      </c>
      <c r="L2982" s="6" t="s">
        <v>4</v>
      </c>
      <c r="M2982" s="6" t="s">
        <v>5</v>
      </c>
      <c r="N2982" s="6" t="s">
        <v>3355</v>
      </c>
      <c r="O2982" s="16">
        <v>45033</v>
      </c>
      <c r="P2982" s="6" t="s">
        <v>7</v>
      </c>
      <c r="Q2982" s="18">
        <v>1336.57</v>
      </c>
      <c r="R2982" s="18">
        <v>0</v>
      </c>
      <c r="S2982" s="18">
        <v>1336.57</v>
      </c>
      <c r="T2982" s="18">
        <v>0</v>
      </c>
      <c r="U2982" s="10">
        <f t="shared" si="92"/>
        <v>0</v>
      </c>
      <c r="V2982" s="20">
        <f t="shared" si="93"/>
        <v>0</v>
      </c>
    </row>
    <row r="2983" spans="1:22" outlineLevel="4" x14ac:dyDescent="0.35">
      <c r="G2983" s="1"/>
      <c r="H2983" s="14" t="s">
        <v>11916</v>
      </c>
      <c r="O2983" s="16"/>
      <c r="Q2983" s="18">
        <f>SUBTOTAL(9,Q2981:Q2982)</f>
        <v>2902.83</v>
      </c>
      <c r="R2983" s="18">
        <f>SUBTOTAL(9,R2981:R2982)</f>
        <v>0</v>
      </c>
      <c r="S2983" s="18">
        <f>SUBTOTAL(9,S2981:S2982)</f>
        <v>2902.83</v>
      </c>
      <c r="T2983" s="18">
        <f>SUBTOTAL(9,T2981:T2982)</f>
        <v>0</v>
      </c>
      <c r="U2983" s="10">
        <f t="shared" si="92"/>
        <v>0</v>
      </c>
      <c r="V2983" s="20">
        <f t="shared" si="93"/>
        <v>0</v>
      </c>
    </row>
    <row r="2984" spans="1:22" ht="29" outlineLevel="4" x14ac:dyDescent="0.35">
      <c r="A2984" s="6" t="s">
        <v>0</v>
      </c>
      <c r="B2984" s="6" t="s">
        <v>1</v>
      </c>
      <c r="C2984" s="12" t="s">
        <v>3342</v>
      </c>
      <c r="D2984" s="5" t="s">
        <v>3343</v>
      </c>
      <c r="E2984" s="6" t="s">
        <v>3343</v>
      </c>
      <c r="F2984" s="1" t="s">
        <v>4</v>
      </c>
      <c r="G2984" s="1" t="s">
        <v>1372</v>
      </c>
      <c r="H2984" s="1" t="s">
        <v>3358</v>
      </c>
      <c r="I2984" s="2" t="s">
        <v>3359</v>
      </c>
      <c r="J2984" s="6" t="s">
        <v>3356</v>
      </c>
      <c r="K2984" s="6" t="s">
        <v>4</v>
      </c>
      <c r="L2984" s="6" t="s">
        <v>4</v>
      </c>
      <c r="M2984" s="6" t="s">
        <v>5</v>
      </c>
      <c r="N2984" s="6" t="s">
        <v>3357</v>
      </c>
      <c r="O2984" s="16">
        <v>44944</v>
      </c>
      <c r="P2984" s="6" t="s">
        <v>7</v>
      </c>
      <c r="Q2984" s="18">
        <v>1219.8599999999999</v>
      </c>
      <c r="R2984" s="18">
        <v>0</v>
      </c>
      <c r="S2984" s="18">
        <v>1219.8599999999999</v>
      </c>
      <c r="T2984" s="18">
        <v>0</v>
      </c>
      <c r="U2984" s="10">
        <f t="shared" si="92"/>
        <v>0</v>
      </c>
      <c r="V2984" s="20">
        <f t="shared" si="93"/>
        <v>0</v>
      </c>
    </row>
    <row r="2985" spans="1:22" outlineLevel="3" x14ac:dyDescent="0.35">
      <c r="G2985" s="1"/>
      <c r="H2985" s="14" t="s">
        <v>11917</v>
      </c>
      <c r="O2985" s="16"/>
      <c r="Q2985" s="18">
        <f>SUBTOTAL(9,Q2984:Q2984)</f>
        <v>1219.8599999999999</v>
      </c>
      <c r="R2985" s="18">
        <f>SUBTOTAL(9,R2984:R2984)</f>
        <v>0</v>
      </c>
      <c r="S2985" s="18">
        <f>SUBTOTAL(9,S2984:S2984)</f>
        <v>1219.8599999999999</v>
      </c>
      <c r="T2985" s="18">
        <f>SUBTOTAL(9,T2984:T2984)</f>
        <v>0</v>
      </c>
      <c r="U2985" s="10">
        <f t="shared" si="92"/>
        <v>0</v>
      </c>
      <c r="V2985" s="20">
        <f t="shared" si="93"/>
        <v>0</v>
      </c>
    </row>
    <row r="2986" spans="1:22" outlineLevel="4" x14ac:dyDescent="0.35">
      <c r="A2986" s="6" t="s">
        <v>0</v>
      </c>
      <c r="B2986" s="6" t="s">
        <v>1</v>
      </c>
      <c r="C2986" s="12" t="s">
        <v>3342</v>
      </c>
      <c r="D2986" s="5" t="s">
        <v>3343</v>
      </c>
      <c r="E2986" s="6" t="s">
        <v>3343</v>
      </c>
      <c r="F2986" s="1" t="s">
        <v>4</v>
      </c>
      <c r="G2986" s="1" t="s">
        <v>1372</v>
      </c>
      <c r="H2986" s="1" t="s">
        <v>3362</v>
      </c>
      <c r="I2986" s="2" t="s">
        <v>3363</v>
      </c>
      <c r="J2986" s="6" t="s">
        <v>3360</v>
      </c>
      <c r="K2986" s="6" t="s">
        <v>4</v>
      </c>
      <c r="L2986" s="6" t="s">
        <v>4</v>
      </c>
      <c r="M2986" s="6" t="s">
        <v>5</v>
      </c>
      <c r="N2986" s="6" t="s">
        <v>3361</v>
      </c>
      <c r="O2986" s="16">
        <v>44804</v>
      </c>
      <c r="P2986" s="6" t="s">
        <v>7</v>
      </c>
      <c r="Q2986" s="18">
        <v>1465.59</v>
      </c>
      <c r="R2986" s="18">
        <v>0</v>
      </c>
      <c r="S2986" s="18">
        <v>1465.59</v>
      </c>
      <c r="T2986" s="18">
        <v>0</v>
      </c>
      <c r="U2986" s="10">
        <f t="shared" si="92"/>
        <v>0</v>
      </c>
      <c r="V2986" s="20">
        <f t="shared" si="93"/>
        <v>0</v>
      </c>
    </row>
    <row r="2987" spans="1:22" outlineLevel="4" x14ac:dyDescent="0.35">
      <c r="G2987" s="1"/>
      <c r="H2987" s="14" t="s">
        <v>11918</v>
      </c>
      <c r="O2987" s="16"/>
      <c r="Q2987" s="18">
        <f>SUBTOTAL(9,Q2986:Q2986)</f>
        <v>1465.59</v>
      </c>
      <c r="R2987" s="18">
        <f>SUBTOTAL(9,R2986:R2986)</f>
        <v>0</v>
      </c>
      <c r="S2987" s="18">
        <f>SUBTOTAL(9,S2986:S2986)</f>
        <v>1465.59</v>
      </c>
      <c r="T2987" s="18">
        <f>SUBTOTAL(9,T2986:T2986)</f>
        <v>0</v>
      </c>
      <c r="U2987" s="10">
        <f t="shared" si="92"/>
        <v>0</v>
      </c>
      <c r="V2987" s="20">
        <f t="shared" si="93"/>
        <v>0</v>
      </c>
    </row>
    <row r="2988" spans="1:22" outlineLevel="3" x14ac:dyDescent="0.35">
      <c r="A2988" s="6" t="s">
        <v>0</v>
      </c>
      <c r="B2988" s="6" t="s">
        <v>1</v>
      </c>
      <c r="C2988" s="12" t="s">
        <v>3342</v>
      </c>
      <c r="D2988" s="5" t="s">
        <v>3343</v>
      </c>
      <c r="E2988" s="6" t="s">
        <v>3343</v>
      </c>
      <c r="F2988" s="1" t="s">
        <v>4</v>
      </c>
      <c r="G2988" s="1" t="s">
        <v>1372</v>
      </c>
      <c r="H2988" s="1" t="s">
        <v>3366</v>
      </c>
      <c r="I2988" s="2" t="s">
        <v>3367</v>
      </c>
      <c r="J2988" s="6" t="s">
        <v>3364</v>
      </c>
      <c r="K2988" s="6" t="s">
        <v>4</v>
      </c>
      <c r="L2988" s="6" t="s">
        <v>4</v>
      </c>
      <c r="M2988" s="6" t="s">
        <v>5</v>
      </c>
      <c r="N2988" s="6" t="s">
        <v>3365</v>
      </c>
      <c r="O2988" s="16">
        <v>44880</v>
      </c>
      <c r="P2988" s="6" t="s">
        <v>7</v>
      </c>
      <c r="Q2988" s="18">
        <v>1164.77</v>
      </c>
      <c r="R2988" s="18">
        <v>0</v>
      </c>
      <c r="S2988" s="18">
        <v>1164.77</v>
      </c>
      <c r="T2988" s="18">
        <v>0</v>
      </c>
      <c r="U2988" s="10">
        <f t="shared" si="92"/>
        <v>0</v>
      </c>
      <c r="V2988" s="20">
        <f t="shared" si="93"/>
        <v>0</v>
      </c>
    </row>
    <row r="2989" spans="1:22" outlineLevel="4" x14ac:dyDescent="0.35">
      <c r="G2989" s="1"/>
      <c r="H2989" s="14" t="s">
        <v>11919</v>
      </c>
      <c r="O2989" s="16"/>
      <c r="Q2989" s="18">
        <f>SUBTOTAL(9,Q2988:Q2988)</f>
        <v>1164.77</v>
      </c>
      <c r="R2989" s="18">
        <f>SUBTOTAL(9,R2988:R2988)</f>
        <v>0</v>
      </c>
      <c r="S2989" s="18">
        <f>SUBTOTAL(9,S2988:S2988)</f>
        <v>1164.77</v>
      </c>
      <c r="T2989" s="18">
        <f>SUBTOTAL(9,T2988:T2988)</f>
        <v>0</v>
      </c>
      <c r="U2989" s="10">
        <f t="shared" si="92"/>
        <v>0</v>
      </c>
      <c r="V2989" s="20">
        <f t="shared" si="93"/>
        <v>0</v>
      </c>
    </row>
    <row r="2990" spans="1:22" ht="29" outlineLevel="4" x14ac:dyDescent="0.35">
      <c r="A2990" s="6" t="s">
        <v>0</v>
      </c>
      <c r="B2990" s="6" t="s">
        <v>1</v>
      </c>
      <c r="C2990" s="12" t="s">
        <v>3342</v>
      </c>
      <c r="D2990" s="5" t="s">
        <v>3343</v>
      </c>
      <c r="E2990" s="6" t="s">
        <v>3343</v>
      </c>
      <c r="F2990" s="1" t="s">
        <v>4</v>
      </c>
      <c r="G2990" s="1" t="s">
        <v>1372</v>
      </c>
      <c r="H2990" s="1" t="s">
        <v>3370</v>
      </c>
      <c r="I2990" s="2" t="s">
        <v>3371</v>
      </c>
      <c r="J2990" s="6" t="s">
        <v>3368</v>
      </c>
      <c r="K2990" s="6" t="s">
        <v>4</v>
      </c>
      <c r="L2990" s="6" t="s">
        <v>4</v>
      </c>
      <c r="M2990" s="6" t="s">
        <v>5</v>
      </c>
      <c r="N2990" s="6" t="s">
        <v>3369</v>
      </c>
      <c r="O2990" s="16">
        <v>45015</v>
      </c>
      <c r="P2990" s="6" t="s">
        <v>7</v>
      </c>
      <c r="Q2990" s="18">
        <v>4955.66</v>
      </c>
      <c r="R2990" s="18">
        <v>0</v>
      </c>
      <c r="S2990" s="18">
        <v>4955.66</v>
      </c>
      <c r="T2990" s="18">
        <v>0</v>
      </c>
      <c r="U2990" s="10">
        <f t="shared" si="92"/>
        <v>0</v>
      </c>
      <c r="V2990" s="20">
        <f t="shared" si="93"/>
        <v>0</v>
      </c>
    </row>
    <row r="2991" spans="1:22" outlineLevel="3" x14ac:dyDescent="0.35">
      <c r="G2991" s="1"/>
      <c r="H2991" s="14" t="s">
        <v>11920</v>
      </c>
      <c r="O2991" s="16"/>
      <c r="Q2991" s="18">
        <f>SUBTOTAL(9,Q2990:Q2990)</f>
        <v>4955.66</v>
      </c>
      <c r="R2991" s="18">
        <f>SUBTOTAL(9,R2990:R2990)</f>
        <v>0</v>
      </c>
      <c r="S2991" s="18">
        <f>SUBTOTAL(9,S2990:S2990)</f>
        <v>4955.66</v>
      </c>
      <c r="T2991" s="18">
        <f>SUBTOTAL(9,T2990:T2990)</f>
        <v>0</v>
      </c>
      <c r="U2991" s="10">
        <f t="shared" si="92"/>
        <v>0</v>
      </c>
      <c r="V2991" s="20">
        <f t="shared" si="93"/>
        <v>0</v>
      </c>
    </row>
    <row r="2992" spans="1:22" ht="29" outlineLevel="4" x14ac:dyDescent="0.35">
      <c r="A2992" s="6" t="s">
        <v>0</v>
      </c>
      <c r="B2992" s="6" t="s">
        <v>1</v>
      </c>
      <c r="C2992" s="12" t="s">
        <v>3342</v>
      </c>
      <c r="D2992" s="5" t="s">
        <v>3343</v>
      </c>
      <c r="E2992" s="6" t="s">
        <v>3343</v>
      </c>
      <c r="F2992" s="1" t="s">
        <v>4</v>
      </c>
      <c r="G2992" s="1" t="s">
        <v>1372</v>
      </c>
      <c r="H2992" s="1" t="s">
        <v>3374</v>
      </c>
      <c r="I2992" s="2" t="s">
        <v>3375</v>
      </c>
      <c r="J2992" s="6" t="s">
        <v>3372</v>
      </c>
      <c r="K2992" s="6" t="s">
        <v>4</v>
      </c>
      <c r="L2992" s="6" t="s">
        <v>4</v>
      </c>
      <c r="M2992" s="6" t="s">
        <v>5</v>
      </c>
      <c r="N2992" s="6" t="s">
        <v>3373</v>
      </c>
      <c r="O2992" s="16">
        <v>44750</v>
      </c>
      <c r="P2992" s="6" t="s">
        <v>7</v>
      </c>
      <c r="Q2992" s="18">
        <v>12634.93</v>
      </c>
      <c r="R2992" s="18">
        <v>0</v>
      </c>
      <c r="S2992" s="18">
        <v>12634.93</v>
      </c>
      <c r="T2992" s="18">
        <v>0</v>
      </c>
      <c r="U2992" s="10">
        <f t="shared" si="92"/>
        <v>0</v>
      </c>
      <c r="V2992" s="20">
        <f t="shared" si="93"/>
        <v>0</v>
      </c>
    </row>
    <row r="2993" spans="1:22" ht="29" outlineLevel="3" x14ac:dyDescent="0.35">
      <c r="A2993" s="6" t="s">
        <v>0</v>
      </c>
      <c r="B2993" s="6" t="s">
        <v>1</v>
      </c>
      <c r="C2993" s="12" t="s">
        <v>3342</v>
      </c>
      <c r="D2993" s="5" t="s">
        <v>3343</v>
      </c>
      <c r="E2993" s="6" t="s">
        <v>3343</v>
      </c>
      <c r="F2993" s="1" t="s">
        <v>4</v>
      </c>
      <c r="G2993" s="1" t="s">
        <v>1372</v>
      </c>
      <c r="H2993" s="1" t="s">
        <v>3374</v>
      </c>
      <c r="I2993" s="2" t="s">
        <v>3375</v>
      </c>
      <c r="J2993" s="6" t="s">
        <v>3372</v>
      </c>
      <c r="K2993" s="6" t="s">
        <v>4</v>
      </c>
      <c r="L2993" s="6" t="s">
        <v>4</v>
      </c>
      <c r="M2993" s="6" t="s">
        <v>5</v>
      </c>
      <c r="N2993" s="6" t="s">
        <v>3376</v>
      </c>
      <c r="O2993" s="16">
        <v>44781</v>
      </c>
      <c r="P2993" s="6" t="s">
        <v>7</v>
      </c>
      <c r="Q2993" s="18">
        <v>2186.69</v>
      </c>
      <c r="R2993" s="18">
        <v>0</v>
      </c>
      <c r="S2993" s="18">
        <v>2186.69</v>
      </c>
      <c r="T2993" s="18">
        <v>0</v>
      </c>
      <c r="U2993" s="10">
        <f t="shared" si="92"/>
        <v>0</v>
      </c>
      <c r="V2993" s="20">
        <f t="shared" si="93"/>
        <v>0</v>
      </c>
    </row>
    <row r="2994" spans="1:22" ht="29" outlineLevel="2" x14ac:dyDescent="0.35">
      <c r="A2994" s="6" t="s">
        <v>0</v>
      </c>
      <c r="B2994" s="6" t="s">
        <v>1</v>
      </c>
      <c r="C2994" s="12" t="s">
        <v>3342</v>
      </c>
      <c r="D2994" s="5" t="s">
        <v>3343</v>
      </c>
      <c r="E2994" s="6" t="s">
        <v>3343</v>
      </c>
      <c r="F2994" s="1" t="s">
        <v>4</v>
      </c>
      <c r="G2994" s="1" t="s">
        <v>1372</v>
      </c>
      <c r="H2994" s="1" t="s">
        <v>3374</v>
      </c>
      <c r="I2994" s="2" t="s">
        <v>3375</v>
      </c>
      <c r="J2994" s="6" t="s">
        <v>3377</v>
      </c>
      <c r="K2994" s="6" t="s">
        <v>4</v>
      </c>
      <c r="L2994" s="6" t="s">
        <v>4</v>
      </c>
      <c r="M2994" s="6" t="s">
        <v>5</v>
      </c>
      <c r="N2994" s="6" t="s">
        <v>3378</v>
      </c>
      <c r="O2994" s="16">
        <v>44803</v>
      </c>
      <c r="P2994" s="6" t="s">
        <v>7</v>
      </c>
      <c r="Q2994" s="18">
        <v>3271.28</v>
      </c>
      <c r="R2994" s="18">
        <v>0</v>
      </c>
      <c r="S2994" s="18">
        <v>3271.28</v>
      </c>
      <c r="T2994" s="18">
        <v>0</v>
      </c>
      <c r="U2994" s="10">
        <f t="shared" si="92"/>
        <v>0</v>
      </c>
      <c r="V2994" s="20">
        <f t="shared" si="93"/>
        <v>0</v>
      </c>
    </row>
    <row r="2995" spans="1:22" ht="29" outlineLevel="4" x14ac:dyDescent="0.35">
      <c r="A2995" s="6" t="s">
        <v>0</v>
      </c>
      <c r="B2995" s="6" t="s">
        <v>1</v>
      </c>
      <c r="C2995" s="12" t="s">
        <v>3342</v>
      </c>
      <c r="D2995" s="5" t="s">
        <v>3343</v>
      </c>
      <c r="E2995" s="6" t="s">
        <v>3343</v>
      </c>
      <c r="F2995" s="1" t="s">
        <v>4</v>
      </c>
      <c r="G2995" s="1" t="s">
        <v>1372</v>
      </c>
      <c r="H2995" s="1" t="s">
        <v>3374</v>
      </c>
      <c r="I2995" s="2" t="s">
        <v>3375</v>
      </c>
      <c r="J2995" s="6" t="s">
        <v>3377</v>
      </c>
      <c r="K2995" s="6" t="s">
        <v>4</v>
      </c>
      <c r="L2995" s="6" t="s">
        <v>4</v>
      </c>
      <c r="M2995" s="6" t="s">
        <v>5</v>
      </c>
      <c r="N2995" s="6" t="s">
        <v>3379</v>
      </c>
      <c r="O2995" s="16">
        <v>44819</v>
      </c>
      <c r="P2995" s="6" t="s">
        <v>7</v>
      </c>
      <c r="Q2995" s="18">
        <v>4286.25</v>
      </c>
      <c r="R2995" s="18">
        <v>0</v>
      </c>
      <c r="S2995" s="18">
        <v>4286.25</v>
      </c>
      <c r="T2995" s="18">
        <v>0</v>
      </c>
      <c r="U2995" s="10">
        <f t="shared" si="92"/>
        <v>0</v>
      </c>
      <c r="V2995" s="20">
        <f t="shared" si="93"/>
        <v>0</v>
      </c>
    </row>
    <row r="2996" spans="1:22" ht="29" outlineLevel="4" x14ac:dyDescent="0.35">
      <c r="A2996" s="6" t="s">
        <v>0</v>
      </c>
      <c r="B2996" s="6" t="s">
        <v>1</v>
      </c>
      <c r="C2996" s="12" t="s">
        <v>3342</v>
      </c>
      <c r="D2996" s="5" t="s">
        <v>3343</v>
      </c>
      <c r="E2996" s="6" t="s">
        <v>3343</v>
      </c>
      <c r="F2996" s="1" t="s">
        <v>4</v>
      </c>
      <c r="G2996" s="1" t="s">
        <v>1372</v>
      </c>
      <c r="H2996" s="1" t="s">
        <v>3374</v>
      </c>
      <c r="I2996" s="2" t="s">
        <v>3375</v>
      </c>
      <c r="J2996" s="6" t="s">
        <v>3377</v>
      </c>
      <c r="K2996" s="6" t="s">
        <v>4</v>
      </c>
      <c r="L2996" s="6" t="s">
        <v>4</v>
      </c>
      <c r="M2996" s="6" t="s">
        <v>5</v>
      </c>
      <c r="N2996" s="6" t="s">
        <v>3380</v>
      </c>
      <c r="O2996" s="16">
        <v>44897</v>
      </c>
      <c r="P2996" s="6" t="s">
        <v>7</v>
      </c>
      <c r="Q2996" s="18">
        <v>1149.71</v>
      </c>
      <c r="R2996" s="18">
        <v>0</v>
      </c>
      <c r="S2996" s="18">
        <v>1149.71</v>
      </c>
      <c r="T2996" s="18">
        <v>0</v>
      </c>
      <c r="U2996" s="10">
        <f t="shared" si="92"/>
        <v>0</v>
      </c>
      <c r="V2996" s="20">
        <f t="shared" si="93"/>
        <v>0</v>
      </c>
    </row>
    <row r="2997" spans="1:22" ht="29" outlineLevel="4" x14ac:dyDescent="0.35">
      <c r="A2997" s="6" t="s">
        <v>0</v>
      </c>
      <c r="B2997" s="6" t="s">
        <v>1</v>
      </c>
      <c r="C2997" s="12" t="s">
        <v>3342</v>
      </c>
      <c r="D2997" s="5" t="s">
        <v>3343</v>
      </c>
      <c r="E2997" s="6" t="s">
        <v>3343</v>
      </c>
      <c r="F2997" s="1" t="s">
        <v>4</v>
      </c>
      <c r="G2997" s="1" t="s">
        <v>1372</v>
      </c>
      <c r="H2997" s="1" t="s">
        <v>3374</v>
      </c>
      <c r="I2997" s="2" t="s">
        <v>3375</v>
      </c>
      <c r="J2997" s="6" t="s">
        <v>3377</v>
      </c>
      <c r="K2997" s="6" t="s">
        <v>4</v>
      </c>
      <c r="L2997" s="6" t="s">
        <v>4</v>
      </c>
      <c r="M2997" s="6" t="s">
        <v>5</v>
      </c>
      <c r="N2997" s="6" t="s">
        <v>3381</v>
      </c>
      <c r="O2997" s="16">
        <v>44930</v>
      </c>
      <c r="P2997" s="6" t="s">
        <v>7</v>
      </c>
      <c r="Q2997" s="18">
        <v>7697.5</v>
      </c>
      <c r="R2997" s="18">
        <v>0</v>
      </c>
      <c r="S2997" s="18">
        <v>7697.5</v>
      </c>
      <c r="T2997" s="18">
        <v>0</v>
      </c>
      <c r="U2997" s="10">
        <f t="shared" si="92"/>
        <v>0</v>
      </c>
      <c r="V2997" s="20">
        <f t="shared" si="93"/>
        <v>0</v>
      </c>
    </row>
    <row r="2998" spans="1:22" ht="29" outlineLevel="4" x14ac:dyDescent="0.35">
      <c r="A2998" s="6" t="s">
        <v>0</v>
      </c>
      <c r="B2998" s="6" t="s">
        <v>1</v>
      </c>
      <c r="C2998" s="12" t="s">
        <v>3342</v>
      </c>
      <c r="D2998" s="5" t="s">
        <v>3343</v>
      </c>
      <c r="E2998" s="6" t="s">
        <v>3343</v>
      </c>
      <c r="F2998" s="1" t="s">
        <v>4</v>
      </c>
      <c r="G2998" s="1" t="s">
        <v>1372</v>
      </c>
      <c r="H2998" s="1" t="s">
        <v>3374</v>
      </c>
      <c r="I2998" s="2" t="s">
        <v>3375</v>
      </c>
      <c r="J2998" s="6" t="s">
        <v>3372</v>
      </c>
      <c r="K2998" s="6" t="s">
        <v>4</v>
      </c>
      <c r="L2998" s="6" t="s">
        <v>4</v>
      </c>
      <c r="M2998" s="6" t="s">
        <v>5</v>
      </c>
      <c r="N2998" s="6" t="s">
        <v>3382</v>
      </c>
      <c r="O2998" s="16">
        <v>44930</v>
      </c>
      <c r="P2998" s="6" t="s">
        <v>7</v>
      </c>
      <c r="Q2998" s="18">
        <v>10186.4</v>
      </c>
      <c r="R2998" s="18">
        <v>0</v>
      </c>
      <c r="S2998" s="18">
        <v>10186.4</v>
      </c>
      <c r="T2998" s="18">
        <v>0</v>
      </c>
      <c r="U2998" s="10">
        <f t="shared" si="92"/>
        <v>0</v>
      </c>
      <c r="V2998" s="20">
        <f t="shared" si="93"/>
        <v>0</v>
      </c>
    </row>
    <row r="2999" spans="1:22" ht="29" outlineLevel="3" x14ac:dyDescent="0.35">
      <c r="A2999" s="6" t="s">
        <v>0</v>
      </c>
      <c r="B2999" s="6" t="s">
        <v>1</v>
      </c>
      <c r="C2999" s="12" t="s">
        <v>3342</v>
      </c>
      <c r="D2999" s="5" t="s">
        <v>3343</v>
      </c>
      <c r="E2999" s="6" t="s">
        <v>3343</v>
      </c>
      <c r="F2999" s="1" t="s">
        <v>4</v>
      </c>
      <c r="G2999" s="1" t="s">
        <v>1372</v>
      </c>
      <c r="H2999" s="1" t="s">
        <v>3374</v>
      </c>
      <c r="I2999" s="2" t="s">
        <v>3375</v>
      </c>
      <c r="J2999" s="6" t="s">
        <v>3372</v>
      </c>
      <c r="K2999" s="6" t="s">
        <v>4</v>
      </c>
      <c r="L2999" s="6" t="s">
        <v>4</v>
      </c>
      <c r="M2999" s="6" t="s">
        <v>5</v>
      </c>
      <c r="N2999" s="6" t="s">
        <v>3383</v>
      </c>
      <c r="O2999" s="16">
        <v>44972</v>
      </c>
      <c r="P2999" s="6" t="s">
        <v>7</v>
      </c>
      <c r="Q2999" s="18">
        <v>16004.55</v>
      </c>
      <c r="R2999" s="18">
        <v>0</v>
      </c>
      <c r="S2999" s="18">
        <v>16004.55</v>
      </c>
      <c r="T2999" s="18">
        <v>0</v>
      </c>
      <c r="U2999" s="10">
        <f t="shared" si="92"/>
        <v>0</v>
      </c>
      <c r="V2999" s="20">
        <f t="shared" si="93"/>
        <v>0</v>
      </c>
    </row>
    <row r="3000" spans="1:22" ht="29" outlineLevel="4" x14ac:dyDescent="0.35">
      <c r="A3000" s="6" t="s">
        <v>0</v>
      </c>
      <c r="B3000" s="6" t="s">
        <v>1</v>
      </c>
      <c r="C3000" s="12" t="s">
        <v>3342</v>
      </c>
      <c r="D3000" s="5" t="s">
        <v>3343</v>
      </c>
      <c r="E3000" s="6" t="s">
        <v>3343</v>
      </c>
      <c r="F3000" s="1" t="s">
        <v>4</v>
      </c>
      <c r="G3000" s="1" t="s">
        <v>1372</v>
      </c>
      <c r="H3000" s="1" t="s">
        <v>3374</v>
      </c>
      <c r="I3000" s="2" t="s">
        <v>3375</v>
      </c>
      <c r="J3000" s="6" t="s">
        <v>3377</v>
      </c>
      <c r="K3000" s="6" t="s">
        <v>4</v>
      </c>
      <c r="L3000" s="6" t="s">
        <v>4</v>
      </c>
      <c r="M3000" s="6" t="s">
        <v>5</v>
      </c>
      <c r="N3000" s="6" t="s">
        <v>3384</v>
      </c>
      <c r="O3000" s="16">
        <v>44977</v>
      </c>
      <c r="P3000" s="6" t="s">
        <v>7</v>
      </c>
      <c r="Q3000" s="18">
        <v>1294.28</v>
      </c>
      <c r="R3000" s="18">
        <v>0</v>
      </c>
      <c r="S3000" s="18">
        <v>1294.28</v>
      </c>
      <c r="T3000" s="18">
        <v>0</v>
      </c>
      <c r="U3000" s="10">
        <f t="shared" si="92"/>
        <v>0</v>
      </c>
      <c r="V3000" s="20">
        <f t="shared" si="93"/>
        <v>0</v>
      </c>
    </row>
    <row r="3001" spans="1:22" ht="29" outlineLevel="4" x14ac:dyDescent="0.35">
      <c r="A3001" s="6" t="s">
        <v>0</v>
      </c>
      <c r="B3001" s="6" t="s">
        <v>1</v>
      </c>
      <c r="C3001" s="12" t="s">
        <v>3342</v>
      </c>
      <c r="D3001" s="5" t="s">
        <v>3343</v>
      </c>
      <c r="E3001" s="6" t="s">
        <v>3343</v>
      </c>
      <c r="F3001" s="1" t="s">
        <v>4</v>
      </c>
      <c r="G3001" s="1" t="s">
        <v>1372</v>
      </c>
      <c r="H3001" s="1" t="s">
        <v>3374</v>
      </c>
      <c r="I3001" s="2" t="s">
        <v>3375</v>
      </c>
      <c r="J3001" s="6" t="s">
        <v>3372</v>
      </c>
      <c r="K3001" s="6" t="s">
        <v>4</v>
      </c>
      <c r="L3001" s="6" t="s">
        <v>4</v>
      </c>
      <c r="M3001" s="6" t="s">
        <v>5</v>
      </c>
      <c r="N3001" s="6" t="s">
        <v>3385</v>
      </c>
      <c r="O3001" s="16">
        <v>45002</v>
      </c>
      <c r="P3001" s="6" t="s">
        <v>7</v>
      </c>
      <c r="Q3001" s="18">
        <v>14799.72</v>
      </c>
      <c r="R3001" s="18">
        <v>0</v>
      </c>
      <c r="S3001" s="18">
        <v>14799.72</v>
      </c>
      <c r="T3001" s="18">
        <v>0</v>
      </c>
      <c r="U3001" s="10">
        <f t="shared" si="92"/>
        <v>0</v>
      </c>
      <c r="V3001" s="20">
        <f t="shared" si="93"/>
        <v>0</v>
      </c>
    </row>
    <row r="3002" spans="1:22" ht="29" outlineLevel="3" x14ac:dyDescent="0.35">
      <c r="A3002" s="6" t="s">
        <v>0</v>
      </c>
      <c r="B3002" s="6" t="s">
        <v>1</v>
      </c>
      <c r="C3002" s="12" t="s">
        <v>3342</v>
      </c>
      <c r="D3002" s="5" t="s">
        <v>3343</v>
      </c>
      <c r="E3002" s="6" t="s">
        <v>3343</v>
      </c>
      <c r="F3002" s="1" t="s">
        <v>4</v>
      </c>
      <c r="G3002" s="1" t="s">
        <v>1372</v>
      </c>
      <c r="H3002" s="1" t="s">
        <v>3374</v>
      </c>
      <c r="I3002" s="2" t="s">
        <v>3375</v>
      </c>
      <c r="J3002" s="6" t="s">
        <v>3377</v>
      </c>
      <c r="K3002" s="6" t="s">
        <v>4</v>
      </c>
      <c r="L3002" s="6" t="s">
        <v>4</v>
      </c>
      <c r="M3002" s="6" t="s">
        <v>5</v>
      </c>
      <c r="N3002" s="6" t="s">
        <v>3386</v>
      </c>
      <c r="O3002" s="16">
        <v>45030</v>
      </c>
      <c r="P3002" s="6" t="s">
        <v>7</v>
      </c>
      <c r="Q3002" s="18">
        <v>1458.5</v>
      </c>
      <c r="R3002" s="18">
        <v>0</v>
      </c>
      <c r="S3002" s="18">
        <v>1458.5</v>
      </c>
      <c r="T3002" s="18">
        <v>0</v>
      </c>
      <c r="U3002" s="10">
        <f t="shared" si="92"/>
        <v>0</v>
      </c>
      <c r="V3002" s="20">
        <f t="shared" si="93"/>
        <v>0</v>
      </c>
    </row>
    <row r="3003" spans="1:22" ht="29" outlineLevel="4" x14ac:dyDescent="0.35">
      <c r="A3003" s="6" t="s">
        <v>0</v>
      </c>
      <c r="B3003" s="6" t="s">
        <v>1</v>
      </c>
      <c r="C3003" s="12" t="s">
        <v>3342</v>
      </c>
      <c r="D3003" s="5" t="s">
        <v>3343</v>
      </c>
      <c r="E3003" s="6" t="s">
        <v>3343</v>
      </c>
      <c r="F3003" s="1" t="s">
        <v>4</v>
      </c>
      <c r="G3003" s="1" t="s">
        <v>1372</v>
      </c>
      <c r="H3003" s="1" t="s">
        <v>3374</v>
      </c>
      <c r="I3003" s="2" t="s">
        <v>3375</v>
      </c>
      <c r="J3003" s="6" t="s">
        <v>3372</v>
      </c>
      <c r="K3003" s="6" t="s">
        <v>4</v>
      </c>
      <c r="L3003" s="6" t="s">
        <v>4</v>
      </c>
      <c r="M3003" s="6" t="s">
        <v>5</v>
      </c>
      <c r="N3003" s="6" t="s">
        <v>3387</v>
      </c>
      <c r="O3003" s="16">
        <v>45033</v>
      </c>
      <c r="P3003" s="6" t="s">
        <v>7</v>
      </c>
      <c r="Q3003" s="18">
        <v>11418.93</v>
      </c>
      <c r="R3003" s="18">
        <v>0</v>
      </c>
      <c r="S3003" s="18">
        <v>11418.93</v>
      </c>
      <c r="T3003" s="18">
        <v>0</v>
      </c>
      <c r="U3003" s="10">
        <f t="shared" si="92"/>
        <v>0</v>
      </c>
      <c r="V3003" s="20">
        <f t="shared" si="93"/>
        <v>0</v>
      </c>
    </row>
    <row r="3004" spans="1:22" ht="29" outlineLevel="3" x14ac:dyDescent="0.35">
      <c r="A3004" s="6" t="s">
        <v>0</v>
      </c>
      <c r="B3004" s="6" t="s">
        <v>1</v>
      </c>
      <c r="C3004" s="12" t="s">
        <v>3342</v>
      </c>
      <c r="D3004" s="5" t="s">
        <v>3343</v>
      </c>
      <c r="E3004" s="6" t="s">
        <v>3343</v>
      </c>
      <c r="F3004" s="1" t="s">
        <v>4</v>
      </c>
      <c r="G3004" s="1" t="s">
        <v>1372</v>
      </c>
      <c r="H3004" s="1" t="s">
        <v>3374</v>
      </c>
      <c r="I3004" s="2" t="s">
        <v>3375</v>
      </c>
      <c r="J3004" s="6" t="s">
        <v>3372</v>
      </c>
      <c r="K3004" s="6" t="s">
        <v>4</v>
      </c>
      <c r="L3004" s="6" t="s">
        <v>4</v>
      </c>
      <c r="M3004" s="6" t="s">
        <v>5</v>
      </c>
      <c r="N3004" s="6" t="s">
        <v>3388</v>
      </c>
      <c r="O3004" s="16">
        <v>45062</v>
      </c>
      <c r="P3004" s="6" t="s">
        <v>7</v>
      </c>
      <c r="Q3004" s="18">
        <v>16370.35</v>
      </c>
      <c r="R3004" s="18">
        <v>0</v>
      </c>
      <c r="S3004" s="18">
        <v>16370.35</v>
      </c>
      <c r="T3004" s="18">
        <v>0</v>
      </c>
      <c r="U3004" s="10">
        <f t="shared" si="92"/>
        <v>0</v>
      </c>
      <c r="V3004" s="20">
        <f t="shared" si="93"/>
        <v>0</v>
      </c>
    </row>
    <row r="3005" spans="1:22" ht="29" outlineLevel="4" x14ac:dyDescent="0.35">
      <c r="A3005" s="6" t="s">
        <v>0</v>
      </c>
      <c r="B3005" s="6" t="s">
        <v>1</v>
      </c>
      <c r="C3005" s="12" t="s">
        <v>3342</v>
      </c>
      <c r="D3005" s="5" t="s">
        <v>3343</v>
      </c>
      <c r="E3005" s="6" t="s">
        <v>3343</v>
      </c>
      <c r="F3005" s="1" t="s">
        <v>4</v>
      </c>
      <c r="G3005" s="1" t="s">
        <v>1372</v>
      </c>
      <c r="H3005" s="1" t="s">
        <v>3374</v>
      </c>
      <c r="I3005" s="2" t="s">
        <v>3375</v>
      </c>
      <c r="J3005" s="6" t="s">
        <v>3372</v>
      </c>
      <c r="K3005" s="6" t="s">
        <v>4</v>
      </c>
      <c r="L3005" s="6" t="s">
        <v>4</v>
      </c>
      <c r="M3005" s="6" t="s">
        <v>5</v>
      </c>
      <c r="N3005" s="6" t="s">
        <v>3389</v>
      </c>
      <c r="O3005" s="16">
        <v>45089</v>
      </c>
      <c r="P3005" s="6" t="s">
        <v>7</v>
      </c>
      <c r="Q3005" s="18">
        <v>1789.97</v>
      </c>
      <c r="R3005" s="18">
        <v>0</v>
      </c>
      <c r="S3005" s="18">
        <v>1789.97</v>
      </c>
      <c r="T3005" s="18">
        <v>0</v>
      </c>
      <c r="U3005" s="10">
        <f t="shared" si="92"/>
        <v>0</v>
      </c>
      <c r="V3005" s="20">
        <f t="shared" si="93"/>
        <v>0</v>
      </c>
    </row>
    <row r="3006" spans="1:22" outlineLevel="3" x14ac:dyDescent="0.35">
      <c r="G3006" s="1"/>
      <c r="H3006" s="14" t="s">
        <v>11921</v>
      </c>
      <c r="O3006" s="16"/>
      <c r="Q3006" s="18">
        <f>SUBTOTAL(9,Q2992:Q3005)</f>
        <v>104549.06</v>
      </c>
      <c r="R3006" s="18">
        <f>SUBTOTAL(9,R2992:R3005)</f>
        <v>0</v>
      </c>
      <c r="S3006" s="18">
        <f>SUBTOTAL(9,S2992:S3005)</f>
        <v>104549.06</v>
      </c>
      <c r="T3006" s="18">
        <f>SUBTOTAL(9,T2992:T3005)</f>
        <v>0</v>
      </c>
      <c r="U3006" s="10">
        <f t="shared" si="92"/>
        <v>0</v>
      </c>
      <c r="V3006" s="20">
        <f t="shared" si="93"/>
        <v>0</v>
      </c>
    </row>
    <row r="3007" spans="1:22" ht="29" outlineLevel="4" x14ac:dyDescent="0.35">
      <c r="A3007" s="6" t="s">
        <v>0</v>
      </c>
      <c r="B3007" s="6" t="s">
        <v>1</v>
      </c>
      <c r="C3007" s="12" t="s">
        <v>3342</v>
      </c>
      <c r="D3007" s="5" t="s">
        <v>3343</v>
      </c>
      <c r="E3007" s="6" t="s">
        <v>3343</v>
      </c>
      <c r="F3007" s="1" t="s">
        <v>4</v>
      </c>
      <c r="G3007" s="1" t="s">
        <v>1372</v>
      </c>
      <c r="H3007" s="1" t="s">
        <v>3392</v>
      </c>
      <c r="I3007" s="2" t="s">
        <v>3393</v>
      </c>
      <c r="J3007" s="6" t="s">
        <v>3390</v>
      </c>
      <c r="K3007" s="6" t="s">
        <v>4</v>
      </c>
      <c r="L3007" s="6" t="s">
        <v>4</v>
      </c>
      <c r="M3007" s="6" t="s">
        <v>5</v>
      </c>
      <c r="N3007" s="6" t="s">
        <v>3391</v>
      </c>
      <c r="O3007" s="16">
        <v>45006</v>
      </c>
      <c r="P3007" s="6" t="s">
        <v>7</v>
      </c>
      <c r="Q3007" s="18">
        <v>4242.04</v>
      </c>
      <c r="R3007" s="18">
        <v>0</v>
      </c>
      <c r="S3007" s="18">
        <v>4242.04</v>
      </c>
      <c r="T3007" s="18">
        <v>0</v>
      </c>
      <c r="U3007" s="10">
        <f t="shared" si="92"/>
        <v>0</v>
      </c>
      <c r="V3007" s="20">
        <f t="shared" si="93"/>
        <v>0</v>
      </c>
    </row>
    <row r="3008" spans="1:22" outlineLevel="3" x14ac:dyDescent="0.35">
      <c r="G3008" s="1"/>
      <c r="H3008" s="14" t="s">
        <v>11922</v>
      </c>
      <c r="O3008" s="16"/>
      <c r="Q3008" s="18">
        <f>SUBTOTAL(9,Q3007:Q3007)</f>
        <v>4242.04</v>
      </c>
      <c r="R3008" s="18">
        <f>SUBTOTAL(9,R3007:R3007)</f>
        <v>0</v>
      </c>
      <c r="S3008" s="18">
        <f>SUBTOTAL(9,S3007:S3007)</f>
        <v>4242.04</v>
      </c>
      <c r="T3008" s="18">
        <f>SUBTOTAL(9,T3007:T3007)</f>
        <v>0</v>
      </c>
      <c r="U3008" s="10">
        <f t="shared" si="92"/>
        <v>0</v>
      </c>
      <c r="V3008" s="20">
        <f t="shared" si="93"/>
        <v>0</v>
      </c>
    </row>
    <row r="3009" spans="1:22" ht="29" outlineLevel="4" x14ac:dyDescent="0.35">
      <c r="A3009" s="6" t="s">
        <v>0</v>
      </c>
      <c r="B3009" s="6" t="s">
        <v>1</v>
      </c>
      <c r="C3009" s="12" t="s">
        <v>3342</v>
      </c>
      <c r="D3009" s="5" t="s">
        <v>3343</v>
      </c>
      <c r="E3009" s="6" t="s">
        <v>3343</v>
      </c>
      <c r="F3009" s="1" t="s">
        <v>4</v>
      </c>
      <c r="G3009" s="1" t="s">
        <v>1372</v>
      </c>
      <c r="H3009" s="1" t="s">
        <v>3396</v>
      </c>
      <c r="I3009" s="2" t="s">
        <v>3397</v>
      </c>
      <c r="J3009" s="6" t="s">
        <v>3394</v>
      </c>
      <c r="K3009" s="6" t="s">
        <v>4</v>
      </c>
      <c r="L3009" s="6" t="s">
        <v>4</v>
      </c>
      <c r="M3009" s="6" t="s">
        <v>5</v>
      </c>
      <c r="N3009" s="6" t="s">
        <v>3395</v>
      </c>
      <c r="O3009" s="16">
        <v>44853</v>
      </c>
      <c r="P3009" s="6" t="s">
        <v>7</v>
      </c>
      <c r="Q3009" s="18">
        <v>1287.57</v>
      </c>
      <c r="R3009" s="18">
        <v>0</v>
      </c>
      <c r="S3009" s="18">
        <v>1287.57</v>
      </c>
      <c r="T3009" s="18">
        <v>0</v>
      </c>
      <c r="U3009" s="10">
        <f t="shared" si="92"/>
        <v>0</v>
      </c>
      <c r="V3009" s="20">
        <f t="shared" si="93"/>
        <v>0</v>
      </c>
    </row>
    <row r="3010" spans="1:22" outlineLevel="3" x14ac:dyDescent="0.35">
      <c r="G3010" s="1"/>
      <c r="H3010" s="14" t="s">
        <v>11923</v>
      </c>
      <c r="O3010" s="16"/>
      <c r="Q3010" s="18">
        <f>SUBTOTAL(9,Q3009:Q3009)</f>
        <v>1287.57</v>
      </c>
      <c r="R3010" s="18">
        <f>SUBTOTAL(9,R3009:R3009)</f>
        <v>0</v>
      </c>
      <c r="S3010" s="18">
        <f>SUBTOTAL(9,S3009:S3009)</f>
        <v>1287.57</v>
      </c>
      <c r="T3010" s="18">
        <f>SUBTOTAL(9,T3009:T3009)</f>
        <v>0</v>
      </c>
      <c r="U3010" s="10">
        <f t="shared" ref="U3010:U3073" si="94">Q3010-R3010-S3010-T3010</f>
        <v>0</v>
      </c>
      <c r="V3010" s="20">
        <f t="shared" si="93"/>
        <v>0</v>
      </c>
    </row>
    <row r="3011" spans="1:22" ht="29" outlineLevel="4" x14ac:dyDescent="0.35">
      <c r="A3011" s="6" t="s">
        <v>0</v>
      </c>
      <c r="B3011" s="6" t="s">
        <v>1</v>
      </c>
      <c r="C3011" s="12" t="s">
        <v>3342</v>
      </c>
      <c r="D3011" s="5" t="s">
        <v>3343</v>
      </c>
      <c r="E3011" s="6" t="s">
        <v>3343</v>
      </c>
      <c r="F3011" s="1" t="s">
        <v>4</v>
      </c>
      <c r="G3011" s="1" t="s">
        <v>1372</v>
      </c>
      <c r="H3011" s="1" t="s">
        <v>3400</v>
      </c>
      <c r="I3011" s="2" t="s">
        <v>3401</v>
      </c>
      <c r="J3011" s="6" t="s">
        <v>3398</v>
      </c>
      <c r="K3011" s="6" t="s">
        <v>4</v>
      </c>
      <c r="L3011" s="6" t="s">
        <v>4</v>
      </c>
      <c r="M3011" s="6" t="s">
        <v>5</v>
      </c>
      <c r="N3011" s="6" t="s">
        <v>3399</v>
      </c>
      <c r="O3011" s="16">
        <v>44782</v>
      </c>
      <c r="P3011" s="6" t="s">
        <v>7</v>
      </c>
      <c r="Q3011" s="18">
        <v>1309.03</v>
      </c>
      <c r="R3011" s="18">
        <v>0</v>
      </c>
      <c r="S3011" s="18">
        <v>1309.03</v>
      </c>
      <c r="T3011" s="18">
        <v>0</v>
      </c>
      <c r="U3011" s="10">
        <f t="shared" si="94"/>
        <v>0</v>
      </c>
      <c r="V3011" s="20">
        <f t="shared" ref="V3011:V3074" si="95">Q3011-R3011-S3011-T3011</f>
        <v>0</v>
      </c>
    </row>
    <row r="3012" spans="1:22" outlineLevel="4" x14ac:dyDescent="0.35">
      <c r="G3012" s="1"/>
      <c r="H3012" s="14" t="s">
        <v>11924</v>
      </c>
      <c r="O3012" s="16"/>
      <c r="Q3012" s="18">
        <f>SUBTOTAL(9,Q3011:Q3011)</f>
        <v>1309.03</v>
      </c>
      <c r="R3012" s="18">
        <f>SUBTOTAL(9,R3011:R3011)</f>
        <v>0</v>
      </c>
      <c r="S3012" s="18">
        <f>SUBTOTAL(9,S3011:S3011)</f>
        <v>1309.03</v>
      </c>
      <c r="T3012" s="18">
        <f>SUBTOTAL(9,T3011:T3011)</f>
        <v>0</v>
      </c>
      <c r="U3012" s="10">
        <f t="shared" si="94"/>
        <v>0</v>
      </c>
      <c r="V3012" s="20">
        <f t="shared" si="95"/>
        <v>0</v>
      </c>
    </row>
    <row r="3013" spans="1:22" ht="29" outlineLevel="4" x14ac:dyDescent="0.35">
      <c r="A3013" s="6" t="s">
        <v>0</v>
      </c>
      <c r="B3013" s="6" t="s">
        <v>1</v>
      </c>
      <c r="C3013" s="12" t="s">
        <v>3342</v>
      </c>
      <c r="D3013" s="5" t="s">
        <v>3343</v>
      </c>
      <c r="E3013" s="6" t="s">
        <v>3343</v>
      </c>
      <c r="F3013" s="1" t="s">
        <v>4</v>
      </c>
      <c r="G3013" s="1" t="s">
        <v>1372</v>
      </c>
      <c r="H3013" s="1" t="s">
        <v>3404</v>
      </c>
      <c r="I3013" s="2" t="s">
        <v>3405</v>
      </c>
      <c r="J3013" s="6" t="s">
        <v>3402</v>
      </c>
      <c r="K3013" s="6" t="s">
        <v>4</v>
      </c>
      <c r="L3013" s="6" t="s">
        <v>4</v>
      </c>
      <c r="M3013" s="6" t="s">
        <v>5</v>
      </c>
      <c r="N3013" s="6" t="s">
        <v>3403</v>
      </c>
      <c r="O3013" s="16">
        <v>44757</v>
      </c>
      <c r="P3013" s="6" t="s">
        <v>7</v>
      </c>
      <c r="Q3013" s="18">
        <v>1008.73</v>
      </c>
      <c r="R3013" s="18">
        <v>0</v>
      </c>
      <c r="S3013" s="18">
        <v>1008.73</v>
      </c>
      <c r="T3013" s="18">
        <v>0</v>
      </c>
      <c r="U3013" s="10">
        <f t="shared" si="94"/>
        <v>0</v>
      </c>
      <c r="V3013" s="20">
        <f t="shared" si="95"/>
        <v>0</v>
      </c>
    </row>
    <row r="3014" spans="1:22" ht="29" outlineLevel="4" x14ac:dyDescent="0.35">
      <c r="A3014" s="6" t="s">
        <v>0</v>
      </c>
      <c r="B3014" s="6" t="s">
        <v>1</v>
      </c>
      <c r="C3014" s="12" t="s">
        <v>3342</v>
      </c>
      <c r="D3014" s="5" t="s">
        <v>3343</v>
      </c>
      <c r="E3014" s="6" t="s">
        <v>3343</v>
      </c>
      <c r="F3014" s="1" t="s">
        <v>4</v>
      </c>
      <c r="G3014" s="1" t="s">
        <v>1372</v>
      </c>
      <c r="H3014" s="1" t="s">
        <v>3404</v>
      </c>
      <c r="I3014" s="2" t="s">
        <v>3405</v>
      </c>
      <c r="J3014" s="6" t="s">
        <v>3402</v>
      </c>
      <c r="K3014" s="6" t="s">
        <v>4</v>
      </c>
      <c r="L3014" s="6" t="s">
        <v>4</v>
      </c>
      <c r="M3014" s="6" t="s">
        <v>5</v>
      </c>
      <c r="N3014" s="6" t="s">
        <v>3406</v>
      </c>
      <c r="O3014" s="16">
        <v>44949</v>
      </c>
      <c r="P3014" s="6" t="s">
        <v>7</v>
      </c>
      <c r="Q3014" s="18">
        <v>135</v>
      </c>
      <c r="R3014" s="18">
        <v>0</v>
      </c>
      <c r="S3014" s="18">
        <v>135</v>
      </c>
      <c r="T3014" s="18">
        <v>0</v>
      </c>
      <c r="U3014" s="10">
        <f t="shared" si="94"/>
        <v>0</v>
      </c>
      <c r="V3014" s="20">
        <f t="shared" si="95"/>
        <v>0</v>
      </c>
    </row>
    <row r="3015" spans="1:22" outlineLevel="4" x14ac:dyDescent="0.35">
      <c r="G3015" s="1"/>
      <c r="H3015" s="14" t="s">
        <v>11925</v>
      </c>
      <c r="O3015" s="16"/>
      <c r="Q3015" s="18">
        <f>SUBTOTAL(9,Q3013:Q3014)</f>
        <v>1143.73</v>
      </c>
      <c r="R3015" s="18">
        <f>SUBTOTAL(9,R3013:R3014)</f>
        <v>0</v>
      </c>
      <c r="S3015" s="18">
        <f>SUBTOTAL(9,S3013:S3014)</f>
        <v>1143.73</v>
      </c>
      <c r="T3015" s="18">
        <f>SUBTOTAL(9,T3013:T3014)</f>
        <v>0</v>
      </c>
      <c r="U3015" s="10">
        <f t="shared" si="94"/>
        <v>0</v>
      </c>
      <c r="V3015" s="20">
        <f t="shared" si="95"/>
        <v>0</v>
      </c>
    </row>
    <row r="3016" spans="1:22" ht="29" outlineLevel="4" x14ac:dyDescent="0.35">
      <c r="A3016" s="6" t="s">
        <v>0</v>
      </c>
      <c r="B3016" s="6" t="s">
        <v>1</v>
      </c>
      <c r="C3016" s="12" t="s">
        <v>3342</v>
      </c>
      <c r="D3016" s="5" t="s">
        <v>3343</v>
      </c>
      <c r="E3016" s="6" t="s">
        <v>3343</v>
      </c>
      <c r="F3016" s="1" t="s">
        <v>4</v>
      </c>
      <c r="G3016" s="1" t="s">
        <v>1372</v>
      </c>
      <c r="H3016" s="1" t="s">
        <v>3409</v>
      </c>
      <c r="I3016" s="2" t="s">
        <v>3410</v>
      </c>
      <c r="J3016" s="6" t="s">
        <v>3407</v>
      </c>
      <c r="K3016" s="6" t="s">
        <v>4</v>
      </c>
      <c r="L3016" s="6" t="s">
        <v>4</v>
      </c>
      <c r="M3016" s="6" t="s">
        <v>5</v>
      </c>
      <c r="N3016" s="6" t="s">
        <v>3408</v>
      </c>
      <c r="O3016" s="16">
        <v>44764</v>
      </c>
      <c r="P3016" s="6" t="s">
        <v>7</v>
      </c>
      <c r="Q3016" s="18">
        <v>1204.1600000000001</v>
      </c>
      <c r="R3016" s="18">
        <v>0</v>
      </c>
      <c r="S3016" s="18">
        <v>1204.1600000000001</v>
      </c>
      <c r="T3016" s="18">
        <v>0</v>
      </c>
      <c r="U3016" s="10">
        <f t="shared" si="94"/>
        <v>0</v>
      </c>
      <c r="V3016" s="20">
        <f t="shared" si="95"/>
        <v>0</v>
      </c>
    </row>
    <row r="3017" spans="1:22" ht="29" outlineLevel="4" x14ac:dyDescent="0.35">
      <c r="A3017" s="6" t="s">
        <v>0</v>
      </c>
      <c r="B3017" s="6" t="s">
        <v>1</v>
      </c>
      <c r="C3017" s="12" t="s">
        <v>3342</v>
      </c>
      <c r="D3017" s="5" t="s">
        <v>3343</v>
      </c>
      <c r="E3017" s="6" t="s">
        <v>3343</v>
      </c>
      <c r="F3017" s="1" t="s">
        <v>4</v>
      </c>
      <c r="G3017" s="1" t="s">
        <v>1372</v>
      </c>
      <c r="H3017" s="1" t="s">
        <v>3409</v>
      </c>
      <c r="I3017" s="2" t="s">
        <v>3410</v>
      </c>
      <c r="J3017" s="6" t="s">
        <v>3407</v>
      </c>
      <c r="K3017" s="6" t="s">
        <v>4</v>
      </c>
      <c r="L3017" s="6" t="s">
        <v>4</v>
      </c>
      <c r="M3017" s="6" t="s">
        <v>5</v>
      </c>
      <c r="N3017" s="6" t="s">
        <v>3411</v>
      </c>
      <c r="O3017" s="16">
        <v>44946</v>
      </c>
      <c r="P3017" s="6" t="s">
        <v>7</v>
      </c>
      <c r="Q3017" s="18">
        <v>234.88</v>
      </c>
      <c r="R3017" s="18">
        <v>0</v>
      </c>
      <c r="S3017" s="18">
        <v>234.88</v>
      </c>
      <c r="T3017" s="18">
        <v>0</v>
      </c>
      <c r="U3017" s="10">
        <f t="shared" si="94"/>
        <v>0</v>
      </c>
      <c r="V3017" s="20">
        <f t="shared" si="95"/>
        <v>0</v>
      </c>
    </row>
    <row r="3018" spans="1:22" ht="29" outlineLevel="4" x14ac:dyDescent="0.35">
      <c r="A3018" s="6" t="s">
        <v>0</v>
      </c>
      <c r="B3018" s="6" t="s">
        <v>1</v>
      </c>
      <c r="C3018" s="12" t="s">
        <v>3342</v>
      </c>
      <c r="D3018" s="5" t="s">
        <v>3343</v>
      </c>
      <c r="E3018" s="6" t="s">
        <v>3343</v>
      </c>
      <c r="F3018" s="1" t="s">
        <v>4</v>
      </c>
      <c r="G3018" s="1" t="s">
        <v>1372</v>
      </c>
      <c r="H3018" s="1" t="s">
        <v>3409</v>
      </c>
      <c r="I3018" s="2" t="s">
        <v>3410</v>
      </c>
      <c r="J3018" s="6" t="s">
        <v>3412</v>
      </c>
      <c r="K3018" s="6" t="s">
        <v>4</v>
      </c>
      <c r="L3018" s="6" t="s">
        <v>4</v>
      </c>
      <c r="M3018" s="6" t="s">
        <v>5</v>
      </c>
      <c r="N3018" s="6" t="s">
        <v>3413</v>
      </c>
      <c r="O3018" s="16">
        <v>44950</v>
      </c>
      <c r="P3018" s="6" t="s">
        <v>7</v>
      </c>
      <c r="Q3018" s="18">
        <v>954.52</v>
      </c>
      <c r="R3018" s="18">
        <v>0</v>
      </c>
      <c r="S3018" s="18">
        <v>954.52</v>
      </c>
      <c r="T3018" s="18">
        <v>0</v>
      </c>
      <c r="U3018" s="10">
        <f t="shared" si="94"/>
        <v>0</v>
      </c>
      <c r="V3018" s="20">
        <f t="shared" si="95"/>
        <v>0</v>
      </c>
    </row>
    <row r="3019" spans="1:22" outlineLevel="4" x14ac:dyDescent="0.35">
      <c r="G3019" s="1"/>
      <c r="H3019" s="14" t="s">
        <v>11926</v>
      </c>
      <c r="O3019" s="16"/>
      <c r="Q3019" s="18">
        <f>SUBTOTAL(9,Q3016:Q3018)</f>
        <v>2393.56</v>
      </c>
      <c r="R3019" s="18">
        <f>SUBTOTAL(9,R3016:R3018)</f>
        <v>0</v>
      </c>
      <c r="S3019" s="18">
        <f>SUBTOTAL(9,S3016:S3018)</f>
        <v>2393.56</v>
      </c>
      <c r="T3019" s="18">
        <f>SUBTOTAL(9,T3016:T3018)</f>
        <v>0</v>
      </c>
      <c r="U3019" s="10">
        <f t="shared" si="94"/>
        <v>0</v>
      </c>
      <c r="V3019" s="20">
        <f t="shared" si="95"/>
        <v>0</v>
      </c>
    </row>
    <row r="3020" spans="1:22" ht="29" outlineLevel="4" x14ac:dyDescent="0.35">
      <c r="A3020" s="6" t="s">
        <v>0</v>
      </c>
      <c r="B3020" s="6" t="s">
        <v>1</v>
      </c>
      <c r="C3020" s="12" t="s">
        <v>3342</v>
      </c>
      <c r="D3020" s="5" t="s">
        <v>3343</v>
      </c>
      <c r="E3020" s="6" t="s">
        <v>3343</v>
      </c>
      <c r="F3020" s="1" t="s">
        <v>4</v>
      </c>
      <c r="G3020" s="1" t="s">
        <v>1372</v>
      </c>
      <c r="H3020" s="1" t="s">
        <v>3416</v>
      </c>
      <c r="I3020" s="2" t="s">
        <v>3417</v>
      </c>
      <c r="J3020" s="6" t="s">
        <v>3414</v>
      </c>
      <c r="K3020" s="6" t="s">
        <v>4</v>
      </c>
      <c r="L3020" s="6" t="s">
        <v>4</v>
      </c>
      <c r="M3020" s="6" t="s">
        <v>5</v>
      </c>
      <c r="N3020" s="6" t="s">
        <v>3415</v>
      </c>
      <c r="O3020" s="16">
        <v>44755</v>
      </c>
      <c r="P3020" s="6" t="s">
        <v>7</v>
      </c>
      <c r="Q3020" s="18">
        <v>5360</v>
      </c>
      <c r="R3020" s="18">
        <v>0</v>
      </c>
      <c r="S3020" s="18">
        <v>5360</v>
      </c>
      <c r="T3020" s="18">
        <v>0</v>
      </c>
      <c r="U3020" s="10">
        <f t="shared" si="94"/>
        <v>0</v>
      </c>
      <c r="V3020" s="20">
        <f t="shared" si="95"/>
        <v>0</v>
      </c>
    </row>
    <row r="3021" spans="1:22" ht="29" outlineLevel="4" x14ac:dyDescent="0.35">
      <c r="A3021" s="6" t="s">
        <v>0</v>
      </c>
      <c r="B3021" s="6" t="s">
        <v>1</v>
      </c>
      <c r="C3021" s="12" t="s">
        <v>3342</v>
      </c>
      <c r="D3021" s="5" t="s">
        <v>3343</v>
      </c>
      <c r="E3021" s="6" t="s">
        <v>3343</v>
      </c>
      <c r="F3021" s="1" t="s">
        <v>4</v>
      </c>
      <c r="G3021" s="1" t="s">
        <v>1372</v>
      </c>
      <c r="H3021" s="1" t="s">
        <v>3416</v>
      </c>
      <c r="I3021" s="2" t="s">
        <v>3417</v>
      </c>
      <c r="J3021" s="6" t="s">
        <v>3414</v>
      </c>
      <c r="K3021" s="6" t="s">
        <v>4</v>
      </c>
      <c r="L3021" s="6" t="s">
        <v>4</v>
      </c>
      <c r="M3021" s="6" t="s">
        <v>5</v>
      </c>
      <c r="N3021" s="6" t="s">
        <v>3418</v>
      </c>
      <c r="O3021" s="16">
        <v>44781</v>
      </c>
      <c r="P3021" s="6" t="s">
        <v>7</v>
      </c>
      <c r="Q3021" s="18">
        <v>4320</v>
      </c>
      <c r="R3021" s="18">
        <v>0</v>
      </c>
      <c r="S3021" s="18">
        <v>4320</v>
      </c>
      <c r="T3021" s="18">
        <v>0</v>
      </c>
      <c r="U3021" s="10">
        <f t="shared" si="94"/>
        <v>0</v>
      </c>
      <c r="V3021" s="20">
        <f t="shared" si="95"/>
        <v>0</v>
      </c>
    </row>
    <row r="3022" spans="1:22" ht="29" outlineLevel="4" x14ac:dyDescent="0.35">
      <c r="A3022" s="6" t="s">
        <v>0</v>
      </c>
      <c r="B3022" s="6" t="s">
        <v>1</v>
      </c>
      <c r="C3022" s="12" t="s">
        <v>3342</v>
      </c>
      <c r="D3022" s="5" t="s">
        <v>3343</v>
      </c>
      <c r="E3022" s="6" t="s">
        <v>3343</v>
      </c>
      <c r="F3022" s="1" t="s">
        <v>4</v>
      </c>
      <c r="G3022" s="1" t="s">
        <v>1372</v>
      </c>
      <c r="H3022" s="1" t="s">
        <v>3416</v>
      </c>
      <c r="I3022" s="2" t="s">
        <v>3417</v>
      </c>
      <c r="J3022" s="6" t="s">
        <v>3414</v>
      </c>
      <c r="K3022" s="6" t="s">
        <v>4</v>
      </c>
      <c r="L3022" s="6" t="s">
        <v>4</v>
      </c>
      <c r="M3022" s="6" t="s">
        <v>5</v>
      </c>
      <c r="N3022" s="6" t="s">
        <v>3419</v>
      </c>
      <c r="O3022" s="16">
        <v>44812</v>
      </c>
      <c r="P3022" s="6" t="s">
        <v>7</v>
      </c>
      <c r="Q3022" s="18">
        <v>10191.709999999999</v>
      </c>
      <c r="R3022" s="18">
        <v>0</v>
      </c>
      <c r="S3022" s="18">
        <v>10191.709999999999</v>
      </c>
      <c r="T3022" s="18">
        <v>0</v>
      </c>
      <c r="U3022" s="10">
        <f t="shared" si="94"/>
        <v>0</v>
      </c>
      <c r="V3022" s="20">
        <f t="shared" si="95"/>
        <v>0</v>
      </c>
    </row>
    <row r="3023" spans="1:22" ht="29" outlineLevel="4" x14ac:dyDescent="0.35">
      <c r="A3023" s="6" t="s">
        <v>0</v>
      </c>
      <c r="B3023" s="6" t="s">
        <v>1</v>
      </c>
      <c r="C3023" s="12" t="s">
        <v>3342</v>
      </c>
      <c r="D3023" s="5" t="s">
        <v>3343</v>
      </c>
      <c r="E3023" s="6" t="s">
        <v>3343</v>
      </c>
      <c r="F3023" s="1" t="s">
        <v>4</v>
      </c>
      <c r="G3023" s="1" t="s">
        <v>1372</v>
      </c>
      <c r="H3023" s="1" t="s">
        <v>3416</v>
      </c>
      <c r="I3023" s="2" t="s">
        <v>3417</v>
      </c>
      <c r="J3023" s="6" t="s">
        <v>3414</v>
      </c>
      <c r="K3023" s="6" t="s">
        <v>4</v>
      </c>
      <c r="L3023" s="6" t="s">
        <v>4</v>
      </c>
      <c r="M3023" s="6" t="s">
        <v>5</v>
      </c>
      <c r="N3023" s="6" t="s">
        <v>3420</v>
      </c>
      <c r="O3023" s="16">
        <v>44840</v>
      </c>
      <c r="P3023" s="6" t="s">
        <v>7</v>
      </c>
      <c r="Q3023" s="18">
        <v>2090</v>
      </c>
      <c r="R3023" s="18">
        <v>0</v>
      </c>
      <c r="S3023" s="18">
        <v>2090</v>
      </c>
      <c r="T3023" s="18">
        <v>0</v>
      </c>
      <c r="U3023" s="10">
        <f t="shared" si="94"/>
        <v>0</v>
      </c>
      <c r="V3023" s="20">
        <f t="shared" si="95"/>
        <v>0</v>
      </c>
    </row>
    <row r="3024" spans="1:22" ht="29" outlineLevel="4" x14ac:dyDescent="0.35">
      <c r="A3024" s="6" t="s">
        <v>0</v>
      </c>
      <c r="B3024" s="6" t="s">
        <v>1</v>
      </c>
      <c r="C3024" s="12" t="s">
        <v>3342</v>
      </c>
      <c r="D3024" s="5" t="s">
        <v>3343</v>
      </c>
      <c r="E3024" s="6" t="s">
        <v>3343</v>
      </c>
      <c r="F3024" s="1" t="s">
        <v>4</v>
      </c>
      <c r="G3024" s="1" t="s">
        <v>1372</v>
      </c>
      <c r="H3024" s="1" t="s">
        <v>3416</v>
      </c>
      <c r="I3024" s="2" t="s">
        <v>3417</v>
      </c>
      <c r="J3024" s="6" t="s">
        <v>3414</v>
      </c>
      <c r="K3024" s="6" t="s">
        <v>4</v>
      </c>
      <c r="L3024" s="6" t="s">
        <v>4</v>
      </c>
      <c r="M3024" s="6" t="s">
        <v>5</v>
      </c>
      <c r="N3024" s="6" t="s">
        <v>3421</v>
      </c>
      <c r="O3024" s="16">
        <v>44867</v>
      </c>
      <c r="P3024" s="6" t="s">
        <v>7</v>
      </c>
      <c r="Q3024" s="18">
        <v>9546.17</v>
      </c>
      <c r="R3024" s="18">
        <v>0</v>
      </c>
      <c r="S3024" s="18">
        <v>9546.17</v>
      </c>
      <c r="T3024" s="18">
        <v>0</v>
      </c>
      <c r="U3024" s="10">
        <f t="shared" si="94"/>
        <v>0</v>
      </c>
      <c r="V3024" s="20">
        <f t="shared" si="95"/>
        <v>0</v>
      </c>
    </row>
    <row r="3025" spans="1:22" ht="29" outlineLevel="3" x14ac:dyDescent="0.35">
      <c r="A3025" s="6" t="s">
        <v>0</v>
      </c>
      <c r="B3025" s="6" t="s">
        <v>1</v>
      </c>
      <c r="C3025" s="12" t="s">
        <v>3342</v>
      </c>
      <c r="D3025" s="5" t="s">
        <v>3343</v>
      </c>
      <c r="E3025" s="6" t="s">
        <v>3343</v>
      </c>
      <c r="F3025" s="1" t="s">
        <v>4</v>
      </c>
      <c r="G3025" s="1" t="s">
        <v>1372</v>
      </c>
      <c r="H3025" s="1" t="s">
        <v>3416</v>
      </c>
      <c r="I3025" s="2" t="s">
        <v>3417</v>
      </c>
      <c r="J3025" s="6" t="s">
        <v>3414</v>
      </c>
      <c r="K3025" s="6" t="s">
        <v>4</v>
      </c>
      <c r="L3025" s="6" t="s">
        <v>4</v>
      </c>
      <c r="M3025" s="6" t="s">
        <v>5</v>
      </c>
      <c r="N3025" s="6" t="s">
        <v>3422</v>
      </c>
      <c r="O3025" s="16">
        <v>44897</v>
      </c>
      <c r="P3025" s="6" t="s">
        <v>7</v>
      </c>
      <c r="Q3025" s="18">
        <v>15883.75</v>
      </c>
      <c r="R3025" s="18">
        <v>0</v>
      </c>
      <c r="S3025" s="18">
        <v>15883.75</v>
      </c>
      <c r="T3025" s="18">
        <v>0</v>
      </c>
      <c r="U3025" s="10">
        <f t="shared" si="94"/>
        <v>0</v>
      </c>
      <c r="V3025" s="20">
        <f t="shared" si="95"/>
        <v>0</v>
      </c>
    </row>
    <row r="3026" spans="1:22" ht="29" outlineLevel="4" x14ac:dyDescent="0.35">
      <c r="A3026" s="6" t="s">
        <v>0</v>
      </c>
      <c r="B3026" s="6" t="s">
        <v>1</v>
      </c>
      <c r="C3026" s="12" t="s">
        <v>3342</v>
      </c>
      <c r="D3026" s="5" t="s">
        <v>3343</v>
      </c>
      <c r="E3026" s="6" t="s">
        <v>3343</v>
      </c>
      <c r="F3026" s="1" t="s">
        <v>4</v>
      </c>
      <c r="G3026" s="1" t="s">
        <v>1372</v>
      </c>
      <c r="H3026" s="1" t="s">
        <v>3416</v>
      </c>
      <c r="I3026" s="2" t="s">
        <v>3417</v>
      </c>
      <c r="J3026" s="6" t="s">
        <v>3414</v>
      </c>
      <c r="K3026" s="6" t="s">
        <v>4</v>
      </c>
      <c r="L3026" s="6" t="s">
        <v>4</v>
      </c>
      <c r="M3026" s="6" t="s">
        <v>5</v>
      </c>
      <c r="N3026" s="6" t="s">
        <v>3423</v>
      </c>
      <c r="O3026" s="16">
        <v>44932</v>
      </c>
      <c r="P3026" s="6" t="s">
        <v>7</v>
      </c>
      <c r="Q3026" s="18">
        <v>2063.58</v>
      </c>
      <c r="R3026" s="18">
        <v>0</v>
      </c>
      <c r="S3026" s="18">
        <v>2063.58</v>
      </c>
      <c r="T3026" s="18">
        <v>0</v>
      </c>
      <c r="U3026" s="10">
        <f t="shared" si="94"/>
        <v>0</v>
      </c>
      <c r="V3026" s="20">
        <f t="shared" si="95"/>
        <v>0</v>
      </c>
    </row>
    <row r="3027" spans="1:22" ht="29" outlineLevel="3" x14ac:dyDescent="0.35">
      <c r="A3027" s="6" t="s">
        <v>0</v>
      </c>
      <c r="B3027" s="6" t="s">
        <v>1</v>
      </c>
      <c r="C3027" s="12" t="s">
        <v>3342</v>
      </c>
      <c r="D3027" s="5" t="s">
        <v>3343</v>
      </c>
      <c r="E3027" s="6" t="s">
        <v>3343</v>
      </c>
      <c r="F3027" s="1" t="s">
        <v>4</v>
      </c>
      <c r="G3027" s="1" t="s">
        <v>1372</v>
      </c>
      <c r="H3027" s="1" t="s">
        <v>3416</v>
      </c>
      <c r="I3027" s="2" t="s">
        <v>3417</v>
      </c>
      <c r="J3027" s="6" t="s">
        <v>3414</v>
      </c>
      <c r="K3027" s="6" t="s">
        <v>4</v>
      </c>
      <c r="L3027" s="6" t="s">
        <v>4</v>
      </c>
      <c r="M3027" s="6" t="s">
        <v>5</v>
      </c>
      <c r="N3027" s="6" t="s">
        <v>3424</v>
      </c>
      <c r="O3027" s="16">
        <v>44966</v>
      </c>
      <c r="P3027" s="6" t="s">
        <v>7</v>
      </c>
      <c r="Q3027" s="18">
        <v>1641.23</v>
      </c>
      <c r="R3027" s="18">
        <v>0</v>
      </c>
      <c r="S3027" s="18">
        <v>1641.23</v>
      </c>
      <c r="T3027" s="18">
        <v>0</v>
      </c>
      <c r="U3027" s="10">
        <f t="shared" si="94"/>
        <v>0</v>
      </c>
      <c r="V3027" s="20">
        <f t="shared" si="95"/>
        <v>0</v>
      </c>
    </row>
    <row r="3028" spans="1:22" ht="29" outlineLevel="4" x14ac:dyDescent="0.35">
      <c r="A3028" s="6" t="s">
        <v>0</v>
      </c>
      <c r="B3028" s="6" t="s">
        <v>1</v>
      </c>
      <c r="C3028" s="12" t="s">
        <v>3342</v>
      </c>
      <c r="D3028" s="5" t="s">
        <v>3343</v>
      </c>
      <c r="E3028" s="6" t="s">
        <v>3343</v>
      </c>
      <c r="F3028" s="1" t="s">
        <v>4</v>
      </c>
      <c r="G3028" s="1" t="s">
        <v>1372</v>
      </c>
      <c r="H3028" s="1" t="s">
        <v>3416</v>
      </c>
      <c r="I3028" s="2" t="s">
        <v>3417</v>
      </c>
      <c r="J3028" s="6" t="s">
        <v>3414</v>
      </c>
      <c r="K3028" s="6" t="s">
        <v>4</v>
      </c>
      <c r="L3028" s="6" t="s">
        <v>4</v>
      </c>
      <c r="M3028" s="6" t="s">
        <v>5</v>
      </c>
      <c r="N3028" s="6" t="s">
        <v>3425</v>
      </c>
      <c r="O3028" s="16">
        <v>45015</v>
      </c>
      <c r="P3028" s="6" t="s">
        <v>7</v>
      </c>
      <c r="Q3028" s="18">
        <v>2084</v>
      </c>
      <c r="R3028" s="18">
        <v>0</v>
      </c>
      <c r="S3028" s="18">
        <v>2084</v>
      </c>
      <c r="T3028" s="18">
        <v>0</v>
      </c>
      <c r="U3028" s="10">
        <f t="shared" si="94"/>
        <v>0</v>
      </c>
      <c r="V3028" s="20">
        <f t="shared" si="95"/>
        <v>0</v>
      </c>
    </row>
    <row r="3029" spans="1:22" ht="29" outlineLevel="3" x14ac:dyDescent="0.35">
      <c r="A3029" s="6" t="s">
        <v>0</v>
      </c>
      <c r="B3029" s="6" t="s">
        <v>1</v>
      </c>
      <c r="C3029" s="12" t="s">
        <v>3342</v>
      </c>
      <c r="D3029" s="5" t="s">
        <v>3343</v>
      </c>
      <c r="E3029" s="6" t="s">
        <v>3343</v>
      </c>
      <c r="F3029" s="1" t="s">
        <v>4</v>
      </c>
      <c r="G3029" s="1" t="s">
        <v>1372</v>
      </c>
      <c r="H3029" s="1" t="s">
        <v>3416</v>
      </c>
      <c r="I3029" s="2" t="s">
        <v>3417</v>
      </c>
      <c r="J3029" s="6" t="s">
        <v>3414</v>
      </c>
      <c r="K3029" s="6" t="s">
        <v>4</v>
      </c>
      <c r="L3029" s="6" t="s">
        <v>4</v>
      </c>
      <c r="M3029" s="6" t="s">
        <v>5</v>
      </c>
      <c r="N3029" s="6" t="s">
        <v>3426</v>
      </c>
      <c r="O3029" s="16">
        <v>45035</v>
      </c>
      <c r="P3029" s="6" t="s">
        <v>7</v>
      </c>
      <c r="Q3029" s="18">
        <v>17442.14</v>
      </c>
      <c r="R3029" s="18">
        <v>0</v>
      </c>
      <c r="S3029" s="18">
        <v>17442.14</v>
      </c>
      <c r="T3029" s="18">
        <v>0</v>
      </c>
      <c r="U3029" s="10">
        <f t="shared" si="94"/>
        <v>0</v>
      </c>
      <c r="V3029" s="20">
        <f t="shared" si="95"/>
        <v>0</v>
      </c>
    </row>
    <row r="3030" spans="1:22" ht="29" outlineLevel="4" x14ac:dyDescent="0.35">
      <c r="A3030" s="6" t="s">
        <v>0</v>
      </c>
      <c r="B3030" s="6" t="s">
        <v>1</v>
      </c>
      <c r="C3030" s="12" t="s">
        <v>3342</v>
      </c>
      <c r="D3030" s="5" t="s">
        <v>3343</v>
      </c>
      <c r="E3030" s="6" t="s">
        <v>3343</v>
      </c>
      <c r="F3030" s="1" t="s">
        <v>4</v>
      </c>
      <c r="G3030" s="1" t="s">
        <v>1372</v>
      </c>
      <c r="H3030" s="1" t="s">
        <v>3416</v>
      </c>
      <c r="I3030" s="2" t="s">
        <v>3417</v>
      </c>
      <c r="J3030" s="6" t="s">
        <v>3414</v>
      </c>
      <c r="K3030" s="6" t="s">
        <v>4</v>
      </c>
      <c r="L3030" s="6" t="s">
        <v>4</v>
      </c>
      <c r="M3030" s="6" t="s">
        <v>5</v>
      </c>
      <c r="N3030" s="6" t="s">
        <v>3427</v>
      </c>
      <c r="O3030" s="16">
        <v>45064</v>
      </c>
      <c r="P3030" s="6" t="s">
        <v>7</v>
      </c>
      <c r="Q3030" s="18">
        <v>3719.14</v>
      </c>
      <c r="R3030" s="18">
        <v>0</v>
      </c>
      <c r="S3030" s="18">
        <v>3719.14</v>
      </c>
      <c r="T3030" s="18">
        <v>0</v>
      </c>
      <c r="U3030" s="10">
        <f t="shared" si="94"/>
        <v>0</v>
      </c>
      <c r="V3030" s="20">
        <f t="shared" si="95"/>
        <v>0</v>
      </c>
    </row>
    <row r="3031" spans="1:22" ht="29" outlineLevel="3" x14ac:dyDescent="0.35">
      <c r="A3031" s="6" t="s">
        <v>0</v>
      </c>
      <c r="B3031" s="6" t="s">
        <v>1</v>
      </c>
      <c r="C3031" s="12" t="s">
        <v>3342</v>
      </c>
      <c r="D3031" s="5" t="s">
        <v>3343</v>
      </c>
      <c r="E3031" s="6" t="s">
        <v>3343</v>
      </c>
      <c r="F3031" s="1" t="s">
        <v>4</v>
      </c>
      <c r="G3031" s="1" t="s">
        <v>1372</v>
      </c>
      <c r="H3031" s="1" t="s">
        <v>3416</v>
      </c>
      <c r="I3031" s="2" t="s">
        <v>3417</v>
      </c>
      <c r="J3031" s="6" t="s">
        <v>3414</v>
      </c>
      <c r="K3031" s="6" t="s">
        <v>4</v>
      </c>
      <c r="L3031" s="6" t="s">
        <v>4</v>
      </c>
      <c r="M3031" s="6" t="s">
        <v>5</v>
      </c>
      <c r="N3031" s="6" t="s">
        <v>3428</v>
      </c>
      <c r="O3031" s="16">
        <v>45097</v>
      </c>
      <c r="P3031" s="6" t="s">
        <v>7</v>
      </c>
      <c r="Q3031" s="18">
        <v>34634.78</v>
      </c>
      <c r="R3031" s="18">
        <v>0</v>
      </c>
      <c r="S3031" s="18">
        <v>34634.78</v>
      </c>
      <c r="T3031" s="18">
        <v>0</v>
      </c>
      <c r="U3031" s="10">
        <f t="shared" si="94"/>
        <v>0</v>
      </c>
      <c r="V3031" s="20">
        <f t="shared" si="95"/>
        <v>0</v>
      </c>
    </row>
    <row r="3032" spans="1:22" outlineLevel="4" x14ac:dyDescent="0.35">
      <c r="G3032" s="1"/>
      <c r="H3032" s="14" t="s">
        <v>11927</v>
      </c>
      <c r="O3032" s="16"/>
      <c r="Q3032" s="18">
        <f>SUBTOTAL(9,Q3020:Q3031)</f>
        <v>108976.5</v>
      </c>
      <c r="R3032" s="18">
        <f>SUBTOTAL(9,R3020:R3031)</f>
        <v>0</v>
      </c>
      <c r="S3032" s="18">
        <f>SUBTOTAL(9,S3020:S3031)</f>
        <v>108976.5</v>
      </c>
      <c r="T3032" s="18">
        <f>SUBTOTAL(9,T3020:T3031)</f>
        <v>0</v>
      </c>
      <c r="U3032" s="10">
        <f t="shared" si="94"/>
        <v>0</v>
      </c>
      <c r="V3032" s="20">
        <f t="shared" si="95"/>
        <v>0</v>
      </c>
    </row>
    <row r="3033" spans="1:22" outlineLevel="4" x14ac:dyDescent="0.35">
      <c r="A3033" s="6" t="s">
        <v>0</v>
      </c>
      <c r="B3033" s="6" t="s">
        <v>1</v>
      </c>
      <c r="C3033" s="12" t="s">
        <v>3342</v>
      </c>
      <c r="D3033" s="5" t="s">
        <v>3343</v>
      </c>
      <c r="E3033" s="6" t="s">
        <v>3343</v>
      </c>
      <c r="F3033" s="1" t="s">
        <v>4</v>
      </c>
      <c r="G3033" s="1" t="s">
        <v>1372</v>
      </c>
      <c r="H3033" s="1" t="s">
        <v>3431</v>
      </c>
      <c r="I3033" s="2" t="s">
        <v>3432</v>
      </c>
      <c r="J3033" s="6" t="s">
        <v>3429</v>
      </c>
      <c r="K3033" s="6" t="s">
        <v>4</v>
      </c>
      <c r="L3033" s="6" t="s">
        <v>4</v>
      </c>
      <c r="M3033" s="6" t="s">
        <v>5</v>
      </c>
      <c r="N3033" s="6" t="s">
        <v>3430</v>
      </c>
      <c r="O3033" s="16">
        <v>44804</v>
      </c>
      <c r="P3033" s="6" t="s">
        <v>7</v>
      </c>
      <c r="Q3033" s="18">
        <v>2093.89</v>
      </c>
      <c r="R3033" s="18">
        <v>0</v>
      </c>
      <c r="S3033" s="18">
        <v>2093.89</v>
      </c>
      <c r="T3033" s="18">
        <v>0</v>
      </c>
      <c r="U3033" s="10">
        <f t="shared" si="94"/>
        <v>0</v>
      </c>
      <c r="V3033" s="20">
        <f t="shared" si="95"/>
        <v>0</v>
      </c>
    </row>
    <row r="3034" spans="1:22" outlineLevel="3" x14ac:dyDescent="0.35">
      <c r="A3034" s="6" t="s">
        <v>0</v>
      </c>
      <c r="B3034" s="6" t="s">
        <v>1</v>
      </c>
      <c r="C3034" s="12" t="s">
        <v>3342</v>
      </c>
      <c r="D3034" s="5" t="s">
        <v>3343</v>
      </c>
      <c r="E3034" s="6" t="s">
        <v>3343</v>
      </c>
      <c r="F3034" s="1" t="s">
        <v>4</v>
      </c>
      <c r="G3034" s="1" t="s">
        <v>1372</v>
      </c>
      <c r="H3034" s="1" t="s">
        <v>3431</v>
      </c>
      <c r="I3034" s="2" t="s">
        <v>3432</v>
      </c>
      <c r="J3034" s="6" t="s">
        <v>3429</v>
      </c>
      <c r="K3034" s="6" t="s">
        <v>4</v>
      </c>
      <c r="L3034" s="6" t="s">
        <v>4</v>
      </c>
      <c r="M3034" s="6" t="s">
        <v>5</v>
      </c>
      <c r="N3034" s="6" t="s">
        <v>3433</v>
      </c>
      <c r="O3034" s="16">
        <v>44837</v>
      </c>
      <c r="P3034" s="6" t="s">
        <v>7</v>
      </c>
      <c r="Q3034" s="18">
        <v>9294.7099999999991</v>
      </c>
      <c r="R3034" s="18">
        <v>0</v>
      </c>
      <c r="S3034" s="18">
        <v>9294.7099999999991</v>
      </c>
      <c r="T3034" s="18">
        <v>0</v>
      </c>
      <c r="U3034" s="10">
        <f t="shared" si="94"/>
        <v>0</v>
      </c>
      <c r="V3034" s="20">
        <f t="shared" si="95"/>
        <v>0</v>
      </c>
    </row>
    <row r="3035" spans="1:22" outlineLevel="4" x14ac:dyDescent="0.35">
      <c r="A3035" s="6" t="s">
        <v>0</v>
      </c>
      <c r="B3035" s="6" t="s">
        <v>1</v>
      </c>
      <c r="C3035" s="12" t="s">
        <v>3342</v>
      </c>
      <c r="D3035" s="5" t="s">
        <v>3343</v>
      </c>
      <c r="E3035" s="6" t="s">
        <v>3343</v>
      </c>
      <c r="F3035" s="1" t="s">
        <v>4</v>
      </c>
      <c r="G3035" s="1" t="s">
        <v>1372</v>
      </c>
      <c r="H3035" s="1" t="s">
        <v>3431</v>
      </c>
      <c r="I3035" s="2" t="s">
        <v>3432</v>
      </c>
      <c r="J3035" s="6" t="s">
        <v>3429</v>
      </c>
      <c r="K3035" s="6" t="s">
        <v>4</v>
      </c>
      <c r="L3035" s="6" t="s">
        <v>4</v>
      </c>
      <c r="M3035" s="6" t="s">
        <v>5</v>
      </c>
      <c r="N3035" s="6" t="s">
        <v>3434</v>
      </c>
      <c r="O3035" s="16">
        <v>44867</v>
      </c>
      <c r="P3035" s="6" t="s">
        <v>7</v>
      </c>
      <c r="Q3035" s="18">
        <v>6506.11</v>
      </c>
      <c r="R3035" s="18">
        <v>0</v>
      </c>
      <c r="S3035" s="18">
        <v>6506.11</v>
      </c>
      <c r="T3035" s="18">
        <v>0</v>
      </c>
      <c r="U3035" s="10">
        <f t="shared" si="94"/>
        <v>0</v>
      </c>
      <c r="V3035" s="20">
        <f t="shared" si="95"/>
        <v>0</v>
      </c>
    </row>
    <row r="3036" spans="1:22" outlineLevel="4" x14ac:dyDescent="0.35">
      <c r="A3036" s="6" t="s">
        <v>0</v>
      </c>
      <c r="B3036" s="6" t="s">
        <v>1</v>
      </c>
      <c r="C3036" s="12" t="s">
        <v>3342</v>
      </c>
      <c r="D3036" s="5" t="s">
        <v>3343</v>
      </c>
      <c r="E3036" s="6" t="s">
        <v>3343</v>
      </c>
      <c r="F3036" s="1" t="s">
        <v>4</v>
      </c>
      <c r="G3036" s="1" t="s">
        <v>1372</v>
      </c>
      <c r="H3036" s="1" t="s">
        <v>3431</v>
      </c>
      <c r="I3036" s="2" t="s">
        <v>3432</v>
      </c>
      <c r="J3036" s="6" t="s">
        <v>3429</v>
      </c>
      <c r="K3036" s="6" t="s">
        <v>4</v>
      </c>
      <c r="L3036" s="6" t="s">
        <v>4</v>
      </c>
      <c r="M3036" s="6" t="s">
        <v>5</v>
      </c>
      <c r="N3036" s="6" t="s">
        <v>3435</v>
      </c>
      <c r="O3036" s="16">
        <v>44897</v>
      </c>
      <c r="P3036" s="6" t="s">
        <v>7</v>
      </c>
      <c r="Q3036" s="18">
        <v>11732.02</v>
      </c>
      <c r="R3036" s="18">
        <v>0</v>
      </c>
      <c r="S3036" s="18">
        <v>11732.02</v>
      </c>
      <c r="T3036" s="18">
        <v>0</v>
      </c>
      <c r="U3036" s="10">
        <f t="shared" si="94"/>
        <v>0</v>
      </c>
      <c r="V3036" s="20">
        <f t="shared" si="95"/>
        <v>0</v>
      </c>
    </row>
    <row r="3037" spans="1:22" outlineLevel="4" x14ac:dyDescent="0.35">
      <c r="A3037" s="6" t="s">
        <v>0</v>
      </c>
      <c r="B3037" s="6" t="s">
        <v>1</v>
      </c>
      <c r="C3037" s="12" t="s">
        <v>3342</v>
      </c>
      <c r="D3037" s="5" t="s">
        <v>3343</v>
      </c>
      <c r="E3037" s="6" t="s">
        <v>3343</v>
      </c>
      <c r="F3037" s="1" t="s">
        <v>4</v>
      </c>
      <c r="G3037" s="1" t="s">
        <v>1372</v>
      </c>
      <c r="H3037" s="1" t="s">
        <v>3431</v>
      </c>
      <c r="I3037" s="2" t="s">
        <v>3432</v>
      </c>
      <c r="J3037" s="6" t="s">
        <v>3429</v>
      </c>
      <c r="K3037" s="6" t="s">
        <v>4</v>
      </c>
      <c r="L3037" s="6" t="s">
        <v>4</v>
      </c>
      <c r="M3037" s="6" t="s">
        <v>5</v>
      </c>
      <c r="N3037" s="6" t="s">
        <v>3436</v>
      </c>
      <c r="O3037" s="16">
        <v>44932</v>
      </c>
      <c r="P3037" s="6" t="s">
        <v>7</v>
      </c>
      <c r="Q3037" s="18">
        <v>13711.04</v>
      </c>
      <c r="R3037" s="18">
        <v>0</v>
      </c>
      <c r="S3037" s="18">
        <v>13711.04</v>
      </c>
      <c r="T3037" s="18">
        <v>0</v>
      </c>
      <c r="U3037" s="10">
        <f t="shared" si="94"/>
        <v>0</v>
      </c>
      <c r="V3037" s="20">
        <f t="shared" si="95"/>
        <v>0</v>
      </c>
    </row>
    <row r="3038" spans="1:22" outlineLevel="3" x14ac:dyDescent="0.35">
      <c r="A3038" s="6" t="s">
        <v>0</v>
      </c>
      <c r="B3038" s="6" t="s">
        <v>1</v>
      </c>
      <c r="C3038" s="12" t="s">
        <v>3342</v>
      </c>
      <c r="D3038" s="5" t="s">
        <v>3343</v>
      </c>
      <c r="E3038" s="6" t="s">
        <v>3343</v>
      </c>
      <c r="F3038" s="1" t="s">
        <v>4</v>
      </c>
      <c r="G3038" s="1" t="s">
        <v>1372</v>
      </c>
      <c r="H3038" s="1" t="s">
        <v>3431</v>
      </c>
      <c r="I3038" s="2" t="s">
        <v>3432</v>
      </c>
      <c r="J3038" s="6" t="s">
        <v>3429</v>
      </c>
      <c r="K3038" s="6" t="s">
        <v>4</v>
      </c>
      <c r="L3038" s="6" t="s">
        <v>4</v>
      </c>
      <c r="M3038" s="6" t="s">
        <v>5</v>
      </c>
      <c r="N3038" s="6" t="s">
        <v>3437</v>
      </c>
      <c r="O3038" s="16">
        <v>44972</v>
      </c>
      <c r="P3038" s="6" t="s">
        <v>7</v>
      </c>
      <c r="Q3038" s="18">
        <v>1312.05</v>
      </c>
      <c r="R3038" s="18">
        <v>0</v>
      </c>
      <c r="S3038" s="18">
        <v>1312.05</v>
      </c>
      <c r="T3038" s="18">
        <v>0</v>
      </c>
      <c r="U3038" s="10">
        <f t="shared" si="94"/>
        <v>0</v>
      </c>
      <c r="V3038" s="20">
        <f t="shared" si="95"/>
        <v>0</v>
      </c>
    </row>
    <row r="3039" spans="1:22" outlineLevel="4" x14ac:dyDescent="0.35">
      <c r="A3039" s="6" t="s">
        <v>0</v>
      </c>
      <c r="B3039" s="6" t="s">
        <v>1</v>
      </c>
      <c r="C3039" s="12" t="s">
        <v>3342</v>
      </c>
      <c r="D3039" s="5" t="s">
        <v>3343</v>
      </c>
      <c r="E3039" s="6" t="s">
        <v>3343</v>
      </c>
      <c r="F3039" s="1" t="s">
        <v>4</v>
      </c>
      <c r="G3039" s="1" t="s">
        <v>1372</v>
      </c>
      <c r="H3039" s="1" t="s">
        <v>3431</v>
      </c>
      <c r="I3039" s="2" t="s">
        <v>3432</v>
      </c>
      <c r="J3039" s="6" t="s">
        <v>3429</v>
      </c>
      <c r="K3039" s="6" t="s">
        <v>4</v>
      </c>
      <c r="L3039" s="6" t="s">
        <v>4</v>
      </c>
      <c r="M3039" s="6" t="s">
        <v>5</v>
      </c>
      <c r="N3039" s="6" t="s">
        <v>3438</v>
      </c>
      <c r="O3039" s="16">
        <v>45002</v>
      </c>
      <c r="P3039" s="6" t="s">
        <v>7</v>
      </c>
      <c r="Q3039" s="18">
        <v>8316.2099999999991</v>
      </c>
      <c r="R3039" s="18">
        <v>0</v>
      </c>
      <c r="S3039" s="18">
        <v>8316.2099999999991</v>
      </c>
      <c r="T3039" s="18">
        <v>0</v>
      </c>
      <c r="U3039" s="10">
        <f t="shared" si="94"/>
        <v>0</v>
      </c>
      <c r="V3039" s="20">
        <f t="shared" si="95"/>
        <v>0</v>
      </c>
    </row>
    <row r="3040" spans="1:22" outlineLevel="4" x14ac:dyDescent="0.35">
      <c r="A3040" s="6" t="s">
        <v>0</v>
      </c>
      <c r="B3040" s="6" t="s">
        <v>1</v>
      </c>
      <c r="C3040" s="12" t="s">
        <v>3342</v>
      </c>
      <c r="D3040" s="5" t="s">
        <v>3343</v>
      </c>
      <c r="E3040" s="6" t="s">
        <v>3343</v>
      </c>
      <c r="F3040" s="1" t="s">
        <v>4</v>
      </c>
      <c r="G3040" s="1" t="s">
        <v>1372</v>
      </c>
      <c r="H3040" s="1" t="s">
        <v>3431</v>
      </c>
      <c r="I3040" s="2" t="s">
        <v>3432</v>
      </c>
      <c r="J3040" s="6" t="s">
        <v>3429</v>
      </c>
      <c r="K3040" s="6" t="s">
        <v>4</v>
      </c>
      <c r="L3040" s="6" t="s">
        <v>4</v>
      </c>
      <c r="M3040" s="6" t="s">
        <v>5</v>
      </c>
      <c r="N3040" s="6" t="s">
        <v>3439</v>
      </c>
      <c r="O3040" s="16">
        <v>45078</v>
      </c>
      <c r="P3040" s="6" t="s">
        <v>7</v>
      </c>
      <c r="Q3040" s="18">
        <v>1610.17</v>
      </c>
      <c r="R3040" s="18">
        <v>0</v>
      </c>
      <c r="S3040" s="18">
        <v>1610.17</v>
      </c>
      <c r="T3040" s="18">
        <v>0</v>
      </c>
      <c r="U3040" s="10">
        <f t="shared" si="94"/>
        <v>0</v>
      </c>
      <c r="V3040" s="20">
        <f t="shared" si="95"/>
        <v>0</v>
      </c>
    </row>
    <row r="3041" spans="1:22" outlineLevel="4" x14ac:dyDescent="0.35">
      <c r="G3041" s="1"/>
      <c r="H3041" s="14" t="s">
        <v>11928</v>
      </c>
      <c r="O3041" s="16"/>
      <c r="Q3041" s="18">
        <f>SUBTOTAL(9,Q3033:Q3040)</f>
        <v>54576.200000000004</v>
      </c>
      <c r="R3041" s="18">
        <f>SUBTOTAL(9,R3033:R3040)</f>
        <v>0</v>
      </c>
      <c r="S3041" s="18">
        <f>SUBTOTAL(9,S3033:S3040)</f>
        <v>54576.200000000004</v>
      </c>
      <c r="T3041" s="18">
        <f>SUBTOTAL(9,T3033:T3040)</f>
        <v>0</v>
      </c>
      <c r="U3041" s="10">
        <f t="shared" si="94"/>
        <v>0</v>
      </c>
      <c r="V3041" s="20">
        <f t="shared" si="95"/>
        <v>0</v>
      </c>
    </row>
    <row r="3042" spans="1:22" ht="29" outlineLevel="4" x14ac:dyDescent="0.35">
      <c r="A3042" s="6" t="s">
        <v>0</v>
      </c>
      <c r="B3042" s="6" t="s">
        <v>1</v>
      </c>
      <c r="C3042" s="12" t="s">
        <v>3342</v>
      </c>
      <c r="D3042" s="5" t="s">
        <v>3343</v>
      </c>
      <c r="E3042" s="6" t="s">
        <v>3343</v>
      </c>
      <c r="F3042" s="1" t="s">
        <v>4</v>
      </c>
      <c r="G3042" s="1" t="s">
        <v>1372</v>
      </c>
      <c r="H3042" s="1" t="s">
        <v>3442</v>
      </c>
      <c r="I3042" s="2" t="s">
        <v>3443</v>
      </c>
      <c r="J3042" s="6" t="s">
        <v>3440</v>
      </c>
      <c r="K3042" s="6" t="s">
        <v>4</v>
      </c>
      <c r="L3042" s="6" t="s">
        <v>4</v>
      </c>
      <c r="M3042" s="6" t="s">
        <v>5</v>
      </c>
      <c r="N3042" s="6" t="s">
        <v>3441</v>
      </c>
      <c r="O3042" s="16">
        <v>44999</v>
      </c>
      <c r="P3042" s="6" t="s">
        <v>7</v>
      </c>
      <c r="Q3042" s="18">
        <v>845.16</v>
      </c>
      <c r="R3042" s="18">
        <v>0</v>
      </c>
      <c r="S3042" s="18">
        <v>845.16</v>
      </c>
      <c r="T3042" s="18">
        <v>0</v>
      </c>
      <c r="U3042" s="10">
        <f t="shared" si="94"/>
        <v>0</v>
      </c>
      <c r="V3042" s="20">
        <f t="shared" si="95"/>
        <v>0</v>
      </c>
    </row>
    <row r="3043" spans="1:22" outlineLevel="4" x14ac:dyDescent="0.35">
      <c r="G3043" s="1"/>
      <c r="H3043" s="14" t="s">
        <v>11929</v>
      </c>
      <c r="O3043" s="16"/>
      <c r="Q3043" s="18">
        <f>SUBTOTAL(9,Q3042:Q3042)</f>
        <v>845.16</v>
      </c>
      <c r="R3043" s="18">
        <f>SUBTOTAL(9,R3042:R3042)</f>
        <v>0</v>
      </c>
      <c r="S3043" s="18">
        <f>SUBTOTAL(9,S3042:S3042)</f>
        <v>845.16</v>
      </c>
      <c r="T3043" s="18">
        <f>SUBTOTAL(9,T3042:T3042)</f>
        <v>0</v>
      </c>
      <c r="U3043" s="10">
        <f t="shared" si="94"/>
        <v>0</v>
      </c>
      <c r="V3043" s="20">
        <f t="shared" si="95"/>
        <v>0</v>
      </c>
    </row>
    <row r="3044" spans="1:22" ht="29" outlineLevel="4" x14ac:dyDescent="0.35">
      <c r="A3044" s="6" t="s">
        <v>0</v>
      </c>
      <c r="B3044" s="6" t="s">
        <v>1</v>
      </c>
      <c r="C3044" s="12" t="s">
        <v>3342</v>
      </c>
      <c r="D3044" s="5" t="s">
        <v>3343</v>
      </c>
      <c r="E3044" s="6" t="s">
        <v>3343</v>
      </c>
      <c r="F3044" s="1" t="s">
        <v>4</v>
      </c>
      <c r="G3044" s="1" t="s">
        <v>1372</v>
      </c>
      <c r="H3044" s="1" t="s">
        <v>3446</v>
      </c>
      <c r="I3044" s="2" t="s">
        <v>3447</v>
      </c>
      <c r="J3044" s="6" t="s">
        <v>3444</v>
      </c>
      <c r="K3044" s="6" t="s">
        <v>4</v>
      </c>
      <c r="L3044" s="6" t="s">
        <v>4</v>
      </c>
      <c r="M3044" s="6" t="s">
        <v>5</v>
      </c>
      <c r="N3044" s="6" t="s">
        <v>3445</v>
      </c>
      <c r="O3044" s="16">
        <v>44756</v>
      </c>
      <c r="P3044" s="6" t="s">
        <v>7</v>
      </c>
      <c r="Q3044" s="18">
        <v>258.55</v>
      </c>
      <c r="R3044" s="18">
        <v>0</v>
      </c>
      <c r="S3044" s="18">
        <v>258.55</v>
      </c>
      <c r="T3044" s="18">
        <v>0</v>
      </c>
      <c r="U3044" s="10">
        <f t="shared" si="94"/>
        <v>0</v>
      </c>
      <c r="V3044" s="20">
        <f t="shared" si="95"/>
        <v>0</v>
      </c>
    </row>
    <row r="3045" spans="1:22" ht="29" outlineLevel="4" x14ac:dyDescent="0.35">
      <c r="A3045" s="6" t="s">
        <v>0</v>
      </c>
      <c r="B3045" s="6" t="s">
        <v>1</v>
      </c>
      <c r="C3045" s="12" t="s">
        <v>3342</v>
      </c>
      <c r="D3045" s="5" t="s">
        <v>3343</v>
      </c>
      <c r="E3045" s="6" t="s">
        <v>3343</v>
      </c>
      <c r="F3045" s="1" t="s">
        <v>4</v>
      </c>
      <c r="G3045" s="1" t="s">
        <v>1372</v>
      </c>
      <c r="H3045" s="1" t="s">
        <v>3446</v>
      </c>
      <c r="I3045" s="2" t="s">
        <v>3447</v>
      </c>
      <c r="J3045" s="6" t="s">
        <v>3444</v>
      </c>
      <c r="K3045" s="6" t="s">
        <v>4</v>
      </c>
      <c r="L3045" s="6" t="s">
        <v>4</v>
      </c>
      <c r="M3045" s="6" t="s">
        <v>5</v>
      </c>
      <c r="N3045" s="6" t="s">
        <v>3448</v>
      </c>
      <c r="O3045" s="16">
        <v>44774</v>
      </c>
      <c r="P3045" s="6" t="s">
        <v>7</v>
      </c>
      <c r="Q3045" s="18">
        <v>658.25</v>
      </c>
      <c r="R3045" s="18">
        <v>0</v>
      </c>
      <c r="S3045" s="18">
        <v>658.25</v>
      </c>
      <c r="T3045" s="18">
        <v>0</v>
      </c>
      <c r="U3045" s="10">
        <f t="shared" si="94"/>
        <v>0</v>
      </c>
      <c r="V3045" s="20">
        <f t="shared" si="95"/>
        <v>0</v>
      </c>
    </row>
    <row r="3046" spans="1:22" ht="29" outlineLevel="4" x14ac:dyDescent="0.35">
      <c r="A3046" s="6" t="s">
        <v>0</v>
      </c>
      <c r="B3046" s="6" t="s">
        <v>1</v>
      </c>
      <c r="C3046" s="12" t="s">
        <v>3342</v>
      </c>
      <c r="D3046" s="5" t="s">
        <v>3343</v>
      </c>
      <c r="E3046" s="6" t="s">
        <v>3343</v>
      </c>
      <c r="F3046" s="1" t="s">
        <v>4</v>
      </c>
      <c r="G3046" s="1" t="s">
        <v>1372</v>
      </c>
      <c r="H3046" s="1" t="s">
        <v>3446</v>
      </c>
      <c r="I3046" s="2" t="s">
        <v>3447</v>
      </c>
      <c r="J3046" s="6" t="s">
        <v>3444</v>
      </c>
      <c r="K3046" s="6" t="s">
        <v>4</v>
      </c>
      <c r="L3046" s="6" t="s">
        <v>4</v>
      </c>
      <c r="M3046" s="6" t="s">
        <v>5</v>
      </c>
      <c r="N3046" s="6" t="s">
        <v>3449</v>
      </c>
      <c r="O3046" s="16">
        <v>44802</v>
      </c>
      <c r="P3046" s="6" t="s">
        <v>7</v>
      </c>
      <c r="Q3046" s="18">
        <v>210.7</v>
      </c>
      <c r="R3046" s="18">
        <v>0</v>
      </c>
      <c r="S3046" s="18">
        <v>210.7</v>
      </c>
      <c r="T3046" s="18">
        <v>0</v>
      </c>
      <c r="U3046" s="10">
        <f t="shared" si="94"/>
        <v>0</v>
      </c>
      <c r="V3046" s="20">
        <f t="shared" si="95"/>
        <v>0</v>
      </c>
    </row>
    <row r="3047" spans="1:22" ht="29" outlineLevel="4" x14ac:dyDescent="0.35">
      <c r="A3047" s="6" t="s">
        <v>0</v>
      </c>
      <c r="B3047" s="6" t="s">
        <v>1</v>
      </c>
      <c r="C3047" s="12" t="s">
        <v>3342</v>
      </c>
      <c r="D3047" s="5" t="s">
        <v>3343</v>
      </c>
      <c r="E3047" s="6" t="s">
        <v>3343</v>
      </c>
      <c r="F3047" s="1" t="s">
        <v>4</v>
      </c>
      <c r="G3047" s="1" t="s">
        <v>1372</v>
      </c>
      <c r="H3047" s="1" t="s">
        <v>3446</v>
      </c>
      <c r="I3047" s="2" t="s">
        <v>3447</v>
      </c>
      <c r="J3047" s="6" t="s">
        <v>3444</v>
      </c>
      <c r="K3047" s="6" t="s">
        <v>4</v>
      </c>
      <c r="L3047" s="6" t="s">
        <v>4</v>
      </c>
      <c r="M3047" s="6" t="s">
        <v>5</v>
      </c>
      <c r="N3047" s="6" t="s">
        <v>3450</v>
      </c>
      <c r="O3047" s="16">
        <v>44853</v>
      </c>
      <c r="P3047" s="6" t="s">
        <v>7</v>
      </c>
      <c r="Q3047" s="18">
        <v>276.75</v>
      </c>
      <c r="R3047" s="18">
        <v>0</v>
      </c>
      <c r="S3047" s="18">
        <v>276.75</v>
      </c>
      <c r="T3047" s="18">
        <v>0</v>
      </c>
      <c r="U3047" s="10">
        <f t="shared" si="94"/>
        <v>0</v>
      </c>
      <c r="V3047" s="20">
        <f t="shared" si="95"/>
        <v>0</v>
      </c>
    </row>
    <row r="3048" spans="1:22" ht="29" outlineLevel="4" x14ac:dyDescent="0.35">
      <c r="A3048" s="6" t="s">
        <v>0</v>
      </c>
      <c r="B3048" s="6" t="s">
        <v>1</v>
      </c>
      <c r="C3048" s="12" t="s">
        <v>3342</v>
      </c>
      <c r="D3048" s="5" t="s">
        <v>3343</v>
      </c>
      <c r="E3048" s="6" t="s">
        <v>3343</v>
      </c>
      <c r="F3048" s="1" t="s">
        <v>4</v>
      </c>
      <c r="G3048" s="1" t="s">
        <v>1372</v>
      </c>
      <c r="H3048" s="1" t="s">
        <v>3446</v>
      </c>
      <c r="I3048" s="2" t="s">
        <v>3447</v>
      </c>
      <c r="J3048" s="6" t="s">
        <v>3444</v>
      </c>
      <c r="K3048" s="6" t="s">
        <v>4</v>
      </c>
      <c r="L3048" s="6" t="s">
        <v>4</v>
      </c>
      <c r="M3048" s="6" t="s">
        <v>5</v>
      </c>
      <c r="N3048" s="6" t="s">
        <v>3451</v>
      </c>
      <c r="O3048" s="16">
        <v>44916</v>
      </c>
      <c r="P3048" s="6" t="s">
        <v>7</v>
      </c>
      <c r="Q3048" s="18">
        <v>556.35</v>
      </c>
      <c r="R3048" s="18">
        <v>0</v>
      </c>
      <c r="S3048" s="18">
        <v>556.35</v>
      </c>
      <c r="T3048" s="18">
        <v>0</v>
      </c>
      <c r="U3048" s="10">
        <f t="shared" si="94"/>
        <v>0</v>
      </c>
      <c r="V3048" s="20">
        <f t="shared" si="95"/>
        <v>0</v>
      </c>
    </row>
    <row r="3049" spans="1:22" ht="29" outlineLevel="4" x14ac:dyDescent="0.35">
      <c r="A3049" s="6" t="s">
        <v>0</v>
      </c>
      <c r="B3049" s="6" t="s">
        <v>1</v>
      </c>
      <c r="C3049" s="12" t="s">
        <v>3342</v>
      </c>
      <c r="D3049" s="5" t="s">
        <v>3343</v>
      </c>
      <c r="E3049" s="6" t="s">
        <v>3343</v>
      </c>
      <c r="F3049" s="1" t="s">
        <v>4</v>
      </c>
      <c r="G3049" s="1" t="s">
        <v>1372</v>
      </c>
      <c r="H3049" s="1" t="s">
        <v>3446</v>
      </c>
      <c r="I3049" s="2" t="s">
        <v>3447</v>
      </c>
      <c r="J3049" s="6" t="s">
        <v>3444</v>
      </c>
      <c r="K3049" s="6" t="s">
        <v>4</v>
      </c>
      <c r="L3049" s="6" t="s">
        <v>4</v>
      </c>
      <c r="M3049" s="6" t="s">
        <v>5</v>
      </c>
      <c r="N3049" s="6" t="s">
        <v>3452</v>
      </c>
      <c r="O3049" s="16">
        <v>44977</v>
      </c>
      <c r="P3049" s="6" t="s">
        <v>7</v>
      </c>
      <c r="Q3049" s="18">
        <v>204</v>
      </c>
      <c r="R3049" s="18">
        <v>0</v>
      </c>
      <c r="S3049" s="18">
        <v>204</v>
      </c>
      <c r="T3049" s="18">
        <v>0</v>
      </c>
      <c r="U3049" s="10">
        <f t="shared" si="94"/>
        <v>0</v>
      </c>
      <c r="V3049" s="20">
        <f t="shared" si="95"/>
        <v>0</v>
      </c>
    </row>
    <row r="3050" spans="1:22" ht="29" outlineLevel="4" x14ac:dyDescent="0.35">
      <c r="A3050" s="6" t="s">
        <v>0</v>
      </c>
      <c r="B3050" s="6" t="s">
        <v>1</v>
      </c>
      <c r="C3050" s="12" t="s">
        <v>3342</v>
      </c>
      <c r="D3050" s="5" t="s">
        <v>3343</v>
      </c>
      <c r="E3050" s="6" t="s">
        <v>3343</v>
      </c>
      <c r="F3050" s="1" t="s">
        <v>4</v>
      </c>
      <c r="G3050" s="1" t="s">
        <v>1372</v>
      </c>
      <c r="H3050" s="1" t="s">
        <v>3446</v>
      </c>
      <c r="I3050" s="2" t="s">
        <v>3447</v>
      </c>
      <c r="J3050" s="6" t="s">
        <v>3444</v>
      </c>
      <c r="K3050" s="6" t="s">
        <v>4</v>
      </c>
      <c r="L3050" s="6" t="s">
        <v>4</v>
      </c>
      <c r="M3050" s="6" t="s">
        <v>5</v>
      </c>
      <c r="N3050" s="6" t="s">
        <v>3453</v>
      </c>
      <c r="O3050" s="16">
        <v>45008</v>
      </c>
      <c r="P3050" s="6" t="s">
        <v>7</v>
      </c>
      <c r="Q3050" s="18">
        <v>652.79999999999995</v>
      </c>
      <c r="R3050" s="18">
        <v>0</v>
      </c>
      <c r="S3050" s="18">
        <v>652.79999999999995</v>
      </c>
      <c r="T3050" s="18">
        <v>0</v>
      </c>
      <c r="U3050" s="10">
        <f t="shared" si="94"/>
        <v>0</v>
      </c>
      <c r="V3050" s="20">
        <f t="shared" si="95"/>
        <v>0</v>
      </c>
    </row>
    <row r="3051" spans="1:22" ht="29" outlineLevel="3" x14ac:dyDescent="0.35">
      <c r="A3051" s="6" t="s">
        <v>0</v>
      </c>
      <c r="B3051" s="6" t="s">
        <v>1</v>
      </c>
      <c r="C3051" s="12" t="s">
        <v>3342</v>
      </c>
      <c r="D3051" s="5" t="s">
        <v>3343</v>
      </c>
      <c r="E3051" s="6" t="s">
        <v>3343</v>
      </c>
      <c r="F3051" s="1" t="s">
        <v>4</v>
      </c>
      <c r="G3051" s="1" t="s">
        <v>1372</v>
      </c>
      <c r="H3051" s="1" t="s">
        <v>3446</v>
      </c>
      <c r="I3051" s="2" t="s">
        <v>3447</v>
      </c>
      <c r="J3051" s="6" t="s">
        <v>3444</v>
      </c>
      <c r="K3051" s="6" t="s">
        <v>4</v>
      </c>
      <c r="L3051" s="6" t="s">
        <v>4</v>
      </c>
      <c r="M3051" s="6" t="s">
        <v>5</v>
      </c>
      <c r="N3051" s="6" t="s">
        <v>3454</v>
      </c>
      <c r="O3051" s="16">
        <v>45036</v>
      </c>
      <c r="P3051" s="6" t="s">
        <v>7</v>
      </c>
      <c r="Q3051" s="18">
        <v>1956.84</v>
      </c>
      <c r="R3051" s="18">
        <v>0</v>
      </c>
      <c r="S3051" s="18">
        <v>1956.84</v>
      </c>
      <c r="T3051" s="18">
        <v>0</v>
      </c>
      <c r="U3051" s="10">
        <f t="shared" si="94"/>
        <v>0</v>
      </c>
      <c r="V3051" s="20">
        <f t="shared" si="95"/>
        <v>0</v>
      </c>
    </row>
    <row r="3052" spans="1:22" ht="29" outlineLevel="4" x14ac:dyDescent="0.35">
      <c r="A3052" s="6" t="s">
        <v>0</v>
      </c>
      <c r="B3052" s="6" t="s">
        <v>1</v>
      </c>
      <c r="C3052" s="12" t="s">
        <v>3342</v>
      </c>
      <c r="D3052" s="5" t="s">
        <v>3343</v>
      </c>
      <c r="E3052" s="6" t="s">
        <v>3343</v>
      </c>
      <c r="F3052" s="1" t="s">
        <v>4</v>
      </c>
      <c r="G3052" s="1" t="s">
        <v>1372</v>
      </c>
      <c r="H3052" s="1" t="s">
        <v>3446</v>
      </c>
      <c r="I3052" s="2" t="s">
        <v>3447</v>
      </c>
      <c r="J3052" s="6" t="s">
        <v>3444</v>
      </c>
      <c r="K3052" s="6" t="s">
        <v>4</v>
      </c>
      <c r="L3052" s="6" t="s">
        <v>4</v>
      </c>
      <c r="M3052" s="6" t="s">
        <v>5</v>
      </c>
      <c r="N3052" s="6" t="s">
        <v>3455</v>
      </c>
      <c r="O3052" s="16">
        <v>45097</v>
      </c>
      <c r="P3052" s="6" t="s">
        <v>7</v>
      </c>
      <c r="Q3052" s="18">
        <v>364.3</v>
      </c>
      <c r="R3052" s="18">
        <v>0</v>
      </c>
      <c r="S3052" s="18">
        <v>364.3</v>
      </c>
      <c r="T3052" s="18">
        <v>0</v>
      </c>
      <c r="U3052" s="10">
        <f t="shared" si="94"/>
        <v>0</v>
      </c>
      <c r="V3052" s="20">
        <f t="shared" si="95"/>
        <v>0</v>
      </c>
    </row>
    <row r="3053" spans="1:22" ht="29" outlineLevel="4" x14ac:dyDescent="0.35">
      <c r="A3053" s="6" t="s">
        <v>0</v>
      </c>
      <c r="B3053" s="6" t="s">
        <v>1</v>
      </c>
      <c r="C3053" s="12" t="s">
        <v>3342</v>
      </c>
      <c r="D3053" s="5" t="s">
        <v>3343</v>
      </c>
      <c r="E3053" s="6" t="s">
        <v>3343</v>
      </c>
      <c r="F3053" s="1" t="s">
        <v>13024</v>
      </c>
      <c r="G3053" s="1" t="s">
        <v>4</v>
      </c>
      <c r="H3053" s="1" t="s">
        <v>3446</v>
      </c>
      <c r="I3053" s="2" t="s">
        <v>3447</v>
      </c>
      <c r="J3053" s="6" t="s">
        <v>3444</v>
      </c>
      <c r="K3053" s="6" t="s">
        <v>4</v>
      </c>
      <c r="L3053" s="6" t="s">
        <v>4</v>
      </c>
      <c r="M3053" s="6" t="s">
        <v>5</v>
      </c>
      <c r="N3053" s="6" t="s">
        <v>3445</v>
      </c>
      <c r="O3053" s="16">
        <v>44756</v>
      </c>
      <c r="P3053" s="6" t="s">
        <v>7</v>
      </c>
      <c r="Q3053" s="18">
        <v>1034.2</v>
      </c>
      <c r="R3053" s="18">
        <v>1034.2</v>
      </c>
      <c r="S3053" s="18">
        <v>0</v>
      </c>
      <c r="T3053" s="18">
        <v>0</v>
      </c>
      <c r="U3053" s="10">
        <f t="shared" si="94"/>
        <v>0</v>
      </c>
      <c r="V3053" s="20">
        <f t="shared" si="95"/>
        <v>0</v>
      </c>
    </row>
    <row r="3054" spans="1:22" ht="29" outlineLevel="4" x14ac:dyDescent="0.35">
      <c r="A3054" s="6" t="s">
        <v>0</v>
      </c>
      <c r="B3054" s="6" t="s">
        <v>1</v>
      </c>
      <c r="C3054" s="12" t="s">
        <v>3342</v>
      </c>
      <c r="D3054" s="5" t="s">
        <v>3343</v>
      </c>
      <c r="E3054" s="6" t="s">
        <v>3343</v>
      </c>
      <c r="F3054" s="1" t="s">
        <v>13024</v>
      </c>
      <c r="G3054" s="1" t="s">
        <v>4</v>
      </c>
      <c r="H3054" s="1" t="s">
        <v>3446</v>
      </c>
      <c r="I3054" s="2" t="s">
        <v>3447</v>
      </c>
      <c r="J3054" s="6" t="s">
        <v>3444</v>
      </c>
      <c r="K3054" s="6" t="s">
        <v>4</v>
      </c>
      <c r="L3054" s="6" t="s">
        <v>4</v>
      </c>
      <c r="M3054" s="6" t="s">
        <v>5</v>
      </c>
      <c r="N3054" s="6" t="s">
        <v>3448</v>
      </c>
      <c r="O3054" s="16">
        <v>44774</v>
      </c>
      <c r="P3054" s="6" t="s">
        <v>7</v>
      </c>
      <c r="Q3054" s="18">
        <v>2633.02</v>
      </c>
      <c r="R3054" s="18">
        <v>2633.02</v>
      </c>
      <c r="S3054" s="18">
        <v>0</v>
      </c>
      <c r="T3054" s="18">
        <v>0</v>
      </c>
      <c r="U3054" s="10">
        <f t="shared" si="94"/>
        <v>0</v>
      </c>
      <c r="V3054" s="20">
        <f t="shared" si="95"/>
        <v>0</v>
      </c>
    </row>
    <row r="3055" spans="1:22" ht="29" outlineLevel="4" x14ac:dyDescent="0.35">
      <c r="A3055" s="6" t="s">
        <v>0</v>
      </c>
      <c r="B3055" s="6" t="s">
        <v>1</v>
      </c>
      <c r="C3055" s="12" t="s">
        <v>3342</v>
      </c>
      <c r="D3055" s="5" t="s">
        <v>3343</v>
      </c>
      <c r="E3055" s="6" t="s">
        <v>3343</v>
      </c>
      <c r="F3055" s="1" t="s">
        <v>13024</v>
      </c>
      <c r="G3055" s="1" t="s">
        <v>4</v>
      </c>
      <c r="H3055" s="1" t="s">
        <v>3446</v>
      </c>
      <c r="I3055" s="2" t="s">
        <v>3447</v>
      </c>
      <c r="J3055" s="6" t="s">
        <v>3444</v>
      </c>
      <c r="K3055" s="6" t="s">
        <v>4</v>
      </c>
      <c r="L3055" s="6" t="s">
        <v>4</v>
      </c>
      <c r="M3055" s="6" t="s">
        <v>5</v>
      </c>
      <c r="N3055" s="6" t="s">
        <v>3449</v>
      </c>
      <c r="O3055" s="16">
        <v>44802</v>
      </c>
      <c r="P3055" s="6" t="s">
        <v>7</v>
      </c>
      <c r="Q3055" s="18">
        <v>842.8</v>
      </c>
      <c r="R3055" s="18">
        <v>842.8</v>
      </c>
      <c r="S3055" s="18">
        <v>0</v>
      </c>
      <c r="T3055" s="18">
        <v>0</v>
      </c>
      <c r="U3055" s="10">
        <f t="shared" si="94"/>
        <v>0</v>
      </c>
      <c r="V3055" s="20">
        <f t="shared" si="95"/>
        <v>0</v>
      </c>
    </row>
    <row r="3056" spans="1:22" ht="29" outlineLevel="4" x14ac:dyDescent="0.35">
      <c r="A3056" s="6" t="s">
        <v>0</v>
      </c>
      <c r="B3056" s="6" t="s">
        <v>1</v>
      </c>
      <c r="C3056" s="12" t="s">
        <v>3342</v>
      </c>
      <c r="D3056" s="5" t="s">
        <v>3343</v>
      </c>
      <c r="E3056" s="6" t="s">
        <v>3343</v>
      </c>
      <c r="F3056" s="1" t="s">
        <v>13024</v>
      </c>
      <c r="G3056" s="1" t="s">
        <v>4</v>
      </c>
      <c r="H3056" s="1" t="s">
        <v>3446</v>
      </c>
      <c r="I3056" s="2" t="s">
        <v>3447</v>
      </c>
      <c r="J3056" s="6" t="s">
        <v>3444</v>
      </c>
      <c r="K3056" s="6" t="s">
        <v>4</v>
      </c>
      <c r="L3056" s="6" t="s">
        <v>4</v>
      </c>
      <c r="M3056" s="6" t="s">
        <v>5</v>
      </c>
      <c r="N3056" s="6" t="s">
        <v>3450</v>
      </c>
      <c r="O3056" s="16">
        <v>44853</v>
      </c>
      <c r="P3056" s="6" t="s">
        <v>7</v>
      </c>
      <c r="Q3056" s="18">
        <v>1107</v>
      </c>
      <c r="R3056" s="18">
        <v>1107</v>
      </c>
      <c r="S3056" s="18">
        <v>0</v>
      </c>
      <c r="T3056" s="18">
        <v>0</v>
      </c>
      <c r="U3056" s="10">
        <f t="shared" si="94"/>
        <v>0</v>
      </c>
      <c r="V3056" s="20">
        <f t="shared" si="95"/>
        <v>0</v>
      </c>
    </row>
    <row r="3057" spans="1:22" ht="29" outlineLevel="4" x14ac:dyDescent="0.35">
      <c r="A3057" s="6" t="s">
        <v>0</v>
      </c>
      <c r="B3057" s="6" t="s">
        <v>1</v>
      </c>
      <c r="C3057" s="12" t="s">
        <v>3342</v>
      </c>
      <c r="D3057" s="5" t="s">
        <v>3343</v>
      </c>
      <c r="E3057" s="6" t="s">
        <v>3343</v>
      </c>
      <c r="F3057" s="1" t="s">
        <v>13024</v>
      </c>
      <c r="G3057" s="1" t="s">
        <v>4</v>
      </c>
      <c r="H3057" s="1" t="s">
        <v>3446</v>
      </c>
      <c r="I3057" s="2" t="s">
        <v>3447</v>
      </c>
      <c r="J3057" s="6" t="s">
        <v>3444</v>
      </c>
      <c r="K3057" s="6" t="s">
        <v>4</v>
      </c>
      <c r="L3057" s="6" t="s">
        <v>4</v>
      </c>
      <c r="M3057" s="6" t="s">
        <v>5</v>
      </c>
      <c r="N3057" s="6" t="s">
        <v>3451</v>
      </c>
      <c r="O3057" s="16">
        <v>44916</v>
      </c>
      <c r="P3057" s="6" t="s">
        <v>7</v>
      </c>
      <c r="Q3057" s="18">
        <v>2225.4</v>
      </c>
      <c r="R3057" s="18">
        <v>2225.4</v>
      </c>
      <c r="S3057" s="18">
        <v>0</v>
      </c>
      <c r="T3057" s="18">
        <v>0</v>
      </c>
      <c r="U3057" s="10">
        <f t="shared" si="94"/>
        <v>0</v>
      </c>
      <c r="V3057" s="20">
        <f t="shared" si="95"/>
        <v>0</v>
      </c>
    </row>
    <row r="3058" spans="1:22" ht="29" outlineLevel="4" x14ac:dyDescent="0.35">
      <c r="A3058" s="6" t="s">
        <v>0</v>
      </c>
      <c r="B3058" s="6" t="s">
        <v>1</v>
      </c>
      <c r="C3058" s="12" t="s">
        <v>3342</v>
      </c>
      <c r="D3058" s="5" t="s">
        <v>3343</v>
      </c>
      <c r="E3058" s="6" t="s">
        <v>3343</v>
      </c>
      <c r="F3058" s="1" t="s">
        <v>13024</v>
      </c>
      <c r="G3058" s="1" t="s">
        <v>4</v>
      </c>
      <c r="H3058" s="1" t="s">
        <v>3446</v>
      </c>
      <c r="I3058" s="2" t="s">
        <v>3447</v>
      </c>
      <c r="J3058" s="6" t="s">
        <v>3444</v>
      </c>
      <c r="K3058" s="6" t="s">
        <v>4</v>
      </c>
      <c r="L3058" s="6" t="s">
        <v>4</v>
      </c>
      <c r="M3058" s="6" t="s">
        <v>5</v>
      </c>
      <c r="N3058" s="6" t="s">
        <v>3452</v>
      </c>
      <c r="O3058" s="16">
        <v>44977</v>
      </c>
      <c r="P3058" s="6" t="s">
        <v>7</v>
      </c>
      <c r="Q3058" s="18">
        <v>816</v>
      </c>
      <c r="R3058" s="18">
        <v>816</v>
      </c>
      <c r="S3058" s="18">
        <v>0</v>
      </c>
      <c r="T3058" s="18">
        <v>0</v>
      </c>
      <c r="U3058" s="10">
        <f t="shared" si="94"/>
        <v>0</v>
      </c>
      <c r="V3058" s="20">
        <f t="shared" si="95"/>
        <v>0</v>
      </c>
    </row>
    <row r="3059" spans="1:22" ht="29" outlineLevel="4" x14ac:dyDescent="0.35">
      <c r="A3059" s="6" t="s">
        <v>0</v>
      </c>
      <c r="B3059" s="6" t="s">
        <v>1</v>
      </c>
      <c r="C3059" s="12" t="s">
        <v>3342</v>
      </c>
      <c r="D3059" s="5" t="s">
        <v>3343</v>
      </c>
      <c r="E3059" s="6" t="s">
        <v>3343</v>
      </c>
      <c r="F3059" s="1" t="s">
        <v>13024</v>
      </c>
      <c r="G3059" s="1" t="s">
        <v>4</v>
      </c>
      <c r="H3059" s="1" t="s">
        <v>3446</v>
      </c>
      <c r="I3059" s="2" t="s">
        <v>3447</v>
      </c>
      <c r="J3059" s="6" t="s">
        <v>3444</v>
      </c>
      <c r="K3059" s="6" t="s">
        <v>4</v>
      </c>
      <c r="L3059" s="6" t="s">
        <v>4</v>
      </c>
      <c r="M3059" s="6" t="s">
        <v>5</v>
      </c>
      <c r="N3059" s="6" t="s">
        <v>3453</v>
      </c>
      <c r="O3059" s="16">
        <v>45008</v>
      </c>
      <c r="P3059" s="6" t="s">
        <v>7</v>
      </c>
      <c r="Q3059" s="18">
        <v>2611.1999999999998</v>
      </c>
      <c r="R3059" s="18">
        <v>2611.1999999999998</v>
      </c>
      <c r="S3059" s="18">
        <v>0</v>
      </c>
      <c r="T3059" s="18">
        <v>0</v>
      </c>
      <c r="U3059" s="10">
        <f t="shared" si="94"/>
        <v>0</v>
      </c>
      <c r="V3059" s="20">
        <f t="shared" si="95"/>
        <v>0</v>
      </c>
    </row>
    <row r="3060" spans="1:22" ht="29" outlineLevel="3" x14ac:dyDescent="0.35">
      <c r="A3060" s="6" t="s">
        <v>0</v>
      </c>
      <c r="B3060" s="6" t="s">
        <v>1</v>
      </c>
      <c r="C3060" s="12" t="s">
        <v>3342</v>
      </c>
      <c r="D3060" s="5" t="s">
        <v>3343</v>
      </c>
      <c r="E3060" s="6" t="s">
        <v>3343</v>
      </c>
      <c r="F3060" s="1" t="s">
        <v>13024</v>
      </c>
      <c r="G3060" s="1" t="s">
        <v>4</v>
      </c>
      <c r="H3060" s="1" t="s">
        <v>3446</v>
      </c>
      <c r="I3060" s="2" t="s">
        <v>3447</v>
      </c>
      <c r="J3060" s="6" t="s">
        <v>3444</v>
      </c>
      <c r="K3060" s="6" t="s">
        <v>4</v>
      </c>
      <c r="L3060" s="6" t="s">
        <v>4</v>
      </c>
      <c r="M3060" s="6" t="s">
        <v>5</v>
      </c>
      <c r="N3060" s="6" t="s">
        <v>3454</v>
      </c>
      <c r="O3060" s="16">
        <v>45036</v>
      </c>
      <c r="P3060" s="6" t="s">
        <v>7</v>
      </c>
      <c r="Q3060" s="18">
        <v>7827.34</v>
      </c>
      <c r="R3060" s="18">
        <v>7827.34</v>
      </c>
      <c r="S3060" s="18">
        <v>0</v>
      </c>
      <c r="T3060" s="18">
        <v>0</v>
      </c>
      <c r="U3060" s="10">
        <f t="shared" si="94"/>
        <v>0</v>
      </c>
      <c r="V3060" s="20">
        <f t="shared" si="95"/>
        <v>0</v>
      </c>
    </row>
    <row r="3061" spans="1:22" ht="29" outlineLevel="4" x14ac:dyDescent="0.35">
      <c r="A3061" s="6" t="s">
        <v>0</v>
      </c>
      <c r="B3061" s="6" t="s">
        <v>1</v>
      </c>
      <c r="C3061" s="12" t="s">
        <v>3342</v>
      </c>
      <c r="D3061" s="5" t="s">
        <v>3343</v>
      </c>
      <c r="E3061" s="6" t="s">
        <v>3343</v>
      </c>
      <c r="F3061" s="1" t="s">
        <v>13024</v>
      </c>
      <c r="G3061" s="1" t="s">
        <v>4</v>
      </c>
      <c r="H3061" s="1" t="s">
        <v>3446</v>
      </c>
      <c r="I3061" s="2" t="s">
        <v>3447</v>
      </c>
      <c r="J3061" s="6" t="s">
        <v>3444</v>
      </c>
      <c r="K3061" s="6" t="s">
        <v>4</v>
      </c>
      <c r="L3061" s="6" t="s">
        <v>4</v>
      </c>
      <c r="M3061" s="6" t="s">
        <v>5</v>
      </c>
      <c r="N3061" s="6" t="s">
        <v>3455</v>
      </c>
      <c r="O3061" s="16">
        <v>45097</v>
      </c>
      <c r="P3061" s="6" t="s">
        <v>7</v>
      </c>
      <c r="Q3061" s="18">
        <v>1457.2</v>
      </c>
      <c r="R3061" s="18">
        <v>1457.2</v>
      </c>
      <c r="S3061" s="18">
        <v>0</v>
      </c>
      <c r="T3061" s="18">
        <v>0</v>
      </c>
      <c r="U3061" s="10">
        <f t="shared" si="94"/>
        <v>0</v>
      </c>
      <c r="V3061" s="20">
        <f t="shared" si="95"/>
        <v>0</v>
      </c>
    </row>
    <row r="3062" spans="1:22" outlineLevel="3" x14ac:dyDescent="0.35">
      <c r="G3062" s="1"/>
      <c r="H3062" s="14" t="s">
        <v>11930</v>
      </c>
      <c r="O3062" s="16"/>
      <c r="Q3062" s="18">
        <f>SUBTOTAL(9,Q3044:Q3061)</f>
        <v>25692.7</v>
      </c>
      <c r="R3062" s="18">
        <f>SUBTOTAL(9,R3044:R3061)</f>
        <v>20554.16</v>
      </c>
      <c r="S3062" s="18">
        <f>SUBTOTAL(9,S3044:S3061)</f>
        <v>5138.54</v>
      </c>
      <c r="T3062" s="18">
        <f>SUBTOTAL(9,T3044:T3061)</f>
        <v>0</v>
      </c>
      <c r="U3062" s="10">
        <f t="shared" si="94"/>
        <v>9.0949470177292824E-13</v>
      </c>
      <c r="V3062" s="20">
        <f t="shared" si="95"/>
        <v>9.0949470177292824E-13</v>
      </c>
    </row>
    <row r="3063" spans="1:22" ht="29" outlineLevel="4" x14ac:dyDescent="0.35">
      <c r="A3063" s="6" t="s">
        <v>0</v>
      </c>
      <c r="B3063" s="6" t="s">
        <v>1</v>
      </c>
      <c r="C3063" s="12" t="s">
        <v>3342</v>
      </c>
      <c r="D3063" s="5" t="s">
        <v>3343</v>
      </c>
      <c r="E3063" s="6" t="s">
        <v>3343</v>
      </c>
      <c r="F3063" s="1" t="s">
        <v>4</v>
      </c>
      <c r="G3063" s="1" t="s">
        <v>1372</v>
      </c>
      <c r="H3063" s="1" t="s">
        <v>3458</v>
      </c>
      <c r="I3063" s="2" t="s">
        <v>3459</v>
      </c>
      <c r="J3063" s="6" t="s">
        <v>3456</v>
      </c>
      <c r="K3063" s="6" t="s">
        <v>4</v>
      </c>
      <c r="L3063" s="6" t="s">
        <v>4</v>
      </c>
      <c r="M3063" s="6" t="s">
        <v>5</v>
      </c>
      <c r="N3063" s="6" t="s">
        <v>3457</v>
      </c>
      <c r="O3063" s="16">
        <v>44774</v>
      </c>
      <c r="P3063" s="6" t="s">
        <v>7</v>
      </c>
      <c r="Q3063" s="18">
        <v>528.25</v>
      </c>
      <c r="R3063" s="18">
        <v>0</v>
      </c>
      <c r="S3063" s="18">
        <v>528.25</v>
      </c>
      <c r="T3063" s="18">
        <v>0</v>
      </c>
      <c r="U3063" s="10">
        <f t="shared" si="94"/>
        <v>0</v>
      </c>
      <c r="V3063" s="20">
        <f t="shared" si="95"/>
        <v>0</v>
      </c>
    </row>
    <row r="3064" spans="1:22" ht="29" outlineLevel="4" x14ac:dyDescent="0.35">
      <c r="A3064" s="6" t="s">
        <v>0</v>
      </c>
      <c r="B3064" s="6" t="s">
        <v>1</v>
      </c>
      <c r="C3064" s="12" t="s">
        <v>3342</v>
      </c>
      <c r="D3064" s="5" t="s">
        <v>3343</v>
      </c>
      <c r="E3064" s="6" t="s">
        <v>3343</v>
      </c>
      <c r="F3064" s="1" t="s">
        <v>4</v>
      </c>
      <c r="G3064" s="1" t="s">
        <v>1372</v>
      </c>
      <c r="H3064" s="1" t="s">
        <v>3458</v>
      </c>
      <c r="I3064" s="2" t="s">
        <v>3459</v>
      </c>
      <c r="J3064" s="6" t="s">
        <v>3456</v>
      </c>
      <c r="K3064" s="6" t="s">
        <v>4</v>
      </c>
      <c r="L3064" s="6" t="s">
        <v>4</v>
      </c>
      <c r="M3064" s="6" t="s">
        <v>5</v>
      </c>
      <c r="N3064" s="6" t="s">
        <v>3460</v>
      </c>
      <c r="O3064" s="16">
        <v>44802</v>
      </c>
      <c r="P3064" s="6" t="s">
        <v>7</v>
      </c>
      <c r="Q3064" s="18">
        <v>215.75</v>
      </c>
      <c r="R3064" s="18">
        <v>0</v>
      </c>
      <c r="S3064" s="18">
        <v>215.75</v>
      </c>
      <c r="T3064" s="18">
        <v>0</v>
      </c>
      <c r="U3064" s="10">
        <f t="shared" si="94"/>
        <v>0</v>
      </c>
      <c r="V3064" s="20">
        <f t="shared" si="95"/>
        <v>0</v>
      </c>
    </row>
    <row r="3065" spans="1:22" ht="29" outlineLevel="4" x14ac:dyDescent="0.35">
      <c r="A3065" s="6" t="s">
        <v>0</v>
      </c>
      <c r="B3065" s="6" t="s">
        <v>1</v>
      </c>
      <c r="C3065" s="12" t="s">
        <v>3342</v>
      </c>
      <c r="D3065" s="5" t="s">
        <v>3343</v>
      </c>
      <c r="E3065" s="6" t="s">
        <v>3343</v>
      </c>
      <c r="F3065" s="1" t="s">
        <v>4</v>
      </c>
      <c r="G3065" s="1" t="s">
        <v>1372</v>
      </c>
      <c r="H3065" s="1" t="s">
        <v>3458</v>
      </c>
      <c r="I3065" s="2" t="s">
        <v>3459</v>
      </c>
      <c r="J3065" s="6" t="s">
        <v>3456</v>
      </c>
      <c r="K3065" s="6" t="s">
        <v>4</v>
      </c>
      <c r="L3065" s="6" t="s">
        <v>4</v>
      </c>
      <c r="M3065" s="6" t="s">
        <v>5</v>
      </c>
      <c r="N3065" s="6" t="s">
        <v>3461</v>
      </c>
      <c r="O3065" s="16">
        <v>44853</v>
      </c>
      <c r="P3065" s="6" t="s">
        <v>7</v>
      </c>
      <c r="Q3065" s="18">
        <v>308</v>
      </c>
      <c r="R3065" s="18">
        <v>0</v>
      </c>
      <c r="S3065" s="18">
        <v>308</v>
      </c>
      <c r="T3065" s="18">
        <v>0</v>
      </c>
      <c r="U3065" s="10">
        <f t="shared" si="94"/>
        <v>0</v>
      </c>
      <c r="V3065" s="20">
        <f t="shared" si="95"/>
        <v>0</v>
      </c>
    </row>
    <row r="3066" spans="1:22" ht="29" outlineLevel="4" x14ac:dyDescent="0.35">
      <c r="A3066" s="6" t="s">
        <v>0</v>
      </c>
      <c r="B3066" s="6" t="s">
        <v>1</v>
      </c>
      <c r="C3066" s="12" t="s">
        <v>3342</v>
      </c>
      <c r="D3066" s="5" t="s">
        <v>3343</v>
      </c>
      <c r="E3066" s="6" t="s">
        <v>3343</v>
      </c>
      <c r="F3066" s="1" t="s">
        <v>4</v>
      </c>
      <c r="G3066" s="1" t="s">
        <v>1372</v>
      </c>
      <c r="H3066" s="1" t="s">
        <v>3458</v>
      </c>
      <c r="I3066" s="2" t="s">
        <v>3459</v>
      </c>
      <c r="J3066" s="6" t="s">
        <v>3456</v>
      </c>
      <c r="K3066" s="6" t="s">
        <v>4</v>
      </c>
      <c r="L3066" s="6" t="s">
        <v>4</v>
      </c>
      <c r="M3066" s="6" t="s">
        <v>5</v>
      </c>
      <c r="N3066" s="6" t="s">
        <v>3462</v>
      </c>
      <c r="O3066" s="16">
        <v>44910</v>
      </c>
      <c r="P3066" s="6" t="s">
        <v>7</v>
      </c>
      <c r="Q3066" s="18">
        <v>886.4</v>
      </c>
      <c r="R3066" s="18">
        <v>0</v>
      </c>
      <c r="S3066" s="18">
        <v>886.4</v>
      </c>
      <c r="T3066" s="18">
        <v>0</v>
      </c>
      <c r="U3066" s="10">
        <f t="shared" si="94"/>
        <v>0</v>
      </c>
      <c r="V3066" s="20">
        <f t="shared" si="95"/>
        <v>0</v>
      </c>
    </row>
    <row r="3067" spans="1:22" ht="29" outlineLevel="4" x14ac:dyDescent="0.35">
      <c r="A3067" s="6" t="s">
        <v>0</v>
      </c>
      <c r="B3067" s="6" t="s">
        <v>1</v>
      </c>
      <c r="C3067" s="12" t="s">
        <v>3342</v>
      </c>
      <c r="D3067" s="5" t="s">
        <v>3343</v>
      </c>
      <c r="E3067" s="6" t="s">
        <v>3343</v>
      </c>
      <c r="F3067" s="1" t="s">
        <v>4</v>
      </c>
      <c r="G3067" s="1" t="s">
        <v>1372</v>
      </c>
      <c r="H3067" s="1" t="s">
        <v>3458</v>
      </c>
      <c r="I3067" s="2" t="s">
        <v>3459</v>
      </c>
      <c r="J3067" s="6" t="s">
        <v>3456</v>
      </c>
      <c r="K3067" s="6" t="s">
        <v>4</v>
      </c>
      <c r="L3067" s="6" t="s">
        <v>4</v>
      </c>
      <c r="M3067" s="6" t="s">
        <v>5</v>
      </c>
      <c r="N3067" s="6" t="s">
        <v>3463</v>
      </c>
      <c r="O3067" s="16">
        <v>45040</v>
      </c>
      <c r="P3067" s="6" t="s">
        <v>7</v>
      </c>
      <c r="Q3067" s="18">
        <v>1018.8</v>
      </c>
      <c r="R3067" s="18">
        <v>0</v>
      </c>
      <c r="S3067" s="18">
        <v>1018.8</v>
      </c>
      <c r="T3067" s="18">
        <v>0</v>
      </c>
      <c r="U3067" s="10">
        <f t="shared" si="94"/>
        <v>0</v>
      </c>
      <c r="V3067" s="20">
        <f t="shared" si="95"/>
        <v>0</v>
      </c>
    </row>
    <row r="3068" spans="1:22" ht="29" outlineLevel="4" x14ac:dyDescent="0.35">
      <c r="A3068" s="6" t="s">
        <v>0</v>
      </c>
      <c r="B3068" s="6" t="s">
        <v>1</v>
      </c>
      <c r="C3068" s="12" t="s">
        <v>3342</v>
      </c>
      <c r="D3068" s="5" t="s">
        <v>3343</v>
      </c>
      <c r="E3068" s="6" t="s">
        <v>3343</v>
      </c>
      <c r="F3068" s="1" t="s">
        <v>4</v>
      </c>
      <c r="G3068" s="1" t="s">
        <v>1372</v>
      </c>
      <c r="H3068" s="1" t="s">
        <v>3458</v>
      </c>
      <c r="I3068" s="2" t="s">
        <v>3459</v>
      </c>
      <c r="J3068" s="6" t="s">
        <v>3456</v>
      </c>
      <c r="K3068" s="6" t="s">
        <v>4</v>
      </c>
      <c r="L3068" s="6" t="s">
        <v>4</v>
      </c>
      <c r="M3068" s="6" t="s">
        <v>5</v>
      </c>
      <c r="N3068" s="6" t="s">
        <v>3464</v>
      </c>
      <c r="O3068" s="16">
        <v>45065</v>
      </c>
      <c r="P3068" s="6" t="s">
        <v>7</v>
      </c>
      <c r="Q3068" s="18">
        <v>486</v>
      </c>
      <c r="R3068" s="18">
        <v>0</v>
      </c>
      <c r="S3068" s="18">
        <v>486</v>
      </c>
      <c r="T3068" s="18">
        <v>0</v>
      </c>
      <c r="U3068" s="10">
        <f t="shared" si="94"/>
        <v>0</v>
      </c>
      <c r="V3068" s="20">
        <f t="shared" si="95"/>
        <v>0</v>
      </c>
    </row>
    <row r="3069" spans="1:22" ht="29" outlineLevel="4" x14ac:dyDescent="0.35">
      <c r="A3069" s="6" t="s">
        <v>0</v>
      </c>
      <c r="B3069" s="6" t="s">
        <v>1</v>
      </c>
      <c r="C3069" s="12" t="s">
        <v>3342</v>
      </c>
      <c r="D3069" s="5" t="s">
        <v>3343</v>
      </c>
      <c r="E3069" s="6" t="s">
        <v>3343</v>
      </c>
      <c r="F3069" s="1" t="s">
        <v>4</v>
      </c>
      <c r="G3069" s="1" t="s">
        <v>1372</v>
      </c>
      <c r="H3069" s="1" t="s">
        <v>3458</v>
      </c>
      <c r="I3069" s="2" t="s">
        <v>3459</v>
      </c>
      <c r="J3069" s="6" t="s">
        <v>3456</v>
      </c>
      <c r="K3069" s="6" t="s">
        <v>4</v>
      </c>
      <c r="L3069" s="6" t="s">
        <v>4</v>
      </c>
      <c r="M3069" s="6" t="s">
        <v>5</v>
      </c>
      <c r="N3069" s="6" t="s">
        <v>3465</v>
      </c>
      <c r="O3069" s="16">
        <v>45104</v>
      </c>
      <c r="P3069" s="6" t="s">
        <v>7</v>
      </c>
      <c r="Q3069" s="18">
        <v>388.3</v>
      </c>
      <c r="R3069" s="18">
        <v>0</v>
      </c>
      <c r="S3069" s="18">
        <v>388.3</v>
      </c>
      <c r="T3069" s="18">
        <v>0</v>
      </c>
      <c r="U3069" s="10">
        <f t="shared" si="94"/>
        <v>0</v>
      </c>
      <c r="V3069" s="20">
        <f t="shared" si="95"/>
        <v>0</v>
      </c>
    </row>
    <row r="3070" spans="1:22" ht="29" outlineLevel="4" x14ac:dyDescent="0.35">
      <c r="A3070" s="6" t="s">
        <v>0</v>
      </c>
      <c r="B3070" s="6" t="s">
        <v>1</v>
      </c>
      <c r="C3070" s="12" t="s">
        <v>3342</v>
      </c>
      <c r="D3070" s="5" t="s">
        <v>3343</v>
      </c>
      <c r="E3070" s="6" t="s">
        <v>3343</v>
      </c>
      <c r="F3070" s="1" t="s">
        <v>13024</v>
      </c>
      <c r="G3070" s="1" t="s">
        <v>4</v>
      </c>
      <c r="H3070" s="1" t="s">
        <v>3458</v>
      </c>
      <c r="I3070" s="2" t="s">
        <v>3459</v>
      </c>
      <c r="J3070" s="6" t="s">
        <v>3456</v>
      </c>
      <c r="K3070" s="6" t="s">
        <v>4</v>
      </c>
      <c r="L3070" s="6" t="s">
        <v>4</v>
      </c>
      <c r="M3070" s="6" t="s">
        <v>5</v>
      </c>
      <c r="N3070" s="6" t="s">
        <v>3457</v>
      </c>
      <c r="O3070" s="16">
        <v>44774</v>
      </c>
      <c r="P3070" s="6" t="s">
        <v>7</v>
      </c>
      <c r="Q3070" s="18">
        <v>2113.02</v>
      </c>
      <c r="R3070" s="18">
        <v>2113.02</v>
      </c>
      <c r="S3070" s="18">
        <v>0</v>
      </c>
      <c r="T3070" s="18">
        <v>0</v>
      </c>
      <c r="U3070" s="10">
        <f t="shared" si="94"/>
        <v>0</v>
      </c>
      <c r="V3070" s="20">
        <f t="shared" si="95"/>
        <v>0</v>
      </c>
    </row>
    <row r="3071" spans="1:22" ht="29" outlineLevel="4" x14ac:dyDescent="0.35">
      <c r="A3071" s="6" t="s">
        <v>0</v>
      </c>
      <c r="B3071" s="6" t="s">
        <v>1</v>
      </c>
      <c r="C3071" s="12" t="s">
        <v>3342</v>
      </c>
      <c r="D3071" s="5" t="s">
        <v>3343</v>
      </c>
      <c r="E3071" s="6" t="s">
        <v>3343</v>
      </c>
      <c r="F3071" s="1" t="s">
        <v>13024</v>
      </c>
      <c r="G3071" s="1" t="s">
        <v>4</v>
      </c>
      <c r="H3071" s="1" t="s">
        <v>3458</v>
      </c>
      <c r="I3071" s="2" t="s">
        <v>3459</v>
      </c>
      <c r="J3071" s="6" t="s">
        <v>3456</v>
      </c>
      <c r="K3071" s="6" t="s">
        <v>4</v>
      </c>
      <c r="L3071" s="6" t="s">
        <v>4</v>
      </c>
      <c r="M3071" s="6" t="s">
        <v>5</v>
      </c>
      <c r="N3071" s="6" t="s">
        <v>3460</v>
      </c>
      <c r="O3071" s="16">
        <v>44802</v>
      </c>
      <c r="P3071" s="6" t="s">
        <v>7</v>
      </c>
      <c r="Q3071" s="18">
        <v>863</v>
      </c>
      <c r="R3071" s="18">
        <v>863</v>
      </c>
      <c r="S3071" s="18">
        <v>0</v>
      </c>
      <c r="T3071" s="18">
        <v>0</v>
      </c>
      <c r="U3071" s="10">
        <f t="shared" si="94"/>
        <v>0</v>
      </c>
      <c r="V3071" s="20">
        <f t="shared" si="95"/>
        <v>0</v>
      </c>
    </row>
    <row r="3072" spans="1:22" ht="29" outlineLevel="4" x14ac:dyDescent="0.35">
      <c r="A3072" s="6" t="s">
        <v>0</v>
      </c>
      <c r="B3072" s="6" t="s">
        <v>1</v>
      </c>
      <c r="C3072" s="12" t="s">
        <v>3342</v>
      </c>
      <c r="D3072" s="5" t="s">
        <v>3343</v>
      </c>
      <c r="E3072" s="6" t="s">
        <v>3343</v>
      </c>
      <c r="F3072" s="1" t="s">
        <v>13024</v>
      </c>
      <c r="G3072" s="1" t="s">
        <v>4</v>
      </c>
      <c r="H3072" s="1" t="s">
        <v>3458</v>
      </c>
      <c r="I3072" s="2" t="s">
        <v>3459</v>
      </c>
      <c r="J3072" s="6" t="s">
        <v>3456</v>
      </c>
      <c r="K3072" s="6" t="s">
        <v>4</v>
      </c>
      <c r="L3072" s="6" t="s">
        <v>4</v>
      </c>
      <c r="M3072" s="6" t="s">
        <v>5</v>
      </c>
      <c r="N3072" s="6" t="s">
        <v>3461</v>
      </c>
      <c r="O3072" s="16">
        <v>44853</v>
      </c>
      <c r="P3072" s="6" t="s">
        <v>7</v>
      </c>
      <c r="Q3072" s="18">
        <v>1232</v>
      </c>
      <c r="R3072" s="18">
        <v>1232</v>
      </c>
      <c r="S3072" s="18">
        <v>0</v>
      </c>
      <c r="T3072" s="18">
        <v>0</v>
      </c>
      <c r="U3072" s="10">
        <f t="shared" si="94"/>
        <v>0</v>
      </c>
      <c r="V3072" s="20">
        <f t="shared" si="95"/>
        <v>0</v>
      </c>
    </row>
    <row r="3073" spans="1:22" ht="29" outlineLevel="4" x14ac:dyDescent="0.35">
      <c r="A3073" s="6" t="s">
        <v>0</v>
      </c>
      <c r="B3073" s="6" t="s">
        <v>1</v>
      </c>
      <c r="C3073" s="12" t="s">
        <v>3342</v>
      </c>
      <c r="D3073" s="5" t="s">
        <v>3343</v>
      </c>
      <c r="E3073" s="6" t="s">
        <v>3343</v>
      </c>
      <c r="F3073" s="1" t="s">
        <v>13024</v>
      </c>
      <c r="G3073" s="1" t="s">
        <v>4</v>
      </c>
      <c r="H3073" s="1" t="s">
        <v>3458</v>
      </c>
      <c r="I3073" s="2" t="s">
        <v>3459</v>
      </c>
      <c r="J3073" s="6" t="s">
        <v>3456</v>
      </c>
      <c r="K3073" s="6" t="s">
        <v>4</v>
      </c>
      <c r="L3073" s="6" t="s">
        <v>4</v>
      </c>
      <c r="M3073" s="6" t="s">
        <v>5</v>
      </c>
      <c r="N3073" s="6" t="s">
        <v>3462</v>
      </c>
      <c r="O3073" s="16">
        <v>44910</v>
      </c>
      <c r="P3073" s="6" t="s">
        <v>7</v>
      </c>
      <c r="Q3073" s="18">
        <v>3545.6</v>
      </c>
      <c r="R3073" s="18">
        <v>3545.6</v>
      </c>
      <c r="S3073" s="18">
        <v>0</v>
      </c>
      <c r="T3073" s="18">
        <v>0</v>
      </c>
      <c r="U3073" s="10">
        <f t="shared" si="94"/>
        <v>0</v>
      </c>
      <c r="V3073" s="20">
        <f t="shared" si="95"/>
        <v>0</v>
      </c>
    </row>
    <row r="3074" spans="1:22" ht="29" outlineLevel="4" x14ac:dyDescent="0.35">
      <c r="A3074" s="6" t="s">
        <v>0</v>
      </c>
      <c r="B3074" s="6" t="s">
        <v>1</v>
      </c>
      <c r="C3074" s="12" t="s">
        <v>3342</v>
      </c>
      <c r="D3074" s="5" t="s">
        <v>3343</v>
      </c>
      <c r="E3074" s="6" t="s">
        <v>3343</v>
      </c>
      <c r="F3074" s="1" t="s">
        <v>13024</v>
      </c>
      <c r="G3074" s="1" t="s">
        <v>4</v>
      </c>
      <c r="H3074" s="1" t="s">
        <v>3458</v>
      </c>
      <c r="I3074" s="2" t="s">
        <v>3459</v>
      </c>
      <c r="J3074" s="6" t="s">
        <v>3456</v>
      </c>
      <c r="K3074" s="6" t="s">
        <v>4</v>
      </c>
      <c r="L3074" s="6" t="s">
        <v>4</v>
      </c>
      <c r="M3074" s="6" t="s">
        <v>5</v>
      </c>
      <c r="N3074" s="6" t="s">
        <v>3463</v>
      </c>
      <c r="O3074" s="16">
        <v>45040</v>
      </c>
      <c r="P3074" s="6" t="s">
        <v>7</v>
      </c>
      <c r="Q3074" s="18">
        <v>4075.2</v>
      </c>
      <c r="R3074" s="18">
        <v>4075.2</v>
      </c>
      <c r="S3074" s="18">
        <v>0</v>
      </c>
      <c r="T3074" s="18">
        <v>0</v>
      </c>
      <c r="U3074" s="10">
        <f t="shared" ref="U3074:U3137" si="96">Q3074-R3074-S3074-T3074</f>
        <v>0</v>
      </c>
      <c r="V3074" s="20">
        <f t="shared" si="95"/>
        <v>0</v>
      </c>
    </row>
    <row r="3075" spans="1:22" ht="29" outlineLevel="4" x14ac:dyDescent="0.35">
      <c r="A3075" s="6" t="s">
        <v>0</v>
      </c>
      <c r="B3075" s="6" t="s">
        <v>1</v>
      </c>
      <c r="C3075" s="12" t="s">
        <v>3342</v>
      </c>
      <c r="D3075" s="5" t="s">
        <v>3343</v>
      </c>
      <c r="E3075" s="6" t="s">
        <v>3343</v>
      </c>
      <c r="F3075" s="1" t="s">
        <v>13024</v>
      </c>
      <c r="G3075" s="1" t="s">
        <v>4</v>
      </c>
      <c r="H3075" s="1" t="s">
        <v>3458</v>
      </c>
      <c r="I3075" s="2" t="s">
        <v>3459</v>
      </c>
      <c r="J3075" s="6" t="s">
        <v>3456</v>
      </c>
      <c r="K3075" s="6" t="s">
        <v>4</v>
      </c>
      <c r="L3075" s="6" t="s">
        <v>4</v>
      </c>
      <c r="M3075" s="6" t="s">
        <v>5</v>
      </c>
      <c r="N3075" s="6" t="s">
        <v>3464</v>
      </c>
      <c r="O3075" s="16">
        <v>45065</v>
      </c>
      <c r="P3075" s="6" t="s">
        <v>7</v>
      </c>
      <c r="Q3075" s="18">
        <v>1944</v>
      </c>
      <c r="R3075" s="18">
        <v>1944</v>
      </c>
      <c r="S3075" s="18">
        <v>0</v>
      </c>
      <c r="T3075" s="18">
        <v>0</v>
      </c>
      <c r="U3075" s="10">
        <f t="shared" si="96"/>
        <v>0</v>
      </c>
      <c r="V3075" s="20">
        <f t="shared" ref="V3075:V3138" si="97">Q3075-R3075-S3075-T3075</f>
        <v>0</v>
      </c>
    </row>
    <row r="3076" spans="1:22" ht="29" outlineLevel="4" x14ac:dyDescent="0.35">
      <c r="A3076" s="6" t="s">
        <v>0</v>
      </c>
      <c r="B3076" s="6" t="s">
        <v>1</v>
      </c>
      <c r="C3076" s="12" t="s">
        <v>3342</v>
      </c>
      <c r="D3076" s="5" t="s">
        <v>3343</v>
      </c>
      <c r="E3076" s="6" t="s">
        <v>3343</v>
      </c>
      <c r="F3076" s="1" t="s">
        <v>13024</v>
      </c>
      <c r="G3076" s="1" t="s">
        <v>4</v>
      </c>
      <c r="H3076" s="1" t="s">
        <v>3458</v>
      </c>
      <c r="I3076" s="2" t="s">
        <v>3459</v>
      </c>
      <c r="J3076" s="6" t="s">
        <v>3456</v>
      </c>
      <c r="K3076" s="6" t="s">
        <v>4</v>
      </c>
      <c r="L3076" s="6" t="s">
        <v>4</v>
      </c>
      <c r="M3076" s="6" t="s">
        <v>5</v>
      </c>
      <c r="N3076" s="6" t="s">
        <v>3465</v>
      </c>
      <c r="O3076" s="16">
        <v>45104</v>
      </c>
      <c r="P3076" s="6" t="s">
        <v>7</v>
      </c>
      <c r="Q3076" s="18">
        <v>1553.2</v>
      </c>
      <c r="R3076" s="18">
        <v>1553.2</v>
      </c>
      <c r="S3076" s="18">
        <v>0</v>
      </c>
      <c r="T3076" s="18">
        <v>0</v>
      </c>
      <c r="U3076" s="10">
        <f t="shared" si="96"/>
        <v>0</v>
      </c>
      <c r="V3076" s="20">
        <f t="shared" si="97"/>
        <v>0</v>
      </c>
    </row>
    <row r="3077" spans="1:22" outlineLevel="4" x14ac:dyDescent="0.35">
      <c r="G3077" s="1"/>
      <c r="H3077" s="14" t="s">
        <v>11931</v>
      </c>
      <c r="O3077" s="16"/>
      <c r="Q3077" s="18">
        <f>SUBTOTAL(9,Q3063:Q3076)</f>
        <v>19157.52</v>
      </c>
      <c r="R3077" s="18">
        <f>SUBTOTAL(9,R3063:R3076)</f>
        <v>15326.02</v>
      </c>
      <c r="S3077" s="18">
        <f>SUBTOTAL(9,S3063:S3076)</f>
        <v>3831.5</v>
      </c>
      <c r="T3077" s="18">
        <f>SUBTOTAL(9,T3063:T3076)</f>
        <v>0</v>
      </c>
      <c r="U3077" s="10">
        <f t="shared" si="96"/>
        <v>0</v>
      </c>
      <c r="V3077" s="20">
        <f t="shared" si="97"/>
        <v>0</v>
      </c>
    </row>
    <row r="3078" spans="1:22" ht="29" outlineLevel="4" x14ac:dyDescent="0.35">
      <c r="A3078" s="6" t="s">
        <v>0</v>
      </c>
      <c r="B3078" s="6" t="s">
        <v>1</v>
      </c>
      <c r="C3078" s="12" t="s">
        <v>3342</v>
      </c>
      <c r="D3078" s="5" t="s">
        <v>3343</v>
      </c>
      <c r="E3078" s="6" t="s">
        <v>3343</v>
      </c>
      <c r="F3078" s="1" t="s">
        <v>4</v>
      </c>
      <c r="G3078" s="1" t="s">
        <v>1372</v>
      </c>
      <c r="H3078" s="1" t="s">
        <v>3468</v>
      </c>
      <c r="I3078" s="2" t="s">
        <v>3469</v>
      </c>
      <c r="J3078" s="6" t="s">
        <v>3466</v>
      </c>
      <c r="K3078" s="6" t="s">
        <v>4</v>
      </c>
      <c r="L3078" s="6" t="s">
        <v>4</v>
      </c>
      <c r="M3078" s="6" t="s">
        <v>5</v>
      </c>
      <c r="N3078" s="6" t="s">
        <v>3467</v>
      </c>
      <c r="O3078" s="16">
        <v>44756</v>
      </c>
      <c r="P3078" s="6" t="s">
        <v>7</v>
      </c>
      <c r="Q3078" s="18">
        <v>1054</v>
      </c>
      <c r="R3078" s="18">
        <v>0</v>
      </c>
      <c r="S3078" s="18">
        <v>1054</v>
      </c>
      <c r="T3078" s="18">
        <v>0</v>
      </c>
      <c r="U3078" s="10">
        <f t="shared" si="96"/>
        <v>0</v>
      </c>
      <c r="V3078" s="20">
        <f t="shared" si="97"/>
        <v>0</v>
      </c>
    </row>
    <row r="3079" spans="1:22" outlineLevel="4" x14ac:dyDescent="0.35">
      <c r="G3079" s="1"/>
      <c r="H3079" s="14" t="s">
        <v>11932</v>
      </c>
      <c r="O3079" s="16"/>
      <c r="Q3079" s="18">
        <f>SUBTOTAL(9,Q3078:Q3078)</f>
        <v>1054</v>
      </c>
      <c r="R3079" s="18">
        <f>SUBTOTAL(9,R3078:R3078)</f>
        <v>0</v>
      </c>
      <c r="S3079" s="18">
        <f>SUBTOTAL(9,S3078:S3078)</f>
        <v>1054</v>
      </c>
      <c r="T3079" s="18">
        <f>SUBTOTAL(9,T3078:T3078)</f>
        <v>0</v>
      </c>
      <c r="U3079" s="10">
        <f t="shared" si="96"/>
        <v>0</v>
      </c>
      <c r="V3079" s="20">
        <f t="shared" si="97"/>
        <v>0</v>
      </c>
    </row>
    <row r="3080" spans="1:22" ht="29" outlineLevel="4" x14ac:dyDescent="0.35">
      <c r="A3080" s="6" t="s">
        <v>0</v>
      </c>
      <c r="B3080" s="6" t="s">
        <v>1</v>
      </c>
      <c r="C3080" s="12" t="s">
        <v>3342</v>
      </c>
      <c r="D3080" s="5" t="s">
        <v>3343</v>
      </c>
      <c r="E3080" s="6" t="s">
        <v>3343</v>
      </c>
      <c r="F3080" s="1" t="s">
        <v>4</v>
      </c>
      <c r="G3080" s="1" t="s">
        <v>1372</v>
      </c>
      <c r="H3080" s="1" t="s">
        <v>3472</v>
      </c>
      <c r="I3080" s="2" t="s">
        <v>3473</v>
      </c>
      <c r="J3080" s="6" t="s">
        <v>3470</v>
      </c>
      <c r="K3080" s="6" t="s">
        <v>4</v>
      </c>
      <c r="L3080" s="6" t="s">
        <v>4</v>
      </c>
      <c r="M3080" s="6" t="s">
        <v>5</v>
      </c>
      <c r="N3080" s="6" t="s">
        <v>3471</v>
      </c>
      <c r="O3080" s="16">
        <v>44841</v>
      </c>
      <c r="P3080" s="6" t="s">
        <v>7</v>
      </c>
      <c r="Q3080" s="18">
        <v>2802.52</v>
      </c>
      <c r="R3080" s="18">
        <v>0</v>
      </c>
      <c r="S3080" s="18">
        <v>2802.52</v>
      </c>
      <c r="T3080" s="18">
        <v>0</v>
      </c>
      <c r="U3080" s="10">
        <f t="shared" si="96"/>
        <v>0</v>
      </c>
      <c r="V3080" s="20">
        <f t="shared" si="97"/>
        <v>0</v>
      </c>
    </row>
    <row r="3081" spans="1:22" ht="29" outlineLevel="3" x14ac:dyDescent="0.35">
      <c r="A3081" s="6" t="s">
        <v>0</v>
      </c>
      <c r="B3081" s="6" t="s">
        <v>1</v>
      </c>
      <c r="C3081" s="12" t="s">
        <v>3342</v>
      </c>
      <c r="D3081" s="5" t="s">
        <v>3343</v>
      </c>
      <c r="E3081" s="6" t="s">
        <v>3343</v>
      </c>
      <c r="F3081" s="1" t="s">
        <v>4</v>
      </c>
      <c r="G3081" s="1" t="s">
        <v>1372</v>
      </c>
      <c r="H3081" s="1" t="s">
        <v>3472</v>
      </c>
      <c r="I3081" s="2" t="s">
        <v>3473</v>
      </c>
      <c r="J3081" s="6" t="s">
        <v>3470</v>
      </c>
      <c r="K3081" s="6" t="s">
        <v>4</v>
      </c>
      <c r="L3081" s="6" t="s">
        <v>4</v>
      </c>
      <c r="M3081" s="6" t="s">
        <v>5</v>
      </c>
      <c r="N3081" s="6" t="s">
        <v>3474</v>
      </c>
      <c r="O3081" s="16">
        <v>45047</v>
      </c>
      <c r="P3081" s="6" t="s">
        <v>7</v>
      </c>
      <c r="Q3081" s="18">
        <v>374.55</v>
      </c>
      <c r="R3081" s="18">
        <v>0</v>
      </c>
      <c r="S3081" s="18">
        <v>374.55</v>
      </c>
      <c r="T3081" s="18">
        <v>0</v>
      </c>
      <c r="U3081" s="10">
        <f t="shared" si="96"/>
        <v>0</v>
      </c>
      <c r="V3081" s="20">
        <f t="shared" si="97"/>
        <v>0</v>
      </c>
    </row>
    <row r="3082" spans="1:22" outlineLevel="4" x14ac:dyDescent="0.35">
      <c r="G3082" s="1"/>
      <c r="H3082" s="14" t="s">
        <v>11933</v>
      </c>
      <c r="O3082" s="16"/>
      <c r="Q3082" s="18">
        <f>SUBTOTAL(9,Q3080:Q3081)</f>
        <v>3177.07</v>
      </c>
      <c r="R3082" s="18">
        <f>SUBTOTAL(9,R3080:R3081)</f>
        <v>0</v>
      </c>
      <c r="S3082" s="18">
        <f>SUBTOTAL(9,S3080:S3081)</f>
        <v>3177.07</v>
      </c>
      <c r="T3082" s="18">
        <f>SUBTOTAL(9,T3080:T3081)</f>
        <v>0</v>
      </c>
      <c r="U3082" s="10">
        <f t="shared" si="96"/>
        <v>0</v>
      </c>
      <c r="V3082" s="20">
        <f t="shared" si="97"/>
        <v>0</v>
      </c>
    </row>
    <row r="3083" spans="1:22" ht="29" outlineLevel="4" x14ac:dyDescent="0.35">
      <c r="A3083" s="6" t="s">
        <v>0</v>
      </c>
      <c r="B3083" s="6" t="s">
        <v>1</v>
      </c>
      <c r="C3083" s="12" t="s">
        <v>3342</v>
      </c>
      <c r="D3083" s="5" t="s">
        <v>3343</v>
      </c>
      <c r="E3083" s="6" t="s">
        <v>3343</v>
      </c>
      <c r="F3083" s="1" t="s">
        <v>4</v>
      </c>
      <c r="G3083" s="1" t="s">
        <v>1372</v>
      </c>
      <c r="H3083" s="1" t="s">
        <v>3477</v>
      </c>
      <c r="I3083" s="2" t="s">
        <v>3478</v>
      </c>
      <c r="J3083" s="6" t="s">
        <v>3475</v>
      </c>
      <c r="K3083" s="6" t="s">
        <v>4</v>
      </c>
      <c r="L3083" s="6" t="s">
        <v>4</v>
      </c>
      <c r="M3083" s="6" t="s">
        <v>5</v>
      </c>
      <c r="N3083" s="6" t="s">
        <v>3476</v>
      </c>
      <c r="O3083" s="16">
        <v>44812</v>
      </c>
      <c r="P3083" s="6" t="s">
        <v>7</v>
      </c>
      <c r="Q3083" s="18">
        <v>2139.9699999999998</v>
      </c>
      <c r="R3083" s="18">
        <v>0</v>
      </c>
      <c r="S3083" s="18">
        <v>2139.9699999999998</v>
      </c>
      <c r="T3083" s="18">
        <v>0</v>
      </c>
      <c r="U3083" s="10">
        <f t="shared" si="96"/>
        <v>0</v>
      </c>
      <c r="V3083" s="20">
        <f t="shared" si="97"/>
        <v>0</v>
      </c>
    </row>
    <row r="3084" spans="1:22" outlineLevel="4" x14ac:dyDescent="0.35">
      <c r="G3084" s="1"/>
      <c r="H3084" s="14" t="s">
        <v>11934</v>
      </c>
      <c r="O3084" s="16"/>
      <c r="Q3084" s="18">
        <f>SUBTOTAL(9,Q3083:Q3083)</f>
        <v>2139.9699999999998</v>
      </c>
      <c r="R3084" s="18">
        <f>SUBTOTAL(9,R3083:R3083)</f>
        <v>0</v>
      </c>
      <c r="S3084" s="18">
        <f>SUBTOTAL(9,S3083:S3083)</f>
        <v>2139.9699999999998</v>
      </c>
      <c r="T3084" s="18">
        <f>SUBTOTAL(9,T3083:T3083)</f>
        <v>0</v>
      </c>
      <c r="U3084" s="10">
        <f t="shared" si="96"/>
        <v>0</v>
      </c>
      <c r="V3084" s="20">
        <f t="shared" si="97"/>
        <v>0</v>
      </c>
    </row>
    <row r="3085" spans="1:22" ht="29" outlineLevel="4" x14ac:dyDescent="0.35">
      <c r="A3085" s="6" t="s">
        <v>0</v>
      </c>
      <c r="B3085" s="6" t="s">
        <v>1</v>
      </c>
      <c r="C3085" s="12" t="s">
        <v>3342</v>
      </c>
      <c r="D3085" s="5" t="s">
        <v>3343</v>
      </c>
      <c r="E3085" s="6" t="s">
        <v>3343</v>
      </c>
      <c r="F3085" s="1" t="s">
        <v>4</v>
      </c>
      <c r="G3085" s="1" t="s">
        <v>1372</v>
      </c>
      <c r="H3085" s="1" t="s">
        <v>3481</v>
      </c>
      <c r="I3085" s="2" t="s">
        <v>3482</v>
      </c>
      <c r="J3085" s="6" t="s">
        <v>3479</v>
      </c>
      <c r="K3085" s="6" t="s">
        <v>4</v>
      </c>
      <c r="L3085" s="6" t="s">
        <v>4</v>
      </c>
      <c r="M3085" s="6" t="s">
        <v>5</v>
      </c>
      <c r="N3085" s="6" t="s">
        <v>3480</v>
      </c>
      <c r="O3085" s="16">
        <v>44959</v>
      </c>
      <c r="P3085" s="6" t="s">
        <v>7</v>
      </c>
      <c r="Q3085" s="18">
        <v>206.02</v>
      </c>
      <c r="R3085" s="18">
        <v>0</v>
      </c>
      <c r="S3085" s="18">
        <v>206.02</v>
      </c>
      <c r="T3085" s="18">
        <v>0</v>
      </c>
      <c r="U3085" s="10">
        <f t="shared" si="96"/>
        <v>0</v>
      </c>
      <c r="V3085" s="20">
        <f t="shared" si="97"/>
        <v>0</v>
      </c>
    </row>
    <row r="3086" spans="1:22" outlineLevel="4" x14ac:dyDescent="0.35">
      <c r="G3086" s="1"/>
      <c r="H3086" s="14" t="s">
        <v>11935</v>
      </c>
      <c r="O3086" s="16"/>
      <c r="Q3086" s="18">
        <f>SUBTOTAL(9,Q3085:Q3085)</f>
        <v>206.02</v>
      </c>
      <c r="R3086" s="18">
        <f>SUBTOTAL(9,R3085:R3085)</f>
        <v>0</v>
      </c>
      <c r="S3086" s="18">
        <f>SUBTOTAL(9,S3085:S3085)</f>
        <v>206.02</v>
      </c>
      <c r="T3086" s="18">
        <f>SUBTOTAL(9,T3085:T3085)</f>
        <v>0</v>
      </c>
      <c r="U3086" s="10">
        <f t="shared" si="96"/>
        <v>0</v>
      </c>
      <c r="V3086" s="20">
        <f t="shared" si="97"/>
        <v>0</v>
      </c>
    </row>
    <row r="3087" spans="1:22" ht="29" outlineLevel="4" x14ac:dyDescent="0.35">
      <c r="A3087" s="6" t="s">
        <v>0</v>
      </c>
      <c r="B3087" s="6" t="s">
        <v>1</v>
      </c>
      <c r="C3087" s="12" t="s">
        <v>3342</v>
      </c>
      <c r="D3087" s="5" t="s">
        <v>3343</v>
      </c>
      <c r="E3087" s="6" t="s">
        <v>3343</v>
      </c>
      <c r="F3087" s="1" t="s">
        <v>4</v>
      </c>
      <c r="G3087" s="1" t="s">
        <v>1372</v>
      </c>
      <c r="H3087" s="1" t="s">
        <v>3485</v>
      </c>
      <c r="I3087" s="2" t="s">
        <v>3486</v>
      </c>
      <c r="J3087" s="6" t="s">
        <v>3483</v>
      </c>
      <c r="K3087" s="6" t="s">
        <v>4</v>
      </c>
      <c r="L3087" s="6" t="s">
        <v>4</v>
      </c>
      <c r="M3087" s="6" t="s">
        <v>5</v>
      </c>
      <c r="N3087" s="6" t="s">
        <v>3484</v>
      </c>
      <c r="O3087" s="16">
        <v>44841</v>
      </c>
      <c r="P3087" s="6" t="s">
        <v>7</v>
      </c>
      <c r="Q3087" s="18">
        <v>2895.18</v>
      </c>
      <c r="R3087" s="18">
        <v>0</v>
      </c>
      <c r="S3087" s="18">
        <v>2895.18</v>
      </c>
      <c r="T3087" s="18">
        <v>0</v>
      </c>
      <c r="U3087" s="10">
        <f t="shared" si="96"/>
        <v>0</v>
      </c>
      <c r="V3087" s="20">
        <f t="shared" si="97"/>
        <v>0</v>
      </c>
    </row>
    <row r="3088" spans="1:22" ht="29" outlineLevel="4" x14ac:dyDescent="0.35">
      <c r="A3088" s="6" t="s">
        <v>0</v>
      </c>
      <c r="B3088" s="6" t="s">
        <v>1</v>
      </c>
      <c r="C3088" s="12" t="s">
        <v>3342</v>
      </c>
      <c r="D3088" s="5" t="s">
        <v>3343</v>
      </c>
      <c r="E3088" s="6" t="s">
        <v>3343</v>
      </c>
      <c r="F3088" s="1" t="s">
        <v>4</v>
      </c>
      <c r="G3088" s="1" t="s">
        <v>1372</v>
      </c>
      <c r="H3088" s="1" t="s">
        <v>3485</v>
      </c>
      <c r="I3088" s="2" t="s">
        <v>3486</v>
      </c>
      <c r="J3088" s="6" t="s">
        <v>3483</v>
      </c>
      <c r="K3088" s="6" t="s">
        <v>4</v>
      </c>
      <c r="L3088" s="6" t="s">
        <v>4</v>
      </c>
      <c r="M3088" s="6" t="s">
        <v>5</v>
      </c>
      <c r="N3088" s="6" t="s">
        <v>3487</v>
      </c>
      <c r="O3088" s="16">
        <v>44932</v>
      </c>
      <c r="P3088" s="6" t="s">
        <v>7</v>
      </c>
      <c r="Q3088" s="18">
        <v>2746.34</v>
      </c>
      <c r="R3088" s="18">
        <v>0</v>
      </c>
      <c r="S3088" s="18">
        <v>2746.34</v>
      </c>
      <c r="T3088" s="18">
        <v>0</v>
      </c>
      <c r="U3088" s="10">
        <f t="shared" si="96"/>
        <v>0</v>
      </c>
      <c r="V3088" s="20">
        <f t="shared" si="97"/>
        <v>0</v>
      </c>
    </row>
    <row r="3089" spans="1:22" ht="29" outlineLevel="4" x14ac:dyDescent="0.35">
      <c r="A3089" s="6" t="s">
        <v>0</v>
      </c>
      <c r="B3089" s="6" t="s">
        <v>1</v>
      </c>
      <c r="C3089" s="12" t="s">
        <v>3342</v>
      </c>
      <c r="D3089" s="5" t="s">
        <v>3343</v>
      </c>
      <c r="E3089" s="6" t="s">
        <v>3343</v>
      </c>
      <c r="F3089" s="1" t="s">
        <v>4</v>
      </c>
      <c r="G3089" s="1" t="s">
        <v>1372</v>
      </c>
      <c r="H3089" s="1" t="s">
        <v>3485</v>
      </c>
      <c r="I3089" s="2" t="s">
        <v>3486</v>
      </c>
      <c r="J3089" s="6" t="s">
        <v>3483</v>
      </c>
      <c r="K3089" s="6" t="s">
        <v>4</v>
      </c>
      <c r="L3089" s="6" t="s">
        <v>4</v>
      </c>
      <c r="M3089" s="6" t="s">
        <v>5</v>
      </c>
      <c r="N3089" s="6" t="s">
        <v>3488</v>
      </c>
      <c r="O3089" s="16">
        <v>45047</v>
      </c>
      <c r="P3089" s="6" t="s">
        <v>7</v>
      </c>
      <c r="Q3089" s="18">
        <v>135</v>
      </c>
      <c r="R3089" s="18">
        <v>0</v>
      </c>
      <c r="S3089" s="18">
        <v>135</v>
      </c>
      <c r="T3089" s="18">
        <v>0</v>
      </c>
      <c r="U3089" s="10">
        <f t="shared" si="96"/>
        <v>0</v>
      </c>
      <c r="V3089" s="20">
        <f t="shared" si="97"/>
        <v>0</v>
      </c>
    </row>
    <row r="3090" spans="1:22" outlineLevel="4" x14ac:dyDescent="0.35">
      <c r="G3090" s="1"/>
      <c r="H3090" s="14" t="s">
        <v>11936</v>
      </c>
      <c r="O3090" s="16"/>
      <c r="Q3090" s="18">
        <f>SUBTOTAL(9,Q3087:Q3089)</f>
        <v>5776.52</v>
      </c>
      <c r="R3090" s="18">
        <f>SUBTOTAL(9,R3087:R3089)</f>
        <v>0</v>
      </c>
      <c r="S3090" s="18">
        <f>SUBTOTAL(9,S3087:S3089)</f>
        <v>5776.52</v>
      </c>
      <c r="T3090" s="18">
        <f>SUBTOTAL(9,T3087:T3089)</f>
        <v>0</v>
      </c>
      <c r="U3090" s="10">
        <f t="shared" si="96"/>
        <v>0</v>
      </c>
      <c r="V3090" s="20">
        <f t="shared" si="97"/>
        <v>0</v>
      </c>
    </row>
    <row r="3091" spans="1:22" ht="29" outlineLevel="4" x14ac:dyDescent="0.35">
      <c r="A3091" s="6" t="s">
        <v>0</v>
      </c>
      <c r="B3091" s="6" t="s">
        <v>1</v>
      </c>
      <c r="C3091" s="12" t="s">
        <v>3342</v>
      </c>
      <c r="D3091" s="5" t="s">
        <v>3343</v>
      </c>
      <c r="E3091" s="6" t="s">
        <v>3343</v>
      </c>
      <c r="F3091" s="1" t="s">
        <v>4</v>
      </c>
      <c r="G3091" s="1" t="s">
        <v>1372</v>
      </c>
      <c r="H3091" s="1" t="s">
        <v>3491</v>
      </c>
      <c r="I3091" s="2" t="s">
        <v>3492</v>
      </c>
      <c r="J3091" s="6" t="s">
        <v>3489</v>
      </c>
      <c r="K3091" s="6" t="s">
        <v>4</v>
      </c>
      <c r="L3091" s="6" t="s">
        <v>4</v>
      </c>
      <c r="M3091" s="6" t="s">
        <v>5</v>
      </c>
      <c r="N3091" s="6" t="s">
        <v>3490</v>
      </c>
      <c r="O3091" s="16">
        <v>44774</v>
      </c>
      <c r="P3091" s="6" t="s">
        <v>7</v>
      </c>
      <c r="Q3091" s="18">
        <v>1300</v>
      </c>
      <c r="R3091" s="18">
        <v>0</v>
      </c>
      <c r="S3091" s="18">
        <v>1300</v>
      </c>
      <c r="T3091" s="18">
        <v>0</v>
      </c>
      <c r="U3091" s="10">
        <f t="shared" si="96"/>
        <v>0</v>
      </c>
      <c r="V3091" s="20">
        <f t="shared" si="97"/>
        <v>0</v>
      </c>
    </row>
    <row r="3092" spans="1:22" ht="29" outlineLevel="4" x14ac:dyDescent="0.35">
      <c r="A3092" s="6" t="s">
        <v>0</v>
      </c>
      <c r="B3092" s="6" t="s">
        <v>1</v>
      </c>
      <c r="C3092" s="12" t="s">
        <v>3342</v>
      </c>
      <c r="D3092" s="5" t="s">
        <v>3343</v>
      </c>
      <c r="E3092" s="6" t="s">
        <v>3343</v>
      </c>
      <c r="F3092" s="1" t="s">
        <v>4</v>
      </c>
      <c r="G3092" s="1" t="s">
        <v>1372</v>
      </c>
      <c r="H3092" s="1" t="s">
        <v>3491</v>
      </c>
      <c r="I3092" s="2" t="s">
        <v>3492</v>
      </c>
      <c r="J3092" s="6" t="s">
        <v>3489</v>
      </c>
      <c r="K3092" s="6" t="s">
        <v>4</v>
      </c>
      <c r="L3092" s="6" t="s">
        <v>4</v>
      </c>
      <c r="M3092" s="6" t="s">
        <v>5</v>
      </c>
      <c r="N3092" s="6" t="s">
        <v>3493</v>
      </c>
      <c r="O3092" s="16">
        <v>45030</v>
      </c>
      <c r="P3092" s="6" t="s">
        <v>7</v>
      </c>
      <c r="Q3092" s="18">
        <v>1651.79</v>
      </c>
      <c r="R3092" s="18">
        <v>0</v>
      </c>
      <c r="S3092" s="18">
        <v>1651.79</v>
      </c>
      <c r="T3092" s="18">
        <v>0</v>
      </c>
      <c r="U3092" s="10">
        <f t="shared" si="96"/>
        <v>0</v>
      </c>
      <c r="V3092" s="20">
        <f t="shared" si="97"/>
        <v>0</v>
      </c>
    </row>
    <row r="3093" spans="1:22" outlineLevel="4" x14ac:dyDescent="0.35">
      <c r="G3093" s="1"/>
      <c r="H3093" s="14" t="s">
        <v>11937</v>
      </c>
      <c r="O3093" s="16"/>
      <c r="Q3093" s="18">
        <f>SUBTOTAL(9,Q3091:Q3092)</f>
        <v>2951.79</v>
      </c>
      <c r="R3093" s="18">
        <f>SUBTOTAL(9,R3091:R3092)</f>
        <v>0</v>
      </c>
      <c r="S3093" s="18">
        <f>SUBTOTAL(9,S3091:S3092)</f>
        <v>2951.79</v>
      </c>
      <c r="T3093" s="18">
        <f>SUBTOTAL(9,T3091:T3092)</f>
        <v>0</v>
      </c>
      <c r="U3093" s="10">
        <f t="shared" si="96"/>
        <v>0</v>
      </c>
      <c r="V3093" s="20">
        <f t="shared" si="97"/>
        <v>0</v>
      </c>
    </row>
    <row r="3094" spans="1:22" outlineLevel="4" x14ac:dyDescent="0.35">
      <c r="A3094" s="6" t="s">
        <v>0</v>
      </c>
      <c r="B3094" s="6" t="s">
        <v>1</v>
      </c>
      <c r="C3094" s="12" t="s">
        <v>3342</v>
      </c>
      <c r="D3094" s="5" t="s">
        <v>3343</v>
      </c>
      <c r="E3094" s="6" t="s">
        <v>3343</v>
      </c>
      <c r="F3094" s="1" t="s">
        <v>4</v>
      </c>
      <c r="G3094" s="1" t="s">
        <v>13123</v>
      </c>
      <c r="H3094" s="1" t="s">
        <v>3496</v>
      </c>
      <c r="I3094" s="2" t="s">
        <v>3497</v>
      </c>
      <c r="J3094" s="6" t="s">
        <v>3494</v>
      </c>
      <c r="K3094" s="6" t="s">
        <v>4</v>
      </c>
      <c r="L3094" s="6" t="s">
        <v>4</v>
      </c>
      <c r="M3094" s="6" t="s">
        <v>5</v>
      </c>
      <c r="N3094" s="6" t="s">
        <v>3495</v>
      </c>
      <c r="O3094" s="16">
        <v>44804</v>
      </c>
      <c r="P3094" s="6" t="s">
        <v>7</v>
      </c>
      <c r="Q3094" s="18">
        <v>1282.25</v>
      </c>
      <c r="R3094" s="18">
        <v>0</v>
      </c>
      <c r="S3094" s="18">
        <v>0</v>
      </c>
      <c r="T3094" s="18">
        <v>1282.25</v>
      </c>
      <c r="U3094" s="10">
        <f t="shared" si="96"/>
        <v>0</v>
      </c>
      <c r="V3094" s="20">
        <f t="shared" si="97"/>
        <v>0</v>
      </c>
    </row>
    <row r="3095" spans="1:22" outlineLevel="4" x14ac:dyDescent="0.35">
      <c r="A3095" s="6" t="s">
        <v>0</v>
      </c>
      <c r="B3095" s="6" t="s">
        <v>1</v>
      </c>
      <c r="C3095" s="12" t="s">
        <v>3342</v>
      </c>
      <c r="D3095" s="5" t="s">
        <v>3343</v>
      </c>
      <c r="E3095" s="6" t="s">
        <v>3343</v>
      </c>
      <c r="F3095" s="1" t="s">
        <v>4</v>
      </c>
      <c r="G3095" s="1" t="s">
        <v>13123</v>
      </c>
      <c r="H3095" s="1" t="s">
        <v>3496</v>
      </c>
      <c r="I3095" s="2" t="s">
        <v>3497</v>
      </c>
      <c r="J3095" s="6" t="s">
        <v>3494</v>
      </c>
      <c r="K3095" s="6" t="s">
        <v>4</v>
      </c>
      <c r="L3095" s="6" t="s">
        <v>4</v>
      </c>
      <c r="M3095" s="6" t="s">
        <v>5</v>
      </c>
      <c r="N3095" s="6" t="s">
        <v>3498</v>
      </c>
      <c r="O3095" s="16">
        <v>44837</v>
      </c>
      <c r="P3095" s="6" t="s">
        <v>7</v>
      </c>
      <c r="Q3095" s="18">
        <v>1135</v>
      </c>
      <c r="R3095" s="18">
        <v>0</v>
      </c>
      <c r="S3095" s="18">
        <v>0</v>
      </c>
      <c r="T3095" s="18">
        <v>1135</v>
      </c>
      <c r="U3095" s="10">
        <f t="shared" si="96"/>
        <v>0</v>
      </c>
      <c r="V3095" s="20">
        <f t="shared" si="97"/>
        <v>0</v>
      </c>
    </row>
    <row r="3096" spans="1:22" outlineLevel="3" x14ac:dyDescent="0.35">
      <c r="A3096" s="6" t="s">
        <v>0</v>
      </c>
      <c r="B3096" s="6" t="s">
        <v>1</v>
      </c>
      <c r="C3096" s="12" t="s">
        <v>3342</v>
      </c>
      <c r="D3096" s="5" t="s">
        <v>3343</v>
      </c>
      <c r="E3096" s="6" t="s">
        <v>3343</v>
      </c>
      <c r="F3096" s="1" t="s">
        <v>4</v>
      </c>
      <c r="G3096" s="1" t="s">
        <v>13123</v>
      </c>
      <c r="H3096" s="1" t="s">
        <v>3496</v>
      </c>
      <c r="I3096" s="2" t="s">
        <v>3497</v>
      </c>
      <c r="J3096" s="6" t="s">
        <v>3494</v>
      </c>
      <c r="K3096" s="6" t="s">
        <v>4</v>
      </c>
      <c r="L3096" s="6" t="s">
        <v>4</v>
      </c>
      <c r="M3096" s="6" t="s">
        <v>5</v>
      </c>
      <c r="N3096" s="6" t="s">
        <v>3499</v>
      </c>
      <c r="O3096" s="16">
        <v>44867</v>
      </c>
      <c r="P3096" s="6" t="s">
        <v>7</v>
      </c>
      <c r="Q3096" s="18">
        <v>1387.24</v>
      </c>
      <c r="R3096" s="18">
        <v>0</v>
      </c>
      <c r="S3096" s="18">
        <v>0</v>
      </c>
      <c r="T3096" s="18">
        <v>1387.24</v>
      </c>
      <c r="U3096" s="10">
        <f t="shared" si="96"/>
        <v>0</v>
      </c>
      <c r="V3096" s="20">
        <f t="shared" si="97"/>
        <v>0</v>
      </c>
    </row>
    <row r="3097" spans="1:22" outlineLevel="4" x14ac:dyDescent="0.35">
      <c r="A3097" s="6" t="s">
        <v>0</v>
      </c>
      <c r="B3097" s="6" t="s">
        <v>1</v>
      </c>
      <c r="C3097" s="12" t="s">
        <v>3342</v>
      </c>
      <c r="D3097" s="5" t="s">
        <v>3343</v>
      </c>
      <c r="E3097" s="6" t="s">
        <v>3343</v>
      </c>
      <c r="F3097" s="1" t="s">
        <v>4</v>
      </c>
      <c r="G3097" s="1" t="s">
        <v>13123</v>
      </c>
      <c r="H3097" s="1" t="s">
        <v>3496</v>
      </c>
      <c r="I3097" s="2" t="s">
        <v>3497</v>
      </c>
      <c r="J3097" s="6" t="s">
        <v>3494</v>
      </c>
      <c r="K3097" s="6" t="s">
        <v>4</v>
      </c>
      <c r="L3097" s="6" t="s">
        <v>4</v>
      </c>
      <c r="M3097" s="6" t="s">
        <v>5</v>
      </c>
      <c r="N3097" s="6" t="s">
        <v>3500</v>
      </c>
      <c r="O3097" s="16">
        <v>45097</v>
      </c>
      <c r="P3097" s="6" t="s">
        <v>7</v>
      </c>
      <c r="Q3097" s="18">
        <v>1403.33</v>
      </c>
      <c r="R3097" s="18">
        <v>0</v>
      </c>
      <c r="S3097" s="18">
        <v>0</v>
      </c>
      <c r="T3097" s="18">
        <v>1403.33</v>
      </c>
      <c r="U3097" s="10">
        <f t="shared" si="96"/>
        <v>0</v>
      </c>
      <c r="V3097" s="20">
        <f t="shared" si="97"/>
        <v>0</v>
      </c>
    </row>
    <row r="3098" spans="1:22" outlineLevel="3" x14ac:dyDescent="0.35">
      <c r="G3098" s="1"/>
      <c r="H3098" s="14" t="s">
        <v>11938</v>
      </c>
      <c r="O3098" s="16"/>
      <c r="Q3098" s="18">
        <f>SUBTOTAL(9,Q3094:Q3097)</f>
        <v>5207.82</v>
      </c>
      <c r="R3098" s="18">
        <f>SUBTOTAL(9,R3094:R3097)</f>
        <v>0</v>
      </c>
      <c r="S3098" s="18">
        <f>SUBTOTAL(9,S3094:S3097)</f>
        <v>0</v>
      </c>
      <c r="T3098" s="18">
        <f>SUBTOTAL(9,T3094:T3097)</f>
        <v>5207.82</v>
      </c>
      <c r="U3098" s="10">
        <f t="shared" si="96"/>
        <v>0</v>
      </c>
      <c r="V3098" s="20">
        <f t="shared" si="97"/>
        <v>0</v>
      </c>
    </row>
    <row r="3099" spans="1:22" ht="29" outlineLevel="4" x14ac:dyDescent="0.35">
      <c r="A3099" s="6" t="s">
        <v>0</v>
      </c>
      <c r="B3099" s="6" t="s">
        <v>1</v>
      </c>
      <c r="C3099" s="12" t="s">
        <v>3342</v>
      </c>
      <c r="D3099" s="5" t="s">
        <v>3343</v>
      </c>
      <c r="E3099" s="6" t="s">
        <v>3343</v>
      </c>
      <c r="F3099" s="1" t="s">
        <v>4</v>
      </c>
      <c r="G3099" s="1" t="s">
        <v>1372</v>
      </c>
      <c r="H3099" s="1" t="s">
        <v>3503</v>
      </c>
      <c r="I3099" s="2" t="s">
        <v>3504</v>
      </c>
      <c r="J3099" s="6" t="s">
        <v>3501</v>
      </c>
      <c r="K3099" s="6" t="s">
        <v>4</v>
      </c>
      <c r="L3099" s="6" t="s">
        <v>4</v>
      </c>
      <c r="M3099" s="6" t="s">
        <v>5</v>
      </c>
      <c r="N3099" s="6" t="s">
        <v>3502</v>
      </c>
      <c r="O3099" s="16">
        <v>44841</v>
      </c>
      <c r="P3099" s="6" t="s">
        <v>7</v>
      </c>
      <c r="Q3099" s="18">
        <v>2876.51</v>
      </c>
      <c r="R3099" s="18">
        <v>0</v>
      </c>
      <c r="S3099" s="18">
        <v>2876.51</v>
      </c>
      <c r="T3099" s="18">
        <v>0</v>
      </c>
      <c r="U3099" s="10">
        <f t="shared" si="96"/>
        <v>0</v>
      </c>
      <c r="V3099" s="20">
        <f t="shared" si="97"/>
        <v>0</v>
      </c>
    </row>
    <row r="3100" spans="1:22" ht="29" outlineLevel="4" x14ac:dyDescent="0.35">
      <c r="A3100" s="6" t="s">
        <v>0</v>
      </c>
      <c r="B3100" s="6" t="s">
        <v>1</v>
      </c>
      <c r="C3100" s="12" t="s">
        <v>3342</v>
      </c>
      <c r="D3100" s="5" t="s">
        <v>3343</v>
      </c>
      <c r="E3100" s="6" t="s">
        <v>3343</v>
      </c>
      <c r="F3100" s="1" t="s">
        <v>4</v>
      </c>
      <c r="G3100" s="1" t="s">
        <v>1372</v>
      </c>
      <c r="H3100" s="1" t="s">
        <v>3503</v>
      </c>
      <c r="I3100" s="2" t="s">
        <v>3504</v>
      </c>
      <c r="J3100" s="6" t="s">
        <v>3501</v>
      </c>
      <c r="K3100" s="6" t="s">
        <v>4</v>
      </c>
      <c r="L3100" s="6" t="s">
        <v>4</v>
      </c>
      <c r="M3100" s="6" t="s">
        <v>5</v>
      </c>
      <c r="N3100" s="6" t="s">
        <v>3505</v>
      </c>
      <c r="O3100" s="16">
        <v>44974</v>
      </c>
      <c r="P3100" s="6" t="s">
        <v>7</v>
      </c>
      <c r="Q3100" s="18">
        <v>521.49</v>
      </c>
      <c r="R3100" s="18">
        <v>0</v>
      </c>
      <c r="S3100" s="18">
        <v>521.49</v>
      </c>
      <c r="T3100" s="18">
        <v>0</v>
      </c>
      <c r="U3100" s="10">
        <f t="shared" si="96"/>
        <v>0</v>
      </c>
      <c r="V3100" s="20">
        <f t="shared" si="97"/>
        <v>0</v>
      </c>
    </row>
    <row r="3101" spans="1:22" outlineLevel="3" x14ac:dyDescent="0.35">
      <c r="G3101" s="1"/>
      <c r="H3101" s="14" t="s">
        <v>11939</v>
      </c>
      <c r="O3101" s="16"/>
      <c r="Q3101" s="18">
        <f>SUBTOTAL(9,Q3099:Q3100)</f>
        <v>3398</v>
      </c>
      <c r="R3101" s="18">
        <f>SUBTOTAL(9,R3099:R3100)</f>
        <v>0</v>
      </c>
      <c r="S3101" s="18">
        <f>SUBTOTAL(9,S3099:S3100)</f>
        <v>3398</v>
      </c>
      <c r="T3101" s="18">
        <f>SUBTOTAL(9,T3099:T3100)</f>
        <v>0</v>
      </c>
      <c r="U3101" s="10">
        <f t="shared" si="96"/>
        <v>0</v>
      </c>
      <c r="V3101" s="20">
        <f t="shared" si="97"/>
        <v>0</v>
      </c>
    </row>
    <row r="3102" spans="1:22" ht="29" outlineLevel="4" x14ac:dyDescent="0.35">
      <c r="A3102" s="6" t="s">
        <v>0</v>
      </c>
      <c r="B3102" s="6" t="s">
        <v>1</v>
      </c>
      <c r="C3102" s="12" t="s">
        <v>3342</v>
      </c>
      <c r="D3102" s="5" t="s">
        <v>3343</v>
      </c>
      <c r="E3102" s="6" t="s">
        <v>3343</v>
      </c>
      <c r="F3102" s="1" t="s">
        <v>4</v>
      </c>
      <c r="G3102" s="1" t="s">
        <v>1372</v>
      </c>
      <c r="H3102" s="1" t="s">
        <v>3508</v>
      </c>
      <c r="I3102" s="2" t="s">
        <v>3486</v>
      </c>
      <c r="J3102" s="6" t="s">
        <v>3506</v>
      </c>
      <c r="K3102" s="6" t="s">
        <v>4</v>
      </c>
      <c r="L3102" s="6" t="s">
        <v>4</v>
      </c>
      <c r="M3102" s="6" t="s">
        <v>5</v>
      </c>
      <c r="N3102" s="6" t="s">
        <v>3507</v>
      </c>
      <c r="O3102" s="16">
        <v>44872</v>
      </c>
      <c r="P3102" s="6" t="s">
        <v>7</v>
      </c>
      <c r="Q3102" s="18">
        <v>2560.71</v>
      </c>
      <c r="R3102" s="18">
        <v>0</v>
      </c>
      <c r="S3102" s="18">
        <v>2560.71</v>
      </c>
      <c r="T3102" s="18">
        <v>0</v>
      </c>
      <c r="U3102" s="10">
        <f t="shared" si="96"/>
        <v>0</v>
      </c>
      <c r="V3102" s="20">
        <f t="shared" si="97"/>
        <v>0</v>
      </c>
    </row>
    <row r="3103" spans="1:22" ht="29" outlineLevel="3" x14ac:dyDescent="0.35">
      <c r="A3103" s="6" t="s">
        <v>0</v>
      </c>
      <c r="B3103" s="6" t="s">
        <v>1</v>
      </c>
      <c r="C3103" s="12" t="s">
        <v>3342</v>
      </c>
      <c r="D3103" s="5" t="s">
        <v>3343</v>
      </c>
      <c r="E3103" s="6" t="s">
        <v>3343</v>
      </c>
      <c r="F3103" s="1" t="s">
        <v>4</v>
      </c>
      <c r="G3103" s="1" t="s">
        <v>1372</v>
      </c>
      <c r="H3103" s="1" t="s">
        <v>3508</v>
      </c>
      <c r="I3103" s="2" t="s">
        <v>3486</v>
      </c>
      <c r="J3103" s="6" t="s">
        <v>3506</v>
      </c>
      <c r="K3103" s="6" t="s">
        <v>4</v>
      </c>
      <c r="L3103" s="6" t="s">
        <v>4</v>
      </c>
      <c r="M3103" s="6" t="s">
        <v>5</v>
      </c>
      <c r="N3103" s="6" t="s">
        <v>3509</v>
      </c>
      <c r="O3103" s="16">
        <v>45055</v>
      </c>
      <c r="P3103" s="6" t="s">
        <v>7</v>
      </c>
      <c r="Q3103" s="18">
        <v>440.93</v>
      </c>
      <c r="R3103" s="18">
        <v>0</v>
      </c>
      <c r="S3103" s="18">
        <v>440.93</v>
      </c>
      <c r="T3103" s="18">
        <v>0</v>
      </c>
      <c r="U3103" s="10">
        <f t="shared" si="96"/>
        <v>0</v>
      </c>
      <c r="V3103" s="20">
        <f t="shared" si="97"/>
        <v>0</v>
      </c>
    </row>
    <row r="3104" spans="1:22" outlineLevel="4" x14ac:dyDescent="0.35">
      <c r="G3104" s="1"/>
      <c r="H3104" s="14" t="s">
        <v>11940</v>
      </c>
      <c r="O3104" s="16"/>
      <c r="Q3104" s="18">
        <f>SUBTOTAL(9,Q3102:Q3103)</f>
        <v>3001.64</v>
      </c>
      <c r="R3104" s="18">
        <f>SUBTOTAL(9,R3102:R3103)</f>
        <v>0</v>
      </c>
      <c r="S3104" s="18">
        <f>SUBTOTAL(9,S3102:S3103)</f>
        <v>3001.64</v>
      </c>
      <c r="T3104" s="18">
        <f>SUBTOTAL(9,T3102:T3103)</f>
        <v>0</v>
      </c>
      <c r="U3104" s="10">
        <f t="shared" si="96"/>
        <v>0</v>
      </c>
      <c r="V3104" s="20">
        <f t="shared" si="97"/>
        <v>0</v>
      </c>
    </row>
    <row r="3105" spans="1:22" ht="29" outlineLevel="3" x14ac:dyDescent="0.35">
      <c r="A3105" s="6" t="s">
        <v>0</v>
      </c>
      <c r="B3105" s="6" t="s">
        <v>1</v>
      </c>
      <c r="C3105" s="12" t="s">
        <v>3342</v>
      </c>
      <c r="D3105" s="5" t="s">
        <v>3343</v>
      </c>
      <c r="E3105" s="6" t="s">
        <v>3343</v>
      </c>
      <c r="F3105" s="1" t="s">
        <v>4</v>
      </c>
      <c r="G3105" s="1" t="s">
        <v>1372</v>
      </c>
      <c r="H3105" s="1" t="s">
        <v>3512</v>
      </c>
      <c r="I3105" s="2" t="s">
        <v>3513</v>
      </c>
      <c r="J3105" s="6" t="s">
        <v>3510</v>
      </c>
      <c r="K3105" s="6" t="s">
        <v>4</v>
      </c>
      <c r="L3105" s="6" t="s">
        <v>4</v>
      </c>
      <c r="M3105" s="6" t="s">
        <v>5</v>
      </c>
      <c r="N3105" s="6" t="s">
        <v>3511</v>
      </c>
      <c r="O3105" s="16">
        <v>44896</v>
      </c>
      <c r="P3105" s="6" t="s">
        <v>7</v>
      </c>
      <c r="Q3105" s="18">
        <v>403.3</v>
      </c>
      <c r="R3105" s="18">
        <v>0</v>
      </c>
      <c r="S3105" s="18">
        <v>403.3</v>
      </c>
      <c r="T3105" s="18">
        <v>0</v>
      </c>
      <c r="U3105" s="10">
        <f t="shared" si="96"/>
        <v>0</v>
      </c>
      <c r="V3105" s="20">
        <f t="shared" si="97"/>
        <v>0</v>
      </c>
    </row>
    <row r="3106" spans="1:22" outlineLevel="4" x14ac:dyDescent="0.35">
      <c r="G3106" s="1"/>
      <c r="H3106" s="14" t="s">
        <v>11941</v>
      </c>
      <c r="O3106" s="16"/>
      <c r="Q3106" s="18">
        <f>SUBTOTAL(9,Q3105:Q3105)</f>
        <v>403.3</v>
      </c>
      <c r="R3106" s="18">
        <f>SUBTOTAL(9,R3105:R3105)</f>
        <v>0</v>
      </c>
      <c r="S3106" s="18">
        <f>SUBTOTAL(9,S3105:S3105)</f>
        <v>403.3</v>
      </c>
      <c r="T3106" s="18">
        <f>SUBTOTAL(9,T3105:T3105)</f>
        <v>0</v>
      </c>
      <c r="U3106" s="10">
        <f t="shared" si="96"/>
        <v>0</v>
      </c>
      <c r="V3106" s="20">
        <f t="shared" si="97"/>
        <v>0</v>
      </c>
    </row>
    <row r="3107" spans="1:22" ht="29" outlineLevel="4" x14ac:dyDescent="0.35">
      <c r="A3107" s="6" t="s">
        <v>0</v>
      </c>
      <c r="B3107" s="6" t="s">
        <v>1</v>
      </c>
      <c r="C3107" s="12" t="s">
        <v>3342</v>
      </c>
      <c r="D3107" s="5" t="s">
        <v>3343</v>
      </c>
      <c r="E3107" s="6" t="s">
        <v>3343</v>
      </c>
      <c r="F3107" s="1" t="s">
        <v>4</v>
      </c>
      <c r="G3107" s="1" t="s">
        <v>1372</v>
      </c>
      <c r="H3107" s="1" t="s">
        <v>3516</v>
      </c>
      <c r="I3107" s="2" t="s">
        <v>3517</v>
      </c>
      <c r="J3107" s="6" t="s">
        <v>3514</v>
      </c>
      <c r="K3107" s="6" t="s">
        <v>4</v>
      </c>
      <c r="L3107" s="6" t="s">
        <v>4</v>
      </c>
      <c r="M3107" s="6" t="s">
        <v>5</v>
      </c>
      <c r="N3107" s="6" t="s">
        <v>3515</v>
      </c>
      <c r="O3107" s="16">
        <v>44841</v>
      </c>
      <c r="P3107" s="6" t="s">
        <v>7</v>
      </c>
      <c r="Q3107" s="18">
        <v>5299.05</v>
      </c>
      <c r="R3107" s="18">
        <v>0</v>
      </c>
      <c r="S3107" s="18">
        <v>5299.05</v>
      </c>
      <c r="T3107" s="18">
        <v>0</v>
      </c>
      <c r="U3107" s="10">
        <f t="shared" si="96"/>
        <v>0</v>
      </c>
      <c r="V3107" s="20">
        <f t="shared" si="97"/>
        <v>0</v>
      </c>
    </row>
    <row r="3108" spans="1:22" ht="29" outlineLevel="4" x14ac:dyDescent="0.35">
      <c r="A3108" s="6" t="s">
        <v>0</v>
      </c>
      <c r="B3108" s="6" t="s">
        <v>1</v>
      </c>
      <c r="C3108" s="12" t="s">
        <v>3342</v>
      </c>
      <c r="D3108" s="5" t="s">
        <v>3343</v>
      </c>
      <c r="E3108" s="6" t="s">
        <v>3343</v>
      </c>
      <c r="F3108" s="1" t="s">
        <v>4</v>
      </c>
      <c r="G3108" s="1" t="s">
        <v>1372</v>
      </c>
      <c r="H3108" s="1" t="s">
        <v>3516</v>
      </c>
      <c r="I3108" s="2" t="s">
        <v>3517</v>
      </c>
      <c r="J3108" s="6" t="s">
        <v>3514</v>
      </c>
      <c r="K3108" s="6" t="s">
        <v>4</v>
      </c>
      <c r="L3108" s="6" t="s">
        <v>4</v>
      </c>
      <c r="M3108" s="6" t="s">
        <v>5</v>
      </c>
      <c r="N3108" s="6" t="s">
        <v>3518</v>
      </c>
      <c r="O3108" s="16">
        <v>44998</v>
      </c>
      <c r="P3108" s="6" t="s">
        <v>7</v>
      </c>
      <c r="Q3108" s="18">
        <v>253.63</v>
      </c>
      <c r="R3108" s="18">
        <v>0</v>
      </c>
      <c r="S3108" s="18">
        <v>253.63</v>
      </c>
      <c r="T3108" s="18">
        <v>0</v>
      </c>
      <c r="U3108" s="10">
        <f t="shared" si="96"/>
        <v>0</v>
      </c>
      <c r="V3108" s="20">
        <f t="shared" si="97"/>
        <v>0</v>
      </c>
    </row>
    <row r="3109" spans="1:22" outlineLevel="3" x14ac:dyDescent="0.35">
      <c r="G3109" s="1"/>
      <c r="H3109" s="14" t="s">
        <v>11942</v>
      </c>
      <c r="O3109" s="16"/>
      <c r="Q3109" s="18">
        <f>SUBTOTAL(9,Q3107:Q3108)</f>
        <v>5552.68</v>
      </c>
      <c r="R3109" s="18">
        <f>SUBTOTAL(9,R3107:R3108)</f>
        <v>0</v>
      </c>
      <c r="S3109" s="18">
        <f>SUBTOTAL(9,S3107:S3108)</f>
        <v>5552.68</v>
      </c>
      <c r="T3109" s="18">
        <f>SUBTOTAL(9,T3107:T3108)</f>
        <v>0</v>
      </c>
      <c r="U3109" s="10">
        <f t="shared" si="96"/>
        <v>0</v>
      </c>
      <c r="V3109" s="20">
        <f t="shared" si="97"/>
        <v>0</v>
      </c>
    </row>
    <row r="3110" spans="1:22" outlineLevel="4" x14ac:dyDescent="0.35">
      <c r="A3110" s="6" t="s">
        <v>0</v>
      </c>
      <c r="B3110" s="6" t="s">
        <v>1</v>
      </c>
      <c r="C3110" s="12" t="s">
        <v>3342</v>
      </c>
      <c r="D3110" s="5" t="s">
        <v>3343</v>
      </c>
      <c r="E3110" s="6" t="s">
        <v>3343</v>
      </c>
      <c r="F3110" s="1" t="s">
        <v>4</v>
      </c>
      <c r="G3110" s="1" t="s">
        <v>1372</v>
      </c>
      <c r="H3110" s="1" t="s">
        <v>3521</v>
      </c>
      <c r="I3110" s="2" t="s">
        <v>3522</v>
      </c>
      <c r="J3110" s="6" t="s">
        <v>3519</v>
      </c>
      <c r="K3110" s="6" t="s">
        <v>4</v>
      </c>
      <c r="L3110" s="6" t="s">
        <v>4</v>
      </c>
      <c r="M3110" s="6" t="s">
        <v>5</v>
      </c>
      <c r="N3110" s="6" t="s">
        <v>3520</v>
      </c>
      <c r="O3110" s="16">
        <v>44949</v>
      </c>
      <c r="P3110" s="6" t="s">
        <v>7</v>
      </c>
      <c r="Q3110" s="18">
        <v>2485.9899999999998</v>
      </c>
      <c r="R3110" s="18">
        <v>0</v>
      </c>
      <c r="S3110" s="18">
        <v>2485.9899999999998</v>
      </c>
      <c r="T3110" s="18">
        <v>0</v>
      </c>
      <c r="U3110" s="10">
        <f t="shared" si="96"/>
        <v>0</v>
      </c>
      <c r="V3110" s="20">
        <f t="shared" si="97"/>
        <v>0</v>
      </c>
    </row>
    <row r="3111" spans="1:22" outlineLevel="4" x14ac:dyDescent="0.35">
      <c r="A3111" s="6" t="s">
        <v>0</v>
      </c>
      <c r="B3111" s="6" t="s">
        <v>1</v>
      </c>
      <c r="C3111" s="12" t="s">
        <v>3342</v>
      </c>
      <c r="D3111" s="5" t="s">
        <v>3343</v>
      </c>
      <c r="E3111" s="6" t="s">
        <v>3343</v>
      </c>
      <c r="F3111" s="1" t="s">
        <v>4</v>
      </c>
      <c r="G3111" s="1" t="s">
        <v>1372</v>
      </c>
      <c r="H3111" s="1" t="s">
        <v>3521</v>
      </c>
      <c r="I3111" s="2" t="s">
        <v>3522</v>
      </c>
      <c r="J3111" s="6" t="s">
        <v>3519</v>
      </c>
      <c r="K3111" s="6" t="s">
        <v>4</v>
      </c>
      <c r="L3111" s="6" t="s">
        <v>4</v>
      </c>
      <c r="M3111" s="6" t="s">
        <v>5</v>
      </c>
      <c r="N3111" s="6" t="s">
        <v>3523</v>
      </c>
      <c r="O3111" s="16">
        <v>44977</v>
      </c>
      <c r="P3111" s="6" t="s">
        <v>7</v>
      </c>
      <c r="Q3111" s="18">
        <v>2319.81</v>
      </c>
      <c r="R3111" s="18">
        <v>0</v>
      </c>
      <c r="S3111" s="18">
        <v>2319.81</v>
      </c>
      <c r="T3111" s="18">
        <v>0</v>
      </c>
      <c r="U3111" s="10">
        <f t="shared" si="96"/>
        <v>0</v>
      </c>
      <c r="V3111" s="20">
        <f t="shared" si="97"/>
        <v>0</v>
      </c>
    </row>
    <row r="3112" spans="1:22" outlineLevel="3" x14ac:dyDescent="0.35">
      <c r="A3112" s="6" t="s">
        <v>0</v>
      </c>
      <c r="B3112" s="6" t="s">
        <v>1</v>
      </c>
      <c r="C3112" s="12" t="s">
        <v>3342</v>
      </c>
      <c r="D3112" s="5" t="s">
        <v>3343</v>
      </c>
      <c r="E3112" s="6" t="s">
        <v>3343</v>
      </c>
      <c r="F3112" s="1" t="s">
        <v>4</v>
      </c>
      <c r="G3112" s="1" t="s">
        <v>1372</v>
      </c>
      <c r="H3112" s="1" t="s">
        <v>3521</v>
      </c>
      <c r="I3112" s="2" t="s">
        <v>3522</v>
      </c>
      <c r="J3112" s="6" t="s">
        <v>3519</v>
      </c>
      <c r="K3112" s="6" t="s">
        <v>4</v>
      </c>
      <c r="L3112" s="6" t="s">
        <v>4</v>
      </c>
      <c r="M3112" s="6" t="s">
        <v>5</v>
      </c>
      <c r="N3112" s="6" t="s">
        <v>3524</v>
      </c>
      <c r="O3112" s="16">
        <v>45097</v>
      </c>
      <c r="P3112" s="6" t="s">
        <v>7</v>
      </c>
      <c r="Q3112" s="18">
        <v>1677.53</v>
      </c>
      <c r="R3112" s="18">
        <v>0</v>
      </c>
      <c r="S3112" s="18">
        <v>1677.53</v>
      </c>
      <c r="T3112" s="18">
        <v>0</v>
      </c>
      <c r="U3112" s="10">
        <f t="shared" si="96"/>
        <v>0</v>
      </c>
      <c r="V3112" s="20">
        <f t="shared" si="97"/>
        <v>0</v>
      </c>
    </row>
    <row r="3113" spans="1:22" outlineLevel="4" x14ac:dyDescent="0.35">
      <c r="G3113" s="1"/>
      <c r="H3113" s="14" t="s">
        <v>11943</v>
      </c>
      <c r="O3113" s="16"/>
      <c r="Q3113" s="18">
        <f>SUBTOTAL(9,Q3110:Q3112)</f>
        <v>6483.329999999999</v>
      </c>
      <c r="R3113" s="18">
        <f>SUBTOTAL(9,R3110:R3112)</f>
        <v>0</v>
      </c>
      <c r="S3113" s="18">
        <f>SUBTOTAL(9,S3110:S3112)</f>
        <v>6483.329999999999</v>
      </c>
      <c r="T3113" s="18">
        <f>SUBTOTAL(9,T3110:T3112)</f>
        <v>0</v>
      </c>
      <c r="U3113" s="10">
        <f t="shared" si="96"/>
        <v>0</v>
      </c>
      <c r="V3113" s="20">
        <f t="shared" si="97"/>
        <v>0</v>
      </c>
    </row>
    <row r="3114" spans="1:22" ht="29" outlineLevel="4" x14ac:dyDescent="0.35">
      <c r="A3114" s="6" t="s">
        <v>0</v>
      </c>
      <c r="B3114" s="6" t="s">
        <v>1</v>
      </c>
      <c r="C3114" s="12" t="s">
        <v>3342</v>
      </c>
      <c r="D3114" s="5" t="s">
        <v>3343</v>
      </c>
      <c r="E3114" s="6" t="s">
        <v>3343</v>
      </c>
      <c r="F3114" s="1" t="s">
        <v>4</v>
      </c>
      <c r="G3114" s="1" t="s">
        <v>1372</v>
      </c>
      <c r="H3114" s="1" t="s">
        <v>3527</v>
      </c>
      <c r="I3114" s="2" t="s">
        <v>3528</v>
      </c>
      <c r="J3114" s="6" t="s">
        <v>3525</v>
      </c>
      <c r="K3114" s="6" t="s">
        <v>4</v>
      </c>
      <c r="L3114" s="6" t="s">
        <v>4</v>
      </c>
      <c r="M3114" s="6" t="s">
        <v>5</v>
      </c>
      <c r="N3114" s="6" t="s">
        <v>3526</v>
      </c>
      <c r="O3114" s="16">
        <v>44855</v>
      </c>
      <c r="P3114" s="6" t="s">
        <v>7</v>
      </c>
      <c r="Q3114" s="18">
        <v>2792.23</v>
      </c>
      <c r="R3114" s="18">
        <v>0</v>
      </c>
      <c r="S3114" s="18">
        <v>2792.23</v>
      </c>
      <c r="T3114" s="18">
        <v>0</v>
      </c>
      <c r="U3114" s="10">
        <f t="shared" si="96"/>
        <v>0</v>
      </c>
      <c r="V3114" s="20">
        <f t="shared" si="97"/>
        <v>0</v>
      </c>
    </row>
    <row r="3115" spans="1:22" outlineLevel="4" x14ac:dyDescent="0.35">
      <c r="G3115" s="1"/>
      <c r="H3115" s="14" t="s">
        <v>11944</v>
      </c>
      <c r="O3115" s="16"/>
      <c r="Q3115" s="18">
        <f>SUBTOTAL(9,Q3114:Q3114)</f>
        <v>2792.23</v>
      </c>
      <c r="R3115" s="18">
        <f>SUBTOTAL(9,R3114:R3114)</f>
        <v>0</v>
      </c>
      <c r="S3115" s="18">
        <f>SUBTOTAL(9,S3114:S3114)</f>
        <v>2792.23</v>
      </c>
      <c r="T3115" s="18">
        <f>SUBTOTAL(9,T3114:T3114)</f>
        <v>0</v>
      </c>
      <c r="U3115" s="10">
        <f t="shared" si="96"/>
        <v>0</v>
      </c>
      <c r="V3115" s="20">
        <f t="shared" si="97"/>
        <v>0</v>
      </c>
    </row>
    <row r="3116" spans="1:22" ht="29" outlineLevel="4" x14ac:dyDescent="0.35">
      <c r="A3116" s="6" t="s">
        <v>0</v>
      </c>
      <c r="B3116" s="6" t="s">
        <v>1</v>
      </c>
      <c r="C3116" s="12" t="s">
        <v>3342</v>
      </c>
      <c r="D3116" s="5" t="s">
        <v>3343</v>
      </c>
      <c r="E3116" s="6" t="s">
        <v>3343</v>
      </c>
      <c r="F3116" s="1" t="s">
        <v>4</v>
      </c>
      <c r="G3116" s="1" t="s">
        <v>1372</v>
      </c>
      <c r="H3116" s="1" t="s">
        <v>3531</v>
      </c>
      <c r="I3116" s="2" t="s">
        <v>3532</v>
      </c>
      <c r="J3116" s="6" t="s">
        <v>3529</v>
      </c>
      <c r="K3116" s="6" t="s">
        <v>4</v>
      </c>
      <c r="L3116" s="6" t="s">
        <v>4</v>
      </c>
      <c r="M3116" s="6" t="s">
        <v>5</v>
      </c>
      <c r="N3116" s="6" t="s">
        <v>3530</v>
      </c>
      <c r="O3116" s="16">
        <v>44888</v>
      </c>
      <c r="P3116" s="6" t="s">
        <v>7</v>
      </c>
      <c r="Q3116" s="18">
        <v>2747.91</v>
      </c>
      <c r="R3116" s="18">
        <v>0</v>
      </c>
      <c r="S3116" s="18">
        <v>2747.91</v>
      </c>
      <c r="T3116" s="18">
        <v>0</v>
      </c>
      <c r="U3116" s="10">
        <f t="shared" si="96"/>
        <v>0</v>
      </c>
      <c r="V3116" s="20">
        <f t="shared" si="97"/>
        <v>0</v>
      </c>
    </row>
    <row r="3117" spans="1:22" ht="29" outlineLevel="3" x14ac:dyDescent="0.35">
      <c r="A3117" s="6" t="s">
        <v>0</v>
      </c>
      <c r="B3117" s="6" t="s">
        <v>1</v>
      </c>
      <c r="C3117" s="12" t="s">
        <v>3342</v>
      </c>
      <c r="D3117" s="5" t="s">
        <v>3343</v>
      </c>
      <c r="E3117" s="6" t="s">
        <v>3343</v>
      </c>
      <c r="F3117" s="1" t="s">
        <v>4</v>
      </c>
      <c r="G3117" s="1" t="s">
        <v>1372</v>
      </c>
      <c r="H3117" s="1" t="s">
        <v>3531</v>
      </c>
      <c r="I3117" s="2" t="s">
        <v>3532</v>
      </c>
      <c r="J3117" s="6" t="s">
        <v>3529</v>
      </c>
      <c r="K3117" s="6" t="s">
        <v>4</v>
      </c>
      <c r="L3117" s="6" t="s">
        <v>4</v>
      </c>
      <c r="M3117" s="6" t="s">
        <v>5</v>
      </c>
      <c r="N3117" s="6" t="s">
        <v>3533</v>
      </c>
      <c r="O3117" s="16">
        <v>44907</v>
      </c>
      <c r="P3117" s="6" t="s">
        <v>7</v>
      </c>
      <c r="Q3117" s="18">
        <v>1430.22</v>
      </c>
      <c r="R3117" s="18">
        <v>0</v>
      </c>
      <c r="S3117" s="18">
        <v>1430.22</v>
      </c>
      <c r="T3117" s="18">
        <v>0</v>
      </c>
      <c r="U3117" s="10">
        <f t="shared" si="96"/>
        <v>0</v>
      </c>
      <c r="V3117" s="20">
        <f t="shared" si="97"/>
        <v>0</v>
      </c>
    </row>
    <row r="3118" spans="1:22" ht="29" outlineLevel="4" x14ac:dyDescent="0.35">
      <c r="A3118" s="6" t="s">
        <v>0</v>
      </c>
      <c r="B3118" s="6" t="s">
        <v>1</v>
      </c>
      <c r="C3118" s="12" t="s">
        <v>3342</v>
      </c>
      <c r="D3118" s="5" t="s">
        <v>3343</v>
      </c>
      <c r="E3118" s="6" t="s">
        <v>3343</v>
      </c>
      <c r="F3118" s="1" t="s">
        <v>4</v>
      </c>
      <c r="G3118" s="1" t="s">
        <v>1372</v>
      </c>
      <c r="H3118" s="1" t="s">
        <v>3531</v>
      </c>
      <c r="I3118" s="2" t="s">
        <v>3532</v>
      </c>
      <c r="J3118" s="6" t="s">
        <v>3529</v>
      </c>
      <c r="K3118" s="6" t="s">
        <v>4</v>
      </c>
      <c r="L3118" s="6" t="s">
        <v>4</v>
      </c>
      <c r="M3118" s="6" t="s">
        <v>5</v>
      </c>
      <c r="N3118" s="6" t="s">
        <v>3534</v>
      </c>
      <c r="O3118" s="16">
        <v>44974</v>
      </c>
      <c r="P3118" s="6" t="s">
        <v>7</v>
      </c>
      <c r="Q3118" s="18">
        <v>1130.05</v>
      </c>
      <c r="R3118" s="18">
        <v>0</v>
      </c>
      <c r="S3118" s="18">
        <v>1130.05</v>
      </c>
      <c r="T3118" s="18">
        <v>0</v>
      </c>
      <c r="U3118" s="10">
        <f t="shared" si="96"/>
        <v>0</v>
      </c>
      <c r="V3118" s="20">
        <f t="shared" si="97"/>
        <v>0</v>
      </c>
    </row>
    <row r="3119" spans="1:22" ht="29" outlineLevel="4" x14ac:dyDescent="0.35">
      <c r="A3119" s="6" t="s">
        <v>0</v>
      </c>
      <c r="B3119" s="6" t="s">
        <v>1</v>
      </c>
      <c r="C3119" s="12" t="s">
        <v>3342</v>
      </c>
      <c r="D3119" s="5" t="s">
        <v>3343</v>
      </c>
      <c r="E3119" s="6" t="s">
        <v>3343</v>
      </c>
      <c r="F3119" s="1" t="s">
        <v>4</v>
      </c>
      <c r="G3119" s="1" t="s">
        <v>1372</v>
      </c>
      <c r="H3119" s="1" t="s">
        <v>3531</v>
      </c>
      <c r="I3119" s="2" t="s">
        <v>3532</v>
      </c>
      <c r="J3119" s="6" t="s">
        <v>3529</v>
      </c>
      <c r="K3119" s="6" t="s">
        <v>4</v>
      </c>
      <c r="L3119" s="6" t="s">
        <v>4</v>
      </c>
      <c r="M3119" s="6" t="s">
        <v>5</v>
      </c>
      <c r="N3119" s="6" t="s">
        <v>3535</v>
      </c>
      <c r="O3119" s="16">
        <v>44974</v>
      </c>
      <c r="P3119" s="6" t="s">
        <v>7</v>
      </c>
      <c r="Q3119" s="18">
        <v>1156.3399999999999</v>
      </c>
      <c r="R3119" s="18">
        <v>0</v>
      </c>
      <c r="S3119" s="18">
        <v>1156.3399999999999</v>
      </c>
      <c r="T3119" s="18">
        <v>0</v>
      </c>
      <c r="U3119" s="10">
        <f t="shared" si="96"/>
        <v>0</v>
      </c>
      <c r="V3119" s="20">
        <f t="shared" si="97"/>
        <v>0</v>
      </c>
    </row>
    <row r="3120" spans="1:22" ht="29" outlineLevel="3" x14ac:dyDescent="0.35">
      <c r="A3120" s="6" t="s">
        <v>0</v>
      </c>
      <c r="B3120" s="6" t="s">
        <v>1</v>
      </c>
      <c r="C3120" s="12" t="s">
        <v>3342</v>
      </c>
      <c r="D3120" s="5" t="s">
        <v>3343</v>
      </c>
      <c r="E3120" s="6" t="s">
        <v>3343</v>
      </c>
      <c r="F3120" s="1" t="s">
        <v>4</v>
      </c>
      <c r="G3120" s="1" t="s">
        <v>1372</v>
      </c>
      <c r="H3120" s="1" t="s">
        <v>3531</v>
      </c>
      <c r="I3120" s="2" t="s">
        <v>3532</v>
      </c>
      <c r="J3120" s="6" t="s">
        <v>3529</v>
      </c>
      <c r="K3120" s="6" t="s">
        <v>4</v>
      </c>
      <c r="L3120" s="6" t="s">
        <v>4</v>
      </c>
      <c r="M3120" s="6" t="s">
        <v>5</v>
      </c>
      <c r="N3120" s="6" t="s">
        <v>3536</v>
      </c>
      <c r="O3120" s="16">
        <v>45034</v>
      </c>
      <c r="P3120" s="6" t="s">
        <v>7</v>
      </c>
      <c r="Q3120" s="18">
        <v>2085</v>
      </c>
      <c r="R3120" s="18">
        <v>0</v>
      </c>
      <c r="S3120" s="18">
        <v>2085</v>
      </c>
      <c r="T3120" s="18">
        <v>0</v>
      </c>
      <c r="U3120" s="10">
        <f t="shared" si="96"/>
        <v>0</v>
      </c>
      <c r="V3120" s="20">
        <f t="shared" si="97"/>
        <v>0</v>
      </c>
    </row>
    <row r="3121" spans="1:22" ht="29" outlineLevel="4" x14ac:dyDescent="0.35">
      <c r="A3121" s="6" t="s">
        <v>0</v>
      </c>
      <c r="B3121" s="6" t="s">
        <v>1</v>
      </c>
      <c r="C3121" s="12" t="s">
        <v>3342</v>
      </c>
      <c r="D3121" s="5" t="s">
        <v>3343</v>
      </c>
      <c r="E3121" s="6" t="s">
        <v>3343</v>
      </c>
      <c r="F3121" s="1" t="s">
        <v>4</v>
      </c>
      <c r="G3121" s="1" t="s">
        <v>1372</v>
      </c>
      <c r="H3121" s="1" t="s">
        <v>3531</v>
      </c>
      <c r="I3121" s="2" t="s">
        <v>3532</v>
      </c>
      <c r="J3121" s="6" t="s">
        <v>3529</v>
      </c>
      <c r="K3121" s="6" t="s">
        <v>4</v>
      </c>
      <c r="L3121" s="6" t="s">
        <v>4</v>
      </c>
      <c r="M3121" s="6" t="s">
        <v>5</v>
      </c>
      <c r="N3121" s="6" t="s">
        <v>3537</v>
      </c>
      <c r="O3121" s="16">
        <v>45065</v>
      </c>
      <c r="P3121" s="6" t="s">
        <v>7</v>
      </c>
      <c r="Q3121" s="18">
        <v>3572.85</v>
      </c>
      <c r="R3121" s="18">
        <v>0</v>
      </c>
      <c r="S3121" s="18">
        <v>3572.85</v>
      </c>
      <c r="T3121" s="18">
        <v>0</v>
      </c>
      <c r="U3121" s="10">
        <f t="shared" si="96"/>
        <v>0</v>
      </c>
      <c r="V3121" s="20">
        <f t="shared" si="97"/>
        <v>0</v>
      </c>
    </row>
    <row r="3122" spans="1:22" outlineLevel="4" x14ac:dyDescent="0.35">
      <c r="G3122" s="1"/>
      <c r="H3122" s="14" t="s">
        <v>11945</v>
      </c>
      <c r="O3122" s="16"/>
      <c r="Q3122" s="18">
        <f>SUBTOTAL(9,Q3116:Q3121)</f>
        <v>12122.37</v>
      </c>
      <c r="R3122" s="18">
        <f>SUBTOTAL(9,R3116:R3121)</f>
        <v>0</v>
      </c>
      <c r="S3122" s="18">
        <f>SUBTOTAL(9,S3116:S3121)</f>
        <v>12122.37</v>
      </c>
      <c r="T3122" s="18">
        <f>SUBTOTAL(9,T3116:T3121)</f>
        <v>0</v>
      </c>
      <c r="U3122" s="10">
        <f t="shared" si="96"/>
        <v>0</v>
      </c>
      <c r="V3122" s="20">
        <f t="shared" si="97"/>
        <v>0</v>
      </c>
    </row>
    <row r="3123" spans="1:22" outlineLevel="3" x14ac:dyDescent="0.35">
      <c r="A3123" s="6" t="s">
        <v>0</v>
      </c>
      <c r="B3123" s="6" t="s">
        <v>1</v>
      </c>
      <c r="C3123" s="12" t="s">
        <v>3342</v>
      </c>
      <c r="D3123" s="5" t="s">
        <v>3343</v>
      </c>
      <c r="E3123" s="6" t="s">
        <v>3343</v>
      </c>
      <c r="F3123" s="1" t="s">
        <v>4</v>
      </c>
      <c r="G3123" s="1" t="s">
        <v>1372</v>
      </c>
      <c r="H3123" s="1" t="s">
        <v>3540</v>
      </c>
      <c r="I3123" s="2" t="s">
        <v>3541</v>
      </c>
      <c r="J3123" s="6" t="s">
        <v>3538</v>
      </c>
      <c r="K3123" s="6" t="s">
        <v>4</v>
      </c>
      <c r="L3123" s="6" t="s">
        <v>4</v>
      </c>
      <c r="M3123" s="6" t="s">
        <v>5</v>
      </c>
      <c r="N3123" s="6" t="s">
        <v>3539</v>
      </c>
      <c r="O3123" s="16">
        <v>44872</v>
      </c>
      <c r="P3123" s="6" t="s">
        <v>7</v>
      </c>
      <c r="Q3123" s="18">
        <v>2699.41</v>
      </c>
      <c r="R3123" s="18">
        <v>0</v>
      </c>
      <c r="S3123" s="18">
        <v>2699.41</v>
      </c>
      <c r="T3123" s="18">
        <v>0</v>
      </c>
      <c r="U3123" s="10">
        <f t="shared" si="96"/>
        <v>0</v>
      </c>
      <c r="V3123" s="20">
        <f t="shared" si="97"/>
        <v>0</v>
      </c>
    </row>
    <row r="3124" spans="1:22" outlineLevel="4" x14ac:dyDescent="0.35">
      <c r="A3124" s="6" t="s">
        <v>0</v>
      </c>
      <c r="B3124" s="6" t="s">
        <v>1</v>
      </c>
      <c r="C3124" s="12" t="s">
        <v>3342</v>
      </c>
      <c r="D3124" s="5" t="s">
        <v>3343</v>
      </c>
      <c r="E3124" s="6" t="s">
        <v>3343</v>
      </c>
      <c r="F3124" s="1" t="s">
        <v>4</v>
      </c>
      <c r="G3124" s="1" t="s">
        <v>1372</v>
      </c>
      <c r="H3124" s="1" t="s">
        <v>3540</v>
      </c>
      <c r="I3124" s="2" t="s">
        <v>3541</v>
      </c>
      <c r="J3124" s="6" t="s">
        <v>3538</v>
      </c>
      <c r="K3124" s="6" t="s">
        <v>4</v>
      </c>
      <c r="L3124" s="6" t="s">
        <v>4</v>
      </c>
      <c r="M3124" s="6" t="s">
        <v>5</v>
      </c>
      <c r="N3124" s="6" t="s">
        <v>3542</v>
      </c>
      <c r="O3124" s="16">
        <v>45071</v>
      </c>
      <c r="P3124" s="6" t="s">
        <v>7</v>
      </c>
      <c r="Q3124" s="18">
        <v>3212.86</v>
      </c>
      <c r="R3124" s="18">
        <v>0</v>
      </c>
      <c r="S3124" s="18">
        <v>3212.86</v>
      </c>
      <c r="T3124" s="18">
        <v>0</v>
      </c>
      <c r="U3124" s="10">
        <f t="shared" si="96"/>
        <v>0</v>
      </c>
      <c r="V3124" s="20">
        <f t="shared" si="97"/>
        <v>0</v>
      </c>
    </row>
    <row r="3125" spans="1:22" outlineLevel="3" x14ac:dyDescent="0.35">
      <c r="G3125" s="1"/>
      <c r="H3125" s="14" t="s">
        <v>11946</v>
      </c>
      <c r="O3125" s="16"/>
      <c r="Q3125" s="18">
        <f>SUBTOTAL(9,Q3123:Q3124)</f>
        <v>5912.27</v>
      </c>
      <c r="R3125" s="18">
        <f>SUBTOTAL(9,R3123:R3124)</f>
        <v>0</v>
      </c>
      <c r="S3125" s="18">
        <f>SUBTOTAL(9,S3123:S3124)</f>
        <v>5912.27</v>
      </c>
      <c r="T3125" s="18">
        <f>SUBTOTAL(9,T3123:T3124)</f>
        <v>0</v>
      </c>
      <c r="U3125" s="10">
        <f t="shared" si="96"/>
        <v>0</v>
      </c>
      <c r="V3125" s="20">
        <f t="shared" si="97"/>
        <v>0</v>
      </c>
    </row>
    <row r="3126" spans="1:22" outlineLevel="4" x14ac:dyDescent="0.35">
      <c r="A3126" s="6" t="s">
        <v>0</v>
      </c>
      <c r="B3126" s="6" t="s">
        <v>1</v>
      </c>
      <c r="C3126" s="12" t="s">
        <v>3342</v>
      </c>
      <c r="D3126" s="5" t="s">
        <v>3343</v>
      </c>
      <c r="E3126" s="6" t="s">
        <v>3343</v>
      </c>
      <c r="F3126" s="1" t="s">
        <v>4</v>
      </c>
      <c r="G3126" s="1" t="s">
        <v>1372</v>
      </c>
      <c r="H3126" s="1" t="s">
        <v>3545</v>
      </c>
      <c r="I3126" s="2" t="s">
        <v>3546</v>
      </c>
      <c r="J3126" s="6" t="s">
        <v>3543</v>
      </c>
      <c r="K3126" s="6" t="s">
        <v>4</v>
      </c>
      <c r="L3126" s="6" t="s">
        <v>4</v>
      </c>
      <c r="M3126" s="6" t="s">
        <v>5</v>
      </c>
      <c r="N3126" s="6" t="s">
        <v>3544</v>
      </c>
      <c r="O3126" s="16">
        <v>44841</v>
      </c>
      <c r="P3126" s="6" t="s">
        <v>7</v>
      </c>
      <c r="Q3126" s="18">
        <v>2663.14</v>
      </c>
      <c r="R3126" s="18">
        <v>0</v>
      </c>
      <c r="S3126" s="18">
        <v>2663.14</v>
      </c>
      <c r="T3126" s="18">
        <v>0</v>
      </c>
      <c r="U3126" s="10">
        <f t="shared" si="96"/>
        <v>0</v>
      </c>
      <c r="V3126" s="20">
        <f t="shared" si="97"/>
        <v>0</v>
      </c>
    </row>
    <row r="3127" spans="1:22" outlineLevel="4" x14ac:dyDescent="0.35">
      <c r="A3127" s="6" t="s">
        <v>0</v>
      </c>
      <c r="B3127" s="6" t="s">
        <v>1</v>
      </c>
      <c r="C3127" s="12" t="s">
        <v>3342</v>
      </c>
      <c r="D3127" s="5" t="s">
        <v>3343</v>
      </c>
      <c r="E3127" s="6" t="s">
        <v>3343</v>
      </c>
      <c r="F3127" s="1" t="s">
        <v>4</v>
      </c>
      <c r="G3127" s="1" t="s">
        <v>1372</v>
      </c>
      <c r="H3127" s="1" t="s">
        <v>3545</v>
      </c>
      <c r="I3127" s="2" t="s">
        <v>3546</v>
      </c>
      <c r="J3127" s="6" t="s">
        <v>3543</v>
      </c>
      <c r="K3127" s="6" t="s">
        <v>4</v>
      </c>
      <c r="L3127" s="6" t="s">
        <v>4</v>
      </c>
      <c r="M3127" s="6" t="s">
        <v>5</v>
      </c>
      <c r="N3127" s="6" t="s">
        <v>3547</v>
      </c>
      <c r="O3127" s="16">
        <v>44897</v>
      </c>
      <c r="P3127" s="6" t="s">
        <v>7</v>
      </c>
      <c r="Q3127" s="18">
        <v>1142.04</v>
      </c>
      <c r="R3127" s="18">
        <v>0</v>
      </c>
      <c r="S3127" s="18">
        <v>1142.04</v>
      </c>
      <c r="T3127" s="18">
        <v>0</v>
      </c>
      <c r="U3127" s="10">
        <f t="shared" si="96"/>
        <v>0</v>
      </c>
      <c r="V3127" s="20">
        <f t="shared" si="97"/>
        <v>0</v>
      </c>
    </row>
    <row r="3128" spans="1:22" outlineLevel="3" x14ac:dyDescent="0.35">
      <c r="A3128" s="6" t="s">
        <v>0</v>
      </c>
      <c r="B3128" s="6" t="s">
        <v>1</v>
      </c>
      <c r="C3128" s="12" t="s">
        <v>3342</v>
      </c>
      <c r="D3128" s="5" t="s">
        <v>3343</v>
      </c>
      <c r="E3128" s="6" t="s">
        <v>3343</v>
      </c>
      <c r="F3128" s="1" t="s">
        <v>4</v>
      </c>
      <c r="G3128" s="1" t="s">
        <v>1372</v>
      </c>
      <c r="H3128" s="1" t="s">
        <v>3545</v>
      </c>
      <c r="I3128" s="2" t="s">
        <v>3546</v>
      </c>
      <c r="J3128" s="6" t="s">
        <v>3543</v>
      </c>
      <c r="K3128" s="6" t="s">
        <v>4</v>
      </c>
      <c r="L3128" s="6" t="s">
        <v>4</v>
      </c>
      <c r="M3128" s="6" t="s">
        <v>5</v>
      </c>
      <c r="N3128" s="6" t="s">
        <v>3548</v>
      </c>
      <c r="O3128" s="16">
        <v>44908</v>
      </c>
      <c r="P3128" s="6" t="s">
        <v>7</v>
      </c>
      <c r="Q3128" s="18">
        <v>1941.11</v>
      </c>
      <c r="R3128" s="18">
        <v>0</v>
      </c>
      <c r="S3128" s="18">
        <v>1941.11</v>
      </c>
      <c r="T3128" s="18">
        <v>0</v>
      </c>
      <c r="U3128" s="10">
        <f t="shared" si="96"/>
        <v>0</v>
      </c>
      <c r="V3128" s="20">
        <f t="shared" si="97"/>
        <v>0</v>
      </c>
    </row>
    <row r="3129" spans="1:22" outlineLevel="4" x14ac:dyDescent="0.35">
      <c r="A3129" s="6" t="s">
        <v>0</v>
      </c>
      <c r="B3129" s="6" t="s">
        <v>1</v>
      </c>
      <c r="C3129" s="12" t="s">
        <v>3342</v>
      </c>
      <c r="D3129" s="5" t="s">
        <v>3343</v>
      </c>
      <c r="E3129" s="6" t="s">
        <v>3343</v>
      </c>
      <c r="F3129" s="1" t="s">
        <v>4</v>
      </c>
      <c r="G3129" s="1" t="s">
        <v>1372</v>
      </c>
      <c r="H3129" s="1" t="s">
        <v>3545</v>
      </c>
      <c r="I3129" s="2" t="s">
        <v>3546</v>
      </c>
      <c r="J3129" s="6" t="s">
        <v>3543</v>
      </c>
      <c r="K3129" s="6" t="s">
        <v>4</v>
      </c>
      <c r="L3129" s="6" t="s">
        <v>4</v>
      </c>
      <c r="M3129" s="6" t="s">
        <v>5</v>
      </c>
      <c r="N3129" s="6" t="s">
        <v>3549</v>
      </c>
      <c r="O3129" s="16">
        <v>45047</v>
      </c>
      <c r="P3129" s="6" t="s">
        <v>7</v>
      </c>
      <c r="Q3129" s="18">
        <v>805.03</v>
      </c>
      <c r="R3129" s="18">
        <v>0</v>
      </c>
      <c r="S3129" s="18">
        <v>805.03</v>
      </c>
      <c r="T3129" s="18">
        <v>0</v>
      </c>
      <c r="U3129" s="10">
        <f t="shared" si="96"/>
        <v>0</v>
      </c>
      <c r="V3129" s="20">
        <f t="shared" si="97"/>
        <v>0</v>
      </c>
    </row>
    <row r="3130" spans="1:22" outlineLevel="4" x14ac:dyDescent="0.35">
      <c r="G3130" s="1"/>
      <c r="H3130" s="14" t="s">
        <v>11947</v>
      </c>
      <c r="O3130" s="16"/>
      <c r="Q3130" s="18">
        <f>SUBTOTAL(9,Q3126:Q3129)</f>
        <v>6551.32</v>
      </c>
      <c r="R3130" s="18">
        <f>SUBTOTAL(9,R3126:R3129)</f>
        <v>0</v>
      </c>
      <c r="S3130" s="18">
        <f>SUBTOTAL(9,S3126:S3129)</f>
        <v>6551.32</v>
      </c>
      <c r="T3130" s="18">
        <f>SUBTOTAL(9,T3126:T3129)</f>
        <v>0</v>
      </c>
      <c r="U3130" s="10">
        <f t="shared" si="96"/>
        <v>0</v>
      </c>
      <c r="V3130" s="20">
        <f t="shared" si="97"/>
        <v>0</v>
      </c>
    </row>
    <row r="3131" spans="1:22" ht="29" outlineLevel="4" x14ac:dyDescent="0.35">
      <c r="A3131" s="6" t="s">
        <v>0</v>
      </c>
      <c r="B3131" s="6" t="s">
        <v>1</v>
      </c>
      <c r="C3131" s="12" t="s">
        <v>3342</v>
      </c>
      <c r="D3131" s="5" t="s">
        <v>3343</v>
      </c>
      <c r="E3131" s="6" t="s">
        <v>3343</v>
      </c>
      <c r="F3131" s="1" t="s">
        <v>4</v>
      </c>
      <c r="G3131" s="1" t="s">
        <v>1372</v>
      </c>
      <c r="H3131" s="1" t="s">
        <v>3552</v>
      </c>
      <c r="I3131" s="2" t="s">
        <v>3553</v>
      </c>
      <c r="J3131" s="6" t="s">
        <v>3550</v>
      </c>
      <c r="K3131" s="6" t="s">
        <v>4</v>
      </c>
      <c r="L3131" s="6" t="s">
        <v>4</v>
      </c>
      <c r="M3131" s="6" t="s">
        <v>5</v>
      </c>
      <c r="N3131" s="6" t="s">
        <v>3551</v>
      </c>
      <c r="O3131" s="16">
        <v>44774</v>
      </c>
      <c r="P3131" s="6" t="s">
        <v>7</v>
      </c>
      <c r="Q3131" s="18">
        <v>3091.91</v>
      </c>
      <c r="R3131" s="18">
        <v>0</v>
      </c>
      <c r="S3131" s="18">
        <v>3091.91</v>
      </c>
      <c r="T3131" s="18">
        <v>0</v>
      </c>
      <c r="U3131" s="10">
        <f t="shared" si="96"/>
        <v>0</v>
      </c>
      <c r="V3131" s="20">
        <f t="shared" si="97"/>
        <v>0</v>
      </c>
    </row>
    <row r="3132" spans="1:22" ht="29" outlineLevel="3" x14ac:dyDescent="0.35">
      <c r="A3132" s="6" t="s">
        <v>0</v>
      </c>
      <c r="B3132" s="6" t="s">
        <v>1</v>
      </c>
      <c r="C3132" s="12" t="s">
        <v>3342</v>
      </c>
      <c r="D3132" s="5" t="s">
        <v>3343</v>
      </c>
      <c r="E3132" s="6" t="s">
        <v>3343</v>
      </c>
      <c r="F3132" s="1" t="s">
        <v>4</v>
      </c>
      <c r="G3132" s="1" t="s">
        <v>1372</v>
      </c>
      <c r="H3132" s="1" t="s">
        <v>3552</v>
      </c>
      <c r="I3132" s="2" t="s">
        <v>3553</v>
      </c>
      <c r="J3132" s="6" t="s">
        <v>3550</v>
      </c>
      <c r="K3132" s="6" t="s">
        <v>4</v>
      </c>
      <c r="L3132" s="6" t="s">
        <v>4</v>
      </c>
      <c r="M3132" s="6" t="s">
        <v>5</v>
      </c>
      <c r="N3132" s="6" t="s">
        <v>3554</v>
      </c>
      <c r="O3132" s="16">
        <v>45040</v>
      </c>
      <c r="P3132" s="6" t="s">
        <v>7</v>
      </c>
      <c r="Q3132" s="18">
        <v>340.47</v>
      </c>
      <c r="R3132" s="18">
        <v>0</v>
      </c>
      <c r="S3132" s="18">
        <v>340.47</v>
      </c>
      <c r="T3132" s="18">
        <v>0</v>
      </c>
      <c r="U3132" s="10">
        <f t="shared" si="96"/>
        <v>0</v>
      </c>
      <c r="V3132" s="20">
        <f t="shared" si="97"/>
        <v>0</v>
      </c>
    </row>
    <row r="3133" spans="1:22" outlineLevel="4" x14ac:dyDescent="0.35">
      <c r="G3133" s="1"/>
      <c r="H3133" s="14" t="s">
        <v>11948</v>
      </c>
      <c r="O3133" s="16"/>
      <c r="Q3133" s="18">
        <f>SUBTOTAL(9,Q3131:Q3132)</f>
        <v>3432.38</v>
      </c>
      <c r="R3133" s="18">
        <f>SUBTOTAL(9,R3131:R3132)</f>
        <v>0</v>
      </c>
      <c r="S3133" s="18">
        <f>SUBTOTAL(9,S3131:S3132)</f>
        <v>3432.38</v>
      </c>
      <c r="T3133" s="18">
        <f>SUBTOTAL(9,T3131:T3132)</f>
        <v>0</v>
      </c>
      <c r="U3133" s="10">
        <f t="shared" si="96"/>
        <v>0</v>
      </c>
      <c r="V3133" s="20">
        <f t="shared" si="97"/>
        <v>0</v>
      </c>
    </row>
    <row r="3134" spans="1:22" ht="29" outlineLevel="3" x14ac:dyDescent="0.35">
      <c r="A3134" s="6" t="s">
        <v>0</v>
      </c>
      <c r="B3134" s="6" t="s">
        <v>1</v>
      </c>
      <c r="C3134" s="12" t="s">
        <v>3342</v>
      </c>
      <c r="D3134" s="5" t="s">
        <v>3343</v>
      </c>
      <c r="E3134" s="6" t="s">
        <v>3343</v>
      </c>
      <c r="F3134" s="1" t="s">
        <v>4</v>
      </c>
      <c r="G3134" s="1" t="s">
        <v>1372</v>
      </c>
      <c r="H3134" s="1" t="s">
        <v>3557</v>
      </c>
      <c r="I3134" s="2" t="s">
        <v>3558</v>
      </c>
      <c r="J3134" s="6" t="s">
        <v>3555</v>
      </c>
      <c r="K3134" s="6" t="s">
        <v>4</v>
      </c>
      <c r="L3134" s="6" t="s">
        <v>4</v>
      </c>
      <c r="M3134" s="6" t="s">
        <v>5</v>
      </c>
      <c r="N3134" s="6" t="s">
        <v>3556</v>
      </c>
      <c r="O3134" s="16">
        <v>45044</v>
      </c>
      <c r="P3134" s="6" t="s">
        <v>7</v>
      </c>
      <c r="Q3134" s="18">
        <v>3500</v>
      </c>
      <c r="R3134" s="18">
        <v>0</v>
      </c>
      <c r="S3134" s="18">
        <v>3500</v>
      </c>
      <c r="T3134" s="18">
        <v>0</v>
      </c>
      <c r="U3134" s="10">
        <f t="shared" si="96"/>
        <v>0</v>
      </c>
      <c r="V3134" s="20">
        <f t="shared" si="97"/>
        <v>0</v>
      </c>
    </row>
    <row r="3135" spans="1:22" outlineLevel="4" x14ac:dyDescent="0.35">
      <c r="G3135" s="1"/>
      <c r="H3135" s="14" t="s">
        <v>11949</v>
      </c>
      <c r="O3135" s="16"/>
      <c r="Q3135" s="18">
        <f>SUBTOTAL(9,Q3134:Q3134)</f>
        <v>3500</v>
      </c>
      <c r="R3135" s="18">
        <f>SUBTOTAL(9,R3134:R3134)</f>
        <v>0</v>
      </c>
      <c r="S3135" s="18">
        <f>SUBTOTAL(9,S3134:S3134)</f>
        <v>3500</v>
      </c>
      <c r="T3135" s="18">
        <f>SUBTOTAL(9,T3134:T3134)</f>
        <v>0</v>
      </c>
      <c r="U3135" s="10">
        <f t="shared" si="96"/>
        <v>0</v>
      </c>
      <c r="V3135" s="20">
        <f t="shared" si="97"/>
        <v>0</v>
      </c>
    </row>
    <row r="3136" spans="1:22" outlineLevel="4" x14ac:dyDescent="0.35">
      <c r="A3136" s="6" t="s">
        <v>0</v>
      </c>
      <c r="B3136" s="6" t="s">
        <v>1</v>
      </c>
      <c r="C3136" s="12" t="s">
        <v>3342</v>
      </c>
      <c r="D3136" s="5" t="s">
        <v>3343</v>
      </c>
      <c r="E3136" s="6" t="s">
        <v>3343</v>
      </c>
      <c r="F3136" s="1" t="s">
        <v>4</v>
      </c>
      <c r="G3136" s="1" t="s">
        <v>1372</v>
      </c>
      <c r="H3136" s="1" t="s">
        <v>3561</v>
      </c>
      <c r="I3136" s="2" t="s">
        <v>3546</v>
      </c>
      <c r="J3136" s="6" t="s">
        <v>3559</v>
      </c>
      <c r="K3136" s="6" t="s">
        <v>4</v>
      </c>
      <c r="L3136" s="6" t="s">
        <v>4</v>
      </c>
      <c r="M3136" s="6" t="s">
        <v>5</v>
      </c>
      <c r="N3136" s="6" t="s">
        <v>3560</v>
      </c>
      <c r="O3136" s="16">
        <v>45105</v>
      </c>
      <c r="P3136" s="6" t="s">
        <v>7</v>
      </c>
      <c r="Q3136" s="18">
        <v>1721.5</v>
      </c>
      <c r="R3136" s="18">
        <v>0</v>
      </c>
      <c r="S3136" s="18">
        <v>1721.5</v>
      </c>
      <c r="T3136" s="18">
        <v>0</v>
      </c>
      <c r="U3136" s="10">
        <f t="shared" si="96"/>
        <v>0</v>
      </c>
      <c r="V3136" s="20">
        <f t="shared" si="97"/>
        <v>0</v>
      </c>
    </row>
    <row r="3137" spans="1:22" outlineLevel="4" x14ac:dyDescent="0.35">
      <c r="G3137" s="1"/>
      <c r="H3137" s="14" t="s">
        <v>11950</v>
      </c>
      <c r="O3137" s="16"/>
      <c r="Q3137" s="18">
        <f>SUBTOTAL(9,Q3136:Q3136)</f>
        <v>1721.5</v>
      </c>
      <c r="R3137" s="18">
        <f>SUBTOTAL(9,R3136:R3136)</f>
        <v>0</v>
      </c>
      <c r="S3137" s="18">
        <f>SUBTOTAL(9,S3136:S3136)</f>
        <v>1721.5</v>
      </c>
      <c r="T3137" s="18">
        <f>SUBTOTAL(9,T3136:T3136)</f>
        <v>0</v>
      </c>
      <c r="U3137" s="10">
        <f t="shared" si="96"/>
        <v>0</v>
      </c>
      <c r="V3137" s="20">
        <f t="shared" si="97"/>
        <v>0</v>
      </c>
    </row>
    <row r="3138" spans="1:22" outlineLevel="4" x14ac:dyDescent="0.35">
      <c r="A3138" s="6" t="s">
        <v>0</v>
      </c>
      <c r="B3138" s="6" t="s">
        <v>1</v>
      </c>
      <c r="C3138" s="12" t="s">
        <v>3342</v>
      </c>
      <c r="D3138" s="5" t="s">
        <v>3343</v>
      </c>
      <c r="E3138" s="6" t="s">
        <v>3343</v>
      </c>
      <c r="F3138" s="1" t="s">
        <v>4</v>
      </c>
      <c r="G3138" s="1" t="s">
        <v>1372</v>
      </c>
      <c r="H3138" s="1" t="s">
        <v>3564</v>
      </c>
      <c r="I3138" s="2" t="s">
        <v>3565</v>
      </c>
      <c r="J3138" s="6" t="s">
        <v>3562</v>
      </c>
      <c r="K3138" s="6" t="s">
        <v>4</v>
      </c>
      <c r="L3138" s="6" t="s">
        <v>4</v>
      </c>
      <c r="M3138" s="6" t="s">
        <v>5</v>
      </c>
      <c r="N3138" s="6" t="s">
        <v>3563</v>
      </c>
      <c r="O3138" s="16">
        <v>44974</v>
      </c>
      <c r="P3138" s="6" t="s">
        <v>7</v>
      </c>
      <c r="Q3138" s="18">
        <v>9790.2000000000007</v>
      </c>
      <c r="R3138" s="18">
        <v>0</v>
      </c>
      <c r="S3138" s="18">
        <v>9790.2000000000007</v>
      </c>
      <c r="T3138" s="18">
        <v>0</v>
      </c>
      <c r="U3138" s="10">
        <f t="shared" ref="U3138:U3201" si="98">Q3138-R3138-S3138-T3138</f>
        <v>0</v>
      </c>
      <c r="V3138" s="20">
        <f t="shared" si="97"/>
        <v>0</v>
      </c>
    </row>
    <row r="3139" spans="1:22" outlineLevel="4" x14ac:dyDescent="0.35">
      <c r="A3139" s="6" t="s">
        <v>0</v>
      </c>
      <c r="B3139" s="6" t="s">
        <v>1</v>
      </c>
      <c r="C3139" s="12" t="s">
        <v>3342</v>
      </c>
      <c r="D3139" s="5" t="s">
        <v>3343</v>
      </c>
      <c r="E3139" s="6" t="s">
        <v>3343</v>
      </c>
      <c r="F3139" s="1" t="s">
        <v>4</v>
      </c>
      <c r="G3139" s="1" t="s">
        <v>1372</v>
      </c>
      <c r="H3139" s="1" t="s">
        <v>3564</v>
      </c>
      <c r="I3139" s="2" t="s">
        <v>3565</v>
      </c>
      <c r="J3139" s="6" t="s">
        <v>3562</v>
      </c>
      <c r="K3139" s="6" t="s">
        <v>4</v>
      </c>
      <c r="L3139" s="6" t="s">
        <v>4</v>
      </c>
      <c r="M3139" s="6" t="s">
        <v>5</v>
      </c>
      <c r="N3139" s="6" t="s">
        <v>3566</v>
      </c>
      <c r="O3139" s="16">
        <v>44974</v>
      </c>
      <c r="P3139" s="6" t="s">
        <v>7</v>
      </c>
      <c r="Q3139" s="18">
        <v>23603.46</v>
      </c>
      <c r="R3139" s="18">
        <v>0</v>
      </c>
      <c r="S3139" s="18">
        <v>23603.46</v>
      </c>
      <c r="T3139" s="18">
        <v>0</v>
      </c>
      <c r="U3139" s="10">
        <f t="shared" si="98"/>
        <v>0</v>
      </c>
      <c r="V3139" s="20">
        <f t="shared" ref="V3139:V3202" si="99">Q3139-R3139-S3139-T3139</f>
        <v>0</v>
      </c>
    </row>
    <row r="3140" spans="1:22" outlineLevel="4" x14ac:dyDescent="0.35">
      <c r="A3140" s="6" t="s">
        <v>0</v>
      </c>
      <c r="B3140" s="6" t="s">
        <v>1</v>
      </c>
      <c r="C3140" s="12" t="s">
        <v>3342</v>
      </c>
      <c r="D3140" s="5" t="s">
        <v>3343</v>
      </c>
      <c r="E3140" s="6" t="s">
        <v>3343</v>
      </c>
      <c r="F3140" s="1" t="s">
        <v>4</v>
      </c>
      <c r="G3140" s="1" t="s">
        <v>1372</v>
      </c>
      <c r="H3140" s="1" t="s">
        <v>3564</v>
      </c>
      <c r="I3140" s="2" t="s">
        <v>3565</v>
      </c>
      <c r="J3140" s="6" t="s">
        <v>3562</v>
      </c>
      <c r="K3140" s="6" t="s">
        <v>4</v>
      </c>
      <c r="L3140" s="6" t="s">
        <v>4</v>
      </c>
      <c r="M3140" s="6" t="s">
        <v>5</v>
      </c>
      <c r="N3140" s="6" t="s">
        <v>3567</v>
      </c>
      <c r="O3140" s="16">
        <v>44974</v>
      </c>
      <c r="P3140" s="6" t="s">
        <v>7</v>
      </c>
      <c r="Q3140" s="18">
        <v>22581.22</v>
      </c>
      <c r="R3140" s="18">
        <v>0</v>
      </c>
      <c r="S3140" s="18">
        <v>22581.22</v>
      </c>
      <c r="T3140" s="18">
        <v>0</v>
      </c>
      <c r="U3140" s="10">
        <f t="shared" si="98"/>
        <v>0</v>
      </c>
      <c r="V3140" s="20">
        <f t="shared" si="99"/>
        <v>0</v>
      </c>
    </row>
    <row r="3141" spans="1:22" outlineLevel="3" x14ac:dyDescent="0.35">
      <c r="A3141" s="6" t="s">
        <v>0</v>
      </c>
      <c r="B3141" s="6" t="s">
        <v>1</v>
      </c>
      <c r="C3141" s="12" t="s">
        <v>3342</v>
      </c>
      <c r="D3141" s="5" t="s">
        <v>3343</v>
      </c>
      <c r="E3141" s="6" t="s">
        <v>3343</v>
      </c>
      <c r="F3141" s="1" t="s">
        <v>4</v>
      </c>
      <c r="G3141" s="1" t="s">
        <v>1372</v>
      </c>
      <c r="H3141" s="1" t="s">
        <v>3564</v>
      </c>
      <c r="I3141" s="2" t="s">
        <v>3565</v>
      </c>
      <c r="J3141" s="6" t="s">
        <v>3562</v>
      </c>
      <c r="K3141" s="6" t="s">
        <v>4</v>
      </c>
      <c r="L3141" s="6" t="s">
        <v>4</v>
      </c>
      <c r="M3141" s="6" t="s">
        <v>5</v>
      </c>
      <c r="N3141" s="6" t="s">
        <v>3568</v>
      </c>
      <c r="O3141" s="16">
        <v>44974</v>
      </c>
      <c r="P3141" s="6" t="s">
        <v>7</v>
      </c>
      <c r="Q3141" s="18">
        <v>931451.21</v>
      </c>
      <c r="R3141" s="18">
        <v>0</v>
      </c>
      <c r="S3141" s="18">
        <v>931451.21</v>
      </c>
      <c r="T3141" s="18">
        <v>0</v>
      </c>
      <c r="U3141" s="10">
        <f t="shared" si="98"/>
        <v>0</v>
      </c>
      <c r="V3141" s="20">
        <f t="shared" si="99"/>
        <v>0</v>
      </c>
    </row>
    <row r="3142" spans="1:22" outlineLevel="4" x14ac:dyDescent="0.35">
      <c r="A3142" s="6" t="s">
        <v>0</v>
      </c>
      <c r="B3142" s="6" t="s">
        <v>1</v>
      </c>
      <c r="C3142" s="12" t="s">
        <v>3342</v>
      </c>
      <c r="D3142" s="5" t="s">
        <v>3343</v>
      </c>
      <c r="E3142" s="6" t="s">
        <v>3343</v>
      </c>
      <c r="F3142" s="1" t="s">
        <v>4</v>
      </c>
      <c r="G3142" s="1" t="s">
        <v>1372</v>
      </c>
      <c r="H3142" s="1" t="s">
        <v>3564</v>
      </c>
      <c r="I3142" s="2" t="s">
        <v>3565</v>
      </c>
      <c r="J3142" s="6" t="s">
        <v>3562</v>
      </c>
      <c r="K3142" s="6" t="s">
        <v>4</v>
      </c>
      <c r="L3142" s="6" t="s">
        <v>4</v>
      </c>
      <c r="M3142" s="6" t="s">
        <v>5</v>
      </c>
      <c r="N3142" s="6" t="s">
        <v>3569</v>
      </c>
      <c r="O3142" s="16">
        <v>44993</v>
      </c>
      <c r="P3142" s="6" t="s">
        <v>7</v>
      </c>
      <c r="Q3142" s="18">
        <v>169770.97</v>
      </c>
      <c r="R3142" s="18">
        <v>0</v>
      </c>
      <c r="S3142" s="18">
        <v>169770.97</v>
      </c>
      <c r="T3142" s="18">
        <v>0</v>
      </c>
      <c r="U3142" s="10">
        <f t="shared" si="98"/>
        <v>0</v>
      </c>
      <c r="V3142" s="20">
        <f t="shared" si="99"/>
        <v>0</v>
      </c>
    </row>
    <row r="3143" spans="1:22" outlineLevel="4" x14ac:dyDescent="0.35">
      <c r="A3143" s="6" t="s">
        <v>0</v>
      </c>
      <c r="B3143" s="6" t="s">
        <v>1</v>
      </c>
      <c r="C3143" s="12" t="s">
        <v>3342</v>
      </c>
      <c r="D3143" s="5" t="s">
        <v>3343</v>
      </c>
      <c r="E3143" s="6" t="s">
        <v>3343</v>
      </c>
      <c r="F3143" s="1" t="s">
        <v>4</v>
      </c>
      <c r="G3143" s="1" t="s">
        <v>1372</v>
      </c>
      <c r="H3143" s="1" t="s">
        <v>3564</v>
      </c>
      <c r="I3143" s="2" t="s">
        <v>3565</v>
      </c>
      <c r="J3143" s="6" t="s">
        <v>3562</v>
      </c>
      <c r="K3143" s="6" t="s">
        <v>4</v>
      </c>
      <c r="L3143" s="6" t="s">
        <v>4</v>
      </c>
      <c r="M3143" s="6" t="s">
        <v>5</v>
      </c>
      <c r="N3143" s="6" t="s">
        <v>3570</v>
      </c>
      <c r="O3143" s="16">
        <v>45019</v>
      </c>
      <c r="P3143" s="6" t="s">
        <v>7</v>
      </c>
      <c r="Q3143" s="18">
        <v>77215.64</v>
      </c>
      <c r="R3143" s="18">
        <v>0</v>
      </c>
      <c r="S3143" s="18">
        <v>77215.64</v>
      </c>
      <c r="T3143" s="18">
        <v>0</v>
      </c>
      <c r="U3143" s="10">
        <f t="shared" si="98"/>
        <v>0</v>
      </c>
      <c r="V3143" s="20">
        <f t="shared" si="99"/>
        <v>0</v>
      </c>
    </row>
    <row r="3144" spans="1:22" outlineLevel="3" x14ac:dyDescent="0.35">
      <c r="A3144" s="6" t="s">
        <v>0</v>
      </c>
      <c r="B3144" s="6" t="s">
        <v>1</v>
      </c>
      <c r="C3144" s="12" t="s">
        <v>3342</v>
      </c>
      <c r="D3144" s="5" t="s">
        <v>3343</v>
      </c>
      <c r="E3144" s="6" t="s">
        <v>3343</v>
      </c>
      <c r="F3144" s="1" t="s">
        <v>4</v>
      </c>
      <c r="G3144" s="1" t="s">
        <v>1372</v>
      </c>
      <c r="H3144" s="1" t="s">
        <v>3564</v>
      </c>
      <c r="I3144" s="2" t="s">
        <v>3565</v>
      </c>
      <c r="J3144" s="6" t="s">
        <v>3562</v>
      </c>
      <c r="K3144" s="6" t="s">
        <v>4</v>
      </c>
      <c r="L3144" s="6" t="s">
        <v>4</v>
      </c>
      <c r="M3144" s="6" t="s">
        <v>5</v>
      </c>
      <c r="N3144" s="6" t="s">
        <v>3571</v>
      </c>
      <c r="O3144" s="16">
        <v>45040</v>
      </c>
      <c r="P3144" s="6" t="s">
        <v>7</v>
      </c>
      <c r="Q3144" s="18">
        <v>585217.75</v>
      </c>
      <c r="R3144" s="18">
        <v>0</v>
      </c>
      <c r="S3144" s="18">
        <v>585217.75</v>
      </c>
      <c r="T3144" s="18">
        <v>0</v>
      </c>
      <c r="U3144" s="10">
        <f t="shared" si="98"/>
        <v>0</v>
      </c>
      <c r="V3144" s="20">
        <f t="shared" si="99"/>
        <v>0</v>
      </c>
    </row>
    <row r="3145" spans="1:22" outlineLevel="4" x14ac:dyDescent="0.35">
      <c r="A3145" s="6" t="s">
        <v>0</v>
      </c>
      <c r="B3145" s="6" t="s">
        <v>1</v>
      </c>
      <c r="C3145" s="12" t="s">
        <v>3342</v>
      </c>
      <c r="D3145" s="5" t="s">
        <v>3343</v>
      </c>
      <c r="E3145" s="6" t="s">
        <v>3343</v>
      </c>
      <c r="F3145" s="1" t="s">
        <v>4</v>
      </c>
      <c r="G3145" s="1" t="s">
        <v>1372</v>
      </c>
      <c r="H3145" s="1" t="s">
        <v>3564</v>
      </c>
      <c r="I3145" s="2" t="s">
        <v>3565</v>
      </c>
      <c r="J3145" s="6" t="s">
        <v>3562</v>
      </c>
      <c r="K3145" s="6" t="s">
        <v>4</v>
      </c>
      <c r="L3145" s="6" t="s">
        <v>4</v>
      </c>
      <c r="M3145" s="6" t="s">
        <v>5</v>
      </c>
      <c r="N3145" s="6" t="s">
        <v>3572</v>
      </c>
      <c r="O3145" s="16">
        <v>45076</v>
      </c>
      <c r="P3145" s="6" t="s">
        <v>7</v>
      </c>
      <c r="Q3145" s="18">
        <v>462815.79</v>
      </c>
      <c r="R3145" s="18">
        <v>0</v>
      </c>
      <c r="S3145" s="18">
        <v>462815.79</v>
      </c>
      <c r="T3145" s="18">
        <v>0</v>
      </c>
      <c r="U3145" s="10">
        <f t="shared" si="98"/>
        <v>0</v>
      </c>
      <c r="V3145" s="20">
        <f t="shared" si="99"/>
        <v>0</v>
      </c>
    </row>
    <row r="3146" spans="1:22" outlineLevel="4" x14ac:dyDescent="0.35">
      <c r="A3146" s="6" t="s">
        <v>0</v>
      </c>
      <c r="B3146" s="6" t="s">
        <v>1</v>
      </c>
      <c r="C3146" s="12" t="s">
        <v>3342</v>
      </c>
      <c r="D3146" s="5" t="s">
        <v>3343</v>
      </c>
      <c r="E3146" s="6" t="s">
        <v>3343</v>
      </c>
      <c r="F3146" s="1" t="s">
        <v>4</v>
      </c>
      <c r="G3146" s="1" t="s">
        <v>1372</v>
      </c>
      <c r="H3146" s="1" t="s">
        <v>3564</v>
      </c>
      <c r="I3146" s="2" t="s">
        <v>3565</v>
      </c>
      <c r="J3146" s="6" t="s">
        <v>3562</v>
      </c>
      <c r="K3146" s="6" t="s">
        <v>4</v>
      </c>
      <c r="L3146" s="6" t="s">
        <v>4</v>
      </c>
      <c r="M3146" s="6" t="s">
        <v>5</v>
      </c>
      <c r="N3146" s="6" t="s">
        <v>3573</v>
      </c>
      <c r="O3146" s="16">
        <v>45107</v>
      </c>
      <c r="P3146" s="6" t="s">
        <v>7</v>
      </c>
      <c r="Q3146" s="18">
        <v>968706.33</v>
      </c>
      <c r="R3146" s="18">
        <v>0</v>
      </c>
      <c r="S3146" s="18">
        <v>968706.33</v>
      </c>
      <c r="T3146" s="18">
        <v>0</v>
      </c>
      <c r="U3146" s="10">
        <f t="shared" si="98"/>
        <v>0</v>
      </c>
      <c r="V3146" s="20">
        <f t="shared" si="99"/>
        <v>0</v>
      </c>
    </row>
    <row r="3147" spans="1:22" outlineLevel="4" x14ac:dyDescent="0.35">
      <c r="G3147" s="1"/>
      <c r="H3147" s="14" t="s">
        <v>11951</v>
      </c>
      <c r="O3147" s="16"/>
      <c r="Q3147" s="18">
        <f>SUBTOTAL(9,Q3138:Q3146)</f>
        <v>3251152.57</v>
      </c>
      <c r="R3147" s="18">
        <f>SUBTOTAL(9,R3138:R3146)</f>
        <v>0</v>
      </c>
      <c r="S3147" s="18">
        <f>SUBTOTAL(9,S3138:S3146)</f>
        <v>3251152.57</v>
      </c>
      <c r="T3147" s="18">
        <f>SUBTOTAL(9,T3138:T3146)</f>
        <v>0</v>
      </c>
      <c r="U3147" s="10">
        <f t="shared" si="98"/>
        <v>0</v>
      </c>
      <c r="V3147" s="20">
        <f t="shared" si="99"/>
        <v>0</v>
      </c>
    </row>
    <row r="3148" spans="1:22" outlineLevel="4" x14ac:dyDescent="0.35">
      <c r="A3148" s="6" t="s">
        <v>0</v>
      </c>
      <c r="B3148" s="6" t="s">
        <v>1</v>
      </c>
      <c r="C3148" s="12" t="s">
        <v>3342</v>
      </c>
      <c r="D3148" s="5" t="s">
        <v>3343</v>
      </c>
      <c r="E3148" s="6" t="s">
        <v>3343</v>
      </c>
      <c r="F3148" s="1" t="s">
        <v>4</v>
      </c>
      <c r="G3148" s="1" t="s">
        <v>1372</v>
      </c>
      <c r="H3148" s="1" t="s">
        <v>3576</v>
      </c>
      <c r="I3148" s="2" t="s">
        <v>3577</v>
      </c>
      <c r="J3148" s="6" t="s">
        <v>3574</v>
      </c>
      <c r="K3148" s="6" t="s">
        <v>4</v>
      </c>
      <c r="L3148" s="6" t="s">
        <v>4</v>
      </c>
      <c r="M3148" s="6" t="s">
        <v>5</v>
      </c>
      <c r="N3148" s="6" t="s">
        <v>3575</v>
      </c>
      <c r="O3148" s="16">
        <v>44795</v>
      </c>
      <c r="P3148" s="6" t="s">
        <v>7</v>
      </c>
      <c r="Q3148" s="18">
        <v>2265.44</v>
      </c>
      <c r="R3148" s="18">
        <v>0</v>
      </c>
      <c r="S3148" s="18">
        <v>2265.44</v>
      </c>
      <c r="T3148" s="18">
        <v>0</v>
      </c>
      <c r="U3148" s="10">
        <f t="shared" si="98"/>
        <v>0</v>
      </c>
      <c r="V3148" s="20">
        <f t="shared" si="99"/>
        <v>0</v>
      </c>
    </row>
    <row r="3149" spans="1:22" outlineLevel="3" x14ac:dyDescent="0.35">
      <c r="A3149" s="6" t="s">
        <v>0</v>
      </c>
      <c r="B3149" s="6" t="s">
        <v>1</v>
      </c>
      <c r="C3149" s="12" t="s">
        <v>3342</v>
      </c>
      <c r="D3149" s="5" t="s">
        <v>3343</v>
      </c>
      <c r="E3149" s="6" t="s">
        <v>3343</v>
      </c>
      <c r="F3149" s="1" t="s">
        <v>4</v>
      </c>
      <c r="G3149" s="1" t="s">
        <v>1372</v>
      </c>
      <c r="H3149" s="1" t="s">
        <v>3576</v>
      </c>
      <c r="I3149" s="2" t="s">
        <v>3577</v>
      </c>
      <c r="J3149" s="6" t="s">
        <v>3574</v>
      </c>
      <c r="K3149" s="6" t="s">
        <v>4</v>
      </c>
      <c r="L3149" s="6" t="s">
        <v>4</v>
      </c>
      <c r="M3149" s="6" t="s">
        <v>5</v>
      </c>
      <c r="N3149" s="6" t="s">
        <v>3578</v>
      </c>
      <c r="O3149" s="16">
        <v>44859</v>
      </c>
      <c r="P3149" s="6" t="s">
        <v>7</v>
      </c>
      <c r="Q3149" s="18">
        <v>1939.08</v>
      </c>
      <c r="R3149" s="18">
        <v>0</v>
      </c>
      <c r="S3149" s="18">
        <v>1939.08</v>
      </c>
      <c r="T3149" s="18">
        <v>0</v>
      </c>
      <c r="U3149" s="10">
        <f t="shared" si="98"/>
        <v>0</v>
      </c>
      <c r="V3149" s="20">
        <f t="shared" si="99"/>
        <v>0</v>
      </c>
    </row>
    <row r="3150" spans="1:22" outlineLevel="4" x14ac:dyDescent="0.35">
      <c r="A3150" s="6" t="s">
        <v>0</v>
      </c>
      <c r="B3150" s="6" t="s">
        <v>1</v>
      </c>
      <c r="C3150" s="12" t="s">
        <v>3342</v>
      </c>
      <c r="D3150" s="5" t="s">
        <v>3343</v>
      </c>
      <c r="E3150" s="6" t="s">
        <v>3343</v>
      </c>
      <c r="F3150" s="1" t="s">
        <v>4</v>
      </c>
      <c r="G3150" s="1" t="s">
        <v>1372</v>
      </c>
      <c r="H3150" s="1" t="s">
        <v>3576</v>
      </c>
      <c r="I3150" s="2" t="s">
        <v>3577</v>
      </c>
      <c r="J3150" s="6" t="s">
        <v>3574</v>
      </c>
      <c r="K3150" s="6" t="s">
        <v>4</v>
      </c>
      <c r="L3150" s="6" t="s">
        <v>4</v>
      </c>
      <c r="M3150" s="6" t="s">
        <v>5</v>
      </c>
      <c r="N3150" s="6" t="s">
        <v>3579</v>
      </c>
      <c r="O3150" s="16">
        <v>44910</v>
      </c>
      <c r="P3150" s="6" t="s">
        <v>7</v>
      </c>
      <c r="Q3150" s="18">
        <v>2560.25</v>
      </c>
      <c r="R3150" s="18">
        <v>0</v>
      </c>
      <c r="S3150" s="18">
        <v>2560.25</v>
      </c>
      <c r="T3150" s="18">
        <v>0</v>
      </c>
      <c r="U3150" s="10">
        <f t="shared" si="98"/>
        <v>0</v>
      </c>
      <c r="V3150" s="20">
        <f t="shared" si="99"/>
        <v>0</v>
      </c>
    </row>
    <row r="3151" spans="1:22" outlineLevel="4" x14ac:dyDescent="0.35">
      <c r="A3151" s="6" t="s">
        <v>0</v>
      </c>
      <c r="B3151" s="6" t="s">
        <v>1</v>
      </c>
      <c r="C3151" s="12" t="s">
        <v>3342</v>
      </c>
      <c r="D3151" s="5" t="s">
        <v>3343</v>
      </c>
      <c r="E3151" s="6" t="s">
        <v>3343</v>
      </c>
      <c r="F3151" s="1" t="s">
        <v>4</v>
      </c>
      <c r="G3151" s="1" t="s">
        <v>1372</v>
      </c>
      <c r="H3151" s="1" t="s">
        <v>3576</v>
      </c>
      <c r="I3151" s="2" t="s">
        <v>3577</v>
      </c>
      <c r="J3151" s="6" t="s">
        <v>3574</v>
      </c>
      <c r="K3151" s="6" t="s">
        <v>4</v>
      </c>
      <c r="L3151" s="6" t="s">
        <v>4</v>
      </c>
      <c r="M3151" s="6" t="s">
        <v>5</v>
      </c>
      <c r="N3151" s="6" t="s">
        <v>3580</v>
      </c>
      <c r="O3151" s="16">
        <v>44979</v>
      </c>
      <c r="P3151" s="6" t="s">
        <v>7</v>
      </c>
      <c r="Q3151" s="18">
        <v>2432.09</v>
      </c>
      <c r="R3151" s="18">
        <v>0</v>
      </c>
      <c r="S3151" s="18">
        <v>2432.09</v>
      </c>
      <c r="T3151" s="18">
        <v>0</v>
      </c>
      <c r="U3151" s="10">
        <f t="shared" si="98"/>
        <v>0</v>
      </c>
      <c r="V3151" s="20">
        <f t="shared" si="99"/>
        <v>0</v>
      </c>
    </row>
    <row r="3152" spans="1:22" outlineLevel="3" x14ac:dyDescent="0.35">
      <c r="G3152" s="1"/>
      <c r="H3152" s="14" t="s">
        <v>11952</v>
      </c>
      <c r="O3152" s="16"/>
      <c r="Q3152" s="18">
        <f>SUBTOTAL(9,Q3148:Q3151)</f>
        <v>9196.86</v>
      </c>
      <c r="R3152" s="18">
        <f>SUBTOTAL(9,R3148:R3151)</f>
        <v>0</v>
      </c>
      <c r="S3152" s="18">
        <f>SUBTOTAL(9,S3148:S3151)</f>
        <v>9196.86</v>
      </c>
      <c r="T3152" s="18">
        <f>SUBTOTAL(9,T3148:T3151)</f>
        <v>0</v>
      </c>
      <c r="U3152" s="10">
        <f t="shared" si="98"/>
        <v>0</v>
      </c>
      <c r="V3152" s="20">
        <f t="shared" si="99"/>
        <v>0</v>
      </c>
    </row>
    <row r="3153" spans="1:22" ht="29" outlineLevel="4" x14ac:dyDescent="0.35">
      <c r="A3153" s="6" t="s">
        <v>0</v>
      </c>
      <c r="B3153" s="6" t="s">
        <v>1</v>
      </c>
      <c r="C3153" s="12" t="s">
        <v>3342</v>
      </c>
      <c r="D3153" s="5" t="s">
        <v>3343</v>
      </c>
      <c r="E3153" s="6" t="s">
        <v>3343</v>
      </c>
      <c r="F3153" s="1" t="s">
        <v>4</v>
      </c>
      <c r="G3153" s="1" t="s">
        <v>1372</v>
      </c>
      <c r="H3153" s="1" t="s">
        <v>3583</v>
      </c>
      <c r="I3153" s="2" t="s">
        <v>3584</v>
      </c>
      <c r="J3153" s="6" t="s">
        <v>3581</v>
      </c>
      <c r="K3153" s="6" t="s">
        <v>4</v>
      </c>
      <c r="L3153" s="6" t="s">
        <v>4</v>
      </c>
      <c r="M3153" s="6" t="s">
        <v>5</v>
      </c>
      <c r="N3153" s="6" t="s">
        <v>3582</v>
      </c>
      <c r="O3153" s="16">
        <v>44872</v>
      </c>
      <c r="P3153" s="6" t="s">
        <v>7</v>
      </c>
      <c r="Q3153" s="18">
        <v>2767.81</v>
      </c>
      <c r="R3153" s="18">
        <v>0</v>
      </c>
      <c r="S3153" s="18">
        <v>2767.81</v>
      </c>
      <c r="T3153" s="18">
        <v>0</v>
      </c>
      <c r="U3153" s="10">
        <f t="shared" si="98"/>
        <v>0</v>
      </c>
      <c r="V3153" s="20">
        <f t="shared" si="99"/>
        <v>0</v>
      </c>
    </row>
    <row r="3154" spans="1:22" outlineLevel="3" x14ac:dyDescent="0.35">
      <c r="G3154" s="1"/>
      <c r="H3154" s="14" t="s">
        <v>11953</v>
      </c>
      <c r="O3154" s="16"/>
      <c r="Q3154" s="18">
        <f>SUBTOTAL(9,Q3153:Q3153)</f>
        <v>2767.81</v>
      </c>
      <c r="R3154" s="18">
        <f>SUBTOTAL(9,R3153:R3153)</f>
        <v>0</v>
      </c>
      <c r="S3154" s="18">
        <f>SUBTOTAL(9,S3153:S3153)</f>
        <v>2767.81</v>
      </c>
      <c r="T3154" s="18">
        <f>SUBTOTAL(9,T3153:T3153)</f>
        <v>0</v>
      </c>
      <c r="U3154" s="10">
        <f t="shared" si="98"/>
        <v>0</v>
      </c>
      <c r="V3154" s="20">
        <f t="shared" si="99"/>
        <v>0</v>
      </c>
    </row>
    <row r="3155" spans="1:22" ht="29" outlineLevel="4" x14ac:dyDescent="0.35">
      <c r="A3155" s="6" t="s">
        <v>0</v>
      </c>
      <c r="B3155" s="6" t="s">
        <v>1</v>
      </c>
      <c r="C3155" s="12" t="s">
        <v>3342</v>
      </c>
      <c r="D3155" s="5" t="s">
        <v>3343</v>
      </c>
      <c r="E3155" s="6" t="s">
        <v>3343</v>
      </c>
      <c r="F3155" s="1" t="s">
        <v>4</v>
      </c>
      <c r="G3155" s="1" t="s">
        <v>1372</v>
      </c>
      <c r="H3155" s="1" t="s">
        <v>3587</v>
      </c>
      <c r="I3155" s="2" t="s">
        <v>3588</v>
      </c>
      <c r="J3155" s="6" t="s">
        <v>3585</v>
      </c>
      <c r="K3155" s="6" t="s">
        <v>4</v>
      </c>
      <c r="L3155" s="6" t="s">
        <v>4</v>
      </c>
      <c r="M3155" s="6" t="s">
        <v>5</v>
      </c>
      <c r="N3155" s="6" t="s">
        <v>3586</v>
      </c>
      <c r="O3155" s="16">
        <v>44841</v>
      </c>
      <c r="P3155" s="6" t="s">
        <v>7</v>
      </c>
      <c r="Q3155" s="18">
        <v>2660.62</v>
      </c>
      <c r="R3155" s="18">
        <v>0</v>
      </c>
      <c r="S3155" s="18">
        <v>2660.62</v>
      </c>
      <c r="T3155" s="18">
        <v>0</v>
      </c>
      <c r="U3155" s="10">
        <f t="shared" si="98"/>
        <v>0</v>
      </c>
      <c r="V3155" s="20">
        <f t="shared" si="99"/>
        <v>0</v>
      </c>
    </row>
    <row r="3156" spans="1:22" ht="29" outlineLevel="3" x14ac:dyDescent="0.35">
      <c r="A3156" s="6" t="s">
        <v>0</v>
      </c>
      <c r="B3156" s="6" t="s">
        <v>1</v>
      </c>
      <c r="C3156" s="12" t="s">
        <v>3342</v>
      </c>
      <c r="D3156" s="5" t="s">
        <v>3343</v>
      </c>
      <c r="E3156" s="6" t="s">
        <v>3343</v>
      </c>
      <c r="F3156" s="1" t="s">
        <v>4</v>
      </c>
      <c r="G3156" s="1" t="s">
        <v>1372</v>
      </c>
      <c r="H3156" s="1" t="s">
        <v>3587</v>
      </c>
      <c r="I3156" s="2" t="s">
        <v>3588</v>
      </c>
      <c r="J3156" s="6" t="s">
        <v>3585</v>
      </c>
      <c r="K3156" s="6" t="s">
        <v>4</v>
      </c>
      <c r="L3156" s="6" t="s">
        <v>4</v>
      </c>
      <c r="M3156" s="6" t="s">
        <v>5</v>
      </c>
      <c r="N3156" s="6" t="s">
        <v>3589</v>
      </c>
      <c r="O3156" s="16">
        <v>44867</v>
      </c>
      <c r="P3156" s="6" t="s">
        <v>7</v>
      </c>
      <c r="Q3156" s="18">
        <v>2450.63</v>
      </c>
      <c r="R3156" s="18">
        <v>0</v>
      </c>
      <c r="S3156" s="18">
        <v>2450.63</v>
      </c>
      <c r="T3156" s="18">
        <v>0</v>
      </c>
      <c r="U3156" s="10">
        <f t="shared" si="98"/>
        <v>0</v>
      </c>
      <c r="V3156" s="20">
        <f t="shared" si="99"/>
        <v>0</v>
      </c>
    </row>
    <row r="3157" spans="1:22" outlineLevel="4" x14ac:dyDescent="0.35">
      <c r="G3157" s="1"/>
      <c r="H3157" s="14" t="s">
        <v>11954</v>
      </c>
      <c r="O3157" s="16"/>
      <c r="Q3157" s="18">
        <f>SUBTOTAL(9,Q3155:Q3156)</f>
        <v>5111.25</v>
      </c>
      <c r="R3157" s="18">
        <f>SUBTOTAL(9,R3155:R3156)</f>
        <v>0</v>
      </c>
      <c r="S3157" s="18">
        <f>SUBTOTAL(9,S3155:S3156)</f>
        <v>5111.25</v>
      </c>
      <c r="T3157" s="18">
        <f>SUBTOTAL(9,T3155:T3156)</f>
        <v>0</v>
      </c>
      <c r="U3157" s="10">
        <f t="shared" si="98"/>
        <v>0</v>
      </c>
      <c r="V3157" s="20">
        <f t="shared" si="99"/>
        <v>0</v>
      </c>
    </row>
    <row r="3158" spans="1:22" ht="29" outlineLevel="4" x14ac:dyDescent="0.35">
      <c r="A3158" s="6" t="s">
        <v>0</v>
      </c>
      <c r="B3158" s="6" t="s">
        <v>1</v>
      </c>
      <c r="C3158" s="12" t="s">
        <v>3342</v>
      </c>
      <c r="D3158" s="5" t="s">
        <v>3343</v>
      </c>
      <c r="E3158" s="6" t="s">
        <v>3343</v>
      </c>
      <c r="F3158" s="1" t="s">
        <v>4</v>
      </c>
      <c r="G3158" s="1" t="s">
        <v>1297</v>
      </c>
      <c r="H3158" s="1" t="s">
        <v>3592</v>
      </c>
      <c r="I3158" s="2" t="s">
        <v>3593</v>
      </c>
      <c r="J3158" s="6" t="s">
        <v>3590</v>
      </c>
      <c r="K3158" s="6" t="s">
        <v>4</v>
      </c>
      <c r="L3158" s="6" t="s">
        <v>4</v>
      </c>
      <c r="M3158" s="6" t="s">
        <v>5</v>
      </c>
      <c r="N3158" s="6" t="s">
        <v>3591</v>
      </c>
      <c r="O3158" s="16">
        <v>44880</v>
      </c>
      <c r="P3158" s="6" t="s">
        <v>7</v>
      </c>
      <c r="Q3158" s="18">
        <v>7368.41</v>
      </c>
      <c r="R3158" s="18">
        <v>0</v>
      </c>
      <c r="S3158" s="18">
        <v>0</v>
      </c>
      <c r="T3158" s="18">
        <v>7368.41</v>
      </c>
      <c r="U3158" s="10">
        <f t="shared" si="98"/>
        <v>0</v>
      </c>
      <c r="V3158" s="20">
        <f t="shared" si="99"/>
        <v>0</v>
      </c>
    </row>
    <row r="3159" spans="1:22" ht="29" outlineLevel="4" x14ac:dyDescent="0.35">
      <c r="A3159" s="6" t="s">
        <v>0</v>
      </c>
      <c r="B3159" s="6" t="s">
        <v>1</v>
      </c>
      <c r="C3159" s="12" t="s">
        <v>3342</v>
      </c>
      <c r="D3159" s="5" t="s">
        <v>3343</v>
      </c>
      <c r="E3159" s="6" t="s">
        <v>3343</v>
      </c>
      <c r="F3159" s="1" t="s">
        <v>4</v>
      </c>
      <c r="G3159" s="1" t="s">
        <v>1297</v>
      </c>
      <c r="H3159" s="1" t="s">
        <v>3592</v>
      </c>
      <c r="I3159" s="2" t="s">
        <v>3593</v>
      </c>
      <c r="J3159" s="6" t="s">
        <v>3594</v>
      </c>
      <c r="K3159" s="6" t="s">
        <v>4</v>
      </c>
      <c r="L3159" s="6" t="s">
        <v>4</v>
      </c>
      <c r="M3159" s="6" t="s">
        <v>5</v>
      </c>
      <c r="N3159" s="6" t="s">
        <v>3595</v>
      </c>
      <c r="O3159" s="16">
        <v>44893</v>
      </c>
      <c r="P3159" s="6" t="s">
        <v>7</v>
      </c>
      <c r="Q3159" s="18">
        <v>1333.41</v>
      </c>
      <c r="R3159" s="18">
        <v>0</v>
      </c>
      <c r="S3159" s="18">
        <v>0</v>
      </c>
      <c r="T3159" s="18">
        <v>1333.41</v>
      </c>
      <c r="U3159" s="10">
        <f t="shared" si="98"/>
        <v>0</v>
      </c>
      <c r="V3159" s="20">
        <f t="shared" si="99"/>
        <v>0</v>
      </c>
    </row>
    <row r="3160" spans="1:22" ht="29" outlineLevel="4" x14ac:dyDescent="0.35">
      <c r="A3160" s="6" t="s">
        <v>0</v>
      </c>
      <c r="B3160" s="6" t="s">
        <v>1</v>
      </c>
      <c r="C3160" s="12" t="s">
        <v>3342</v>
      </c>
      <c r="D3160" s="5" t="s">
        <v>3343</v>
      </c>
      <c r="E3160" s="6" t="s">
        <v>3343</v>
      </c>
      <c r="F3160" s="1" t="s">
        <v>4</v>
      </c>
      <c r="G3160" s="1" t="s">
        <v>1297</v>
      </c>
      <c r="H3160" s="1" t="s">
        <v>3592</v>
      </c>
      <c r="I3160" s="2" t="s">
        <v>3593</v>
      </c>
      <c r="J3160" s="6" t="s">
        <v>3596</v>
      </c>
      <c r="K3160" s="6" t="s">
        <v>4</v>
      </c>
      <c r="L3160" s="6" t="s">
        <v>4</v>
      </c>
      <c r="M3160" s="6" t="s">
        <v>5</v>
      </c>
      <c r="N3160" s="6" t="s">
        <v>3597</v>
      </c>
      <c r="O3160" s="16">
        <v>44893</v>
      </c>
      <c r="P3160" s="6" t="s">
        <v>7</v>
      </c>
      <c r="Q3160" s="18">
        <v>2869.92</v>
      </c>
      <c r="R3160" s="18">
        <v>0</v>
      </c>
      <c r="S3160" s="18">
        <v>0</v>
      </c>
      <c r="T3160" s="18">
        <v>2869.92</v>
      </c>
      <c r="U3160" s="10">
        <f t="shared" si="98"/>
        <v>0</v>
      </c>
      <c r="V3160" s="20">
        <f t="shared" si="99"/>
        <v>0</v>
      </c>
    </row>
    <row r="3161" spans="1:22" ht="29" outlineLevel="4" x14ac:dyDescent="0.35">
      <c r="A3161" s="6" t="s">
        <v>0</v>
      </c>
      <c r="B3161" s="6" t="s">
        <v>1</v>
      </c>
      <c r="C3161" s="12" t="s">
        <v>3342</v>
      </c>
      <c r="D3161" s="5" t="s">
        <v>3343</v>
      </c>
      <c r="E3161" s="6" t="s">
        <v>3343</v>
      </c>
      <c r="F3161" s="1" t="s">
        <v>4</v>
      </c>
      <c r="G3161" s="1" t="s">
        <v>1297</v>
      </c>
      <c r="H3161" s="1" t="s">
        <v>3592</v>
      </c>
      <c r="I3161" s="2" t="s">
        <v>3593</v>
      </c>
      <c r="J3161" s="6" t="s">
        <v>3590</v>
      </c>
      <c r="K3161" s="6" t="s">
        <v>4</v>
      </c>
      <c r="L3161" s="6" t="s">
        <v>4</v>
      </c>
      <c r="M3161" s="6" t="s">
        <v>5</v>
      </c>
      <c r="N3161" s="6" t="s">
        <v>3598</v>
      </c>
      <c r="O3161" s="16">
        <v>44910</v>
      </c>
      <c r="P3161" s="6" t="s">
        <v>7</v>
      </c>
      <c r="Q3161" s="18">
        <v>2194.0500000000002</v>
      </c>
      <c r="R3161" s="18">
        <v>0</v>
      </c>
      <c r="S3161" s="18">
        <v>0</v>
      </c>
      <c r="T3161" s="18">
        <v>2194.0500000000002</v>
      </c>
      <c r="U3161" s="10">
        <f t="shared" si="98"/>
        <v>0</v>
      </c>
      <c r="V3161" s="20">
        <f t="shared" si="99"/>
        <v>0</v>
      </c>
    </row>
    <row r="3162" spans="1:22" ht="29" outlineLevel="4" x14ac:dyDescent="0.35">
      <c r="A3162" s="6" t="s">
        <v>0</v>
      </c>
      <c r="B3162" s="6" t="s">
        <v>1</v>
      </c>
      <c r="C3162" s="12" t="s">
        <v>3342</v>
      </c>
      <c r="D3162" s="5" t="s">
        <v>3343</v>
      </c>
      <c r="E3162" s="6" t="s">
        <v>3343</v>
      </c>
      <c r="F3162" s="1" t="s">
        <v>4</v>
      </c>
      <c r="G3162" s="1" t="s">
        <v>1297</v>
      </c>
      <c r="H3162" s="1" t="s">
        <v>3592</v>
      </c>
      <c r="I3162" s="2" t="s">
        <v>3593</v>
      </c>
      <c r="J3162" s="6" t="s">
        <v>3596</v>
      </c>
      <c r="K3162" s="6" t="s">
        <v>4</v>
      </c>
      <c r="L3162" s="6" t="s">
        <v>4</v>
      </c>
      <c r="M3162" s="6" t="s">
        <v>5</v>
      </c>
      <c r="N3162" s="6" t="s">
        <v>3599</v>
      </c>
      <c r="O3162" s="16">
        <v>44916</v>
      </c>
      <c r="P3162" s="6" t="s">
        <v>7</v>
      </c>
      <c r="Q3162" s="18">
        <v>1989.58</v>
      </c>
      <c r="R3162" s="18">
        <v>0</v>
      </c>
      <c r="S3162" s="18">
        <v>0</v>
      </c>
      <c r="T3162" s="18">
        <v>1989.58</v>
      </c>
      <c r="U3162" s="10">
        <f t="shared" si="98"/>
        <v>0</v>
      </c>
      <c r="V3162" s="20">
        <f t="shared" si="99"/>
        <v>0</v>
      </c>
    </row>
    <row r="3163" spans="1:22" ht="29" outlineLevel="4" x14ac:dyDescent="0.35">
      <c r="A3163" s="6" t="s">
        <v>0</v>
      </c>
      <c r="B3163" s="6" t="s">
        <v>1</v>
      </c>
      <c r="C3163" s="12" t="s">
        <v>3342</v>
      </c>
      <c r="D3163" s="5" t="s">
        <v>3343</v>
      </c>
      <c r="E3163" s="6" t="s">
        <v>3343</v>
      </c>
      <c r="F3163" s="1" t="s">
        <v>4</v>
      </c>
      <c r="G3163" s="1" t="s">
        <v>1297</v>
      </c>
      <c r="H3163" s="1" t="s">
        <v>3592</v>
      </c>
      <c r="I3163" s="2" t="s">
        <v>3593</v>
      </c>
      <c r="J3163" s="6" t="s">
        <v>3590</v>
      </c>
      <c r="K3163" s="6" t="s">
        <v>4</v>
      </c>
      <c r="L3163" s="6" t="s">
        <v>4</v>
      </c>
      <c r="M3163" s="6" t="s">
        <v>5</v>
      </c>
      <c r="N3163" s="6" t="s">
        <v>3600</v>
      </c>
      <c r="O3163" s="16">
        <v>44946</v>
      </c>
      <c r="P3163" s="6" t="s">
        <v>7</v>
      </c>
      <c r="Q3163" s="18">
        <v>1348</v>
      </c>
      <c r="R3163" s="18">
        <v>0</v>
      </c>
      <c r="S3163" s="18">
        <v>0</v>
      </c>
      <c r="T3163" s="18">
        <v>1348</v>
      </c>
      <c r="U3163" s="10">
        <f t="shared" si="98"/>
        <v>0</v>
      </c>
      <c r="V3163" s="20">
        <f t="shared" si="99"/>
        <v>0</v>
      </c>
    </row>
    <row r="3164" spans="1:22" ht="29" outlineLevel="4" x14ac:dyDescent="0.35">
      <c r="A3164" s="6" t="s">
        <v>0</v>
      </c>
      <c r="B3164" s="6" t="s">
        <v>1</v>
      </c>
      <c r="C3164" s="12" t="s">
        <v>3342</v>
      </c>
      <c r="D3164" s="5" t="s">
        <v>3343</v>
      </c>
      <c r="E3164" s="6" t="s">
        <v>3343</v>
      </c>
      <c r="F3164" s="1" t="s">
        <v>4</v>
      </c>
      <c r="G3164" s="1" t="s">
        <v>1297</v>
      </c>
      <c r="H3164" s="1" t="s">
        <v>3592</v>
      </c>
      <c r="I3164" s="2" t="s">
        <v>3593</v>
      </c>
      <c r="J3164" s="6" t="s">
        <v>3596</v>
      </c>
      <c r="K3164" s="6" t="s">
        <v>4</v>
      </c>
      <c r="L3164" s="6" t="s">
        <v>4</v>
      </c>
      <c r="M3164" s="6" t="s">
        <v>5</v>
      </c>
      <c r="N3164" s="6" t="s">
        <v>3601</v>
      </c>
      <c r="O3164" s="16">
        <v>44946</v>
      </c>
      <c r="P3164" s="6" t="s">
        <v>7</v>
      </c>
      <c r="Q3164" s="18">
        <v>1850.5</v>
      </c>
      <c r="R3164" s="18">
        <v>0</v>
      </c>
      <c r="S3164" s="18">
        <v>0</v>
      </c>
      <c r="T3164" s="18">
        <v>1850.5</v>
      </c>
      <c r="U3164" s="10">
        <f t="shared" si="98"/>
        <v>0</v>
      </c>
      <c r="V3164" s="20">
        <f t="shared" si="99"/>
        <v>0</v>
      </c>
    </row>
    <row r="3165" spans="1:22" ht="29" outlineLevel="4" x14ac:dyDescent="0.35">
      <c r="A3165" s="6" t="s">
        <v>0</v>
      </c>
      <c r="B3165" s="6" t="s">
        <v>1</v>
      </c>
      <c r="C3165" s="12" t="s">
        <v>3342</v>
      </c>
      <c r="D3165" s="5" t="s">
        <v>3343</v>
      </c>
      <c r="E3165" s="6" t="s">
        <v>3343</v>
      </c>
      <c r="F3165" s="1" t="s">
        <v>4</v>
      </c>
      <c r="G3165" s="1" t="s">
        <v>1297</v>
      </c>
      <c r="H3165" s="1" t="s">
        <v>3592</v>
      </c>
      <c r="I3165" s="2" t="s">
        <v>3593</v>
      </c>
      <c r="J3165" s="6" t="s">
        <v>3596</v>
      </c>
      <c r="K3165" s="6" t="s">
        <v>4</v>
      </c>
      <c r="L3165" s="6" t="s">
        <v>4</v>
      </c>
      <c r="M3165" s="6" t="s">
        <v>5</v>
      </c>
      <c r="N3165" s="6" t="s">
        <v>3602</v>
      </c>
      <c r="O3165" s="16">
        <v>44979</v>
      </c>
      <c r="P3165" s="6" t="s">
        <v>7</v>
      </c>
      <c r="Q3165" s="18">
        <v>5065.8100000000004</v>
      </c>
      <c r="R3165" s="18">
        <v>0</v>
      </c>
      <c r="S3165" s="18">
        <v>0</v>
      </c>
      <c r="T3165" s="18">
        <v>5065.8100000000004</v>
      </c>
      <c r="U3165" s="10">
        <f t="shared" si="98"/>
        <v>0</v>
      </c>
      <c r="V3165" s="20">
        <f t="shared" si="99"/>
        <v>0</v>
      </c>
    </row>
    <row r="3166" spans="1:22" ht="29" outlineLevel="3" x14ac:dyDescent="0.35">
      <c r="A3166" s="6" t="s">
        <v>0</v>
      </c>
      <c r="B3166" s="6" t="s">
        <v>1</v>
      </c>
      <c r="C3166" s="12" t="s">
        <v>3342</v>
      </c>
      <c r="D3166" s="5" t="s">
        <v>3343</v>
      </c>
      <c r="E3166" s="6" t="s">
        <v>3343</v>
      </c>
      <c r="F3166" s="1" t="s">
        <v>4</v>
      </c>
      <c r="G3166" s="1" t="s">
        <v>1297</v>
      </c>
      <c r="H3166" s="1" t="s">
        <v>3592</v>
      </c>
      <c r="I3166" s="2" t="s">
        <v>3593</v>
      </c>
      <c r="J3166" s="6" t="s">
        <v>3596</v>
      </c>
      <c r="K3166" s="6" t="s">
        <v>4</v>
      </c>
      <c r="L3166" s="6" t="s">
        <v>4</v>
      </c>
      <c r="M3166" s="6" t="s">
        <v>5</v>
      </c>
      <c r="N3166" s="6" t="s">
        <v>3603</v>
      </c>
      <c r="O3166" s="16">
        <v>45015</v>
      </c>
      <c r="P3166" s="6" t="s">
        <v>7</v>
      </c>
      <c r="Q3166" s="18">
        <v>2946.25</v>
      </c>
      <c r="R3166" s="18">
        <v>0</v>
      </c>
      <c r="S3166" s="18">
        <v>0</v>
      </c>
      <c r="T3166" s="18">
        <v>2946.25</v>
      </c>
      <c r="U3166" s="10">
        <f t="shared" si="98"/>
        <v>0</v>
      </c>
      <c r="V3166" s="20">
        <f t="shared" si="99"/>
        <v>0</v>
      </c>
    </row>
    <row r="3167" spans="1:22" ht="29" outlineLevel="4" x14ac:dyDescent="0.35">
      <c r="A3167" s="6" t="s">
        <v>0</v>
      </c>
      <c r="B3167" s="6" t="s">
        <v>1</v>
      </c>
      <c r="C3167" s="12" t="s">
        <v>3342</v>
      </c>
      <c r="D3167" s="5" t="s">
        <v>3343</v>
      </c>
      <c r="E3167" s="6" t="s">
        <v>3343</v>
      </c>
      <c r="F3167" s="1" t="s">
        <v>4</v>
      </c>
      <c r="G3167" s="1" t="s">
        <v>1297</v>
      </c>
      <c r="H3167" s="1" t="s">
        <v>3592</v>
      </c>
      <c r="I3167" s="2" t="s">
        <v>3593</v>
      </c>
      <c r="J3167" s="6" t="s">
        <v>3594</v>
      </c>
      <c r="K3167" s="6" t="s">
        <v>4</v>
      </c>
      <c r="L3167" s="6" t="s">
        <v>4</v>
      </c>
      <c r="M3167" s="6" t="s">
        <v>5</v>
      </c>
      <c r="N3167" s="6" t="s">
        <v>3604</v>
      </c>
      <c r="O3167" s="16">
        <v>45033</v>
      </c>
      <c r="P3167" s="6" t="s">
        <v>7</v>
      </c>
      <c r="Q3167" s="18">
        <v>1555.23</v>
      </c>
      <c r="R3167" s="18">
        <v>0</v>
      </c>
      <c r="S3167" s="18">
        <v>0</v>
      </c>
      <c r="T3167" s="18">
        <v>1555.23</v>
      </c>
      <c r="U3167" s="10">
        <f t="shared" si="98"/>
        <v>0</v>
      </c>
      <c r="V3167" s="20">
        <f t="shared" si="99"/>
        <v>0</v>
      </c>
    </row>
    <row r="3168" spans="1:22" ht="29" outlineLevel="4" x14ac:dyDescent="0.35">
      <c r="A3168" s="6" t="s">
        <v>0</v>
      </c>
      <c r="B3168" s="6" t="s">
        <v>1</v>
      </c>
      <c r="C3168" s="12" t="s">
        <v>3342</v>
      </c>
      <c r="D3168" s="5" t="s">
        <v>3343</v>
      </c>
      <c r="E3168" s="6" t="s">
        <v>3343</v>
      </c>
      <c r="F3168" s="1" t="s">
        <v>4</v>
      </c>
      <c r="G3168" s="1" t="s">
        <v>1297</v>
      </c>
      <c r="H3168" s="1" t="s">
        <v>3592</v>
      </c>
      <c r="I3168" s="2" t="s">
        <v>3593</v>
      </c>
      <c r="J3168" s="6" t="s">
        <v>3596</v>
      </c>
      <c r="K3168" s="6" t="s">
        <v>4</v>
      </c>
      <c r="L3168" s="6" t="s">
        <v>4</v>
      </c>
      <c r="M3168" s="6" t="s">
        <v>5</v>
      </c>
      <c r="N3168" s="6" t="s">
        <v>3605</v>
      </c>
      <c r="O3168" s="16">
        <v>45036</v>
      </c>
      <c r="P3168" s="6" t="s">
        <v>7</v>
      </c>
      <c r="Q3168" s="18">
        <v>2461</v>
      </c>
      <c r="R3168" s="18">
        <v>0</v>
      </c>
      <c r="S3168" s="18">
        <v>0</v>
      </c>
      <c r="T3168" s="18">
        <v>2461</v>
      </c>
      <c r="U3168" s="10">
        <f t="shared" si="98"/>
        <v>0</v>
      </c>
      <c r="V3168" s="20">
        <f t="shared" si="99"/>
        <v>0</v>
      </c>
    </row>
    <row r="3169" spans="1:22" ht="29" outlineLevel="4" x14ac:dyDescent="0.35">
      <c r="A3169" s="6" t="s">
        <v>0</v>
      </c>
      <c r="B3169" s="6" t="s">
        <v>1</v>
      </c>
      <c r="C3169" s="12" t="s">
        <v>3342</v>
      </c>
      <c r="D3169" s="5" t="s">
        <v>3343</v>
      </c>
      <c r="E3169" s="6" t="s">
        <v>3343</v>
      </c>
      <c r="F3169" s="1" t="s">
        <v>4</v>
      </c>
      <c r="G3169" s="1" t="s">
        <v>1297</v>
      </c>
      <c r="H3169" s="1" t="s">
        <v>3592</v>
      </c>
      <c r="I3169" s="2" t="s">
        <v>3593</v>
      </c>
      <c r="J3169" s="6" t="s">
        <v>3596</v>
      </c>
      <c r="K3169" s="6" t="s">
        <v>4</v>
      </c>
      <c r="L3169" s="6" t="s">
        <v>4</v>
      </c>
      <c r="M3169" s="6" t="s">
        <v>5</v>
      </c>
      <c r="N3169" s="6" t="s">
        <v>3606</v>
      </c>
      <c r="O3169" s="16">
        <v>45065</v>
      </c>
      <c r="P3169" s="6" t="s">
        <v>7</v>
      </c>
      <c r="Q3169" s="18">
        <v>1484.04</v>
      </c>
      <c r="R3169" s="18">
        <v>0</v>
      </c>
      <c r="S3169" s="18">
        <v>0</v>
      </c>
      <c r="T3169" s="18">
        <v>1484.04</v>
      </c>
      <c r="U3169" s="10">
        <f t="shared" si="98"/>
        <v>0</v>
      </c>
      <c r="V3169" s="20">
        <f t="shared" si="99"/>
        <v>0</v>
      </c>
    </row>
    <row r="3170" spans="1:22" ht="29" outlineLevel="4" x14ac:dyDescent="0.35">
      <c r="A3170" s="6" t="s">
        <v>0</v>
      </c>
      <c r="B3170" s="6" t="s">
        <v>1</v>
      </c>
      <c r="C3170" s="12" t="s">
        <v>3342</v>
      </c>
      <c r="D3170" s="5" t="s">
        <v>3343</v>
      </c>
      <c r="E3170" s="6" t="s">
        <v>3343</v>
      </c>
      <c r="F3170" s="1" t="s">
        <v>4</v>
      </c>
      <c r="G3170" s="1" t="s">
        <v>1297</v>
      </c>
      <c r="H3170" s="1" t="s">
        <v>3592</v>
      </c>
      <c r="I3170" s="2" t="s">
        <v>3593</v>
      </c>
      <c r="J3170" s="6" t="s">
        <v>3594</v>
      </c>
      <c r="K3170" s="6" t="s">
        <v>4</v>
      </c>
      <c r="L3170" s="6" t="s">
        <v>4</v>
      </c>
      <c r="M3170" s="6" t="s">
        <v>5</v>
      </c>
      <c r="N3170" s="6" t="s">
        <v>3607</v>
      </c>
      <c r="O3170" s="16">
        <v>45097</v>
      </c>
      <c r="P3170" s="6" t="s">
        <v>7</v>
      </c>
      <c r="Q3170" s="18">
        <v>1801</v>
      </c>
      <c r="R3170" s="18">
        <v>0</v>
      </c>
      <c r="S3170" s="18">
        <v>0</v>
      </c>
      <c r="T3170" s="18">
        <v>1801</v>
      </c>
      <c r="U3170" s="10">
        <f t="shared" si="98"/>
        <v>0</v>
      </c>
      <c r="V3170" s="20">
        <f t="shared" si="99"/>
        <v>0</v>
      </c>
    </row>
    <row r="3171" spans="1:22" outlineLevel="3" x14ac:dyDescent="0.35">
      <c r="G3171" s="1"/>
      <c r="H3171" s="14" t="s">
        <v>11955</v>
      </c>
      <c r="O3171" s="16"/>
      <c r="Q3171" s="18">
        <f>SUBTOTAL(9,Q3158:Q3170)</f>
        <v>34267.200000000004</v>
      </c>
      <c r="R3171" s="18">
        <f>SUBTOTAL(9,R3158:R3170)</f>
        <v>0</v>
      </c>
      <c r="S3171" s="18">
        <f>SUBTOTAL(9,S3158:S3170)</f>
        <v>0</v>
      </c>
      <c r="T3171" s="18">
        <f>SUBTOTAL(9,T3158:T3170)</f>
        <v>34267.200000000004</v>
      </c>
      <c r="U3171" s="10">
        <f t="shared" si="98"/>
        <v>0</v>
      </c>
      <c r="V3171" s="20">
        <f t="shared" si="99"/>
        <v>0</v>
      </c>
    </row>
    <row r="3172" spans="1:22" ht="29" outlineLevel="4" x14ac:dyDescent="0.35">
      <c r="A3172" s="6" t="s">
        <v>0</v>
      </c>
      <c r="B3172" s="6" t="s">
        <v>1</v>
      </c>
      <c r="C3172" s="12" t="s">
        <v>3342</v>
      </c>
      <c r="D3172" s="5" t="s">
        <v>3343</v>
      </c>
      <c r="E3172" s="6" t="s">
        <v>3343</v>
      </c>
      <c r="F3172" s="1" t="s">
        <v>4</v>
      </c>
      <c r="G3172" s="1" t="s">
        <v>1297</v>
      </c>
      <c r="H3172" s="1" t="s">
        <v>3610</v>
      </c>
      <c r="I3172" s="2" t="s">
        <v>3611</v>
      </c>
      <c r="J3172" s="6" t="s">
        <v>3608</v>
      </c>
      <c r="K3172" s="6" t="s">
        <v>4</v>
      </c>
      <c r="L3172" s="6" t="s">
        <v>4</v>
      </c>
      <c r="M3172" s="6" t="s">
        <v>5</v>
      </c>
      <c r="N3172" s="6" t="s">
        <v>3609</v>
      </c>
      <c r="O3172" s="16">
        <v>44896</v>
      </c>
      <c r="P3172" s="6" t="s">
        <v>7</v>
      </c>
      <c r="Q3172" s="18">
        <v>7265.37</v>
      </c>
      <c r="R3172" s="18">
        <v>0</v>
      </c>
      <c r="S3172" s="18">
        <v>0</v>
      </c>
      <c r="T3172" s="18">
        <v>7265.37</v>
      </c>
      <c r="U3172" s="10">
        <f t="shared" si="98"/>
        <v>0</v>
      </c>
      <c r="V3172" s="20">
        <f t="shared" si="99"/>
        <v>0</v>
      </c>
    </row>
    <row r="3173" spans="1:22" ht="29" outlineLevel="3" x14ac:dyDescent="0.35">
      <c r="A3173" s="6" t="s">
        <v>0</v>
      </c>
      <c r="B3173" s="6" t="s">
        <v>1</v>
      </c>
      <c r="C3173" s="12" t="s">
        <v>3342</v>
      </c>
      <c r="D3173" s="5" t="s">
        <v>3343</v>
      </c>
      <c r="E3173" s="6" t="s">
        <v>3343</v>
      </c>
      <c r="F3173" s="1" t="s">
        <v>4</v>
      </c>
      <c r="G3173" s="1" t="s">
        <v>1297</v>
      </c>
      <c r="H3173" s="1" t="s">
        <v>3610</v>
      </c>
      <c r="I3173" s="2" t="s">
        <v>3611</v>
      </c>
      <c r="J3173" s="6" t="s">
        <v>3608</v>
      </c>
      <c r="K3173" s="6" t="s">
        <v>4</v>
      </c>
      <c r="L3173" s="6" t="s">
        <v>4</v>
      </c>
      <c r="M3173" s="6" t="s">
        <v>5</v>
      </c>
      <c r="N3173" s="6" t="s">
        <v>3612</v>
      </c>
      <c r="O3173" s="16">
        <v>44896</v>
      </c>
      <c r="P3173" s="6" t="s">
        <v>7</v>
      </c>
      <c r="Q3173" s="18">
        <v>10902.3</v>
      </c>
      <c r="R3173" s="18">
        <v>0</v>
      </c>
      <c r="S3173" s="18">
        <v>0</v>
      </c>
      <c r="T3173" s="18">
        <v>10902.3</v>
      </c>
      <c r="U3173" s="10">
        <f t="shared" si="98"/>
        <v>0</v>
      </c>
      <c r="V3173" s="20">
        <f t="shared" si="99"/>
        <v>0</v>
      </c>
    </row>
    <row r="3174" spans="1:22" ht="29" outlineLevel="4" x14ac:dyDescent="0.35">
      <c r="A3174" s="6" t="s">
        <v>0</v>
      </c>
      <c r="B3174" s="6" t="s">
        <v>1</v>
      </c>
      <c r="C3174" s="12" t="s">
        <v>3342</v>
      </c>
      <c r="D3174" s="5" t="s">
        <v>3343</v>
      </c>
      <c r="E3174" s="6" t="s">
        <v>3343</v>
      </c>
      <c r="F3174" s="1" t="s">
        <v>4</v>
      </c>
      <c r="G3174" s="1" t="s">
        <v>1297</v>
      </c>
      <c r="H3174" s="1" t="s">
        <v>3610</v>
      </c>
      <c r="I3174" s="2" t="s">
        <v>3611</v>
      </c>
      <c r="J3174" s="6" t="s">
        <v>3608</v>
      </c>
      <c r="K3174" s="6" t="s">
        <v>4</v>
      </c>
      <c r="L3174" s="6" t="s">
        <v>4</v>
      </c>
      <c r="M3174" s="6" t="s">
        <v>5</v>
      </c>
      <c r="N3174" s="6" t="s">
        <v>3613</v>
      </c>
      <c r="O3174" s="16">
        <v>44923</v>
      </c>
      <c r="P3174" s="6" t="s">
        <v>7</v>
      </c>
      <c r="Q3174" s="18">
        <v>1845</v>
      </c>
      <c r="R3174" s="18">
        <v>0</v>
      </c>
      <c r="S3174" s="18">
        <v>0</v>
      </c>
      <c r="T3174" s="18">
        <v>1845</v>
      </c>
      <c r="U3174" s="10">
        <f t="shared" si="98"/>
        <v>0</v>
      </c>
      <c r="V3174" s="20">
        <f t="shared" si="99"/>
        <v>0</v>
      </c>
    </row>
    <row r="3175" spans="1:22" ht="29" outlineLevel="4" x14ac:dyDescent="0.35">
      <c r="A3175" s="6" t="s">
        <v>0</v>
      </c>
      <c r="B3175" s="6" t="s">
        <v>1</v>
      </c>
      <c r="C3175" s="12" t="s">
        <v>3342</v>
      </c>
      <c r="D3175" s="5" t="s">
        <v>3343</v>
      </c>
      <c r="E3175" s="6" t="s">
        <v>3343</v>
      </c>
      <c r="F3175" s="1" t="s">
        <v>4</v>
      </c>
      <c r="G3175" s="1" t="s">
        <v>1297</v>
      </c>
      <c r="H3175" s="1" t="s">
        <v>3610</v>
      </c>
      <c r="I3175" s="2" t="s">
        <v>3611</v>
      </c>
      <c r="J3175" s="6" t="s">
        <v>3608</v>
      </c>
      <c r="K3175" s="6" t="s">
        <v>4</v>
      </c>
      <c r="L3175" s="6" t="s">
        <v>4</v>
      </c>
      <c r="M3175" s="6" t="s">
        <v>5</v>
      </c>
      <c r="N3175" s="6" t="s">
        <v>3614</v>
      </c>
      <c r="O3175" s="16">
        <v>45029</v>
      </c>
      <c r="P3175" s="6" t="s">
        <v>7</v>
      </c>
      <c r="Q3175" s="18">
        <v>6429.8</v>
      </c>
      <c r="R3175" s="18">
        <v>0</v>
      </c>
      <c r="S3175" s="18">
        <v>0</v>
      </c>
      <c r="T3175" s="18">
        <v>6429.8</v>
      </c>
      <c r="U3175" s="10">
        <f t="shared" si="98"/>
        <v>0</v>
      </c>
      <c r="V3175" s="20">
        <f t="shared" si="99"/>
        <v>0</v>
      </c>
    </row>
    <row r="3176" spans="1:22" ht="29" outlineLevel="3" x14ac:dyDescent="0.35">
      <c r="A3176" s="6" t="s">
        <v>0</v>
      </c>
      <c r="B3176" s="6" t="s">
        <v>1</v>
      </c>
      <c r="C3176" s="12" t="s">
        <v>3342</v>
      </c>
      <c r="D3176" s="5" t="s">
        <v>3343</v>
      </c>
      <c r="E3176" s="6" t="s">
        <v>3343</v>
      </c>
      <c r="F3176" s="1" t="s">
        <v>4</v>
      </c>
      <c r="G3176" s="1" t="s">
        <v>1297</v>
      </c>
      <c r="H3176" s="1" t="s">
        <v>3610</v>
      </c>
      <c r="I3176" s="2" t="s">
        <v>3611</v>
      </c>
      <c r="J3176" s="6" t="s">
        <v>3608</v>
      </c>
      <c r="K3176" s="6" t="s">
        <v>4</v>
      </c>
      <c r="L3176" s="6" t="s">
        <v>4</v>
      </c>
      <c r="M3176" s="6" t="s">
        <v>5</v>
      </c>
      <c r="N3176" s="6" t="s">
        <v>3615</v>
      </c>
      <c r="O3176" s="16">
        <v>45055</v>
      </c>
      <c r="P3176" s="6" t="s">
        <v>7</v>
      </c>
      <c r="Q3176" s="18">
        <v>14865.03</v>
      </c>
      <c r="R3176" s="18">
        <v>0</v>
      </c>
      <c r="S3176" s="18">
        <v>0</v>
      </c>
      <c r="T3176" s="18">
        <v>14865.03</v>
      </c>
      <c r="U3176" s="10">
        <f t="shared" si="98"/>
        <v>0</v>
      </c>
      <c r="V3176" s="20">
        <f t="shared" si="99"/>
        <v>0</v>
      </c>
    </row>
    <row r="3177" spans="1:22" ht="29" outlineLevel="4" x14ac:dyDescent="0.35">
      <c r="A3177" s="6" t="s">
        <v>0</v>
      </c>
      <c r="B3177" s="6" t="s">
        <v>1</v>
      </c>
      <c r="C3177" s="12" t="s">
        <v>3342</v>
      </c>
      <c r="D3177" s="5" t="s">
        <v>3343</v>
      </c>
      <c r="E3177" s="6" t="s">
        <v>3343</v>
      </c>
      <c r="F3177" s="1" t="s">
        <v>4</v>
      </c>
      <c r="G3177" s="1" t="s">
        <v>1297</v>
      </c>
      <c r="H3177" s="1" t="s">
        <v>3610</v>
      </c>
      <c r="I3177" s="2" t="s">
        <v>3611</v>
      </c>
      <c r="J3177" s="6" t="s">
        <v>3608</v>
      </c>
      <c r="K3177" s="6" t="s">
        <v>4</v>
      </c>
      <c r="L3177" s="6" t="s">
        <v>4</v>
      </c>
      <c r="M3177" s="6" t="s">
        <v>5</v>
      </c>
      <c r="N3177" s="6" t="s">
        <v>3616</v>
      </c>
      <c r="O3177" s="16">
        <v>45084</v>
      </c>
      <c r="P3177" s="6" t="s">
        <v>7</v>
      </c>
      <c r="Q3177" s="18">
        <v>35808.53</v>
      </c>
      <c r="R3177" s="18">
        <v>0</v>
      </c>
      <c r="S3177" s="18">
        <v>0</v>
      </c>
      <c r="T3177" s="18">
        <v>35808.53</v>
      </c>
      <c r="U3177" s="10">
        <f t="shared" si="98"/>
        <v>0</v>
      </c>
      <c r="V3177" s="20">
        <f t="shared" si="99"/>
        <v>0</v>
      </c>
    </row>
    <row r="3178" spans="1:22" outlineLevel="4" x14ac:dyDescent="0.35">
      <c r="G3178" s="1"/>
      <c r="H3178" s="14" t="s">
        <v>11956</v>
      </c>
      <c r="O3178" s="16"/>
      <c r="Q3178" s="18">
        <f>SUBTOTAL(9,Q3172:Q3177)</f>
        <v>77116.03</v>
      </c>
      <c r="R3178" s="18">
        <f>SUBTOTAL(9,R3172:R3177)</f>
        <v>0</v>
      </c>
      <c r="S3178" s="18">
        <f>SUBTOTAL(9,S3172:S3177)</f>
        <v>0</v>
      </c>
      <c r="T3178" s="18">
        <f>SUBTOTAL(9,T3172:T3177)</f>
        <v>77116.03</v>
      </c>
      <c r="U3178" s="10">
        <f t="shared" si="98"/>
        <v>0</v>
      </c>
      <c r="V3178" s="20">
        <f t="shared" si="99"/>
        <v>0</v>
      </c>
    </row>
    <row r="3179" spans="1:22" outlineLevel="4" x14ac:dyDescent="0.35">
      <c r="A3179" s="6" t="s">
        <v>0</v>
      </c>
      <c r="B3179" s="6" t="s">
        <v>1</v>
      </c>
      <c r="C3179" s="12" t="s">
        <v>3342</v>
      </c>
      <c r="D3179" s="5" t="s">
        <v>3343</v>
      </c>
      <c r="E3179" s="6" t="s">
        <v>3343</v>
      </c>
      <c r="F3179" s="1" t="s">
        <v>4</v>
      </c>
      <c r="G3179" s="1" t="s">
        <v>1372</v>
      </c>
      <c r="H3179" s="1" t="s">
        <v>3619</v>
      </c>
      <c r="I3179" s="2" t="s">
        <v>3620</v>
      </c>
      <c r="J3179" s="6" t="s">
        <v>3617</v>
      </c>
      <c r="K3179" s="6" t="s">
        <v>4</v>
      </c>
      <c r="L3179" s="6" t="s">
        <v>4</v>
      </c>
      <c r="M3179" s="6" t="s">
        <v>5</v>
      </c>
      <c r="N3179" s="6" t="s">
        <v>3618</v>
      </c>
      <c r="O3179" s="16">
        <v>44985</v>
      </c>
      <c r="P3179" s="6" t="s">
        <v>7</v>
      </c>
      <c r="Q3179" s="18">
        <v>17755.46</v>
      </c>
      <c r="R3179" s="18">
        <v>0</v>
      </c>
      <c r="S3179" s="18">
        <v>17755.46</v>
      </c>
      <c r="T3179" s="18">
        <v>0</v>
      </c>
      <c r="U3179" s="10">
        <f t="shared" si="98"/>
        <v>0</v>
      </c>
      <c r="V3179" s="20">
        <f t="shared" si="99"/>
        <v>0</v>
      </c>
    </row>
    <row r="3180" spans="1:22" outlineLevel="4" x14ac:dyDescent="0.35">
      <c r="A3180" s="6" t="s">
        <v>0</v>
      </c>
      <c r="B3180" s="6" t="s">
        <v>1</v>
      </c>
      <c r="C3180" s="12" t="s">
        <v>3342</v>
      </c>
      <c r="D3180" s="5" t="s">
        <v>3343</v>
      </c>
      <c r="E3180" s="6" t="s">
        <v>3343</v>
      </c>
      <c r="F3180" s="1" t="s">
        <v>4</v>
      </c>
      <c r="G3180" s="1" t="s">
        <v>1372</v>
      </c>
      <c r="H3180" s="1" t="s">
        <v>3619</v>
      </c>
      <c r="I3180" s="2" t="s">
        <v>3620</v>
      </c>
      <c r="J3180" s="6" t="s">
        <v>3617</v>
      </c>
      <c r="K3180" s="6" t="s">
        <v>4</v>
      </c>
      <c r="L3180" s="6" t="s">
        <v>4</v>
      </c>
      <c r="M3180" s="6" t="s">
        <v>5</v>
      </c>
      <c r="N3180" s="6" t="s">
        <v>3621</v>
      </c>
      <c r="O3180" s="16">
        <v>45019</v>
      </c>
      <c r="P3180" s="6" t="s">
        <v>7</v>
      </c>
      <c r="Q3180" s="18">
        <v>23427.54</v>
      </c>
      <c r="R3180" s="18">
        <v>0</v>
      </c>
      <c r="S3180" s="18">
        <v>23427.54</v>
      </c>
      <c r="T3180" s="18">
        <v>0</v>
      </c>
      <c r="U3180" s="10">
        <f t="shared" si="98"/>
        <v>0</v>
      </c>
      <c r="V3180" s="20">
        <f t="shared" si="99"/>
        <v>0</v>
      </c>
    </row>
    <row r="3181" spans="1:22" outlineLevel="4" x14ac:dyDescent="0.35">
      <c r="A3181" s="6" t="s">
        <v>0</v>
      </c>
      <c r="B3181" s="6" t="s">
        <v>1</v>
      </c>
      <c r="C3181" s="12" t="s">
        <v>3342</v>
      </c>
      <c r="D3181" s="5" t="s">
        <v>3343</v>
      </c>
      <c r="E3181" s="6" t="s">
        <v>3343</v>
      </c>
      <c r="F3181" s="1" t="s">
        <v>4</v>
      </c>
      <c r="G3181" s="1" t="s">
        <v>1372</v>
      </c>
      <c r="H3181" s="1" t="s">
        <v>3619</v>
      </c>
      <c r="I3181" s="2" t="s">
        <v>3620</v>
      </c>
      <c r="J3181" s="6" t="s">
        <v>3617</v>
      </c>
      <c r="K3181" s="6" t="s">
        <v>4</v>
      </c>
      <c r="L3181" s="6" t="s">
        <v>4</v>
      </c>
      <c r="M3181" s="6" t="s">
        <v>5</v>
      </c>
      <c r="N3181" s="6" t="s">
        <v>3622</v>
      </c>
      <c r="O3181" s="16">
        <v>45047</v>
      </c>
      <c r="P3181" s="6" t="s">
        <v>7</v>
      </c>
      <c r="Q3181" s="18">
        <v>8696.6200000000008</v>
      </c>
      <c r="R3181" s="18">
        <v>0</v>
      </c>
      <c r="S3181" s="18">
        <v>8696.6200000000008</v>
      </c>
      <c r="T3181" s="18">
        <v>0</v>
      </c>
      <c r="U3181" s="10">
        <f t="shared" si="98"/>
        <v>0</v>
      </c>
      <c r="V3181" s="20">
        <f t="shared" si="99"/>
        <v>0</v>
      </c>
    </row>
    <row r="3182" spans="1:22" outlineLevel="4" x14ac:dyDescent="0.35">
      <c r="A3182" s="6" t="s">
        <v>0</v>
      </c>
      <c r="B3182" s="6" t="s">
        <v>1</v>
      </c>
      <c r="C3182" s="12" t="s">
        <v>3342</v>
      </c>
      <c r="D3182" s="5" t="s">
        <v>3343</v>
      </c>
      <c r="E3182" s="6" t="s">
        <v>3343</v>
      </c>
      <c r="F3182" s="1" t="s">
        <v>4</v>
      </c>
      <c r="G3182" s="1" t="s">
        <v>1372</v>
      </c>
      <c r="H3182" s="1" t="s">
        <v>3619</v>
      </c>
      <c r="I3182" s="2" t="s">
        <v>3620</v>
      </c>
      <c r="J3182" s="6" t="s">
        <v>3617</v>
      </c>
      <c r="K3182" s="6" t="s">
        <v>4</v>
      </c>
      <c r="L3182" s="6" t="s">
        <v>4</v>
      </c>
      <c r="M3182" s="6" t="s">
        <v>5</v>
      </c>
      <c r="N3182" s="6" t="s">
        <v>3623</v>
      </c>
      <c r="O3182" s="16">
        <v>45097</v>
      </c>
      <c r="P3182" s="6" t="s">
        <v>7</v>
      </c>
      <c r="Q3182" s="18">
        <v>3001.16</v>
      </c>
      <c r="R3182" s="18">
        <v>0</v>
      </c>
      <c r="S3182" s="18">
        <v>3001.16</v>
      </c>
      <c r="T3182" s="18">
        <v>0</v>
      </c>
      <c r="U3182" s="10">
        <f t="shared" si="98"/>
        <v>0</v>
      </c>
      <c r="V3182" s="20">
        <f t="shared" si="99"/>
        <v>0</v>
      </c>
    </row>
    <row r="3183" spans="1:22" outlineLevel="4" x14ac:dyDescent="0.35">
      <c r="G3183" s="1"/>
      <c r="H3183" s="14" t="s">
        <v>11957</v>
      </c>
      <c r="O3183" s="16"/>
      <c r="Q3183" s="18">
        <f>SUBTOTAL(9,Q3179:Q3182)</f>
        <v>52880.78</v>
      </c>
      <c r="R3183" s="18">
        <f>SUBTOTAL(9,R3179:R3182)</f>
        <v>0</v>
      </c>
      <c r="S3183" s="18">
        <f>SUBTOTAL(9,S3179:S3182)</f>
        <v>52880.78</v>
      </c>
      <c r="T3183" s="18">
        <f>SUBTOTAL(9,T3179:T3182)</f>
        <v>0</v>
      </c>
      <c r="U3183" s="10">
        <f t="shared" si="98"/>
        <v>0</v>
      </c>
      <c r="V3183" s="20">
        <f t="shared" si="99"/>
        <v>0</v>
      </c>
    </row>
    <row r="3184" spans="1:22" ht="29" outlineLevel="4" x14ac:dyDescent="0.35">
      <c r="A3184" s="6" t="s">
        <v>0</v>
      </c>
      <c r="B3184" s="6" t="s">
        <v>1</v>
      </c>
      <c r="C3184" s="12" t="s">
        <v>3342</v>
      </c>
      <c r="D3184" s="5" t="s">
        <v>3343</v>
      </c>
      <c r="E3184" s="6" t="s">
        <v>3343</v>
      </c>
      <c r="F3184" s="1" t="s">
        <v>4</v>
      </c>
      <c r="G3184" s="1" t="s">
        <v>1372</v>
      </c>
      <c r="H3184" s="1" t="s">
        <v>3626</v>
      </c>
      <c r="I3184" s="2" t="s">
        <v>3627</v>
      </c>
      <c r="J3184" s="6" t="s">
        <v>3624</v>
      </c>
      <c r="K3184" s="6" t="s">
        <v>4</v>
      </c>
      <c r="L3184" s="6" t="s">
        <v>4</v>
      </c>
      <c r="M3184" s="6" t="s">
        <v>5</v>
      </c>
      <c r="N3184" s="6" t="s">
        <v>3625</v>
      </c>
      <c r="O3184" s="16">
        <v>45063</v>
      </c>
      <c r="P3184" s="6" t="s">
        <v>7</v>
      </c>
      <c r="Q3184" s="18">
        <v>279.93</v>
      </c>
      <c r="R3184" s="18">
        <v>0</v>
      </c>
      <c r="S3184" s="18">
        <v>279.93</v>
      </c>
      <c r="T3184" s="18">
        <v>0</v>
      </c>
      <c r="U3184" s="10">
        <f t="shared" si="98"/>
        <v>0</v>
      </c>
      <c r="V3184" s="20">
        <f t="shared" si="99"/>
        <v>0</v>
      </c>
    </row>
    <row r="3185" spans="1:22" ht="29" outlineLevel="4" x14ac:dyDescent="0.35">
      <c r="A3185" s="6" t="s">
        <v>0</v>
      </c>
      <c r="B3185" s="6" t="s">
        <v>1</v>
      </c>
      <c r="C3185" s="12" t="s">
        <v>3342</v>
      </c>
      <c r="D3185" s="5" t="s">
        <v>3343</v>
      </c>
      <c r="E3185" s="6" t="s">
        <v>3343</v>
      </c>
      <c r="F3185" s="1" t="s">
        <v>4</v>
      </c>
      <c r="G3185" s="1" t="s">
        <v>1372</v>
      </c>
      <c r="H3185" s="1" t="s">
        <v>3626</v>
      </c>
      <c r="I3185" s="2" t="s">
        <v>3627</v>
      </c>
      <c r="J3185" s="6" t="s">
        <v>3624</v>
      </c>
      <c r="K3185" s="6" t="s">
        <v>4</v>
      </c>
      <c r="L3185" s="6" t="s">
        <v>4</v>
      </c>
      <c r="M3185" s="6" t="s">
        <v>5</v>
      </c>
      <c r="N3185" s="6" t="s">
        <v>3628</v>
      </c>
      <c r="O3185" s="16">
        <v>45097</v>
      </c>
      <c r="P3185" s="6" t="s">
        <v>7</v>
      </c>
      <c r="Q3185" s="18">
        <v>109.81</v>
      </c>
      <c r="R3185" s="18">
        <v>0</v>
      </c>
      <c r="S3185" s="18">
        <v>109.81</v>
      </c>
      <c r="T3185" s="18">
        <v>0</v>
      </c>
      <c r="U3185" s="10">
        <f t="shared" si="98"/>
        <v>0</v>
      </c>
      <c r="V3185" s="20">
        <f t="shared" si="99"/>
        <v>0</v>
      </c>
    </row>
    <row r="3186" spans="1:22" ht="29" outlineLevel="4" x14ac:dyDescent="0.35">
      <c r="A3186" s="6" t="s">
        <v>0</v>
      </c>
      <c r="B3186" s="6" t="s">
        <v>1</v>
      </c>
      <c r="C3186" s="12" t="s">
        <v>3342</v>
      </c>
      <c r="D3186" s="5" t="s">
        <v>3343</v>
      </c>
      <c r="E3186" s="6" t="s">
        <v>3343</v>
      </c>
      <c r="F3186" s="1" t="s">
        <v>13024</v>
      </c>
      <c r="G3186" s="1" t="s">
        <v>4</v>
      </c>
      <c r="H3186" s="1" t="s">
        <v>3626</v>
      </c>
      <c r="I3186" s="2" t="s">
        <v>3627</v>
      </c>
      <c r="J3186" s="6" t="s">
        <v>3624</v>
      </c>
      <c r="K3186" s="6" t="s">
        <v>4</v>
      </c>
      <c r="L3186" s="6" t="s">
        <v>4</v>
      </c>
      <c r="M3186" s="6" t="s">
        <v>5</v>
      </c>
      <c r="N3186" s="6" t="s">
        <v>3625</v>
      </c>
      <c r="O3186" s="16">
        <v>45063</v>
      </c>
      <c r="P3186" s="6" t="s">
        <v>7</v>
      </c>
      <c r="Q3186" s="18">
        <v>2519.33</v>
      </c>
      <c r="R3186" s="18">
        <v>2519.33</v>
      </c>
      <c r="S3186" s="18">
        <v>0</v>
      </c>
      <c r="T3186" s="18">
        <v>0</v>
      </c>
      <c r="U3186" s="10">
        <f t="shared" si="98"/>
        <v>0</v>
      </c>
      <c r="V3186" s="20">
        <f t="shared" si="99"/>
        <v>0</v>
      </c>
    </row>
    <row r="3187" spans="1:22" ht="29" outlineLevel="4" x14ac:dyDescent="0.35">
      <c r="A3187" s="6" t="s">
        <v>0</v>
      </c>
      <c r="B3187" s="6" t="s">
        <v>1</v>
      </c>
      <c r="C3187" s="12" t="s">
        <v>3342</v>
      </c>
      <c r="D3187" s="5" t="s">
        <v>3343</v>
      </c>
      <c r="E3187" s="6" t="s">
        <v>3343</v>
      </c>
      <c r="F3187" s="1" t="s">
        <v>13024</v>
      </c>
      <c r="G3187" s="1" t="s">
        <v>4</v>
      </c>
      <c r="H3187" s="1" t="s">
        <v>3626</v>
      </c>
      <c r="I3187" s="2" t="s">
        <v>3627</v>
      </c>
      <c r="J3187" s="6" t="s">
        <v>3624</v>
      </c>
      <c r="K3187" s="6" t="s">
        <v>4</v>
      </c>
      <c r="L3187" s="6" t="s">
        <v>4</v>
      </c>
      <c r="M3187" s="6" t="s">
        <v>5</v>
      </c>
      <c r="N3187" s="6" t="s">
        <v>3628</v>
      </c>
      <c r="O3187" s="16">
        <v>45097</v>
      </c>
      <c r="P3187" s="6" t="s">
        <v>7</v>
      </c>
      <c r="Q3187" s="18">
        <v>988.31</v>
      </c>
      <c r="R3187" s="18">
        <v>988.31</v>
      </c>
      <c r="S3187" s="18">
        <v>0</v>
      </c>
      <c r="T3187" s="18">
        <v>0</v>
      </c>
      <c r="U3187" s="10">
        <f t="shared" si="98"/>
        <v>0</v>
      </c>
      <c r="V3187" s="20">
        <f t="shared" si="99"/>
        <v>0</v>
      </c>
    </row>
    <row r="3188" spans="1:22" outlineLevel="4" x14ac:dyDescent="0.35">
      <c r="G3188" s="1"/>
      <c r="H3188" s="14" t="s">
        <v>11958</v>
      </c>
      <c r="O3188" s="16"/>
      <c r="Q3188" s="18">
        <f>SUBTOTAL(9,Q3184:Q3187)</f>
        <v>3897.3799999999997</v>
      </c>
      <c r="R3188" s="18">
        <f>SUBTOTAL(9,R3184:R3187)</f>
        <v>3507.64</v>
      </c>
      <c r="S3188" s="18">
        <f>SUBTOTAL(9,S3184:S3187)</f>
        <v>389.74</v>
      </c>
      <c r="T3188" s="18">
        <f>SUBTOTAL(9,T3184:T3187)</f>
        <v>0</v>
      </c>
      <c r="U3188" s="10">
        <f t="shared" si="98"/>
        <v>-2.2737367544323206E-13</v>
      </c>
      <c r="V3188" s="20">
        <f t="shared" si="99"/>
        <v>-2.2737367544323206E-13</v>
      </c>
    </row>
    <row r="3189" spans="1:22" outlineLevel="4" x14ac:dyDescent="0.35">
      <c r="C3189" s="13" t="s">
        <v>10721</v>
      </c>
      <c r="G3189" s="1"/>
      <c r="O3189" s="16"/>
      <c r="Q3189" s="18">
        <f>SUBTOTAL(9,Q2976:Q3187)</f>
        <v>3853191.54</v>
      </c>
      <c r="R3189" s="18">
        <f>SUBTOTAL(9,R2976:R3187)</f>
        <v>39387.819999999992</v>
      </c>
      <c r="S3189" s="18">
        <f>SUBTOTAL(9,S2976:S3187)</f>
        <v>3697212.67</v>
      </c>
      <c r="T3189" s="18">
        <f>SUBTOTAL(9,T2976:T3187)</f>
        <v>116591.05</v>
      </c>
      <c r="U3189" s="10">
        <f t="shared" si="98"/>
        <v>2.7648638933897018E-10</v>
      </c>
      <c r="V3189" s="20">
        <f t="shared" si="99"/>
        <v>2.7648638933897018E-10</v>
      </c>
    </row>
    <row r="3190" spans="1:22" ht="29" outlineLevel="3" x14ac:dyDescent="0.35">
      <c r="A3190" s="6" t="s">
        <v>110</v>
      </c>
      <c r="B3190" s="6" t="s">
        <v>111</v>
      </c>
      <c r="C3190" s="12" t="s">
        <v>3629</v>
      </c>
      <c r="D3190" s="5" t="s">
        <v>3630</v>
      </c>
      <c r="E3190" s="6" t="s">
        <v>3631</v>
      </c>
      <c r="F3190" s="1" t="s">
        <v>76</v>
      </c>
      <c r="G3190" s="1" t="s">
        <v>4</v>
      </c>
      <c r="H3190" s="1" t="s">
        <v>3633</v>
      </c>
      <c r="I3190" s="2" t="s">
        <v>3634</v>
      </c>
      <c r="J3190" s="6" t="s">
        <v>4</v>
      </c>
      <c r="K3190" s="6" t="s">
        <v>4</v>
      </c>
      <c r="L3190" s="6" t="s">
        <v>4</v>
      </c>
      <c r="M3190" s="6" t="s">
        <v>5</v>
      </c>
      <c r="N3190" s="6" t="s">
        <v>3632</v>
      </c>
      <c r="O3190" s="16">
        <v>45086</v>
      </c>
      <c r="P3190" s="6" t="s">
        <v>7</v>
      </c>
      <c r="Q3190" s="18">
        <v>50891</v>
      </c>
      <c r="R3190" s="18">
        <v>50891</v>
      </c>
      <c r="S3190" s="18">
        <v>0</v>
      </c>
      <c r="T3190" s="18">
        <v>0</v>
      </c>
      <c r="U3190" s="10">
        <f t="shared" si="98"/>
        <v>0</v>
      </c>
      <c r="V3190" s="20">
        <f t="shared" si="99"/>
        <v>0</v>
      </c>
    </row>
    <row r="3191" spans="1:22" outlineLevel="4" x14ac:dyDescent="0.35">
      <c r="G3191" s="1"/>
      <c r="H3191" s="14" t="s">
        <v>11959</v>
      </c>
      <c r="O3191" s="16"/>
      <c r="Q3191" s="18">
        <f>SUBTOTAL(9,Q3190:Q3190)</f>
        <v>50891</v>
      </c>
      <c r="R3191" s="18">
        <f>SUBTOTAL(9,R3190:R3190)</f>
        <v>50891</v>
      </c>
      <c r="S3191" s="18">
        <f>SUBTOTAL(9,S3190:S3190)</f>
        <v>0</v>
      </c>
      <c r="T3191" s="18">
        <f>SUBTOTAL(9,T3190:T3190)</f>
        <v>0</v>
      </c>
      <c r="U3191" s="10">
        <f t="shared" si="98"/>
        <v>0</v>
      </c>
      <c r="V3191" s="20">
        <f t="shared" si="99"/>
        <v>0</v>
      </c>
    </row>
    <row r="3192" spans="1:22" ht="29" outlineLevel="4" x14ac:dyDescent="0.35">
      <c r="A3192" s="6" t="s">
        <v>1298</v>
      </c>
      <c r="B3192" s="6" t="s">
        <v>1299</v>
      </c>
      <c r="C3192" s="12" t="s">
        <v>3629</v>
      </c>
      <c r="D3192" s="5" t="s">
        <v>3630</v>
      </c>
      <c r="E3192" s="6" t="s">
        <v>3635</v>
      </c>
      <c r="F3192" s="1" t="s">
        <v>13030</v>
      </c>
      <c r="G3192" s="1" t="s">
        <v>4</v>
      </c>
      <c r="H3192" s="1" t="s">
        <v>3639</v>
      </c>
      <c r="I3192" s="2" t="s">
        <v>3640</v>
      </c>
      <c r="J3192" s="6" t="s">
        <v>3636</v>
      </c>
      <c r="K3192" s="6" t="s">
        <v>4</v>
      </c>
      <c r="L3192" s="6" t="s">
        <v>4</v>
      </c>
      <c r="M3192" s="6" t="s">
        <v>5</v>
      </c>
      <c r="N3192" s="6" t="s">
        <v>3637</v>
      </c>
      <c r="O3192" s="16">
        <v>44778</v>
      </c>
      <c r="P3192" s="6" t="s">
        <v>3638</v>
      </c>
      <c r="Q3192" s="18">
        <v>105272</v>
      </c>
      <c r="R3192" s="18">
        <v>105272</v>
      </c>
      <c r="S3192" s="18">
        <v>0</v>
      </c>
      <c r="T3192" s="18">
        <v>0</v>
      </c>
      <c r="U3192" s="10">
        <f t="shared" si="98"/>
        <v>0</v>
      </c>
      <c r="V3192" s="20">
        <f t="shared" si="99"/>
        <v>0</v>
      </c>
    </row>
    <row r="3193" spans="1:22" outlineLevel="4" x14ac:dyDescent="0.35">
      <c r="G3193" s="1"/>
      <c r="H3193" s="14" t="s">
        <v>11960</v>
      </c>
      <c r="O3193" s="16"/>
      <c r="Q3193" s="18">
        <f>SUBTOTAL(9,Q3192:Q3192)</f>
        <v>105272</v>
      </c>
      <c r="R3193" s="18">
        <f>SUBTOTAL(9,R3192:R3192)</f>
        <v>105272</v>
      </c>
      <c r="S3193" s="18">
        <f>SUBTOTAL(9,S3192:S3192)</f>
        <v>0</v>
      </c>
      <c r="T3193" s="18">
        <f>SUBTOTAL(9,T3192:T3192)</f>
        <v>0</v>
      </c>
      <c r="U3193" s="10">
        <f t="shared" si="98"/>
        <v>0</v>
      </c>
      <c r="V3193" s="20">
        <f t="shared" si="99"/>
        <v>0</v>
      </c>
    </row>
    <row r="3194" spans="1:22" ht="29" outlineLevel="4" x14ac:dyDescent="0.35">
      <c r="A3194" s="6" t="s">
        <v>110</v>
      </c>
      <c r="B3194" s="6" t="s">
        <v>111</v>
      </c>
      <c r="C3194" s="12" t="s">
        <v>3629</v>
      </c>
      <c r="D3194" s="5" t="s">
        <v>3630</v>
      </c>
      <c r="E3194" s="6" t="s">
        <v>3631</v>
      </c>
      <c r="F3194" s="1" t="s">
        <v>4</v>
      </c>
      <c r="G3194" s="1" t="s">
        <v>82</v>
      </c>
      <c r="H3194" s="1" t="s">
        <v>3642</v>
      </c>
      <c r="I3194" s="2" t="s">
        <v>3643</v>
      </c>
      <c r="J3194" s="6" t="s">
        <v>4</v>
      </c>
      <c r="K3194" s="6" t="s">
        <v>4</v>
      </c>
      <c r="L3194" s="6" t="s">
        <v>4</v>
      </c>
      <c r="M3194" s="6" t="s">
        <v>5</v>
      </c>
      <c r="N3194" s="6" t="s">
        <v>3641</v>
      </c>
      <c r="O3194" s="16">
        <v>44883</v>
      </c>
      <c r="P3194" s="6" t="s">
        <v>7</v>
      </c>
      <c r="Q3194" s="18">
        <v>2710.15</v>
      </c>
      <c r="R3194" s="18">
        <v>0</v>
      </c>
      <c r="S3194" s="18">
        <v>2710.15</v>
      </c>
      <c r="T3194" s="18">
        <v>0</v>
      </c>
      <c r="U3194" s="10">
        <f t="shared" si="98"/>
        <v>0</v>
      </c>
      <c r="V3194" s="20">
        <f t="shared" si="99"/>
        <v>0</v>
      </c>
    </row>
    <row r="3195" spans="1:22" ht="29" outlineLevel="4" x14ac:dyDescent="0.35">
      <c r="A3195" s="6" t="s">
        <v>110</v>
      </c>
      <c r="B3195" s="6" t="s">
        <v>111</v>
      </c>
      <c r="C3195" s="12" t="s">
        <v>3629</v>
      </c>
      <c r="D3195" s="5" t="s">
        <v>3630</v>
      </c>
      <c r="E3195" s="6" t="s">
        <v>3631</v>
      </c>
      <c r="F3195" s="1" t="s">
        <v>76</v>
      </c>
      <c r="G3195" s="1" t="s">
        <v>4</v>
      </c>
      <c r="H3195" s="1" t="s">
        <v>3642</v>
      </c>
      <c r="I3195" s="2" t="s">
        <v>3643</v>
      </c>
      <c r="J3195" s="6" t="s">
        <v>4</v>
      </c>
      <c r="K3195" s="6" t="s">
        <v>4</v>
      </c>
      <c r="L3195" s="6" t="s">
        <v>4</v>
      </c>
      <c r="M3195" s="6" t="s">
        <v>5</v>
      </c>
      <c r="N3195" s="6" t="s">
        <v>3641</v>
      </c>
      <c r="O3195" s="16">
        <v>44883</v>
      </c>
      <c r="P3195" s="6" t="s">
        <v>7</v>
      </c>
      <c r="Q3195" s="18">
        <v>43365.85</v>
      </c>
      <c r="R3195" s="18">
        <v>43365.85</v>
      </c>
      <c r="S3195" s="18">
        <v>0</v>
      </c>
      <c r="T3195" s="18">
        <v>0</v>
      </c>
      <c r="U3195" s="10">
        <f t="shared" si="98"/>
        <v>0</v>
      </c>
      <c r="V3195" s="20">
        <f t="shared" si="99"/>
        <v>0</v>
      </c>
    </row>
    <row r="3196" spans="1:22" outlineLevel="4" x14ac:dyDescent="0.35">
      <c r="G3196" s="1"/>
      <c r="H3196" s="14" t="s">
        <v>11961</v>
      </c>
      <c r="O3196" s="16"/>
      <c r="Q3196" s="18">
        <f>SUBTOTAL(9,Q3194:Q3195)</f>
        <v>46076</v>
      </c>
      <c r="R3196" s="18">
        <f>SUBTOTAL(9,R3194:R3195)</f>
        <v>43365.85</v>
      </c>
      <c r="S3196" s="18">
        <f>SUBTOTAL(9,S3194:S3195)</f>
        <v>2710.15</v>
      </c>
      <c r="T3196" s="18">
        <f>SUBTOTAL(9,T3194:T3195)</f>
        <v>0</v>
      </c>
      <c r="U3196" s="10">
        <f t="shared" si="98"/>
        <v>1.3642420526593924E-12</v>
      </c>
      <c r="V3196" s="20">
        <f t="shared" si="99"/>
        <v>1.3642420526593924E-12</v>
      </c>
    </row>
    <row r="3197" spans="1:22" ht="29" outlineLevel="3" x14ac:dyDescent="0.35">
      <c r="A3197" s="6" t="s">
        <v>110</v>
      </c>
      <c r="B3197" s="6" t="s">
        <v>111</v>
      </c>
      <c r="C3197" s="12" t="s">
        <v>3629</v>
      </c>
      <c r="D3197" s="5" t="s">
        <v>3630</v>
      </c>
      <c r="E3197" s="6" t="s">
        <v>3635</v>
      </c>
      <c r="F3197" s="1" t="s">
        <v>4</v>
      </c>
      <c r="G3197" s="1" t="s">
        <v>82</v>
      </c>
      <c r="H3197" s="1" t="s">
        <v>3646</v>
      </c>
      <c r="I3197" s="2" t="s">
        <v>3647</v>
      </c>
      <c r="J3197" s="6" t="s">
        <v>4</v>
      </c>
      <c r="K3197" s="6" t="s">
        <v>4</v>
      </c>
      <c r="L3197" s="6" t="s">
        <v>4</v>
      </c>
      <c r="M3197" s="6" t="s">
        <v>5</v>
      </c>
      <c r="N3197" s="6" t="s">
        <v>3644</v>
      </c>
      <c r="O3197" s="16">
        <v>44795</v>
      </c>
      <c r="P3197" s="6" t="s">
        <v>3645</v>
      </c>
      <c r="Q3197" s="18">
        <v>1058.44</v>
      </c>
      <c r="R3197" s="18">
        <v>0</v>
      </c>
      <c r="S3197" s="18">
        <v>1058.44</v>
      </c>
      <c r="T3197" s="18">
        <v>0</v>
      </c>
      <c r="U3197" s="10">
        <f t="shared" si="98"/>
        <v>0</v>
      </c>
      <c r="V3197" s="20">
        <f t="shared" si="99"/>
        <v>0</v>
      </c>
    </row>
    <row r="3198" spans="1:22" ht="29" outlineLevel="4" x14ac:dyDescent="0.35">
      <c r="A3198" s="6" t="s">
        <v>110</v>
      </c>
      <c r="B3198" s="6" t="s">
        <v>111</v>
      </c>
      <c r="C3198" s="12" t="s">
        <v>3629</v>
      </c>
      <c r="D3198" s="5" t="s">
        <v>3630</v>
      </c>
      <c r="E3198" s="6" t="s">
        <v>3635</v>
      </c>
      <c r="F3198" s="1" t="s">
        <v>1250</v>
      </c>
      <c r="G3198" s="1" t="s">
        <v>4</v>
      </c>
      <c r="H3198" s="1" t="s">
        <v>3646</v>
      </c>
      <c r="I3198" s="2" t="s">
        <v>3647</v>
      </c>
      <c r="J3198" s="6" t="s">
        <v>4</v>
      </c>
      <c r="K3198" s="6" t="s">
        <v>4</v>
      </c>
      <c r="L3198" s="6" t="s">
        <v>4</v>
      </c>
      <c r="M3198" s="6" t="s">
        <v>5</v>
      </c>
      <c r="N3198" s="6" t="s">
        <v>3644</v>
      </c>
      <c r="O3198" s="16">
        <v>44795</v>
      </c>
      <c r="P3198" s="6" t="s">
        <v>3645</v>
      </c>
      <c r="Q3198" s="18">
        <v>8467.56</v>
      </c>
      <c r="R3198" s="18">
        <v>8467.56</v>
      </c>
      <c r="S3198" s="18">
        <v>0</v>
      </c>
      <c r="T3198" s="18">
        <v>0</v>
      </c>
      <c r="U3198" s="10">
        <f t="shared" si="98"/>
        <v>0</v>
      </c>
      <c r="V3198" s="20">
        <f t="shared" si="99"/>
        <v>0</v>
      </c>
    </row>
    <row r="3199" spans="1:22" outlineLevel="4" x14ac:dyDescent="0.35">
      <c r="G3199" s="1"/>
      <c r="H3199" s="14" t="s">
        <v>11962</v>
      </c>
      <c r="O3199" s="16"/>
      <c r="Q3199" s="18">
        <f>SUBTOTAL(9,Q3197:Q3198)</f>
        <v>9526</v>
      </c>
      <c r="R3199" s="18">
        <f>SUBTOTAL(9,R3197:R3198)</f>
        <v>8467.56</v>
      </c>
      <c r="S3199" s="18">
        <f>SUBTOTAL(9,S3197:S3198)</f>
        <v>1058.44</v>
      </c>
      <c r="T3199" s="18">
        <f>SUBTOTAL(9,T3197:T3198)</f>
        <v>0</v>
      </c>
      <c r="U3199" s="10">
        <f t="shared" si="98"/>
        <v>4.5474735088646412E-13</v>
      </c>
      <c r="V3199" s="20">
        <f t="shared" si="99"/>
        <v>4.5474735088646412E-13</v>
      </c>
    </row>
    <row r="3200" spans="1:22" ht="29" outlineLevel="4" x14ac:dyDescent="0.35">
      <c r="A3200" s="6" t="s">
        <v>1298</v>
      </c>
      <c r="B3200" s="6" t="s">
        <v>1299</v>
      </c>
      <c r="C3200" s="12" t="s">
        <v>3629</v>
      </c>
      <c r="D3200" s="5" t="s">
        <v>3630</v>
      </c>
      <c r="E3200" s="6" t="s">
        <v>3635</v>
      </c>
      <c r="F3200" s="1" t="s">
        <v>13030</v>
      </c>
      <c r="G3200" s="1" t="s">
        <v>4</v>
      </c>
      <c r="H3200" s="1" t="s">
        <v>3651</v>
      </c>
      <c r="I3200" s="2" t="s">
        <v>3652</v>
      </c>
      <c r="J3200" s="6" t="s">
        <v>3648</v>
      </c>
      <c r="K3200" s="6" t="s">
        <v>4</v>
      </c>
      <c r="L3200" s="6" t="s">
        <v>4</v>
      </c>
      <c r="M3200" s="6" t="s">
        <v>5</v>
      </c>
      <c r="N3200" s="6" t="s">
        <v>3649</v>
      </c>
      <c r="O3200" s="16">
        <v>44900</v>
      </c>
      <c r="P3200" s="6" t="s">
        <v>3650</v>
      </c>
      <c r="Q3200" s="18">
        <v>79165</v>
      </c>
      <c r="R3200" s="18">
        <v>79165</v>
      </c>
      <c r="S3200" s="18">
        <v>0</v>
      </c>
      <c r="T3200" s="18">
        <v>0</v>
      </c>
      <c r="U3200" s="10">
        <f t="shared" si="98"/>
        <v>0</v>
      </c>
      <c r="V3200" s="20">
        <f t="shared" si="99"/>
        <v>0</v>
      </c>
    </row>
    <row r="3201" spans="1:22" ht="29" outlineLevel="4" x14ac:dyDescent="0.35">
      <c r="A3201" s="6" t="s">
        <v>1298</v>
      </c>
      <c r="B3201" s="6" t="s">
        <v>1299</v>
      </c>
      <c r="C3201" s="12" t="s">
        <v>3629</v>
      </c>
      <c r="D3201" s="5" t="s">
        <v>3630</v>
      </c>
      <c r="E3201" s="6" t="s">
        <v>3635</v>
      </c>
      <c r="F3201" s="1" t="s">
        <v>13030</v>
      </c>
      <c r="G3201" s="1" t="s">
        <v>4</v>
      </c>
      <c r="H3201" s="1" t="s">
        <v>3651</v>
      </c>
      <c r="I3201" s="2" t="s">
        <v>3652</v>
      </c>
      <c r="J3201" s="6" t="s">
        <v>3648</v>
      </c>
      <c r="K3201" s="6" t="s">
        <v>4</v>
      </c>
      <c r="L3201" s="6" t="s">
        <v>4</v>
      </c>
      <c r="M3201" s="6" t="s">
        <v>5</v>
      </c>
      <c r="N3201" s="6" t="s">
        <v>3653</v>
      </c>
      <c r="O3201" s="16">
        <v>44977</v>
      </c>
      <c r="P3201" s="6" t="s">
        <v>3654</v>
      </c>
      <c r="Q3201" s="18">
        <v>68371</v>
      </c>
      <c r="R3201" s="18">
        <v>68371</v>
      </c>
      <c r="S3201" s="18">
        <v>0</v>
      </c>
      <c r="T3201" s="18">
        <v>0</v>
      </c>
      <c r="U3201" s="10">
        <f t="shared" si="98"/>
        <v>0</v>
      </c>
      <c r="V3201" s="20">
        <f t="shared" si="99"/>
        <v>0</v>
      </c>
    </row>
    <row r="3202" spans="1:22" ht="29" outlineLevel="3" x14ac:dyDescent="0.35">
      <c r="A3202" s="6" t="s">
        <v>1298</v>
      </c>
      <c r="B3202" s="6" t="s">
        <v>1299</v>
      </c>
      <c r="C3202" s="12" t="s">
        <v>3629</v>
      </c>
      <c r="D3202" s="5" t="s">
        <v>3630</v>
      </c>
      <c r="E3202" s="6" t="s">
        <v>3635</v>
      </c>
      <c r="F3202" s="1" t="s">
        <v>13030</v>
      </c>
      <c r="G3202" s="1" t="s">
        <v>4</v>
      </c>
      <c r="H3202" s="1" t="s">
        <v>3651</v>
      </c>
      <c r="I3202" s="2" t="s">
        <v>3652</v>
      </c>
      <c r="J3202" s="6" t="s">
        <v>3648</v>
      </c>
      <c r="K3202" s="6" t="s">
        <v>4</v>
      </c>
      <c r="L3202" s="6" t="s">
        <v>4</v>
      </c>
      <c r="M3202" s="6" t="s">
        <v>5</v>
      </c>
      <c r="N3202" s="6" t="s">
        <v>3655</v>
      </c>
      <c r="O3202" s="16">
        <v>45091</v>
      </c>
      <c r="P3202" s="6" t="s">
        <v>3656</v>
      </c>
      <c r="Q3202" s="18">
        <v>90246</v>
      </c>
      <c r="R3202" s="18">
        <v>90246</v>
      </c>
      <c r="S3202" s="18">
        <v>0</v>
      </c>
      <c r="T3202" s="18">
        <v>0</v>
      </c>
      <c r="U3202" s="10">
        <f t="shared" ref="U3202:U3265" si="100">Q3202-R3202-S3202-T3202</f>
        <v>0</v>
      </c>
      <c r="V3202" s="20">
        <f t="shared" si="99"/>
        <v>0</v>
      </c>
    </row>
    <row r="3203" spans="1:22" outlineLevel="4" x14ac:dyDescent="0.35">
      <c r="G3203" s="1"/>
      <c r="H3203" s="14" t="s">
        <v>11963</v>
      </c>
      <c r="O3203" s="16"/>
      <c r="Q3203" s="18">
        <f>SUBTOTAL(9,Q3200:Q3202)</f>
        <v>237782</v>
      </c>
      <c r="R3203" s="18">
        <f>SUBTOTAL(9,R3200:R3202)</f>
        <v>237782</v>
      </c>
      <c r="S3203" s="18">
        <f>SUBTOTAL(9,S3200:S3202)</f>
        <v>0</v>
      </c>
      <c r="T3203" s="18">
        <f>SUBTOTAL(9,T3200:T3202)</f>
        <v>0</v>
      </c>
      <c r="U3203" s="10">
        <f t="shared" si="100"/>
        <v>0</v>
      </c>
      <c r="V3203" s="20">
        <f t="shared" ref="V3203:V3266" si="101">Q3203-R3203-S3203-T3203</f>
        <v>0</v>
      </c>
    </row>
    <row r="3204" spans="1:22" ht="29" outlineLevel="4" x14ac:dyDescent="0.35">
      <c r="A3204" s="6" t="s">
        <v>110</v>
      </c>
      <c r="B3204" s="6" t="s">
        <v>111</v>
      </c>
      <c r="C3204" s="12" t="s">
        <v>3629</v>
      </c>
      <c r="D3204" s="5" t="s">
        <v>3630</v>
      </c>
      <c r="E3204" s="6" t="s">
        <v>3635</v>
      </c>
      <c r="F3204" s="1" t="s">
        <v>4</v>
      </c>
      <c r="G3204" s="1" t="s">
        <v>82</v>
      </c>
      <c r="H3204" s="1" t="s">
        <v>3658</v>
      </c>
      <c r="I3204" s="2" t="s">
        <v>3659</v>
      </c>
      <c r="J3204" s="6" t="s">
        <v>4</v>
      </c>
      <c r="K3204" s="6" t="s">
        <v>4</v>
      </c>
      <c r="L3204" s="6" t="s">
        <v>4</v>
      </c>
      <c r="M3204" s="6" t="s">
        <v>5</v>
      </c>
      <c r="N3204" s="6" t="s">
        <v>3657</v>
      </c>
      <c r="O3204" s="16">
        <v>44900</v>
      </c>
      <c r="P3204" s="6" t="s">
        <v>3650</v>
      </c>
      <c r="Q3204" s="18">
        <v>1176.99</v>
      </c>
      <c r="R3204" s="18">
        <v>0</v>
      </c>
      <c r="S3204" s="18">
        <v>1176.99</v>
      </c>
      <c r="T3204" s="18">
        <v>0</v>
      </c>
      <c r="U3204" s="10">
        <f t="shared" si="100"/>
        <v>0</v>
      </c>
      <c r="V3204" s="20">
        <f t="shared" si="101"/>
        <v>0</v>
      </c>
    </row>
    <row r="3205" spans="1:22" ht="29" outlineLevel="4" x14ac:dyDescent="0.35">
      <c r="A3205" s="6" t="s">
        <v>110</v>
      </c>
      <c r="B3205" s="6" t="s">
        <v>111</v>
      </c>
      <c r="C3205" s="12" t="s">
        <v>3629</v>
      </c>
      <c r="D3205" s="5" t="s">
        <v>3630</v>
      </c>
      <c r="E3205" s="6" t="s">
        <v>3635</v>
      </c>
      <c r="F3205" s="1" t="s">
        <v>4</v>
      </c>
      <c r="G3205" s="1" t="s">
        <v>82</v>
      </c>
      <c r="H3205" s="1" t="s">
        <v>3658</v>
      </c>
      <c r="I3205" s="2" t="s">
        <v>3659</v>
      </c>
      <c r="J3205" s="6" t="s">
        <v>4</v>
      </c>
      <c r="K3205" s="6" t="s">
        <v>4</v>
      </c>
      <c r="L3205" s="6" t="s">
        <v>4</v>
      </c>
      <c r="M3205" s="6" t="s">
        <v>5</v>
      </c>
      <c r="N3205" s="6" t="s">
        <v>3660</v>
      </c>
      <c r="O3205" s="16">
        <v>44977</v>
      </c>
      <c r="P3205" s="6" t="s">
        <v>3654</v>
      </c>
      <c r="Q3205" s="18">
        <v>1343.44</v>
      </c>
      <c r="R3205" s="18">
        <v>0</v>
      </c>
      <c r="S3205" s="18">
        <v>1343.44</v>
      </c>
      <c r="T3205" s="18">
        <v>0</v>
      </c>
      <c r="U3205" s="10">
        <f t="shared" si="100"/>
        <v>0</v>
      </c>
      <c r="V3205" s="20">
        <f t="shared" si="101"/>
        <v>0</v>
      </c>
    </row>
    <row r="3206" spans="1:22" ht="29" outlineLevel="4" x14ac:dyDescent="0.35">
      <c r="A3206" s="6" t="s">
        <v>110</v>
      </c>
      <c r="B3206" s="6" t="s">
        <v>111</v>
      </c>
      <c r="C3206" s="12" t="s">
        <v>3629</v>
      </c>
      <c r="D3206" s="5" t="s">
        <v>3630</v>
      </c>
      <c r="E3206" s="6" t="s">
        <v>3635</v>
      </c>
      <c r="F3206" s="1" t="s">
        <v>4</v>
      </c>
      <c r="G3206" s="1" t="s">
        <v>82</v>
      </c>
      <c r="H3206" s="1" t="s">
        <v>3658</v>
      </c>
      <c r="I3206" s="2" t="s">
        <v>3659</v>
      </c>
      <c r="J3206" s="6" t="s">
        <v>4</v>
      </c>
      <c r="K3206" s="6" t="s">
        <v>4</v>
      </c>
      <c r="L3206" s="6" t="s">
        <v>4</v>
      </c>
      <c r="M3206" s="6" t="s">
        <v>5</v>
      </c>
      <c r="N3206" s="6" t="s">
        <v>3661</v>
      </c>
      <c r="O3206" s="16">
        <v>45091</v>
      </c>
      <c r="P3206" s="6" t="s">
        <v>3656</v>
      </c>
      <c r="Q3206" s="18">
        <v>973.11</v>
      </c>
      <c r="R3206" s="18">
        <v>0</v>
      </c>
      <c r="S3206" s="18">
        <v>973.11</v>
      </c>
      <c r="T3206" s="18">
        <v>0</v>
      </c>
      <c r="U3206" s="10">
        <f t="shared" si="100"/>
        <v>0</v>
      </c>
      <c r="V3206" s="20">
        <f t="shared" si="101"/>
        <v>0</v>
      </c>
    </row>
    <row r="3207" spans="1:22" ht="29" outlineLevel="3" x14ac:dyDescent="0.35">
      <c r="A3207" s="6" t="s">
        <v>110</v>
      </c>
      <c r="B3207" s="6" t="s">
        <v>111</v>
      </c>
      <c r="C3207" s="12" t="s">
        <v>3629</v>
      </c>
      <c r="D3207" s="5" t="s">
        <v>3630</v>
      </c>
      <c r="E3207" s="6" t="s">
        <v>3635</v>
      </c>
      <c r="F3207" s="1" t="s">
        <v>1250</v>
      </c>
      <c r="G3207" s="1" t="s">
        <v>4</v>
      </c>
      <c r="H3207" s="1" t="s">
        <v>3658</v>
      </c>
      <c r="I3207" s="2" t="s">
        <v>3659</v>
      </c>
      <c r="J3207" s="6" t="s">
        <v>4</v>
      </c>
      <c r="K3207" s="6" t="s">
        <v>4</v>
      </c>
      <c r="L3207" s="6" t="s">
        <v>4</v>
      </c>
      <c r="M3207" s="6" t="s">
        <v>5</v>
      </c>
      <c r="N3207" s="6" t="s">
        <v>3657</v>
      </c>
      <c r="O3207" s="16">
        <v>44900</v>
      </c>
      <c r="P3207" s="6" t="s">
        <v>3650</v>
      </c>
      <c r="Q3207" s="18">
        <v>9416.01</v>
      </c>
      <c r="R3207" s="18">
        <v>9416.01</v>
      </c>
      <c r="S3207" s="18">
        <v>0</v>
      </c>
      <c r="T3207" s="18">
        <v>0</v>
      </c>
      <c r="U3207" s="10">
        <f t="shared" si="100"/>
        <v>0</v>
      </c>
      <c r="V3207" s="20">
        <f t="shared" si="101"/>
        <v>0</v>
      </c>
    </row>
    <row r="3208" spans="1:22" ht="29" outlineLevel="2" x14ac:dyDescent="0.35">
      <c r="A3208" s="6" t="s">
        <v>110</v>
      </c>
      <c r="B3208" s="6" t="s">
        <v>111</v>
      </c>
      <c r="C3208" s="12" t="s">
        <v>3629</v>
      </c>
      <c r="D3208" s="5" t="s">
        <v>3630</v>
      </c>
      <c r="E3208" s="6" t="s">
        <v>3635</v>
      </c>
      <c r="F3208" s="1" t="s">
        <v>1250</v>
      </c>
      <c r="G3208" s="1" t="s">
        <v>4</v>
      </c>
      <c r="H3208" s="1" t="s">
        <v>3658</v>
      </c>
      <c r="I3208" s="2" t="s">
        <v>3659</v>
      </c>
      <c r="J3208" s="6" t="s">
        <v>4</v>
      </c>
      <c r="K3208" s="6" t="s">
        <v>4</v>
      </c>
      <c r="L3208" s="6" t="s">
        <v>4</v>
      </c>
      <c r="M3208" s="6" t="s">
        <v>5</v>
      </c>
      <c r="N3208" s="6" t="s">
        <v>3660</v>
      </c>
      <c r="O3208" s="16">
        <v>44977</v>
      </c>
      <c r="P3208" s="6" t="s">
        <v>3654</v>
      </c>
      <c r="Q3208" s="18">
        <v>10747.56</v>
      </c>
      <c r="R3208" s="18">
        <v>10747.56</v>
      </c>
      <c r="S3208" s="18">
        <v>0</v>
      </c>
      <c r="T3208" s="18">
        <v>0</v>
      </c>
      <c r="U3208" s="10">
        <f t="shared" si="100"/>
        <v>0</v>
      </c>
      <c r="V3208" s="20">
        <f t="shared" si="101"/>
        <v>0</v>
      </c>
    </row>
    <row r="3209" spans="1:22" ht="29" outlineLevel="4" x14ac:dyDescent="0.35">
      <c r="A3209" s="6" t="s">
        <v>110</v>
      </c>
      <c r="B3209" s="6" t="s">
        <v>111</v>
      </c>
      <c r="C3209" s="12" t="s">
        <v>3629</v>
      </c>
      <c r="D3209" s="5" t="s">
        <v>3630</v>
      </c>
      <c r="E3209" s="6" t="s">
        <v>3635</v>
      </c>
      <c r="F3209" s="1" t="s">
        <v>1250</v>
      </c>
      <c r="G3209" s="1" t="s">
        <v>4</v>
      </c>
      <c r="H3209" s="1" t="s">
        <v>3658</v>
      </c>
      <c r="I3209" s="2" t="s">
        <v>3659</v>
      </c>
      <c r="J3209" s="6" t="s">
        <v>4</v>
      </c>
      <c r="K3209" s="6" t="s">
        <v>4</v>
      </c>
      <c r="L3209" s="6" t="s">
        <v>4</v>
      </c>
      <c r="M3209" s="6" t="s">
        <v>5</v>
      </c>
      <c r="N3209" s="6" t="s">
        <v>3661</v>
      </c>
      <c r="O3209" s="16">
        <v>45091</v>
      </c>
      <c r="P3209" s="6" t="s">
        <v>3656</v>
      </c>
      <c r="Q3209" s="18">
        <v>7784.89</v>
      </c>
      <c r="R3209" s="18">
        <v>7784.89</v>
      </c>
      <c r="S3209" s="18">
        <v>0</v>
      </c>
      <c r="T3209" s="18">
        <v>0</v>
      </c>
      <c r="U3209" s="10">
        <f t="shared" si="100"/>
        <v>0</v>
      </c>
      <c r="V3209" s="20">
        <f t="shared" si="101"/>
        <v>0</v>
      </c>
    </row>
    <row r="3210" spans="1:22" outlineLevel="3" x14ac:dyDescent="0.35">
      <c r="G3210" s="1"/>
      <c r="H3210" s="14" t="s">
        <v>11964</v>
      </c>
      <c r="O3210" s="16"/>
      <c r="Q3210" s="18">
        <f>SUBTOTAL(9,Q3204:Q3209)</f>
        <v>31442</v>
      </c>
      <c r="R3210" s="18">
        <f>SUBTOTAL(9,R3204:R3209)</f>
        <v>27948.46</v>
      </c>
      <c r="S3210" s="18">
        <f>SUBTOTAL(9,S3204:S3209)</f>
        <v>3493.5400000000004</v>
      </c>
      <c r="T3210" s="18">
        <f>SUBTOTAL(9,T3204:T3209)</f>
        <v>0</v>
      </c>
      <c r="U3210" s="10">
        <f t="shared" si="100"/>
        <v>4.5474735088646412E-13</v>
      </c>
      <c r="V3210" s="20">
        <f t="shared" si="101"/>
        <v>4.5474735088646412E-13</v>
      </c>
    </row>
    <row r="3211" spans="1:22" outlineLevel="4" x14ac:dyDescent="0.35">
      <c r="A3211" s="6" t="s">
        <v>110</v>
      </c>
      <c r="B3211" s="6" t="s">
        <v>111</v>
      </c>
      <c r="C3211" s="12" t="s">
        <v>3629</v>
      </c>
      <c r="D3211" s="5" t="s">
        <v>3630</v>
      </c>
      <c r="E3211" s="6" t="s">
        <v>3630</v>
      </c>
      <c r="F3211" s="1" t="s">
        <v>4</v>
      </c>
      <c r="G3211" s="1" t="s">
        <v>114</v>
      </c>
      <c r="H3211" s="1" t="s">
        <v>116</v>
      </c>
      <c r="I3211" s="4" t="s">
        <v>12902</v>
      </c>
      <c r="J3211" s="6" t="s">
        <v>4</v>
      </c>
      <c r="K3211" s="6" t="s">
        <v>4</v>
      </c>
      <c r="L3211" s="6" t="s">
        <v>4</v>
      </c>
      <c r="M3211" s="6" t="s">
        <v>5</v>
      </c>
      <c r="N3211" s="6" t="s">
        <v>3662</v>
      </c>
      <c r="O3211" s="16">
        <v>44869</v>
      </c>
      <c r="P3211" s="6" t="s">
        <v>7</v>
      </c>
      <c r="Q3211" s="18">
        <v>103269</v>
      </c>
      <c r="R3211" s="18">
        <v>0</v>
      </c>
      <c r="S3211" s="18">
        <v>103269</v>
      </c>
      <c r="T3211" s="18">
        <v>0</v>
      </c>
      <c r="U3211" s="10">
        <f t="shared" si="100"/>
        <v>0</v>
      </c>
      <c r="V3211" s="20">
        <f t="shared" si="101"/>
        <v>0</v>
      </c>
    </row>
    <row r="3212" spans="1:22" outlineLevel="3" x14ac:dyDescent="0.35">
      <c r="A3212" s="6" t="s">
        <v>110</v>
      </c>
      <c r="B3212" s="6" t="s">
        <v>111</v>
      </c>
      <c r="C3212" s="12" t="s">
        <v>3629</v>
      </c>
      <c r="D3212" s="5" t="s">
        <v>3630</v>
      </c>
      <c r="E3212" s="6" t="s">
        <v>3630</v>
      </c>
      <c r="F3212" s="1" t="s">
        <v>4</v>
      </c>
      <c r="G3212" s="1" t="s">
        <v>114</v>
      </c>
      <c r="H3212" s="1" t="s">
        <v>116</v>
      </c>
      <c r="I3212" s="4" t="s">
        <v>12902</v>
      </c>
      <c r="J3212" s="6" t="s">
        <v>4</v>
      </c>
      <c r="K3212" s="6" t="s">
        <v>4</v>
      </c>
      <c r="L3212" s="6" t="s">
        <v>4</v>
      </c>
      <c r="M3212" s="6" t="s">
        <v>5</v>
      </c>
      <c r="N3212" s="6" t="s">
        <v>3663</v>
      </c>
      <c r="O3212" s="16">
        <v>44945</v>
      </c>
      <c r="P3212" s="6" t="s">
        <v>7</v>
      </c>
      <c r="Q3212" s="18">
        <v>31632</v>
      </c>
      <c r="R3212" s="18">
        <v>0</v>
      </c>
      <c r="S3212" s="18">
        <v>31632</v>
      </c>
      <c r="T3212" s="18">
        <v>0</v>
      </c>
      <c r="U3212" s="10">
        <f t="shared" si="100"/>
        <v>0</v>
      </c>
      <c r="V3212" s="20">
        <f t="shared" si="101"/>
        <v>0</v>
      </c>
    </row>
    <row r="3213" spans="1:22" outlineLevel="4" x14ac:dyDescent="0.35">
      <c r="G3213" s="1"/>
      <c r="H3213" s="14" t="s">
        <v>11348</v>
      </c>
      <c r="O3213" s="16"/>
      <c r="Q3213" s="18">
        <f>SUBTOTAL(9,Q3211:Q3212)</f>
        <v>134901</v>
      </c>
      <c r="R3213" s="18">
        <f>SUBTOTAL(9,R3211:R3212)</f>
        <v>0</v>
      </c>
      <c r="S3213" s="18">
        <f>SUBTOTAL(9,S3211:S3212)</f>
        <v>134901</v>
      </c>
      <c r="T3213" s="18">
        <f>SUBTOTAL(9,T3211:T3212)</f>
        <v>0</v>
      </c>
      <c r="U3213" s="10">
        <f t="shared" si="100"/>
        <v>0</v>
      </c>
      <c r="V3213" s="20">
        <f t="shared" si="101"/>
        <v>0</v>
      </c>
    </row>
    <row r="3214" spans="1:22" outlineLevel="4" x14ac:dyDescent="0.35">
      <c r="A3214" s="6" t="s">
        <v>110</v>
      </c>
      <c r="B3214" s="6" t="s">
        <v>111</v>
      </c>
      <c r="C3214" s="12" t="s">
        <v>3629</v>
      </c>
      <c r="D3214" s="5" t="s">
        <v>3630</v>
      </c>
      <c r="E3214" s="6" t="s">
        <v>3630</v>
      </c>
      <c r="F3214" s="1" t="s">
        <v>4</v>
      </c>
      <c r="G3214" s="1" t="s">
        <v>114</v>
      </c>
      <c r="H3214" s="1" t="s">
        <v>119</v>
      </c>
      <c r="I3214" s="4" t="s">
        <v>12903</v>
      </c>
      <c r="J3214" s="6" t="s">
        <v>4</v>
      </c>
      <c r="K3214" s="6" t="s">
        <v>4</v>
      </c>
      <c r="L3214" s="6" t="s">
        <v>4</v>
      </c>
      <c r="M3214" s="6" t="s">
        <v>5</v>
      </c>
      <c r="N3214" s="6" t="s">
        <v>3662</v>
      </c>
      <c r="O3214" s="16">
        <v>44869</v>
      </c>
      <c r="P3214" s="6" t="s">
        <v>7</v>
      </c>
      <c r="Q3214" s="18">
        <v>75274</v>
      </c>
      <c r="R3214" s="18">
        <v>0</v>
      </c>
      <c r="S3214" s="18">
        <v>75274</v>
      </c>
      <c r="T3214" s="18">
        <v>0</v>
      </c>
      <c r="U3214" s="10">
        <f t="shared" si="100"/>
        <v>0</v>
      </c>
      <c r="V3214" s="20">
        <f t="shared" si="101"/>
        <v>0</v>
      </c>
    </row>
    <row r="3215" spans="1:22" outlineLevel="3" x14ac:dyDescent="0.35">
      <c r="A3215" s="6" t="s">
        <v>110</v>
      </c>
      <c r="B3215" s="6" t="s">
        <v>111</v>
      </c>
      <c r="C3215" s="12" t="s">
        <v>3629</v>
      </c>
      <c r="D3215" s="5" t="s">
        <v>3630</v>
      </c>
      <c r="E3215" s="6" t="s">
        <v>3630</v>
      </c>
      <c r="F3215" s="1" t="s">
        <v>4</v>
      </c>
      <c r="G3215" s="1" t="s">
        <v>114</v>
      </c>
      <c r="H3215" s="1" t="s">
        <v>119</v>
      </c>
      <c r="I3215" s="4" t="s">
        <v>12903</v>
      </c>
      <c r="J3215" s="6" t="s">
        <v>4</v>
      </c>
      <c r="K3215" s="6" t="s">
        <v>4</v>
      </c>
      <c r="L3215" s="6" t="s">
        <v>4</v>
      </c>
      <c r="M3215" s="6" t="s">
        <v>5</v>
      </c>
      <c r="N3215" s="6" t="s">
        <v>3663</v>
      </c>
      <c r="O3215" s="16">
        <v>44945</v>
      </c>
      <c r="P3215" s="6" t="s">
        <v>7</v>
      </c>
      <c r="Q3215" s="18">
        <v>14622</v>
      </c>
      <c r="R3215" s="18">
        <v>0</v>
      </c>
      <c r="S3215" s="18">
        <v>14622</v>
      </c>
      <c r="T3215" s="18">
        <v>0</v>
      </c>
      <c r="U3215" s="10">
        <f t="shared" si="100"/>
        <v>0</v>
      </c>
      <c r="V3215" s="20">
        <f t="shared" si="101"/>
        <v>0</v>
      </c>
    </row>
    <row r="3216" spans="1:22" outlineLevel="4" x14ac:dyDescent="0.35">
      <c r="G3216" s="1"/>
      <c r="H3216" s="14" t="s">
        <v>11349</v>
      </c>
      <c r="O3216" s="16"/>
      <c r="Q3216" s="18">
        <f>SUBTOTAL(9,Q3214:Q3215)</f>
        <v>89896</v>
      </c>
      <c r="R3216" s="18">
        <f>SUBTOTAL(9,R3214:R3215)</f>
        <v>0</v>
      </c>
      <c r="S3216" s="18">
        <f>SUBTOTAL(9,S3214:S3215)</f>
        <v>89896</v>
      </c>
      <c r="T3216" s="18">
        <f>SUBTOTAL(9,T3214:T3215)</f>
        <v>0</v>
      </c>
      <c r="U3216" s="10">
        <f t="shared" si="100"/>
        <v>0</v>
      </c>
      <c r="V3216" s="20">
        <f t="shared" si="101"/>
        <v>0</v>
      </c>
    </row>
    <row r="3217" spans="1:22" outlineLevel="4" x14ac:dyDescent="0.35">
      <c r="A3217" s="6" t="s">
        <v>110</v>
      </c>
      <c r="B3217" s="6" t="s">
        <v>111</v>
      </c>
      <c r="C3217" s="12" t="s">
        <v>3629</v>
      </c>
      <c r="D3217" s="5" t="s">
        <v>3630</v>
      </c>
      <c r="E3217" s="6" t="s">
        <v>3630</v>
      </c>
      <c r="F3217" s="1" t="s">
        <v>4</v>
      </c>
      <c r="G3217" s="1" t="s">
        <v>114</v>
      </c>
      <c r="H3217" s="1" t="s">
        <v>121</v>
      </c>
      <c r="I3217" s="4" t="s">
        <v>12901</v>
      </c>
      <c r="J3217" s="6" t="s">
        <v>4</v>
      </c>
      <c r="K3217" s="6" t="s">
        <v>4</v>
      </c>
      <c r="L3217" s="6" t="s">
        <v>4</v>
      </c>
      <c r="M3217" s="6" t="s">
        <v>5</v>
      </c>
      <c r="N3217" s="6" t="s">
        <v>3662</v>
      </c>
      <c r="O3217" s="16">
        <v>44869</v>
      </c>
      <c r="P3217" s="6" t="s">
        <v>7</v>
      </c>
      <c r="Q3217" s="18">
        <v>68413</v>
      </c>
      <c r="R3217" s="18">
        <v>0</v>
      </c>
      <c r="S3217" s="18">
        <v>68413</v>
      </c>
      <c r="T3217" s="18">
        <v>0</v>
      </c>
      <c r="U3217" s="10">
        <f t="shared" si="100"/>
        <v>0</v>
      </c>
      <c r="V3217" s="20">
        <f t="shared" si="101"/>
        <v>0</v>
      </c>
    </row>
    <row r="3218" spans="1:22" outlineLevel="3" x14ac:dyDescent="0.35">
      <c r="A3218" s="6" t="s">
        <v>110</v>
      </c>
      <c r="B3218" s="6" t="s">
        <v>111</v>
      </c>
      <c r="C3218" s="12" t="s">
        <v>3629</v>
      </c>
      <c r="D3218" s="5" t="s">
        <v>3630</v>
      </c>
      <c r="E3218" s="6" t="s">
        <v>3630</v>
      </c>
      <c r="F3218" s="1" t="s">
        <v>4</v>
      </c>
      <c r="G3218" s="1" t="s">
        <v>114</v>
      </c>
      <c r="H3218" s="1" t="s">
        <v>121</v>
      </c>
      <c r="I3218" s="4" t="s">
        <v>12901</v>
      </c>
      <c r="J3218" s="6" t="s">
        <v>4</v>
      </c>
      <c r="K3218" s="6" t="s">
        <v>4</v>
      </c>
      <c r="L3218" s="6" t="s">
        <v>4</v>
      </c>
      <c r="M3218" s="6" t="s">
        <v>5</v>
      </c>
      <c r="N3218" s="6" t="s">
        <v>3663</v>
      </c>
      <c r="O3218" s="16">
        <v>44945</v>
      </c>
      <c r="P3218" s="6" t="s">
        <v>7</v>
      </c>
      <c r="Q3218" s="18">
        <v>15233</v>
      </c>
      <c r="R3218" s="18">
        <v>0</v>
      </c>
      <c r="S3218" s="18">
        <v>15233</v>
      </c>
      <c r="T3218" s="18">
        <v>0</v>
      </c>
      <c r="U3218" s="10">
        <f t="shared" si="100"/>
        <v>0</v>
      </c>
      <c r="V3218" s="20">
        <f t="shared" si="101"/>
        <v>0</v>
      </c>
    </row>
    <row r="3219" spans="1:22" outlineLevel="4" x14ac:dyDescent="0.35">
      <c r="G3219" s="1"/>
      <c r="H3219" s="14" t="s">
        <v>11350</v>
      </c>
      <c r="O3219" s="16"/>
      <c r="Q3219" s="18">
        <f>SUBTOTAL(9,Q3217:Q3218)</f>
        <v>83646</v>
      </c>
      <c r="R3219" s="18">
        <f>SUBTOTAL(9,R3217:R3218)</f>
        <v>0</v>
      </c>
      <c r="S3219" s="18">
        <f>SUBTOTAL(9,S3217:S3218)</f>
        <v>83646</v>
      </c>
      <c r="T3219" s="18">
        <f>SUBTOTAL(9,T3217:T3218)</f>
        <v>0</v>
      </c>
      <c r="U3219" s="10">
        <f t="shared" si="100"/>
        <v>0</v>
      </c>
      <c r="V3219" s="20">
        <f t="shared" si="101"/>
        <v>0</v>
      </c>
    </row>
    <row r="3220" spans="1:22" outlineLevel="4" x14ac:dyDescent="0.35">
      <c r="C3220" s="13" t="s">
        <v>10722</v>
      </c>
      <c r="G3220" s="1"/>
      <c r="O3220" s="16"/>
      <c r="Q3220" s="18">
        <f>SUBTOTAL(9,Q3190:Q3218)</f>
        <v>789432</v>
      </c>
      <c r="R3220" s="18">
        <f>SUBTOTAL(9,R3190:R3218)</f>
        <v>473726.87000000005</v>
      </c>
      <c r="S3220" s="18">
        <f>SUBTOTAL(9,S3190:S3218)</f>
        <v>315705.13</v>
      </c>
      <c r="T3220" s="18">
        <f>SUBTOTAL(9,T3190:T3218)</f>
        <v>0</v>
      </c>
      <c r="U3220" s="10">
        <f t="shared" si="100"/>
        <v>-5.8207660913467407E-11</v>
      </c>
      <c r="V3220" s="20">
        <f t="shared" si="101"/>
        <v>-5.8207660913467407E-11</v>
      </c>
    </row>
    <row r="3221" spans="1:22" outlineLevel="4" x14ac:dyDescent="0.35">
      <c r="A3221" s="6" t="s">
        <v>52</v>
      </c>
      <c r="B3221" s="6" t="s">
        <v>53</v>
      </c>
      <c r="C3221" s="12" t="s">
        <v>3664</v>
      </c>
      <c r="D3221" s="5" t="s">
        <v>3665</v>
      </c>
      <c r="E3221" s="6" t="s">
        <v>3665</v>
      </c>
      <c r="F3221" s="1" t="s">
        <v>55</v>
      </c>
      <c r="G3221" s="1" t="s">
        <v>4</v>
      </c>
      <c r="H3221" s="1" t="s">
        <v>3668</v>
      </c>
      <c r="I3221" s="2" t="s">
        <v>3669</v>
      </c>
      <c r="J3221" s="6" t="s">
        <v>4</v>
      </c>
      <c r="K3221" s="6" t="s">
        <v>4</v>
      </c>
      <c r="L3221" s="6" t="s">
        <v>4</v>
      </c>
      <c r="M3221" s="6" t="s">
        <v>5</v>
      </c>
      <c r="N3221" s="6" t="s">
        <v>3666</v>
      </c>
      <c r="O3221" s="16">
        <v>44774</v>
      </c>
      <c r="P3221" s="6" t="s">
        <v>3667</v>
      </c>
      <c r="Q3221" s="18">
        <v>33849</v>
      </c>
      <c r="R3221" s="18">
        <v>33849</v>
      </c>
      <c r="S3221" s="18">
        <v>0</v>
      </c>
      <c r="T3221" s="18">
        <v>0</v>
      </c>
      <c r="U3221" s="10">
        <f t="shared" si="100"/>
        <v>0</v>
      </c>
      <c r="V3221" s="20">
        <f t="shared" si="101"/>
        <v>0</v>
      </c>
    </row>
    <row r="3222" spans="1:22" outlineLevel="3" x14ac:dyDescent="0.35">
      <c r="G3222" s="1"/>
      <c r="H3222" s="14" t="s">
        <v>11965</v>
      </c>
      <c r="O3222" s="16"/>
      <c r="Q3222" s="18">
        <f>SUBTOTAL(9,Q3221:Q3221)</f>
        <v>33849</v>
      </c>
      <c r="R3222" s="18">
        <f>SUBTOTAL(9,R3221:R3221)</f>
        <v>33849</v>
      </c>
      <c r="S3222" s="18">
        <f>SUBTOTAL(9,S3221:S3221)</f>
        <v>0</v>
      </c>
      <c r="T3222" s="18">
        <f>SUBTOTAL(9,T3221:T3221)</f>
        <v>0</v>
      </c>
      <c r="U3222" s="10">
        <f t="shared" si="100"/>
        <v>0</v>
      </c>
      <c r="V3222" s="20">
        <f t="shared" si="101"/>
        <v>0</v>
      </c>
    </row>
    <row r="3223" spans="1:22" outlineLevel="4" x14ac:dyDescent="0.35">
      <c r="A3223" s="6" t="s">
        <v>52</v>
      </c>
      <c r="B3223" s="6" t="s">
        <v>53</v>
      </c>
      <c r="C3223" s="12" t="s">
        <v>3664</v>
      </c>
      <c r="D3223" s="5" t="s">
        <v>3665</v>
      </c>
      <c r="E3223" s="6" t="s">
        <v>3665</v>
      </c>
      <c r="F3223" s="1" t="s">
        <v>55</v>
      </c>
      <c r="G3223" s="1" t="s">
        <v>4</v>
      </c>
      <c r="H3223" s="1" t="s">
        <v>3672</v>
      </c>
      <c r="I3223" s="2" t="s">
        <v>3669</v>
      </c>
      <c r="J3223" s="6" t="s">
        <v>4</v>
      </c>
      <c r="K3223" s="6" t="s">
        <v>4</v>
      </c>
      <c r="L3223" s="6" t="s">
        <v>4</v>
      </c>
      <c r="M3223" s="6" t="s">
        <v>5</v>
      </c>
      <c r="N3223" s="6" t="s">
        <v>3670</v>
      </c>
      <c r="O3223" s="16">
        <v>44879</v>
      </c>
      <c r="P3223" s="6" t="s">
        <v>3671</v>
      </c>
      <c r="Q3223" s="18">
        <v>45000</v>
      </c>
      <c r="R3223" s="18">
        <v>45000</v>
      </c>
      <c r="S3223" s="18">
        <v>0</v>
      </c>
      <c r="T3223" s="18">
        <v>0</v>
      </c>
      <c r="U3223" s="10">
        <f t="shared" si="100"/>
        <v>0</v>
      </c>
      <c r="V3223" s="20">
        <f t="shared" si="101"/>
        <v>0</v>
      </c>
    </row>
    <row r="3224" spans="1:22" outlineLevel="4" x14ac:dyDescent="0.35">
      <c r="G3224" s="1"/>
      <c r="H3224" s="14" t="s">
        <v>11966</v>
      </c>
      <c r="O3224" s="16"/>
      <c r="Q3224" s="18">
        <f>SUBTOTAL(9,Q3223:Q3223)</f>
        <v>45000</v>
      </c>
      <c r="R3224" s="18">
        <f>SUBTOTAL(9,R3223:R3223)</f>
        <v>45000</v>
      </c>
      <c r="S3224" s="18">
        <f>SUBTOTAL(9,S3223:S3223)</f>
        <v>0</v>
      </c>
      <c r="T3224" s="18">
        <f>SUBTOTAL(9,T3223:T3223)</f>
        <v>0</v>
      </c>
      <c r="U3224" s="10">
        <f t="shared" si="100"/>
        <v>0</v>
      </c>
      <c r="V3224" s="20">
        <f t="shared" si="101"/>
        <v>0</v>
      </c>
    </row>
    <row r="3225" spans="1:22" outlineLevel="4" x14ac:dyDescent="0.35">
      <c r="A3225" s="6" t="s">
        <v>52</v>
      </c>
      <c r="B3225" s="6" t="s">
        <v>53</v>
      </c>
      <c r="C3225" s="12" t="s">
        <v>3664</v>
      </c>
      <c r="D3225" s="5" t="s">
        <v>3665</v>
      </c>
      <c r="E3225" s="6" t="s">
        <v>3665</v>
      </c>
      <c r="F3225" s="1" t="s">
        <v>55</v>
      </c>
      <c r="G3225" s="1" t="s">
        <v>4</v>
      </c>
      <c r="H3225" s="1" t="s">
        <v>3675</v>
      </c>
      <c r="I3225" s="2" t="s">
        <v>3669</v>
      </c>
      <c r="J3225" s="6" t="s">
        <v>4</v>
      </c>
      <c r="K3225" s="6" t="s">
        <v>4</v>
      </c>
      <c r="L3225" s="6" t="s">
        <v>4</v>
      </c>
      <c r="M3225" s="6" t="s">
        <v>5</v>
      </c>
      <c r="N3225" s="6" t="s">
        <v>3673</v>
      </c>
      <c r="O3225" s="16">
        <v>45047</v>
      </c>
      <c r="P3225" s="6" t="s">
        <v>3674</v>
      </c>
      <c r="Q3225" s="18">
        <v>4502</v>
      </c>
      <c r="R3225" s="18">
        <v>4502</v>
      </c>
      <c r="S3225" s="18">
        <v>0</v>
      </c>
      <c r="T3225" s="18">
        <v>0</v>
      </c>
      <c r="U3225" s="10">
        <f t="shared" si="100"/>
        <v>0</v>
      </c>
      <c r="V3225" s="20">
        <f t="shared" si="101"/>
        <v>0</v>
      </c>
    </row>
    <row r="3226" spans="1:22" outlineLevel="4" x14ac:dyDescent="0.35">
      <c r="G3226" s="1"/>
      <c r="H3226" s="14" t="s">
        <v>11967</v>
      </c>
      <c r="O3226" s="16"/>
      <c r="Q3226" s="18">
        <f>SUBTOTAL(9,Q3225:Q3225)</f>
        <v>4502</v>
      </c>
      <c r="R3226" s="18">
        <f>SUBTOTAL(9,R3225:R3225)</f>
        <v>4502</v>
      </c>
      <c r="S3226" s="18">
        <f>SUBTOTAL(9,S3225:S3225)</f>
        <v>0</v>
      </c>
      <c r="T3226" s="18">
        <f>SUBTOTAL(9,T3225:T3225)</f>
        <v>0</v>
      </c>
      <c r="U3226" s="10">
        <f t="shared" si="100"/>
        <v>0</v>
      </c>
      <c r="V3226" s="20">
        <f t="shared" si="101"/>
        <v>0</v>
      </c>
    </row>
    <row r="3227" spans="1:22" outlineLevel="4" x14ac:dyDescent="0.35">
      <c r="A3227" s="6" t="s">
        <v>52</v>
      </c>
      <c r="B3227" s="6" t="s">
        <v>53</v>
      </c>
      <c r="C3227" s="12" t="s">
        <v>3664</v>
      </c>
      <c r="D3227" s="5" t="s">
        <v>3665</v>
      </c>
      <c r="E3227" s="6" t="s">
        <v>3665</v>
      </c>
      <c r="F3227" s="1" t="s">
        <v>55</v>
      </c>
      <c r="G3227" s="1" t="s">
        <v>4</v>
      </c>
      <c r="H3227" s="1" t="s">
        <v>3678</v>
      </c>
      <c r="I3227" s="2" t="s">
        <v>3669</v>
      </c>
      <c r="J3227" s="6" t="s">
        <v>4</v>
      </c>
      <c r="K3227" s="6" t="s">
        <v>4</v>
      </c>
      <c r="L3227" s="6" t="s">
        <v>4</v>
      </c>
      <c r="M3227" s="6" t="s">
        <v>5</v>
      </c>
      <c r="N3227" s="6" t="s">
        <v>3676</v>
      </c>
      <c r="O3227" s="16">
        <v>45019</v>
      </c>
      <c r="P3227" s="6" t="s">
        <v>3677</v>
      </c>
      <c r="Q3227" s="18">
        <v>3719</v>
      </c>
      <c r="R3227" s="18">
        <v>3719</v>
      </c>
      <c r="S3227" s="18">
        <v>0</v>
      </c>
      <c r="T3227" s="18">
        <v>0</v>
      </c>
      <c r="U3227" s="10">
        <f t="shared" si="100"/>
        <v>0</v>
      </c>
      <c r="V3227" s="20">
        <f t="shared" si="101"/>
        <v>0</v>
      </c>
    </row>
    <row r="3228" spans="1:22" outlineLevel="4" x14ac:dyDescent="0.35">
      <c r="A3228" s="6" t="s">
        <v>52</v>
      </c>
      <c r="B3228" s="6" t="s">
        <v>53</v>
      </c>
      <c r="C3228" s="12" t="s">
        <v>3664</v>
      </c>
      <c r="D3228" s="5" t="s">
        <v>3665</v>
      </c>
      <c r="E3228" s="6" t="s">
        <v>3665</v>
      </c>
      <c r="F3228" s="1" t="s">
        <v>55</v>
      </c>
      <c r="G3228" s="1" t="s">
        <v>4</v>
      </c>
      <c r="H3228" s="1" t="s">
        <v>3678</v>
      </c>
      <c r="I3228" s="2" t="s">
        <v>3669</v>
      </c>
      <c r="J3228" s="6" t="s">
        <v>4</v>
      </c>
      <c r="K3228" s="6" t="s">
        <v>4</v>
      </c>
      <c r="L3228" s="6" t="s">
        <v>4</v>
      </c>
      <c r="M3228" s="6" t="s">
        <v>5</v>
      </c>
      <c r="N3228" s="6" t="s">
        <v>3679</v>
      </c>
      <c r="O3228" s="16">
        <v>45091</v>
      </c>
      <c r="P3228" s="6" t="s">
        <v>3680</v>
      </c>
      <c r="Q3228" s="18">
        <v>32606</v>
      </c>
      <c r="R3228" s="18">
        <v>32606</v>
      </c>
      <c r="S3228" s="18">
        <v>0</v>
      </c>
      <c r="T3228" s="18">
        <v>0</v>
      </c>
      <c r="U3228" s="10">
        <f t="shared" si="100"/>
        <v>0</v>
      </c>
      <c r="V3228" s="20">
        <f t="shared" si="101"/>
        <v>0</v>
      </c>
    </row>
    <row r="3229" spans="1:22" outlineLevel="3" x14ac:dyDescent="0.35">
      <c r="G3229" s="1"/>
      <c r="H3229" s="14" t="s">
        <v>11968</v>
      </c>
      <c r="O3229" s="16"/>
      <c r="Q3229" s="18">
        <f>SUBTOTAL(9,Q3227:Q3228)</f>
        <v>36325</v>
      </c>
      <c r="R3229" s="18">
        <f>SUBTOTAL(9,R3227:R3228)</f>
        <v>36325</v>
      </c>
      <c r="S3229" s="18">
        <f>SUBTOTAL(9,S3227:S3228)</f>
        <v>0</v>
      </c>
      <c r="T3229" s="18">
        <f>SUBTOTAL(9,T3227:T3228)</f>
        <v>0</v>
      </c>
      <c r="U3229" s="10">
        <f t="shared" si="100"/>
        <v>0</v>
      </c>
      <c r="V3229" s="20">
        <f t="shared" si="101"/>
        <v>0</v>
      </c>
    </row>
    <row r="3230" spans="1:22" outlineLevel="4" x14ac:dyDescent="0.35">
      <c r="C3230" s="13" t="s">
        <v>10723</v>
      </c>
      <c r="G3230" s="1"/>
      <c r="O3230" s="16"/>
      <c r="Q3230" s="18">
        <f>SUBTOTAL(9,Q3221:Q3228)</f>
        <v>119676</v>
      </c>
      <c r="R3230" s="18">
        <f>SUBTOTAL(9,R3221:R3228)</f>
        <v>119676</v>
      </c>
      <c r="S3230" s="18">
        <f>SUBTOTAL(9,S3221:S3228)</f>
        <v>0</v>
      </c>
      <c r="T3230" s="18">
        <f>SUBTOTAL(9,T3221:T3228)</f>
        <v>0</v>
      </c>
      <c r="U3230" s="10">
        <f t="shared" si="100"/>
        <v>0</v>
      </c>
      <c r="V3230" s="20">
        <f t="shared" si="101"/>
        <v>0</v>
      </c>
    </row>
    <row r="3231" spans="1:22" ht="29" outlineLevel="4" x14ac:dyDescent="0.35">
      <c r="A3231" s="6" t="s">
        <v>52</v>
      </c>
      <c r="B3231" s="6" t="s">
        <v>53</v>
      </c>
      <c r="C3231" s="12" t="s">
        <v>3681</v>
      </c>
      <c r="D3231" s="5" t="s">
        <v>3682</v>
      </c>
      <c r="E3231" s="6" t="s">
        <v>3682</v>
      </c>
      <c r="F3231" s="1" t="s">
        <v>4</v>
      </c>
      <c r="G3231" s="1" t="s">
        <v>2195</v>
      </c>
      <c r="H3231" s="1" t="s">
        <v>3684</v>
      </c>
      <c r="I3231" s="2" t="s">
        <v>3685</v>
      </c>
      <c r="J3231" s="6" t="s">
        <v>4</v>
      </c>
      <c r="K3231" s="6" t="s">
        <v>4</v>
      </c>
      <c r="L3231" s="6" t="s">
        <v>4</v>
      </c>
      <c r="M3231" s="6" t="s">
        <v>5</v>
      </c>
      <c r="N3231" s="6" t="s">
        <v>3683</v>
      </c>
      <c r="O3231" s="16">
        <v>44771</v>
      </c>
      <c r="P3231" s="6" t="s">
        <v>7</v>
      </c>
      <c r="Q3231" s="18">
        <v>843029</v>
      </c>
      <c r="R3231" s="18">
        <v>0</v>
      </c>
      <c r="S3231" s="18">
        <v>843029</v>
      </c>
      <c r="T3231" s="18">
        <v>0</v>
      </c>
      <c r="U3231" s="10">
        <f t="shared" si="100"/>
        <v>0</v>
      </c>
      <c r="V3231" s="20">
        <f t="shared" si="101"/>
        <v>0</v>
      </c>
    </row>
    <row r="3232" spans="1:22" ht="29" outlineLevel="4" x14ac:dyDescent="0.35">
      <c r="A3232" s="6" t="s">
        <v>52</v>
      </c>
      <c r="B3232" s="6" t="s">
        <v>53</v>
      </c>
      <c r="C3232" s="12" t="s">
        <v>3681</v>
      </c>
      <c r="D3232" s="5" t="s">
        <v>3682</v>
      </c>
      <c r="E3232" s="6" t="s">
        <v>3682</v>
      </c>
      <c r="F3232" s="1" t="s">
        <v>4</v>
      </c>
      <c r="G3232" s="1" t="s">
        <v>2195</v>
      </c>
      <c r="H3232" s="1" t="s">
        <v>3684</v>
      </c>
      <c r="I3232" s="2" t="s">
        <v>3685</v>
      </c>
      <c r="J3232" s="6" t="s">
        <v>4</v>
      </c>
      <c r="K3232" s="6" t="s">
        <v>4</v>
      </c>
      <c r="L3232" s="6" t="s">
        <v>4</v>
      </c>
      <c r="M3232" s="6" t="s">
        <v>5</v>
      </c>
      <c r="N3232" s="6" t="s">
        <v>3686</v>
      </c>
      <c r="O3232" s="16">
        <v>44826</v>
      </c>
      <c r="P3232" s="6" t="s">
        <v>7</v>
      </c>
      <c r="Q3232" s="18">
        <v>578688</v>
      </c>
      <c r="R3232" s="18">
        <v>0</v>
      </c>
      <c r="S3232" s="18">
        <v>578688</v>
      </c>
      <c r="T3232" s="18">
        <v>0</v>
      </c>
      <c r="U3232" s="10">
        <f t="shared" si="100"/>
        <v>0</v>
      </c>
      <c r="V3232" s="20">
        <f t="shared" si="101"/>
        <v>0</v>
      </c>
    </row>
    <row r="3233" spans="1:22" ht="29" outlineLevel="4" x14ac:dyDescent="0.35">
      <c r="A3233" s="6" t="s">
        <v>52</v>
      </c>
      <c r="B3233" s="6" t="s">
        <v>53</v>
      </c>
      <c r="C3233" s="12" t="s">
        <v>3681</v>
      </c>
      <c r="D3233" s="5" t="s">
        <v>3682</v>
      </c>
      <c r="E3233" s="6" t="s">
        <v>3682</v>
      </c>
      <c r="F3233" s="1" t="s">
        <v>4</v>
      </c>
      <c r="G3233" s="1" t="s">
        <v>2195</v>
      </c>
      <c r="H3233" s="1" t="s">
        <v>3684</v>
      </c>
      <c r="I3233" s="2" t="s">
        <v>3685</v>
      </c>
      <c r="J3233" s="6" t="s">
        <v>4</v>
      </c>
      <c r="K3233" s="6" t="s">
        <v>4</v>
      </c>
      <c r="L3233" s="6" t="s">
        <v>4</v>
      </c>
      <c r="M3233" s="6" t="s">
        <v>5</v>
      </c>
      <c r="N3233" s="6" t="s">
        <v>3687</v>
      </c>
      <c r="O3233" s="16">
        <v>44834</v>
      </c>
      <c r="P3233" s="6" t="s">
        <v>7</v>
      </c>
      <c r="Q3233" s="18">
        <v>52315</v>
      </c>
      <c r="R3233" s="18">
        <v>0</v>
      </c>
      <c r="S3233" s="18">
        <v>52315</v>
      </c>
      <c r="T3233" s="18">
        <v>0</v>
      </c>
      <c r="U3233" s="10">
        <f t="shared" si="100"/>
        <v>0</v>
      </c>
      <c r="V3233" s="20">
        <f t="shared" si="101"/>
        <v>0</v>
      </c>
    </row>
    <row r="3234" spans="1:22" ht="29" outlineLevel="4" x14ac:dyDescent="0.35">
      <c r="A3234" s="6" t="s">
        <v>52</v>
      </c>
      <c r="B3234" s="6" t="s">
        <v>53</v>
      </c>
      <c r="C3234" s="12" t="s">
        <v>3681</v>
      </c>
      <c r="D3234" s="5" t="s">
        <v>3682</v>
      </c>
      <c r="E3234" s="6" t="s">
        <v>3682</v>
      </c>
      <c r="F3234" s="1" t="s">
        <v>4</v>
      </c>
      <c r="G3234" s="1" t="s">
        <v>2195</v>
      </c>
      <c r="H3234" s="1" t="s">
        <v>3684</v>
      </c>
      <c r="I3234" s="2" t="s">
        <v>3685</v>
      </c>
      <c r="J3234" s="6" t="s">
        <v>4</v>
      </c>
      <c r="K3234" s="6" t="s">
        <v>4</v>
      </c>
      <c r="L3234" s="6" t="s">
        <v>4</v>
      </c>
      <c r="M3234" s="6" t="s">
        <v>5</v>
      </c>
      <c r="N3234" s="6" t="s">
        <v>3688</v>
      </c>
      <c r="O3234" s="16">
        <v>45105</v>
      </c>
      <c r="P3234" s="6" t="s">
        <v>7</v>
      </c>
      <c r="Q3234" s="18">
        <v>67300</v>
      </c>
      <c r="R3234" s="18">
        <v>0</v>
      </c>
      <c r="S3234" s="18">
        <v>67300</v>
      </c>
      <c r="T3234" s="18">
        <v>0</v>
      </c>
      <c r="U3234" s="10">
        <f t="shared" si="100"/>
        <v>0</v>
      </c>
      <c r="V3234" s="20">
        <f t="shared" si="101"/>
        <v>0</v>
      </c>
    </row>
    <row r="3235" spans="1:22" outlineLevel="3" x14ac:dyDescent="0.35">
      <c r="G3235" s="1"/>
      <c r="H3235" s="14" t="s">
        <v>11969</v>
      </c>
      <c r="O3235" s="16"/>
      <c r="Q3235" s="18">
        <f>SUBTOTAL(9,Q3231:Q3234)</f>
        <v>1541332</v>
      </c>
      <c r="R3235" s="18">
        <f>SUBTOTAL(9,R3231:R3234)</f>
        <v>0</v>
      </c>
      <c r="S3235" s="18">
        <f>SUBTOTAL(9,S3231:S3234)</f>
        <v>1541332</v>
      </c>
      <c r="T3235" s="18">
        <f>SUBTOTAL(9,T3231:T3234)</f>
        <v>0</v>
      </c>
      <c r="U3235" s="10">
        <f t="shared" si="100"/>
        <v>0</v>
      </c>
      <c r="V3235" s="20">
        <f t="shared" si="101"/>
        <v>0</v>
      </c>
    </row>
    <row r="3236" spans="1:22" ht="29" outlineLevel="4" x14ac:dyDescent="0.35">
      <c r="A3236" s="6" t="s">
        <v>52</v>
      </c>
      <c r="B3236" s="6" t="s">
        <v>53</v>
      </c>
      <c r="C3236" s="12" t="s">
        <v>3681</v>
      </c>
      <c r="D3236" s="5" t="s">
        <v>3682</v>
      </c>
      <c r="E3236" s="6" t="s">
        <v>3682</v>
      </c>
      <c r="F3236" s="1" t="s">
        <v>55</v>
      </c>
      <c r="G3236" s="1" t="s">
        <v>4</v>
      </c>
      <c r="H3236" s="1" t="s">
        <v>3690</v>
      </c>
      <c r="I3236" s="2" t="s">
        <v>3691</v>
      </c>
      <c r="J3236" s="6" t="s">
        <v>4</v>
      </c>
      <c r="K3236" s="6" t="s">
        <v>4</v>
      </c>
      <c r="L3236" s="6" t="s">
        <v>4</v>
      </c>
      <c r="M3236" s="6" t="s">
        <v>5</v>
      </c>
      <c r="N3236" s="6" t="s">
        <v>3689</v>
      </c>
      <c r="O3236" s="16">
        <v>44769</v>
      </c>
      <c r="P3236" s="6" t="s">
        <v>7</v>
      </c>
      <c r="Q3236" s="18">
        <v>218535</v>
      </c>
      <c r="R3236" s="18">
        <v>218535</v>
      </c>
      <c r="S3236" s="18">
        <v>0</v>
      </c>
      <c r="T3236" s="18">
        <v>0</v>
      </c>
      <c r="U3236" s="10">
        <f t="shared" si="100"/>
        <v>0</v>
      </c>
      <c r="V3236" s="20">
        <f t="shared" si="101"/>
        <v>0</v>
      </c>
    </row>
    <row r="3237" spans="1:22" outlineLevel="3" x14ac:dyDescent="0.35">
      <c r="G3237" s="1"/>
      <c r="H3237" s="14" t="s">
        <v>11970</v>
      </c>
      <c r="O3237" s="16"/>
      <c r="Q3237" s="18">
        <f>SUBTOTAL(9,Q3236:Q3236)</f>
        <v>218535</v>
      </c>
      <c r="R3237" s="18">
        <f>SUBTOTAL(9,R3236:R3236)</f>
        <v>218535</v>
      </c>
      <c r="S3237" s="18">
        <f>SUBTOTAL(9,S3236:S3236)</f>
        <v>0</v>
      </c>
      <c r="T3237" s="18">
        <f>SUBTOTAL(9,T3236:T3236)</f>
        <v>0</v>
      </c>
      <c r="U3237" s="10">
        <f t="shared" si="100"/>
        <v>0</v>
      </c>
      <c r="V3237" s="20">
        <f t="shared" si="101"/>
        <v>0</v>
      </c>
    </row>
    <row r="3238" spans="1:22" ht="29" outlineLevel="4" x14ac:dyDescent="0.35">
      <c r="A3238" s="6" t="s">
        <v>52</v>
      </c>
      <c r="B3238" s="6" t="s">
        <v>53</v>
      </c>
      <c r="C3238" s="12" t="s">
        <v>3681</v>
      </c>
      <c r="D3238" s="5" t="s">
        <v>3682</v>
      </c>
      <c r="E3238" s="6" t="s">
        <v>3682</v>
      </c>
      <c r="F3238" s="1" t="s">
        <v>4</v>
      </c>
      <c r="G3238" s="1" t="s">
        <v>2195</v>
      </c>
      <c r="H3238" s="1" t="s">
        <v>3693</v>
      </c>
      <c r="I3238" s="2" t="s">
        <v>3685</v>
      </c>
      <c r="J3238" s="6" t="s">
        <v>4</v>
      </c>
      <c r="K3238" s="6" t="s">
        <v>4</v>
      </c>
      <c r="L3238" s="6" t="s">
        <v>4</v>
      </c>
      <c r="M3238" s="6" t="s">
        <v>5</v>
      </c>
      <c r="N3238" s="6" t="s">
        <v>3692</v>
      </c>
      <c r="O3238" s="16">
        <v>44778</v>
      </c>
      <c r="P3238" s="6" t="s">
        <v>7</v>
      </c>
      <c r="Q3238" s="18">
        <v>1845</v>
      </c>
      <c r="R3238" s="18">
        <v>0</v>
      </c>
      <c r="S3238" s="18">
        <v>1845</v>
      </c>
      <c r="T3238" s="18">
        <v>0</v>
      </c>
      <c r="U3238" s="10">
        <f t="shared" si="100"/>
        <v>0</v>
      </c>
      <c r="V3238" s="20">
        <f t="shared" si="101"/>
        <v>0</v>
      </c>
    </row>
    <row r="3239" spans="1:22" ht="29" outlineLevel="4" x14ac:dyDescent="0.35">
      <c r="A3239" s="6" t="s">
        <v>52</v>
      </c>
      <c r="B3239" s="6" t="s">
        <v>53</v>
      </c>
      <c r="C3239" s="12" t="s">
        <v>3681</v>
      </c>
      <c r="D3239" s="5" t="s">
        <v>3682</v>
      </c>
      <c r="E3239" s="6" t="s">
        <v>3682</v>
      </c>
      <c r="F3239" s="1" t="s">
        <v>4</v>
      </c>
      <c r="G3239" s="1" t="s">
        <v>2195</v>
      </c>
      <c r="H3239" s="1" t="s">
        <v>3693</v>
      </c>
      <c r="I3239" s="2" t="s">
        <v>3685</v>
      </c>
      <c r="J3239" s="6" t="s">
        <v>4</v>
      </c>
      <c r="K3239" s="6" t="s">
        <v>4</v>
      </c>
      <c r="L3239" s="6" t="s">
        <v>4</v>
      </c>
      <c r="M3239" s="6" t="s">
        <v>5</v>
      </c>
      <c r="N3239" s="6" t="s">
        <v>3694</v>
      </c>
      <c r="O3239" s="16">
        <v>44873</v>
      </c>
      <c r="P3239" s="6" t="s">
        <v>7</v>
      </c>
      <c r="Q3239" s="18">
        <v>8440</v>
      </c>
      <c r="R3239" s="18">
        <v>0</v>
      </c>
      <c r="S3239" s="18">
        <v>8440</v>
      </c>
      <c r="T3239" s="18">
        <v>0</v>
      </c>
      <c r="U3239" s="10">
        <f t="shared" si="100"/>
        <v>0</v>
      </c>
      <c r="V3239" s="20">
        <f t="shared" si="101"/>
        <v>0</v>
      </c>
    </row>
    <row r="3240" spans="1:22" ht="29" outlineLevel="4" x14ac:dyDescent="0.35">
      <c r="A3240" s="6" t="s">
        <v>52</v>
      </c>
      <c r="B3240" s="6" t="s">
        <v>53</v>
      </c>
      <c r="C3240" s="12" t="s">
        <v>3681</v>
      </c>
      <c r="D3240" s="5" t="s">
        <v>3682</v>
      </c>
      <c r="E3240" s="6" t="s">
        <v>3682</v>
      </c>
      <c r="F3240" s="1" t="s">
        <v>4</v>
      </c>
      <c r="G3240" s="1" t="s">
        <v>2195</v>
      </c>
      <c r="H3240" s="1" t="s">
        <v>3693</v>
      </c>
      <c r="I3240" s="2" t="s">
        <v>3685</v>
      </c>
      <c r="J3240" s="6" t="s">
        <v>4</v>
      </c>
      <c r="K3240" s="6" t="s">
        <v>4</v>
      </c>
      <c r="L3240" s="6" t="s">
        <v>4</v>
      </c>
      <c r="M3240" s="6" t="s">
        <v>5</v>
      </c>
      <c r="N3240" s="6" t="s">
        <v>3695</v>
      </c>
      <c r="O3240" s="16">
        <v>44910</v>
      </c>
      <c r="P3240" s="6" t="s">
        <v>7</v>
      </c>
      <c r="Q3240" s="18">
        <v>6879</v>
      </c>
      <c r="R3240" s="18">
        <v>0</v>
      </c>
      <c r="S3240" s="18">
        <v>6879</v>
      </c>
      <c r="T3240" s="18">
        <v>0</v>
      </c>
      <c r="U3240" s="10">
        <f t="shared" si="100"/>
        <v>0</v>
      </c>
      <c r="V3240" s="20">
        <f t="shared" si="101"/>
        <v>0</v>
      </c>
    </row>
    <row r="3241" spans="1:22" ht="29" outlineLevel="4" x14ac:dyDescent="0.35">
      <c r="A3241" s="6" t="s">
        <v>52</v>
      </c>
      <c r="B3241" s="6" t="s">
        <v>53</v>
      </c>
      <c r="C3241" s="12" t="s">
        <v>3681</v>
      </c>
      <c r="D3241" s="5" t="s">
        <v>3682</v>
      </c>
      <c r="E3241" s="6" t="s">
        <v>3682</v>
      </c>
      <c r="F3241" s="1" t="s">
        <v>4</v>
      </c>
      <c r="G3241" s="1" t="s">
        <v>2195</v>
      </c>
      <c r="H3241" s="1" t="s">
        <v>3693</v>
      </c>
      <c r="I3241" s="2" t="s">
        <v>3685</v>
      </c>
      <c r="J3241" s="6" t="s">
        <v>4</v>
      </c>
      <c r="K3241" s="6" t="s">
        <v>4</v>
      </c>
      <c r="L3241" s="6" t="s">
        <v>4</v>
      </c>
      <c r="M3241" s="6" t="s">
        <v>5</v>
      </c>
      <c r="N3241" s="6" t="s">
        <v>3696</v>
      </c>
      <c r="O3241" s="16">
        <v>44973</v>
      </c>
      <c r="P3241" s="6" t="s">
        <v>7</v>
      </c>
      <c r="Q3241" s="18">
        <v>2562</v>
      </c>
      <c r="R3241" s="18">
        <v>0</v>
      </c>
      <c r="S3241" s="18">
        <v>2562</v>
      </c>
      <c r="T3241" s="18">
        <v>0</v>
      </c>
      <c r="U3241" s="10">
        <f t="shared" si="100"/>
        <v>0</v>
      </c>
      <c r="V3241" s="20">
        <f t="shared" si="101"/>
        <v>0</v>
      </c>
    </row>
    <row r="3242" spans="1:22" outlineLevel="3" x14ac:dyDescent="0.35">
      <c r="G3242" s="1"/>
      <c r="H3242" s="14" t="s">
        <v>11971</v>
      </c>
      <c r="O3242" s="16"/>
      <c r="Q3242" s="18">
        <f>SUBTOTAL(9,Q3238:Q3241)</f>
        <v>19726</v>
      </c>
      <c r="R3242" s="18">
        <f>SUBTOTAL(9,R3238:R3241)</f>
        <v>0</v>
      </c>
      <c r="S3242" s="18">
        <f>SUBTOTAL(9,S3238:S3241)</f>
        <v>19726</v>
      </c>
      <c r="T3242" s="18">
        <f>SUBTOTAL(9,T3238:T3241)</f>
        <v>0</v>
      </c>
      <c r="U3242" s="10">
        <f t="shared" si="100"/>
        <v>0</v>
      </c>
      <c r="V3242" s="20">
        <f t="shared" si="101"/>
        <v>0</v>
      </c>
    </row>
    <row r="3243" spans="1:22" ht="29" outlineLevel="4" x14ac:dyDescent="0.35">
      <c r="A3243" s="6" t="s">
        <v>52</v>
      </c>
      <c r="B3243" s="6" t="s">
        <v>53</v>
      </c>
      <c r="C3243" s="12" t="s">
        <v>3681</v>
      </c>
      <c r="D3243" s="5" t="s">
        <v>3682</v>
      </c>
      <c r="E3243" s="6" t="s">
        <v>3682</v>
      </c>
      <c r="F3243" s="1" t="s">
        <v>4</v>
      </c>
      <c r="G3243" s="1" t="s">
        <v>2195</v>
      </c>
      <c r="H3243" s="1" t="s">
        <v>3698</v>
      </c>
      <c r="I3243" s="2" t="s">
        <v>3685</v>
      </c>
      <c r="J3243" s="6" t="s">
        <v>4</v>
      </c>
      <c r="K3243" s="6" t="s">
        <v>4</v>
      </c>
      <c r="L3243" s="6" t="s">
        <v>4</v>
      </c>
      <c r="M3243" s="6" t="s">
        <v>5</v>
      </c>
      <c r="N3243" s="6" t="s">
        <v>3697</v>
      </c>
      <c r="O3243" s="16">
        <v>44761</v>
      </c>
      <c r="P3243" s="6" t="s">
        <v>7</v>
      </c>
      <c r="Q3243" s="18">
        <v>425606</v>
      </c>
      <c r="R3243" s="18">
        <v>0</v>
      </c>
      <c r="S3243" s="18">
        <v>425606</v>
      </c>
      <c r="T3243" s="18">
        <v>0</v>
      </c>
      <c r="U3243" s="10">
        <f t="shared" si="100"/>
        <v>0</v>
      </c>
      <c r="V3243" s="20">
        <f t="shared" si="101"/>
        <v>0</v>
      </c>
    </row>
    <row r="3244" spans="1:22" ht="29" outlineLevel="4" x14ac:dyDescent="0.35">
      <c r="A3244" s="6" t="s">
        <v>52</v>
      </c>
      <c r="B3244" s="6" t="s">
        <v>53</v>
      </c>
      <c r="C3244" s="12" t="s">
        <v>3681</v>
      </c>
      <c r="D3244" s="5" t="s">
        <v>3682</v>
      </c>
      <c r="E3244" s="6" t="s">
        <v>3682</v>
      </c>
      <c r="F3244" s="1" t="s">
        <v>4</v>
      </c>
      <c r="G3244" s="1" t="s">
        <v>2195</v>
      </c>
      <c r="H3244" s="1" t="s">
        <v>3698</v>
      </c>
      <c r="I3244" s="2" t="s">
        <v>3685</v>
      </c>
      <c r="J3244" s="6" t="s">
        <v>4</v>
      </c>
      <c r="K3244" s="6" t="s">
        <v>4</v>
      </c>
      <c r="L3244" s="6" t="s">
        <v>4</v>
      </c>
      <c r="M3244" s="6" t="s">
        <v>5</v>
      </c>
      <c r="N3244" s="6" t="s">
        <v>3699</v>
      </c>
      <c r="O3244" s="16">
        <v>44869</v>
      </c>
      <c r="P3244" s="6" t="s">
        <v>7</v>
      </c>
      <c r="Q3244" s="18">
        <v>17765</v>
      </c>
      <c r="R3244" s="18">
        <v>0</v>
      </c>
      <c r="S3244" s="18">
        <v>17765</v>
      </c>
      <c r="T3244" s="18">
        <v>0</v>
      </c>
      <c r="U3244" s="10">
        <f t="shared" si="100"/>
        <v>0</v>
      </c>
      <c r="V3244" s="20">
        <f t="shared" si="101"/>
        <v>0</v>
      </c>
    </row>
    <row r="3245" spans="1:22" outlineLevel="3" x14ac:dyDescent="0.35">
      <c r="G3245" s="1"/>
      <c r="H3245" s="14" t="s">
        <v>11972</v>
      </c>
      <c r="O3245" s="16"/>
      <c r="Q3245" s="18">
        <f>SUBTOTAL(9,Q3243:Q3244)</f>
        <v>443371</v>
      </c>
      <c r="R3245" s="18">
        <f>SUBTOTAL(9,R3243:R3244)</f>
        <v>0</v>
      </c>
      <c r="S3245" s="18">
        <f>SUBTOTAL(9,S3243:S3244)</f>
        <v>443371</v>
      </c>
      <c r="T3245" s="18">
        <f>SUBTOTAL(9,T3243:T3244)</f>
        <v>0</v>
      </c>
      <c r="U3245" s="10">
        <f t="shared" si="100"/>
        <v>0</v>
      </c>
      <c r="V3245" s="20">
        <f t="shared" si="101"/>
        <v>0</v>
      </c>
    </row>
    <row r="3246" spans="1:22" ht="29" outlineLevel="4" x14ac:dyDescent="0.35">
      <c r="A3246" s="6" t="s">
        <v>52</v>
      </c>
      <c r="B3246" s="6" t="s">
        <v>53</v>
      </c>
      <c r="C3246" s="12" t="s">
        <v>3681</v>
      </c>
      <c r="D3246" s="5" t="s">
        <v>3682</v>
      </c>
      <c r="E3246" s="6" t="s">
        <v>3682</v>
      </c>
      <c r="F3246" s="1" t="s">
        <v>55</v>
      </c>
      <c r="G3246" s="1" t="s">
        <v>4</v>
      </c>
      <c r="H3246" s="1" t="s">
        <v>3701</v>
      </c>
      <c r="I3246" s="2" t="s">
        <v>3691</v>
      </c>
      <c r="J3246" s="6" t="s">
        <v>4</v>
      </c>
      <c r="K3246" s="6" t="s">
        <v>4</v>
      </c>
      <c r="L3246" s="6" t="s">
        <v>4</v>
      </c>
      <c r="M3246" s="6" t="s">
        <v>5</v>
      </c>
      <c r="N3246" s="6" t="s">
        <v>3700</v>
      </c>
      <c r="O3246" s="16">
        <v>44819</v>
      </c>
      <c r="P3246" s="6" t="s">
        <v>7</v>
      </c>
      <c r="Q3246" s="18">
        <v>13847</v>
      </c>
      <c r="R3246" s="18">
        <v>13847</v>
      </c>
      <c r="S3246" s="18">
        <v>0</v>
      </c>
      <c r="T3246" s="18">
        <v>0</v>
      </c>
      <c r="U3246" s="10">
        <f t="shared" si="100"/>
        <v>0</v>
      </c>
      <c r="V3246" s="20">
        <f t="shared" si="101"/>
        <v>0</v>
      </c>
    </row>
    <row r="3247" spans="1:22" ht="29" outlineLevel="4" x14ac:dyDescent="0.35">
      <c r="A3247" s="6" t="s">
        <v>52</v>
      </c>
      <c r="B3247" s="6" t="s">
        <v>53</v>
      </c>
      <c r="C3247" s="12" t="s">
        <v>3681</v>
      </c>
      <c r="D3247" s="5" t="s">
        <v>3682</v>
      </c>
      <c r="E3247" s="6" t="s">
        <v>3682</v>
      </c>
      <c r="F3247" s="1" t="s">
        <v>55</v>
      </c>
      <c r="G3247" s="1" t="s">
        <v>4</v>
      </c>
      <c r="H3247" s="1" t="s">
        <v>3701</v>
      </c>
      <c r="I3247" s="2" t="s">
        <v>3691</v>
      </c>
      <c r="J3247" s="6" t="s">
        <v>4</v>
      </c>
      <c r="K3247" s="6" t="s">
        <v>4</v>
      </c>
      <c r="L3247" s="6" t="s">
        <v>4</v>
      </c>
      <c r="M3247" s="6" t="s">
        <v>5</v>
      </c>
      <c r="N3247" s="6" t="s">
        <v>3702</v>
      </c>
      <c r="O3247" s="16">
        <v>44875</v>
      </c>
      <c r="P3247" s="6" t="s">
        <v>7</v>
      </c>
      <c r="Q3247" s="18">
        <v>20132</v>
      </c>
      <c r="R3247" s="18">
        <v>20132</v>
      </c>
      <c r="S3247" s="18">
        <v>0</v>
      </c>
      <c r="T3247" s="18">
        <v>0</v>
      </c>
      <c r="U3247" s="10">
        <f t="shared" si="100"/>
        <v>0</v>
      </c>
      <c r="V3247" s="20">
        <f t="shared" si="101"/>
        <v>0</v>
      </c>
    </row>
    <row r="3248" spans="1:22" ht="29" outlineLevel="4" x14ac:dyDescent="0.35">
      <c r="A3248" s="6" t="s">
        <v>52</v>
      </c>
      <c r="B3248" s="6" t="s">
        <v>53</v>
      </c>
      <c r="C3248" s="12" t="s">
        <v>3681</v>
      </c>
      <c r="D3248" s="5" t="s">
        <v>3682</v>
      </c>
      <c r="E3248" s="6" t="s">
        <v>3682</v>
      </c>
      <c r="F3248" s="1" t="s">
        <v>55</v>
      </c>
      <c r="G3248" s="1" t="s">
        <v>4</v>
      </c>
      <c r="H3248" s="1" t="s">
        <v>3701</v>
      </c>
      <c r="I3248" s="2" t="s">
        <v>3691</v>
      </c>
      <c r="J3248" s="6" t="s">
        <v>4</v>
      </c>
      <c r="K3248" s="6" t="s">
        <v>4</v>
      </c>
      <c r="L3248" s="6" t="s">
        <v>4</v>
      </c>
      <c r="M3248" s="6" t="s">
        <v>5</v>
      </c>
      <c r="N3248" s="6" t="s">
        <v>3703</v>
      </c>
      <c r="O3248" s="16">
        <v>44987</v>
      </c>
      <c r="P3248" s="6" t="s">
        <v>7</v>
      </c>
      <c r="Q3248" s="18">
        <v>2769</v>
      </c>
      <c r="R3248" s="18">
        <v>2769</v>
      </c>
      <c r="S3248" s="18">
        <v>0</v>
      </c>
      <c r="T3248" s="18">
        <v>0</v>
      </c>
      <c r="U3248" s="10">
        <f t="shared" si="100"/>
        <v>0</v>
      </c>
      <c r="V3248" s="20">
        <f t="shared" si="101"/>
        <v>0</v>
      </c>
    </row>
    <row r="3249" spans="1:22" ht="29" outlineLevel="4" x14ac:dyDescent="0.35">
      <c r="A3249" s="6" t="s">
        <v>52</v>
      </c>
      <c r="B3249" s="6" t="s">
        <v>53</v>
      </c>
      <c r="C3249" s="12" t="s">
        <v>3681</v>
      </c>
      <c r="D3249" s="5" t="s">
        <v>3682</v>
      </c>
      <c r="E3249" s="6" t="s">
        <v>3682</v>
      </c>
      <c r="F3249" s="1" t="s">
        <v>55</v>
      </c>
      <c r="G3249" s="1" t="s">
        <v>4</v>
      </c>
      <c r="H3249" s="1" t="s">
        <v>3701</v>
      </c>
      <c r="I3249" s="2" t="s">
        <v>3691</v>
      </c>
      <c r="J3249" s="6" t="s">
        <v>4</v>
      </c>
      <c r="K3249" s="6" t="s">
        <v>4</v>
      </c>
      <c r="L3249" s="6" t="s">
        <v>4</v>
      </c>
      <c r="M3249" s="6" t="s">
        <v>5</v>
      </c>
      <c r="N3249" s="6" t="s">
        <v>3704</v>
      </c>
      <c r="O3249" s="16">
        <v>45069</v>
      </c>
      <c r="P3249" s="6" t="s">
        <v>7</v>
      </c>
      <c r="Q3249" s="18">
        <v>47189</v>
      </c>
      <c r="R3249" s="18">
        <v>47189</v>
      </c>
      <c r="S3249" s="18">
        <v>0</v>
      </c>
      <c r="T3249" s="18">
        <v>0</v>
      </c>
      <c r="U3249" s="10">
        <f t="shared" si="100"/>
        <v>0</v>
      </c>
      <c r="V3249" s="20">
        <f t="shared" si="101"/>
        <v>0</v>
      </c>
    </row>
    <row r="3250" spans="1:22" outlineLevel="3" x14ac:dyDescent="0.35">
      <c r="G3250" s="1"/>
      <c r="H3250" s="14" t="s">
        <v>11973</v>
      </c>
      <c r="O3250" s="16"/>
      <c r="Q3250" s="18">
        <f>SUBTOTAL(9,Q3246:Q3249)</f>
        <v>83937</v>
      </c>
      <c r="R3250" s="18">
        <f>SUBTOTAL(9,R3246:R3249)</f>
        <v>83937</v>
      </c>
      <c r="S3250" s="18">
        <f>SUBTOTAL(9,S3246:S3249)</f>
        <v>0</v>
      </c>
      <c r="T3250" s="18">
        <f>SUBTOTAL(9,T3246:T3249)</f>
        <v>0</v>
      </c>
      <c r="U3250" s="10">
        <f t="shared" si="100"/>
        <v>0</v>
      </c>
      <c r="V3250" s="20">
        <f t="shared" si="101"/>
        <v>0</v>
      </c>
    </row>
    <row r="3251" spans="1:22" ht="29" outlineLevel="4" x14ac:dyDescent="0.35">
      <c r="A3251" s="6" t="s">
        <v>52</v>
      </c>
      <c r="B3251" s="6" t="s">
        <v>53</v>
      </c>
      <c r="C3251" s="12" t="s">
        <v>3681</v>
      </c>
      <c r="D3251" s="5" t="s">
        <v>3682</v>
      </c>
      <c r="E3251" s="6" t="s">
        <v>3682</v>
      </c>
      <c r="F3251" s="1" t="s">
        <v>4</v>
      </c>
      <c r="G3251" s="1" t="s">
        <v>2195</v>
      </c>
      <c r="H3251" s="1" t="s">
        <v>3706</v>
      </c>
      <c r="I3251" s="2" t="s">
        <v>3691</v>
      </c>
      <c r="J3251" s="6" t="s">
        <v>4</v>
      </c>
      <c r="K3251" s="6" t="s">
        <v>4</v>
      </c>
      <c r="L3251" s="6" t="s">
        <v>4</v>
      </c>
      <c r="M3251" s="6" t="s">
        <v>5</v>
      </c>
      <c r="N3251" s="6" t="s">
        <v>3705</v>
      </c>
      <c r="O3251" s="16">
        <v>45077</v>
      </c>
      <c r="P3251" s="6" t="s">
        <v>7</v>
      </c>
      <c r="Q3251" s="18">
        <v>1</v>
      </c>
      <c r="R3251" s="18">
        <v>0</v>
      </c>
      <c r="S3251" s="18">
        <v>1</v>
      </c>
      <c r="T3251" s="18">
        <v>0</v>
      </c>
      <c r="U3251" s="10">
        <f t="shared" si="100"/>
        <v>0</v>
      </c>
      <c r="V3251" s="20">
        <f t="shared" si="101"/>
        <v>0</v>
      </c>
    </row>
    <row r="3252" spans="1:22" ht="29" outlineLevel="4" x14ac:dyDescent="0.35">
      <c r="A3252" s="6" t="s">
        <v>52</v>
      </c>
      <c r="B3252" s="6" t="s">
        <v>53</v>
      </c>
      <c r="C3252" s="12" t="s">
        <v>3681</v>
      </c>
      <c r="D3252" s="5" t="s">
        <v>3682</v>
      </c>
      <c r="E3252" s="6" t="s">
        <v>3682</v>
      </c>
      <c r="F3252" s="1" t="s">
        <v>55</v>
      </c>
      <c r="G3252" s="1" t="s">
        <v>4</v>
      </c>
      <c r="H3252" s="1" t="s">
        <v>3706</v>
      </c>
      <c r="I3252" s="2" t="s">
        <v>3691</v>
      </c>
      <c r="J3252" s="6" t="s">
        <v>4</v>
      </c>
      <c r="K3252" s="6" t="s">
        <v>4</v>
      </c>
      <c r="L3252" s="6" t="s">
        <v>4</v>
      </c>
      <c r="M3252" s="6" t="s">
        <v>5</v>
      </c>
      <c r="N3252" s="6" t="s">
        <v>3705</v>
      </c>
      <c r="O3252" s="16">
        <v>45077</v>
      </c>
      <c r="P3252" s="6" t="s">
        <v>7</v>
      </c>
      <c r="Q3252" s="18">
        <v>27070</v>
      </c>
      <c r="R3252" s="18">
        <v>27070</v>
      </c>
      <c r="S3252" s="18">
        <v>0</v>
      </c>
      <c r="T3252" s="18">
        <v>0</v>
      </c>
      <c r="U3252" s="10">
        <f t="shared" si="100"/>
        <v>0</v>
      </c>
      <c r="V3252" s="20">
        <f t="shared" si="101"/>
        <v>0</v>
      </c>
    </row>
    <row r="3253" spans="1:22" outlineLevel="3" x14ac:dyDescent="0.35">
      <c r="G3253" s="1"/>
      <c r="H3253" s="14" t="s">
        <v>11974</v>
      </c>
      <c r="O3253" s="16"/>
      <c r="Q3253" s="18">
        <f>SUBTOTAL(9,Q3251:Q3252)</f>
        <v>27071</v>
      </c>
      <c r="R3253" s="18">
        <f>SUBTOTAL(9,R3251:R3252)</f>
        <v>27070</v>
      </c>
      <c r="S3253" s="18">
        <f>SUBTOTAL(9,S3251:S3252)</f>
        <v>1</v>
      </c>
      <c r="T3253" s="18">
        <f>SUBTOTAL(9,T3251:T3252)</f>
        <v>0</v>
      </c>
      <c r="U3253" s="10">
        <f t="shared" si="100"/>
        <v>0</v>
      </c>
      <c r="V3253" s="20">
        <f t="shared" si="101"/>
        <v>0</v>
      </c>
    </row>
    <row r="3254" spans="1:22" outlineLevel="2" x14ac:dyDescent="0.35">
      <c r="C3254" s="13" t="s">
        <v>10724</v>
      </c>
      <c r="G3254" s="1"/>
      <c r="O3254" s="16"/>
      <c r="Q3254" s="18">
        <f>SUBTOTAL(9,Q3231:Q3252)</f>
        <v>2333972</v>
      </c>
      <c r="R3254" s="18">
        <f>SUBTOTAL(9,R3231:R3252)</f>
        <v>329542</v>
      </c>
      <c r="S3254" s="18">
        <f>SUBTOTAL(9,S3231:S3252)</f>
        <v>2004430</v>
      </c>
      <c r="T3254" s="18">
        <f>SUBTOTAL(9,T3231:T3252)</f>
        <v>0</v>
      </c>
      <c r="U3254" s="10">
        <f t="shared" si="100"/>
        <v>0</v>
      </c>
      <c r="V3254" s="20">
        <f t="shared" si="101"/>
        <v>0</v>
      </c>
    </row>
    <row r="3255" spans="1:22" ht="29" outlineLevel="4" x14ac:dyDescent="0.35">
      <c r="A3255" s="6" t="s">
        <v>110</v>
      </c>
      <c r="B3255" s="6" t="s">
        <v>111</v>
      </c>
      <c r="C3255" s="12" t="s">
        <v>3707</v>
      </c>
      <c r="D3255" s="5" t="s">
        <v>3708</v>
      </c>
      <c r="E3255" s="6" t="s">
        <v>3708</v>
      </c>
      <c r="F3255" s="1" t="s">
        <v>76</v>
      </c>
      <c r="G3255" s="1" t="s">
        <v>4</v>
      </c>
      <c r="H3255" s="1" t="s">
        <v>3710</v>
      </c>
      <c r="I3255" s="2" t="s">
        <v>3711</v>
      </c>
      <c r="J3255" s="6" t="s">
        <v>4</v>
      </c>
      <c r="K3255" s="6" t="s">
        <v>4</v>
      </c>
      <c r="L3255" s="6" t="s">
        <v>4</v>
      </c>
      <c r="M3255" s="6" t="s">
        <v>5</v>
      </c>
      <c r="N3255" s="6" t="s">
        <v>3709</v>
      </c>
      <c r="O3255" s="16">
        <v>44798</v>
      </c>
      <c r="P3255" s="6" t="s">
        <v>7</v>
      </c>
      <c r="Q3255" s="18">
        <v>62232</v>
      </c>
      <c r="R3255" s="18">
        <v>62232</v>
      </c>
      <c r="S3255" s="18">
        <v>0</v>
      </c>
      <c r="T3255" s="18">
        <v>0</v>
      </c>
      <c r="U3255" s="10">
        <f t="shared" si="100"/>
        <v>0</v>
      </c>
      <c r="V3255" s="20">
        <f t="shared" si="101"/>
        <v>0</v>
      </c>
    </row>
    <row r="3256" spans="1:22" ht="29" outlineLevel="4" x14ac:dyDescent="0.35">
      <c r="A3256" s="6" t="s">
        <v>110</v>
      </c>
      <c r="B3256" s="6" t="s">
        <v>111</v>
      </c>
      <c r="C3256" s="12" t="s">
        <v>3707</v>
      </c>
      <c r="D3256" s="5" t="s">
        <v>3708</v>
      </c>
      <c r="E3256" s="6" t="s">
        <v>3708</v>
      </c>
      <c r="F3256" s="1" t="s">
        <v>76</v>
      </c>
      <c r="G3256" s="1" t="s">
        <v>4</v>
      </c>
      <c r="H3256" s="1" t="s">
        <v>3710</v>
      </c>
      <c r="I3256" s="2" t="s">
        <v>3711</v>
      </c>
      <c r="J3256" s="6" t="s">
        <v>4</v>
      </c>
      <c r="K3256" s="6" t="s">
        <v>4</v>
      </c>
      <c r="L3256" s="6" t="s">
        <v>4</v>
      </c>
      <c r="M3256" s="6" t="s">
        <v>5</v>
      </c>
      <c r="N3256" s="6" t="s">
        <v>3712</v>
      </c>
      <c r="O3256" s="16">
        <v>44810</v>
      </c>
      <c r="P3256" s="6" t="s">
        <v>7</v>
      </c>
      <c r="Q3256" s="18">
        <v>44330</v>
      </c>
      <c r="R3256" s="18">
        <v>44330</v>
      </c>
      <c r="S3256" s="18">
        <v>0</v>
      </c>
      <c r="T3256" s="18">
        <v>0</v>
      </c>
      <c r="U3256" s="10">
        <f t="shared" si="100"/>
        <v>0</v>
      </c>
      <c r="V3256" s="20">
        <f t="shared" si="101"/>
        <v>0</v>
      </c>
    </row>
    <row r="3257" spans="1:22" ht="29" outlineLevel="4" x14ac:dyDescent="0.35">
      <c r="A3257" s="6" t="s">
        <v>110</v>
      </c>
      <c r="B3257" s="6" t="s">
        <v>111</v>
      </c>
      <c r="C3257" s="12" t="s">
        <v>3707</v>
      </c>
      <c r="D3257" s="5" t="s">
        <v>3708</v>
      </c>
      <c r="E3257" s="6" t="s">
        <v>3708</v>
      </c>
      <c r="F3257" s="1" t="s">
        <v>76</v>
      </c>
      <c r="G3257" s="1" t="s">
        <v>4</v>
      </c>
      <c r="H3257" s="1" t="s">
        <v>3710</v>
      </c>
      <c r="I3257" s="2" t="s">
        <v>3711</v>
      </c>
      <c r="J3257" s="6" t="s">
        <v>4</v>
      </c>
      <c r="K3257" s="6" t="s">
        <v>4</v>
      </c>
      <c r="L3257" s="6" t="s">
        <v>4</v>
      </c>
      <c r="M3257" s="6" t="s">
        <v>5</v>
      </c>
      <c r="N3257" s="6" t="s">
        <v>3713</v>
      </c>
      <c r="O3257" s="16">
        <v>44832</v>
      </c>
      <c r="P3257" s="6" t="s">
        <v>7</v>
      </c>
      <c r="Q3257" s="18">
        <v>35418</v>
      </c>
      <c r="R3257" s="18">
        <v>35418</v>
      </c>
      <c r="S3257" s="18">
        <v>0</v>
      </c>
      <c r="T3257" s="18">
        <v>0</v>
      </c>
      <c r="U3257" s="10">
        <f t="shared" si="100"/>
        <v>0</v>
      </c>
      <c r="V3257" s="20">
        <f t="shared" si="101"/>
        <v>0</v>
      </c>
    </row>
    <row r="3258" spans="1:22" outlineLevel="3" x14ac:dyDescent="0.35">
      <c r="G3258" s="1"/>
      <c r="H3258" s="14" t="s">
        <v>11975</v>
      </c>
      <c r="O3258" s="16"/>
      <c r="Q3258" s="18">
        <f>SUBTOTAL(9,Q3255:Q3257)</f>
        <v>141980</v>
      </c>
      <c r="R3258" s="18">
        <f>SUBTOTAL(9,R3255:R3257)</f>
        <v>141980</v>
      </c>
      <c r="S3258" s="18">
        <f>SUBTOTAL(9,S3255:S3257)</f>
        <v>0</v>
      </c>
      <c r="T3258" s="18">
        <f>SUBTOTAL(9,T3255:T3257)</f>
        <v>0</v>
      </c>
      <c r="U3258" s="10">
        <f t="shared" si="100"/>
        <v>0</v>
      </c>
      <c r="V3258" s="20">
        <f t="shared" si="101"/>
        <v>0</v>
      </c>
    </row>
    <row r="3259" spans="1:22" ht="29" outlineLevel="4" x14ac:dyDescent="0.35">
      <c r="A3259" s="6" t="s">
        <v>110</v>
      </c>
      <c r="B3259" s="6" t="s">
        <v>111</v>
      </c>
      <c r="C3259" s="12" t="s">
        <v>3707</v>
      </c>
      <c r="D3259" s="5" t="s">
        <v>3708</v>
      </c>
      <c r="E3259" s="6" t="s">
        <v>3708</v>
      </c>
      <c r="F3259" s="1" t="s">
        <v>130</v>
      </c>
      <c r="G3259" s="1" t="s">
        <v>4</v>
      </c>
      <c r="H3259" s="1" t="s">
        <v>3715</v>
      </c>
      <c r="I3259" s="2" t="s">
        <v>3716</v>
      </c>
      <c r="J3259" s="6" t="s">
        <v>4</v>
      </c>
      <c r="K3259" s="6" t="s">
        <v>4</v>
      </c>
      <c r="L3259" s="6" t="s">
        <v>4</v>
      </c>
      <c r="M3259" s="6" t="s">
        <v>5</v>
      </c>
      <c r="N3259" s="6" t="s">
        <v>3714</v>
      </c>
      <c r="O3259" s="16">
        <v>44796</v>
      </c>
      <c r="P3259" s="6" t="s">
        <v>7</v>
      </c>
      <c r="Q3259" s="18">
        <v>46866</v>
      </c>
      <c r="R3259" s="18">
        <v>46866</v>
      </c>
      <c r="S3259" s="18">
        <v>0</v>
      </c>
      <c r="T3259" s="18">
        <v>0</v>
      </c>
      <c r="U3259" s="10">
        <f t="shared" si="100"/>
        <v>0</v>
      </c>
      <c r="V3259" s="20">
        <f t="shared" si="101"/>
        <v>0</v>
      </c>
    </row>
    <row r="3260" spans="1:22" ht="29" outlineLevel="4" x14ac:dyDescent="0.35">
      <c r="A3260" s="6" t="s">
        <v>110</v>
      </c>
      <c r="B3260" s="6" t="s">
        <v>111</v>
      </c>
      <c r="C3260" s="12" t="s">
        <v>3707</v>
      </c>
      <c r="D3260" s="5" t="s">
        <v>3708</v>
      </c>
      <c r="E3260" s="6" t="s">
        <v>3708</v>
      </c>
      <c r="F3260" s="1" t="s">
        <v>130</v>
      </c>
      <c r="G3260" s="1" t="s">
        <v>4</v>
      </c>
      <c r="H3260" s="1" t="s">
        <v>3715</v>
      </c>
      <c r="I3260" s="2" t="s">
        <v>3716</v>
      </c>
      <c r="J3260" s="6" t="s">
        <v>4</v>
      </c>
      <c r="K3260" s="6" t="s">
        <v>4</v>
      </c>
      <c r="L3260" s="6" t="s">
        <v>4</v>
      </c>
      <c r="M3260" s="6" t="s">
        <v>5</v>
      </c>
      <c r="N3260" s="6" t="s">
        <v>3717</v>
      </c>
      <c r="O3260" s="16">
        <v>44803</v>
      </c>
      <c r="P3260" s="6" t="s">
        <v>7</v>
      </c>
      <c r="Q3260" s="18">
        <v>38836</v>
      </c>
      <c r="R3260" s="18">
        <v>38836</v>
      </c>
      <c r="S3260" s="18">
        <v>0</v>
      </c>
      <c r="T3260" s="18">
        <v>0</v>
      </c>
      <c r="U3260" s="10">
        <f t="shared" si="100"/>
        <v>0</v>
      </c>
      <c r="V3260" s="20">
        <f t="shared" si="101"/>
        <v>0</v>
      </c>
    </row>
    <row r="3261" spans="1:22" ht="29" outlineLevel="4" x14ac:dyDescent="0.35">
      <c r="A3261" s="6" t="s">
        <v>110</v>
      </c>
      <c r="B3261" s="6" t="s">
        <v>111</v>
      </c>
      <c r="C3261" s="12" t="s">
        <v>3707</v>
      </c>
      <c r="D3261" s="5" t="s">
        <v>3708</v>
      </c>
      <c r="E3261" s="6" t="s">
        <v>3708</v>
      </c>
      <c r="F3261" s="1" t="s">
        <v>130</v>
      </c>
      <c r="G3261" s="1" t="s">
        <v>4</v>
      </c>
      <c r="H3261" s="1" t="s">
        <v>3715</v>
      </c>
      <c r="I3261" s="2" t="s">
        <v>3716</v>
      </c>
      <c r="J3261" s="6" t="s">
        <v>4</v>
      </c>
      <c r="K3261" s="6" t="s">
        <v>4</v>
      </c>
      <c r="L3261" s="6" t="s">
        <v>4</v>
      </c>
      <c r="M3261" s="6" t="s">
        <v>5</v>
      </c>
      <c r="N3261" s="6" t="s">
        <v>3718</v>
      </c>
      <c r="O3261" s="16">
        <v>44831</v>
      </c>
      <c r="P3261" s="6" t="s">
        <v>7</v>
      </c>
      <c r="Q3261" s="18">
        <v>72015</v>
      </c>
      <c r="R3261" s="18">
        <v>72015</v>
      </c>
      <c r="S3261" s="18">
        <v>0</v>
      </c>
      <c r="T3261" s="18">
        <v>0</v>
      </c>
      <c r="U3261" s="10">
        <f t="shared" si="100"/>
        <v>0</v>
      </c>
      <c r="V3261" s="20">
        <f t="shared" si="101"/>
        <v>0</v>
      </c>
    </row>
    <row r="3262" spans="1:22" ht="29" outlineLevel="4" x14ac:dyDescent="0.35">
      <c r="A3262" s="6" t="s">
        <v>110</v>
      </c>
      <c r="B3262" s="6" t="s">
        <v>111</v>
      </c>
      <c r="C3262" s="12" t="s">
        <v>3707</v>
      </c>
      <c r="D3262" s="5" t="s">
        <v>3708</v>
      </c>
      <c r="E3262" s="6" t="s">
        <v>3708</v>
      </c>
      <c r="F3262" s="1" t="s">
        <v>130</v>
      </c>
      <c r="G3262" s="1" t="s">
        <v>4</v>
      </c>
      <c r="H3262" s="1" t="s">
        <v>3715</v>
      </c>
      <c r="I3262" s="2" t="s">
        <v>3716</v>
      </c>
      <c r="J3262" s="6" t="s">
        <v>4</v>
      </c>
      <c r="K3262" s="6" t="s">
        <v>4</v>
      </c>
      <c r="L3262" s="6" t="s">
        <v>4</v>
      </c>
      <c r="M3262" s="6" t="s">
        <v>5</v>
      </c>
      <c r="N3262" s="6" t="s">
        <v>3719</v>
      </c>
      <c r="O3262" s="16">
        <v>44911</v>
      </c>
      <c r="P3262" s="6" t="s">
        <v>7</v>
      </c>
      <c r="Q3262" s="18">
        <v>20410</v>
      </c>
      <c r="R3262" s="18">
        <v>20410</v>
      </c>
      <c r="S3262" s="18">
        <v>0</v>
      </c>
      <c r="T3262" s="18">
        <v>0</v>
      </c>
      <c r="U3262" s="10">
        <f t="shared" si="100"/>
        <v>0</v>
      </c>
      <c r="V3262" s="20">
        <f t="shared" si="101"/>
        <v>0</v>
      </c>
    </row>
    <row r="3263" spans="1:22" outlineLevel="3" x14ac:dyDescent="0.35">
      <c r="G3263" s="1"/>
      <c r="H3263" s="14" t="s">
        <v>11976</v>
      </c>
      <c r="O3263" s="16"/>
      <c r="Q3263" s="18">
        <f>SUBTOTAL(9,Q3259:Q3262)</f>
        <v>178127</v>
      </c>
      <c r="R3263" s="18">
        <f>SUBTOTAL(9,R3259:R3262)</f>
        <v>178127</v>
      </c>
      <c r="S3263" s="18">
        <f>SUBTOTAL(9,S3259:S3262)</f>
        <v>0</v>
      </c>
      <c r="T3263" s="18">
        <f>SUBTOTAL(9,T3259:T3262)</f>
        <v>0</v>
      </c>
      <c r="U3263" s="10">
        <f t="shared" si="100"/>
        <v>0</v>
      </c>
      <c r="V3263" s="20">
        <f t="shared" si="101"/>
        <v>0</v>
      </c>
    </row>
    <row r="3264" spans="1:22" ht="29" outlineLevel="4" x14ac:dyDescent="0.35">
      <c r="A3264" s="6" t="s">
        <v>110</v>
      </c>
      <c r="B3264" s="6" t="s">
        <v>111</v>
      </c>
      <c r="C3264" s="12" t="s">
        <v>3707</v>
      </c>
      <c r="D3264" s="5" t="s">
        <v>3708</v>
      </c>
      <c r="E3264" s="6" t="s">
        <v>3720</v>
      </c>
      <c r="F3264" s="1" t="s">
        <v>4</v>
      </c>
      <c r="G3264" s="1" t="s">
        <v>97</v>
      </c>
      <c r="H3264" s="1" t="s">
        <v>3722</v>
      </c>
      <c r="I3264" s="2" t="s">
        <v>3723</v>
      </c>
      <c r="J3264" s="6" t="s">
        <v>4</v>
      </c>
      <c r="K3264" s="6" t="s">
        <v>4</v>
      </c>
      <c r="L3264" s="6" t="s">
        <v>4</v>
      </c>
      <c r="M3264" s="6" t="s">
        <v>5</v>
      </c>
      <c r="N3264" s="6" t="s">
        <v>3721</v>
      </c>
      <c r="O3264" s="16">
        <v>44781</v>
      </c>
      <c r="P3264" s="6" t="s">
        <v>7</v>
      </c>
      <c r="Q3264" s="18">
        <v>2348.33</v>
      </c>
      <c r="R3264" s="18">
        <v>0</v>
      </c>
      <c r="S3264" s="18">
        <v>2348.33</v>
      </c>
      <c r="T3264" s="18">
        <v>0</v>
      </c>
      <c r="U3264" s="10">
        <f t="shared" si="100"/>
        <v>0</v>
      </c>
      <c r="V3264" s="20">
        <f t="shared" si="101"/>
        <v>0</v>
      </c>
    </row>
    <row r="3265" spans="1:22" ht="29" outlineLevel="4" x14ac:dyDescent="0.35">
      <c r="A3265" s="6" t="s">
        <v>110</v>
      </c>
      <c r="B3265" s="6" t="s">
        <v>111</v>
      </c>
      <c r="C3265" s="12" t="s">
        <v>3707</v>
      </c>
      <c r="D3265" s="5" t="s">
        <v>3708</v>
      </c>
      <c r="E3265" s="6" t="s">
        <v>3720</v>
      </c>
      <c r="F3265" s="1" t="s">
        <v>86</v>
      </c>
      <c r="G3265" s="1" t="s">
        <v>4</v>
      </c>
      <c r="H3265" s="1" t="s">
        <v>3722</v>
      </c>
      <c r="I3265" s="2" t="s">
        <v>3723</v>
      </c>
      <c r="J3265" s="6" t="s">
        <v>4</v>
      </c>
      <c r="K3265" s="6" t="s">
        <v>4</v>
      </c>
      <c r="L3265" s="6" t="s">
        <v>4</v>
      </c>
      <c r="M3265" s="6" t="s">
        <v>5</v>
      </c>
      <c r="N3265" s="6" t="s">
        <v>3721</v>
      </c>
      <c r="O3265" s="16">
        <v>44781</v>
      </c>
      <c r="P3265" s="6" t="s">
        <v>7</v>
      </c>
      <c r="Q3265" s="18">
        <v>18786.669999999998</v>
      </c>
      <c r="R3265" s="18">
        <v>18786.669999999998</v>
      </c>
      <c r="S3265" s="18">
        <v>0</v>
      </c>
      <c r="T3265" s="18">
        <v>0</v>
      </c>
      <c r="U3265" s="10">
        <f t="shared" si="100"/>
        <v>0</v>
      </c>
      <c r="V3265" s="20">
        <f t="shared" si="101"/>
        <v>0</v>
      </c>
    </row>
    <row r="3266" spans="1:22" outlineLevel="3" x14ac:dyDescent="0.35">
      <c r="G3266" s="1"/>
      <c r="H3266" s="14" t="s">
        <v>11977</v>
      </c>
      <c r="O3266" s="16"/>
      <c r="Q3266" s="18">
        <f>SUBTOTAL(9,Q3264:Q3265)</f>
        <v>21135</v>
      </c>
      <c r="R3266" s="18">
        <f>SUBTOTAL(9,R3264:R3265)</f>
        <v>18786.669999999998</v>
      </c>
      <c r="S3266" s="18">
        <f>SUBTOTAL(9,S3264:S3265)</f>
        <v>2348.33</v>
      </c>
      <c r="T3266" s="18">
        <f>SUBTOTAL(9,T3264:T3265)</f>
        <v>0</v>
      </c>
      <c r="U3266" s="10">
        <f t="shared" ref="U3266:U3329" si="102">Q3266-R3266-S3266-T3266</f>
        <v>1.8189894035458565E-12</v>
      </c>
      <c r="V3266" s="20">
        <f t="shared" si="101"/>
        <v>1.8189894035458565E-12</v>
      </c>
    </row>
    <row r="3267" spans="1:22" ht="29" outlineLevel="4" x14ac:dyDescent="0.35">
      <c r="A3267" s="6" t="s">
        <v>110</v>
      </c>
      <c r="B3267" s="6" t="s">
        <v>111</v>
      </c>
      <c r="C3267" s="12" t="s">
        <v>3707</v>
      </c>
      <c r="D3267" s="5" t="s">
        <v>3708</v>
      </c>
      <c r="E3267" s="6" t="s">
        <v>3708</v>
      </c>
      <c r="F3267" s="1" t="s">
        <v>4</v>
      </c>
      <c r="G3267" s="1" t="s">
        <v>97</v>
      </c>
      <c r="H3267" s="1" t="s">
        <v>3725</v>
      </c>
      <c r="I3267" s="2" t="s">
        <v>3726</v>
      </c>
      <c r="J3267" s="6" t="s">
        <v>4</v>
      </c>
      <c r="K3267" s="6" t="s">
        <v>4</v>
      </c>
      <c r="L3267" s="6" t="s">
        <v>4</v>
      </c>
      <c r="M3267" s="6" t="s">
        <v>5</v>
      </c>
      <c r="N3267" s="6" t="s">
        <v>3724</v>
      </c>
      <c r="O3267" s="16">
        <v>44897</v>
      </c>
      <c r="P3267" s="6" t="s">
        <v>7</v>
      </c>
      <c r="Q3267" s="18">
        <v>7594.44</v>
      </c>
      <c r="R3267" s="18">
        <v>0</v>
      </c>
      <c r="S3267" s="18">
        <v>7594.44</v>
      </c>
      <c r="T3267" s="18">
        <v>0</v>
      </c>
      <c r="U3267" s="10">
        <f t="shared" si="102"/>
        <v>0</v>
      </c>
      <c r="V3267" s="20">
        <f t="shared" ref="V3267:V3330" si="103">Q3267-R3267-S3267-T3267</f>
        <v>0</v>
      </c>
    </row>
    <row r="3268" spans="1:22" ht="29" outlineLevel="4" x14ac:dyDescent="0.35">
      <c r="A3268" s="6" t="s">
        <v>110</v>
      </c>
      <c r="B3268" s="6" t="s">
        <v>111</v>
      </c>
      <c r="C3268" s="12" t="s">
        <v>3707</v>
      </c>
      <c r="D3268" s="5" t="s">
        <v>3708</v>
      </c>
      <c r="E3268" s="6" t="s">
        <v>3708</v>
      </c>
      <c r="F3268" s="1" t="s">
        <v>148</v>
      </c>
      <c r="G3268" s="1" t="s">
        <v>4</v>
      </c>
      <c r="H3268" s="1" t="s">
        <v>3725</v>
      </c>
      <c r="I3268" s="2" t="s">
        <v>3726</v>
      </c>
      <c r="J3268" s="6" t="s">
        <v>4</v>
      </c>
      <c r="K3268" s="6" t="s">
        <v>4</v>
      </c>
      <c r="L3268" s="6" t="s">
        <v>4</v>
      </c>
      <c r="M3268" s="6" t="s">
        <v>5</v>
      </c>
      <c r="N3268" s="6" t="s">
        <v>3724</v>
      </c>
      <c r="O3268" s="16">
        <v>44897</v>
      </c>
      <c r="P3268" s="6" t="s">
        <v>7</v>
      </c>
      <c r="Q3268" s="18">
        <v>60755.56</v>
      </c>
      <c r="R3268" s="18">
        <v>60755.56</v>
      </c>
      <c r="S3268" s="18">
        <v>0</v>
      </c>
      <c r="T3268" s="18">
        <v>0</v>
      </c>
      <c r="U3268" s="10">
        <f t="shared" si="102"/>
        <v>0</v>
      </c>
      <c r="V3268" s="20">
        <f t="shared" si="103"/>
        <v>0</v>
      </c>
    </row>
    <row r="3269" spans="1:22" outlineLevel="3" x14ac:dyDescent="0.35">
      <c r="G3269" s="1"/>
      <c r="H3269" s="14" t="s">
        <v>11978</v>
      </c>
      <c r="O3269" s="16"/>
      <c r="Q3269" s="18">
        <f>SUBTOTAL(9,Q3267:Q3268)</f>
        <v>68350</v>
      </c>
      <c r="R3269" s="18">
        <f>SUBTOTAL(9,R3267:R3268)</f>
        <v>60755.56</v>
      </c>
      <c r="S3269" s="18">
        <f>SUBTOTAL(9,S3267:S3268)</f>
        <v>7594.44</v>
      </c>
      <c r="T3269" s="18">
        <f>SUBTOTAL(9,T3267:T3268)</f>
        <v>0</v>
      </c>
      <c r="U3269" s="10">
        <f t="shared" si="102"/>
        <v>2.7284841053187847E-12</v>
      </c>
      <c r="V3269" s="20">
        <f t="shared" si="103"/>
        <v>2.7284841053187847E-12</v>
      </c>
    </row>
    <row r="3270" spans="1:22" ht="29" outlineLevel="4" x14ac:dyDescent="0.35">
      <c r="A3270" s="6" t="s">
        <v>110</v>
      </c>
      <c r="B3270" s="6" t="s">
        <v>111</v>
      </c>
      <c r="C3270" s="12" t="s">
        <v>3707</v>
      </c>
      <c r="D3270" s="5" t="s">
        <v>3708</v>
      </c>
      <c r="E3270" s="6" t="s">
        <v>3708</v>
      </c>
      <c r="F3270" s="1" t="s">
        <v>130</v>
      </c>
      <c r="G3270" s="1" t="s">
        <v>4</v>
      </c>
      <c r="H3270" s="1" t="s">
        <v>3728</v>
      </c>
      <c r="I3270" s="2" t="s">
        <v>3729</v>
      </c>
      <c r="J3270" s="6" t="s">
        <v>4</v>
      </c>
      <c r="K3270" s="6" t="s">
        <v>4</v>
      </c>
      <c r="L3270" s="6" t="s">
        <v>4</v>
      </c>
      <c r="M3270" s="6" t="s">
        <v>5</v>
      </c>
      <c r="N3270" s="6" t="s">
        <v>3727</v>
      </c>
      <c r="O3270" s="16">
        <v>44902</v>
      </c>
      <c r="P3270" s="6" t="s">
        <v>7</v>
      </c>
      <c r="Q3270" s="18">
        <v>15335</v>
      </c>
      <c r="R3270" s="18">
        <v>15335</v>
      </c>
      <c r="S3270" s="18">
        <v>0</v>
      </c>
      <c r="T3270" s="18">
        <v>0</v>
      </c>
      <c r="U3270" s="10">
        <f t="shared" si="102"/>
        <v>0</v>
      </c>
      <c r="V3270" s="20">
        <f t="shared" si="103"/>
        <v>0</v>
      </c>
    </row>
    <row r="3271" spans="1:22" ht="29" outlineLevel="4" x14ac:dyDescent="0.35">
      <c r="A3271" s="6" t="s">
        <v>110</v>
      </c>
      <c r="B3271" s="6" t="s">
        <v>111</v>
      </c>
      <c r="C3271" s="12" t="s">
        <v>3707</v>
      </c>
      <c r="D3271" s="5" t="s">
        <v>3708</v>
      </c>
      <c r="E3271" s="6" t="s">
        <v>3708</v>
      </c>
      <c r="F3271" s="1" t="s">
        <v>130</v>
      </c>
      <c r="G3271" s="1" t="s">
        <v>4</v>
      </c>
      <c r="H3271" s="1" t="s">
        <v>3728</v>
      </c>
      <c r="I3271" s="2" t="s">
        <v>3729</v>
      </c>
      <c r="J3271" s="6" t="s">
        <v>4</v>
      </c>
      <c r="K3271" s="6" t="s">
        <v>4</v>
      </c>
      <c r="L3271" s="6" t="s">
        <v>4</v>
      </c>
      <c r="M3271" s="6" t="s">
        <v>5</v>
      </c>
      <c r="N3271" s="6" t="s">
        <v>3730</v>
      </c>
      <c r="O3271" s="16">
        <v>44957</v>
      </c>
      <c r="P3271" s="6" t="s">
        <v>7</v>
      </c>
      <c r="Q3271" s="18">
        <v>17716</v>
      </c>
      <c r="R3271" s="18">
        <v>17716</v>
      </c>
      <c r="S3271" s="18">
        <v>0</v>
      </c>
      <c r="T3271" s="18">
        <v>0</v>
      </c>
      <c r="U3271" s="10">
        <f t="shared" si="102"/>
        <v>0</v>
      </c>
      <c r="V3271" s="20">
        <f t="shared" si="103"/>
        <v>0</v>
      </c>
    </row>
    <row r="3272" spans="1:22" ht="29" outlineLevel="4" x14ac:dyDescent="0.35">
      <c r="A3272" s="6" t="s">
        <v>110</v>
      </c>
      <c r="B3272" s="6" t="s">
        <v>111</v>
      </c>
      <c r="C3272" s="12" t="s">
        <v>3707</v>
      </c>
      <c r="D3272" s="5" t="s">
        <v>3708</v>
      </c>
      <c r="E3272" s="6" t="s">
        <v>3708</v>
      </c>
      <c r="F3272" s="1" t="s">
        <v>130</v>
      </c>
      <c r="G3272" s="1" t="s">
        <v>4</v>
      </c>
      <c r="H3272" s="1" t="s">
        <v>3728</v>
      </c>
      <c r="I3272" s="2" t="s">
        <v>3729</v>
      </c>
      <c r="J3272" s="6" t="s">
        <v>4</v>
      </c>
      <c r="K3272" s="6" t="s">
        <v>4</v>
      </c>
      <c r="L3272" s="6" t="s">
        <v>4</v>
      </c>
      <c r="M3272" s="6" t="s">
        <v>5</v>
      </c>
      <c r="N3272" s="6" t="s">
        <v>3731</v>
      </c>
      <c r="O3272" s="16">
        <v>44987</v>
      </c>
      <c r="P3272" s="6" t="s">
        <v>7</v>
      </c>
      <c r="Q3272" s="18">
        <v>9661</v>
      </c>
      <c r="R3272" s="18">
        <v>9661</v>
      </c>
      <c r="S3272" s="18">
        <v>0</v>
      </c>
      <c r="T3272" s="18">
        <v>0</v>
      </c>
      <c r="U3272" s="10">
        <f t="shared" si="102"/>
        <v>0</v>
      </c>
      <c r="V3272" s="20">
        <f t="shared" si="103"/>
        <v>0</v>
      </c>
    </row>
    <row r="3273" spans="1:22" ht="29" outlineLevel="4" x14ac:dyDescent="0.35">
      <c r="A3273" s="6" t="s">
        <v>110</v>
      </c>
      <c r="B3273" s="6" t="s">
        <v>111</v>
      </c>
      <c r="C3273" s="12" t="s">
        <v>3707</v>
      </c>
      <c r="D3273" s="5" t="s">
        <v>3708</v>
      </c>
      <c r="E3273" s="6" t="s">
        <v>3708</v>
      </c>
      <c r="F3273" s="1" t="s">
        <v>130</v>
      </c>
      <c r="G3273" s="1" t="s">
        <v>4</v>
      </c>
      <c r="H3273" s="1" t="s">
        <v>3728</v>
      </c>
      <c r="I3273" s="2" t="s">
        <v>3729</v>
      </c>
      <c r="J3273" s="6" t="s">
        <v>4</v>
      </c>
      <c r="K3273" s="6" t="s">
        <v>4</v>
      </c>
      <c r="L3273" s="6" t="s">
        <v>4</v>
      </c>
      <c r="M3273" s="6" t="s">
        <v>5</v>
      </c>
      <c r="N3273" s="6" t="s">
        <v>3732</v>
      </c>
      <c r="O3273" s="16">
        <v>45001</v>
      </c>
      <c r="P3273" s="6" t="s">
        <v>7</v>
      </c>
      <c r="Q3273" s="18">
        <v>10364</v>
      </c>
      <c r="R3273" s="18">
        <v>10364</v>
      </c>
      <c r="S3273" s="18">
        <v>0</v>
      </c>
      <c r="T3273" s="18">
        <v>0</v>
      </c>
      <c r="U3273" s="10">
        <f t="shared" si="102"/>
        <v>0</v>
      </c>
      <c r="V3273" s="20">
        <f t="shared" si="103"/>
        <v>0</v>
      </c>
    </row>
    <row r="3274" spans="1:22" ht="29" outlineLevel="4" x14ac:dyDescent="0.35">
      <c r="A3274" s="6" t="s">
        <v>110</v>
      </c>
      <c r="B3274" s="6" t="s">
        <v>111</v>
      </c>
      <c r="C3274" s="12" t="s">
        <v>3707</v>
      </c>
      <c r="D3274" s="5" t="s">
        <v>3708</v>
      </c>
      <c r="E3274" s="6" t="s">
        <v>3708</v>
      </c>
      <c r="F3274" s="1" t="s">
        <v>130</v>
      </c>
      <c r="G3274" s="1" t="s">
        <v>4</v>
      </c>
      <c r="H3274" s="1" t="s">
        <v>3728</v>
      </c>
      <c r="I3274" s="2" t="s">
        <v>3729</v>
      </c>
      <c r="J3274" s="6" t="s">
        <v>4</v>
      </c>
      <c r="K3274" s="6" t="s">
        <v>4</v>
      </c>
      <c r="L3274" s="6" t="s">
        <v>4</v>
      </c>
      <c r="M3274" s="6" t="s">
        <v>5</v>
      </c>
      <c r="N3274" s="6" t="s">
        <v>3733</v>
      </c>
      <c r="O3274" s="16">
        <v>45061</v>
      </c>
      <c r="P3274" s="6" t="s">
        <v>7</v>
      </c>
      <c r="Q3274" s="18">
        <v>10738</v>
      </c>
      <c r="R3274" s="18">
        <v>10738</v>
      </c>
      <c r="S3274" s="18">
        <v>0</v>
      </c>
      <c r="T3274" s="18">
        <v>0</v>
      </c>
      <c r="U3274" s="10">
        <f t="shared" si="102"/>
        <v>0</v>
      </c>
      <c r="V3274" s="20">
        <f t="shared" si="103"/>
        <v>0</v>
      </c>
    </row>
    <row r="3275" spans="1:22" ht="29" outlineLevel="4" x14ac:dyDescent="0.35">
      <c r="A3275" s="6" t="s">
        <v>110</v>
      </c>
      <c r="B3275" s="6" t="s">
        <v>111</v>
      </c>
      <c r="C3275" s="12" t="s">
        <v>3707</v>
      </c>
      <c r="D3275" s="5" t="s">
        <v>3708</v>
      </c>
      <c r="E3275" s="6" t="s">
        <v>3708</v>
      </c>
      <c r="F3275" s="1" t="s">
        <v>130</v>
      </c>
      <c r="G3275" s="1" t="s">
        <v>4</v>
      </c>
      <c r="H3275" s="1" t="s">
        <v>3728</v>
      </c>
      <c r="I3275" s="2" t="s">
        <v>3729</v>
      </c>
      <c r="J3275" s="6" t="s">
        <v>4</v>
      </c>
      <c r="K3275" s="6" t="s">
        <v>4</v>
      </c>
      <c r="L3275" s="6" t="s">
        <v>4</v>
      </c>
      <c r="M3275" s="6" t="s">
        <v>5</v>
      </c>
      <c r="N3275" s="6" t="s">
        <v>3734</v>
      </c>
      <c r="O3275" s="16">
        <v>45069</v>
      </c>
      <c r="P3275" s="6" t="s">
        <v>7</v>
      </c>
      <c r="Q3275" s="18">
        <v>12446</v>
      </c>
      <c r="R3275" s="18">
        <v>12446</v>
      </c>
      <c r="S3275" s="18">
        <v>0</v>
      </c>
      <c r="T3275" s="18">
        <v>0</v>
      </c>
      <c r="U3275" s="10">
        <f t="shared" si="102"/>
        <v>0</v>
      </c>
      <c r="V3275" s="20">
        <f t="shared" si="103"/>
        <v>0</v>
      </c>
    </row>
    <row r="3276" spans="1:22" ht="29" outlineLevel="4" x14ac:dyDescent="0.35">
      <c r="A3276" s="6" t="s">
        <v>110</v>
      </c>
      <c r="B3276" s="6" t="s">
        <v>111</v>
      </c>
      <c r="C3276" s="12" t="s">
        <v>3707</v>
      </c>
      <c r="D3276" s="5" t="s">
        <v>3708</v>
      </c>
      <c r="E3276" s="6" t="s">
        <v>3708</v>
      </c>
      <c r="F3276" s="1" t="s">
        <v>130</v>
      </c>
      <c r="G3276" s="1" t="s">
        <v>4</v>
      </c>
      <c r="H3276" s="1" t="s">
        <v>3728</v>
      </c>
      <c r="I3276" s="2" t="s">
        <v>3729</v>
      </c>
      <c r="J3276" s="6" t="s">
        <v>4</v>
      </c>
      <c r="K3276" s="6" t="s">
        <v>4</v>
      </c>
      <c r="L3276" s="6" t="s">
        <v>4</v>
      </c>
      <c r="M3276" s="6" t="s">
        <v>5</v>
      </c>
      <c r="N3276" s="6" t="s">
        <v>3735</v>
      </c>
      <c r="O3276" s="16">
        <v>45098</v>
      </c>
      <c r="P3276" s="6" t="s">
        <v>7</v>
      </c>
      <c r="Q3276" s="18">
        <v>10805</v>
      </c>
      <c r="R3276" s="18">
        <v>10805</v>
      </c>
      <c r="S3276" s="18">
        <v>0</v>
      </c>
      <c r="T3276" s="18">
        <v>0</v>
      </c>
      <c r="U3276" s="10">
        <f t="shared" si="102"/>
        <v>0</v>
      </c>
      <c r="V3276" s="20">
        <f t="shared" si="103"/>
        <v>0</v>
      </c>
    </row>
    <row r="3277" spans="1:22" outlineLevel="3" x14ac:dyDescent="0.35">
      <c r="G3277" s="1"/>
      <c r="H3277" s="14" t="s">
        <v>11979</v>
      </c>
      <c r="O3277" s="16"/>
      <c r="Q3277" s="18">
        <f>SUBTOTAL(9,Q3270:Q3276)</f>
        <v>87065</v>
      </c>
      <c r="R3277" s="18">
        <f>SUBTOTAL(9,R3270:R3276)</f>
        <v>87065</v>
      </c>
      <c r="S3277" s="18">
        <f>SUBTOTAL(9,S3270:S3276)</f>
        <v>0</v>
      </c>
      <c r="T3277" s="18">
        <f>SUBTOTAL(9,T3270:T3276)</f>
        <v>0</v>
      </c>
      <c r="U3277" s="10">
        <f t="shared" si="102"/>
        <v>0</v>
      </c>
      <c r="V3277" s="20">
        <f t="shared" si="103"/>
        <v>0</v>
      </c>
    </row>
    <row r="3278" spans="1:22" ht="29" outlineLevel="4" x14ac:dyDescent="0.35">
      <c r="A3278" s="6" t="s">
        <v>110</v>
      </c>
      <c r="B3278" s="6" t="s">
        <v>111</v>
      </c>
      <c r="C3278" s="12" t="s">
        <v>3707</v>
      </c>
      <c r="D3278" s="5" t="s">
        <v>3708</v>
      </c>
      <c r="E3278" s="6" t="s">
        <v>3720</v>
      </c>
      <c r="F3278" s="1" t="s">
        <v>4</v>
      </c>
      <c r="G3278" s="1" t="s">
        <v>97</v>
      </c>
      <c r="H3278" s="1" t="s">
        <v>3737</v>
      </c>
      <c r="I3278" s="2" t="s">
        <v>3738</v>
      </c>
      <c r="J3278" s="6" t="s">
        <v>4</v>
      </c>
      <c r="K3278" s="6" t="s">
        <v>4</v>
      </c>
      <c r="L3278" s="6" t="s">
        <v>4</v>
      </c>
      <c r="M3278" s="6" t="s">
        <v>5</v>
      </c>
      <c r="N3278" s="6" t="s">
        <v>3736</v>
      </c>
      <c r="O3278" s="16">
        <v>44834</v>
      </c>
      <c r="P3278" s="6" t="s">
        <v>7</v>
      </c>
      <c r="Q3278" s="18">
        <v>5301.33</v>
      </c>
      <c r="R3278" s="18">
        <v>0</v>
      </c>
      <c r="S3278" s="18">
        <v>5301.33</v>
      </c>
      <c r="T3278" s="18">
        <v>0</v>
      </c>
      <c r="U3278" s="10">
        <f t="shared" si="102"/>
        <v>0</v>
      </c>
      <c r="V3278" s="20">
        <f t="shared" si="103"/>
        <v>0</v>
      </c>
    </row>
    <row r="3279" spans="1:22" ht="29" outlineLevel="4" x14ac:dyDescent="0.35">
      <c r="A3279" s="6" t="s">
        <v>110</v>
      </c>
      <c r="B3279" s="6" t="s">
        <v>111</v>
      </c>
      <c r="C3279" s="12" t="s">
        <v>3707</v>
      </c>
      <c r="D3279" s="5" t="s">
        <v>3708</v>
      </c>
      <c r="E3279" s="6" t="s">
        <v>3720</v>
      </c>
      <c r="F3279" s="1" t="s">
        <v>4</v>
      </c>
      <c r="G3279" s="1" t="s">
        <v>97</v>
      </c>
      <c r="H3279" s="1" t="s">
        <v>3737</v>
      </c>
      <c r="I3279" s="2" t="s">
        <v>3738</v>
      </c>
      <c r="J3279" s="6" t="s">
        <v>4</v>
      </c>
      <c r="K3279" s="6" t="s">
        <v>4</v>
      </c>
      <c r="L3279" s="6" t="s">
        <v>4</v>
      </c>
      <c r="M3279" s="6" t="s">
        <v>5</v>
      </c>
      <c r="N3279" s="6" t="s">
        <v>3739</v>
      </c>
      <c r="O3279" s="16">
        <v>44862</v>
      </c>
      <c r="P3279" s="6" t="s">
        <v>7</v>
      </c>
      <c r="Q3279" s="18">
        <v>2480.11</v>
      </c>
      <c r="R3279" s="18">
        <v>0</v>
      </c>
      <c r="S3279" s="18">
        <v>2480.11</v>
      </c>
      <c r="T3279" s="18">
        <v>0</v>
      </c>
      <c r="U3279" s="10">
        <f t="shared" si="102"/>
        <v>0</v>
      </c>
      <c r="V3279" s="20">
        <f t="shared" si="103"/>
        <v>0</v>
      </c>
    </row>
    <row r="3280" spans="1:22" ht="29" outlineLevel="4" x14ac:dyDescent="0.35">
      <c r="A3280" s="6" t="s">
        <v>110</v>
      </c>
      <c r="B3280" s="6" t="s">
        <v>111</v>
      </c>
      <c r="C3280" s="12" t="s">
        <v>3707</v>
      </c>
      <c r="D3280" s="5" t="s">
        <v>3708</v>
      </c>
      <c r="E3280" s="6" t="s">
        <v>3720</v>
      </c>
      <c r="F3280" s="1" t="s">
        <v>4</v>
      </c>
      <c r="G3280" s="1" t="s">
        <v>97</v>
      </c>
      <c r="H3280" s="1" t="s">
        <v>3737</v>
      </c>
      <c r="I3280" s="2" t="s">
        <v>3738</v>
      </c>
      <c r="J3280" s="6" t="s">
        <v>4</v>
      </c>
      <c r="K3280" s="6" t="s">
        <v>4</v>
      </c>
      <c r="L3280" s="6" t="s">
        <v>4</v>
      </c>
      <c r="M3280" s="6" t="s">
        <v>5</v>
      </c>
      <c r="N3280" s="6" t="s">
        <v>3740</v>
      </c>
      <c r="O3280" s="16">
        <v>44888</v>
      </c>
      <c r="P3280" s="6" t="s">
        <v>7</v>
      </c>
      <c r="Q3280" s="18">
        <v>2322.2199999999998</v>
      </c>
      <c r="R3280" s="18">
        <v>0</v>
      </c>
      <c r="S3280" s="18">
        <v>2322.2199999999998</v>
      </c>
      <c r="T3280" s="18">
        <v>0</v>
      </c>
      <c r="U3280" s="10">
        <f t="shared" si="102"/>
        <v>0</v>
      </c>
      <c r="V3280" s="20">
        <f t="shared" si="103"/>
        <v>0</v>
      </c>
    </row>
    <row r="3281" spans="1:22" ht="29" outlineLevel="4" x14ac:dyDescent="0.35">
      <c r="A3281" s="6" t="s">
        <v>110</v>
      </c>
      <c r="B3281" s="6" t="s">
        <v>111</v>
      </c>
      <c r="C3281" s="12" t="s">
        <v>3707</v>
      </c>
      <c r="D3281" s="5" t="s">
        <v>3708</v>
      </c>
      <c r="E3281" s="6" t="s">
        <v>3720</v>
      </c>
      <c r="F3281" s="1" t="s">
        <v>4</v>
      </c>
      <c r="G3281" s="1" t="s">
        <v>97</v>
      </c>
      <c r="H3281" s="1" t="s">
        <v>3737</v>
      </c>
      <c r="I3281" s="2" t="s">
        <v>3738</v>
      </c>
      <c r="J3281" s="6" t="s">
        <v>4</v>
      </c>
      <c r="K3281" s="6" t="s">
        <v>4</v>
      </c>
      <c r="L3281" s="6" t="s">
        <v>4</v>
      </c>
      <c r="M3281" s="6" t="s">
        <v>5</v>
      </c>
      <c r="N3281" s="6" t="s">
        <v>3741</v>
      </c>
      <c r="O3281" s="16">
        <v>44937</v>
      </c>
      <c r="P3281" s="6" t="s">
        <v>7</v>
      </c>
      <c r="Q3281" s="18">
        <v>2803.22</v>
      </c>
      <c r="R3281" s="18">
        <v>0</v>
      </c>
      <c r="S3281" s="18">
        <v>2803.22</v>
      </c>
      <c r="T3281" s="18">
        <v>0</v>
      </c>
      <c r="U3281" s="10">
        <f t="shared" si="102"/>
        <v>0</v>
      </c>
      <c r="V3281" s="20">
        <f t="shared" si="103"/>
        <v>0</v>
      </c>
    </row>
    <row r="3282" spans="1:22" ht="29" outlineLevel="4" x14ac:dyDescent="0.35">
      <c r="A3282" s="6" t="s">
        <v>110</v>
      </c>
      <c r="B3282" s="6" t="s">
        <v>111</v>
      </c>
      <c r="C3282" s="12" t="s">
        <v>3707</v>
      </c>
      <c r="D3282" s="5" t="s">
        <v>3708</v>
      </c>
      <c r="E3282" s="6" t="s">
        <v>3720</v>
      </c>
      <c r="F3282" s="1" t="s">
        <v>4</v>
      </c>
      <c r="G3282" s="1" t="s">
        <v>97</v>
      </c>
      <c r="H3282" s="1" t="s">
        <v>3737</v>
      </c>
      <c r="I3282" s="2" t="s">
        <v>3738</v>
      </c>
      <c r="J3282" s="6" t="s">
        <v>4</v>
      </c>
      <c r="K3282" s="6" t="s">
        <v>4</v>
      </c>
      <c r="L3282" s="6" t="s">
        <v>4</v>
      </c>
      <c r="M3282" s="6" t="s">
        <v>5</v>
      </c>
      <c r="N3282" s="6" t="s">
        <v>3742</v>
      </c>
      <c r="O3282" s="16">
        <v>44963</v>
      </c>
      <c r="P3282" s="6" t="s">
        <v>7</v>
      </c>
      <c r="Q3282" s="18">
        <v>2758</v>
      </c>
      <c r="R3282" s="18">
        <v>0</v>
      </c>
      <c r="S3282" s="18">
        <v>2758</v>
      </c>
      <c r="T3282" s="18">
        <v>0</v>
      </c>
      <c r="U3282" s="10">
        <f t="shared" si="102"/>
        <v>0</v>
      </c>
      <c r="V3282" s="20">
        <f t="shared" si="103"/>
        <v>0</v>
      </c>
    </row>
    <row r="3283" spans="1:22" ht="29" outlineLevel="4" x14ac:dyDescent="0.35">
      <c r="A3283" s="6" t="s">
        <v>110</v>
      </c>
      <c r="B3283" s="6" t="s">
        <v>111</v>
      </c>
      <c r="C3283" s="12" t="s">
        <v>3707</v>
      </c>
      <c r="D3283" s="5" t="s">
        <v>3708</v>
      </c>
      <c r="E3283" s="6" t="s">
        <v>3720</v>
      </c>
      <c r="F3283" s="1" t="s">
        <v>4</v>
      </c>
      <c r="G3283" s="1" t="s">
        <v>97</v>
      </c>
      <c r="H3283" s="1" t="s">
        <v>3737</v>
      </c>
      <c r="I3283" s="2" t="s">
        <v>3738</v>
      </c>
      <c r="J3283" s="6" t="s">
        <v>4</v>
      </c>
      <c r="K3283" s="6" t="s">
        <v>4</v>
      </c>
      <c r="L3283" s="6" t="s">
        <v>4</v>
      </c>
      <c r="M3283" s="6" t="s">
        <v>5</v>
      </c>
      <c r="N3283" s="6" t="s">
        <v>3743</v>
      </c>
      <c r="O3283" s="16">
        <v>44992</v>
      </c>
      <c r="P3283" s="6" t="s">
        <v>7</v>
      </c>
      <c r="Q3283" s="18">
        <v>2651.22</v>
      </c>
      <c r="R3283" s="18">
        <v>0</v>
      </c>
      <c r="S3283" s="18">
        <v>2651.22</v>
      </c>
      <c r="T3283" s="18">
        <v>0</v>
      </c>
      <c r="U3283" s="10">
        <f t="shared" si="102"/>
        <v>0</v>
      </c>
      <c r="V3283" s="20">
        <f t="shared" si="103"/>
        <v>0</v>
      </c>
    </row>
    <row r="3284" spans="1:22" ht="29" outlineLevel="4" x14ac:dyDescent="0.35">
      <c r="A3284" s="6" t="s">
        <v>110</v>
      </c>
      <c r="B3284" s="6" t="s">
        <v>111</v>
      </c>
      <c r="C3284" s="12" t="s">
        <v>3707</v>
      </c>
      <c r="D3284" s="5" t="s">
        <v>3708</v>
      </c>
      <c r="E3284" s="6" t="s">
        <v>3720</v>
      </c>
      <c r="F3284" s="1" t="s">
        <v>4</v>
      </c>
      <c r="G3284" s="1" t="s">
        <v>97</v>
      </c>
      <c r="H3284" s="1" t="s">
        <v>3737</v>
      </c>
      <c r="I3284" s="2" t="s">
        <v>3738</v>
      </c>
      <c r="J3284" s="6" t="s">
        <v>4</v>
      </c>
      <c r="K3284" s="6" t="s">
        <v>4</v>
      </c>
      <c r="L3284" s="6" t="s">
        <v>4</v>
      </c>
      <c r="M3284" s="6" t="s">
        <v>5</v>
      </c>
      <c r="N3284" s="6" t="s">
        <v>3744</v>
      </c>
      <c r="O3284" s="16">
        <v>45021</v>
      </c>
      <c r="P3284" s="6" t="s">
        <v>7</v>
      </c>
      <c r="Q3284" s="18">
        <v>2756.67</v>
      </c>
      <c r="R3284" s="18">
        <v>0</v>
      </c>
      <c r="S3284" s="18">
        <v>2756.67</v>
      </c>
      <c r="T3284" s="18">
        <v>0</v>
      </c>
      <c r="U3284" s="10">
        <f t="shared" si="102"/>
        <v>0</v>
      </c>
      <c r="V3284" s="20">
        <f t="shared" si="103"/>
        <v>0</v>
      </c>
    </row>
    <row r="3285" spans="1:22" ht="29" outlineLevel="4" x14ac:dyDescent="0.35">
      <c r="A3285" s="6" t="s">
        <v>110</v>
      </c>
      <c r="B3285" s="6" t="s">
        <v>111</v>
      </c>
      <c r="C3285" s="12" t="s">
        <v>3707</v>
      </c>
      <c r="D3285" s="5" t="s">
        <v>3708</v>
      </c>
      <c r="E3285" s="6" t="s">
        <v>3720</v>
      </c>
      <c r="F3285" s="1" t="s">
        <v>86</v>
      </c>
      <c r="G3285" s="1" t="s">
        <v>4</v>
      </c>
      <c r="H3285" s="1" t="s">
        <v>3737</v>
      </c>
      <c r="I3285" s="2" t="s">
        <v>3738</v>
      </c>
      <c r="J3285" s="6" t="s">
        <v>4</v>
      </c>
      <c r="K3285" s="6" t="s">
        <v>4</v>
      </c>
      <c r="L3285" s="6" t="s">
        <v>4</v>
      </c>
      <c r="M3285" s="6" t="s">
        <v>5</v>
      </c>
      <c r="N3285" s="6" t="s">
        <v>3736</v>
      </c>
      <c r="O3285" s="16">
        <v>44834</v>
      </c>
      <c r="P3285" s="6" t="s">
        <v>7</v>
      </c>
      <c r="Q3285" s="18">
        <v>42410.67</v>
      </c>
      <c r="R3285" s="18">
        <v>42410.67</v>
      </c>
      <c r="S3285" s="18">
        <v>0</v>
      </c>
      <c r="T3285" s="18">
        <v>0</v>
      </c>
      <c r="U3285" s="10">
        <f t="shared" si="102"/>
        <v>0</v>
      </c>
      <c r="V3285" s="20">
        <f t="shared" si="103"/>
        <v>0</v>
      </c>
    </row>
    <row r="3286" spans="1:22" ht="29" outlineLevel="4" x14ac:dyDescent="0.35">
      <c r="A3286" s="6" t="s">
        <v>110</v>
      </c>
      <c r="B3286" s="6" t="s">
        <v>111</v>
      </c>
      <c r="C3286" s="12" t="s">
        <v>3707</v>
      </c>
      <c r="D3286" s="5" t="s">
        <v>3708</v>
      </c>
      <c r="E3286" s="6" t="s">
        <v>3720</v>
      </c>
      <c r="F3286" s="1" t="s">
        <v>86</v>
      </c>
      <c r="G3286" s="1" t="s">
        <v>4</v>
      </c>
      <c r="H3286" s="1" t="s">
        <v>3737</v>
      </c>
      <c r="I3286" s="2" t="s">
        <v>3738</v>
      </c>
      <c r="J3286" s="6" t="s">
        <v>4</v>
      </c>
      <c r="K3286" s="6" t="s">
        <v>4</v>
      </c>
      <c r="L3286" s="6" t="s">
        <v>4</v>
      </c>
      <c r="M3286" s="6" t="s">
        <v>5</v>
      </c>
      <c r="N3286" s="6" t="s">
        <v>3739</v>
      </c>
      <c r="O3286" s="16">
        <v>44862</v>
      </c>
      <c r="P3286" s="6" t="s">
        <v>7</v>
      </c>
      <c r="Q3286" s="18">
        <v>19840.89</v>
      </c>
      <c r="R3286" s="18">
        <v>19840.89</v>
      </c>
      <c r="S3286" s="18">
        <v>0</v>
      </c>
      <c r="T3286" s="18">
        <v>0</v>
      </c>
      <c r="U3286" s="10">
        <f t="shared" si="102"/>
        <v>0</v>
      </c>
      <c r="V3286" s="20">
        <f t="shared" si="103"/>
        <v>0</v>
      </c>
    </row>
    <row r="3287" spans="1:22" ht="29" outlineLevel="4" x14ac:dyDescent="0.35">
      <c r="A3287" s="6" t="s">
        <v>110</v>
      </c>
      <c r="B3287" s="6" t="s">
        <v>111</v>
      </c>
      <c r="C3287" s="12" t="s">
        <v>3707</v>
      </c>
      <c r="D3287" s="5" t="s">
        <v>3708</v>
      </c>
      <c r="E3287" s="6" t="s">
        <v>3720</v>
      </c>
      <c r="F3287" s="1" t="s">
        <v>86</v>
      </c>
      <c r="G3287" s="1" t="s">
        <v>4</v>
      </c>
      <c r="H3287" s="1" t="s">
        <v>3737</v>
      </c>
      <c r="I3287" s="2" t="s">
        <v>3738</v>
      </c>
      <c r="J3287" s="6" t="s">
        <v>4</v>
      </c>
      <c r="K3287" s="6" t="s">
        <v>4</v>
      </c>
      <c r="L3287" s="6" t="s">
        <v>4</v>
      </c>
      <c r="M3287" s="6" t="s">
        <v>5</v>
      </c>
      <c r="N3287" s="6" t="s">
        <v>3740</v>
      </c>
      <c r="O3287" s="16">
        <v>44888</v>
      </c>
      <c r="P3287" s="6" t="s">
        <v>7</v>
      </c>
      <c r="Q3287" s="18">
        <v>18577.78</v>
      </c>
      <c r="R3287" s="18">
        <v>18577.78</v>
      </c>
      <c r="S3287" s="18">
        <v>0</v>
      </c>
      <c r="T3287" s="18">
        <v>0</v>
      </c>
      <c r="U3287" s="10">
        <f t="shared" si="102"/>
        <v>0</v>
      </c>
      <c r="V3287" s="20">
        <f t="shared" si="103"/>
        <v>0</v>
      </c>
    </row>
    <row r="3288" spans="1:22" ht="29" outlineLevel="4" x14ac:dyDescent="0.35">
      <c r="A3288" s="6" t="s">
        <v>110</v>
      </c>
      <c r="B3288" s="6" t="s">
        <v>111</v>
      </c>
      <c r="C3288" s="12" t="s">
        <v>3707</v>
      </c>
      <c r="D3288" s="5" t="s">
        <v>3708</v>
      </c>
      <c r="E3288" s="6" t="s">
        <v>3720</v>
      </c>
      <c r="F3288" s="1" t="s">
        <v>86</v>
      </c>
      <c r="G3288" s="1" t="s">
        <v>4</v>
      </c>
      <c r="H3288" s="1" t="s">
        <v>3737</v>
      </c>
      <c r="I3288" s="2" t="s">
        <v>3738</v>
      </c>
      <c r="J3288" s="6" t="s">
        <v>4</v>
      </c>
      <c r="K3288" s="6" t="s">
        <v>4</v>
      </c>
      <c r="L3288" s="6" t="s">
        <v>4</v>
      </c>
      <c r="M3288" s="6" t="s">
        <v>5</v>
      </c>
      <c r="N3288" s="6" t="s">
        <v>3741</v>
      </c>
      <c r="O3288" s="16">
        <v>44937</v>
      </c>
      <c r="P3288" s="6" t="s">
        <v>7</v>
      </c>
      <c r="Q3288" s="18">
        <v>22425.78</v>
      </c>
      <c r="R3288" s="18">
        <v>22425.78</v>
      </c>
      <c r="S3288" s="18">
        <v>0</v>
      </c>
      <c r="T3288" s="18">
        <v>0</v>
      </c>
      <c r="U3288" s="10">
        <f t="shared" si="102"/>
        <v>0</v>
      </c>
      <c r="V3288" s="20">
        <f t="shared" si="103"/>
        <v>0</v>
      </c>
    </row>
    <row r="3289" spans="1:22" ht="29" outlineLevel="4" x14ac:dyDescent="0.35">
      <c r="A3289" s="6" t="s">
        <v>110</v>
      </c>
      <c r="B3289" s="6" t="s">
        <v>111</v>
      </c>
      <c r="C3289" s="12" t="s">
        <v>3707</v>
      </c>
      <c r="D3289" s="5" t="s">
        <v>3708</v>
      </c>
      <c r="E3289" s="6" t="s">
        <v>3720</v>
      </c>
      <c r="F3289" s="1" t="s">
        <v>86</v>
      </c>
      <c r="G3289" s="1" t="s">
        <v>4</v>
      </c>
      <c r="H3289" s="1" t="s">
        <v>3737</v>
      </c>
      <c r="I3289" s="2" t="s">
        <v>3738</v>
      </c>
      <c r="J3289" s="6" t="s">
        <v>4</v>
      </c>
      <c r="K3289" s="6" t="s">
        <v>4</v>
      </c>
      <c r="L3289" s="6" t="s">
        <v>4</v>
      </c>
      <c r="M3289" s="6" t="s">
        <v>5</v>
      </c>
      <c r="N3289" s="6" t="s">
        <v>3742</v>
      </c>
      <c r="O3289" s="16">
        <v>44963</v>
      </c>
      <c r="P3289" s="6" t="s">
        <v>7</v>
      </c>
      <c r="Q3289" s="18">
        <v>22064</v>
      </c>
      <c r="R3289" s="18">
        <v>22064</v>
      </c>
      <c r="S3289" s="18">
        <v>0</v>
      </c>
      <c r="T3289" s="18">
        <v>0</v>
      </c>
      <c r="U3289" s="10">
        <f t="shared" si="102"/>
        <v>0</v>
      </c>
      <c r="V3289" s="20">
        <f t="shared" si="103"/>
        <v>0</v>
      </c>
    </row>
    <row r="3290" spans="1:22" ht="29" outlineLevel="4" x14ac:dyDescent="0.35">
      <c r="A3290" s="6" t="s">
        <v>110</v>
      </c>
      <c r="B3290" s="6" t="s">
        <v>111</v>
      </c>
      <c r="C3290" s="12" t="s">
        <v>3707</v>
      </c>
      <c r="D3290" s="5" t="s">
        <v>3708</v>
      </c>
      <c r="E3290" s="6" t="s">
        <v>3720</v>
      </c>
      <c r="F3290" s="1" t="s">
        <v>86</v>
      </c>
      <c r="G3290" s="1" t="s">
        <v>4</v>
      </c>
      <c r="H3290" s="1" t="s">
        <v>3737</v>
      </c>
      <c r="I3290" s="2" t="s">
        <v>3738</v>
      </c>
      <c r="J3290" s="6" t="s">
        <v>4</v>
      </c>
      <c r="K3290" s="6" t="s">
        <v>4</v>
      </c>
      <c r="L3290" s="6" t="s">
        <v>4</v>
      </c>
      <c r="M3290" s="6" t="s">
        <v>5</v>
      </c>
      <c r="N3290" s="6" t="s">
        <v>3743</v>
      </c>
      <c r="O3290" s="16">
        <v>44992</v>
      </c>
      <c r="P3290" s="6" t="s">
        <v>7</v>
      </c>
      <c r="Q3290" s="18">
        <v>21209.78</v>
      </c>
      <c r="R3290" s="18">
        <v>21209.78</v>
      </c>
      <c r="S3290" s="18">
        <v>0</v>
      </c>
      <c r="T3290" s="18">
        <v>0</v>
      </c>
      <c r="U3290" s="10">
        <f t="shared" si="102"/>
        <v>0</v>
      </c>
      <c r="V3290" s="20">
        <f t="shared" si="103"/>
        <v>0</v>
      </c>
    </row>
    <row r="3291" spans="1:22" ht="29" outlineLevel="4" x14ac:dyDescent="0.35">
      <c r="A3291" s="6" t="s">
        <v>110</v>
      </c>
      <c r="B3291" s="6" t="s">
        <v>111</v>
      </c>
      <c r="C3291" s="12" t="s">
        <v>3707</v>
      </c>
      <c r="D3291" s="5" t="s">
        <v>3708</v>
      </c>
      <c r="E3291" s="6" t="s">
        <v>3720</v>
      </c>
      <c r="F3291" s="1" t="s">
        <v>86</v>
      </c>
      <c r="G3291" s="1" t="s">
        <v>4</v>
      </c>
      <c r="H3291" s="1" t="s">
        <v>3737</v>
      </c>
      <c r="I3291" s="2" t="s">
        <v>3738</v>
      </c>
      <c r="J3291" s="6" t="s">
        <v>4</v>
      </c>
      <c r="K3291" s="6" t="s">
        <v>4</v>
      </c>
      <c r="L3291" s="6" t="s">
        <v>4</v>
      </c>
      <c r="M3291" s="6" t="s">
        <v>5</v>
      </c>
      <c r="N3291" s="6" t="s">
        <v>3744</v>
      </c>
      <c r="O3291" s="16">
        <v>45021</v>
      </c>
      <c r="P3291" s="6" t="s">
        <v>7</v>
      </c>
      <c r="Q3291" s="18">
        <v>22053.33</v>
      </c>
      <c r="R3291" s="18">
        <v>22053.33</v>
      </c>
      <c r="S3291" s="18">
        <v>0</v>
      </c>
      <c r="T3291" s="18">
        <v>0</v>
      </c>
      <c r="U3291" s="10">
        <f t="shared" si="102"/>
        <v>0</v>
      </c>
      <c r="V3291" s="20">
        <f t="shared" si="103"/>
        <v>0</v>
      </c>
    </row>
    <row r="3292" spans="1:22" outlineLevel="3" x14ac:dyDescent="0.35">
      <c r="G3292" s="1"/>
      <c r="H3292" s="14" t="s">
        <v>11980</v>
      </c>
      <c r="O3292" s="16"/>
      <c r="Q3292" s="18">
        <f>SUBTOTAL(9,Q3278:Q3291)</f>
        <v>189655</v>
      </c>
      <c r="R3292" s="18">
        <f>SUBTOTAL(9,R3278:R3291)</f>
        <v>168582.22999999998</v>
      </c>
      <c r="S3292" s="18">
        <f>SUBTOTAL(9,S3278:S3291)</f>
        <v>21072.769999999997</v>
      </c>
      <c r="T3292" s="18">
        <f>SUBTOTAL(9,T3278:T3291)</f>
        <v>0</v>
      </c>
      <c r="U3292" s="10">
        <f t="shared" si="102"/>
        <v>2.1827872842550278E-11</v>
      </c>
      <c r="V3292" s="20">
        <f t="shared" si="103"/>
        <v>2.1827872842550278E-11</v>
      </c>
    </row>
    <row r="3293" spans="1:22" ht="29" outlineLevel="4" x14ac:dyDescent="0.35">
      <c r="A3293" s="6" t="s">
        <v>110</v>
      </c>
      <c r="B3293" s="6" t="s">
        <v>111</v>
      </c>
      <c r="C3293" s="12" t="s">
        <v>3707</v>
      </c>
      <c r="D3293" s="5" t="s">
        <v>3708</v>
      </c>
      <c r="E3293" s="6" t="s">
        <v>3708</v>
      </c>
      <c r="F3293" s="1" t="s">
        <v>4</v>
      </c>
      <c r="G3293" s="1" t="s">
        <v>82</v>
      </c>
      <c r="H3293" s="1" t="s">
        <v>3746</v>
      </c>
      <c r="I3293" s="2" t="s">
        <v>3747</v>
      </c>
      <c r="J3293" s="6" t="s">
        <v>4</v>
      </c>
      <c r="K3293" s="6" t="s">
        <v>4</v>
      </c>
      <c r="L3293" s="6" t="s">
        <v>4</v>
      </c>
      <c r="M3293" s="6" t="s">
        <v>5</v>
      </c>
      <c r="N3293" s="6" t="s">
        <v>3745</v>
      </c>
      <c r="O3293" s="16">
        <v>44902</v>
      </c>
      <c r="P3293" s="6" t="s">
        <v>7</v>
      </c>
      <c r="Q3293" s="18">
        <v>3547.93</v>
      </c>
      <c r="R3293" s="18">
        <v>0</v>
      </c>
      <c r="S3293" s="18">
        <v>3547.93</v>
      </c>
      <c r="T3293" s="18">
        <v>0</v>
      </c>
      <c r="U3293" s="10">
        <f t="shared" si="102"/>
        <v>0</v>
      </c>
      <c r="V3293" s="20">
        <f t="shared" si="103"/>
        <v>0</v>
      </c>
    </row>
    <row r="3294" spans="1:22" ht="29" outlineLevel="4" x14ac:dyDescent="0.35">
      <c r="A3294" s="6" t="s">
        <v>110</v>
      </c>
      <c r="B3294" s="6" t="s">
        <v>111</v>
      </c>
      <c r="C3294" s="12" t="s">
        <v>3707</v>
      </c>
      <c r="D3294" s="5" t="s">
        <v>3708</v>
      </c>
      <c r="E3294" s="6" t="s">
        <v>3708</v>
      </c>
      <c r="F3294" s="1" t="s">
        <v>4</v>
      </c>
      <c r="G3294" s="1" t="s">
        <v>82</v>
      </c>
      <c r="H3294" s="1" t="s">
        <v>3746</v>
      </c>
      <c r="I3294" s="2" t="s">
        <v>3747</v>
      </c>
      <c r="J3294" s="6" t="s">
        <v>4</v>
      </c>
      <c r="K3294" s="6" t="s">
        <v>4</v>
      </c>
      <c r="L3294" s="6" t="s">
        <v>4</v>
      </c>
      <c r="M3294" s="6" t="s">
        <v>5</v>
      </c>
      <c r="N3294" s="6" t="s">
        <v>3748</v>
      </c>
      <c r="O3294" s="16">
        <v>44974</v>
      </c>
      <c r="P3294" s="6" t="s">
        <v>7</v>
      </c>
      <c r="Q3294" s="18">
        <v>2724.99</v>
      </c>
      <c r="R3294" s="18">
        <v>0</v>
      </c>
      <c r="S3294" s="18">
        <v>2724.99</v>
      </c>
      <c r="T3294" s="18">
        <v>0</v>
      </c>
      <c r="U3294" s="10">
        <f t="shared" si="102"/>
        <v>0</v>
      </c>
      <c r="V3294" s="20">
        <f t="shared" si="103"/>
        <v>0</v>
      </c>
    </row>
    <row r="3295" spans="1:22" ht="29" outlineLevel="4" x14ac:dyDescent="0.35">
      <c r="A3295" s="6" t="s">
        <v>110</v>
      </c>
      <c r="B3295" s="6" t="s">
        <v>111</v>
      </c>
      <c r="C3295" s="12" t="s">
        <v>3707</v>
      </c>
      <c r="D3295" s="5" t="s">
        <v>3708</v>
      </c>
      <c r="E3295" s="6" t="s">
        <v>3708</v>
      </c>
      <c r="F3295" s="1" t="s">
        <v>4</v>
      </c>
      <c r="G3295" s="1" t="s">
        <v>82</v>
      </c>
      <c r="H3295" s="1" t="s">
        <v>3746</v>
      </c>
      <c r="I3295" s="2" t="s">
        <v>3747</v>
      </c>
      <c r="J3295" s="6" t="s">
        <v>4</v>
      </c>
      <c r="K3295" s="6" t="s">
        <v>4</v>
      </c>
      <c r="L3295" s="6" t="s">
        <v>4</v>
      </c>
      <c r="M3295" s="6" t="s">
        <v>5</v>
      </c>
      <c r="N3295" s="6" t="s">
        <v>3749</v>
      </c>
      <c r="O3295" s="16">
        <v>44987</v>
      </c>
      <c r="P3295" s="6" t="s">
        <v>7</v>
      </c>
      <c r="Q3295" s="18">
        <v>1750.61</v>
      </c>
      <c r="R3295" s="18">
        <v>0</v>
      </c>
      <c r="S3295" s="18">
        <v>1750.61</v>
      </c>
      <c r="T3295" s="18">
        <v>0</v>
      </c>
      <c r="U3295" s="10">
        <f t="shared" si="102"/>
        <v>0</v>
      </c>
      <c r="V3295" s="20">
        <f t="shared" si="103"/>
        <v>0</v>
      </c>
    </row>
    <row r="3296" spans="1:22" ht="29" outlineLevel="4" x14ac:dyDescent="0.35">
      <c r="A3296" s="6" t="s">
        <v>110</v>
      </c>
      <c r="B3296" s="6" t="s">
        <v>111</v>
      </c>
      <c r="C3296" s="12" t="s">
        <v>3707</v>
      </c>
      <c r="D3296" s="5" t="s">
        <v>3708</v>
      </c>
      <c r="E3296" s="6" t="s">
        <v>3708</v>
      </c>
      <c r="F3296" s="1" t="s">
        <v>4</v>
      </c>
      <c r="G3296" s="1" t="s">
        <v>82</v>
      </c>
      <c r="H3296" s="1" t="s">
        <v>3746</v>
      </c>
      <c r="I3296" s="2" t="s">
        <v>3747</v>
      </c>
      <c r="J3296" s="6" t="s">
        <v>4</v>
      </c>
      <c r="K3296" s="6" t="s">
        <v>4</v>
      </c>
      <c r="L3296" s="6" t="s">
        <v>4</v>
      </c>
      <c r="M3296" s="6" t="s">
        <v>5</v>
      </c>
      <c r="N3296" s="6" t="s">
        <v>3750</v>
      </c>
      <c r="O3296" s="16">
        <v>45000</v>
      </c>
      <c r="P3296" s="6" t="s">
        <v>7</v>
      </c>
      <c r="Q3296" s="18">
        <v>1410.75</v>
      </c>
      <c r="R3296" s="18">
        <v>0</v>
      </c>
      <c r="S3296" s="18">
        <v>1410.75</v>
      </c>
      <c r="T3296" s="18">
        <v>0</v>
      </c>
      <c r="U3296" s="10">
        <f t="shared" si="102"/>
        <v>0</v>
      </c>
      <c r="V3296" s="20">
        <f t="shared" si="103"/>
        <v>0</v>
      </c>
    </row>
    <row r="3297" spans="1:22" ht="29" outlineLevel="4" x14ac:dyDescent="0.35">
      <c r="A3297" s="6" t="s">
        <v>110</v>
      </c>
      <c r="B3297" s="6" t="s">
        <v>111</v>
      </c>
      <c r="C3297" s="12" t="s">
        <v>3707</v>
      </c>
      <c r="D3297" s="5" t="s">
        <v>3708</v>
      </c>
      <c r="E3297" s="6" t="s">
        <v>3708</v>
      </c>
      <c r="F3297" s="1" t="s">
        <v>4</v>
      </c>
      <c r="G3297" s="1" t="s">
        <v>82</v>
      </c>
      <c r="H3297" s="1" t="s">
        <v>3746</v>
      </c>
      <c r="I3297" s="2" t="s">
        <v>3747</v>
      </c>
      <c r="J3297" s="6" t="s">
        <v>4</v>
      </c>
      <c r="K3297" s="6" t="s">
        <v>4</v>
      </c>
      <c r="L3297" s="6" t="s">
        <v>4</v>
      </c>
      <c r="M3297" s="6" t="s">
        <v>5</v>
      </c>
      <c r="N3297" s="6" t="s">
        <v>3751</v>
      </c>
      <c r="O3297" s="16">
        <v>45056</v>
      </c>
      <c r="P3297" s="6" t="s">
        <v>7</v>
      </c>
      <c r="Q3297" s="18">
        <v>1354.64</v>
      </c>
      <c r="R3297" s="18">
        <v>0</v>
      </c>
      <c r="S3297" s="18">
        <v>1354.64</v>
      </c>
      <c r="T3297" s="18">
        <v>0</v>
      </c>
      <c r="U3297" s="10">
        <f t="shared" si="102"/>
        <v>0</v>
      </c>
      <c r="V3297" s="20">
        <f t="shared" si="103"/>
        <v>0</v>
      </c>
    </row>
    <row r="3298" spans="1:22" ht="29" outlineLevel="4" x14ac:dyDescent="0.35">
      <c r="A3298" s="6" t="s">
        <v>110</v>
      </c>
      <c r="B3298" s="6" t="s">
        <v>111</v>
      </c>
      <c r="C3298" s="12" t="s">
        <v>3707</v>
      </c>
      <c r="D3298" s="5" t="s">
        <v>3708</v>
      </c>
      <c r="E3298" s="6" t="s">
        <v>3708</v>
      </c>
      <c r="F3298" s="1" t="s">
        <v>4</v>
      </c>
      <c r="G3298" s="1" t="s">
        <v>82</v>
      </c>
      <c r="H3298" s="1" t="s">
        <v>3746</v>
      </c>
      <c r="I3298" s="2" t="s">
        <v>3747</v>
      </c>
      <c r="J3298" s="6" t="s">
        <v>4</v>
      </c>
      <c r="K3298" s="6" t="s">
        <v>4</v>
      </c>
      <c r="L3298" s="6" t="s">
        <v>4</v>
      </c>
      <c r="M3298" s="6" t="s">
        <v>5</v>
      </c>
      <c r="N3298" s="6" t="s">
        <v>3752</v>
      </c>
      <c r="O3298" s="16">
        <v>45069</v>
      </c>
      <c r="P3298" s="6" t="s">
        <v>7</v>
      </c>
      <c r="Q3298" s="18">
        <v>2312.17</v>
      </c>
      <c r="R3298" s="18">
        <v>0</v>
      </c>
      <c r="S3298" s="18">
        <v>2312.17</v>
      </c>
      <c r="T3298" s="18">
        <v>0</v>
      </c>
      <c r="U3298" s="10">
        <f t="shared" si="102"/>
        <v>0</v>
      </c>
      <c r="V3298" s="20">
        <f t="shared" si="103"/>
        <v>0</v>
      </c>
    </row>
    <row r="3299" spans="1:22" ht="29" outlineLevel="4" x14ac:dyDescent="0.35">
      <c r="A3299" s="6" t="s">
        <v>110</v>
      </c>
      <c r="B3299" s="6" t="s">
        <v>111</v>
      </c>
      <c r="C3299" s="12" t="s">
        <v>3707</v>
      </c>
      <c r="D3299" s="5" t="s">
        <v>3708</v>
      </c>
      <c r="E3299" s="6" t="s">
        <v>3708</v>
      </c>
      <c r="F3299" s="1" t="s">
        <v>4</v>
      </c>
      <c r="G3299" s="1" t="s">
        <v>82</v>
      </c>
      <c r="H3299" s="1" t="s">
        <v>3746</v>
      </c>
      <c r="I3299" s="2" t="s">
        <v>3747</v>
      </c>
      <c r="J3299" s="6" t="s">
        <v>4</v>
      </c>
      <c r="K3299" s="6" t="s">
        <v>4</v>
      </c>
      <c r="L3299" s="6" t="s">
        <v>4</v>
      </c>
      <c r="M3299" s="6" t="s">
        <v>5</v>
      </c>
      <c r="N3299" s="6" t="s">
        <v>3753</v>
      </c>
      <c r="O3299" s="16">
        <v>45099</v>
      </c>
      <c r="P3299" s="6" t="s">
        <v>7</v>
      </c>
      <c r="Q3299" s="18">
        <v>2356.71</v>
      </c>
      <c r="R3299" s="18">
        <v>0</v>
      </c>
      <c r="S3299" s="18">
        <v>2356.71</v>
      </c>
      <c r="T3299" s="18">
        <v>0</v>
      </c>
      <c r="U3299" s="10">
        <f t="shared" si="102"/>
        <v>0</v>
      </c>
      <c r="V3299" s="20">
        <f t="shared" si="103"/>
        <v>0</v>
      </c>
    </row>
    <row r="3300" spans="1:22" ht="29" outlineLevel="4" x14ac:dyDescent="0.35">
      <c r="A3300" s="6" t="s">
        <v>110</v>
      </c>
      <c r="B3300" s="6" t="s">
        <v>111</v>
      </c>
      <c r="C3300" s="12" t="s">
        <v>3707</v>
      </c>
      <c r="D3300" s="5" t="s">
        <v>3708</v>
      </c>
      <c r="E3300" s="6" t="s">
        <v>3708</v>
      </c>
      <c r="F3300" s="1" t="s">
        <v>76</v>
      </c>
      <c r="G3300" s="1" t="s">
        <v>4</v>
      </c>
      <c r="H3300" s="1" t="s">
        <v>3746</v>
      </c>
      <c r="I3300" s="2" t="s">
        <v>3747</v>
      </c>
      <c r="J3300" s="6" t="s">
        <v>4</v>
      </c>
      <c r="K3300" s="6" t="s">
        <v>4</v>
      </c>
      <c r="L3300" s="6" t="s">
        <v>4</v>
      </c>
      <c r="M3300" s="6" t="s">
        <v>5</v>
      </c>
      <c r="N3300" s="6" t="s">
        <v>3745</v>
      </c>
      <c r="O3300" s="16">
        <v>44902</v>
      </c>
      <c r="P3300" s="6" t="s">
        <v>7</v>
      </c>
      <c r="Q3300" s="18">
        <v>56770.07</v>
      </c>
      <c r="R3300" s="18">
        <v>56770.07</v>
      </c>
      <c r="S3300" s="18">
        <v>0</v>
      </c>
      <c r="T3300" s="18">
        <v>0</v>
      </c>
      <c r="U3300" s="10">
        <f t="shared" si="102"/>
        <v>0</v>
      </c>
      <c r="V3300" s="20">
        <f t="shared" si="103"/>
        <v>0</v>
      </c>
    </row>
    <row r="3301" spans="1:22" ht="29" outlineLevel="4" x14ac:dyDescent="0.35">
      <c r="A3301" s="6" t="s">
        <v>110</v>
      </c>
      <c r="B3301" s="6" t="s">
        <v>111</v>
      </c>
      <c r="C3301" s="12" t="s">
        <v>3707</v>
      </c>
      <c r="D3301" s="5" t="s">
        <v>3708</v>
      </c>
      <c r="E3301" s="6" t="s">
        <v>3708</v>
      </c>
      <c r="F3301" s="1" t="s">
        <v>76</v>
      </c>
      <c r="G3301" s="1" t="s">
        <v>4</v>
      </c>
      <c r="H3301" s="1" t="s">
        <v>3746</v>
      </c>
      <c r="I3301" s="2" t="s">
        <v>3747</v>
      </c>
      <c r="J3301" s="6" t="s">
        <v>4</v>
      </c>
      <c r="K3301" s="6" t="s">
        <v>4</v>
      </c>
      <c r="L3301" s="6" t="s">
        <v>4</v>
      </c>
      <c r="M3301" s="6" t="s">
        <v>5</v>
      </c>
      <c r="N3301" s="6" t="s">
        <v>3748</v>
      </c>
      <c r="O3301" s="16">
        <v>44974</v>
      </c>
      <c r="P3301" s="6" t="s">
        <v>7</v>
      </c>
      <c r="Q3301" s="18">
        <v>43602.01</v>
      </c>
      <c r="R3301" s="18">
        <v>43602.01</v>
      </c>
      <c r="S3301" s="18">
        <v>0</v>
      </c>
      <c r="T3301" s="18">
        <v>0</v>
      </c>
      <c r="U3301" s="10">
        <f t="shared" si="102"/>
        <v>0</v>
      </c>
      <c r="V3301" s="20">
        <f t="shared" si="103"/>
        <v>0</v>
      </c>
    </row>
    <row r="3302" spans="1:22" ht="29" outlineLevel="4" x14ac:dyDescent="0.35">
      <c r="A3302" s="6" t="s">
        <v>110</v>
      </c>
      <c r="B3302" s="6" t="s">
        <v>111</v>
      </c>
      <c r="C3302" s="12" t="s">
        <v>3707</v>
      </c>
      <c r="D3302" s="5" t="s">
        <v>3708</v>
      </c>
      <c r="E3302" s="6" t="s">
        <v>3708</v>
      </c>
      <c r="F3302" s="1" t="s">
        <v>76</v>
      </c>
      <c r="G3302" s="1" t="s">
        <v>4</v>
      </c>
      <c r="H3302" s="1" t="s">
        <v>3746</v>
      </c>
      <c r="I3302" s="2" t="s">
        <v>3747</v>
      </c>
      <c r="J3302" s="6" t="s">
        <v>4</v>
      </c>
      <c r="K3302" s="6" t="s">
        <v>4</v>
      </c>
      <c r="L3302" s="6" t="s">
        <v>4</v>
      </c>
      <c r="M3302" s="6" t="s">
        <v>5</v>
      </c>
      <c r="N3302" s="6" t="s">
        <v>3749</v>
      </c>
      <c r="O3302" s="16">
        <v>44987</v>
      </c>
      <c r="P3302" s="6" t="s">
        <v>7</v>
      </c>
      <c r="Q3302" s="18">
        <v>28011.39</v>
      </c>
      <c r="R3302" s="18">
        <v>28011.39</v>
      </c>
      <c r="S3302" s="18">
        <v>0</v>
      </c>
      <c r="T3302" s="18">
        <v>0</v>
      </c>
      <c r="U3302" s="10">
        <f t="shared" si="102"/>
        <v>0</v>
      </c>
      <c r="V3302" s="20">
        <f t="shared" si="103"/>
        <v>0</v>
      </c>
    </row>
    <row r="3303" spans="1:22" ht="29" outlineLevel="4" x14ac:dyDescent="0.35">
      <c r="A3303" s="6" t="s">
        <v>110</v>
      </c>
      <c r="B3303" s="6" t="s">
        <v>111</v>
      </c>
      <c r="C3303" s="12" t="s">
        <v>3707</v>
      </c>
      <c r="D3303" s="5" t="s">
        <v>3708</v>
      </c>
      <c r="E3303" s="6" t="s">
        <v>3708</v>
      </c>
      <c r="F3303" s="1" t="s">
        <v>76</v>
      </c>
      <c r="G3303" s="1" t="s">
        <v>4</v>
      </c>
      <c r="H3303" s="1" t="s">
        <v>3746</v>
      </c>
      <c r="I3303" s="2" t="s">
        <v>3747</v>
      </c>
      <c r="J3303" s="6" t="s">
        <v>4</v>
      </c>
      <c r="K3303" s="6" t="s">
        <v>4</v>
      </c>
      <c r="L3303" s="6" t="s">
        <v>4</v>
      </c>
      <c r="M3303" s="6" t="s">
        <v>5</v>
      </c>
      <c r="N3303" s="6" t="s">
        <v>3750</v>
      </c>
      <c r="O3303" s="16">
        <v>45000</v>
      </c>
      <c r="P3303" s="6" t="s">
        <v>7</v>
      </c>
      <c r="Q3303" s="18">
        <v>22573.25</v>
      </c>
      <c r="R3303" s="18">
        <v>22573.25</v>
      </c>
      <c r="S3303" s="18">
        <v>0</v>
      </c>
      <c r="T3303" s="18">
        <v>0</v>
      </c>
      <c r="U3303" s="10">
        <f t="shared" si="102"/>
        <v>0</v>
      </c>
      <c r="V3303" s="20">
        <f t="shared" si="103"/>
        <v>0</v>
      </c>
    </row>
    <row r="3304" spans="1:22" ht="29" outlineLevel="4" x14ac:dyDescent="0.35">
      <c r="A3304" s="6" t="s">
        <v>110</v>
      </c>
      <c r="B3304" s="6" t="s">
        <v>111</v>
      </c>
      <c r="C3304" s="12" t="s">
        <v>3707</v>
      </c>
      <c r="D3304" s="5" t="s">
        <v>3708</v>
      </c>
      <c r="E3304" s="6" t="s">
        <v>3708</v>
      </c>
      <c r="F3304" s="1" t="s">
        <v>76</v>
      </c>
      <c r="G3304" s="1" t="s">
        <v>4</v>
      </c>
      <c r="H3304" s="1" t="s">
        <v>3746</v>
      </c>
      <c r="I3304" s="2" t="s">
        <v>3747</v>
      </c>
      <c r="J3304" s="6" t="s">
        <v>4</v>
      </c>
      <c r="K3304" s="6" t="s">
        <v>4</v>
      </c>
      <c r="L3304" s="6" t="s">
        <v>4</v>
      </c>
      <c r="M3304" s="6" t="s">
        <v>5</v>
      </c>
      <c r="N3304" s="6" t="s">
        <v>3751</v>
      </c>
      <c r="O3304" s="16">
        <v>45056</v>
      </c>
      <c r="P3304" s="6" t="s">
        <v>7</v>
      </c>
      <c r="Q3304" s="18">
        <v>21675.360000000001</v>
      </c>
      <c r="R3304" s="18">
        <v>21675.360000000001</v>
      </c>
      <c r="S3304" s="18">
        <v>0</v>
      </c>
      <c r="T3304" s="18">
        <v>0</v>
      </c>
      <c r="U3304" s="10">
        <f t="shared" si="102"/>
        <v>0</v>
      </c>
      <c r="V3304" s="20">
        <f t="shared" si="103"/>
        <v>0</v>
      </c>
    </row>
    <row r="3305" spans="1:22" ht="29" outlineLevel="4" x14ac:dyDescent="0.35">
      <c r="A3305" s="6" t="s">
        <v>110</v>
      </c>
      <c r="B3305" s="6" t="s">
        <v>111</v>
      </c>
      <c r="C3305" s="12" t="s">
        <v>3707</v>
      </c>
      <c r="D3305" s="5" t="s">
        <v>3708</v>
      </c>
      <c r="E3305" s="6" t="s">
        <v>3708</v>
      </c>
      <c r="F3305" s="1" t="s">
        <v>76</v>
      </c>
      <c r="G3305" s="1" t="s">
        <v>4</v>
      </c>
      <c r="H3305" s="1" t="s">
        <v>3746</v>
      </c>
      <c r="I3305" s="2" t="s">
        <v>3747</v>
      </c>
      <c r="J3305" s="6" t="s">
        <v>4</v>
      </c>
      <c r="K3305" s="6" t="s">
        <v>4</v>
      </c>
      <c r="L3305" s="6" t="s">
        <v>4</v>
      </c>
      <c r="M3305" s="6" t="s">
        <v>5</v>
      </c>
      <c r="N3305" s="6" t="s">
        <v>3752</v>
      </c>
      <c r="O3305" s="16">
        <v>45069</v>
      </c>
      <c r="P3305" s="6" t="s">
        <v>7</v>
      </c>
      <c r="Q3305" s="18">
        <v>36996.83</v>
      </c>
      <c r="R3305" s="18">
        <v>36996.83</v>
      </c>
      <c r="S3305" s="18">
        <v>0</v>
      </c>
      <c r="T3305" s="18">
        <v>0</v>
      </c>
      <c r="U3305" s="10">
        <f t="shared" si="102"/>
        <v>0</v>
      </c>
      <c r="V3305" s="20">
        <f t="shared" si="103"/>
        <v>0</v>
      </c>
    </row>
    <row r="3306" spans="1:22" ht="29" outlineLevel="4" x14ac:dyDescent="0.35">
      <c r="A3306" s="6" t="s">
        <v>110</v>
      </c>
      <c r="B3306" s="6" t="s">
        <v>111</v>
      </c>
      <c r="C3306" s="12" t="s">
        <v>3707</v>
      </c>
      <c r="D3306" s="5" t="s">
        <v>3708</v>
      </c>
      <c r="E3306" s="6" t="s">
        <v>3708</v>
      </c>
      <c r="F3306" s="1" t="s">
        <v>76</v>
      </c>
      <c r="G3306" s="1" t="s">
        <v>4</v>
      </c>
      <c r="H3306" s="1" t="s">
        <v>3746</v>
      </c>
      <c r="I3306" s="2" t="s">
        <v>3747</v>
      </c>
      <c r="J3306" s="6" t="s">
        <v>4</v>
      </c>
      <c r="K3306" s="6" t="s">
        <v>4</v>
      </c>
      <c r="L3306" s="6" t="s">
        <v>4</v>
      </c>
      <c r="M3306" s="6" t="s">
        <v>5</v>
      </c>
      <c r="N3306" s="6" t="s">
        <v>3753</v>
      </c>
      <c r="O3306" s="16">
        <v>45099</v>
      </c>
      <c r="P3306" s="6" t="s">
        <v>7</v>
      </c>
      <c r="Q3306" s="18">
        <v>37709.29</v>
      </c>
      <c r="R3306" s="18">
        <v>37709.29</v>
      </c>
      <c r="S3306" s="18">
        <v>0</v>
      </c>
      <c r="T3306" s="18">
        <v>0</v>
      </c>
      <c r="U3306" s="10">
        <f t="shared" si="102"/>
        <v>0</v>
      </c>
      <c r="V3306" s="20">
        <f t="shared" si="103"/>
        <v>0</v>
      </c>
    </row>
    <row r="3307" spans="1:22" outlineLevel="3" x14ac:dyDescent="0.35">
      <c r="G3307" s="1"/>
      <c r="H3307" s="14" t="s">
        <v>11981</v>
      </c>
      <c r="O3307" s="16"/>
      <c r="Q3307" s="18">
        <f>SUBTOTAL(9,Q3293:Q3306)</f>
        <v>262796</v>
      </c>
      <c r="R3307" s="18">
        <f>SUBTOTAL(9,R3293:R3306)</f>
        <v>247338.20000000004</v>
      </c>
      <c r="S3307" s="18">
        <f>SUBTOTAL(9,S3293:S3306)</f>
        <v>15457.8</v>
      </c>
      <c r="T3307" s="18">
        <f>SUBTOTAL(9,T3293:T3306)</f>
        <v>0</v>
      </c>
      <c r="U3307" s="10">
        <f t="shared" si="102"/>
        <v>-4.0017766878008842E-11</v>
      </c>
      <c r="V3307" s="20">
        <f t="shared" si="103"/>
        <v>-4.0017766878008842E-11</v>
      </c>
    </row>
    <row r="3308" spans="1:22" ht="29" outlineLevel="4" x14ac:dyDescent="0.35">
      <c r="A3308" s="6" t="s">
        <v>110</v>
      </c>
      <c r="B3308" s="6" t="s">
        <v>111</v>
      </c>
      <c r="C3308" s="12" t="s">
        <v>3707</v>
      </c>
      <c r="D3308" s="5" t="s">
        <v>3708</v>
      </c>
      <c r="E3308" s="6" t="s">
        <v>3720</v>
      </c>
      <c r="F3308" s="1" t="s">
        <v>86</v>
      </c>
      <c r="G3308" s="1" t="s">
        <v>4</v>
      </c>
      <c r="H3308" s="1" t="s">
        <v>3755</v>
      </c>
      <c r="I3308" s="2" t="s">
        <v>3756</v>
      </c>
      <c r="J3308" s="6" t="s">
        <v>4</v>
      </c>
      <c r="K3308" s="6" t="s">
        <v>4</v>
      </c>
      <c r="L3308" s="6" t="s">
        <v>4</v>
      </c>
      <c r="M3308" s="6" t="s">
        <v>5</v>
      </c>
      <c r="N3308" s="6" t="s">
        <v>3754</v>
      </c>
      <c r="O3308" s="16">
        <v>44840</v>
      </c>
      <c r="P3308" s="6" t="s">
        <v>7</v>
      </c>
      <c r="Q3308" s="18">
        <v>16829</v>
      </c>
      <c r="R3308" s="18">
        <v>16829</v>
      </c>
      <c r="S3308" s="18">
        <v>0</v>
      </c>
      <c r="T3308" s="18">
        <v>0</v>
      </c>
      <c r="U3308" s="10">
        <f t="shared" si="102"/>
        <v>0</v>
      </c>
      <c r="V3308" s="20">
        <f t="shared" si="103"/>
        <v>0</v>
      </c>
    </row>
    <row r="3309" spans="1:22" ht="29" outlineLevel="4" x14ac:dyDescent="0.35">
      <c r="A3309" s="6" t="s">
        <v>110</v>
      </c>
      <c r="B3309" s="6" t="s">
        <v>111</v>
      </c>
      <c r="C3309" s="12" t="s">
        <v>3707</v>
      </c>
      <c r="D3309" s="5" t="s">
        <v>3708</v>
      </c>
      <c r="E3309" s="6" t="s">
        <v>3720</v>
      </c>
      <c r="F3309" s="1" t="s">
        <v>86</v>
      </c>
      <c r="G3309" s="1" t="s">
        <v>4</v>
      </c>
      <c r="H3309" s="1" t="s">
        <v>3755</v>
      </c>
      <c r="I3309" s="2" t="s">
        <v>3756</v>
      </c>
      <c r="J3309" s="6" t="s">
        <v>4</v>
      </c>
      <c r="K3309" s="6" t="s">
        <v>4</v>
      </c>
      <c r="L3309" s="6" t="s">
        <v>4</v>
      </c>
      <c r="M3309" s="6" t="s">
        <v>5</v>
      </c>
      <c r="N3309" s="6" t="s">
        <v>3757</v>
      </c>
      <c r="O3309" s="16">
        <v>44875</v>
      </c>
      <c r="P3309" s="6" t="s">
        <v>7</v>
      </c>
      <c r="Q3309" s="18">
        <v>9552</v>
      </c>
      <c r="R3309" s="18">
        <v>9552</v>
      </c>
      <c r="S3309" s="18">
        <v>0</v>
      </c>
      <c r="T3309" s="18">
        <v>0</v>
      </c>
      <c r="U3309" s="10">
        <f t="shared" si="102"/>
        <v>0</v>
      </c>
      <c r="V3309" s="20">
        <f t="shared" si="103"/>
        <v>0</v>
      </c>
    </row>
    <row r="3310" spans="1:22" ht="29" outlineLevel="4" x14ac:dyDescent="0.35">
      <c r="A3310" s="6" t="s">
        <v>110</v>
      </c>
      <c r="B3310" s="6" t="s">
        <v>111</v>
      </c>
      <c r="C3310" s="12" t="s">
        <v>3707</v>
      </c>
      <c r="D3310" s="5" t="s">
        <v>3708</v>
      </c>
      <c r="E3310" s="6" t="s">
        <v>3720</v>
      </c>
      <c r="F3310" s="1" t="s">
        <v>86</v>
      </c>
      <c r="G3310" s="1" t="s">
        <v>4</v>
      </c>
      <c r="H3310" s="1" t="s">
        <v>3755</v>
      </c>
      <c r="I3310" s="2" t="s">
        <v>3756</v>
      </c>
      <c r="J3310" s="6" t="s">
        <v>4</v>
      </c>
      <c r="K3310" s="6" t="s">
        <v>4</v>
      </c>
      <c r="L3310" s="6" t="s">
        <v>4</v>
      </c>
      <c r="M3310" s="6" t="s">
        <v>5</v>
      </c>
      <c r="N3310" s="6" t="s">
        <v>3758</v>
      </c>
      <c r="O3310" s="16">
        <v>44888</v>
      </c>
      <c r="P3310" s="6" t="s">
        <v>7</v>
      </c>
      <c r="Q3310" s="18">
        <v>9871</v>
      </c>
      <c r="R3310" s="18">
        <v>9871</v>
      </c>
      <c r="S3310" s="18">
        <v>0</v>
      </c>
      <c r="T3310" s="18">
        <v>0</v>
      </c>
      <c r="U3310" s="10">
        <f t="shared" si="102"/>
        <v>0</v>
      </c>
      <c r="V3310" s="20">
        <f t="shared" si="103"/>
        <v>0</v>
      </c>
    </row>
    <row r="3311" spans="1:22" ht="29" outlineLevel="4" x14ac:dyDescent="0.35">
      <c r="A3311" s="6" t="s">
        <v>110</v>
      </c>
      <c r="B3311" s="6" t="s">
        <v>111</v>
      </c>
      <c r="C3311" s="12" t="s">
        <v>3707</v>
      </c>
      <c r="D3311" s="5" t="s">
        <v>3708</v>
      </c>
      <c r="E3311" s="6" t="s">
        <v>3720</v>
      </c>
      <c r="F3311" s="1" t="s">
        <v>86</v>
      </c>
      <c r="G3311" s="1" t="s">
        <v>4</v>
      </c>
      <c r="H3311" s="1" t="s">
        <v>3755</v>
      </c>
      <c r="I3311" s="2" t="s">
        <v>3756</v>
      </c>
      <c r="J3311" s="6" t="s">
        <v>4</v>
      </c>
      <c r="K3311" s="6" t="s">
        <v>4</v>
      </c>
      <c r="L3311" s="6" t="s">
        <v>4</v>
      </c>
      <c r="M3311" s="6" t="s">
        <v>5</v>
      </c>
      <c r="N3311" s="6" t="s">
        <v>3759</v>
      </c>
      <c r="O3311" s="16">
        <v>44950</v>
      </c>
      <c r="P3311" s="6" t="s">
        <v>7</v>
      </c>
      <c r="Q3311" s="18">
        <v>10189</v>
      </c>
      <c r="R3311" s="18">
        <v>10189</v>
      </c>
      <c r="S3311" s="18">
        <v>0</v>
      </c>
      <c r="T3311" s="18">
        <v>0</v>
      </c>
      <c r="U3311" s="10">
        <f t="shared" si="102"/>
        <v>0</v>
      </c>
      <c r="V3311" s="20">
        <f t="shared" si="103"/>
        <v>0</v>
      </c>
    </row>
    <row r="3312" spans="1:22" ht="29" outlineLevel="4" x14ac:dyDescent="0.35">
      <c r="A3312" s="6" t="s">
        <v>110</v>
      </c>
      <c r="B3312" s="6" t="s">
        <v>111</v>
      </c>
      <c r="C3312" s="12" t="s">
        <v>3707</v>
      </c>
      <c r="D3312" s="5" t="s">
        <v>3708</v>
      </c>
      <c r="E3312" s="6" t="s">
        <v>3720</v>
      </c>
      <c r="F3312" s="1" t="s">
        <v>86</v>
      </c>
      <c r="G3312" s="1" t="s">
        <v>4</v>
      </c>
      <c r="H3312" s="1" t="s">
        <v>3755</v>
      </c>
      <c r="I3312" s="2" t="s">
        <v>3756</v>
      </c>
      <c r="J3312" s="6" t="s">
        <v>4</v>
      </c>
      <c r="K3312" s="6" t="s">
        <v>4</v>
      </c>
      <c r="L3312" s="6" t="s">
        <v>4</v>
      </c>
      <c r="M3312" s="6" t="s">
        <v>5</v>
      </c>
      <c r="N3312" s="6" t="s">
        <v>3760</v>
      </c>
      <c r="O3312" s="16">
        <v>44963</v>
      </c>
      <c r="P3312" s="6" t="s">
        <v>7</v>
      </c>
      <c r="Q3312" s="18">
        <v>8884</v>
      </c>
      <c r="R3312" s="18">
        <v>8884</v>
      </c>
      <c r="S3312" s="18">
        <v>0</v>
      </c>
      <c r="T3312" s="18">
        <v>0</v>
      </c>
      <c r="U3312" s="10">
        <f t="shared" si="102"/>
        <v>0</v>
      </c>
      <c r="V3312" s="20">
        <f t="shared" si="103"/>
        <v>0</v>
      </c>
    </row>
    <row r="3313" spans="1:22" ht="29" outlineLevel="4" x14ac:dyDescent="0.35">
      <c r="A3313" s="6" t="s">
        <v>110</v>
      </c>
      <c r="B3313" s="6" t="s">
        <v>111</v>
      </c>
      <c r="C3313" s="12" t="s">
        <v>3707</v>
      </c>
      <c r="D3313" s="5" t="s">
        <v>3708</v>
      </c>
      <c r="E3313" s="6" t="s">
        <v>3720</v>
      </c>
      <c r="F3313" s="1" t="s">
        <v>86</v>
      </c>
      <c r="G3313" s="1" t="s">
        <v>4</v>
      </c>
      <c r="H3313" s="1" t="s">
        <v>3755</v>
      </c>
      <c r="I3313" s="2" t="s">
        <v>3756</v>
      </c>
      <c r="J3313" s="6" t="s">
        <v>4</v>
      </c>
      <c r="K3313" s="6" t="s">
        <v>4</v>
      </c>
      <c r="L3313" s="6" t="s">
        <v>4</v>
      </c>
      <c r="M3313" s="6" t="s">
        <v>5</v>
      </c>
      <c r="N3313" s="6" t="s">
        <v>3761</v>
      </c>
      <c r="O3313" s="16">
        <v>44988</v>
      </c>
      <c r="P3313" s="6" t="s">
        <v>7</v>
      </c>
      <c r="Q3313" s="18">
        <v>9665</v>
      </c>
      <c r="R3313" s="18">
        <v>9665</v>
      </c>
      <c r="S3313" s="18">
        <v>0</v>
      </c>
      <c r="T3313" s="18">
        <v>0</v>
      </c>
      <c r="U3313" s="10">
        <f t="shared" si="102"/>
        <v>0</v>
      </c>
      <c r="V3313" s="20">
        <f t="shared" si="103"/>
        <v>0</v>
      </c>
    </row>
    <row r="3314" spans="1:22" ht="29" outlineLevel="4" x14ac:dyDescent="0.35">
      <c r="A3314" s="6" t="s">
        <v>110</v>
      </c>
      <c r="B3314" s="6" t="s">
        <v>111</v>
      </c>
      <c r="C3314" s="12" t="s">
        <v>3707</v>
      </c>
      <c r="D3314" s="5" t="s">
        <v>3708</v>
      </c>
      <c r="E3314" s="6" t="s">
        <v>3720</v>
      </c>
      <c r="F3314" s="1" t="s">
        <v>86</v>
      </c>
      <c r="G3314" s="1" t="s">
        <v>4</v>
      </c>
      <c r="H3314" s="1" t="s">
        <v>3755</v>
      </c>
      <c r="I3314" s="2" t="s">
        <v>3756</v>
      </c>
      <c r="J3314" s="6" t="s">
        <v>4</v>
      </c>
      <c r="K3314" s="6" t="s">
        <v>4</v>
      </c>
      <c r="L3314" s="6" t="s">
        <v>4</v>
      </c>
      <c r="M3314" s="6" t="s">
        <v>5</v>
      </c>
      <c r="N3314" s="6" t="s">
        <v>3762</v>
      </c>
      <c r="O3314" s="16">
        <v>45008</v>
      </c>
      <c r="P3314" s="6" t="s">
        <v>7</v>
      </c>
      <c r="Q3314" s="18">
        <v>8993</v>
      </c>
      <c r="R3314" s="18">
        <v>8993</v>
      </c>
      <c r="S3314" s="18">
        <v>0</v>
      </c>
      <c r="T3314" s="18">
        <v>0</v>
      </c>
      <c r="U3314" s="10">
        <f t="shared" si="102"/>
        <v>0</v>
      </c>
      <c r="V3314" s="20">
        <f t="shared" si="103"/>
        <v>0</v>
      </c>
    </row>
    <row r="3315" spans="1:22" ht="29" outlineLevel="4" x14ac:dyDescent="0.35">
      <c r="A3315" s="6" t="s">
        <v>110</v>
      </c>
      <c r="B3315" s="6" t="s">
        <v>111</v>
      </c>
      <c r="C3315" s="12" t="s">
        <v>3707</v>
      </c>
      <c r="D3315" s="5" t="s">
        <v>3708</v>
      </c>
      <c r="E3315" s="6" t="s">
        <v>3720</v>
      </c>
      <c r="F3315" s="1" t="s">
        <v>86</v>
      </c>
      <c r="G3315" s="1" t="s">
        <v>4</v>
      </c>
      <c r="H3315" s="1" t="s">
        <v>3755</v>
      </c>
      <c r="I3315" s="2" t="s">
        <v>3756</v>
      </c>
      <c r="J3315" s="6" t="s">
        <v>4</v>
      </c>
      <c r="K3315" s="6" t="s">
        <v>4</v>
      </c>
      <c r="L3315" s="6" t="s">
        <v>4</v>
      </c>
      <c r="M3315" s="6" t="s">
        <v>5</v>
      </c>
      <c r="N3315" s="6" t="s">
        <v>3763</v>
      </c>
      <c r="O3315" s="16">
        <v>45069</v>
      </c>
      <c r="P3315" s="6" t="s">
        <v>7</v>
      </c>
      <c r="Q3315" s="18">
        <v>1017</v>
      </c>
      <c r="R3315" s="18">
        <v>1017</v>
      </c>
      <c r="S3315" s="18">
        <v>0</v>
      </c>
      <c r="T3315" s="18">
        <v>0</v>
      </c>
      <c r="U3315" s="10">
        <f t="shared" si="102"/>
        <v>0</v>
      </c>
      <c r="V3315" s="20">
        <f t="shared" si="103"/>
        <v>0</v>
      </c>
    </row>
    <row r="3316" spans="1:22" outlineLevel="3" x14ac:dyDescent="0.35">
      <c r="G3316" s="1"/>
      <c r="H3316" s="14" t="s">
        <v>11982</v>
      </c>
      <c r="O3316" s="16"/>
      <c r="Q3316" s="18">
        <f>SUBTOTAL(9,Q3308:Q3315)</f>
        <v>75000</v>
      </c>
      <c r="R3316" s="18">
        <f>SUBTOTAL(9,R3308:R3315)</f>
        <v>75000</v>
      </c>
      <c r="S3316" s="18">
        <f>SUBTOTAL(9,S3308:S3315)</f>
        <v>0</v>
      </c>
      <c r="T3316" s="18">
        <f>SUBTOTAL(9,T3308:T3315)</f>
        <v>0</v>
      </c>
      <c r="U3316" s="10">
        <f t="shared" si="102"/>
        <v>0</v>
      </c>
      <c r="V3316" s="20">
        <f t="shared" si="103"/>
        <v>0</v>
      </c>
    </row>
    <row r="3317" spans="1:22" outlineLevel="4" x14ac:dyDescent="0.35">
      <c r="A3317" s="6" t="s">
        <v>110</v>
      </c>
      <c r="B3317" s="6" t="s">
        <v>111</v>
      </c>
      <c r="C3317" s="12" t="s">
        <v>3707</v>
      </c>
      <c r="D3317" s="5" t="s">
        <v>3708</v>
      </c>
      <c r="E3317" s="6" t="s">
        <v>3708</v>
      </c>
      <c r="F3317" s="1" t="s">
        <v>4</v>
      </c>
      <c r="G3317" s="1" t="s">
        <v>114</v>
      </c>
      <c r="H3317" s="1" t="s">
        <v>116</v>
      </c>
      <c r="I3317" s="4" t="s">
        <v>12902</v>
      </c>
      <c r="J3317" s="6" t="s">
        <v>4</v>
      </c>
      <c r="K3317" s="6" t="s">
        <v>4</v>
      </c>
      <c r="L3317" s="6" t="s">
        <v>4</v>
      </c>
      <c r="M3317" s="6" t="s">
        <v>5</v>
      </c>
      <c r="N3317" s="6" t="s">
        <v>3764</v>
      </c>
      <c r="O3317" s="16">
        <v>44869</v>
      </c>
      <c r="P3317" s="6" t="s">
        <v>7</v>
      </c>
      <c r="Q3317" s="18">
        <v>76934</v>
      </c>
      <c r="R3317" s="18">
        <v>0</v>
      </c>
      <c r="S3317" s="18">
        <v>76934</v>
      </c>
      <c r="T3317" s="18">
        <v>0</v>
      </c>
      <c r="U3317" s="10">
        <f t="shared" si="102"/>
        <v>0</v>
      </c>
      <c r="V3317" s="20">
        <f t="shared" si="103"/>
        <v>0</v>
      </c>
    </row>
    <row r="3318" spans="1:22" outlineLevel="4" x14ac:dyDescent="0.35">
      <c r="A3318" s="6" t="s">
        <v>110</v>
      </c>
      <c r="B3318" s="6" t="s">
        <v>111</v>
      </c>
      <c r="C3318" s="12" t="s">
        <v>3707</v>
      </c>
      <c r="D3318" s="5" t="s">
        <v>3708</v>
      </c>
      <c r="E3318" s="6" t="s">
        <v>3708</v>
      </c>
      <c r="F3318" s="1" t="s">
        <v>4</v>
      </c>
      <c r="G3318" s="1" t="s">
        <v>114</v>
      </c>
      <c r="H3318" s="1" t="s">
        <v>116</v>
      </c>
      <c r="I3318" s="4" t="s">
        <v>12902</v>
      </c>
      <c r="J3318" s="6" t="s">
        <v>4</v>
      </c>
      <c r="K3318" s="6" t="s">
        <v>4</v>
      </c>
      <c r="L3318" s="6" t="s">
        <v>4</v>
      </c>
      <c r="M3318" s="6" t="s">
        <v>5</v>
      </c>
      <c r="N3318" s="6" t="s">
        <v>3765</v>
      </c>
      <c r="O3318" s="16">
        <v>44945</v>
      </c>
      <c r="P3318" s="6" t="s">
        <v>7</v>
      </c>
      <c r="Q3318" s="18">
        <v>23098</v>
      </c>
      <c r="R3318" s="18">
        <v>0</v>
      </c>
      <c r="S3318" s="18">
        <v>23098</v>
      </c>
      <c r="T3318" s="18">
        <v>0</v>
      </c>
      <c r="U3318" s="10">
        <f t="shared" si="102"/>
        <v>0</v>
      </c>
      <c r="V3318" s="20">
        <f t="shared" si="103"/>
        <v>0</v>
      </c>
    </row>
    <row r="3319" spans="1:22" outlineLevel="3" x14ac:dyDescent="0.35">
      <c r="G3319" s="1"/>
      <c r="H3319" s="14" t="s">
        <v>11348</v>
      </c>
      <c r="O3319" s="16"/>
      <c r="Q3319" s="18">
        <f>SUBTOTAL(9,Q3317:Q3318)</f>
        <v>100032</v>
      </c>
      <c r="R3319" s="18">
        <f>SUBTOTAL(9,R3317:R3318)</f>
        <v>0</v>
      </c>
      <c r="S3319" s="18">
        <f>SUBTOTAL(9,S3317:S3318)</f>
        <v>100032</v>
      </c>
      <c r="T3319" s="18">
        <f>SUBTOTAL(9,T3317:T3318)</f>
        <v>0</v>
      </c>
      <c r="U3319" s="10">
        <f t="shared" si="102"/>
        <v>0</v>
      </c>
      <c r="V3319" s="20">
        <f t="shared" si="103"/>
        <v>0</v>
      </c>
    </row>
    <row r="3320" spans="1:22" outlineLevel="4" x14ac:dyDescent="0.35">
      <c r="A3320" s="6" t="s">
        <v>110</v>
      </c>
      <c r="B3320" s="6" t="s">
        <v>111</v>
      </c>
      <c r="C3320" s="12" t="s">
        <v>3707</v>
      </c>
      <c r="D3320" s="5" t="s">
        <v>3708</v>
      </c>
      <c r="E3320" s="6" t="s">
        <v>3708</v>
      </c>
      <c r="F3320" s="1" t="s">
        <v>4</v>
      </c>
      <c r="G3320" s="1" t="s">
        <v>114</v>
      </c>
      <c r="H3320" s="1" t="s">
        <v>119</v>
      </c>
      <c r="I3320" s="4" t="s">
        <v>12903</v>
      </c>
      <c r="J3320" s="6" t="s">
        <v>4</v>
      </c>
      <c r="K3320" s="6" t="s">
        <v>4</v>
      </c>
      <c r="L3320" s="6" t="s">
        <v>4</v>
      </c>
      <c r="M3320" s="6" t="s">
        <v>5</v>
      </c>
      <c r="N3320" s="6" t="s">
        <v>3764</v>
      </c>
      <c r="O3320" s="16">
        <v>44869</v>
      </c>
      <c r="P3320" s="6" t="s">
        <v>7</v>
      </c>
      <c r="Q3320" s="18">
        <v>38296</v>
      </c>
      <c r="R3320" s="18">
        <v>0</v>
      </c>
      <c r="S3320" s="18">
        <v>38296</v>
      </c>
      <c r="T3320" s="18">
        <v>0</v>
      </c>
      <c r="U3320" s="10">
        <f t="shared" si="102"/>
        <v>0</v>
      </c>
      <c r="V3320" s="20">
        <f t="shared" si="103"/>
        <v>0</v>
      </c>
    </row>
    <row r="3321" spans="1:22" outlineLevel="4" x14ac:dyDescent="0.35">
      <c r="A3321" s="6" t="s">
        <v>110</v>
      </c>
      <c r="B3321" s="6" t="s">
        <v>111</v>
      </c>
      <c r="C3321" s="12" t="s">
        <v>3707</v>
      </c>
      <c r="D3321" s="5" t="s">
        <v>3708</v>
      </c>
      <c r="E3321" s="6" t="s">
        <v>3708</v>
      </c>
      <c r="F3321" s="1" t="s">
        <v>4</v>
      </c>
      <c r="G3321" s="1" t="s">
        <v>114</v>
      </c>
      <c r="H3321" s="1" t="s">
        <v>119</v>
      </c>
      <c r="I3321" s="4" t="s">
        <v>12903</v>
      </c>
      <c r="J3321" s="6" t="s">
        <v>4</v>
      </c>
      <c r="K3321" s="6" t="s">
        <v>4</v>
      </c>
      <c r="L3321" s="6" t="s">
        <v>4</v>
      </c>
      <c r="M3321" s="6" t="s">
        <v>5</v>
      </c>
      <c r="N3321" s="6" t="s">
        <v>3765</v>
      </c>
      <c r="O3321" s="16">
        <v>44945</v>
      </c>
      <c r="P3321" s="6" t="s">
        <v>7</v>
      </c>
      <c r="Q3321" s="18">
        <v>7439</v>
      </c>
      <c r="R3321" s="18">
        <v>0</v>
      </c>
      <c r="S3321" s="18">
        <v>7439</v>
      </c>
      <c r="T3321" s="18">
        <v>0</v>
      </c>
      <c r="U3321" s="10">
        <f t="shared" si="102"/>
        <v>0</v>
      </c>
      <c r="V3321" s="20">
        <f t="shared" si="103"/>
        <v>0</v>
      </c>
    </row>
    <row r="3322" spans="1:22" outlineLevel="3" x14ac:dyDescent="0.35">
      <c r="G3322" s="1"/>
      <c r="H3322" s="14" t="s">
        <v>11349</v>
      </c>
      <c r="O3322" s="16"/>
      <c r="Q3322" s="18">
        <f>SUBTOTAL(9,Q3320:Q3321)</f>
        <v>45735</v>
      </c>
      <c r="R3322" s="18">
        <f>SUBTOTAL(9,R3320:R3321)</f>
        <v>0</v>
      </c>
      <c r="S3322" s="18">
        <f>SUBTOTAL(9,S3320:S3321)</f>
        <v>45735</v>
      </c>
      <c r="T3322" s="18">
        <f>SUBTOTAL(9,T3320:T3321)</f>
        <v>0</v>
      </c>
      <c r="U3322" s="10">
        <f t="shared" si="102"/>
        <v>0</v>
      </c>
      <c r="V3322" s="20">
        <f t="shared" si="103"/>
        <v>0</v>
      </c>
    </row>
    <row r="3323" spans="1:22" outlineLevel="4" x14ac:dyDescent="0.35">
      <c r="A3323" s="6" t="s">
        <v>110</v>
      </c>
      <c r="B3323" s="6" t="s">
        <v>111</v>
      </c>
      <c r="C3323" s="12" t="s">
        <v>3707</v>
      </c>
      <c r="D3323" s="5" t="s">
        <v>3708</v>
      </c>
      <c r="E3323" s="6" t="s">
        <v>3708</v>
      </c>
      <c r="F3323" s="1" t="s">
        <v>4</v>
      </c>
      <c r="G3323" s="1" t="s">
        <v>114</v>
      </c>
      <c r="H3323" s="1" t="s">
        <v>121</v>
      </c>
      <c r="I3323" s="4" t="s">
        <v>12901</v>
      </c>
      <c r="J3323" s="6" t="s">
        <v>4</v>
      </c>
      <c r="K3323" s="6" t="s">
        <v>4</v>
      </c>
      <c r="L3323" s="6" t="s">
        <v>4</v>
      </c>
      <c r="M3323" s="6" t="s">
        <v>5</v>
      </c>
      <c r="N3323" s="6" t="s">
        <v>3764</v>
      </c>
      <c r="O3323" s="16">
        <v>44869</v>
      </c>
      <c r="P3323" s="6" t="s">
        <v>7</v>
      </c>
      <c r="Q3323" s="18">
        <v>110076</v>
      </c>
      <c r="R3323" s="18">
        <v>0</v>
      </c>
      <c r="S3323" s="18">
        <v>110076</v>
      </c>
      <c r="T3323" s="18">
        <v>0</v>
      </c>
      <c r="U3323" s="10">
        <f t="shared" si="102"/>
        <v>0</v>
      </c>
      <c r="V3323" s="20">
        <f t="shared" si="103"/>
        <v>0</v>
      </c>
    </row>
    <row r="3324" spans="1:22" outlineLevel="4" x14ac:dyDescent="0.35">
      <c r="A3324" s="6" t="s">
        <v>110</v>
      </c>
      <c r="B3324" s="6" t="s">
        <v>111</v>
      </c>
      <c r="C3324" s="12" t="s">
        <v>3707</v>
      </c>
      <c r="D3324" s="5" t="s">
        <v>3708</v>
      </c>
      <c r="E3324" s="6" t="s">
        <v>3708</v>
      </c>
      <c r="F3324" s="1" t="s">
        <v>4</v>
      </c>
      <c r="G3324" s="1" t="s">
        <v>114</v>
      </c>
      <c r="H3324" s="1" t="s">
        <v>121</v>
      </c>
      <c r="I3324" s="4" t="s">
        <v>12901</v>
      </c>
      <c r="J3324" s="6" t="s">
        <v>4</v>
      </c>
      <c r="K3324" s="6" t="s">
        <v>4</v>
      </c>
      <c r="L3324" s="6" t="s">
        <v>4</v>
      </c>
      <c r="M3324" s="6" t="s">
        <v>5</v>
      </c>
      <c r="N3324" s="6" t="s">
        <v>3765</v>
      </c>
      <c r="O3324" s="16">
        <v>44945</v>
      </c>
      <c r="P3324" s="6" t="s">
        <v>7</v>
      </c>
      <c r="Q3324" s="18">
        <v>21379</v>
      </c>
      <c r="R3324" s="18">
        <v>0</v>
      </c>
      <c r="S3324" s="18">
        <v>21379</v>
      </c>
      <c r="T3324" s="18">
        <v>0</v>
      </c>
      <c r="U3324" s="10">
        <f t="shared" si="102"/>
        <v>0</v>
      </c>
      <c r="V3324" s="20">
        <f t="shared" si="103"/>
        <v>0</v>
      </c>
    </row>
    <row r="3325" spans="1:22" outlineLevel="3" x14ac:dyDescent="0.35">
      <c r="G3325" s="1"/>
      <c r="H3325" s="14" t="s">
        <v>11350</v>
      </c>
      <c r="O3325" s="16"/>
      <c r="Q3325" s="18">
        <f>SUBTOTAL(9,Q3323:Q3324)</f>
        <v>131455</v>
      </c>
      <c r="R3325" s="18">
        <f>SUBTOTAL(9,R3323:R3324)</f>
        <v>0</v>
      </c>
      <c r="S3325" s="18">
        <f>SUBTOTAL(9,S3323:S3324)</f>
        <v>131455</v>
      </c>
      <c r="T3325" s="18">
        <f>SUBTOTAL(9,T3323:T3324)</f>
        <v>0</v>
      </c>
      <c r="U3325" s="10">
        <f t="shared" si="102"/>
        <v>0</v>
      </c>
      <c r="V3325" s="20">
        <f t="shared" si="103"/>
        <v>0</v>
      </c>
    </row>
    <row r="3326" spans="1:22" outlineLevel="2" x14ac:dyDescent="0.35">
      <c r="C3326" s="13" t="s">
        <v>10725</v>
      </c>
      <c r="G3326" s="1"/>
      <c r="O3326" s="16"/>
      <c r="Q3326" s="18">
        <f>SUBTOTAL(9,Q3255:Q3324)</f>
        <v>1301330</v>
      </c>
      <c r="R3326" s="18">
        <f>SUBTOTAL(9,R3255:R3324)</f>
        <v>977634.66</v>
      </c>
      <c r="S3326" s="18">
        <f>SUBTOTAL(9,S3255:S3324)</f>
        <v>323695.33999999997</v>
      </c>
      <c r="T3326" s="18">
        <f>SUBTOTAL(9,T3255:T3324)</f>
        <v>0</v>
      </c>
      <c r="U3326" s="10">
        <f t="shared" si="102"/>
        <v>0</v>
      </c>
      <c r="V3326" s="20">
        <f t="shared" si="103"/>
        <v>0</v>
      </c>
    </row>
    <row r="3327" spans="1:22" ht="29" outlineLevel="4" x14ac:dyDescent="0.35">
      <c r="A3327" s="6" t="s">
        <v>52</v>
      </c>
      <c r="B3327" s="6" t="s">
        <v>53</v>
      </c>
      <c r="C3327" s="12" t="s">
        <v>3766</v>
      </c>
      <c r="D3327" s="5" t="s">
        <v>3767</v>
      </c>
      <c r="E3327" s="6" t="s">
        <v>3767</v>
      </c>
      <c r="F3327" s="1" t="s">
        <v>4</v>
      </c>
      <c r="G3327" s="1" t="s">
        <v>2195</v>
      </c>
      <c r="H3327" s="1" t="s">
        <v>3769</v>
      </c>
      <c r="I3327" s="2" t="s">
        <v>3770</v>
      </c>
      <c r="J3327" s="6" t="s">
        <v>4</v>
      </c>
      <c r="K3327" s="6" t="s">
        <v>4</v>
      </c>
      <c r="L3327" s="6" t="s">
        <v>4</v>
      </c>
      <c r="M3327" s="6" t="s">
        <v>5</v>
      </c>
      <c r="N3327" s="6" t="s">
        <v>3768</v>
      </c>
      <c r="O3327" s="16">
        <v>44799</v>
      </c>
      <c r="P3327" s="6" t="s">
        <v>7</v>
      </c>
      <c r="Q3327" s="18">
        <v>101780</v>
      </c>
      <c r="R3327" s="18">
        <v>0</v>
      </c>
      <c r="S3327" s="18">
        <v>101780</v>
      </c>
      <c r="T3327" s="18">
        <v>0</v>
      </c>
      <c r="U3327" s="10">
        <f t="shared" si="102"/>
        <v>0</v>
      </c>
      <c r="V3327" s="20">
        <f t="shared" si="103"/>
        <v>0</v>
      </c>
    </row>
    <row r="3328" spans="1:22" ht="29" outlineLevel="4" x14ac:dyDescent="0.35">
      <c r="A3328" s="6" t="s">
        <v>52</v>
      </c>
      <c r="B3328" s="6" t="s">
        <v>53</v>
      </c>
      <c r="C3328" s="12" t="s">
        <v>3766</v>
      </c>
      <c r="D3328" s="5" t="s">
        <v>3767</v>
      </c>
      <c r="E3328" s="6" t="s">
        <v>3767</v>
      </c>
      <c r="F3328" s="1" t="s">
        <v>4</v>
      </c>
      <c r="G3328" s="1" t="s">
        <v>2195</v>
      </c>
      <c r="H3328" s="1" t="s">
        <v>3769</v>
      </c>
      <c r="I3328" s="2" t="s">
        <v>3770</v>
      </c>
      <c r="J3328" s="6" t="s">
        <v>4</v>
      </c>
      <c r="K3328" s="6" t="s">
        <v>4</v>
      </c>
      <c r="L3328" s="6" t="s">
        <v>4</v>
      </c>
      <c r="M3328" s="6" t="s">
        <v>5</v>
      </c>
      <c r="N3328" s="6" t="s">
        <v>3771</v>
      </c>
      <c r="O3328" s="16">
        <v>44862</v>
      </c>
      <c r="P3328" s="6" t="s">
        <v>7</v>
      </c>
      <c r="Q3328" s="18">
        <v>19848</v>
      </c>
      <c r="R3328" s="18">
        <v>0</v>
      </c>
      <c r="S3328" s="18">
        <v>19848</v>
      </c>
      <c r="T3328" s="18">
        <v>0</v>
      </c>
      <c r="U3328" s="10">
        <f t="shared" si="102"/>
        <v>0</v>
      </c>
      <c r="V3328" s="20">
        <f t="shared" si="103"/>
        <v>0</v>
      </c>
    </row>
    <row r="3329" spans="1:22" outlineLevel="3" x14ac:dyDescent="0.35">
      <c r="G3329" s="1"/>
      <c r="H3329" s="14" t="s">
        <v>11983</v>
      </c>
      <c r="O3329" s="16"/>
      <c r="Q3329" s="18">
        <f>SUBTOTAL(9,Q3327:Q3328)</f>
        <v>121628</v>
      </c>
      <c r="R3329" s="18">
        <f>SUBTOTAL(9,R3327:R3328)</f>
        <v>0</v>
      </c>
      <c r="S3329" s="18">
        <f>SUBTOTAL(9,S3327:S3328)</f>
        <v>121628</v>
      </c>
      <c r="T3329" s="18">
        <f>SUBTOTAL(9,T3327:T3328)</f>
        <v>0</v>
      </c>
      <c r="U3329" s="10">
        <f t="shared" si="102"/>
        <v>0</v>
      </c>
      <c r="V3329" s="20">
        <f t="shared" si="103"/>
        <v>0</v>
      </c>
    </row>
    <row r="3330" spans="1:22" ht="29" outlineLevel="4" x14ac:dyDescent="0.35">
      <c r="A3330" s="6" t="s">
        <v>52</v>
      </c>
      <c r="B3330" s="6" t="s">
        <v>53</v>
      </c>
      <c r="C3330" s="12" t="s">
        <v>3766</v>
      </c>
      <c r="D3330" s="5" t="s">
        <v>3767</v>
      </c>
      <c r="E3330" s="6" t="s">
        <v>3767</v>
      </c>
      <c r="F3330" s="1" t="s">
        <v>4</v>
      </c>
      <c r="G3330" s="1" t="s">
        <v>2195</v>
      </c>
      <c r="H3330" s="1" t="s">
        <v>3773</v>
      </c>
      <c r="I3330" s="2" t="s">
        <v>3774</v>
      </c>
      <c r="J3330" s="6" t="s">
        <v>4</v>
      </c>
      <c r="K3330" s="6" t="s">
        <v>4</v>
      </c>
      <c r="L3330" s="6" t="s">
        <v>4</v>
      </c>
      <c r="M3330" s="6" t="s">
        <v>5</v>
      </c>
      <c r="N3330" s="6" t="s">
        <v>3772</v>
      </c>
      <c r="O3330" s="16">
        <v>45058</v>
      </c>
      <c r="P3330" s="6" t="s">
        <v>7</v>
      </c>
      <c r="Q3330" s="18">
        <v>993108</v>
      </c>
      <c r="R3330" s="18">
        <v>0</v>
      </c>
      <c r="S3330" s="18">
        <v>993108</v>
      </c>
      <c r="T3330" s="18">
        <v>0</v>
      </c>
      <c r="U3330" s="10">
        <f t="shared" ref="U3330:U3393" si="104">Q3330-R3330-S3330-T3330</f>
        <v>0</v>
      </c>
      <c r="V3330" s="20">
        <f t="shared" si="103"/>
        <v>0</v>
      </c>
    </row>
    <row r="3331" spans="1:22" ht="29" outlineLevel="4" x14ac:dyDescent="0.35">
      <c r="A3331" s="6" t="s">
        <v>52</v>
      </c>
      <c r="B3331" s="6" t="s">
        <v>53</v>
      </c>
      <c r="C3331" s="12" t="s">
        <v>3766</v>
      </c>
      <c r="D3331" s="5" t="s">
        <v>3767</v>
      </c>
      <c r="E3331" s="6" t="s">
        <v>3767</v>
      </c>
      <c r="F3331" s="1" t="s">
        <v>4</v>
      </c>
      <c r="G3331" s="1" t="s">
        <v>2195</v>
      </c>
      <c r="H3331" s="1" t="s">
        <v>3773</v>
      </c>
      <c r="I3331" s="2" t="s">
        <v>3774</v>
      </c>
      <c r="J3331" s="6" t="s">
        <v>4</v>
      </c>
      <c r="K3331" s="6" t="s">
        <v>4</v>
      </c>
      <c r="L3331" s="6" t="s">
        <v>4</v>
      </c>
      <c r="M3331" s="6" t="s">
        <v>5</v>
      </c>
      <c r="N3331" s="6" t="s">
        <v>3775</v>
      </c>
      <c r="O3331" s="16">
        <v>45079</v>
      </c>
      <c r="P3331" s="6" t="s">
        <v>7</v>
      </c>
      <c r="Q3331" s="18">
        <v>4795182</v>
      </c>
      <c r="R3331" s="18">
        <v>0</v>
      </c>
      <c r="S3331" s="18">
        <v>4795182</v>
      </c>
      <c r="T3331" s="18">
        <v>0</v>
      </c>
      <c r="U3331" s="10">
        <f t="shared" si="104"/>
        <v>0</v>
      </c>
      <c r="V3331" s="20">
        <f t="shared" ref="V3331:V3394" si="105">Q3331-R3331-S3331-T3331</f>
        <v>0</v>
      </c>
    </row>
    <row r="3332" spans="1:22" outlineLevel="3" x14ac:dyDescent="0.35">
      <c r="G3332" s="1"/>
      <c r="H3332" s="14" t="s">
        <v>11984</v>
      </c>
      <c r="O3332" s="16"/>
      <c r="Q3332" s="18">
        <f>SUBTOTAL(9,Q3330:Q3331)</f>
        <v>5788290</v>
      </c>
      <c r="R3332" s="18">
        <f>SUBTOTAL(9,R3330:R3331)</f>
        <v>0</v>
      </c>
      <c r="S3332" s="18">
        <f>SUBTOTAL(9,S3330:S3331)</f>
        <v>5788290</v>
      </c>
      <c r="T3332" s="18">
        <f>SUBTOTAL(9,T3330:T3331)</f>
        <v>0</v>
      </c>
      <c r="U3332" s="10">
        <f t="shared" si="104"/>
        <v>0</v>
      </c>
      <c r="V3332" s="20">
        <f t="shared" si="105"/>
        <v>0</v>
      </c>
    </row>
    <row r="3333" spans="1:22" outlineLevel="4" x14ac:dyDescent="0.35">
      <c r="A3333" s="6" t="s">
        <v>52</v>
      </c>
      <c r="B3333" s="6" t="s">
        <v>53</v>
      </c>
      <c r="C3333" s="12" t="s">
        <v>3766</v>
      </c>
      <c r="D3333" s="5" t="s">
        <v>3767</v>
      </c>
      <c r="E3333" s="6" t="s">
        <v>3767</v>
      </c>
      <c r="F3333" s="1" t="s">
        <v>55</v>
      </c>
      <c r="G3333" s="1" t="s">
        <v>4</v>
      </c>
      <c r="H3333" s="1" t="s">
        <v>3777</v>
      </c>
      <c r="I3333" s="2" t="s">
        <v>3778</v>
      </c>
      <c r="J3333" s="6" t="s">
        <v>4</v>
      </c>
      <c r="K3333" s="6" t="s">
        <v>4</v>
      </c>
      <c r="L3333" s="6" t="s">
        <v>4</v>
      </c>
      <c r="M3333" s="6" t="s">
        <v>5</v>
      </c>
      <c r="N3333" s="6" t="s">
        <v>3776</v>
      </c>
      <c r="O3333" s="16">
        <v>45089</v>
      </c>
      <c r="P3333" s="6" t="s">
        <v>7</v>
      </c>
      <c r="Q3333" s="18">
        <v>82000</v>
      </c>
      <c r="R3333" s="18">
        <v>82000</v>
      </c>
      <c r="S3333" s="18">
        <v>0</v>
      </c>
      <c r="T3333" s="18">
        <v>0</v>
      </c>
      <c r="U3333" s="10">
        <f t="shared" si="104"/>
        <v>0</v>
      </c>
      <c r="V3333" s="20">
        <f t="shared" si="105"/>
        <v>0</v>
      </c>
    </row>
    <row r="3334" spans="1:22" outlineLevel="3" x14ac:dyDescent="0.35">
      <c r="G3334" s="1"/>
      <c r="H3334" s="14" t="s">
        <v>11985</v>
      </c>
      <c r="O3334" s="16"/>
      <c r="Q3334" s="18">
        <f>SUBTOTAL(9,Q3333:Q3333)</f>
        <v>82000</v>
      </c>
      <c r="R3334" s="18">
        <f>SUBTOTAL(9,R3333:R3333)</f>
        <v>82000</v>
      </c>
      <c r="S3334" s="18">
        <f>SUBTOTAL(9,S3333:S3333)</f>
        <v>0</v>
      </c>
      <c r="T3334" s="18">
        <f>SUBTOTAL(9,T3333:T3333)</f>
        <v>0</v>
      </c>
      <c r="U3334" s="10">
        <f t="shared" si="104"/>
        <v>0</v>
      </c>
      <c r="V3334" s="20">
        <f t="shared" si="105"/>
        <v>0</v>
      </c>
    </row>
    <row r="3335" spans="1:22" outlineLevel="4" x14ac:dyDescent="0.35">
      <c r="A3335" s="6" t="s">
        <v>52</v>
      </c>
      <c r="B3335" s="6" t="s">
        <v>53</v>
      </c>
      <c r="C3335" s="12" t="s">
        <v>3766</v>
      </c>
      <c r="D3335" s="5" t="s">
        <v>3767</v>
      </c>
      <c r="E3335" s="6" t="s">
        <v>3767</v>
      </c>
      <c r="F3335" s="1" t="s">
        <v>4</v>
      </c>
      <c r="G3335" s="1" t="s">
        <v>2195</v>
      </c>
      <c r="H3335" s="1" t="s">
        <v>3780</v>
      </c>
      <c r="I3335" s="2" t="s">
        <v>3781</v>
      </c>
      <c r="J3335" s="6" t="s">
        <v>4</v>
      </c>
      <c r="K3335" s="6" t="s">
        <v>4</v>
      </c>
      <c r="L3335" s="6" t="s">
        <v>4</v>
      </c>
      <c r="M3335" s="6" t="s">
        <v>5</v>
      </c>
      <c r="N3335" s="6" t="s">
        <v>3779</v>
      </c>
      <c r="O3335" s="16">
        <v>44803</v>
      </c>
      <c r="P3335" s="6" t="s">
        <v>7</v>
      </c>
      <c r="Q3335" s="18">
        <v>12897</v>
      </c>
      <c r="R3335" s="18">
        <v>0</v>
      </c>
      <c r="S3335" s="18">
        <v>12897</v>
      </c>
      <c r="T3335" s="18">
        <v>0</v>
      </c>
      <c r="U3335" s="10">
        <f t="shared" si="104"/>
        <v>0</v>
      </c>
      <c r="V3335" s="20">
        <f t="shared" si="105"/>
        <v>0</v>
      </c>
    </row>
    <row r="3336" spans="1:22" outlineLevel="4" x14ac:dyDescent="0.35">
      <c r="A3336" s="6" t="s">
        <v>52</v>
      </c>
      <c r="B3336" s="6" t="s">
        <v>53</v>
      </c>
      <c r="C3336" s="12" t="s">
        <v>3766</v>
      </c>
      <c r="D3336" s="5" t="s">
        <v>3767</v>
      </c>
      <c r="E3336" s="6" t="s">
        <v>3767</v>
      </c>
      <c r="F3336" s="1" t="s">
        <v>4</v>
      </c>
      <c r="G3336" s="1" t="s">
        <v>2195</v>
      </c>
      <c r="H3336" s="1" t="s">
        <v>3780</v>
      </c>
      <c r="I3336" s="2" t="s">
        <v>3781</v>
      </c>
      <c r="J3336" s="6" t="s">
        <v>4</v>
      </c>
      <c r="K3336" s="6" t="s">
        <v>4</v>
      </c>
      <c r="L3336" s="6" t="s">
        <v>4</v>
      </c>
      <c r="M3336" s="6" t="s">
        <v>5</v>
      </c>
      <c r="N3336" s="6" t="s">
        <v>3782</v>
      </c>
      <c r="O3336" s="16">
        <v>44930</v>
      </c>
      <c r="P3336" s="6" t="s">
        <v>7</v>
      </c>
      <c r="Q3336" s="18">
        <v>8201</v>
      </c>
      <c r="R3336" s="18">
        <v>0</v>
      </c>
      <c r="S3336" s="18">
        <v>8201</v>
      </c>
      <c r="T3336" s="18">
        <v>0</v>
      </c>
      <c r="U3336" s="10">
        <f t="shared" si="104"/>
        <v>0</v>
      </c>
      <c r="V3336" s="20">
        <f t="shared" si="105"/>
        <v>0</v>
      </c>
    </row>
    <row r="3337" spans="1:22" outlineLevel="3" x14ac:dyDescent="0.35">
      <c r="G3337" s="1"/>
      <c r="H3337" s="14" t="s">
        <v>11986</v>
      </c>
      <c r="O3337" s="16"/>
      <c r="Q3337" s="18">
        <f>SUBTOTAL(9,Q3335:Q3336)</f>
        <v>21098</v>
      </c>
      <c r="R3337" s="18">
        <f>SUBTOTAL(9,R3335:R3336)</f>
        <v>0</v>
      </c>
      <c r="S3337" s="18">
        <f>SUBTOTAL(9,S3335:S3336)</f>
        <v>21098</v>
      </c>
      <c r="T3337" s="18">
        <f>SUBTOTAL(9,T3335:T3336)</f>
        <v>0</v>
      </c>
      <c r="U3337" s="10">
        <f t="shared" si="104"/>
        <v>0</v>
      </c>
      <c r="V3337" s="20">
        <f t="shared" si="105"/>
        <v>0</v>
      </c>
    </row>
    <row r="3338" spans="1:22" outlineLevel="4" x14ac:dyDescent="0.35">
      <c r="A3338" s="6" t="s">
        <v>52</v>
      </c>
      <c r="B3338" s="6" t="s">
        <v>53</v>
      </c>
      <c r="C3338" s="12" t="s">
        <v>3766</v>
      </c>
      <c r="D3338" s="5" t="s">
        <v>3767</v>
      </c>
      <c r="E3338" s="6" t="s">
        <v>3767</v>
      </c>
      <c r="F3338" s="1" t="s">
        <v>55</v>
      </c>
      <c r="G3338" s="1" t="s">
        <v>4</v>
      </c>
      <c r="H3338" s="1" t="s">
        <v>3784</v>
      </c>
      <c r="I3338" s="2" t="s">
        <v>3778</v>
      </c>
      <c r="J3338" s="6" t="s">
        <v>4</v>
      </c>
      <c r="K3338" s="6" t="s">
        <v>4</v>
      </c>
      <c r="L3338" s="6" t="s">
        <v>4</v>
      </c>
      <c r="M3338" s="6" t="s">
        <v>5</v>
      </c>
      <c r="N3338" s="6" t="s">
        <v>3783</v>
      </c>
      <c r="O3338" s="16">
        <v>44803</v>
      </c>
      <c r="P3338" s="6" t="s">
        <v>7</v>
      </c>
      <c r="Q3338" s="18">
        <v>479</v>
      </c>
      <c r="R3338" s="18">
        <v>479</v>
      </c>
      <c r="S3338" s="18">
        <v>0</v>
      </c>
      <c r="T3338" s="18">
        <v>0</v>
      </c>
      <c r="U3338" s="10">
        <f t="shared" si="104"/>
        <v>0</v>
      </c>
      <c r="V3338" s="20">
        <f t="shared" si="105"/>
        <v>0</v>
      </c>
    </row>
    <row r="3339" spans="1:22" outlineLevel="4" x14ac:dyDescent="0.35">
      <c r="A3339" s="6" t="s">
        <v>52</v>
      </c>
      <c r="B3339" s="6" t="s">
        <v>53</v>
      </c>
      <c r="C3339" s="12" t="s">
        <v>3766</v>
      </c>
      <c r="D3339" s="5" t="s">
        <v>3767</v>
      </c>
      <c r="E3339" s="6" t="s">
        <v>3767</v>
      </c>
      <c r="F3339" s="1" t="s">
        <v>55</v>
      </c>
      <c r="G3339" s="1" t="s">
        <v>4</v>
      </c>
      <c r="H3339" s="1" t="s">
        <v>3784</v>
      </c>
      <c r="I3339" s="2" t="s">
        <v>3778</v>
      </c>
      <c r="J3339" s="6" t="s">
        <v>4</v>
      </c>
      <c r="K3339" s="6" t="s">
        <v>4</v>
      </c>
      <c r="L3339" s="6" t="s">
        <v>4</v>
      </c>
      <c r="M3339" s="6" t="s">
        <v>5</v>
      </c>
      <c r="N3339" s="6" t="s">
        <v>3785</v>
      </c>
      <c r="O3339" s="16">
        <v>44937</v>
      </c>
      <c r="P3339" s="6" t="s">
        <v>7</v>
      </c>
      <c r="Q3339" s="18">
        <v>720</v>
      </c>
      <c r="R3339" s="18">
        <v>720</v>
      </c>
      <c r="S3339" s="18">
        <v>0</v>
      </c>
      <c r="T3339" s="18">
        <v>0</v>
      </c>
      <c r="U3339" s="10">
        <f t="shared" si="104"/>
        <v>0</v>
      </c>
      <c r="V3339" s="20">
        <f t="shared" si="105"/>
        <v>0</v>
      </c>
    </row>
    <row r="3340" spans="1:22" outlineLevel="4" x14ac:dyDescent="0.35">
      <c r="A3340" s="6" t="s">
        <v>52</v>
      </c>
      <c r="B3340" s="6" t="s">
        <v>53</v>
      </c>
      <c r="C3340" s="12" t="s">
        <v>3766</v>
      </c>
      <c r="D3340" s="5" t="s">
        <v>3767</v>
      </c>
      <c r="E3340" s="6" t="s">
        <v>3767</v>
      </c>
      <c r="F3340" s="1" t="s">
        <v>55</v>
      </c>
      <c r="G3340" s="1" t="s">
        <v>4</v>
      </c>
      <c r="H3340" s="1" t="s">
        <v>3784</v>
      </c>
      <c r="I3340" s="2" t="s">
        <v>3778</v>
      </c>
      <c r="J3340" s="6" t="s">
        <v>4</v>
      </c>
      <c r="K3340" s="6" t="s">
        <v>4</v>
      </c>
      <c r="L3340" s="6" t="s">
        <v>4</v>
      </c>
      <c r="M3340" s="6" t="s">
        <v>5</v>
      </c>
      <c r="N3340" s="6" t="s">
        <v>3786</v>
      </c>
      <c r="O3340" s="16">
        <v>45054</v>
      </c>
      <c r="P3340" s="6" t="s">
        <v>7</v>
      </c>
      <c r="Q3340" s="18">
        <v>113899</v>
      </c>
      <c r="R3340" s="18">
        <v>113899</v>
      </c>
      <c r="S3340" s="18">
        <v>0</v>
      </c>
      <c r="T3340" s="18">
        <v>0</v>
      </c>
      <c r="U3340" s="10">
        <f t="shared" si="104"/>
        <v>0</v>
      </c>
      <c r="V3340" s="20">
        <f t="shared" si="105"/>
        <v>0</v>
      </c>
    </row>
    <row r="3341" spans="1:22" outlineLevel="3" x14ac:dyDescent="0.35">
      <c r="G3341" s="1"/>
      <c r="H3341" s="14" t="s">
        <v>11987</v>
      </c>
      <c r="O3341" s="16"/>
      <c r="Q3341" s="18">
        <f>SUBTOTAL(9,Q3338:Q3340)</f>
        <v>115098</v>
      </c>
      <c r="R3341" s="18">
        <f>SUBTOTAL(9,R3338:R3340)</f>
        <v>115098</v>
      </c>
      <c r="S3341" s="18">
        <f>SUBTOTAL(9,S3338:S3340)</f>
        <v>0</v>
      </c>
      <c r="T3341" s="18">
        <f>SUBTOTAL(9,T3338:T3340)</f>
        <v>0</v>
      </c>
      <c r="U3341" s="10">
        <f t="shared" si="104"/>
        <v>0</v>
      </c>
      <c r="V3341" s="20">
        <f t="shared" si="105"/>
        <v>0</v>
      </c>
    </row>
    <row r="3342" spans="1:22" outlineLevel="4" x14ac:dyDescent="0.35">
      <c r="A3342" s="6" t="s">
        <v>52</v>
      </c>
      <c r="B3342" s="6" t="s">
        <v>53</v>
      </c>
      <c r="C3342" s="12" t="s">
        <v>3766</v>
      </c>
      <c r="D3342" s="5" t="s">
        <v>3767</v>
      </c>
      <c r="E3342" s="6" t="s">
        <v>3767</v>
      </c>
      <c r="F3342" s="1" t="s">
        <v>55</v>
      </c>
      <c r="G3342" s="1" t="s">
        <v>4</v>
      </c>
      <c r="H3342" s="1" t="s">
        <v>3788</v>
      </c>
      <c r="I3342" s="2" t="s">
        <v>3778</v>
      </c>
      <c r="J3342" s="6" t="s">
        <v>4</v>
      </c>
      <c r="K3342" s="6" t="s">
        <v>4</v>
      </c>
      <c r="L3342" s="6" t="s">
        <v>4</v>
      </c>
      <c r="M3342" s="6" t="s">
        <v>5</v>
      </c>
      <c r="N3342" s="6" t="s">
        <v>3787</v>
      </c>
      <c r="O3342" s="16">
        <v>44799</v>
      </c>
      <c r="P3342" s="6" t="s">
        <v>7</v>
      </c>
      <c r="Q3342" s="18">
        <v>30744</v>
      </c>
      <c r="R3342" s="18">
        <v>30744</v>
      </c>
      <c r="S3342" s="18">
        <v>0</v>
      </c>
      <c r="T3342" s="18">
        <v>0</v>
      </c>
      <c r="U3342" s="10">
        <f t="shared" si="104"/>
        <v>0</v>
      </c>
      <c r="V3342" s="20">
        <f t="shared" si="105"/>
        <v>0</v>
      </c>
    </row>
    <row r="3343" spans="1:22" outlineLevel="4" x14ac:dyDescent="0.35">
      <c r="A3343" s="6" t="s">
        <v>52</v>
      </c>
      <c r="B3343" s="6" t="s">
        <v>53</v>
      </c>
      <c r="C3343" s="12" t="s">
        <v>3766</v>
      </c>
      <c r="D3343" s="5" t="s">
        <v>3767</v>
      </c>
      <c r="E3343" s="6" t="s">
        <v>3767</v>
      </c>
      <c r="F3343" s="1" t="s">
        <v>55</v>
      </c>
      <c r="G3343" s="1" t="s">
        <v>4</v>
      </c>
      <c r="H3343" s="1" t="s">
        <v>3788</v>
      </c>
      <c r="I3343" s="2" t="s">
        <v>3778</v>
      </c>
      <c r="J3343" s="6" t="s">
        <v>4</v>
      </c>
      <c r="K3343" s="6" t="s">
        <v>4</v>
      </c>
      <c r="L3343" s="6" t="s">
        <v>4</v>
      </c>
      <c r="M3343" s="6" t="s">
        <v>5</v>
      </c>
      <c r="N3343" s="6" t="s">
        <v>3789</v>
      </c>
      <c r="O3343" s="16">
        <v>44860</v>
      </c>
      <c r="P3343" s="6" t="s">
        <v>7</v>
      </c>
      <c r="Q3343" s="18">
        <v>13665</v>
      </c>
      <c r="R3343" s="18">
        <v>13665</v>
      </c>
      <c r="S3343" s="18">
        <v>0</v>
      </c>
      <c r="T3343" s="18">
        <v>0</v>
      </c>
      <c r="U3343" s="10">
        <f t="shared" si="104"/>
        <v>0</v>
      </c>
      <c r="V3343" s="20">
        <f t="shared" si="105"/>
        <v>0</v>
      </c>
    </row>
    <row r="3344" spans="1:22" outlineLevel="4" x14ac:dyDescent="0.35">
      <c r="A3344" s="6" t="s">
        <v>52</v>
      </c>
      <c r="B3344" s="6" t="s">
        <v>53</v>
      </c>
      <c r="C3344" s="12" t="s">
        <v>3766</v>
      </c>
      <c r="D3344" s="5" t="s">
        <v>3767</v>
      </c>
      <c r="E3344" s="6" t="s">
        <v>3767</v>
      </c>
      <c r="F3344" s="1" t="s">
        <v>55</v>
      </c>
      <c r="G3344" s="1" t="s">
        <v>4</v>
      </c>
      <c r="H3344" s="1" t="s">
        <v>3788</v>
      </c>
      <c r="I3344" s="2" t="s">
        <v>3778</v>
      </c>
      <c r="J3344" s="6" t="s">
        <v>4</v>
      </c>
      <c r="K3344" s="6" t="s">
        <v>4</v>
      </c>
      <c r="L3344" s="6" t="s">
        <v>4</v>
      </c>
      <c r="M3344" s="6" t="s">
        <v>5</v>
      </c>
      <c r="N3344" s="6" t="s">
        <v>3790</v>
      </c>
      <c r="O3344" s="16">
        <v>44937</v>
      </c>
      <c r="P3344" s="6" t="s">
        <v>7</v>
      </c>
      <c r="Q3344" s="18">
        <v>5671</v>
      </c>
      <c r="R3344" s="18">
        <v>5671</v>
      </c>
      <c r="S3344" s="18">
        <v>0</v>
      </c>
      <c r="T3344" s="18">
        <v>0</v>
      </c>
      <c r="U3344" s="10">
        <f t="shared" si="104"/>
        <v>0</v>
      </c>
      <c r="V3344" s="20">
        <f t="shared" si="105"/>
        <v>0</v>
      </c>
    </row>
    <row r="3345" spans="1:22" outlineLevel="4" x14ac:dyDescent="0.35">
      <c r="A3345" s="6" t="s">
        <v>52</v>
      </c>
      <c r="B3345" s="6" t="s">
        <v>53</v>
      </c>
      <c r="C3345" s="12" t="s">
        <v>3766</v>
      </c>
      <c r="D3345" s="5" t="s">
        <v>3767</v>
      </c>
      <c r="E3345" s="6" t="s">
        <v>3767</v>
      </c>
      <c r="F3345" s="1" t="s">
        <v>55</v>
      </c>
      <c r="G3345" s="1" t="s">
        <v>4</v>
      </c>
      <c r="H3345" s="1" t="s">
        <v>3788</v>
      </c>
      <c r="I3345" s="2" t="s">
        <v>3778</v>
      </c>
      <c r="J3345" s="6" t="s">
        <v>4</v>
      </c>
      <c r="K3345" s="6" t="s">
        <v>4</v>
      </c>
      <c r="L3345" s="6" t="s">
        <v>4</v>
      </c>
      <c r="M3345" s="6" t="s">
        <v>5</v>
      </c>
      <c r="N3345" s="6" t="s">
        <v>3791</v>
      </c>
      <c r="O3345" s="16">
        <v>45054</v>
      </c>
      <c r="P3345" s="6" t="s">
        <v>7</v>
      </c>
      <c r="Q3345" s="18">
        <v>10541</v>
      </c>
      <c r="R3345" s="18">
        <v>10541</v>
      </c>
      <c r="S3345" s="18">
        <v>0</v>
      </c>
      <c r="T3345" s="18">
        <v>0</v>
      </c>
      <c r="U3345" s="10">
        <f t="shared" si="104"/>
        <v>0</v>
      </c>
      <c r="V3345" s="20">
        <f t="shared" si="105"/>
        <v>0</v>
      </c>
    </row>
    <row r="3346" spans="1:22" outlineLevel="3" x14ac:dyDescent="0.35">
      <c r="G3346" s="1"/>
      <c r="H3346" s="14" t="s">
        <v>11988</v>
      </c>
      <c r="O3346" s="16"/>
      <c r="Q3346" s="18">
        <f>SUBTOTAL(9,Q3342:Q3345)</f>
        <v>60621</v>
      </c>
      <c r="R3346" s="18">
        <f>SUBTOTAL(9,R3342:R3345)</f>
        <v>60621</v>
      </c>
      <c r="S3346" s="18">
        <f>SUBTOTAL(9,S3342:S3345)</f>
        <v>0</v>
      </c>
      <c r="T3346" s="18">
        <f>SUBTOTAL(9,T3342:T3345)</f>
        <v>0</v>
      </c>
      <c r="U3346" s="10">
        <f t="shared" si="104"/>
        <v>0</v>
      </c>
      <c r="V3346" s="20">
        <f t="shared" si="105"/>
        <v>0</v>
      </c>
    </row>
    <row r="3347" spans="1:22" outlineLevel="4" x14ac:dyDescent="0.35">
      <c r="A3347" s="6" t="s">
        <v>52</v>
      </c>
      <c r="B3347" s="6" t="s">
        <v>53</v>
      </c>
      <c r="C3347" s="12" t="s">
        <v>3766</v>
      </c>
      <c r="D3347" s="5" t="s">
        <v>3767</v>
      </c>
      <c r="E3347" s="6" t="s">
        <v>3767</v>
      </c>
      <c r="F3347" s="1" t="s">
        <v>4</v>
      </c>
      <c r="G3347" s="1" t="s">
        <v>2195</v>
      </c>
      <c r="H3347" s="1" t="s">
        <v>3793</v>
      </c>
      <c r="I3347" s="2" t="s">
        <v>3781</v>
      </c>
      <c r="J3347" s="6" t="s">
        <v>4</v>
      </c>
      <c r="K3347" s="6" t="s">
        <v>4</v>
      </c>
      <c r="L3347" s="6" t="s">
        <v>4</v>
      </c>
      <c r="M3347" s="6" t="s">
        <v>5</v>
      </c>
      <c r="N3347" s="6" t="s">
        <v>3792</v>
      </c>
      <c r="O3347" s="16">
        <v>44866</v>
      </c>
      <c r="P3347" s="6" t="s">
        <v>7</v>
      </c>
      <c r="Q3347" s="18">
        <v>92987</v>
      </c>
      <c r="R3347" s="18">
        <v>0</v>
      </c>
      <c r="S3347" s="18">
        <v>92987</v>
      </c>
      <c r="T3347" s="18">
        <v>0</v>
      </c>
      <c r="U3347" s="10">
        <f t="shared" si="104"/>
        <v>0</v>
      </c>
      <c r="V3347" s="20">
        <f t="shared" si="105"/>
        <v>0</v>
      </c>
    </row>
    <row r="3348" spans="1:22" outlineLevel="4" x14ac:dyDescent="0.35">
      <c r="A3348" s="6" t="s">
        <v>52</v>
      </c>
      <c r="B3348" s="6" t="s">
        <v>53</v>
      </c>
      <c r="C3348" s="12" t="s">
        <v>3766</v>
      </c>
      <c r="D3348" s="5" t="s">
        <v>3767</v>
      </c>
      <c r="E3348" s="6" t="s">
        <v>3767</v>
      </c>
      <c r="F3348" s="1" t="s">
        <v>4</v>
      </c>
      <c r="G3348" s="1" t="s">
        <v>2195</v>
      </c>
      <c r="H3348" s="1" t="s">
        <v>3793</v>
      </c>
      <c r="I3348" s="2" t="s">
        <v>3781</v>
      </c>
      <c r="J3348" s="6" t="s">
        <v>4</v>
      </c>
      <c r="K3348" s="6" t="s">
        <v>4</v>
      </c>
      <c r="L3348" s="6" t="s">
        <v>4</v>
      </c>
      <c r="M3348" s="6" t="s">
        <v>5</v>
      </c>
      <c r="N3348" s="6" t="s">
        <v>3794</v>
      </c>
      <c r="O3348" s="16">
        <v>44945</v>
      </c>
      <c r="P3348" s="6" t="s">
        <v>7</v>
      </c>
      <c r="Q3348" s="18">
        <v>15801</v>
      </c>
      <c r="R3348" s="18">
        <v>0</v>
      </c>
      <c r="S3348" s="18">
        <v>15801</v>
      </c>
      <c r="T3348" s="18">
        <v>0</v>
      </c>
      <c r="U3348" s="10">
        <f t="shared" si="104"/>
        <v>0</v>
      </c>
      <c r="V3348" s="20">
        <f t="shared" si="105"/>
        <v>0</v>
      </c>
    </row>
    <row r="3349" spans="1:22" outlineLevel="4" x14ac:dyDescent="0.35">
      <c r="A3349" s="6" t="s">
        <v>52</v>
      </c>
      <c r="B3349" s="6" t="s">
        <v>53</v>
      </c>
      <c r="C3349" s="12" t="s">
        <v>3766</v>
      </c>
      <c r="D3349" s="5" t="s">
        <v>3767</v>
      </c>
      <c r="E3349" s="6" t="s">
        <v>3767</v>
      </c>
      <c r="F3349" s="1" t="s">
        <v>4</v>
      </c>
      <c r="G3349" s="1" t="s">
        <v>2195</v>
      </c>
      <c r="H3349" s="1" t="s">
        <v>3793</v>
      </c>
      <c r="I3349" s="2" t="s">
        <v>3781</v>
      </c>
      <c r="J3349" s="6" t="s">
        <v>4</v>
      </c>
      <c r="K3349" s="6" t="s">
        <v>4</v>
      </c>
      <c r="L3349" s="6" t="s">
        <v>4</v>
      </c>
      <c r="M3349" s="6" t="s">
        <v>5</v>
      </c>
      <c r="N3349" s="6" t="s">
        <v>3795</v>
      </c>
      <c r="O3349" s="16">
        <v>45054</v>
      </c>
      <c r="P3349" s="6" t="s">
        <v>7</v>
      </c>
      <c r="Q3349" s="18">
        <v>2619</v>
      </c>
      <c r="R3349" s="18">
        <v>0</v>
      </c>
      <c r="S3349" s="18">
        <v>2619</v>
      </c>
      <c r="T3349" s="18">
        <v>0</v>
      </c>
      <c r="U3349" s="10">
        <f t="shared" si="104"/>
        <v>0</v>
      </c>
      <c r="V3349" s="20">
        <f t="shared" si="105"/>
        <v>0</v>
      </c>
    </row>
    <row r="3350" spans="1:22" outlineLevel="3" x14ac:dyDescent="0.35">
      <c r="G3350" s="1"/>
      <c r="H3350" s="14" t="s">
        <v>11989</v>
      </c>
      <c r="O3350" s="16"/>
      <c r="Q3350" s="18">
        <f>SUBTOTAL(9,Q3347:Q3349)</f>
        <v>111407</v>
      </c>
      <c r="R3350" s="18">
        <f>SUBTOTAL(9,R3347:R3349)</f>
        <v>0</v>
      </c>
      <c r="S3350" s="18">
        <f>SUBTOTAL(9,S3347:S3349)</f>
        <v>111407</v>
      </c>
      <c r="T3350" s="18">
        <f>SUBTOTAL(9,T3347:T3349)</f>
        <v>0</v>
      </c>
      <c r="U3350" s="10">
        <f t="shared" si="104"/>
        <v>0</v>
      </c>
      <c r="V3350" s="20">
        <f t="shared" si="105"/>
        <v>0</v>
      </c>
    </row>
    <row r="3351" spans="1:22" outlineLevel="2" x14ac:dyDescent="0.35">
      <c r="C3351" s="13" t="s">
        <v>10726</v>
      </c>
      <c r="G3351" s="1"/>
      <c r="O3351" s="16"/>
      <c r="Q3351" s="18">
        <f>SUBTOTAL(9,Q3327:Q3349)</f>
        <v>6300142</v>
      </c>
      <c r="R3351" s="18">
        <f>SUBTOTAL(9,R3327:R3349)</f>
        <v>257719</v>
      </c>
      <c r="S3351" s="18">
        <f>SUBTOTAL(9,S3327:S3349)</f>
        <v>6042423</v>
      </c>
      <c r="T3351" s="18">
        <f>SUBTOTAL(9,T3327:T3349)</f>
        <v>0</v>
      </c>
      <c r="U3351" s="10">
        <f t="shared" si="104"/>
        <v>0</v>
      </c>
      <c r="V3351" s="20">
        <f t="shared" si="105"/>
        <v>0</v>
      </c>
    </row>
    <row r="3352" spans="1:22" outlineLevel="4" x14ac:dyDescent="0.35">
      <c r="A3352" s="6" t="s">
        <v>110</v>
      </c>
      <c r="B3352" s="6" t="s">
        <v>111</v>
      </c>
      <c r="C3352" s="12" t="s">
        <v>3796</v>
      </c>
      <c r="D3352" s="5" t="s">
        <v>3797</v>
      </c>
      <c r="E3352" s="6" t="s">
        <v>3797</v>
      </c>
      <c r="F3352" s="1" t="s">
        <v>4</v>
      </c>
      <c r="G3352" s="1" t="s">
        <v>114</v>
      </c>
      <c r="H3352" s="1" t="s">
        <v>116</v>
      </c>
      <c r="I3352" s="4" t="s">
        <v>12902</v>
      </c>
      <c r="J3352" s="6" t="s">
        <v>4</v>
      </c>
      <c r="K3352" s="6" t="s">
        <v>4</v>
      </c>
      <c r="L3352" s="6" t="s">
        <v>4</v>
      </c>
      <c r="M3352" s="6" t="s">
        <v>5</v>
      </c>
      <c r="N3352" s="6" t="s">
        <v>3798</v>
      </c>
      <c r="O3352" s="16">
        <v>44869</v>
      </c>
      <c r="P3352" s="6" t="s">
        <v>7</v>
      </c>
      <c r="Q3352" s="18">
        <v>63294</v>
      </c>
      <c r="R3352" s="18">
        <v>0</v>
      </c>
      <c r="S3352" s="18">
        <v>63294</v>
      </c>
      <c r="T3352" s="18">
        <v>0</v>
      </c>
      <c r="U3352" s="10">
        <f t="shared" si="104"/>
        <v>0</v>
      </c>
      <c r="V3352" s="20">
        <f t="shared" si="105"/>
        <v>0</v>
      </c>
    </row>
    <row r="3353" spans="1:22" outlineLevel="4" x14ac:dyDescent="0.35">
      <c r="A3353" s="6" t="s">
        <v>110</v>
      </c>
      <c r="B3353" s="6" t="s">
        <v>111</v>
      </c>
      <c r="C3353" s="12" t="s">
        <v>3796</v>
      </c>
      <c r="D3353" s="5" t="s">
        <v>3797</v>
      </c>
      <c r="E3353" s="6" t="s">
        <v>3797</v>
      </c>
      <c r="F3353" s="1" t="s">
        <v>4</v>
      </c>
      <c r="G3353" s="1" t="s">
        <v>114</v>
      </c>
      <c r="H3353" s="1" t="s">
        <v>116</v>
      </c>
      <c r="I3353" s="4" t="s">
        <v>12902</v>
      </c>
      <c r="J3353" s="6" t="s">
        <v>4</v>
      </c>
      <c r="K3353" s="6" t="s">
        <v>4</v>
      </c>
      <c r="L3353" s="6" t="s">
        <v>4</v>
      </c>
      <c r="M3353" s="6" t="s">
        <v>5</v>
      </c>
      <c r="N3353" s="6" t="s">
        <v>3799</v>
      </c>
      <c r="O3353" s="16">
        <v>44945</v>
      </c>
      <c r="P3353" s="6" t="s">
        <v>7</v>
      </c>
      <c r="Q3353" s="18">
        <v>12291</v>
      </c>
      <c r="R3353" s="18">
        <v>0</v>
      </c>
      <c r="S3353" s="18">
        <v>12291</v>
      </c>
      <c r="T3353" s="18">
        <v>0</v>
      </c>
      <c r="U3353" s="10">
        <f t="shared" si="104"/>
        <v>0</v>
      </c>
      <c r="V3353" s="20">
        <f t="shared" si="105"/>
        <v>0</v>
      </c>
    </row>
    <row r="3354" spans="1:22" outlineLevel="3" x14ac:dyDescent="0.35">
      <c r="G3354" s="1"/>
      <c r="H3354" s="14" t="s">
        <v>11348</v>
      </c>
      <c r="O3354" s="16"/>
      <c r="Q3354" s="18">
        <f>SUBTOTAL(9,Q3352:Q3353)</f>
        <v>75585</v>
      </c>
      <c r="R3354" s="18">
        <f>SUBTOTAL(9,R3352:R3353)</f>
        <v>0</v>
      </c>
      <c r="S3354" s="18">
        <f>SUBTOTAL(9,S3352:S3353)</f>
        <v>75585</v>
      </c>
      <c r="T3354" s="18">
        <f>SUBTOTAL(9,T3352:T3353)</f>
        <v>0</v>
      </c>
      <c r="U3354" s="10">
        <f t="shared" si="104"/>
        <v>0</v>
      </c>
      <c r="V3354" s="20">
        <f t="shared" si="105"/>
        <v>0</v>
      </c>
    </row>
    <row r="3355" spans="1:22" outlineLevel="4" x14ac:dyDescent="0.35">
      <c r="A3355" s="6" t="s">
        <v>110</v>
      </c>
      <c r="B3355" s="6" t="s">
        <v>111</v>
      </c>
      <c r="C3355" s="12" t="s">
        <v>3796</v>
      </c>
      <c r="D3355" s="5" t="s">
        <v>3797</v>
      </c>
      <c r="E3355" s="6" t="s">
        <v>3797</v>
      </c>
      <c r="F3355" s="1" t="s">
        <v>4</v>
      </c>
      <c r="G3355" s="1" t="s">
        <v>114</v>
      </c>
      <c r="H3355" s="1" t="s">
        <v>119</v>
      </c>
      <c r="I3355" s="4" t="s">
        <v>12903</v>
      </c>
      <c r="J3355" s="6" t="s">
        <v>4</v>
      </c>
      <c r="K3355" s="6" t="s">
        <v>4</v>
      </c>
      <c r="L3355" s="6" t="s">
        <v>4</v>
      </c>
      <c r="M3355" s="6" t="s">
        <v>5</v>
      </c>
      <c r="N3355" s="6" t="s">
        <v>3798</v>
      </c>
      <c r="O3355" s="16">
        <v>44869</v>
      </c>
      <c r="P3355" s="6" t="s">
        <v>7</v>
      </c>
      <c r="Q3355" s="18">
        <v>11111</v>
      </c>
      <c r="R3355" s="18">
        <v>0</v>
      </c>
      <c r="S3355" s="18">
        <v>11111</v>
      </c>
      <c r="T3355" s="18">
        <v>0</v>
      </c>
      <c r="U3355" s="10">
        <f t="shared" si="104"/>
        <v>0</v>
      </c>
      <c r="V3355" s="20">
        <f t="shared" si="105"/>
        <v>0</v>
      </c>
    </row>
    <row r="3356" spans="1:22" outlineLevel="4" x14ac:dyDescent="0.35">
      <c r="A3356" s="6" t="s">
        <v>110</v>
      </c>
      <c r="B3356" s="6" t="s">
        <v>111</v>
      </c>
      <c r="C3356" s="12" t="s">
        <v>3796</v>
      </c>
      <c r="D3356" s="5" t="s">
        <v>3797</v>
      </c>
      <c r="E3356" s="6" t="s">
        <v>3797</v>
      </c>
      <c r="F3356" s="1" t="s">
        <v>4</v>
      </c>
      <c r="G3356" s="1" t="s">
        <v>114</v>
      </c>
      <c r="H3356" s="1" t="s">
        <v>119</v>
      </c>
      <c r="I3356" s="4" t="s">
        <v>12903</v>
      </c>
      <c r="J3356" s="6" t="s">
        <v>4</v>
      </c>
      <c r="K3356" s="6" t="s">
        <v>4</v>
      </c>
      <c r="L3356" s="6" t="s">
        <v>4</v>
      </c>
      <c r="M3356" s="6" t="s">
        <v>5</v>
      </c>
      <c r="N3356" s="6" t="s">
        <v>3799</v>
      </c>
      <c r="O3356" s="16">
        <v>44945</v>
      </c>
      <c r="P3356" s="6" t="s">
        <v>7</v>
      </c>
      <c r="Q3356" s="18">
        <v>2157</v>
      </c>
      <c r="R3356" s="18">
        <v>0</v>
      </c>
      <c r="S3356" s="18">
        <v>2157</v>
      </c>
      <c r="T3356" s="18">
        <v>0</v>
      </c>
      <c r="U3356" s="10">
        <f t="shared" si="104"/>
        <v>0</v>
      </c>
      <c r="V3356" s="20">
        <f t="shared" si="105"/>
        <v>0</v>
      </c>
    </row>
    <row r="3357" spans="1:22" outlineLevel="3" x14ac:dyDescent="0.35">
      <c r="G3357" s="1"/>
      <c r="H3357" s="14" t="s">
        <v>11349</v>
      </c>
      <c r="O3357" s="16"/>
      <c r="Q3357" s="18">
        <f>SUBTOTAL(9,Q3355:Q3356)</f>
        <v>13268</v>
      </c>
      <c r="R3357" s="18">
        <f>SUBTOTAL(9,R3355:R3356)</f>
        <v>0</v>
      </c>
      <c r="S3357" s="18">
        <f>SUBTOTAL(9,S3355:S3356)</f>
        <v>13268</v>
      </c>
      <c r="T3357" s="18">
        <f>SUBTOTAL(9,T3355:T3356)</f>
        <v>0</v>
      </c>
      <c r="U3357" s="10">
        <f t="shared" si="104"/>
        <v>0</v>
      </c>
      <c r="V3357" s="20">
        <f t="shared" si="105"/>
        <v>0</v>
      </c>
    </row>
    <row r="3358" spans="1:22" outlineLevel="4" x14ac:dyDescent="0.35">
      <c r="A3358" s="6" t="s">
        <v>110</v>
      </c>
      <c r="B3358" s="6" t="s">
        <v>111</v>
      </c>
      <c r="C3358" s="12" t="s">
        <v>3796</v>
      </c>
      <c r="D3358" s="5" t="s">
        <v>3797</v>
      </c>
      <c r="E3358" s="6" t="s">
        <v>3797</v>
      </c>
      <c r="F3358" s="1" t="s">
        <v>4</v>
      </c>
      <c r="G3358" s="1" t="s">
        <v>114</v>
      </c>
      <c r="H3358" s="1" t="s">
        <v>121</v>
      </c>
      <c r="I3358" s="4" t="s">
        <v>12901</v>
      </c>
      <c r="J3358" s="6" t="s">
        <v>4</v>
      </c>
      <c r="K3358" s="6" t="s">
        <v>4</v>
      </c>
      <c r="L3358" s="6" t="s">
        <v>4</v>
      </c>
      <c r="M3358" s="6" t="s">
        <v>5</v>
      </c>
      <c r="N3358" s="6" t="s">
        <v>3798</v>
      </c>
      <c r="O3358" s="16">
        <v>44869</v>
      </c>
      <c r="P3358" s="6" t="s">
        <v>7</v>
      </c>
      <c r="Q3358" s="18">
        <v>65727</v>
      </c>
      <c r="R3358" s="18">
        <v>0</v>
      </c>
      <c r="S3358" s="18">
        <v>65727</v>
      </c>
      <c r="T3358" s="18">
        <v>0</v>
      </c>
      <c r="U3358" s="10">
        <f t="shared" si="104"/>
        <v>0</v>
      </c>
      <c r="V3358" s="20">
        <f t="shared" si="105"/>
        <v>0</v>
      </c>
    </row>
    <row r="3359" spans="1:22" outlineLevel="4" x14ac:dyDescent="0.35">
      <c r="A3359" s="6" t="s">
        <v>110</v>
      </c>
      <c r="B3359" s="6" t="s">
        <v>111</v>
      </c>
      <c r="C3359" s="12" t="s">
        <v>3796</v>
      </c>
      <c r="D3359" s="5" t="s">
        <v>3797</v>
      </c>
      <c r="E3359" s="6" t="s">
        <v>3797</v>
      </c>
      <c r="F3359" s="1" t="s">
        <v>4</v>
      </c>
      <c r="G3359" s="1" t="s">
        <v>114</v>
      </c>
      <c r="H3359" s="1" t="s">
        <v>121</v>
      </c>
      <c r="I3359" s="4" t="s">
        <v>12901</v>
      </c>
      <c r="J3359" s="6" t="s">
        <v>4</v>
      </c>
      <c r="K3359" s="6" t="s">
        <v>4</v>
      </c>
      <c r="L3359" s="6" t="s">
        <v>4</v>
      </c>
      <c r="M3359" s="6" t="s">
        <v>5</v>
      </c>
      <c r="N3359" s="6" t="s">
        <v>3799</v>
      </c>
      <c r="O3359" s="16">
        <v>44945</v>
      </c>
      <c r="P3359" s="6" t="s">
        <v>7</v>
      </c>
      <c r="Q3359" s="18">
        <v>13714</v>
      </c>
      <c r="R3359" s="18">
        <v>0</v>
      </c>
      <c r="S3359" s="18">
        <v>13714</v>
      </c>
      <c r="T3359" s="18">
        <v>0</v>
      </c>
      <c r="U3359" s="10">
        <f t="shared" si="104"/>
        <v>0</v>
      </c>
      <c r="V3359" s="20">
        <f t="shared" si="105"/>
        <v>0</v>
      </c>
    </row>
    <row r="3360" spans="1:22" outlineLevel="3" x14ac:dyDescent="0.35">
      <c r="G3360" s="1"/>
      <c r="H3360" s="14" t="s">
        <v>11350</v>
      </c>
      <c r="O3360" s="16"/>
      <c r="Q3360" s="18">
        <f>SUBTOTAL(9,Q3358:Q3359)</f>
        <v>79441</v>
      </c>
      <c r="R3360" s="18">
        <f>SUBTOTAL(9,R3358:R3359)</f>
        <v>0</v>
      </c>
      <c r="S3360" s="18">
        <f>SUBTOTAL(9,S3358:S3359)</f>
        <v>79441</v>
      </c>
      <c r="T3360" s="18">
        <f>SUBTOTAL(9,T3358:T3359)</f>
        <v>0</v>
      </c>
      <c r="U3360" s="10">
        <f t="shared" si="104"/>
        <v>0</v>
      </c>
      <c r="V3360" s="20">
        <f t="shared" si="105"/>
        <v>0</v>
      </c>
    </row>
    <row r="3361" spans="1:22" outlineLevel="2" x14ac:dyDescent="0.35">
      <c r="C3361" s="13" t="s">
        <v>10727</v>
      </c>
      <c r="G3361" s="1"/>
      <c r="O3361" s="16"/>
      <c r="Q3361" s="18">
        <f>SUBTOTAL(9,Q3352:Q3359)</f>
        <v>168294</v>
      </c>
      <c r="R3361" s="18">
        <f>SUBTOTAL(9,R3352:R3359)</f>
        <v>0</v>
      </c>
      <c r="S3361" s="18">
        <f>SUBTOTAL(9,S3352:S3359)</f>
        <v>168294</v>
      </c>
      <c r="T3361" s="18">
        <f>SUBTOTAL(9,T3352:T3359)</f>
        <v>0</v>
      </c>
      <c r="U3361" s="10">
        <f t="shared" si="104"/>
        <v>0</v>
      </c>
      <c r="V3361" s="20">
        <f t="shared" si="105"/>
        <v>0</v>
      </c>
    </row>
    <row r="3362" spans="1:22" ht="29" outlineLevel="4" x14ac:dyDescent="0.35">
      <c r="A3362" s="6" t="s">
        <v>3136</v>
      </c>
      <c r="B3362" s="6" t="s">
        <v>3137</v>
      </c>
      <c r="C3362" s="12" t="s">
        <v>3800</v>
      </c>
      <c r="D3362" s="5" t="s">
        <v>3801</v>
      </c>
      <c r="E3362" s="6" t="s">
        <v>3801</v>
      </c>
      <c r="F3362" s="1" t="s">
        <v>4</v>
      </c>
      <c r="G3362" s="1" t="s">
        <v>1372</v>
      </c>
      <c r="H3362" s="1" t="s">
        <v>3803</v>
      </c>
      <c r="I3362" s="2" t="s">
        <v>3804</v>
      </c>
      <c r="J3362" s="6" t="s">
        <v>4</v>
      </c>
      <c r="K3362" s="6" t="s">
        <v>4</v>
      </c>
      <c r="L3362" s="6" t="s">
        <v>4</v>
      </c>
      <c r="M3362" s="6" t="s">
        <v>5</v>
      </c>
      <c r="N3362" s="6" t="s">
        <v>3802</v>
      </c>
      <c r="O3362" s="16">
        <v>44946</v>
      </c>
      <c r="P3362" s="6" t="s">
        <v>7</v>
      </c>
      <c r="Q3362" s="18">
        <v>693907.89</v>
      </c>
      <c r="R3362" s="18">
        <v>0</v>
      </c>
      <c r="S3362" s="18">
        <v>693907.89</v>
      </c>
      <c r="T3362" s="18">
        <v>0</v>
      </c>
      <c r="U3362" s="10">
        <f t="shared" si="104"/>
        <v>0</v>
      </c>
      <c r="V3362" s="20">
        <f t="shared" si="105"/>
        <v>0</v>
      </c>
    </row>
    <row r="3363" spans="1:22" outlineLevel="3" x14ac:dyDescent="0.35">
      <c r="G3363" s="1"/>
      <c r="H3363" s="14" t="s">
        <v>11990</v>
      </c>
      <c r="O3363" s="16"/>
      <c r="Q3363" s="18">
        <f>SUBTOTAL(9,Q3362:Q3362)</f>
        <v>693907.89</v>
      </c>
      <c r="R3363" s="18">
        <f>SUBTOTAL(9,R3362:R3362)</f>
        <v>0</v>
      </c>
      <c r="S3363" s="18">
        <f>SUBTOTAL(9,S3362:S3362)</f>
        <v>693907.89</v>
      </c>
      <c r="T3363" s="18">
        <f>SUBTOTAL(9,T3362:T3362)</f>
        <v>0</v>
      </c>
      <c r="U3363" s="10">
        <f t="shared" si="104"/>
        <v>0</v>
      </c>
      <c r="V3363" s="20">
        <f t="shared" si="105"/>
        <v>0</v>
      </c>
    </row>
    <row r="3364" spans="1:22" outlineLevel="2" x14ac:dyDescent="0.35">
      <c r="C3364" s="13" t="s">
        <v>10728</v>
      </c>
      <c r="G3364" s="1"/>
      <c r="O3364" s="16"/>
      <c r="Q3364" s="18">
        <f>SUBTOTAL(9,Q3362:Q3362)</f>
        <v>693907.89</v>
      </c>
      <c r="R3364" s="18">
        <f>SUBTOTAL(9,R3362:R3362)</f>
        <v>0</v>
      </c>
      <c r="S3364" s="18">
        <f>SUBTOTAL(9,S3362:S3362)</f>
        <v>693907.89</v>
      </c>
      <c r="T3364" s="18">
        <f>SUBTOTAL(9,T3362:T3362)</f>
        <v>0</v>
      </c>
      <c r="U3364" s="10">
        <f t="shared" si="104"/>
        <v>0</v>
      </c>
      <c r="V3364" s="20">
        <f t="shared" si="105"/>
        <v>0</v>
      </c>
    </row>
    <row r="3365" spans="1:22" ht="29" outlineLevel="4" x14ac:dyDescent="0.35">
      <c r="A3365" s="6" t="s">
        <v>566</v>
      </c>
      <c r="B3365" s="6" t="s">
        <v>567</v>
      </c>
      <c r="C3365" s="12" t="s">
        <v>3805</v>
      </c>
      <c r="D3365" s="5" t="s">
        <v>3806</v>
      </c>
      <c r="E3365" s="6" t="s">
        <v>3806</v>
      </c>
      <c r="F3365" s="1" t="s">
        <v>573</v>
      </c>
      <c r="G3365" s="1" t="s">
        <v>4</v>
      </c>
      <c r="H3365" s="1" t="s">
        <v>3809</v>
      </c>
      <c r="I3365" s="2" t="s">
        <v>3810</v>
      </c>
      <c r="J3365" s="6" t="s">
        <v>4</v>
      </c>
      <c r="K3365" s="6" t="s">
        <v>4</v>
      </c>
      <c r="L3365" s="6" t="s">
        <v>4</v>
      </c>
      <c r="M3365" s="6" t="s">
        <v>5</v>
      </c>
      <c r="N3365" s="6" t="s">
        <v>3807</v>
      </c>
      <c r="O3365" s="16">
        <v>44781</v>
      </c>
      <c r="P3365" s="6" t="s">
        <v>3808</v>
      </c>
      <c r="Q3365" s="18">
        <v>11374.55</v>
      </c>
      <c r="R3365" s="18">
        <v>11374.55</v>
      </c>
      <c r="S3365" s="18">
        <v>0</v>
      </c>
      <c r="T3365" s="18">
        <v>0</v>
      </c>
      <c r="U3365" s="10">
        <f t="shared" si="104"/>
        <v>0</v>
      </c>
      <c r="V3365" s="20">
        <f t="shared" si="105"/>
        <v>0</v>
      </c>
    </row>
    <row r="3366" spans="1:22" ht="29" outlineLevel="4" x14ac:dyDescent="0.35">
      <c r="A3366" s="6" t="s">
        <v>566</v>
      </c>
      <c r="B3366" s="6" t="s">
        <v>567</v>
      </c>
      <c r="C3366" s="12" t="s">
        <v>3805</v>
      </c>
      <c r="D3366" s="5" t="s">
        <v>3806</v>
      </c>
      <c r="E3366" s="6" t="s">
        <v>3806</v>
      </c>
      <c r="F3366" s="1" t="s">
        <v>573</v>
      </c>
      <c r="G3366" s="1" t="s">
        <v>4</v>
      </c>
      <c r="H3366" s="1" t="s">
        <v>3809</v>
      </c>
      <c r="I3366" s="2" t="s">
        <v>3810</v>
      </c>
      <c r="J3366" s="6" t="s">
        <v>4</v>
      </c>
      <c r="K3366" s="6" t="s">
        <v>4</v>
      </c>
      <c r="L3366" s="6" t="s">
        <v>4</v>
      </c>
      <c r="M3366" s="6" t="s">
        <v>5</v>
      </c>
      <c r="N3366" s="6" t="s">
        <v>3811</v>
      </c>
      <c r="O3366" s="16">
        <v>44915</v>
      </c>
      <c r="P3366" s="6" t="s">
        <v>3812</v>
      </c>
      <c r="Q3366" s="18">
        <v>14341.12</v>
      </c>
      <c r="R3366" s="18">
        <v>14341.12</v>
      </c>
      <c r="S3366" s="18">
        <v>0</v>
      </c>
      <c r="T3366" s="18">
        <v>0</v>
      </c>
      <c r="U3366" s="10">
        <f t="shared" si="104"/>
        <v>0</v>
      </c>
      <c r="V3366" s="20">
        <f t="shared" si="105"/>
        <v>0</v>
      </c>
    </row>
    <row r="3367" spans="1:22" outlineLevel="4" x14ac:dyDescent="0.35">
      <c r="G3367" s="1"/>
      <c r="H3367" s="14" t="s">
        <v>11991</v>
      </c>
      <c r="O3367" s="16"/>
      <c r="Q3367" s="18">
        <f>SUBTOTAL(9,Q3365:Q3366)</f>
        <v>25715.67</v>
      </c>
      <c r="R3367" s="18">
        <f>SUBTOTAL(9,R3365:R3366)</f>
        <v>25715.67</v>
      </c>
      <c r="S3367" s="18">
        <f>SUBTOTAL(9,S3365:S3366)</f>
        <v>0</v>
      </c>
      <c r="T3367" s="18">
        <f>SUBTOTAL(9,T3365:T3366)</f>
        <v>0</v>
      </c>
      <c r="U3367" s="10">
        <f t="shared" si="104"/>
        <v>0</v>
      </c>
      <c r="V3367" s="20">
        <f t="shared" si="105"/>
        <v>0</v>
      </c>
    </row>
    <row r="3368" spans="1:22" outlineLevel="3" x14ac:dyDescent="0.35">
      <c r="C3368" s="13" t="s">
        <v>10729</v>
      </c>
      <c r="G3368" s="1"/>
      <c r="O3368" s="16"/>
      <c r="Q3368" s="18">
        <f>SUBTOTAL(9,Q3365:Q3366)</f>
        <v>25715.67</v>
      </c>
      <c r="R3368" s="18">
        <f>SUBTOTAL(9,R3365:R3366)</f>
        <v>25715.67</v>
      </c>
      <c r="S3368" s="18">
        <f>SUBTOTAL(9,S3365:S3366)</f>
        <v>0</v>
      </c>
      <c r="T3368" s="18">
        <f>SUBTOTAL(9,T3365:T3366)</f>
        <v>0</v>
      </c>
      <c r="U3368" s="10">
        <f t="shared" si="104"/>
        <v>0</v>
      </c>
      <c r="V3368" s="20">
        <f t="shared" si="105"/>
        <v>0</v>
      </c>
    </row>
    <row r="3369" spans="1:22" outlineLevel="2" x14ac:dyDescent="0.35">
      <c r="A3369" s="6" t="s">
        <v>52</v>
      </c>
      <c r="B3369" s="6" t="s">
        <v>53</v>
      </c>
      <c r="C3369" s="12" t="s">
        <v>3813</v>
      </c>
      <c r="D3369" s="5" t="s">
        <v>3814</v>
      </c>
      <c r="E3369" s="6" t="s">
        <v>3814</v>
      </c>
      <c r="F3369" s="1" t="s">
        <v>55</v>
      </c>
      <c r="G3369" s="1" t="s">
        <v>4</v>
      </c>
      <c r="H3369" s="1" t="s">
        <v>3816</v>
      </c>
      <c r="I3369" s="2" t="s">
        <v>3817</v>
      </c>
      <c r="J3369" s="6" t="s">
        <v>4</v>
      </c>
      <c r="K3369" s="6" t="s">
        <v>4</v>
      </c>
      <c r="L3369" s="6" t="s">
        <v>4</v>
      </c>
      <c r="M3369" s="6" t="s">
        <v>5</v>
      </c>
      <c r="N3369" s="6" t="s">
        <v>3815</v>
      </c>
      <c r="O3369" s="16">
        <v>44813</v>
      </c>
      <c r="P3369" s="6" t="s">
        <v>7</v>
      </c>
      <c r="Q3369" s="18">
        <v>6775</v>
      </c>
      <c r="R3369" s="18">
        <v>6775</v>
      </c>
      <c r="S3369" s="18">
        <v>0</v>
      </c>
      <c r="T3369" s="18">
        <v>0</v>
      </c>
      <c r="U3369" s="10">
        <f t="shared" si="104"/>
        <v>0</v>
      </c>
      <c r="V3369" s="20">
        <f t="shared" si="105"/>
        <v>0</v>
      </c>
    </row>
    <row r="3370" spans="1:22" outlineLevel="4" x14ac:dyDescent="0.35">
      <c r="A3370" s="6" t="s">
        <v>52</v>
      </c>
      <c r="B3370" s="6" t="s">
        <v>53</v>
      </c>
      <c r="C3370" s="12" t="s">
        <v>3813</v>
      </c>
      <c r="D3370" s="5" t="s">
        <v>3814</v>
      </c>
      <c r="E3370" s="6" t="s">
        <v>3814</v>
      </c>
      <c r="F3370" s="1" t="s">
        <v>55</v>
      </c>
      <c r="G3370" s="1" t="s">
        <v>4</v>
      </c>
      <c r="H3370" s="1" t="s">
        <v>3816</v>
      </c>
      <c r="I3370" s="2" t="s">
        <v>3817</v>
      </c>
      <c r="J3370" s="6" t="s">
        <v>4</v>
      </c>
      <c r="K3370" s="6" t="s">
        <v>4</v>
      </c>
      <c r="L3370" s="6" t="s">
        <v>4</v>
      </c>
      <c r="M3370" s="6" t="s">
        <v>5</v>
      </c>
      <c r="N3370" s="6" t="s">
        <v>3818</v>
      </c>
      <c r="O3370" s="16">
        <v>45019</v>
      </c>
      <c r="P3370" s="6" t="s">
        <v>7</v>
      </c>
      <c r="Q3370" s="18">
        <v>555</v>
      </c>
      <c r="R3370" s="18">
        <v>555</v>
      </c>
      <c r="S3370" s="18">
        <v>0</v>
      </c>
      <c r="T3370" s="18">
        <v>0</v>
      </c>
      <c r="U3370" s="10">
        <f t="shared" si="104"/>
        <v>0</v>
      </c>
      <c r="V3370" s="20">
        <f t="shared" si="105"/>
        <v>0</v>
      </c>
    </row>
    <row r="3371" spans="1:22" outlineLevel="4" x14ac:dyDescent="0.35">
      <c r="G3371" s="1"/>
      <c r="H3371" s="14" t="s">
        <v>11992</v>
      </c>
      <c r="O3371" s="16"/>
      <c r="Q3371" s="18">
        <f>SUBTOTAL(9,Q3369:Q3370)</f>
        <v>7330</v>
      </c>
      <c r="R3371" s="18">
        <f>SUBTOTAL(9,R3369:R3370)</f>
        <v>7330</v>
      </c>
      <c r="S3371" s="18">
        <f>SUBTOTAL(9,S3369:S3370)</f>
        <v>0</v>
      </c>
      <c r="T3371" s="18">
        <f>SUBTOTAL(9,T3369:T3370)</f>
        <v>0</v>
      </c>
      <c r="U3371" s="10">
        <f t="shared" si="104"/>
        <v>0</v>
      </c>
      <c r="V3371" s="20">
        <f t="shared" si="105"/>
        <v>0</v>
      </c>
    </row>
    <row r="3372" spans="1:22" outlineLevel="3" x14ac:dyDescent="0.35">
      <c r="A3372" s="6" t="s">
        <v>52</v>
      </c>
      <c r="B3372" s="6" t="s">
        <v>53</v>
      </c>
      <c r="C3372" s="12" t="s">
        <v>3813</v>
      </c>
      <c r="D3372" s="5" t="s">
        <v>3814</v>
      </c>
      <c r="E3372" s="6" t="s">
        <v>3814</v>
      </c>
      <c r="F3372" s="1" t="s">
        <v>4</v>
      </c>
      <c r="G3372" s="1" t="s">
        <v>2195</v>
      </c>
      <c r="H3372" s="1" t="s">
        <v>3820</v>
      </c>
      <c r="I3372" s="2" t="s">
        <v>3821</v>
      </c>
      <c r="J3372" s="6" t="s">
        <v>4</v>
      </c>
      <c r="K3372" s="6" t="s">
        <v>4</v>
      </c>
      <c r="L3372" s="6" t="s">
        <v>4</v>
      </c>
      <c r="M3372" s="6" t="s">
        <v>5</v>
      </c>
      <c r="N3372" s="6" t="s">
        <v>3819</v>
      </c>
      <c r="O3372" s="16">
        <v>44790</v>
      </c>
      <c r="P3372" s="6" t="s">
        <v>7</v>
      </c>
      <c r="Q3372" s="18">
        <v>618994</v>
      </c>
      <c r="R3372" s="18">
        <v>0</v>
      </c>
      <c r="S3372" s="18">
        <v>618994</v>
      </c>
      <c r="T3372" s="18">
        <v>0</v>
      </c>
      <c r="U3372" s="10">
        <f t="shared" si="104"/>
        <v>0</v>
      </c>
      <c r="V3372" s="20">
        <f t="shared" si="105"/>
        <v>0</v>
      </c>
    </row>
    <row r="3373" spans="1:22" outlineLevel="4" x14ac:dyDescent="0.35">
      <c r="G3373" s="1"/>
      <c r="H3373" s="14" t="s">
        <v>11993</v>
      </c>
      <c r="O3373" s="16"/>
      <c r="Q3373" s="18">
        <f>SUBTOTAL(9,Q3372:Q3372)</f>
        <v>618994</v>
      </c>
      <c r="R3373" s="18">
        <f>SUBTOTAL(9,R3372:R3372)</f>
        <v>0</v>
      </c>
      <c r="S3373" s="18">
        <f>SUBTOTAL(9,S3372:S3372)</f>
        <v>618994</v>
      </c>
      <c r="T3373" s="18">
        <f>SUBTOTAL(9,T3372:T3372)</f>
        <v>0</v>
      </c>
      <c r="U3373" s="10">
        <f t="shared" si="104"/>
        <v>0</v>
      </c>
      <c r="V3373" s="20">
        <f t="shared" si="105"/>
        <v>0</v>
      </c>
    </row>
    <row r="3374" spans="1:22" ht="29" outlineLevel="3" x14ac:dyDescent="0.35">
      <c r="A3374" s="6" t="s">
        <v>110</v>
      </c>
      <c r="B3374" s="6" t="s">
        <v>111</v>
      </c>
      <c r="C3374" s="12" t="s">
        <v>3813</v>
      </c>
      <c r="D3374" s="5" t="s">
        <v>3822</v>
      </c>
      <c r="E3374" s="6" t="s">
        <v>3822</v>
      </c>
      <c r="F3374" s="1" t="s">
        <v>148</v>
      </c>
      <c r="G3374" s="1" t="s">
        <v>4</v>
      </c>
      <c r="H3374" s="1" t="s">
        <v>3824</v>
      </c>
      <c r="I3374" s="2" t="s">
        <v>3825</v>
      </c>
      <c r="J3374" s="6" t="s">
        <v>4</v>
      </c>
      <c r="K3374" s="6" t="s">
        <v>4</v>
      </c>
      <c r="L3374" s="6" t="s">
        <v>4</v>
      </c>
      <c r="M3374" s="6" t="s">
        <v>5</v>
      </c>
      <c r="N3374" s="6" t="s">
        <v>3823</v>
      </c>
      <c r="O3374" s="16">
        <v>45062</v>
      </c>
      <c r="P3374" s="6" t="s">
        <v>7</v>
      </c>
      <c r="Q3374" s="18">
        <v>258</v>
      </c>
      <c r="R3374" s="18">
        <v>258</v>
      </c>
      <c r="S3374" s="18">
        <v>0</v>
      </c>
      <c r="T3374" s="18">
        <v>0</v>
      </c>
      <c r="U3374" s="10">
        <f t="shared" si="104"/>
        <v>0</v>
      </c>
      <c r="V3374" s="20">
        <f t="shared" si="105"/>
        <v>0</v>
      </c>
    </row>
    <row r="3375" spans="1:22" ht="29" outlineLevel="4" x14ac:dyDescent="0.35">
      <c r="A3375" s="6" t="s">
        <v>110</v>
      </c>
      <c r="B3375" s="6" t="s">
        <v>111</v>
      </c>
      <c r="C3375" s="12" t="s">
        <v>3813</v>
      </c>
      <c r="D3375" s="5" t="s">
        <v>3822</v>
      </c>
      <c r="E3375" s="6" t="s">
        <v>3822</v>
      </c>
      <c r="F3375" s="1" t="s">
        <v>148</v>
      </c>
      <c r="G3375" s="1" t="s">
        <v>4</v>
      </c>
      <c r="H3375" s="1" t="s">
        <v>3824</v>
      </c>
      <c r="I3375" s="2" t="s">
        <v>3825</v>
      </c>
      <c r="J3375" s="6" t="s">
        <v>4</v>
      </c>
      <c r="K3375" s="6" t="s">
        <v>4</v>
      </c>
      <c r="L3375" s="6" t="s">
        <v>4</v>
      </c>
      <c r="M3375" s="6" t="s">
        <v>5</v>
      </c>
      <c r="N3375" s="6" t="s">
        <v>3826</v>
      </c>
      <c r="O3375" s="16">
        <v>45071</v>
      </c>
      <c r="P3375" s="6" t="s">
        <v>7</v>
      </c>
      <c r="Q3375" s="18">
        <v>400</v>
      </c>
      <c r="R3375" s="18">
        <v>400</v>
      </c>
      <c r="S3375" s="18">
        <v>0</v>
      </c>
      <c r="T3375" s="18">
        <v>0</v>
      </c>
      <c r="U3375" s="10">
        <f t="shared" si="104"/>
        <v>0</v>
      </c>
      <c r="V3375" s="20">
        <f t="shared" si="105"/>
        <v>0</v>
      </c>
    </row>
    <row r="3376" spans="1:22" outlineLevel="4" x14ac:dyDescent="0.35">
      <c r="G3376" s="1"/>
      <c r="H3376" s="14" t="s">
        <v>11994</v>
      </c>
      <c r="O3376" s="16"/>
      <c r="Q3376" s="18">
        <f>SUBTOTAL(9,Q3374:Q3375)</f>
        <v>658</v>
      </c>
      <c r="R3376" s="18">
        <f>SUBTOTAL(9,R3374:R3375)</f>
        <v>658</v>
      </c>
      <c r="S3376" s="18">
        <f>SUBTOTAL(9,S3374:S3375)</f>
        <v>0</v>
      </c>
      <c r="T3376" s="18">
        <f>SUBTOTAL(9,T3374:T3375)</f>
        <v>0</v>
      </c>
      <c r="U3376" s="10">
        <f t="shared" si="104"/>
        <v>0</v>
      </c>
      <c r="V3376" s="20">
        <f t="shared" si="105"/>
        <v>0</v>
      </c>
    </row>
    <row r="3377" spans="1:22" ht="29" outlineLevel="3" x14ac:dyDescent="0.35">
      <c r="A3377" s="6" t="s">
        <v>110</v>
      </c>
      <c r="B3377" s="6" t="s">
        <v>111</v>
      </c>
      <c r="C3377" s="12" t="s">
        <v>3813</v>
      </c>
      <c r="D3377" s="5" t="s">
        <v>3822</v>
      </c>
      <c r="E3377" s="6" t="s">
        <v>3822</v>
      </c>
      <c r="F3377" s="1" t="s">
        <v>4</v>
      </c>
      <c r="G3377" s="1" t="s">
        <v>82</v>
      </c>
      <c r="H3377" s="1" t="s">
        <v>3828</v>
      </c>
      <c r="I3377" s="2" t="s">
        <v>3829</v>
      </c>
      <c r="J3377" s="6" t="s">
        <v>4</v>
      </c>
      <c r="K3377" s="6" t="s">
        <v>4</v>
      </c>
      <c r="L3377" s="6" t="s">
        <v>4</v>
      </c>
      <c r="M3377" s="6" t="s">
        <v>5</v>
      </c>
      <c r="N3377" s="6" t="s">
        <v>3827</v>
      </c>
      <c r="O3377" s="16">
        <v>44804</v>
      </c>
      <c r="P3377" s="6" t="s">
        <v>7</v>
      </c>
      <c r="Q3377" s="18">
        <v>1477.79</v>
      </c>
      <c r="R3377" s="18">
        <v>0</v>
      </c>
      <c r="S3377" s="18">
        <v>1477.79</v>
      </c>
      <c r="T3377" s="18">
        <v>0</v>
      </c>
      <c r="U3377" s="10">
        <f t="shared" si="104"/>
        <v>0</v>
      </c>
      <c r="V3377" s="20">
        <f t="shared" si="105"/>
        <v>0</v>
      </c>
    </row>
    <row r="3378" spans="1:22" ht="29" outlineLevel="4" x14ac:dyDescent="0.35">
      <c r="A3378" s="6" t="s">
        <v>110</v>
      </c>
      <c r="B3378" s="6" t="s">
        <v>111</v>
      </c>
      <c r="C3378" s="12" t="s">
        <v>3813</v>
      </c>
      <c r="D3378" s="5" t="s">
        <v>3822</v>
      </c>
      <c r="E3378" s="6" t="s">
        <v>3822</v>
      </c>
      <c r="F3378" s="1" t="s">
        <v>4</v>
      </c>
      <c r="G3378" s="1" t="s">
        <v>82</v>
      </c>
      <c r="H3378" s="1" t="s">
        <v>3828</v>
      </c>
      <c r="I3378" s="2" t="s">
        <v>3829</v>
      </c>
      <c r="J3378" s="6" t="s">
        <v>4</v>
      </c>
      <c r="K3378" s="6" t="s">
        <v>4</v>
      </c>
      <c r="L3378" s="6" t="s">
        <v>4</v>
      </c>
      <c r="M3378" s="6" t="s">
        <v>5</v>
      </c>
      <c r="N3378" s="6" t="s">
        <v>3830</v>
      </c>
      <c r="O3378" s="16">
        <v>44904</v>
      </c>
      <c r="P3378" s="6" t="s">
        <v>7</v>
      </c>
      <c r="Q3378" s="18">
        <v>1352.22</v>
      </c>
      <c r="R3378" s="18">
        <v>0</v>
      </c>
      <c r="S3378" s="18">
        <v>1352.22</v>
      </c>
      <c r="T3378" s="18">
        <v>0</v>
      </c>
      <c r="U3378" s="10">
        <f t="shared" si="104"/>
        <v>0</v>
      </c>
      <c r="V3378" s="20">
        <f t="shared" si="105"/>
        <v>0</v>
      </c>
    </row>
    <row r="3379" spans="1:22" ht="29" outlineLevel="4" x14ac:dyDescent="0.35">
      <c r="A3379" s="6" t="s">
        <v>110</v>
      </c>
      <c r="B3379" s="6" t="s">
        <v>111</v>
      </c>
      <c r="C3379" s="12" t="s">
        <v>3813</v>
      </c>
      <c r="D3379" s="5" t="s">
        <v>3822</v>
      </c>
      <c r="E3379" s="6" t="s">
        <v>3822</v>
      </c>
      <c r="F3379" s="1" t="s">
        <v>76</v>
      </c>
      <c r="G3379" s="1" t="s">
        <v>4</v>
      </c>
      <c r="H3379" s="1" t="s">
        <v>3828</v>
      </c>
      <c r="I3379" s="2" t="s">
        <v>3829</v>
      </c>
      <c r="J3379" s="6" t="s">
        <v>4</v>
      </c>
      <c r="K3379" s="6" t="s">
        <v>4</v>
      </c>
      <c r="L3379" s="6" t="s">
        <v>4</v>
      </c>
      <c r="M3379" s="6" t="s">
        <v>5</v>
      </c>
      <c r="N3379" s="6" t="s">
        <v>3827</v>
      </c>
      <c r="O3379" s="16">
        <v>44804</v>
      </c>
      <c r="P3379" s="6" t="s">
        <v>7</v>
      </c>
      <c r="Q3379" s="18">
        <v>23645.21</v>
      </c>
      <c r="R3379" s="18">
        <v>23645.21</v>
      </c>
      <c r="S3379" s="18">
        <v>0</v>
      </c>
      <c r="T3379" s="18">
        <v>0</v>
      </c>
      <c r="U3379" s="10">
        <f t="shared" si="104"/>
        <v>0</v>
      </c>
      <c r="V3379" s="20">
        <f t="shared" si="105"/>
        <v>0</v>
      </c>
    </row>
    <row r="3380" spans="1:22" ht="29" outlineLevel="4" x14ac:dyDescent="0.35">
      <c r="A3380" s="6" t="s">
        <v>110</v>
      </c>
      <c r="B3380" s="6" t="s">
        <v>111</v>
      </c>
      <c r="C3380" s="12" t="s">
        <v>3813</v>
      </c>
      <c r="D3380" s="5" t="s">
        <v>3822</v>
      </c>
      <c r="E3380" s="6" t="s">
        <v>3822</v>
      </c>
      <c r="F3380" s="1" t="s">
        <v>76</v>
      </c>
      <c r="G3380" s="1" t="s">
        <v>4</v>
      </c>
      <c r="H3380" s="1" t="s">
        <v>3828</v>
      </c>
      <c r="I3380" s="2" t="s">
        <v>3829</v>
      </c>
      <c r="J3380" s="6" t="s">
        <v>4</v>
      </c>
      <c r="K3380" s="6" t="s">
        <v>4</v>
      </c>
      <c r="L3380" s="6" t="s">
        <v>4</v>
      </c>
      <c r="M3380" s="6" t="s">
        <v>5</v>
      </c>
      <c r="N3380" s="6" t="s">
        <v>3830</v>
      </c>
      <c r="O3380" s="16">
        <v>44904</v>
      </c>
      <c r="P3380" s="6" t="s">
        <v>7</v>
      </c>
      <c r="Q3380" s="18">
        <v>21635.78</v>
      </c>
      <c r="R3380" s="18">
        <v>21635.78</v>
      </c>
      <c r="S3380" s="18">
        <v>0</v>
      </c>
      <c r="T3380" s="18">
        <v>0</v>
      </c>
      <c r="U3380" s="10">
        <f t="shared" si="104"/>
        <v>0</v>
      </c>
      <c r="V3380" s="20">
        <f t="shared" si="105"/>
        <v>0</v>
      </c>
    </row>
    <row r="3381" spans="1:22" outlineLevel="4" x14ac:dyDescent="0.35">
      <c r="G3381" s="1"/>
      <c r="H3381" s="14" t="s">
        <v>11995</v>
      </c>
      <c r="O3381" s="16"/>
      <c r="Q3381" s="18">
        <f>SUBTOTAL(9,Q3377:Q3380)</f>
        <v>48111</v>
      </c>
      <c r="R3381" s="18">
        <f>SUBTOTAL(9,R3377:R3380)</f>
        <v>45280.99</v>
      </c>
      <c r="S3381" s="18">
        <f>SUBTOTAL(9,S3377:S3380)</f>
        <v>2830.01</v>
      </c>
      <c r="T3381" s="18">
        <f>SUBTOTAL(9,T3377:T3380)</f>
        <v>0</v>
      </c>
      <c r="U3381" s="10">
        <f t="shared" si="104"/>
        <v>1.8189894035458565E-12</v>
      </c>
      <c r="V3381" s="20">
        <f t="shared" si="105"/>
        <v>1.8189894035458565E-12</v>
      </c>
    </row>
    <row r="3382" spans="1:22" ht="29" outlineLevel="3" x14ac:dyDescent="0.35">
      <c r="A3382" s="6" t="s">
        <v>110</v>
      </c>
      <c r="B3382" s="6" t="s">
        <v>111</v>
      </c>
      <c r="C3382" s="12" t="s">
        <v>3813</v>
      </c>
      <c r="D3382" s="5" t="s">
        <v>3822</v>
      </c>
      <c r="E3382" s="6" t="s">
        <v>3822</v>
      </c>
      <c r="F3382" s="1" t="s">
        <v>4</v>
      </c>
      <c r="G3382" s="1" t="s">
        <v>97</v>
      </c>
      <c r="H3382" s="1" t="s">
        <v>3832</v>
      </c>
      <c r="I3382" s="2" t="s">
        <v>3833</v>
      </c>
      <c r="J3382" s="6" t="s">
        <v>4</v>
      </c>
      <c r="K3382" s="6" t="s">
        <v>4</v>
      </c>
      <c r="L3382" s="6" t="s">
        <v>4</v>
      </c>
      <c r="M3382" s="6" t="s">
        <v>5</v>
      </c>
      <c r="N3382" s="6" t="s">
        <v>3831</v>
      </c>
      <c r="O3382" s="16">
        <v>44992</v>
      </c>
      <c r="P3382" s="6" t="s">
        <v>7</v>
      </c>
      <c r="Q3382" s="18">
        <v>225</v>
      </c>
      <c r="R3382" s="18">
        <v>0</v>
      </c>
      <c r="S3382" s="18">
        <v>225</v>
      </c>
      <c r="T3382" s="18">
        <v>0</v>
      </c>
      <c r="U3382" s="10">
        <f t="shared" si="104"/>
        <v>0</v>
      </c>
      <c r="V3382" s="20">
        <f t="shared" si="105"/>
        <v>0</v>
      </c>
    </row>
    <row r="3383" spans="1:22" ht="29" outlineLevel="4" x14ac:dyDescent="0.35">
      <c r="A3383" s="6" t="s">
        <v>110</v>
      </c>
      <c r="B3383" s="6" t="s">
        <v>111</v>
      </c>
      <c r="C3383" s="12" t="s">
        <v>3813</v>
      </c>
      <c r="D3383" s="5" t="s">
        <v>3822</v>
      </c>
      <c r="E3383" s="6" t="s">
        <v>3822</v>
      </c>
      <c r="F3383" s="1" t="s">
        <v>76</v>
      </c>
      <c r="G3383" s="1" t="s">
        <v>4</v>
      </c>
      <c r="H3383" s="1" t="s">
        <v>3832</v>
      </c>
      <c r="I3383" s="2" t="s">
        <v>3833</v>
      </c>
      <c r="J3383" s="6" t="s">
        <v>4</v>
      </c>
      <c r="K3383" s="6" t="s">
        <v>4</v>
      </c>
      <c r="L3383" s="6" t="s">
        <v>4</v>
      </c>
      <c r="M3383" s="6" t="s">
        <v>5</v>
      </c>
      <c r="N3383" s="6" t="s">
        <v>3831</v>
      </c>
      <c r="O3383" s="16">
        <v>44992</v>
      </c>
      <c r="P3383" s="6" t="s">
        <v>7</v>
      </c>
      <c r="Q3383" s="18">
        <v>1801</v>
      </c>
      <c r="R3383" s="18">
        <v>1801</v>
      </c>
      <c r="S3383" s="18">
        <v>0</v>
      </c>
      <c r="T3383" s="18">
        <v>0</v>
      </c>
      <c r="U3383" s="10">
        <f t="shared" si="104"/>
        <v>0</v>
      </c>
      <c r="V3383" s="20">
        <f t="shared" si="105"/>
        <v>0</v>
      </c>
    </row>
    <row r="3384" spans="1:22" outlineLevel="4" x14ac:dyDescent="0.35">
      <c r="G3384" s="1"/>
      <c r="H3384" s="14" t="s">
        <v>11996</v>
      </c>
      <c r="O3384" s="16"/>
      <c r="Q3384" s="18">
        <f>SUBTOTAL(9,Q3382:Q3383)</f>
        <v>2026</v>
      </c>
      <c r="R3384" s="18">
        <f>SUBTOTAL(9,R3382:R3383)</f>
        <v>1801</v>
      </c>
      <c r="S3384" s="18">
        <f>SUBTOTAL(9,S3382:S3383)</f>
        <v>225</v>
      </c>
      <c r="T3384" s="18">
        <f>SUBTOTAL(9,T3382:T3383)</f>
        <v>0</v>
      </c>
      <c r="U3384" s="10">
        <f t="shared" si="104"/>
        <v>0</v>
      </c>
      <c r="V3384" s="20">
        <f t="shared" si="105"/>
        <v>0</v>
      </c>
    </row>
    <row r="3385" spans="1:22" outlineLevel="3" x14ac:dyDescent="0.35">
      <c r="A3385" s="6" t="s">
        <v>52</v>
      </c>
      <c r="B3385" s="6" t="s">
        <v>53</v>
      </c>
      <c r="C3385" s="12" t="s">
        <v>3813</v>
      </c>
      <c r="D3385" s="5" t="s">
        <v>3814</v>
      </c>
      <c r="E3385" s="6" t="s">
        <v>3814</v>
      </c>
      <c r="F3385" s="1" t="s">
        <v>4</v>
      </c>
      <c r="G3385" s="1" t="s">
        <v>2195</v>
      </c>
      <c r="H3385" s="1" t="s">
        <v>3835</v>
      </c>
      <c r="I3385" s="2" t="s">
        <v>3821</v>
      </c>
      <c r="J3385" s="6" t="s">
        <v>4</v>
      </c>
      <c r="K3385" s="6" t="s">
        <v>4</v>
      </c>
      <c r="L3385" s="6" t="s">
        <v>4</v>
      </c>
      <c r="M3385" s="6" t="s">
        <v>5</v>
      </c>
      <c r="N3385" s="6" t="s">
        <v>3834</v>
      </c>
      <c r="O3385" s="16">
        <v>44860</v>
      </c>
      <c r="P3385" s="6" t="s">
        <v>7</v>
      </c>
      <c r="Q3385" s="18">
        <v>4243</v>
      </c>
      <c r="R3385" s="18">
        <v>0</v>
      </c>
      <c r="S3385" s="18">
        <v>4243</v>
      </c>
      <c r="T3385" s="18">
        <v>0</v>
      </c>
      <c r="U3385" s="10">
        <f t="shared" si="104"/>
        <v>0</v>
      </c>
      <c r="V3385" s="20">
        <f t="shared" si="105"/>
        <v>0</v>
      </c>
    </row>
    <row r="3386" spans="1:22" outlineLevel="4" x14ac:dyDescent="0.35">
      <c r="A3386" s="6" t="s">
        <v>52</v>
      </c>
      <c r="B3386" s="6" t="s">
        <v>53</v>
      </c>
      <c r="C3386" s="12" t="s">
        <v>3813</v>
      </c>
      <c r="D3386" s="5" t="s">
        <v>3814</v>
      </c>
      <c r="E3386" s="6" t="s">
        <v>3814</v>
      </c>
      <c r="F3386" s="1" t="s">
        <v>4</v>
      </c>
      <c r="G3386" s="1" t="s">
        <v>2195</v>
      </c>
      <c r="H3386" s="1" t="s">
        <v>3835</v>
      </c>
      <c r="I3386" s="2" t="s">
        <v>3821</v>
      </c>
      <c r="J3386" s="6" t="s">
        <v>4</v>
      </c>
      <c r="K3386" s="6" t="s">
        <v>4</v>
      </c>
      <c r="L3386" s="6" t="s">
        <v>4</v>
      </c>
      <c r="M3386" s="6" t="s">
        <v>5</v>
      </c>
      <c r="N3386" s="6" t="s">
        <v>3836</v>
      </c>
      <c r="O3386" s="16">
        <v>44984</v>
      </c>
      <c r="P3386" s="6" t="s">
        <v>7</v>
      </c>
      <c r="Q3386" s="18">
        <v>39006</v>
      </c>
      <c r="R3386" s="18">
        <v>0</v>
      </c>
      <c r="S3386" s="18">
        <v>39006</v>
      </c>
      <c r="T3386" s="18">
        <v>0</v>
      </c>
      <c r="U3386" s="10">
        <f t="shared" si="104"/>
        <v>0</v>
      </c>
      <c r="V3386" s="20">
        <f t="shared" si="105"/>
        <v>0</v>
      </c>
    </row>
    <row r="3387" spans="1:22" outlineLevel="4" x14ac:dyDescent="0.35">
      <c r="G3387" s="1"/>
      <c r="H3387" s="14" t="s">
        <v>11997</v>
      </c>
      <c r="O3387" s="16"/>
      <c r="Q3387" s="18">
        <f>SUBTOTAL(9,Q3385:Q3386)</f>
        <v>43249</v>
      </c>
      <c r="R3387" s="18">
        <f>SUBTOTAL(9,R3385:R3386)</f>
        <v>0</v>
      </c>
      <c r="S3387" s="18">
        <f>SUBTOTAL(9,S3385:S3386)</f>
        <v>43249</v>
      </c>
      <c r="T3387" s="18">
        <f>SUBTOTAL(9,T3385:T3386)</f>
        <v>0</v>
      </c>
      <c r="U3387" s="10">
        <f t="shared" si="104"/>
        <v>0</v>
      </c>
      <c r="V3387" s="20">
        <f t="shared" si="105"/>
        <v>0</v>
      </c>
    </row>
    <row r="3388" spans="1:22" ht="29" outlineLevel="3" x14ac:dyDescent="0.35">
      <c r="A3388" s="6" t="s">
        <v>110</v>
      </c>
      <c r="B3388" s="6" t="s">
        <v>111</v>
      </c>
      <c r="C3388" s="12" t="s">
        <v>3813</v>
      </c>
      <c r="D3388" s="5" t="s">
        <v>3822</v>
      </c>
      <c r="E3388" s="6" t="s">
        <v>3822</v>
      </c>
      <c r="F3388" s="1" t="s">
        <v>4</v>
      </c>
      <c r="G3388" s="1" t="s">
        <v>82</v>
      </c>
      <c r="H3388" s="1" t="s">
        <v>3838</v>
      </c>
      <c r="I3388" s="2" t="s">
        <v>3839</v>
      </c>
      <c r="J3388" s="6" t="s">
        <v>4</v>
      </c>
      <c r="K3388" s="6" t="s">
        <v>4</v>
      </c>
      <c r="L3388" s="6" t="s">
        <v>4</v>
      </c>
      <c r="M3388" s="6" t="s">
        <v>5</v>
      </c>
      <c r="N3388" s="6" t="s">
        <v>3837</v>
      </c>
      <c r="O3388" s="16">
        <v>44925</v>
      </c>
      <c r="P3388" s="6" t="s">
        <v>7</v>
      </c>
      <c r="Q3388" s="18">
        <v>630.59</v>
      </c>
      <c r="R3388" s="18">
        <v>0</v>
      </c>
      <c r="S3388" s="18">
        <v>630.59</v>
      </c>
      <c r="T3388" s="18">
        <v>0</v>
      </c>
      <c r="U3388" s="10">
        <f t="shared" si="104"/>
        <v>0</v>
      </c>
      <c r="V3388" s="20">
        <f t="shared" si="105"/>
        <v>0</v>
      </c>
    </row>
    <row r="3389" spans="1:22" ht="29" outlineLevel="4" x14ac:dyDescent="0.35">
      <c r="A3389" s="6" t="s">
        <v>110</v>
      </c>
      <c r="B3389" s="6" t="s">
        <v>111</v>
      </c>
      <c r="C3389" s="12" t="s">
        <v>3813</v>
      </c>
      <c r="D3389" s="5" t="s">
        <v>3822</v>
      </c>
      <c r="E3389" s="6" t="s">
        <v>3822</v>
      </c>
      <c r="F3389" s="1" t="s">
        <v>4</v>
      </c>
      <c r="G3389" s="1" t="s">
        <v>82</v>
      </c>
      <c r="H3389" s="1" t="s">
        <v>3838</v>
      </c>
      <c r="I3389" s="2" t="s">
        <v>3839</v>
      </c>
      <c r="J3389" s="6" t="s">
        <v>4</v>
      </c>
      <c r="K3389" s="6" t="s">
        <v>4</v>
      </c>
      <c r="L3389" s="6" t="s">
        <v>4</v>
      </c>
      <c r="M3389" s="6" t="s">
        <v>5</v>
      </c>
      <c r="N3389" s="6" t="s">
        <v>3840</v>
      </c>
      <c r="O3389" s="16">
        <v>44953</v>
      </c>
      <c r="P3389" s="6" t="s">
        <v>7</v>
      </c>
      <c r="Q3389" s="18">
        <v>1552.39</v>
      </c>
      <c r="R3389" s="18">
        <v>0</v>
      </c>
      <c r="S3389" s="18">
        <v>1552.39</v>
      </c>
      <c r="T3389" s="18">
        <v>0</v>
      </c>
      <c r="U3389" s="10">
        <f t="shared" si="104"/>
        <v>0</v>
      </c>
      <c r="V3389" s="20">
        <f t="shared" si="105"/>
        <v>0</v>
      </c>
    </row>
    <row r="3390" spans="1:22" ht="29" outlineLevel="4" x14ac:dyDescent="0.35">
      <c r="A3390" s="6" t="s">
        <v>110</v>
      </c>
      <c r="B3390" s="6" t="s">
        <v>111</v>
      </c>
      <c r="C3390" s="12" t="s">
        <v>3813</v>
      </c>
      <c r="D3390" s="5" t="s">
        <v>3822</v>
      </c>
      <c r="E3390" s="6" t="s">
        <v>3822</v>
      </c>
      <c r="F3390" s="1" t="s">
        <v>4</v>
      </c>
      <c r="G3390" s="1" t="s">
        <v>82</v>
      </c>
      <c r="H3390" s="1" t="s">
        <v>3838</v>
      </c>
      <c r="I3390" s="2" t="s">
        <v>3839</v>
      </c>
      <c r="J3390" s="6" t="s">
        <v>4</v>
      </c>
      <c r="K3390" s="6" t="s">
        <v>4</v>
      </c>
      <c r="L3390" s="6" t="s">
        <v>4</v>
      </c>
      <c r="M3390" s="6" t="s">
        <v>5</v>
      </c>
      <c r="N3390" s="6" t="s">
        <v>3841</v>
      </c>
      <c r="O3390" s="16">
        <v>45035</v>
      </c>
      <c r="P3390" s="6" t="s">
        <v>7</v>
      </c>
      <c r="Q3390" s="18">
        <v>1454.11</v>
      </c>
      <c r="R3390" s="18">
        <v>0</v>
      </c>
      <c r="S3390" s="18">
        <v>1454.11</v>
      </c>
      <c r="T3390" s="18">
        <v>0</v>
      </c>
      <c r="U3390" s="10">
        <f t="shared" si="104"/>
        <v>0</v>
      </c>
      <c r="V3390" s="20">
        <f t="shared" si="105"/>
        <v>0</v>
      </c>
    </row>
    <row r="3391" spans="1:22" ht="29" outlineLevel="4" x14ac:dyDescent="0.35">
      <c r="A3391" s="6" t="s">
        <v>110</v>
      </c>
      <c r="B3391" s="6" t="s">
        <v>111</v>
      </c>
      <c r="C3391" s="12" t="s">
        <v>3813</v>
      </c>
      <c r="D3391" s="5" t="s">
        <v>3822</v>
      </c>
      <c r="E3391" s="6" t="s">
        <v>3822</v>
      </c>
      <c r="F3391" s="1" t="s">
        <v>4</v>
      </c>
      <c r="G3391" s="1" t="s">
        <v>82</v>
      </c>
      <c r="H3391" s="1" t="s">
        <v>3838</v>
      </c>
      <c r="I3391" s="2" t="s">
        <v>3839</v>
      </c>
      <c r="J3391" s="6" t="s">
        <v>4</v>
      </c>
      <c r="K3391" s="6" t="s">
        <v>4</v>
      </c>
      <c r="L3391" s="6" t="s">
        <v>4</v>
      </c>
      <c r="M3391" s="6" t="s">
        <v>5</v>
      </c>
      <c r="N3391" s="6" t="s">
        <v>3842</v>
      </c>
      <c r="O3391" s="16">
        <v>45065</v>
      </c>
      <c r="P3391" s="6" t="s">
        <v>7</v>
      </c>
      <c r="Q3391" s="18">
        <v>924.64</v>
      </c>
      <c r="R3391" s="18">
        <v>0</v>
      </c>
      <c r="S3391" s="18">
        <v>924.64</v>
      </c>
      <c r="T3391" s="18">
        <v>0</v>
      </c>
      <c r="U3391" s="10">
        <f t="shared" si="104"/>
        <v>0</v>
      </c>
      <c r="V3391" s="20">
        <f t="shared" si="105"/>
        <v>0</v>
      </c>
    </row>
    <row r="3392" spans="1:22" ht="29" outlineLevel="4" x14ac:dyDescent="0.35">
      <c r="A3392" s="6" t="s">
        <v>110</v>
      </c>
      <c r="B3392" s="6" t="s">
        <v>111</v>
      </c>
      <c r="C3392" s="12" t="s">
        <v>3813</v>
      </c>
      <c r="D3392" s="5" t="s">
        <v>3822</v>
      </c>
      <c r="E3392" s="6" t="s">
        <v>3822</v>
      </c>
      <c r="F3392" s="1" t="s">
        <v>4</v>
      </c>
      <c r="G3392" s="1" t="s">
        <v>82</v>
      </c>
      <c r="H3392" s="1" t="s">
        <v>3838</v>
      </c>
      <c r="I3392" s="2" t="s">
        <v>3839</v>
      </c>
      <c r="J3392" s="6" t="s">
        <v>4</v>
      </c>
      <c r="K3392" s="6" t="s">
        <v>4</v>
      </c>
      <c r="L3392" s="6" t="s">
        <v>4</v>
      </c>
      <c r="M3392" s="6" t="s">
        <v>5</v>
      </c>
      <c r="N3392" s="6" t="s">
        <v>3843</v>
      </c>
      <c r="O3392" s="16">
        <v>45086</v>
      </c>
      <c r="P3392" s="6" t="s">
        <v>7</v>
      </c>
      <c r="Q3392" s="18">
        <v>933.58</v>
      </c>
      <c r="R3392" s="18">
        <v>0</v>
      </c>
      <c r="S3392" s="18">
        <v>933.58</v>
      </c>
      <c r="T3392" s="18">
        <v>0</v>
      </c>
      <c r="U3392" s="10">
        <f t="shared" si="104"/>
        <v>0</v>
      </c>
      <c r="V3392" s="20">
        <f t="shared" si="105"/>
        <v>0</v>
      </c>
    </row>
    <row r="3393" spans="1:22" ht="29" outlineLevel="4" x14ac:dyDescent="0.35">
      <c r="A3393" s="6" t="s">
        <v>110</v>
      </c>
      <c r="B3393" s="6" t="s">
        <v>111</v>
      </c>
      <c r="C3393" s="12" t="s">
        <v>3813</v>
      </c>
      <c r="D3393" s="5" t="s">
        <v>3822</v>
      </c>
      <c r="E3393" s="6" t="s">
        <v>3822</v>
      </c>
      <c r="F3393" s="1" t="s">
        <v>4</v>
      </c>
      <c r="G3393" s="1" t="s">
        <v>82</v>
      </c>
      <c r="H3393" s="1" t="s">
        <v>3838</v>
      </c>
      <c r="I3393" s="2" t="s">
        <v>3839</v>
      </c>
      <c r="J3393" s="6" t="s">
        <v>4</v>
      </c>
      <c r="K3393" s="6" t="s">
        <v>4</v>
      </c>
      <c r="L3393" s="6" t="s">
        <v>4</v>
      </c>
      <c r="M3393" s="6" t="s">
        <v>5</v>
      </c>
      <c r="N3393" s="6" t="s">
        <v>3844</v>
      </c>
      <c r="O3393" s="16">
        <v>45093</v>
      </c>
      <c r="P3393" s="6" t="s">
        <v>7</v>
      </c>
      <c r="Q3393" s="18">
        <v>924.64</v>
      </c>
      <c r="R3393" s="18">
        <v>0</v>
      </c>
      <c r="S3393" s="18">
        <v>924.64</v>
      </c>
      <c r="T3393" s="18">
        <v>0</v>
      </c>
      <c r="U3393" s="10">
        <f t="shared" si="104"/>
        <v>0</v>
      </c>
      <c r="V3393" s="20">
        <f t="shared" si="105"/>
        <v>0</v>
      </c>
    </row>
    <row r="3394" spans="1:22" ht="29" outlineLevel="4" x14ac:dyDescent="0.35">
      <c r="A3394" s="6" t="s">
        <v>110</v>
      </c>
      <c r="B3394" s="6" t="s">
        <v>111</v>
      </c>
      <c r="C3394" s="12" t="s">
        <v>3813</v>
      </c>
      <c r="D3394" s="5" t="s">
        <v>3822</v>
      </c>
      <c r="E3394" s="6" t="s">
        <v>3822</v>
      </c>
      <c r="F3394" s="1" t="s">
        <v>76</v>
      </c>
      <c r="G3394" s="1" t="s">
        <v>4</v>
      </c>
      <c r="H3394" s="1" t="s">
        <v>3838</v>
      </c>
      <c r="I3394" s="2" t="s">
        <v>3839</v>
      </c>
      <c r="J3394" s="6" t="s">
        <v>4</v>
      </c>
      <c r="K3394" s="6" t="s">
        <v>4</v>
      </c>
      <c r="L3394" s="6" t="s">
        <v>4</v>
      </c>
      <c r="M3394" s="6" t="s">
        <v>5</v>
      </c>
      <c r="N3394" s="6" t="s">
        <v>3837</v>
      </c>
      <c r="O3394" s="16">
        <v>44925</v>
      </c>
      <c r="P3394" s="6" t="s">
        <v>7</v>
      </c>
      <c r="Q3394" s="18">
        <v>10089.41</v>
      </c>
      <c r="R3394" s="18">
        <v>10089.41</v>
      </c>
      <c r="S3394" s="18">
        <v>0</v>
      </c>
      <c r="T3394" s="18">
        <v>0</v>
      </c>
      <c r="U3394" s="10">
        <f t="shared" ref="U3394:U3457" si="106">Q3394-R3394-S3394-T3394</f>
        <v>0</v>
      </c>
      <c r="V3394" s="20">
        <f t="shared" si="105"/>
        <v>0</v>
      </c>
    </row>
    <row r="3395" spans="1:22" ht="29" outlineLevel="4" x14ac:dyDescent="0.35">
      <c r="A3395" s="6" t="s">
        <v>110</v>
      </c>
      <c r="B3395" s="6" t="s">
        <v>111</v>
      </c>
      <c r="C3395" s="12" t="s">
        <v>3813</v>
      </c>
      <c r="D3395" s="5" t="s">
        <v>3822</v>
      </c>
      <c r="E3395" s="6" t="s">
        <v>3822</v>
      </c>
      <c r="F3395" s="1" t="s">
        <v>76</v>
      </c>
      <c r="G3395" s="1" t="s">
        <v>4</v>
      </c>
      <c r="H3395" s="1" t="s">
        <v>3838</v>
      </c>
      <c r="I3395" s="2" t="s">
        <v>3839</v>
      </c>
      <c r="J3395" s="6" t="s">
        <v>4</v>
      </c>
      <c r="K3395" s="6" t="s">
        <v>4</v>
      </c>
      <c r="L3395" s="6" t="s">
        <v>4</v>
      </c>
      <c r="M3395" s="6" t="s">
        <v>5</v>
      </c>
      <c r="N3395" s="6" t="s">
        <v>3840</v>
      </c>
      <c r="O3395" s="16">
        <v>44953</v>
      </c>
      <c r="P3395" s="6" t="s">
        <v>7</v>
      </c>
      <c r="Q3395" s="18">
        <v>24838.61</v>
      </c>
      <c r="R3395" s="18">
        <v>24838.61</v>
      </c>
      <c r="S3395" s="18">
        <v>0</v>
      </c>
      <c r="T3395" s="18">
        <v>0</v>
      </c>
      <c r="U3395" s="10">
        <f t="shared" si="106"/>
        <v>0</v>
      </c>
      <c r="V3395" s="20">
        <f t="shared" ref="V3395:V3458" si="107">Q3395-R3395-S3395-T3395</f>
        <v>0</v>
      </c>
    </row>
    <row r="3396" spans="1:22" ht="29" outlineLevel="4" x14ac:dyDescent="0.35">
      <c r="A3396" s="6" t="s">
        <v>110</v>
      </c>
      <c r="B3396" s="6" t="s">
        <v>111</v>
      </c>
      <c r="C3396" s="12" t="s">
        <v>3813</v>
      </c>
      <c r="D3396" s="5" t="s">
        <v>3822</v>
      </c>
      <c r="E3396" s="6" t="s">
        <v>3822</v>
      </c>
      <c r="F3396" s="1" t="s">
        <v>76</v>
      </c>
      <c r="G3396" s="1" t="s">
        <v>4</v>
      </c>
      <c r="H3396" s="1" t="s">
        <v>3838</v>
      </c>
      <c r="I3396" s="2" t="s">
        <v>3839</v>
      </c>
      <c r="J3396" s="6" t="s">
        <v>4</v>
      </c>
      <c r="K3396" s="6" t="s">
        <v>4</v>
      </c>
      <c r="L3396" s="6" t="s">
        <v>4</v>
      </c>
      <c r="M3396" s="6" t="s">
        <v>5</v>
      </c>
      <c r="N3396" s="6" t="s">
        <v>3841</v>
      </c>
      <c r="O3396" s="16">
        <v>45035</v>
      </c>
      <c r="P3396" s="6" t="s">
        <v>7</v>
      </c>
      <c r="Q3396" s="18">
        <v>23265.89</v>
      </c>
      <c r="R3396" s="18">
        <v>23265.89</v>
      </c>
      <c r="S3396" s="18">
        <v>0</v>
      </c>
      <c r="T3396" s="18">
        <v>0</v>
      </c>
      <c r="U3396" s="10">
        <f t="shared" si="106"/>
        <v>0</v>
      </c>
      <c r="V3396" s="20">
        <f t="shared" si="107"/>
        <v>0</v>
      </c>
    </row>
    <row r="3397" spans="1:22" ht="29" outlineLevel="4" x14ac:dyDescent="0.35">
      <c r="A3397" s="6" t="s">
        <v>110</v>
      </c>
      <c r="B3397" s="6" t="s">
        <v>111</v>
      </c>
      <c r="C3397" s="12" t="s">
        <v>3813</v>
      </c>
      <c r="D3397" s="5" t="s">
        <v>3822</v>
      </c>
      <c r="E3397" s="6" t="s">
        <v>3822</v>
      </c>
      <c r="F3397" s="1" t="s">
        <v>76</v>
      </c>
      <c r="G3397" s="1" t="s">
        <v>4</v>
      </c>
      <c r="H3397" s="1" t="s">
        <v>3838</v>
      </c>
      <c r="I3397" s="2" t="s">
        <v>3839</v>
      </c>
      <c r="J3397" s="6" t="s">
        <v>4</v>
      </c>
      <c r="K3397" s="6" t="s">
        <v>4</v>
      </c>
      <c r="L3397" s="6" t="s">
        <v>4</v>
      </c>
      <c r="M3397" s="6" t="s">
        <v>5</v>
      </c>
      <c r="N3397" s="6" t="s">
        <v>3842</v>
      </c>
      <c r="O3397" s="16">
        <v>45065</v>
      </c>
      <c r="P3397" s="6" t="s">
        <v>7</v>
      </c>
      <c r="Q3397" s="18">
        <v>14794.36</v>
      </c>
      <c r="R3397" s="18">
        <v>14794.36</v>
      </c>
      <c r="S3397" s="18">
        <v>0</v>
      </c>
      <c r="T3397" s="18">
        <v>0</v>
      </c>
      <c r="U3397" s="10">
        <f t="shared" si="106"/>
        <v>0</v>
      </c>
      <c r="V3397" s="20">
        <f t="shared" si="107"/>
        <v>0</v>
      </c>
    </row>
    <row r="3398" spans="1:22" ht="29" outlineLevel="4" x14ac:dyDescent="0.35">
      <c r="A3398" s="6" t="s">
        <v>110</v>
      </c>
      <c r="B3398" s="6" t="s">
        <v>111</v>
      </c>
      <c r="C3398" s="12" t="s">
        <v>3813</v>
      </c>
      <c r="D3398" s="5" t="s">
        <v>3822</v>
      </c>
      <c r="E3398" s="6" t="s">
        <v>3822</v>
      </c>
      <c r="F3398" s="1" t="s">
        <v>76</v>
      </c>
      <c r="G3398" s="1" t="s">
        <v>4</v>
      </c>
      <c r="H3398" s="1" t="s">
        <v>3838</v>
      </c>
      <c r="I3398" s="2" t="s">
        <v>3839</v>
      </c>
      <c r="J3398" s="6" t="s">
        <v>4</v>
      </c>
      <c r="K3398" s="6" t="s">
        <v>4</v>
      </c>
      <c r="L3398" s="6" t="s">
        <v>4</v>
      </c>
      <c r="M3398" s="6" t="s">
        <v>5</v>
      </c>
      <c r="N3398" s="6" t="s">
        <v>3843</v>
      </c>
      <c r="O3398" s="16">
        <v>45086</v>
      </c>
      <c r="P3398" s="6" t="s">
        <v>7</v>
      </c>
      <c r="Q3398" s="18">
        <v>14937.42</v>
      </c>
      <c r="R3398" s="18">
        <v>14937.42</v>
      </c>
      <c r="S3398" s="18">
        <v>0</v>
      </c>
      <c r="T3398" s="18">
        <v>0</v>
      </c>
      <c r="U3398" s="10">
        <f t="shared" si="106"/>
        <v>0</v>
      </c>
      <c r="V3398" s="20">
        <f t="shared" si="107"/>
        <v>0</v>
      </c>
    </row>
    <row r="3399" spans="1:22" ht="29" outlineLevel="4" x14ac:dyDescent="0.35">
      <c r="A3399" s="6" t="s">
        <v>110</v>
      </c>
      <c r="B3399" s="6" t="s">
        <v>111</v>
      </c>
      <c r="C3399" s="12" t="s">
        <v>3813</v>
      </c>
      <c r="D3399" s="5" t="s">
        <v>3822</v>
      </c>
      <c r="E3399" s="6" t="s">
        <v>3822</v>
      </c>
      <c r="F3399" s="1" t="s">
        <v>76</v>
      </c>
      <c r="G3399" s="1" t="s">
        <v>4</v>
      </c>
      <c r="H3399" s="1" t="s">
        <v>3838</v>
      </c>
      <c r="I3399" s="2" t="s">
        <v>3839</v>
      </c>
      <c r="J3399" s="6" t="s">
        <v>4</v>
      </c>
      <c r="K3399" s="6" t="s">
        <v>4</v>
      </c>
      <c r="L3399" s="6" t="s">
        <v>4</v>
      </c>
      <c r="M3399" s="6" t="s">
        <v>5</v>
      </c>
      <c r="N3399" s="6" t="s">
        <v>3844</v>
      </c>
      <c r="O3399" s="16">
        <v>45093</v>
      </c>
      <c r="P3399" s="6" t="s">
        <v>7</v>
      </c>
      <c r="Q3399" s="18">
        <v>14794.36</v>
      </c>
      <c r="R3399" s="18">
        <v>14794.36</v>
      </c>
      <c r="S3399" s="18">
        <v>0</v>
      </c>
      <c r="T3399" s="18">
        <v>0</v>
      </c>
      <c r="U3399" s="10">
        <f t="shared" si="106"/>
        <v>0</v>
      </c>
      <c r="V3399" s="20">
        <f t="shared" si="107"/>
        <v>0</v>
      </c>
    </row>
    <row r="3400" spans="1:22" outlineLevel="4" x14ac:dyDescent="0.35">
      <c r="G3400" s="1"/>
      <c r="H3400" s="14" t="s">
        <v>11998</v>
      </c>
      <c r="O3400" s="16"/>
      <c r="Q3400" s="18">
        <f>SUBTOTAL(9,Q3388:Q3399)</f>
        <v>109140</v>
      </c>
      <c r="R3400" s="18">
        <f>SUBTOTAL(9,R3388:R3399)</f>
        <v>102720.05</v>
      </c>
      <c r="S3400" s="18">
        <f>SUBTOTAL(9,S3388:S3399)</f>
        <v>6419.9500000000007</v>
      </c>
      <c r="T3400" s="18">
        <f>SUBTOTAL(9,T3388:T3399)</f>
        <v>0</v>
      </c>
      <c r="U3400" s="10">
        <f t="shared" si="106"/>
        <v>-3.637978807091713E-12</v>
      </c>
      <c r="V3400" s="20">
        <f t="shared" si="107"/>
        <v>-3.637978807091713E-12</v>
      </c>
    </row>
    <row r="3401" spans="1:22" ht="29" outlineLevel="3" x14ac:dyDescent="0.35">
      <c r="A3401" s="6" t="s">
        <v>110</v>
      </c>
      <c r="B3401" s="6" t="s">
        <v>111</v>
      </c>
      <c r="C3401" s="12" t="s">
        <v>3813</v>
      </c>
      <c r="D3401" s="5" t="s">
        <v>3822</v>
      </c>
      <c r="E3401" s="6" t="s">
        <v>3822</v>
      </c>
      <c r="F3401" s="1" t="s">
        <v>76</v>
      </c>
      <c r="G3401" s="1" t="s">
        <v>4</v>
      </c>
      <c r="H3401" s="1" t="s">
        <v>3846</v>
      </c>
      <c r="I3401" s="2" t="s">
        <v>3847</v>
      </c>
      <c r="J3401" s="6" t="s">
        <v>4</v>
      </c>
      <c r="K3401" s="6" t="s">
        <v>4</v>
      </c>
      <c r="L3401" s="6" t="s">
        <v>4</v>
      </c>
      <c r="M3401" s="6" t="s">
        <v>5</v>
      </c>
      <c r="N3401" s="6" t="s">
        <v>3845</v>
      </c>
      <c r="O3401" s="16">
        <v>44925</v>
      </c>
      <c r="P3401" s="6" t="s">
        <v>7</v>
      </c>
      <c r="Q3401" s="18">
        <v>25363</v>
      </c>
      <c r="R3401" s="18">
        <v>25363</v>
      </c>
      <c r="S3401" s="18">
        <v>0</v>
      </c>
      <c r="T3401" s="18">
        <v>0</v>
      </c>
      <c r="U3401" s="10">
        <f t="shared" si="106"/>
        <v>0</v>
      </c>
      <c r="V3401" s="20">
        <f t="shared" si="107"/>
        <v>0</v>
      </c>
    </row>
    <row r="3402" spans="1:22" ht="29" outlineLevel="4" x14ac:dyDescent="0.35">
      <c r="A3402" s="6" t="s">
        <v>110</v>
      </c>
      <c r="B3402" s="6" t="s">
        <v>111</v>
      </c>
      <c r="C3402" s="12" t="s">
        <v>3813</v>
      </c>
      <c r="D3402" s="5" t="s">
        <v>3822</v>
      </c>
      <c r="E3402" s="6" t="s">
        <v>3822</v>
      </c>
      <c r="F3402" s="1" t="s">
        <v>76</v>
      </c>
      <c r="G3402" s="1" t="s">
        <v>4</v>
      </c>
      <c r="H3402" s="1" t="s">
        <v>3846</v>
      </c>
      <c r="I3402" s="2" t="s">
        <v>3847</v>
      </c>
      <c r="J3402" s="6" t="s">
        <v>4</v>
      </c>
      <c r="K3402" s="6" t="s">
        <v>4</v>
      </c>
      <c r="L3402" s="6" t="s">
        <v>4</v>
      </c>
      <c r="M3402" s="6" t="s">
        <v>5</v>
      </c>
      <c r="N3402" s="6" t="s">
        <v>3848</v>
      </c>
      <c r="O3402" s="16">
        <v>44953</v>
      </c>
      <c r="P3402" s="6" t="s">
        <v>7</v>
      </c>
      <c r="Q3402" s="18">
        <v>42218</v>
      </c>
      <c r="R3402" s="18">
        <v>42218</v>
      </c>
      <c r="S3402" s="18">
        <v>0</v>
      </c>
      <c r="T3402" s="18">
        <v>0</v>
      </c>
      <c r="U3402" s="10">
        <f t="shared" si="106"/>
        <v>0</v>
      </c>
      <c r="V3402" s="20">
        <f t="shared" si="107"/>
        <v>0</v>
      </c>
    </row>
    <row r="3403" spans="1:22" ht="29" outlineLevel="4" x14ac:dyDescent="0.35">
      <c r="A3403" s="6" t="s">
        <v>110</v>
      </c>
      <c r="B3403" s="6" t="s">
        <v>111</v>
      </c>
      <c r="C3403" s="12" t="s">
        <v>3813</v>
      </c>
      <c r="D3403" s="5" t="s">
        <v>3822</v>
      </c>
      <c r="E3403" s="6" t="s">
        <v>3822</v>
      </c>
      <c r="F3403" s="1" t="s">
        <v>76</v>
      </c>
      <c r="G3403" s="1" t="s">
        <v>4</v>
      </c>
      <c r="H3403" s="1" t="s">
        <v>3846</v>
      </c>
      <c r="I3403" s="2" t="s">
        <v>3847</v>
      </c>
      <c r="J3403" s="6" t="s">
        <v>4</v>
      </c>
      <c r="K3403" s="6" t="s">
        <v>4</v>
      </c>
      <c r="L3403" s="6" t="s">
        <v>4</v>
      </c>
      <c r="M3403" s="6" t="s">
        <v>5</v>
      </c>
      <c r="N3403" s="6" t="s">
        <v>3849</v>
      </c>
      <c r="O3403" s="16">
        <v>45047</v>
      </c>
      <c r="P3403" s="6" t="s">
        <v>7</v>
      </c>
      <c r="Q3403" s="18">
        <v>63326</v>
      </c>
      <c r="R3403" s="18">
        <v>63326</v>
      </c>
      <c r="S3403" s="18">
        <v>0</v>
      </c>
      <c r="T3403" s="18">
        <v>0</v>
      </c>
      <c r="U3403" s="10">
        <f t="shared" si="106"/>
        <v>0</v>
      </c>
      <c r="V3403" s="20">
        <f t="shared" si="107"/>
        <v>0</v>
      </c>
    </row>
    <row r="3404" spans="1:22" ht="29" outlineLevel="4" x14ac:dyDescent="0.35">
      <c r="A3404" s="6" t="s">
        <v>110</v>
      </c>
      <c r="B3404" s="6" t="s">
        <v>111</v>
      </c>
      <c r="C3404" s="12" t="s">
        <v>3813</v>
      </c>
      <c r="D3404" s="5" t="s">
        <v>3822</v>
      </c>
      <c r="E3404" s="6" t="s">
        <v>3822</v>
      </c>
      <c r="F3404" s="1" t="s">
        <v>76</v>
      </c>
      <c r="G3404" s="1" t="s">
        <v>4</v>
      </c>
      <c r="H3404" s="1" t="s">
        <v>3846</v>
      </c>
      <c r="I3404" s="2" t="s">
        <v>3847</v>
      </c>
      <c r="J3404" s="6" t="s">
        <v>4</v>
      </c>
      <c r="K3404" s="6" t="s">
        <v>4</v>
      </c>
      <c r="L3404" s="6" t="s">
        <v>4</v>
      </c>
      <c r="M3404" s="6" t="s">
        <v>5</v>
      </c>
      <c r="N3404" s="6" t="s">
        <v>3850</v>
      </c>
      <c r="O3404" s="16">
        <v>45065</v>
      </c>
      <c r="P3404" s="6" t="s">
        <v>7</v>
      </c>
      <c r="Q3404" s="18">
        <v>44944</v>
      </c>
      <c r="R3404" s="18">
        <v>44944</v>
      </c>
      <c r="S3404" s="18">
        <v>0</v>
      </c>
      <c r="T3404" s="18">
        <v>0</v>
      </c>
      <c r="U3404" s="10">
        <f t="shared" si="106"/>
        <v>0</v>
      </c>
      <c r="V3404" s="20">
        <f t="shared" si="107"/>
        <v>0</v>
      </c>
    </row>
    <row r="3405" spans="1:22" ht="29" outlineLevel="4" x14ac:dyDescent="0.35">
      <c r="A3405" s="6" t="s">
        <v>110</v>
      </c>
      <c r="B3405" s="6" t="s">
        <v>111</v>
      </c>
      <c r="C3405" s="12" t="s">
        <v>3813</v>
      </c>
      <c r="D3405" s="5" t="s">
        <v>3822</v>
      </c>
      <c r="E3405" s="6" t="s">
        <v>3822</v>
      </c>
      <c r="F3405" s="1" t="s">
        <v>76</v>
      </c>
      <c r="G3405" s="1" t="s">
        <v>4</v>
      </c>
      <c r="H3405" s="1" t="s">
        <v>3846</v>
      </c>
      <c r="I3405" s="2" t="s">
        <v>3847</v>
      </c>
      <c r="J3405" s="6" t="s">
        <v>4</v>
      </c>
      <c r="K3405" s="6" t="s">
        <v>4</v>
      </c>
      <c r="L3405" s="6" t="s">
        <v>4</v>
      </c>
      <c r="M3405" s="6" t="s">
        <v>5</v>
      </c>
      <c r="N3405" s="6" t="s">
        <v>3851</v>
      </c>
      <c r="O3405" s="16">
        <v>45086</v>
      </c>
      <c r="P3405" s="6" t="s">
        <v>7</v>
      </c>
      <c r="Q3405" s="18">
        <v>43010</v>
      </c>
      <c r="R3405" s="18">
        <v>43010</v>
      </c>
      <c r="S3405" s="18">
        <v>0</v>
      </c>
      <c r="T3405" s="18">
        <v>0</v>
      </c>
      <c r="U3405" s="10">
        <f t="shared" si="106"/>
        <v>0</v>
      </c>
      <c r="V3405" s="20">
        <f t="shared" si="107"/>
        <v>0</v>
      </c>
    </row>
    <row r="3406" spans="1:22" ht="29" outlineLevel="4" x14ac:dyDescent="0.35">
      <c r="A3406" s="6" t="s">
        <v>110</v>
      </c>
      <c r="B3406" s="6" t="s">
        <v>111</v>
      </c>
      <c r="C3406" s="12" t="s">
        <v>3813</v>
      </c>
      <c r="D3406" s="5" t="s">
        <v>3822</v>
      </c>
      <c r="E3406" s="6" t="s">
        <v>3822</v>
      </c>
      <c r="F3406" s="1" t="s">
        <v>76</v>
      </c>
      <c r="G3406" s="1" t="s">
        <v>4</v>
      </c>
      <c r="H3406" s="1" t="s">
        <v>3846</v>
      </c>
      <c r="I3406" s="2" t="s">
        <v>3847</v>
      </c>
      <c r="J3406" s="6" t="s">
        <v>4</v>
      </c>
      <c r="K3406" s="6" t="s">
        <v>4</v>
      </c>
      <c r="L3406" s="6" t="s">
        <v>4</v>
      </c>
      <c r="M3406" s="6" t="s">
        <v>5</v>
      </c>
      <c r="N3406" s="6" t="s">
        <v>3852</v>
      </c>
      <c r="O3406" s="16">
        <v>45093</v>
      </c>
      <c r="P3406" s="6" t="s">
        <v>7</v>
      </c>
      <c r="Q3406" s="18">
        <v>39126</v>
      </c>
      <c r="R3406" s="18">
        <v>39126</v>
      </c>
      <c r="S3406" s="18">
        <v>0</v>
      </c>
      <c r="T3406" s="18">
        <v>0</v>
      </c>
      <c r="U3406" s="10">
        <f t="shared" si="106"/>
        <v>0</v>
      </c>
      <c r="V3406" s="20">
        <f t="shared" si="107"/>
        <v>0</v>
      </c>
    </row>
    <row r="3407" spans="1:22" outlineLevel="4" x14ac:dyDescent="0.35">
      <c r="G3407" s="1"/>
      <c r="H3407" s="14" t="s">
        <v>11999</v>
      </c>
      <c r="O3407" s="16"/>
      <c r="Q3407" s="18">
        <f>SUBTOTAL(9,Q3401:Q3406)</f>
        <v>257987</v>
      </c>
      <c r="R3407" s="18">
        <f>SUBTOTAL(9,R3401:R3406)</f>
        <v>257987</v>
      </c>
      <c r="S3407" s="18">
        <f>SUBTOTAL(9,S3401:S3406)</f>
        <v>0</v>
      </c>
      <c r="T3407" s="18">
        <f>SUBTOTAL(9,T3401:T3406)</f>
        <v>0</v>
      </c>
      <c r="U3407" s="10">
        <f t="shared" si="106"/>
        <v>0</v>
      </c>
      <c r="V3407" s="20">
        <f t="shared" si="107"/>
        <v>0</v>
      </c>
    </row>
    <row r="3408" spans="1:22" outlineLevel="3" x14ac:dyDescent="0.35">
      <c r="A3408" s="6" t="s">
        <v>52</v>
      </c>
      <c r="B3408" s="6" t="s">
        <v>53</v>
      </c>
      <c r="C3408" s="12" t="s">
        <v>3813</v>
      </c>
      <c r="D3408" s="5" t="s">
        <v>3814</v>
      </c>
      <c r="E3408" s="6" t="s">
        <v>3814</v>
      </c>
      <c r="F3408" s="1" t="s">
        <v>4</v>
      </c>
      <c r="G3408" s="1" t="s">
        <v>2195</v>
      </c>
      <c r="H3408" s="1" t="s">
        <v>3854</v>
      </c>
      <c r="I3408" s="2" t="s">
        <v>3821</v>
      </c>
      <c r="J3408" s="6" t="s">
        <v>4</v>
      </c>
      <c r="K3408" s="6" t="s">
        <v>4</v>
      </c>
      <c r="L3408" s="6" t="s">
        <v>4</v>
      </c>
      <c r="M3408" s="6" t="s">
        <v>5</v>
      </c>
      <c r="N3408" s="6" t="s">
        <v>3853</v>
      </c>
      <c r="O3408" s="16">
        <v>44895</v>
      </c>
      <c r="P3408" s="6" t="s">
        <v>7</v>
      </c>
      <c r="Q3408" s="18">
        <v>1500000</v>
      </c>
      <c r="R3408" s="18">
        <v>0</v>
      </c>
      <c r="S3408" s="18">
        <v>1500000</v>
      </c>
      <c r="T3408" s="18">
        <v>0</v>
      </c>
      <c r="U3408" s="10">
        <f t="shared" si="106"/>
        <v>0</v>
      </c>
      <c r="V3408" s="20">
        <f t="shared" si="107"/>
        <v>0</v>
      </c>
    </row>
    <row r="3409" spans="1:22" outlineLevel="4" x14ac:dyDescent="0.35">
      <c r="G3409" s="1"/>
      <c r="H3409" s="14" t="s">
        <v>12000</v>
      </c>
      <c r="O3409" s="16"/>
      <c r="Q3409" s="18">
        <f>SUBTOTAL(9,Q3408:Q3408)</f>
        <v>1500000</v>
      </c>
      <c r="R3409" s="18">
        <f>SUBTOTAL(9,R3408:R3408)</f>
        <v>0</v>
      </c>
      <c r="S3409" s="18">
        <f>SUBTOTAL(9,S3408:S3408)</f>
        <v>1500000</v>
      </c>
      <c r="T3409" s="18">
        <f>SUBTOTAL(9,T3408:T3408)</f>
        <v>0</v>
      </c>
      <c r="U3409" s="10">
        <f t="shared" si="106"/>
        <v>0</v>
      </c>
      <c r="V3409" s="20">
        <f t="shared" si="107"/>
        <v>0</v>
      </c>
    </row>
    <row r="3410" spans="1:22" outlineLevel="3" x14ac:dyDescent="0.35">
      <c r="A3410" s="6" t="s">
        <v>110</v>
      </c>
      <c r="B3410" s="6" t="s">
        <v>111</v>
      </c>
      <c r="C3410" s="12" t="s">
        <v>3813</v>
      </c>
      <c r="D3410" s="5" t="s">
        <v>3822</v>
      </c>
      <c r="E3410" s="6" t="s">
        <v>3822</v>
      </c>
      <c r="F3410" s="1" t="s">
        <v>4</v>
      </c>
      <c r="G3410" s="1" t="s">
        <v>114</v>
      </c>
      <c r="H3410" s="1" t="s">
        <v>116</v>
      </c>
      <c r="I3410" s="4" t="s">
        <v>12902</v>
      </c>
      <c r="J3410" s="6" t="s">
        <v>4</v>
      </c>
      <c r="K3410" s="6" t="s">
        <v>4</v>
      </c>
      <c r="L3410" s="6" t="s">
        <v>4</v>
      </c>
      <c r="M3410" s="6" t="s">
        <v>5</v>
      </c>
      <c r="N3410" s="6" t="s">
        <v>3855</v>
      </c>
      <c r="O3410" s="16">
        <v>44869</v>
      </c>
      <c r="P3410" s="6" t="s">
        <v>7</v>
      </c>
      <c r="Q3410" s="18">
        <v>68486</v>
      </c>
      <c r="R3410" s="18">
        <v>0</v>
      </c>
      <c r="S3410" s="18">
        <v>68486</v>
      </c>
      <c r="T3410" s="18">
        <v>0</v>
      </c>
      <c r="U3410" s="10">
        <f t="shared" si="106"/>
        <v>0</v>
      </c>
      <c r="V3410" s="20">
        <f t="shared" si="107"/>
        <v>0</v>
      </c>
    </row>
    <row r="3411" spans="1:22" outlineLevel="4" x14ac:dyDescent="0.35">
      <c r="A3411" s="6" t="s">
        <v>110</v>
      </c>
      <c r="B3411" s="6" t="s">
        <v>111</v>
      </c>
      <c r="C3411" s="12" t="s">
        <v>3813</v>
      </c>
      <c r="D3411" s="5" t="s">
        <v>3822</v>
      </c>
      <c r="E3411" s="6" t="s">
        <v>3822</v>
      </c>
      <c r="F3411" s="1" t="s">
        <v>4</v>
      </c>
      <c r="G3411" s="1" t="s">
        <v>114</v>
      </c>
      <c r="H3411" s="1" t="s">
        <v>116</v>
      </c>
      <c r="I3411" s="4" t="s">
        <v>12902</v>
      </c>
      <c r="J3411" s="6" t="s">
        <v>4</v>
      </c>
      <c r="K3411" s="6" t="s">
        <v>4</v>
      </c>
      <c r="L3411" s="6" t="s">
        <v>4</v>
      </c>
      <c r="M3411" s="6" t="s">
        <v>5</v>
      </c>
      <c r="N3411" s="6" t="s">
        <v>3856</v>
      </c>
      <c r="O3411" s="16">
        <v>44945</v>
      </c>
      <c r="P3411" s="6" t="s">
        <v>7</v>
      </c>
      <c r="Q3411" s="18">
        <v>14084</v>
      </c>
      <c r="R3411" s="18">
        <v>0</v>
      </c>
      <c r="S3411" s="18">
        <v>14084</v>
      </c>
      <c r="T3411" s="18">
        <v>0</v>
      </c>
      <c r="U3411" s="10">
        <f t="shared" si="106"/>
        <v>0</v>
      </c>
      <c r="V3411" s="20">
        <f t="shared" si="107"/>
        <v>0</v>
      </c>
    </row>
    <row r="3412" spans="1:22" outlineLevel="4" x14ac:dyDescent="0.35">
      <c r="G3412" s="1"/>
      <c r="H3412" s="14" t="s">
        <v>11348</v>
      </c>
      <c r="O3412" s="16"/>
      <c r="Q3412" s="18">
        <f>SUBTOTAL(9,Q3410:Q3411)</f>
        <v>82570</v>
      </c>
      <c r="R3412" s="18">
        <f>SUBTOTAL(9,R3410:R3411)</f>
        <v>0</v>
      </c>
      <c r="S3412" s="18">
        <f>SUBTOTAL(9,S3410:S3411)</f>
        <v>82570</v>
      </c>
      <c r="T3412" s="18">
        <f>SUBTOTAL(9,T3410:T3411)</f>
        <v>0</v>
      </c>
      <c r="U3412" s="10">
        <f t="shared" si="106"/>
        <v>0</v>
      </c>
      <c r="V3412" s="20">
        <f t="shared" si="107"/>
        <v>0</v>
      </c>
    </row>
    <row r="3413" spans="1:22" outlineLevel="3" x14ac:dyDescent="0.35">
      <c r="A3413" s="6" t="s">
        <v>110</v>
      </c>
      <c r="B3413" s="6" t="s">
        <v>111</v>
      </c>
      <c r="C3413" s="12" t="s">
        <v>3813</v>
      </c>
      <c r="D3413" s="5" t="s">
        <v>3822</v>
      </c>
      <c r="E3413" s="6" t="s">
        <v>3822</v>
      </c>
      <c r="F3413" s="1" t="s">
        <v>4</v>
      </c>
      <c r="G3413" s="1" t="s">
        <v>114</v>
      </c>
      <c r="H3413" s="1" t="s">
        <v>119</v>
      </c>
      <c r="I3413" s="4" t="s">
        <v>12903</v>
      </c>
      <c r="J3413" s="6" t="s">
        <v>4</v>
      </c>
      <c r="K3413" s="6" t="s">
        <v>4</v>
      </c>
      <c r="L3413" s="6" t="s">
        <v>4</v>
      </c>
      <c r="M3413" s="6" t="s">
        <v>5</v>
      </c>
      <c r="N3413" s="6" t="s">
        <v>3855</v>
      </c>
      <c r="O3413" s="16">
        <v>44869</v>
      </c>
      <c r="P3413" s="6" t="s">
        <v>7</v>
      </c>
      <c r="Q3413" s="18">
        <v>15689</v>
      </c>
      <c r="R3413" s="18">
        <v>0</v>
      </c>
      <c r="S3413" s="18">
        <v>15689</v>
      </c>
      <c r="T3413" s="18">
        <v>0</v>
      </c>
      <c r="U3413" s="10">
        <f t="shared" si="106"/>
        <v>0</v>
      </c>
      <c r="V3413" s="20">
        <f t="shared" si="107"/>
        <v>0</v>
      </c>
    </row>
    <row r="3414" spans="1:22" outlineLevel="4" x14ac:dyDescent="0.35">
      <c r="A3414" s="6" t="s">
        <v>110</v>
      </c>
      <c r="B3414" s="6" t="s">
        <v>111</v>
      </c>
      <c r="C3414" s="12" t="s">
        <v>3813</v>
      </c>
      <c r="D3414" s="5" t="s">
        <v>3822</v>
      </c>
      <c r="E3414" s="6" t="s">
        <v>3822</v>
      </c>
      <c r="F3414" s="1" t="s">
        <v>4</v>
      </c>
      <c r="G3414" s="1" t="s">
        <v>114</v>
      </c>
      <c r="H3414" s="1" t="s">
        <v>119</v>
      </c>
      <c r="I3414" s="4" t="s">
        <v>12903</v>
      </c>
      <c r="J3414" s="6" t="s">
        <v>4</v>
      </c>
      <c r="K3414" s="6" t="s">
        <v>4</v>
      </c>
      <c r="L3414" s="6" t="s">
        <v>4</v>
      </c>
      <c r="M3414" s="6" t="s">
        <v>5</v>
      </c>
      <c r="N3414" s="6" t="s">
        <v>3856</v>
      </c>
      <c r="O3414" s="16">
        <v>44945</v>
      </c>
      <c r="P3414" s="6" t="s">
        <v>7</v>
      </c>
      <c r="Q3414" s="18">
        <v>3046</v>
      </c>
      <c r="R3414" s="18">
        <v>0</v>
      </c>
      <c r="S3414" s="18">
        <v>3046</v>
      </c>
      <c r="T3414" s="18">
        <v>0</v>
      </c>
      <c r="U3414" s="10">
        <f t="shared" si="106"/>
        <v>0</v>
      </c>
      <c r="V3414" s="20">
        <f t="shared" si="107"/>
        <v>0</v>
      </c>
    </row>
    <row r="3415" spans="1:22" outlineLevel="4" x14ac:dyDescent="0.35">
      <c r="G3415" s="1"/>
      <c r="H3415" s="14" t="s">
        <v>11349</v>
      </c>
      <c r="O3415" s="16"/>
      <c r="Q3415" s="18">
        <f>SUBTOTAL(9,Q3413:Q3414)</f>
        <v>18735</v>
      </c>
      <c r="R3415" s="18">
        <f>SUBTOTAL(9,R3413:R3414)</f>
        <v>0</v>
      </c>
      <c r="S3415" s="18">
        <f>SUBTOTAL(9,S3413:S3414)</f>
        <v>18735</v>
      </c>
      <c r="T3415" s="18">
        <f>SUBTOTAL(9,T3413:T3414)</f>
        <v>0</v>
      </c>
      <c r="U3415" s="10">
        <f t="shared" si="106"/>
        <v>0</v>
      </c>
      <c r="V3415" s="20">
        <f t="shared" si="107"/>
        <v>0</v>
      </c>
    </row>
    <row r="3416" spans="1:22" outlineLevel="3" x14ac:dyDescent="0.35">
      <c r="A3416" s="6" t="s">
        <v>110</v>
      </c>
      <c r="B3416" s="6" t="s">
        <v>111</v>
      </c>
      <c r="C3416" s="12" t="s">
        <v>3813</v>
      </c>
      <c r="D3416" s="5" t="s">
        <v>3822</v>
      </c>
      <c r="E3416" s="6" t="s">
        <v>3822</v>
      </c>
      <c r="F3416" s="1" t="s">
        <v>4</v>
      </c>
      <c r="G3416" s="1" t="s">
        <v>114</v>
      </c>
      <c r="H3416" s="1" t="s">
        <v>121</v>
      </c>
      <c r="I3416" s="4" t="s">
        <v>12901</v>
      </c>
      <c r="J3416" s="6" t="s">
        <v>4</v>
      </c>
      <c r="K3416" s="6" t="s">
        <v>4</v>
      </c>
      <c r="L3416" s="6" t="s">
        <v>4</v>
      </c>
      <c r="M3416" s="6" t="s">
        <v>5</v>
      </c>
      <c r="N3416" s="6" t="s">
        <v>3855</v>
      </c>
      <c r="O3416" s="16">
        <v>44869</v>
      </c>
      <c r="P3416" s="6" t="s">
        <v>7</v>
      </c>
      <c r="Q3416" s="18">
        <v>71233</v>
      </c>
      <c r="R3416" s="18">
        <v>0</v>
      </c>
      <c r="S3416" s="18">
        <v>71233</v>
      </c>
      <c r="T3416" s="18">
        <v>0</v>
      </c>
      <c r="U3416" s="10">
        <f t="shared" si="106"/>
        <v>0</v>
      </c>
      <c r="V3416" s="20">
        <f t="shared" si="107"/>
        <v>0</v>
      </c>
    </row>
    <row r="3417" spans="1:22" outlineLevel="4" x14ac:dyDescent="0.35">
      <c r="A3417" s="6" t="s">
        <v>110</v>
      </c>
      <c r="B3417" s="6" t="s">
        <v>111</v>
      </c>
      <c r="C3417" s="12" t="s">
        <v>3813</v>
      </c>
      <c r="D3417" s="5" t="s">
        <v>3822</v>
      </c>
      <c r="E3417" s="6" t="s">
        <v>3822</v>
      </c>
      <c r="F3417" s="1" t="s">
        <v>4</v>
      </c>
      <c r="G3417" s="1" t="s">
        <v>114</v>
      </c>
      <c r="H3417" s="1" t="s">
        <v>121</v>
      </c>
      <c r="I3417" s="4" t="s">
        <v>12901</v>
      </c>
      <c r="J3417" s="6" t="s">
        <v>4</v>
      </c>
      <c r="K3417" s="6" t="s">
        <v>4</v>
      </c>
      <c r="L3417" s="6" t="s">
        <v>4</v>
      </c>
      <c r="M3417" s="6" t="s">
        <v>5</v>
      </c>
      <c r="N3417" s="6" t="s">
        <v>3856</v>
      </c>
      <c r="O3417" s="16">
        <v>44945</v>
      </c>
      <c r="P3417" s="6" t="s">
        <v>7</v>
      </c>
      <c r="Q3417" s="18">
        <v>18049</v>
      </c>
      <c r="R3417" s="18">
        <v>0</v>
      </c>
      <c r="S3417" s="18">
        <v>18049</v>
      </c>
      <c r="T3417" s="18">
        <v>0</v>
      </c>
      <c r="U3417" s="10">
        <f t="shared" si="106"/>
        <v>0</v>
      </c>
      <c r="V3417" s="20">
        <f t="shared" si="107"/>
        <v>0</v>
      </c>
    </row>
    <row r="3418" spans="1:22" outlineLevel="4" x14ac:dyDescent="0.35">
      <c r="G3418" s="1"/>
      <c r="H3418" s="14" t="s">
        <v>11350</v>
      </c>
      <c r="O3418" s="16"/>
      <c r="Q3418" s="18">
        <f>SUBTOTAL(9,Q3416:Q3417)</f>
        <v>89282</v>
      </c>
      <c r="R3418" s="18">
        <f>SUBTOTAL(9,R3416:R3417)</f>
        <v>0</v>
      </c>
      <c r="S3418" s="18">
        <f>SUBTOTAL(9,S3416:S3417)</f>
        <v>89282</v>
      </c>
      <c r="T3418" s="18">
        <f>SUBTOTAL(9,T3416:T3417)</f>
        <v>0</v>
      </c>
      <c r="U3418" s="10">
        <f t="shared" si="106"/>
        <v>0</v>
      </c>
      <c r="V3418" s="20">
        <f t="shared" si="107"/>
        <v>0</v>
      </c>
    </row>
    <row r="3419" spans="1:22" outlineLevel="3" x14ac:dyDescent="0.35">
      <c r="C3419" s="13" t="s">
        <v>10730</v>
      </c>
      <c r="G3419" s="1"/>
      <c r="O3419" s="16"/>
      <c r="Q3419" s="18">
        <f>SUBTOTAL(9,Q3369:Q3417)</f>
        <v>2778082</v>
      </c>
      <c r="R3419" s="18">
        <f>SUBTOTAL(9,R3369:R3417)</f>
        <v>415777.04</v>
      </c>
      <c r="S3419" s="18">
        <f>SUBTOTAL(9,S3369:S3417)</f>
        <v>2362304.96</v>
      </c>
      <c r="T3419" s="18">
        <f>SUBTOTAL(9,T3369:T3417)</f>
        <v>0</v>
      </c>
      <c r="U3419" s="10">
        <f t="shared" si="106"/>
        <v>0</v>
      </c>
      <c r="V3419" s="20">
        <f t="shared" si="107"/>
        <v>0</v>
      </c>
    </row>
    <row r="3420" spans="1:22" ht="29" outlineLevel="2" x14ac:dyDescent="0.35">
      <c r="A3420" s="6" t="s">
        <v>566</v>
      </c>
      <c r="B3420" s="6" t="s">
        <v>567</v>
      </c>
      <c r="C3420" s="12" t="s">
        <v>3857</v>
      </c>
      <c r="D3420" s="5" t="s">
        <v>3858</v>
      </c>
      <c r="E3420" s="6" t="s">
        <v>3858</v>
      </c>
      <c r="F3420" s="1" t="s">
        <v>573</v>
      </c>
      <c r="G3420" s="1" t="s">
        <v>4</v>
      </c>
      <c r="H3420" s="1" t="s">
        <v>3861</v>
      </c>
      <c r="I3420" s="2" t="s">
        <v>3862</v>
      </c>
      <c r="J3420" s="6" t="s">
        <v>4</v>
      </c>
      <c r="K3420" s="6" t="s">
        <v>4</v>
      </c>
      <c r="L3420" s="6" t="s">
        <v>4</v>
      </c>
      <c r="M3420" s="6" t="s">
        <v>5</v>
      </c>
      <c r="N3420" s="6" t="s">
        <v>3859</v>
      </c>
      <c r="O3420" s="16">
        <v>44915</v>
      </c>
      <c r="P3420" s="6" t="s">
        <v>3860</v>
      </c>
      <c r="Q3420" s="18">
        <v>233381.34</v>
      </c>
      <c r="R3420" s="18">
        <v>233381.34</v>
      </c>
      <c r="S3420" s="18">
        <v>0</v>
      </c>
      <c r="T3420" s="18">
        <v>0</v>
      </c>
      <c r="U3420" s="10">
        <f t="shared" si="106"/>
        <v>0</v>
      </c>
      <c r="V3420" s="20">
        <f t="shared" si="107"/>
        <v>0</v>
      </c>
    </row>
    <row r="3421" spans="1:22" outlineLevel="4" x14ac:dyDescent="0.35">
      <c r="G3421" s="1"/>
      <c r="H3421" s="14" t="s">
        <v>12001</v>
      </c>
      <c r="O3421" s="16"/>
      <c r="Q3421" s="18">
        <f>SUBTOTAL(9,Q3420:Q3420)</f>
        <v>233381.34</v>
      </c>
      <c r="R3421" s="18">
        <f>SUBTOTAL(9,R3420:R3420)</f>
        <v>233381.34</v>
      </c>
      <c r="S3421" s="18">
        <f>SUBTOTAL(9,S3420:S3420)</f>
        <v>0</v>
      </c>
      <c r="T3421" s="18">
        <f>SUBTOTAL(9,T3420:T3420)</f>
        <v>0</v>
      </c>
      <c r="U3421" s="10">
        <f t="shared" si="106"/>
        <v>0</v>
      </c>
      <c r="V3421" s="20">
        <f t="shared" si="107"/>
        <v>0</v>
      </c>
    </row>
    <row r="3422" spans="1:22" ht="29" outlineLevel="3" x14ac:dyDescent="0.35">
      <c r="A3422" s="6" t="s">
        <v>566</v>
      </c>
      <c r="B3422" s="6" t="s">
        <v>567</v>
      </c>
      <c r="C3422" s="12" t="s">
        <v>3857</v>
      </c>
      <c r="D3422" s="5" t="s">
        <v>3858</v>
      </c>
      <c r="E3422" s="6" t="s">
        <v>3858</v>
      </c>
      <c r="F3422" s="1" t="s">
        <v>573</v>
      </c>
      <c r="G3422" s="1" t="s">
        <v>4</v>
      </c>
      <c r="H3422" s="1" t="s">
        <v>3865</v>
      </c>
      <c r="I3422" s="2" t="s">
        <v>3866</v>
      </c>
      <c r="J3422" s="6" t="s">
        <v>4</v>
      </c>
      <c r="K3422" s="6" t="s">
        <v>4</v>
      </c>
      <c r="L3422" s="6" t="s">
        <v>4</v>
      </c>
      <c r="M3422" s="6" t="s">
        <v>5</v>
      </c>
      <c r="N3422" s="6" t="s">
        <v>3863</v>
      </c>
      <c r="O3422" s="16">
        <v>44915</v>
      </c>
      <c r="P3422" s="6" t="s">
        <v>3864</v>
      </c>
      <c r="Q3422" s="18">
        <v>14353.32</v>
      </c>
      <c r="R3422" s="18">
        <v>14353.32</v>
      </c>
      <c r="S3422" s="18">
        <v>0</v>
      </c>
      <c r="T3422" s="18">
        <v>0</v>
      </c>
      <c r="U3422" s="10">
        <f t="shared" si="106"/>
        <v>0</v>
      </c>
      <c r="V3422" s="20">
        <f t="shared" si="107"/>
        <v>0</v>
      </c>
    </row>
    <row r="3423" spans="1:22" ht="29" outlineLevel="4" x14ac:dyDescent="0.35">
      <c r="A3423" s="6" t="s">
        <v>566</v>
      </c>
      <c r="B3423" s="6" t="s">
        <v>567</v>
      </c>
      <c r="C3423" s="12" t="s">
        <v>3857</v>
      </c>
      <c r="D3423" s="5" t="s">
        <v>3858</v>
      </c>
      <c r="E3423" s="6" t="s">
        <v>3858</v>
      </c>
      <c r="F3423" s="1" t="s">
        <v>573</v>
      </c>
      <c r="G3423" s="1" t="s">
        <v>4</v>
      </c>
      <c r="H3423" s="1" t="s">
        <v>3865</v>
      </c>
      <c r="I3423" s="2" t="s">
        <v>3866</v>
      </c>
      <c r="J3423" s="6" t="s">
        <v>4</v>
      </c>
      <c r="K3423" s="6" t="s">
        <v>4</v>
      </c>
      <c r="L3423" s="6" t="s">
        <v>4</v>
      </c>
      <c r="M3423" s="6" t="s">
        <v>5</v>
      </c>
      <c r="N3423" s="6" t="s">
        <v>3867</v>
      </c>
      <c r="O3423" s="16">
        <v>44998</v>
      </c>
      <c r="P3423" s="6" t="s">
        <v>3868</v>
      </c>
      <c r="Q3423" s="18">
        <v>11093.36</v>
      </c>
      <c r="R3423" s="18">
        <v>11093.36</v>
      </c>
      <c r="S3423" s="18">
        <v>0</v>
      </c>
      <c r="T3423" s="18">
        <v>0</v>
      </c>
      <c r="U3423" s="10">
        <f t="shared" si="106"/>
        <v>0</v>
      </c>
      <c r="V3423" s="20">
        <f t="shared" si="107"/>
        <v>0</v>
      </c>
    </row>
    <row r="3424" spans="1:22" ht="29" outlineLevel="4" x14ac:dyDescent="0.35">
      <c r="A3424" s="6" t="s">
        <v>566</v>
      </c>
      <c r="B3424" s="6" t="s">
        <v>567</v>
      </c>
      <c r="C3424" s="12" t="s">
        <v>3857</v>
      </c>
      <c r="D3424" s="5" t="s">
        <v>3858</v>
      </c>
      <c r="E3424" s="6" t="s">
        <v>3858</v>
      </c>
      <c r="F3424" s="1" t="s">
        <v>573</v>
      </c>
      <c r="G3424" s="1" t="s">
        <v>4</v>
      </c>
      <c r="H3424" s="1" t="s">
        <v>3865</v>
      </c>
      <c r="I3424" s="2" t="s">
        <v>3866</v>
      </c>
      <c r="J3424" s="6" t="s">
        <v>4</v>
      </c>
      <c r="K3424" s="6" t="s">
        <v>4</v>
      </c>
      <c r="L3424" s="6" t="s">
        <v>4</v>
      </c>
      <c r="M3424" s="6" t="s">
        <v>5</v>
      </c>
      <c r="N3424" s="6" t="s">
        <v>3869</v>
      </c>
      <c r="O3424" s="16">
        <v>44998</v>
      </c>
      <c r="P3424" s="6" t="s">
        <v>3870</v>
      </c>
      <c r="Q3424" s="18">
        <v>23046.23</v>
      </c>
      <c r="R3424" s="18">
        <v>23046.23</v>
      </c>
      <c r="S3424" s="18">
        <v>0</v>
      </c>
      <c r="T3424" s="18">
        <v>0</v>
      </c>
      <c r="U3424" s="10">
        <f t="shared" si="106"/>
        <v>0</v>
      </c>
      <c r="V3424" s="20">
        <f t="shared" si="107"/>
        <v>0</v>
      </c>
    </row>
    <row r="3425" spans="1:22" ht="29" outlineLevel="4" x14ac:dyDescent="0.35">
      <c r="A3425" s="6" t="s">
        <v>566</v>
      </c>
      <c r="B3425" s="6" t="s">
        <v>567</v>
      </c>
      <c r="C3425" s="12" t="s">
        <v>3857</v>
      </c>
      <c r="D3425" s="5" t="s">
        <v>3858</v>
      </c>
      <c r="E3425" s="6" t="s">
        <v>3858</v>
      </c>
      <c r="F3425" s="1" t="s">
        <v>573</v>
      </c>
      <c r="G3425" s="1" t="s">
        <v>4</v>
      </c>
      <c r="H3425" s="1" t="s">
        <v>3865</v>
      </c>
      <c r="I3425" s="2" t="s">
        <v>3866</v>
      </c>
      <c r="J3425" s="6" t="s">
        <v>4</v>
      </c>
      <c r="K3425" s="6" t="s">
        <v>4</v>
      </c>
      <c r="L3425" s="6" t="s">
        <v>4</v>
      </c>
      <c r="M3425" s="6" t="s">
        <v>5</v>
      </c>
      <c r="N3425" s="6" t="s">
        <v>3871</v>
      </c>
      <c r="O3425" s="16">
        <v>44998</v>
      </c>
      <c r="P3425" s="6" t="s">
        <v>3872</v>
      </c>
      <c r="Q3425" s="18">
        <v>9231.2900000000009</v>
      </c>
      <c r="R3425" s="18">
        <v>9231.2900000000009</v>
      </c>
      <c r="S3425" s="18">
        <v>0</v>
      </c>
      <c r="T3425" s="18">
        <v>0</v>
      </c>
      <c r="U3425" s="10">
        <f t="shared" si="106"/>
        <v>0</v>
      </c>
      <c r="V3425" s="20">
        <f t="shared" si="107"/>
        <v>0</v>
      </c>
    </row>
    <row r="3426" spans="1:22" ht="29" outlineLevel="4" x14ac:dyDescent="0.35">
      <c r="A3426" s="6" t="s">
        <v>566</v>
      </c>
      <c r="B3426" s="6" t="s">
        <v>567</v>
      </c>
      <c r="C3426" s="12" t="s">
        <v>3857</v>
      </c>
      <c r="D3426" s="5" t="s">
        <v>3858</v>
      </c>
      <c r="E3426" s="6" t="s">
        <v>3858</v>
      </c>
      <c r="F3426" s="1" t="s">
        <v>573</v>
      </c>
      <c r="G3426" s="1" t="s">
        <v>4</v>
      </c>
      <c r="H3426" s="1" t="s">
        <v>3865</v>
      </c>
      <c r="I3426" s="2" t="s">
        <v>3866</v>
      </c>
      <c r="J3426" s="6" t="s">
        <v>4</v>
      </c>
      <c r="K3426" s="6" t="s">
        <v>4</v>
      </c>
      <c r="L3426" s="6" t="s">
        <v>4</v>
      </c>
      <c r="M3426" s="6" t="s">
        <v>5</v>
      </c>
      <c r="N3426" s="6" t="s">
        <v>3873</v>
      </c>
      <c r="O3426" s="16">
        <v>45047</v>
      </c>
      <c r="P3426" s="6" t="s">
        <v>3874</v>
      </c>
      <c r="Q3426" s="18">
        <v>8386.6200000000008</v>
      </c>
      <c r="R3426" s="18">
        <v>8386.6200000000008</v>
      </c>
      <c r="S3426" s="18">
        <v>0</v>
      </c>
      <c r="T3426" s="18">
        <v>0</v>
      </c>
      <c r="U3426" s="10">
        <f t="shared" si="106"/>
        <v>0</v>
      </c>
      <c r="V3426" s="20">
        <f t="shared" si="107"/>
        <v>0</v>
      </c>
    </row>
    <row r="3427" spans="1:22" ht="29" outlineLevel="4" x14ac:dyDescent="0.35">
      <c r="A3427" s="6" t="s">
        <v>566</v>
      </c>
      <c r="B3427" s="6" t="s">
        <v>567</v>
      </c>
      <c r="C3427" s="12" t="s">
        <v>3857</v>
      </c>
      <c r="D3427" s="5" t="s">
        <v>3858</v>
      </c>
      <c r="E3427" s="6" t="s">
        <v>3858</v>
      </c>
      <c r="F3427" s="1" t="s">
        <v>573</v>
      </c>
      <c r="G3427" s="1" t="s">
        <v>4</v>
      </c>
      <c r="H3427" s="1" t="s">
        <v>3865</v>
      </c>
      <c r="I3427" s="2" t="s">
        <v>3866</v>
      </c>
      <c r="J3427" s="6" t="s">
        <v>4</v>
      </c>
      <c r="K3427" s="6" t="s">
        <v>4</v>
      </c>
      <c r="L3427" s="6" t="s">
        <v>4</v>
      </c>
      <c r="M3427" s="6" t="s">
        <v>5</v>
      </c>
      <c r="N3427" s="6" t="s">
        <v>3875</v>
      </c>
      <c r="O3427" s="16">
        <v>45068</v>
      </c>
      <c r="P3427" s="6" t="s">
        <v>3876</v>
      </c>
      <c r="Q3427" s="18">
        <v>8535.6299999999992</v>
      </c>
      <c r="R3427" s="18">
        <v>8535.6299999999992</v>
      </c>
      <c r="S3427" s="18">
        <v>0</v>
      </c>
      <c r="T3427" s="18">
        <v>0</v>
      </c>
      <c r="U3427" s="10">
        <f t="shared" si="106"/>
        <v>0</v>
      </c>
      <c r="V3427" s="20">
        <f t="shared" si="107"/>
        <v>0</v>
      </c>
    </row>
    <row r="3428" spans="1:22" ht="29" outlineLevel="4" x14ac:dyDescent="0.35">
      <c r="A3428" s="6" t="s">
        <v>566</v>
      </c>
      <c r="B3428" s="6" t="s">
        <v>567</v>
      </c>
      <c r="C3428" s="12" t="s">
        <v>3857</v>
      </c>
      <c r="D3428" s="5" t="s">
        <v>3858</v>
      </c>
      <c r="E3428" s="6" t="s">
        <v>3858</v>
      </c>
      <c r="F3428" s="1" t="s">
        <v>573</v>
      </c>
      <c r="G3428" s="1" t="s">
        <v>4</v>
      </c>
      <c r="H3428" s="1" t="s">
        <v>3865</v>
      </c>
      <c r="I3428" s="2" t="s">
        <v>3866</v>
      </c>
      <c r="J3428" s="6" t="s">
        <v>4</v>
      </c>
      <c r="K3428" s="6" t="s">
        <v>4</v>
      </c>
      <c r="L3428" s="6" t="s">
        <v>4</v>
      </c>
      <c r="M3428" s="6" t="s">
        <v>5</v>
      </c>
      <c r="N3428" s="6" t="s">
        <v>3877</v>
      </c>
      <c r="O3428" s="16">
        <v>45089</v>
      </c>
      <c r="P3428" s="6" t="s">
        <v>3878</v>
      </c>
      <c r="Q3428" s="18">
        <v>6706.85</v>
      </c>
      <c r="R3428" s="18">
        <v>6706.85</v>
      </c>
      <c r="S3428" s="18">
        <v>0</v>
      </c>
      <c r="T3428" s="18">
        <v>0</v>
      </c>
      <c r="U3428" s="10">
        <f t="shared" si="106"/>
        <v>0</v>
      </c>
      <c r="V3428" s="20">
        <f t="shared" si="107"/>
        <v>0</v>
      </c>
    </row>
    <row r="3429" spans="1:22" outlineLevel="4" x14ac:dyDescent="0.35">
      <c r="G3429" s="1"/>
      <c r="H3429" s="14" t="s">
        <v>12002</v>
      </c>
      <c r="O3429" s="16"/>
      <c r="Q3429" s="18">
        <f>SUBTOTAL(9,Q3422:Q3428)</f>
        <v>81353.300000000017</v>
      </c>
      <c r="R3429" s="18">
        <f>SUBTOTAL(9,R3422:R3428)</f>
        <v>81353.300000000017</v>
      </c>
      <c r="S3429" s="18">
        <f>SUBTOTAL(9,S3422:S3428)</f>
        <v>0</v>
      </c>
      <c r="T3429" s="18">
        <f>SUBTOTAL(9,T3422:T3428)</f>
        <v>0</v>
      </c>
      <c r="U3429" s="10">
        <f t="shared" si="106"/>
        <v>0</v>
      </c>
      <c r="V3429" s="20">
        <f t="shared" si="107"/>
        <v>0</v>
      </c>
    </row>
    <row r="3430" spans="1:22" outlineLevel="3" x14ac:dyDescent="0.35">
      <c r="A3430" s="6" t="s">
        <v>110</v>
      </c>
      <c r="B3430" s="6" t="s">
        <v>111</v>
      </c>
      <c r="C3430" s="12" t="s">
        <v>3857</v>
      </c>
      <c r="D3430" s="5" t="s">
        <v>3879</v>
      </c>
      <c r="E3430" s="6" t="s">
        <v>3879</v>
      </c>
      <c r="F3430" s="1" t="s">
        <v>4</v>
      </c>
      <c r="G3430" s="1" t="s">
        <v>114</v>
      </c>
      <c r="H3430" s="1" t="s">
        <v>116</v>
      </c>
      <c r="I3430" s="4" t="s">
        <v>12902</v>
      </c>
      <c r="J3430" s="6" t="s">
        <v>4</v>
      </c>
      <c r="K3430" s="6" t="s">
        <v>4</v>
      </c>
      <c r="L3430" s="6" t="s">
        <v>4</v>
      </c>
      <c r="M3430" s="6" t="s">
        <v>5</v>
      </c>
      <c r="N3430" s="6" t="s">
        <v>3880</v>
      </c>
      <c r="O3430" s="16">
        <v>44869</v>
      </c>
      <c r="P3430" s="6" t="s">
        <v>7</v>
      </c>
      <c r="Q3430" s="18">
        <v>134012</v>
      </c>
      <c r="R3430" s="18">
        <v>0</v>
      </c>
      <c r="S3430" s="18">
        <v>134012</v>
      </c>
      <c r="T3430" s="18">
        <v>0</v>
      </c>
      <c r="U3430" s="10">
        <f t="shared" si="106"/>
        <v>0</v>
      </c>
      <c r="V3430" s="20">
        <f t="shared" si="107"/>
        <v>0</v>
      </c>
    </row>
    <row r="3431" spans="1:22" outlineLevel="4" x14ac:dyDescent="0.35">
      <c r="A3431" s="6" t="s">
        <v>110</v>
      </c>
      <c r="B3431" s="6" t="s">
        <v>111</v>
      </c>
      <c r="C3431" s="12" t="s">
        <v>3857</v>
      </c>
      <c r="D3431" s="5" t="s">
        <v>3879</v>
      </c>
      <c r="E3431" s="6" t="s">
        <v>3879</v>
      </c>
      <c r="F3431" s="1" t="s">
        <v>4</v>
      </c>
      <c r="G3431" s="1" t="s">
        <v>114</v>
      </c>
      <c r="H3431" s="1" t="s">
        <v>116</v>
      </c>
      <c r="I3431" s="4" t="s">
        <v>12902</v>
      </c>
      <c r="J3431" s="6" t="s">
        <v>4</v>
      </c>
      <c r="K3431" s="6" t="s">
        <v>4</v>
      </c>
      <c r="L3431" s="6" t="s">
        <v>4</v>
      </c>
      <c r="M3431" s="6" t="s">
        <v>5</v>
      </c>
      <c r="N3431" s="6" t="s">
        <v>3881</v>
      </c>
      <c r="O3431" s="16">
        <v>44945</v>
      </c>
      <c r="P3431" s="6" t="s">
        <v>7</v>
      </c>
      <c r="Q3431" s="18">
        <v>26030</v>
      </c>
      <c r="R3431" s="18">
        <v>0</v>
      </c>
      <c r="S3431" s="18">
        <v>26030</v>
      </c>
      <c r="T3431" s="18">
        <v>0</v>
      </c>
      <c r="U3431" s="10">
        <f t="shared" si="106"/>
        <v>0</v>
      </c>
      <c r="V3431" s="20">
        <f t="shared" si="107"/>
        <v>0</v>
      </c>
    </row>
    <row r="3432" spans="1:22" outlineLevel="4" x14ac:dyDescent="0.35">
      <c r="G3432" s="1"/>
      <c r="H3432" s="14" t="s">
        <v>11348</v>
      </c>
      <c r="O3432" s="16"/>
      <c r="Q3432" s="18">
        <f>SUBTOTAL(9,Q3430:Q3431)</f>
        <v>160042</v>
      </c>
      <c r="R3432" s="18">
        <f>SUBTOTAL(9,R3430:R3431)</f>
        <v>0</v>
      </c>
      <c r="S3432" s="18">
        <f>SUBTOTAL(9,S3430:S3431)</f>
        <v>160042</v>
      </c>
      <c r="T3432" s="18">
        <f>SUBTOTAL(9,T3430:T3431)</f>
        <v>0</v>
      </c>
      <c r="U3432" s="10">
        <f t="shared" si="106"/>
        <v>0</v>
      </c>
      <c r="V3432" s="20">
        <f t="shared" si="107"/>
        <v>0</v>
      </c>
    </row>
    <row r="3433" spans="1:22" outlineLevel="3" x14ac:dyDescent="0.35">
      <c r="A3433" s="6" t="s">
        <v>110</v>
      </c>
      <c r="B3433" s="6" t="s">
        <v>111</v>
      </c>
      <c r="C3433" s="12" t="s">
        <v>3857</v>
      </c>
      <c r="D3433" s="5" t="s">
        <v>3879</v>
      </c>
      <c r="E3433" s="6" t="s">
        <v>3879</v>
      </c>
      <c r="F3433" s="1" t="s">
        <v>4</v>
      </c>
      <c r="G3433" s="1" t="s">
        <v>114</v>
      </c>
      <c r="H3433" s="1" t="s">
        <v>119</v>
      </c>
      <c r="I3433" s="4" t="s">
        <v>12903</v>
      </c>
      <c r="J3433" s="6" t="s">
        <v>4</v>
      </c>
      <c r="K3433" s="6" t="s">
        <v>4</v>
      </c>
      <c r="L3433" s="6" t="s">
        <v>4</v>
      </c>
      <c r="M3433" s="6" t="s">
        <v>5</v>
      </c>
      <c r="N3433" s="6" t="s">
        <v>3880</v>
      </c>
      <c r="O3433" s="16">
        <v>44869</v>
      </c>
      <c r="P3433" s="6" t="s">
        <v>7</v>
      </c>
      <c r="Q3433" s="18">
        <v>34186</v>
      </c>
      <c r="R3433" s="18">
        <v>0</v>
      </c>
      <c r="S3433" s="18">
        <v>34186</v>
      </c>
      <c r="T3433" s="18">
        <v>0</v>
      </c>
      <c r="U3433" s="10">
        <f t="shared" si="106"/>
        <v>0</v>
      </c>
      <c r="V3433" s="20">
        <f t="shared" si="107"/>
        <v>0</v>
      </c>
    </row>
    <row r="3434" spans="1:22" outlineLevel="4" x14ac:dyDescent="0.35">
      <c r="A3434" s="6" t="s">
        <v>110</v>
      </c>
      <c r="B3434" s="6" t="s">
        <v>111</v>
      </c>
      <c r="C3434" s="12" t="s">
        <v>3857</v>
      </c>
      <c r="D3434" s="5" t="s">
        <v>3879</v>
      </c>
      <c r="E3434" s="6" t="s">
        <v>3879</v>
      </c>
      <c r="F3434" s="1" t="s">
        <v>4</v>
      </c>
      <c r="G3434" s="1" t="s">
        <v>114</v>
      </c>
      <c r="H3434" s="1" t="s">
        <v>119</v>
      </c>
      <c r="I3434" s="4" t="s">
        <v>12903</v>
      </c>
      <c r="J3434" s="6" t="s">
        <v>4</v>
      </c>
      <c r="K3434" s="6" t="s">
        <v>4</v>
      </c>
      <c r="L3434" s="6" t="s">
        <v>4</v>
      </c>
      <c r="M3434" s="6" t="s">
        <v>5</v>
      </c>
      <c r="N3434" s="6" t="s">
        <v>3881</v>
      </c>
      <c r="O3434" s="16">
        <v>44945</v>
      </c>
      <c r="P3434" s="6" t="s">
        <v>7</v>
      </c>
      <c r="Q3434" s="18">
        <v>12495</v>
      </c>
      <c r="R3434" s="18">
        <v>0</v>
      </c>
      <c r="S3434" s="18">
        <v>12495</v>
      </c>
      <c r="T3434" s="18">
        <v>0</v>
      </c>
      <c r="U3434" s="10">
        <f t="shared" si="106"/>
        <v>0</v>
      </c>
      <c r="V3434" s="20">
        <f t="shared" si="107"/>
        <v>0</v>
      </c>
    </row>
    <row r="3435" spans="1:22" outlineLevel="4" x14ac:dyDescent="0.35">
      <c r="G3435" s="1"/>
      <c r="H3435" s="14" t="s">
        <v>11349</v>
      </c>
      <c r="O3435" s="16"/>
      <c r="Q3435" s="18">
        <f>SUBTOTAL(9,Q3433:Q3434)</f>
        <v>46681</v>
      </c>
      <c r="R3435" s="18">
        <f>SUBTOTAL(9,R3433:R3434)</f>
        <v>0</v>
      </c>
      <c r="S3435" s="18">
        <f>SUBTOTAL(9,S3433:S3434)</f>
        <v>46681</v>
      </c>
      <c r="T3435" s="18">
        <f>SUBTOTAL(9,T3433:T3434)</f>
        <v>0</v>
      </c>
      <c r="U3435" s="10">
        <f t="shared" si="106"/>
        <v>0</v>
      </c>
      <c r="V3435" s="20">
        <f t="shared" si="107"/>
        <v>0</v>
      </c>
    </row>
    <row r="3436" spans="1:22" outlineLevel="3" x14ac:dyDescent="0.35">
      <c r="A3436" s="6" t="s">
        <v>110</v>
      </c>
      <c r="B3436" s="6" t="s">
        <v>111</v>
      </c>
      <c r="C3436" s="12" t="s">
        <v>3857</v>
      </c>
      <c r="D3436" s="5" t="s">
        <v>3879</v>
      </c>
      <c r="E3436" s="6" t="s">
        <v>3879</v>
      </c>
      <c r="F3436" s="1" t="s">
        <v>4</v>
      </c>
      <c r="G3436" s="1" t="s">
        <v>114</v>
      </c>
      <c r="H3436" s="1" t="s">
        <v>121</v>
      </c>
      <c r="I3436" s="4" t="s">
        <v>12901</v>
      </c>
      <c r="J3436" s="6" t="s">
        <v>4</v>
      </c>
      <c r="K3436" s="6" t="s">
        <v>4</v>
      </c>
      <c r="L3436" s="6" t="s">
        <v>4</v>
      </c>
      <c r="M3436" s="6" t="s">
        <v>5</v>
      </c>
      <c r="N3436" s="6" t="s">
        <v>3880</v>
      </c>
      <c r="O3436" s="16">
        <v>44869</v>
      </c>
      <c r="P3436" s="6" t="s">
        <v>7</v>
      </c>
      <c r="Q3436" s="18">
        <v>53068</v>
      </c>
      <c r="R3436" s="18">
        <v>0</v>
      </c>
      <c r="S3436" s="18">
        <v>53068</v>
      </c>
      <c r="T3436" s="18">
        <v>0</v>
      </c>
      <c r="U3436" s="10">
        <f t="shared" si="106"/>
        <v>0</v>
      </c>
      <c r="V3436" s="20">
        <f t="shared" si="107"/>
        <v>0</v>
      </c>
    </row>
    <row r="3437" spans="1:22" outlineLevel="4" x14ac:dyDescent="0.35">
      <c r="A3437" s="6" t="s">
        <v>110</v>
      </c>
      <c r="B3437" s="6" t="s">
        <v>111</v>
      </c>
      <c r="C3437" s="12" t="s">
        <v>3857</v>
      </c>
      <c r="D3437" s="5" t="s">
        <v>3879</v>
      </c>
      <c r="E3437" s="6" t="s">
        <v>3879</v>
      </c>
      <c r="F3437" s="1" t="s">
        <v>4</v>
      </c>
      <c r="G3437" s="1" t="s">
        <v>114</v>
      </c>
      <c r="H3437" s="1" t="s">
        <v>121</v>
      </c>
      <c r="I3437" s="4" t="s">
        <v>12901</v>
      </c>
      <c r="J3437" s="6" t="s">
        <v>4</v>
      </c>
      <c r="K3437" s="6" t="s">
        <v>4</v>
      </c>
      <c r="L3437" s="6" t="s">
        <v>4</v>
      </c>
      <c r="M3437" s="6" t="s">
        <v>5</v>
      </c>
      <c r="N3437" s="6" t="s">
        <v>3881</v>
      </c>
      <c r="O3437" s="16">
        <v>44945</v>
      </c>
      <c r="P3437" s="6" t="s">
        <v>7</v>
      </c>
      <c r="Q3437" s="18">
        <v>10305</v>
      </c>
      <c r="R3437" s="18">
        <v>0</v>
      </c>
      <c r="S3437" s="18">
        <v>10305</v>
      </c>
      <c r="T3437" s="18">
        <v>0</v>
      </c>
      <c r="U3437" s="10">
        <f t="shared" si="106"/>
        <v>0</v>
      </c>
      <c r="V3437" s="20">
        <f t="shared" si="107"/>
        <v>0</v>
      </c>
    </row>
    <row r="3438" spans="1:22" outlineLevel="4" x14ac:dyDescent="0.35">
      <c r="G3438" s="1"/>
      <c r="H3438" s="14" t="s">
        <v>11350</v>
      </c>
      <c r="O3438" s="16"/>
      <c r="Q3438" s="18">
        <f>SUBTOTAL(9,Q3436:Q3437)</f>
        <v>63373</v>
      </c>
      <c r="R3438" s="18">
        <f>SUBTOTAL(9,R3436:R3437)</f>
        <v>0</v>
      </c>
      <c r="S3438" s="18">
        <f>SUBTOTAL(9,S3436:S3437)</f>
        <v>63373</v>
      </c>
      <c r="T3438" s="18">
        <f>SUBTOTAL(9,T3436:T3437)</f>
        <v>0</v>
      </c>
      <c r="U3438" s="10">
        <f t="shared" si="106"/>
        <v>0</v>
      </c>
      <c r="V3438" s="20">
        <f t="shared" si="107"/>
        <v>0</v>
      </c>
    </row>
    <row r="3439" spans="1:22" outlineLevel="3" x14ac:dyDescent="0.35">
      <c r="C3439" s="13" t="s">
        <v>10731</v>
      </c>
      <c r="G3439" s="1"/>
      <c r="O3439" s="16"/>
      <c r="Q3439" s="18">
        <f>SUBTOTAL(9,Q3420:Q3437)</f>
        <v>584830.6399999999</v>
      </c>
      <c r="R3439" s="18">
        <f>SUBTOTAL(9,R3420:R3437)</f>
        <v>314734.63999999996</v>
      </c>
      <c r="S3439" s="18">
        <f>SUBTOTAL(9,S3420:S3437)</f>
        <v>270096</v>
      </c>
      <c r="T3439" s="18">
        <f>SUBTOTAL(9,T3420:T3437)</f>
        <v>0</v>
      </c>
      <c r="U3439" s="10">
        <f t="shared" si="106"/>
        <v>-5.8207660913467407E-11</v>
      </c>
      <c r="V3439" s="20">
        <f t="shared" si="107"/>
        <v>-5.8207660913467407E-11</v>
      </c>
    </row>
    <row r="3440" spans="1:22" ht="29" outlineLevel="2" x14ac:dyDescent="0.35">
      <c r="A3440" s="6" t="s">
        <v>743</v>
      </c>
      <c r="B3440" s="6" t="s">
        <v>744</v>
      </c>
      <c r="C3440" s="12" t="s">
        <v>3882</v>
      </c>
      <c r="D3440" s="5" t="s">
        <v>3883</v>
      </c>
      <c r="E3440" s="6" t="s">
        <v>3883</v>
      </c>
      <c r="F3440" s="1" t="s">
        <v>13024</v>
      </c>
      <c r="G3440" s="1" t="s">
        <v>4</v>
      </c>
      <c r="H3440" s="1" t="s">
        <v>3885</v>
      </c>
      <c r="I3440" s="2" t="s">
        <v>3886</v>
      </c>
      <c r="J3440" s="6" t="s">
        <v>4</v>
      </c>
      <c r="K3440" s="6" t="s">
        <v>4</v>
      </c>
      <c r="L3440" s="6" t="s">
        <v>4</v>
      </c>
      <c r="M3440" s="6" t="s">
        <v>5</v>
      </c>
      <c r="N3440" s="6" t="s">
        <v>3884</v>
      </c>
      <c r="O3440" s="16">
        <v>44992</v>
      </c>
      <c r="P3440" s="6" t="s">
        <v>7</v>
      </c>
      <c r="Q3440" s="18">
        <v>43703.65</v>
      </c>
      <c r="R3440" s="18">
        <v>43703.65</v>
      </c>
      <c r="S3440" s="18">
        <v>0</v>
      </c>
      <c r="T3440" s="18">
        <v>0</v>
      </c>
      <c r="U3440" s="10">
        <f t="shared" si="106"/>
        <v>0</v>
      </c>
      <c r="V3440" s="20">
        <f t="shared" si="107"/>
        <v>0</v>
      </c>
    </row>
    <row r="3441" spans="1:22" outlineLevel="4" x14ac:dyDescent="0.35">
      <c r="G3441" s="1"/>
      <c r="H3441" s="14" t="s">
        <v>12003</v>
      </c>
      <c r="O3441" s="16"/>
      <c r="Q3441" s="18">
        <f>SUBTOTAL(9,Q3440:Q3440)</f>
        <v>43703.65</v>
      </c>
      <c r="R3441" s="18">
        <f>SUBTOTAL(9,R3440:R3440)</f>
        <v>43703.65</v>
      </c>
      <c r="S3441" s="18">
        <f>SUBTOTAL(9,S3440:S3440)</f>
        <v>0</v>
      </c>
      <c r="T3441" s="18">
        <f>SUBTOTAL(9,T3440:T3440)</f>
        <v>0</v>
      </c>
      <c r="U3441" s="10">
        <f t="shared" si="106"/>
        <v>0</v>
      </c>
      <c r="V3441" s="20">
        <f t="shared" si="107"/>
        <v>0</v>
      </c>
    </row>
    <row r="3442" spans="1:22" outlineLevel="3" x14ac:dyDescent="0.35">
      <c r="C3442" s="13" t="s">
        <v>10732</v>
      </c>
      <c r="G3442" s="1"/>
      <c r="O3442" s="16"/>
      <c r="Q3442" s="18">
        <f>SUBTOTAL(9,Q3440:Q3440)</f>
        <v>43703.65</v>
      </c>
      <c r="R3442" s="18">
        <f>SUBTOTAL(9,R3440:R3440)</f>
        <v>43703.65</v>
      </c>
      <c r="S3442" s="18">
        <f>SUBTOTAL(9,S3440:S3440)</f>
        <v>0</v>
      </c>
      <c r="T3442" s="18">
        <f>SUBTOTAL(9,T3440:T3440)</f>
        <v>0</v>
      </c>
      <c r="U3442" s="10">
        <f t="shared" si="106"/>
        <v>0</v>
      </c>
      <c r="V3442" s="20">
        <f t="shared" si="107"/>
        <v>0</v>
      </c>
    </row>
    <row r="3443" spans="1:22" ht="29" outlineLevel="4" x14ac:dyDescent="0.35">
      <c r="A3443" s="6" t="s">
        <v>566</v>
      </c>
      <c r="B3443" s="6" t="s">
        <v>567</v>
      </c>
      <c r="C3443" s="12" t="s">
        <v>3887</v>
      </c>
      <c r="D3443" s="5" t="s">
        <v>3888</v>
      </c>
      <c r="E3443" s="6" t="s">
        <v>3888</v>
      </c>
      <c r="F3443" s="1" t="s">
        <v>573</v>
      </c>
      <c r="G3443" s="1" t="s">
        <v>4</v>
      </c>
      <c r="H3443" s="1" t="s">
        <v>3890</v>
      </c>
      <c r="I3443" s="2" t="s">
        <v>3891</v>
      </c>
      <c r="J3443" s="6" t="s">
        <v>4</v>
      </c>
      <c r="K3443" s="6" t="s">
        <v>4</v>
      </c>
      <c r="L3443" s="6" t="s">
        <v>4</v>
      </c>
      <c r="M3443" s="6" t="s">
        <v>5</v>
      </c>
      <c r="N3443" s="6" t="s">
        <v>3889</v>
      </c>
      <c r="O3443" s="16">
        <v>45022</v>
      </c>
      <c r="P3443" s="6" t="s">
        <v>7</v>
      </c>
      <c r="Q3443" s="18">
        <v>4032.77</v>
      </c>
      <c r="R3443" s="18">
        <v>4032.77</v>
      </c>
      <c r="S3443" s="18">
        <v>0</v>
      </c>
      <c r="T3443" s="18">
        <v>0</v>
      </c>
      <c r="U3443" s="10">
        <f t="shared" si="106"/>
        <v>0</v>
      </c>
      <c r="V3443" s="20">
        <f t="shared" si="107"/>
        <v>0</v>
      </c>
    </row>
    <row r="3444" spans="1:22" ht="29" outlineLevel="4" x14ac:dyDescent="0.35">
      <c r="A3444" s="6" t="s">
        <v>566</v>
      </c>
      <c r="B3444" s="6" t="s">
        <v>567</v>
      </c>
      <c r="C3444" s="12" t="s">
        <v>3887</v>
      </c>
      <c r="D3444" s="5" t="s">
        <v>3888</v>
      </c>
      <c r="E3444" s="6" t="s">
        <v>3888</v>
      </c>
      <c r="F3444" s="1" t="s">
        <v>573</v>
      </c>
      <c r="G3444" s="1" t="s">
        <v>4</v>
      </c>
      <c r="H3444" s="1" t="s">
        <v>3890</v>
      </c>
      <c r="I3444" s="2" t="s">
        <v>3891</v>
      </c>
      <c r="J3444" s="6" t="s">
        <v>4</v>
      </c>
      <c r="K3444" s="6" t="s">
        <v>4</v>
      </c>
      <c r="L3444" s="6" t="s">
        <v>4</v>
      </c>
      <c r="M3444" s="6" t="s">
        <v>5</v>
      </c>
      <c r="N3444" s="6" t="s">
        <v>3892</v>
      </c>
      <c r="O3444" s="16">
        <v>45033</v>
      </c>
      <c r="P3444" s="6" t="s">
        <v>7</v>
      </c>
      <c r="Q3444" s="18">
        <v>1023.03</v>
      </c>
      <c r="R3444" s="18">
        <v>1023.03</v>
      </c>
      <c r="S3444" s="18">
        <v>0</v>
      </c>
      <c r="T3444" s="18">
        <v>0</v>
      </c>
      <c r="U3444" s="10">
        <f t="shared" si="106"/>
        <v>0</v>
      </c>
      <c r="V3444" s="20">
        <f t="shared" si="107"/>
        <v>0</v>
      </c>
    </row>
    <row r="3445" spans="1:22" ht="29" outlineLevel="4" x14ac:dyDescent="0.35">
      <c r="A3445" s="6" t="s">
        <v>566</v>
      </c>
      <c r="B3445" s="6" t="s">
        <v>567</v>
      </c>
      <c r="C3445" s="12" t="s">
        <v>3887</v>
      </c>
      <c r="D3445" s="5" t="s">
        <v>3888</v>
      </c>
      <c r="E3445" s="6" t="s">
        <v>3888</v>
      </c>
      <c r="F3445" s="1" t="s">
        <v>573</v>
      </c>
      <c r="G3445" s="1" t="s">
        <v>4</v>
      </c>
      <c r="H3445" s="1" t="s">
        <v>3890</v>
      </c>
      <c r="I3445" s="2" t="s">
        <v>3891</v>
      </c>
      <c r="J3445" s="6" t="s">
        <v>4</v>
      </c>
      <c r="K3445" s="6" t="s">
        <v>4</v>
      </c>
      <c r="L3445" s="6" t="s">
        <v>4</v>
      </c>
      <c r="M3445" s="6" t="s">
        <v>5</v>
      </c>
      <c r="N3445" s="6" t="s">
        <v>3893</v>
      </c>
      <c r="O3445" s="16">
        <v>45061</v>
      </c>
      <c r="P3445" s="6" t="s">
        <v>7</v>
      </c>
      <c r="Q3445" s="18">
        <v>1010.1</v>
      </c>
      <c r="R3445" s="18">
        <v>1010.1</v>
      </c>
      <c r="S3445" s="18">
        <v>0</v>
      </c>
      <c r="T3445" s="18">
        <v>0</v>
      </c>
      <c r="U3445" s="10">
        <f t="shared" si="106"/>
        <v>0</v>
      </c>
      <c r="V3445" s="20">
        <f t="shared" si="107"/>
        <v>0</v>
      </c>
    </row>
    <row r="3446" spans="1:22" ht="29" outlineLevel="4" x14ac:dyDescent="0.35">
      <c r="A3446" s="6" t="s">
        <v>566</v>
      </c>
      <c r="B3446" s="6" t="s">
        <v>567</v>
      </c>
      <c r="C3446" s="12" t="s">
        <v>3887</v>
      </c>
      <c r="D3446" s="5" t="s">
        <v>3888</v>
      </c>
      <c r="E3446" s="6" t="s">
        <v>3888</v>
      </c>
      <c r="F3446" s="1" t="s">
        <v>573</v>
      </c>
      <c r="G3446" s="1" t="s">
        <v>4</v>
      </c>
      <c r="H3446" s="1" t="s">
        <v>3890</v>
      </c>
      <c r="I3446" s="2" t="s">
        <v>3891</v>
      </c>
      <c r="J3446" s="6" t="s">
        <v>4</v>
      </c>
      <c r="K3446" s="6" t="s">
        <v>4</v>
      </c>
      <c r="L3446" s="6" t="s">
        <v>4</v>
      </c>
      <c r="M3446" s="6" t="s">
        <v>5</v>
      </c>
      <c r="N3446" s="6" t="s">
        <v>3894</v>
      </c>
      <c r="O3446" s="16">
        <v>45082</v>
      </c>
      <c r="P3446" s="6" t="s">
        <v>7</v>
      </c>
      <c r="Q3446" s="18">
        <v>1010.08</v>
      </c>
      <c r="R3446" s="18">
        <v>1010.08</v>
      </c>
      <c r="S3446" s="18">
        <v>0</v>
      </c>
      <c r="T3446" s="18">
        <v>0</v>
      </c>
      <c r="U3446" s="10">
        <f t="shared" si="106"/>
        <v>0</v>
      </c>
      <c r="V3446" s="20">
        <f t="shared" si="107"/>
        <v>0</v>
      </c>
    </row>
    <row r="3447" spans="1:22" outlineLevel="3" x14ac:dyDescent="0.35">
      <c r="G3447" s="1"/>
      <c r="H3447" s="14" t="s">
        <v>12004</v>
      </c>
      <c r="O3447" s="16"/>
      <c r="Q3447" s="18">
        <f>SUBTOTAL(9,Q3443:Q3446)</f>
        <v>7075.9800000000005</v>
      </c>
      <c r="R3447" s="18">
        <f>SUBTOTAL(9,R3443:R3446)</f>
        <v>7075.9800000000005</v>
      </c>
      <c r="S3447" s="18">
        <f>SUBTOTAL(9,S3443:S3446)</f>
        <v>0</v>
      </c>
      <c r="T3447" s="18">
        <f>SUBTOTAL(9,T3443:T3446)</f>
        <v>0</v>
      </c>
      <c r="U3447" s="10">
        <f t="shared" si="106"/>
        <v>0</v>
      </c>
      <c r="V3447" s="20">
        <f t="shared" si="107"/>
        <v>0</v>
      </c>
    </row>
    <row r="3448" spans="1:22" outlineLevel="2" x14ac:dyDescent="0.35">
      <c r="C3448" s="13" t="s">
        <v>10733</v>
      </c>
      <c r="G3448" s="1"/>
      <c r="O3448" s="16"/>
      <c r="Q3448" s="18">
        <f>SUBTOTAL(9,Q3443:Q3446)</f>
        <v>7075.9800000000005</v>
      </c>
      <c r="R3448" s="18">
        <f>SUBTOTAL(9,R3443:R3446)</f>
        <v>7075.9800000000005</v>
      </c>
      <c r="S3448" s="18">
        <f>SUBTOTAL(9,S3443:S3446)</f>
        <v>0</v>
      </c>
      <c r="T3448" s="18">
        <f>SUBTOTAL(9,T3443:T3446)</f>
        <v>0</v>
      </c>
      <c r="U3448" s="10">
        <f t="shared" si="106"/>
        <v>0</v>
      </c>
      <c r="V3448" s="20">
        <f t="shared" si="107"/>
        <v>0</v>
      </c>
    </row>
    <row r="3449" spans="1:22" ht="29" outlineLevel="4" x14ac:dyDescent="0.35">
      <c r="A3449" s="6" t="s">
        <v>110</v>
      </c>
      <c r="B3449" s="6" t="s">
        <v>111</v>
      </c>
      <c r="C3449" s="12" t="s">
        <v>12938</v>
      </c>
      <c r="D3449" s="5" t="s">
        <v>3895</v>
      </c>
      <c r="E3449" s="6" t="s">
        <v>3895</v>
      </c>
      <c r="F3449" s="1" t="s">
        <v>4</v>
      </c>
      <c r="G3449" s="1" t="s">
        <v>114</v>
      </c>
      <c r="H3449" s="1" t="s">
        <v>121</v>
      </c>
      <c r="I3449" s="4" t="s">
        <v>12901</v>
      </c>
      <c r="J3449" s="6" t="s">
        <v>4</v>
      </c>
      <c r="K3449" s="6" t="s">
        <v>4</v>
      </c>
      <c r="L3449" s="6" t="s">
        <v>4</v>
      </c>
      <c r="M3449" s="6" t="s">
        <v>5</v>
      </c>
      <c r="N3449" s="6" t="s">
        <v>3896</v>
      </c>
      <c r="O3449" s="16">
        <v>44869</v>
      </c>
      <c r="P3449" s="6" t="s">
        <v>3897</v>
      </c>
      <c r="Q3449" s="18">
        <v>46674</v>
      </c>
      <c r="R3449" s="18">
        <v>0</v>
      </c>
      <c r="S3449" s="18">
        <v>46674</v>
      </c>
      <c r="T3449" s="18">
        <v>0</v>
      </c>
      <c r="U3449" s="10">
        <f t="shared" si="106"/>
        <v>0</v>
      </c>
      <c r="V3449" s="20">
        <f t="shared" si="107"/>
        <v>0</v>
      </c>
    </row>
    <row r="3450" spans="1:22" ht="29" outlineLevel="4" x14ac:dyDescent="0.35">
      <c r="A3450" s="6" t="s">
        <v>110</v>
      </c>
      <c r="B3450" s="6" t="s">
        <v>111</v>
      </c>
      <c r="C3450" s="12" t="s">
        <v>12938</v>
      </c>
      <c r="D3450" s="5" t="s">
        <v>3895</v>
      </c>
      <c r="E3450" s="6" t="s">
        <v>3895</v>
      </c>
      <c r="F3450" s="1" t="s">
        <v>4</v>
      </c>
      <c r="G3450" s="1" t="s">
        <v>114</v>
      </c>
      <c r="H3450" s="1" t="s">
        <v>121</v>
      </c>
      <c r="I3450" s="4" t="s">
        <v>12901</v>
      </c>
      <c r="J3450" s="6" t="s">
        <v>4</v>
      </c>
      <c r="K3450" s="6" t="s">
        <v>4</v>
      </c>
      <c r="L3450" s="6" t="s">
        <v>4</v>
      </c>
      <c r="M3450" s="6" t="s">
        <v>5</v>
      </c>
      <c r="N3450" s="6" t="s">
        <v>3898</v>
      </c>
      <c r="O3450" s="16">
        <v>44945</v>
      </c>
      <c r="P3450" s="6" t="s">
        <v>3899</v>
      </c>
      <c r="Q3450" s="18">
        <v>9064</v>
      </c>
      <c r="R3450" s="18">
        <v>0</v>
      </c>
      <c r="S3450" s="18">
        <v>9064</v>
      </c>
      <c r="T3450" s="18">
        <v>0</v>
      </c>
      <c r="U3450" s="10">
        <f t="shared" si="106"/>
        <v>0</v>
      </c>
      <c r="V3450" s="20">
        <f t="shared" si="107"/>
        <v>0</v>
      </c>
    </row>
    <row r="3451" spans="1:22" outlineLevel="3" x14ac:dyDescent="0.35">
      <c r="G3451" s="1"/>
      <c r="H3451" s="14" t="s">
        <v>11350</v>
      </c>
      <c r="O3451" s="16"/>
      <c r="Q3451" s="18">
        <f>SUBTOTAL(9,Q3449:Q3450)</f>
        <v>55738</v>
      </c>
      <c r="R3451" s="18">
        <f>SUBTOTAL(9,R3449:R3450)</f>
        <v>0</v>
      </c>
      <c r="S3451" s="18">
        <f>SUBTOTAL(9,S3449:S3450)</f>
        <v>55738</v>
      </c>
      <c r="T3451" s="18">
        <f>SUBTOTAL(9,T3449:T3450)</f>
        <v>0</v>
      </c>
      <c r="U3451" s="10">
        <f t="shared" si="106"/>
        <v>0</v>
      </c>
      <c r="V3451" s="20">
        <f t="shared" si="107"/>
        <v>0</v>
      </c>
    </row>
    <row r="3452" spans="1:22" ht="29" outlineLevel="2" x14ac:dyDescent="0.35">
      <c r="C3452" s="13" t="s">
        <v>12939</v>
      </c>
      <c r="G3452" s="1"/>
      <c r="O3452" s="16"/>
      <c r="Q3452" s="18">
        <f>SUBTOTAL(9,Q3449:Q3450)</f>
        <v>55738</v>
      </c>
      <c r="R3452" s="18">
        <f>SUBTOTAL(9,R3449:R3450)</f>
        <v>0</v>
      </c>
      <c r="S3452" s="18">
        <f>SUBTOTAL(9,S3449:S3450)</f>
        <v>55738</v>
      </c>
      <c r="T3452" s="18">
        <f>SUBTOTAL(9,T3449:T3450)</f>
        <v>0</v>
      </c>
      <c r="U3452" s="10">
        <f t="shared" si="106"/>
        <v>0</v>
      </c>
      <c r="V3452" s="20">
        <f t="shared" si="107"/>
        <v>0</v>
      </c>
    </row>
    <row r="3453" spans="1:22" outlineLevel="4" x14ac:dyDescent="0.35">
      <c r="A3453" s="6" t="s">
        <v>183</v>
      </c>
      <c r="B3453" s="6" t="s">
        <v>184</v>
      </c>
      <c r="C3453" s="12" t="s">
        <v>3900</v>
      </c>
      <c r="D3453" s="5" t="s">
        <v>3901</v>
      </c>
      <c r="E3453" s="6" t="s">
        <v>3901</v>
      </c>
      <c r="F3453" s="1" t="s">
        <v>4</v>
      </c>
      <c r="G3453" s="1" t="s">
        <v>1372</v>
      </c>
      <c r="H3453" s="1" t="s">
        <v>3904</v>
      </c>
      <c r="I3453" s="2" t="s">
        <v>3905</v>
      </c>
      <c r="J3453" s="6" t="s">
        <v>3902</v>
      </c>
      <c r="K3453" s="6" t="s">
        <v>4</v>
      </c>
      <c r="L3453" s="6" t="s">
        <v>4</v>
      </c>
      <c r="M3453" s="6" t="s">
        <v>5</v>
      </c>
      <c r="N3453" s="6" t="s">
        <v>3903</v>
      </c>
      <c r="O3453" s="16">
        <v>44838</v>
      </c>
      <c r="P3453" s="6" t="s">
        <v>7</v>
      </c>
      <c r="Q3453" s="18">
        <v>198.96</v>
      </c>
      <c r="R3453" s="18">
        <v>0</v>
      </c>
      <c r="S3453" s="18">
        <v>198.96</v>
      </c>
      <c r="T3453" s="18">
        <v>0</v>
      </c>
      <c r="U3453" s="10">
        <f t="shared" si="106"/>
        <v>0</v>
      </c>
      <c r="V3453" s="20">
        <f t="shared" si="107"/>
        <v>0</v>
      </c>
    </row>
    <row r="3454" spans="1:22" outlineLevel="4" x14ac:dyDescent="0.35">
      <c r="A3454" s="6" t="s">
        <v>183</v>
      </c>
      <c r="B3454" s="6" t="s">
        <v>184</v>
      </c>
      <c r="C3454" s="12" t="s">
        <v>3900</v>
      </c>
      <c r="D3454" s="5" t="s">
        <v>3901</v>
      </c>
      <c r="E3454" s="6" t="s">
        <v>3901</v>
      </c>
      <c r="F3454" s="1" t="s">
        <v>13021</v>
      </c>
      <c r="G3454" s="1" t="s">
        <v>4</v>
      </c>
      <c r="H3454" s="1" t="s">
        <v>3904</v>
      </c>
      <c r="I3454" s="2" t="s">
        <v>3905</v>
      </c>
      <c r="J3454" s="6" t="s">
        <v>3902</v>
      </c>
      <c r="K3454" s="6" t="s">
        <v>4</v>
      </c>
      <c r="L3454" s="6" t="s">
        <v>4</v>
      </c>
      <c r="M3454" s="6" t="s">
        <v>5</v>
      </c>
      <c r="N3454" s="6" t="s">
        <v>3903</v>
      </c>
      <c r="O3454" s="16">
        <v>44838</v>
      </c>
      <c r="P3454" s="6" t="s">
        <v>7</v>
      </c>
      <c r="Q3454" s="18">
        <v>27691</v>
      </c>
      <c r="R3454" s="18">
        <v>27691</v>
      </c>
      <c r="S3454" s="18">
        <v>0</v>
      </c>
      <c r="T3454" s="18">
        <v>0</v>
      </c>
      <c r="U3454" s="10">
        <f t="shared" si="106"/>
        <v>0</v>
      </c>
      <c r="V3454" s="20">
        <f t="shared" si="107"/>
        <v>0</v>
      </c>
    </row>
    <row r="3455" spans="1:22" outlineLevel="3" x14ac:dyDescent="0.35">
      <c r="G3455" s="1"/>
      <c r="H3455" s="14" t="s">
        <v>12005</v>
      </c>
      <c r="O3455" s="16"/>
      <c r="Q3455" s="18">
        <f>SUBTOTAL(9,Q3453:Q3454)</f>
        <v>27889.96</v>
      </c>
      <c r="R3455" s="18">
        <f>SUBTOTAL(9,R3453:R3454)</f>
        <v>27691</v>
      </c>
      <c r="S3455" s="18">
        <f>SUBTOTAL(9,S3453:S3454)</f>
        <v>198.96</v>
      </c>
      <c r="T3455" s="18">
        <f>SUBTOTAL(9,T3453:T3454)</f>
        <v>0</v>
      </c>
      <c r="U3455" s="10">
        <f t="shared" si="106"/>
        <v>-8.8107299234252423E-13</v>
      </c>
      <c r="V3455" s="20">
        <f t="shared" si="107"/>
        <v>-8.8107299234252423E-13</v>
      </c>
    </row>
    <row r="3456" spans="1:22" ht="29" outlineLevel="4" x14ac:dyDescent="0.35">
      <c r="A3456" s="6" t="s">
        <v>183</v>
      </c>
      <c r="B3456" s="6" t="s">
        <v>184</v>
      </c>
      <c r="C3456" s="12" t="s">
        <v>3900</v>
      </c>
      <c r="D3456" s="5" t="s">
        <v>3901</v>
      </c>
      <c r="E3456" s="6" t="s">
        <v>3901</v>
      </c>
      <c r="F3456" s="1" t="s">
        <v>4</v>
      </c>
      <c r="G3456" s="1" t="s">
        <v>1372</v>
      </c>
      <c r="H3456" s="1" t="s">
        <v>3908</v>
      </c>
      <c r="I3456" s="2" t="s">
        <v>3909</v>
      </c>
      <c r="J3456" s="6" t="s">
        <v>3906</v>
      </c>
      <c r="K3456" s="6" t="s">
        <v>4</v>
      </c>
      <c r="L3456" s="6" t="s">
        <v>4</v>
      </c>
      <c r="M3456" s="6" t="s">
        <v>5</v>
      </c>
      <c r="N3456" s="6" t="s">
        <v>3907</v>
      </c>
      <c r="O3456" s="16">
        <v>44823</v>
      </c>
      <c r="P3456" s="6" t="s">
        <v>7</v>
      </c>
      <c r="Q3456" s="18">
        <v>299.07</v>
      </c>
      <c r="R3456" s="18">
        <v>0</v>
      </c>
      <c r="S3456" s="18">
        <v>299.07</v>
      </c>
      <c r="T3456" s="18">
        <v>0</v>
      </c>
      <c r="U3456" s="10">
        <f t="shared" si="106"/>
        <v>0</v>
      </c>
      <c r="V3456" s="20">
        <f t="shared" si="107"/>
        <v>0</v>
      </c>
    </row>
    <row r="3457" spans="1:22" ht="29" outlineLevel="4" x14ac:dyDescent="0.35">
      <c r="A3457" s="6" t="s">
        <v>183</v>
      </c>
      <c r="B3457" s="6" t="s">
        <v>184</v>
      </c>
      <c r="C3457" s="12" t="s">
        <v>3900</v>
      </c>
      <c r="D3457" s="5" t="s">
        <v>3901</v>
      </c>
      <c r="E3457" s="6" t="s">
        <v>3901</v>
      </c>
      <c r="F3457" s="1" t="s">
        <v>13021</v>
      </c>
      <c r="G3457" s="1" t="s">
        <v>4</v>
      </c>
      <c r="H3457" s="1" t="s">
        <v>3908</v>
      </c>
      <c r="I3457" s="2" t="s">
        <v>3909</v>
      </c>
      <c r="J3457" s="6" t="s">
        <v>3906</v>
      </c>
      <c r="K3457" s="6" t="s">
        <v>4</v>
      </c>
      <c r="L3457" s="6" t="s">
        <v>4</v>
      </c>
      <c r="M3457" s="6" t="s">
        <v>5</v>
      </c>
      <c r="N3457" s="6" t="s">
        <v>3910</v>
      </c>
      <c r="O3457" s="16">
        <v>44761</v>
      </c>
      <c r="P3457" s="6" t="s">
        <v>7</v>
      </c>
      <c r="Q3457" s="18">
        <v>24260.76</v>
      </c>
      <c r="R3457" s="18">
        <v>24260.76</v>
      </c>
      <c r="S3457" s="18">
        <v>0</v>
      </c>
      <c r="T3457" s="18">
        <v>0</v>
      </c>
      <c r="U3457" s="10">
        <f t="shared" si="106"/>
        <v>0</v>
      </c>
      <c r="V3457" s="20">
        <f t="shared" si="107"/>
        <v>0</v>
      </c>
    </row>
    <row r="3458" spans="1:22" ht="29" outlineLevel="4" x14ac:dyDescent="0.35">
      <c r="A3458" s="6" t="s">
        <v>183</v>
      </c>
      <c r="B3458" s="6" t="s">
        <v>184</v>
      </c>
      <c r="C3458" s="12" t="s">
        <v>3900</v>
      </c>
      <c r="D3458" s="5" t="s">
        <v>3901</v>
      </c>
      <c r="E3458" s="6" t="s">
        <v>3901</v>
      </c>
      <c r="F3458" s="1" t="s">
        <v>13021</v>
      </c>
      <c r="G3458" s="1" t="s">
        <v>4</v>
      </c>
      <c r="H3458" s="1" t="s">
        <v>3908</v>
      </c>
      <c r="I3458" s="2" t="s">
        <v>3909</v>
      </c>
      <c r="J3458" s="6" t="s">
        <v>3906</v>
      </c>
      <c r="K3458" s="6" t="s">
        <v>4</v>
      </c>
      <c r="L3458" s="6" t="s">
        <v>4</v>
      </c>
      <c r="M3458" s="6" t="s">
        <v>5</v>
      </c>
      <c r="N3458" s="6" t="s">
        <v>3907</v>
      </c>
      <c r="O3458" s="16">
        <v>44823</v>
      </c>
      <c r="P3458" s="6" t="s">
        <v>7</v>
      </c>
      <c r="Q3458" s="18">
        <v>26810.36</v>
      </c>
      <c r="R3458" s="18">
        <v>26810.36</v>
      </c>
      <c r="S3458" s="18">
        <v>0</v>
      </c>
      <c r="T3458" s="18">
        <v>0</v>
      </c>
      <c r="U3458" s="10">
        <f t="shared" ref="U3458:U3521" si="108">Q3458-R3458-S3458-T3458</f>
        <v>0</v>
      </c>
      <c r="V3458" s="20">
        <f t="shared" si="107"/>
        <v>0</v>
      </c>
    </row>
    <row r="3459" spans="1:22" outlineLevel="3" x14ac:dyDescent="0.35">
      <c r="G3459" s="1"/>
      <c r="H3459" s="14" t="s">
        <v>12006</v>
      </c>
      <c r="O3459" s="16"/>
      <c r="Q3459" s="18">
        <f>SUBTOTAL(9,Q3456:Q3458)</f>
        <v>51370.19</v>
      </c>
      <c r="R3459" s="18">
        <f>SUBTOTAL(9,R3456:R3458)</f>
        <v>51071.119999999995</v>
      </c>
      <c r="S3459" s="18">
        <f>SUBTOTAL(9,S3456:S3458)</f>
        <v>299.07</v>
      </c>
      <c r="T3459" s="18">
        <f>SUBTOTAL(9,T3456:T3458)</f>
        <v>0</v>
      </c>
      <c r="U3459" s="10">
        <f t="shared" si="108"/>
        <v>6.9917405198793858E-12</v>
      </c>
      <c r="V3459" s="20">
        <f t="shared" ref="V3459:V3522" si="109">Q3459-R3459-S3459-T3459</f>
        <v>6.9917405198793858E-12</v>
      </c>
    </row>
    <row r="3460" spans="1:22" outlineLevel="4" x14ac:dyDescent="0.35">
      <c r="A3460" s="6" t="s">
        <v>183</v>
      </c>
      <c r="B3460" s="6" t="s">
        <v>184</v>
      </c>
      <c r="C3460" s="12" t="s">
        <v>3900</v>
      </c>
      <c r="D3460" s="5" t="s">
        <v>3901</v>
      </c>
      <c r="E3460" s="6" t="s">
        <v>3901</v>
      </c>
      <c r="F3460" s="1" t="s">
        <v>13021</v>
      </c>
      <c r="G3460" s="1" t="s">
        <v>4</v>
      </c>
      <c r="H3460" s="1" t="s">
        <v>3913</v>
      </c>
      <c r="I3460" s="2" t="s">
        <v>3914</v>
      </c>
      <c r="J3460" s="6" t="s">
        <v>3911</v>
      </c>
      <c r="K3460" s="6" t="s">
        <v>4</v>
      </c>
      <c r="L3460" s="6" t="s">
        <v>4</v>
      </c>
      <c r="M3460" s="6" t="s">
        <v>5</v>
      </c>
      <c r="N3460" s="6" t="s">
        <v>3912</v>
      </c>
      <c r="O3460" s="16">
        <v>44902</v>
      </c>
      <c r="P3460" s="6" t="s">
        <v>7</v>
      </c>
      <c r="Q3460" s="18">
        <v>30406.38</v>
      </c>
      <c r="R3460" s="18">
        <v>30406.38</v>
      </c>
      <c r="S3460" s="18">
        <v>0</v>
      </c>
      <c r="T3460" s="18">
        <v>0</v>
      </c>
      <c r="U3460" s="10">
        <f t="shared" si="108"/>
        <v>0</v>
      </c>
      <c r="V3460" s="20">
        <f t="shared" si="109"/>
        <v>0</v>
      </c>
    </row>
    <row r="3461" spans="1:22" outlineLevel="4" x14ac:dyDescent="0.35">
      <c r="A3461" s="6" t="s">
        <v>183</v>
      </c>
      <c r="B3461" s="6" t="s">
        <v>184</v>
      </c>
      <c r="C3461" s="12" t="s">
        <v>3900</v>
      </c>
      <c r="D3461" s="5" t="s">
        <v>3901</v>
      </c>
      <c r="E3461" s="6" t="s">
        <v>3901</v>
      </c>
      <c r="F3461" s="1" t="s">
        <v>13021</v>
      </c>
      <c r="G3461" s="1" t="s">
        <v>4</v>
      </c>
      <c r="H3461" s="1" t="s">
        <v>3913</v>
      </c>
      <c r="I3461" s="2" t="s">
        <v>3914</v>
      </c>
      <c r="J3461" s="6" t="s">
        <v>3911</v>
      </c>
      <c r="K3461" s="6" t="s">
        <v>4</v>
      </c>
      <c r="L3461" s="6" t="s">
        <v>4</v>
      </c>
      <c r="M3461" s="6" t="s">
        <v>5</v>
      </c>
      <c r="N3461" s="6" t="s">
        <v>3915</v>
      </c>
      <c r="O3461" s="16">
        <v>44994</v>
      </c>
      <c r="P3461" s="6" t="s">
        <v>7</v>
      </c>
      <c r="Q3461" s="18">
        <v>30641.26</v>
      </c>
      <c r="R3461" s="18">
        <v>30641.26</v>
      </c>
      <c r="S3461" s="18">
        <v>0</v>
      </c>
      <c r="T3461" s="18">
        <v>0</v>
      </c>
      <c r="U3461" s="10">
        <f t="shared" si="108"/>
        <v>0</v>
      </c>
      <c r="V3461" s="20">
        <f t="shared" si="109"/>
        <v>0</v>
      </c>
    </row>
    <row r="3462" spans="1:22" outlineLevel="4" x14ac:dyDescent="0.35">
      <c r="A3462" s="6" t="s">
        <v>183</v>
      </c>
      <c r="B3462" s="6" t="s">
        <v>184</v>
      </c>
      <c r="C3462" s="12" t="s">
        <v>3900</v>
      </c>
      <c r="D3462" s="5" t="s">
        <v>3901</v>
      </c>
      <c r="E3462" s="6" t="s">
        <v>3901</v>
      </c>
      <c r="F3462" s="1" t="s">
        <v>13021</v>
      </c>
      <c r="G3462" s="1" t="s">
        <v>4</v>
      </c>
      <c r="H3462" s="1" t="s">
        <v>3913</v>
      </c>
      <c r="I3462" s="2" t="s">
        <v>3914</v>
      </c>
      <c r="J3462" s="6" t="s">
        <v>3911</v>
      </c>
      <c r="K3462" s="6" t="s">
        <v>4</v>
      </c>
      <c r="L3462" s="6" t="s">
        <v>4</v>
      </c>
      <c r="M3462" s="6" t="s">
        <v>5</v>
      </c>
      <c r="N3462" s="6" t="s">
        <v>3916</v>
      </c>
      <c r="O3462" s="16">
        <v>45071</v>
      </c>
      <c r="P3462" s="6" t="s">
        <v>7</v>
      </c>
      <c r="Q3462" s="18">
        <v>26234</v>
      </c>
      <c r="R3462" s="18">
        <v>26234</v>
      </c>
      <c r="S3462" s="18">
        <v>0</v>
      </c>
      <c r="T3462" s="18">
        <v>0</v>
      </c>
      <c r="U3462" s="10">
        <f t="shared" si="108"/>
        <v>0</v>
      </c>
      <c r="V3462" s="20">
        <f t="shared" si="109"/>
        <v>0</v>
      </c>
    </row>
    <row r="3463" spans="1:22" outlineLevel="3" x14ac:dyDescent="0.35">
      <c r="G3463" s="1"/>
      <c r="H3463" s="14" t="s">
        <v>12007</v>
      </c>
      <c r="O3463" s="16"/>
      <c r="Q3463" s="18">
        <f>SUBTOTAL(9,Q3460:Q3462)</f>
        <v>87281.64</v>
      </c>
      <c r="R3463" s="18">
        <f>SUBTOTAL(9,R3460:R3462)</f>
        <v>87281.64</v>
      </c>
      <c r="S3463" s="18">
        <f>SUBTOTAL(9,S3460:S3462)</f>
        <v>0</v>
      </c>
      <c r="T3463" s="18">
        <f>SUBTOTAL(9,T3460:T3462)</f>
        <v>0</v>
      </c>
      <c r="U3463" s="10">
        <f t="shared" si="108"/>
        <v>0</v>
      </c>
      <c r="V3463" s="20">
        <f t="shared" si="109"/>
        <v>0</v>
      </c>
    </row>
    <row r="3464" spans="1:22" ht="29" outlineLevel="4" x14ac:dyDescent="0.35">
      <c r="A3464" s="6" t="s">
        <v>183</v>
      </c>
      <c r="B3464" s="6" t="s">
        <v>184</v>
      </c>
      <c r="C3464" s="12" t="s">
        <v>3900</v>
      </c>
      <c r="D3464" s="5" t="s">
        <v>3901</v>
      </c>
      <c r="E3464" s="6" t="s">
        <v>3901</v>
      </c>
      <c r="F3464" s="1" t="s">
        <v>13021</v>
      </c>
      <c r="G3464" s="1" t="s">
        <v>4</v>
      </c>
      <c r="H3464" s="1" t="s">
        <v>3919</v>
      </c>
      <c r="I3464" s="2" t="s">
        <v>3920</v>
      </c>
      <c r="J3464" s="6" t="s">
        <v>3917</v>
      </c>
      <c r="K3464" s="6" t="s">
        <v>4</v>
      </c>
      <c r="L3464" s="6" t="s">
        <v>4</v>
      </c>
      <c r="M3464" s="6" t="s">
        <v>5</v>
      </c>
      <c r="N3464" s="6" t="s">
        <v>3918</v>
      </c>
      <c r="O3464" s="16">
        <v>44923</v>
      </c>
      <c r="P3464" s="6" t="s">
        <v>7</v>
      </c>
      <c r="Q3464" s="18">
        <v>29017.11</v>
      </c>
      <c r="R3464" s="18">
        <v>29017.11</v>
      </c>
      <c r="S3464" s="18">
        <v>0</v>
      </c>
      <c r="T3464" s="18">
        <v>0</v>
      </c>
      <c r="U3464" s="10">
        <f t="shared" si="108"/>
        <v>0</v>
      </c>
      <c r="V3464" s="20">
        <f t="shared" si="109"/>
        <v>0</v>
      </c>
    </row>
    <row r="3465" spans="1:22" ht="29" outlineLevel="4" x14ac:dyDescent="0.35">
      <c r="A3465" s="6" t="s">
        <v>183</v>
      </c>
      <c r="B3465" s="6" t="s">
        <v>184</v>
      </c>
      <c r="C3465" s="12" t="s">
        <v>3900</v>
      </c>
      <c r="D3465" s="5" t="s">
        <v>3901</v>
      </c>
      <c r="E3465" s="6" t="s">
        <v>3901</v>
      </c>
      <c r="F3465" s="1" t="s">
        <v>13021</v>
      </c>
      <c r="G3465" s="1" t="s">
        <v>4</v>
      </c>
      <c r="H3465" s="1" t="s">
        <v>3919</v>
      </c>
      <c r="I3465" s="2" t="s">
        <v>3920</v>
      </c>
      <c r="J3465" s="6" t="s">
        <v>3917</v>
      </c>
      <c r="K3465" s="6" t="s">
        <v>4</v>
      </c>
      <c r="L3465" s="6" t="s">
        <v>4</v>
      </c>
      <c r="M3465" s="6" t="s">
        <v>5</v>
      </c>
      <c r="N3465" s="6" t="s">
        <v>3921</v>
      </c>
      <c r="O3465" s="16">
        <v>44994</v>
      </c>
      <c r="P3465" s="6" t="s">
        <v>7</v>
      </c>
      <c r="Q3465" s="18">
        <v>28932.36</v>
      </c>
      <c r="R3465" s="18">
        <v>28932.36</v>
      </c>
      <c r="S3465" s="18">
        <v>0</v>
      </c>
      <c r="T3465" s="18">
        <v>0</v>
      </c>
      <c r="U3465" s="10">
        <f t="shared" si="108"/>
        <v>0</v>
      </c>
      <c r="V3465" s="20">
        <f t="shared" si="109"/>
        <v>0</v>
      </c>
    </row>
    <row r="3466" spans="1:22" ht="29" outlineLevel="4" x14ac:dyDescent="0.35">
      <c r="A3466" s="6" t="s">
        <v>183</v>
      </c>
      <c r="B3466" s="6" t="s">
        <v>184</v>
      </c>
      <c r="C3466" s="12" t="s">
        <v>3900</v>
      </c>
      <c r="D3466" s="5" t="s">
        <v>3901</v>
      </c>
      <c r="E3466" s="6" t="s">
        <v>3901</v>
      </c>
      <c r="F3466" s="1" t="s">
        <v>13021</v>
      </c>
      <c r="G3466" s="1" t="s">
        <v>4</v>
      </c>
      <c r="H3466" s="1" t="s">
        <v>3919</v>
      </c>
      <c r="I3466" s="2" t="s">
        <v>3920</v>
      </c>
      <c r="J3466" s="6" t="s">
        <v>3917</v>
      </c>
      <c r="K3466" s="6" t="s">
        <v>4</v>
      </c>
      <c r="L3466" s="6" t="s">
        <v>4</v>
      </c>
      <c r="M3466" s="6" t="s">
        <v>5</v>
      </c>
      <c r="N3466" s="6" t="s">
        <v>3922</v>
      </c>
      <c r="O3466" s="16">
        <v>45097</v>
      </c>
      <c r="P3466" s="6" t="s">
        <v>7</v>
      </c>
      <c r="Q3466" s="18">
        <v>23892.63</v>
      </c>
      <c r="R3466" s="18">
        <v>23892.63</v>
      </c>
      <c r="S3466" s="18">
        <v>0</v>
      </c>
      <c r="T3466" s="18">
        <v>0</v>
      </c>
      <c r="U3466" s="10">
        <f t="shared" si="108"/>
        <v>0</v>
      </c>
      <c r="V3466" s="20">
        <f t="shared" si="109"/>
        <v>0</v>
      </c>
    </row>
    <row r="3467" spans="1:22" outlineLevel="3" x14ac:dyDescent="0.35">
      <c r="G3467" s="1"/>
      <c r="H3467" s="14" t="s">
        <v>12008</v>
      </c>
      <c r="O3467" s="16"/>
      <c r="Q3467" s="18">
        <f>SUBTOTAL(9,Q3464:Q3466)</f>
        <v>81842.100000000006</v>
      </c>
      <c r="R3467" s="18">
        <f>SUBTOTAL(9,R3464:R3466)</f>
        <v>81842.100000000006</v>
      </c>
      <c r="S3467" s="18">
        <f>SUBTOTAL(9,S3464:S3466)</f>
        <v>0</v>
      </c>
      <c r="T3467" s="18">
        <f>SUBTOTAL(9,T3464:T3466)</f>
        <v>0</v>
      </c>
      <c r="U3467" s="10">
        <f t="shared" si="108"/>
        <v>0</v>
      </c>
      <c r="V3467" s="20">
        <f t="shared" si="109"/>
        <v>0</v>
      </c>
    </row>
    <row r="3468" spans="1:22" outlineLevel="2" x14ac:dyDescent="0.35">
      <c r="C3468" s="13" t="s">
        <v>10734</v>
      </c>
      <c r="G3468" s="1"/>
      <c r="O3468" s="16"/>
      <c r="Q3468" s="18">
        <f>SUBTOTAL(9,Q3453:Q3466)</f>
        <v>248383.89</v>
      </c>
      <c r="R3468" s="18">
        <f>SUBTOTAL(9,R3453:R3466)</f>
        <v>247885.86</v>
      </c>
      <c r="S3468" s="18">
        <f>SUBTOTAL(9,S3453:S3466)</f>
        <v>498.03</v>
      </c>
      <c r="T3468" s="18">
        <f>SUBTOTAL(9,T3453:T3466)</f>
        <v>0</v>
      </c>
      <c r="U3468" s="10">
        <f t="shared" si="108"/>
        <v>2.7966962079517543E-11</v>
      </c>
      <c r="V3468" s="20">
        <f t="shared" si="109"/>
        <v>2.7966962079517543E-11</v>
      </c>
    </row>
    <row r="3469" spans="1:22" ht="29" outlineLevel="4" x14ac:dyDescent="0.35">
      <c r="A3469" s="6" t="s">
        <v>566</v>
      </c>
      <c r="B3469" s="6" t="s">
        <v>567</v>
      </c>
      <c r="C3469" s="12" t="s">
        <v>3923</v>
      </c>
      <c r="D3469" s="5" t="s">
        <v>3924</v>
      </c>
      <c r="E3469" s="6" t="s">
        <v>3924</v>
      </c>
      <c r="F3469" s="1" t="s">
        <v>573</v>
      </c>
      <c r="G3469" s="1" t="s">
        <v>4</v>
      </c>
      <c r="H3469" s="1" t="s">
        <v>3927</v>
      </c>
      <c r="I3469" s="2" t="s">
        <v>3928</v>
      </c>
      <c r="J3469" s="6" t="s">
        <v>4</v>
      </c>
      <c r="K3469" s="6" t="s">
        <v>4</v>
      </c>
      <c r="L3469" s="6" t="s">
        <v>4</v>
      </c>
      <c r="M3469" s="6" t="s">
        <v>5</v>
      </c>
      <c r="N3469" s="6" t="s">
        <v>3925</v>
      </c>
      <c r="O3469" s="16">
        <v>44837</v>
      </c>
      <c r="P3469" s="6" t="s">
        <v>3926</v>
      </c>
      <c r="Q3469" s="18">
        <v>16306.37</v>
      </c>
      <c r="R3469" s="18">
        <v>16306.37</v>
      </c>
      <c r="S3469" s="18">
        <v>0</v>
      </c>
      <c r="T3469" s="18">
        <v>0</v>
      </c>
      <c r="U3469" s="10">
        <f t="shared" si="108"/>
        <v>0</v>
      </c>
      <c r="V3469" s="20">
        <f t="shared" si="109"/>
        <v>0</v>
      </c>
    </row>
    <row r="3470" spans="1:22" ht="29" outlineLevel="4" x14ac:dyDescent="0.35">
      <c r="A3470" s="6" t="s">
        <v>566</v>
      </c>
      <c r="B3470" s="6" t="s">
        <v>567</v>
      </c>
      <c r="C3470" s="12" t="s">
        <v>3923</v>
      </c>
      <c r="D3470" s="5" t="s">
        <v>3924</v>
      </c>
      <c r="E3470" s="6" t="s">
        <v>3924</v>
      </c>
      <c r="F3470" s="1" t="s">
        <v>573</v>
      </c>
      <c r="G3470" s="1" t="s">
        <v>4</v>
      </c>
      <c r="H3470" s="1" t="s">
        <v>3927</v>
      </c>
      <c r="I3470" s="2" t="s">
        <v>3928</v>
      </c>
      <c r="J3470" s="6" t="s">
        <v>4</v>
      </c>
      <c r="K3470" s="6" t="s">
        <v>4</v>
      </c>
      <c r="L3470" s="6" t="s">
        <v>4</v>
      </c>
      <c r="M3470" s="6" t="s">
        <v>5</v>
      </c>
      <c r="N3470" s="6" t="s">
        <v>3929</v>
      </c>
      <c r="O3470" s="16">
        <v>44900</v>
      </c>
      <c r="P3470" s="6" t="s">
        <v>3930</v>
      </c>
      <c r="Q3470" s="18">
        <v>31520.21</v>
      </c>
      <c r="R3470" s="18">
        <v>31520.21</v>
      </c>
      <c r="S3470" s="18">
        <v>0</v>
      </c>
      <c r="T3470" s="18">
        <v>0</v>
      </c>
      <c r="U3470" s="10">
        <f t="shared" si="108"/>
        <v>0</v>
      </c>
      <c r="V3470" s="20">
        <f t="shared" si="109"/>
        <v>0</v>
      </c>
    </row>
    <row r="3471" spans="1:22" outlineLevel="3" x14ac:dyDescent="0.35">
      <c r="G3471" s="1"/>
      <c r="H3471" s="14" t="s">
        <v>12009</v>
      </c>
      <c r="O3471" s="16"/>
      <c r="Q3471" s="18">
        <f>SUBTOTAL(9,Q3469:Q3470)</f>
        <v>47826.58</v>
      </c>
      <c r="R3471" s="18">
        <f>SUBTOTAL(9,R3469:R3470)</f>
        <v>47826.58</v>
      </c>
      <c r="S3471" s="18">
        <f>SUBTOTAL(9,S3469:S3470)</f>
        <v>0</v>
      </c>
      <c r="T3471" s="18">
        <f>SUBTOTAL(9,T3469:T3470)</f>
        <v>0</v>
      </c>
      <c r="U3471" s="10">
        <f t="shared" si="108"/>
        <v>0</v>
      </c>
      <c r="V3471" s="20">
        <f t="shared" si="109"/>
        <v>0</v>
      </c>
    </row>
    <row r="3472" spans="1:22" ht="29" outlineLevel="4" x14ac:dyDescent="0.35">
      <c r="A3472" s="6" t="s">
        <v>566</v>
      </c>
      <c r="B3472" s="6" t="s">
        <v>567</v>
      </c>
      <c r="C3472" s="12" t="s">
        <v>3923</v>
      </c>
      <c r="D3472" s="5" t="s">
        <v>3924</v>
      </c>
      <c r="E3472" s="6" t="s">
        <v>3924</v>
      </c>
      <c r="F3472" s="1" t="s">
        <v>573</v>
      </c>
      <c r="G3472" s="1" t="s">
        <v>4</v>
      </c>
      <c r="H3472" s="1" t="s">
        <v>3933</v>
      </c>
      <c r="I3472" s="2" t="s">
        <v>3934</v>
      </c>
      <c r="J3472" s="6" t="s">
        <v>4</v>
      </c>
      <c r="K3472" s="6" t="s">
        <v>4</v>
      </c>
      <c r="L3472" s="6" t="s">
        <v>4</v>
      </c>
      <c r="M3472" s="6" t="s">
        <v>5</v>
      </c>
      <c r="N3472" s="6" t="s">
        <v>3931</v>
      </c>
      <c r="O3472" s="16">
        <v>44915</v>
      </c>
      <c r="P3472" s="6" t="s">
        <v>3932</v>
      </c>
      <c r="Q3472" s="18">
        <v>2887.61</v>
      </c>
      <c r="R3472" s="18">
        <v>2887.61</v>
      </c>
      <c r="S3472" s="18">
        <v>0</v>
      </c>
      <c r="T3472" s="18">
        <v>0</v>
      </c>
      <c r="U3472" s="10">
        <f t="shared" si="108"/>
        <v>0</v>
      </c>
      <c r="V3472" s="20">
        <f t="shared" si="109"/>
        <v>0</v>
      </c>
    </row>
    <row r="3473" spans="1:22" ht="29" outlineLevel="4" x14ac:dyDescent="0.35">
      <c r="A3473" s="6" t="s">
        <v>566</v>
      </c>
      <c r="B3473" s="6" t="s">
        <v>567</v>
      </c>
      <c r="C3473" s="12" t="s">
        <v>3923</v>
      </c>
      <c r="D3473" s="5" t="s">
        <v>3924</v>
      </c>
      <c r="E3473" s="6" t="s">
        <v>3924</v>
      </c>
      <c r="F3473" s="1" t="s">
        <v>573</v>
      </c>
      <c r="G3473" s="1" t="s">
        <v>4</v>
      </c>
      <c r="H3473" s="1" t="s">
        <v>3933</v>
      </c>
      <c r="I3473" s="2" t="s">
        <v>3934</v>
      </c>
      <c r="J3473" s="6" t="s">
        <v>4</v>
      </c>
      <c r="K3473" s="6" t="s">
        <v>4</v>
      </c>
      <c r="L3473" s="6" t="s">
        <v>4</v>
      </c>
      <c r="M3473" s="6" t="s">
        <v>5</v>
      </c>
      <c r="N3473" s="6" t="s">
        <v>3935</v>
      </c>
      <c r="O3473" s="16">
        <v>45047</v>
      </c>
      <c r="P3473" s="6" t="s">
        <v>3936</v>
      </c>
      <c r="Q3473" s="18">
        <v>7550.33</v>
      </c>
      <c r="R3473" s="18">
        <v>7550.33</v>
      </c>
      <c r="S3473" s="18">
        <v>0</v>
      </c>
      <c r="T3473" s="18">
        <v>0</v>
      </c>
      <c r="U3473" s="10">
        <f t="shared" si="108"/>
        <v>0</v>
      </c>
      <c r="V3473" s="20">
        <f t="shared" si="109"/>
        <v>0</v>
      </c>
    </row>
    <row r="3474" spans="1:22" ht="29" outlineLevel="4" x14ac:dyDescent="0.35">
      <c r="A3474" s="6" t="s">
        <v>566</v>
      </c>
      <c r="B3474" s="6" t="s">
        <v>567</v>
      </c>
      <c r="C3474" s="12" t="s">
        <v>3923</v>
      </c>
      <c r="D3474" s="5" t="s">
        <v>3924</v>
      </c>
      <c r="E3474" s="6" t="s">
        <v>3924</v>
      </c>
      <c r="F3474" s="1" t="s">
        <v>573</v>
      </c>
      <c r="G3474" s="1" t="s">
        <v>4</v>
      </c>
      <c r="H3474" s="1" t="s">
        <v>3933</v>
      </c>
      <c r="I3474" s="2" t="s">
        <v>3934</v>
      </c>
      <c r="J3474" s="6" t="s">
        <v>4</v>
      </c>
      <c r="K3474" s="6" t="s">
        <v>4</v>
      </c>
      <c r="L3474" s="6" t="s">
        <v>4</v>
      </c>
      <c r="M3474" s="6" t="s">
        <v>5</v>
      </c>
      <c r="N3474" s="6" t="s">
        <v>3937</v>
      </c>
      <c r="O3474" s="16">
        <v>45047</v>
      </c>
      <c r="P3474" s="6" t="s">
        <v>3936</v>
      </c>
      <c r="Q3474" s="18">
        <v>8403.09</v>
      </c>
      <c r="R3474" s="18">
        <v>8403.09</v>
      </c>
      <c r="S3474" s="18">
        <v>0</v>
      </c>
      <c r="T3474" s="18">
        <v>0</v>
      </c>
      <c r="U3474" s="10">
        <f t="shared" si="108"/>
        <v>0</v>
      </c>
      <c r="V3474" s="20">
        <f t="shared" si="109"/>
        <v>0</v>
      </c>
    </row>
    <row r="3475" spans="1:22" ht="29" outlineLevel="4" x14ac:dyDescent="0.35">
      <c r="A3475" s="6" t="s">
        <v>566</v>
      </c>
      <c r="B3475" s="6" t="s">
        <v>567</v>
      </c>
      <c r="C3475" s="12" t="s">
        <v>3923</v>
      </c>
      <c r="D3475" s="5" t="s">
        <v>3924</v>
      </c>
      <c r="E3475" s="6" t="s">
        <v>3924</v>
      </c>
      <c r="F3475" s="1" t="s">
        <v>573</v>
      </c>
      <c r="G3475" s="1" t="s">
        <v>4</v>
      </c>
      <c r="H3475" s="1" t="s">
        <v>3933</v>
      </c>
      <c r="I3475" s="2" t="s">
        <v>3934</v>
      </c>
      <c r="J3475" s="6" t="s">
        <v>4</v>
      </c>
      <c r="K3475" s="6" t="s">
        <v>4</v>
      </c>
      <c r="L3475" s="6" t="s">
        <v>4</v>
      </c>
      <c r="M3475" s="6" t="s">
        <v>5</v>
      </c>
      <c r="N3475" s="6" t="s">
        <v>3938</v>
      </c>
      <c r="O3475" s="16">
        <v>45068</v>
      </c>
      <c r="P3475" s="6" t="s">
        <v>3939</v>
      </c>
      <c r="Q3475" s="18">
        <v>2734.62</v>
      </c>
      <c r="R3475" s="18">
        <v>2734.62</v>
      </c>
      <c r="S3475" s="18">
        <v>0</v>
      </c>
      <c r="T3475" s="18">
        <v>0</v>
      </c>
      <c r="U3475" s="10">
        <f t="shared" si="108"/>
        <v>0</v>
      </c>
      <c r="V3475" s="20">
        <f t="shared" si="109"/>
        <v>0</v>
      </c>
    </row>
    <row r="3476" spans="1:22" ht="29" outlineLevel="4" x14ac:dyDescent="0.35">
      <c r="A3476" s="6" t="s">
        <v>566</v>
      </c>
      <c r="B3476" s="6" t="s">
        <v>567</v>
      </c>
      <c r="C3476" s="12" t="s">
        <v>3923</v>
      </c>
      <c r="D3476" s="5" t="s">
        <v>3924</v>
      </c>
      <c r="E3476" s="6" t="s">
        <v>3924</v>
      </c>
      <c r="F3476" s="1" t="s">
        <v>573</v>
      </c>
      <c r="G3476" s="1" t="s">
        <v>4</v>
      </c>
      <c r="H3476" s="1" t="s">
        <v>3933</v>
      </c>
      <c r="I3476" s="2" t="s">
        <v>3934</v>
      </c>
      <c r="J3476" s="6" t="s">
        <v>4</v>
      </c>
      <c r="K3476" s="6" t="s">
        <v>4</v>
      </c>
      <c r="L3476" s="6" t="s">
        <v>4</v>
      </c>
      <c r="M3476" s="6" t="s">
        <v>5</v>
      </c>
      <c r="N3476" s="6" t="s">
        <v>3940</v>
      </c>
      <c r="O3476" s="16">
        <v>45089</v>
      </c>
      <c r="P3476" s="6" t="s">
        <v>3941</v>
      </c>
      <c r="Q3476" s="18">
        <v>3324.01</v>
      </c>
      <c r="R3476" s="18">
        <v>3324.01</v>
      </c>
      <c r="S3476" s="18">
        <v>0</v>
      </c>
      <c r="T3476" s="18">
        <v>0</v>
      </c>
      <c r="U3476" s="10">
        <f t="shared" si="108"/>
        <v>0</v>
      </c>
      <c r="V3476" s="20">
        <f t="shared" si="109"/>
        <v>0</v>
      </c>
    </row>
    <row r="3477" spans="1:22" outlineLevel="3" x14ac:dyDescent="0.35">
      <c r="G3477" s="1"/>
      <c r="H3477" s="14" t="s">
        <v>12010</v>
      </c>
      <c r="O3477" s="16"/>
      <c r="Q3477" s="18">
        <f>SUBTOTAL(9,Q3472:Q3476)</f>
        <v>24899.659999999996</v>
      </c>
      <c r="R3477" s="18">
        <f>SUBTOTAL(9,R3472:R3476)</f>
        <v>24899.659999999996</v>
      </c>
      <c r="S3477" s="18">
        <f>SUBTOTAL(9,S3472:S3476)</f>
        <v>0</v>
      </c>
      <c r="T3477" s="18">
        <f>SUBTOTAL(9,T3472:T3476)</f>
        <v>0</v>
      </c>
      <c r="U3477" s="10">
        <f t="shared" si="108"/>
        <v>0</v>
      </c>
      <c r="V3477" s="20">
        <f t="shared" si="109"/>
        <v>0</v>
      </c>
    </row>
    <row r="3478" spans="1:22" outlineLevel="4" x14ac:dyDescent="0.35">
      <c r="A3478" s="6" t="s">
        <v>110</v>
      </c>
      <c r="B3478" s="6" t="s">
        <v>111</v>
      </c>
      <c r="C3478" s="12" t="s">
        <v>3923</v>
      </c>
      <c r="D3478" s="5" t="s">
        <v>3942</v>
      </c>
      <c r="E3478" s="6" t="s">
        <v>3942</v>
      </c>
      <c r="F3478" s="1" t="s">
        <v>4</v>
      </c>
      <c r="G3478" s="1" t="s">
        <v>114</v>
      </c>
      <c r="H3478" s="1" t="s">
        <v>116</v>
      </c>
      <c r="I3478" s="4" t="s">
        <v>12902</v>
      </c>
      <c r="J3478" s="6" t="s">
        <v>4</v>
      </c>
      <c r="K3478" s="6" t="s">
        <v>4</v>
      </c>
      <c r="L3478" s="6" t="s">
        <v>4</v>
      </c>
      <c r="M3478" s="6" t="s">
        <v>5</v>
      </c>
      <c r="N3478" s="6" t="s">
        <v>3943</v>
      </c>
      <c r="O3478" s="16">
        <v>44945</v>
      </c>
      <c r="P3478" s="6" t="s">
        <v>7</v>
      </c>
      <c r="Q3478" s="18">
        <v>14253</v>
      </c>
      <c r="R3478" s="18">
        <v>0</v>
      </c>
      <c r="S3478" s="18">
        <v>14253</v>
      </c>
      <c r="T3478" s="18">
        <v>0</v>
      </c>
      <c r="U3478" s="10">
        <f t="shared" si="108"/>
        <v>0</v>
      </c>
      <c r="V3478" s="20">
        <f t="shared" si="109"/>
        <v>0</v>
      </c>
    </row>
    <row r="3479" spans="1:22" outlineLevel="3" x14ac:dyDescent="0.35">
      <c r="G3479" s="1"/>
      <c r="H3479" s="14" t="s">
        <v>11348</v>
      </c>
      <c r="O3479" s="16"/>
      <c r="Q3479" s="18">
        <f>SUBTOTAL(9,Q3478:Q3478)</f>
        <v>14253</v>
      </c>
      <c r="R3479" s="18">
        <f>SUBTOTAL(9,R3478:R3478)</f>
        <v>0</v>
      </c>
      <c r="S3479" s="18">
        <f>SUBTOTAL(9,S3478:S3478)</f>
        <v>14253</v>
      </c>
      <c r="T3479" s="18">
        <f>SUBTOTAL(9,T3478:T3478)</f>
        <v>0</v>
      </c>
      <c r="U3479" s="10">
        <f t="shared" si="108"/>
        <v>0</v>
      </c>
      <c r="V3479" s="20">
        <f t="shared" si="109"/>
        <v>0</v>
      </c>
    </row>
    <row r="3480" spans="1:22" outlineLevel="4" x14ac:dyDescent="0.35">
      <c r="A3480" s="6" t="s">
        <v>110</v>
      </c>
      <c r="B3480" s="6" t="s">
        <v>111</v>
      </c>
      <c r="C3480" s="12" t="s">
        <v>3923</v>
      </c>
      <c r="D3480" s="5" t="s">
        <v>3942</v>
      </c>
      <c r="E3480" s="6" t="s">
        <v>3942</v>
      </c>
      <c r="F3480" s="1" t="s">
        <v>4</v>
      </c>
      <c r="G3480" s="1" t="s">
        <v>114</v>
      </c>
      <c r="H3480" s="1" t="s">
        <v>119</v>
      </c>
      <c r="I3480" s="4" t="s">
        <v>12903</v>
      </c>
      <c r="J3480" s="6" t="s">
        <v>4</v>
      </c>
      <c r="K3480" s="6" t="s">
        <v>4</v>
      </c>
      <c r="L3480" s="6" t="s">
        <v>4</v>
      </c>
      <c r="M3480" s="6" t="s">
        <v>5</v>
      </c>
      <c r="N3480" s="6" t="s">
        <v>3943</v>
      </c>
      <c r="O3480" s="16">
        <v>44945</v>
      </c>
      <c r="P3480" s="6" t="s">
        <v>7</v>
      </c>
      <c r="Q3480" s="18">
        <v>1096</v>
      </c>
      <c r="R3480" s="18">
        <v>0</v>
      </c>
      <c r="S3480" s="18">
        <v>1096</v>
      </c>
      <c r="T3480" s="18">
        <v>0</v>
      </c>
      <c r="U3480" s="10">
        <f t="shared" si="108"/>
        <v>0</v>
      </c>
      <c r="V3480" s="20">
        <f t="shared" si="109"/>
        <v>0</v>
      </c>
    </row>
    <row r="3481" spans="1:22" outlineLevel="3" x14ac:dyDescent="0.35">
      <c r="G3481" s="1"/>
      <c r="H3481" s="14" t="s">
        <v>11349</v>
      </c>
      <c r="O3481" s="16"/>
      <c r="Q3481" s="18">
        <f>SUBTOTAL(9,Q3480:Q3480)</f>
        <v>1096</v>
      </c>
      <c r="R3481" s="18">
        <f>SUBTOTAL(9,R3480:R3480)</f>
        <v>0</v>
      </c>
      <c r="S3481" s="18">
        <f>SUBTOTAL(9,S3480:S3480)</f>
        <v>1096</v>
      </c>
      <c r="T3481" s="18">
        <f>SUBTOTAL(9,T3480:T3480)</f>
        <v>0</v>
      </c>
      <c r="U3481" s="10">
        <f t="shared" si="108"/>
        <v>0</v>
      </c>
      <c r="V3481" s="20">
        <f t="shared" si="109"/>
        <v>0</v>
      </c>
    </row>
    <row r="3482" spans="1:22" outlineLevel="4" x14ac:dyDescent="0.35">
      <c r="A3482" s="6" t="s">
        <v>110</v>
      </c>
      <c r="B3482" s="6" t="s">
        <v>111</v>
      </c>
      <c r="C3482" s="12" t="s">
        <v>3923</v>
      </c>
      <c r="D3482" s="5" t="s">
        <v>3942</v>
      </c>
      <c r="E3482" s="6" t="s">
        <v>3942</v>
      </c>
      <c r="F3482" s="1" t="s">
        <v>4</v>
      </c>
      <c r="G3482" s="1" t="s">
        <v>114</v>
      </c>
      <c r="H3482" s="1" t="s">
        <v>121</v>
      </c>
      <c r="I3482" s="4" t="s">
        <v>12901</v>
      </c>
      <c r="J3482" s="6" t="s">
        <v>4</v>
      </c>
      <c r="K3482" s="6" t="s">
        <v>4</v>
      </c>
      <c r="L3482" s="6" t="s">
        <v>4</v>
      </c>
      <c r="M3482" s="6" t="s">
        <v>5</v>
      </c>
      <c r="N3482" s="6" t="s">
        <v>3944</v>
      </c>
      <c r="O3482" s="16">
        <v>44869</v>
      </c>
      <c r="P3482" s="6" t="s">
        <v>7</v>
      </c>
      <c r="Q3482" s="18">
        <v>10461</v>
      </c>
      <c r="R3482" s="18">
        <v>0</v>
      </c>
      <c r="S3482" s="18">
        <v>10461</v>
      </c>
      <c r="T3482" s="18">
        <v>0</v>
      </c>
      <c r="U3482" s="10">
        <f t="shared" si="108"/>
        <v>0</v>
      </c>
      <c r="V3482" s="20">
        <f t="shared" si="109"/>
        <v>0</v>
      </c>
    </row>
    <row r="3483" spans="1:22" outlineLevel="4" x14ac:dyDescent="0.35">
      <c r="A3483" s="6" t="s">
        <v>110</v>
      </c>
      <c r="B3483" s="6" t="s">
        <v>111</v>
      </c>
      <c r="C3483" s="12" t="s">
        <v>3923</v>
      </c>
      <c r="D3483" s="5" t="s">
        <v>3942</v>
      </c>
      <c r="E3483" s="6" t="s">
        <v>3942</v>
      </c>
      <c r="F3483" s="1" t="s">
        <v>4</v>
      </c>
      <c r="G3483" s="1" t="s">
        <v>114</v>
      </c>
      <c r="H3483" s="1" t="s">
        <v>121</v>
      </c>
      <c r="I3483" s="4" t="s">
        <v>12901</v>
      </c>
      <c r="J3483" s="6" t="s">
        <v>4</v>
      </c>
      <c r="K3483" s="6" t="s">
        <v>4</v>
      </c>
      <c r="L3483" s="6" t="s">
        <v>4</v>
      </c>
      <c r="M3483" s="6" t="s">
        <v>5</v>
      </c>
      <c r="N3483" s="6" t="s">
        <v>3943</v>
      </c>
      <c r="O3483" s="16">
        <v>44945</v>
      </c>
      <c r="P3483" s="6" t="s">
        <v>7</v>
      </c>
      <c r="Q3483" s="18">
        <v>14609</v>
      </c>
      <c r="R3483" s="18">
        <v>0</v>
      </c>
      <c r="S3483" s="18">
        <v>14609</v>
      </c>
      <c r="T3483" s="18">
        <v>0</v>
      </c>
      <c r="U3483" s="10">
        <f t="shared" si="108"/>
        <v>0</v>
      </c>
      <c r="V3483" s="20">
        <f t="shared" si="109"/>
        <v>0</v>
      </c>
    </row>
    <row r="3484" spans="1:22" outlineLevel="3" x14ac:dyDescent="0.35">
      <c r="G3484" s="1"/>
      <c r="H3484" s="14" t="s">
        <v>11350</v>
      </c>
      <c r="O3484" s="16"/>
      <c r="Q3484" s="18">
        <f>SUBTOTAL(9,Q3482:Q3483)</f>
        <v>25070</v>
      </c>
      <c r="R3484" s="18">
        <f>SUBTOTAL(9,R3482:R3483)</f>
        <v>0</v>
      </c>
      <c r="S3484" s="18">
        <f>SUBTOTAL(9,S3482:S3483)</f>
        <v>25070</v>
      </c>
      <c r="T3484" s="18">
        <f>SUBTOTAL(9,T3482:T3483)</f>
        <v>0</v>
      </c>
      <c r="U3484" s="10">
        <f t="shared" si="108"/>
        <v>0</v>
      </c>
      <c r="V3484" s="20">
        <f t="shared" si="109"/>
        <v>0</v>
      </c>
    </row>
    <row r="3485" spans="1:22" outlineLevel="2" x14ac:dyDescent="0.35">
      <c r="C3485" s="13" t="s">
        <v>10735</v>
      </c>
      <c r="G3485" s="1"/>
      <c r="O3485" s="16"/>
      <c r="Q3485" s="18">
        <f>SUBTOTAL(9,Q3469:Q3483)</f>
        <v>113145.23999999999</v>
      </c>
      <c r="R3485" s="18">
        <f>SUBTOTAL(9,R3469:R3483)</f>
        <v>72726.239999999991</v>
      </c>
      <c r="S3485" s="18">
        <f>SUBTOTAL(9,S3469:S3483)</f>
        <v>40419</v>
      </c>
      <c r="T3485" s="18">
        <f>SUBTOTAL(9,T3469:T3483)</f>
        <v>0</v>
      </c>
      <c r="U3485" s="10">
        <f t="shared" si="108"/>
        <v>0</v>
      </c>
      <c r="V3485" s="20">
        <f t="shared" si="109"/>
        <v>0</v>
      </c>
    </row>
    <row r="3486" spans="1:22" ht="29" outlineLevel="4" x14ac:dyDescent="0.35">
      <c r="A3486" s="6" t="s">
        <v>0</v>
      </c>
      <c r="B3486" s="6" t="s">
        <v>1</v>
      </c>
      <c r="C3486" s="12" t="s">
        <v>3945</v>
      </c>
      <c r="D3486" s="5" t="s">
        <v>3946</v>
      </c>
      <c r="E3486" s="6" t="s">
        <v>3946</v>
      </c>
      <c r="F3486" s="1" t="s">
        <v>4</v>
      </c>
      <c r="G3486" s="1" t="s">
        <v>13023</v>
      </c>
      <c r="H3486" s="1" t="s">
        <v>3948</v>
      </c>
      <c r="I3486" s="2" t="s">
        <v>3949</v>
      </c>
      <c r="J3486" s="6" t="s">
        <v>4</v>
      </c>
      <c r="K3486" s="6" t="s">
        <v>4</v>
      </c>
      <c r="L3486" s="6" t="s">
        <v>4</v>
      </c>
      <c r="M3486" s="6" t="s">
        <v>5</v>
      </c>
      <c r="N3486" s="6" t="s">
        <v>3947</v>
      </c>
      <c r="O3486" s="16">
        <v>44931</v>
      </c>
      <c r="P3486" s="6" t="s">
        <v>7</v>
      </c>
      <c r="Q3486" s="18">
        <v>130000</v>
      </c>
      <c r="R3486" s="18">
        <v>0</v>
      </c>
      <c r="S3486" s="18">
        <v>130000</v>
      </c>
      <c r="T3486" s="18">
        <v>0</v>
      </c>
      <c r="U3486" s="10">
        <f t="shared" si="108"/>
        <v>0</v>
      </c>
      <c r="V3486" s="20">
        <f t="shared" si="109"/>
        <v>0</v>
      </c>
    </row>
    <row r="3487" spans="1:22" outlineLevel="3" x14ac:dyDescent="0.35">
      <c r="G3487" s="1"/>
      <c r="H3487" s="14" t="s">
        <v>12011</v>
      </c>
      <c r="O3487" s="16"/>
      <c r="Q3487" s="18">
        <f>SUBTOTAL(9,Q3486:Q3486)</f>
        <v>130000</v>
      </c>
      <c r="R3487" s="18">
        <f>SUBTOTAL(9,R3486:R3486)</f>
        <v>0</v>
      </c>
      <c r="S3487" s="18">
        <f>SUBTOTAL(9,S3486:S3486)</f>
        <v>130000</v>
      </c>
      <c r="T3487" s="18">
        <f>SUBTOTAL(9,T3486:T3486)</f>
        <v>0</v>
      </c>
      <c r="U3487" s="10">
        <f t="shared" si="108"/>
        <v>0</v>
      </c>
      <c r="V3487" s="20">
        <f t="shared" si="109"/>
        <v>0</v>
      </c>
    </row>
    <row r="3488" spans="1:22" outlineLevel="2" x14ac:dyDescent="0.35">
      <c r="C3488" s="13" t="s">
        <v>10736</v>
      </c>
      <c r="G3488" s="1"/>
      <c r="O3488" s="16"/>
      <c r="Q3488" s="18">
        <f>SUBTOTAL(9,Q3486:Q3486)</f>
        <v>130000</v>
      </c>
      <c r="R3488" s="18">
        <f>SUBTOTAL(9,R3486:R3486)</f>
        <v>0</v>
      </c>
      <c r="S3488" s="18">
        <f>SUBTOTAL(9,S3486:S3486)</f>
        <v>130000</v>
      </c>
      <c r="T3488" s="18">
        <f>SUBTOTAL(9,T3486:T3486)</f>
        <v>0</v>
      </c>
      <c r="U3488" s="10">
        <f t="shared" si="108"/>
        <v>0</v>
      </c>
      <c r="V3488" s="20">
        <f t="shared" si="109"/>
        <v>0</v>
      </c>
    </row>
    <row r="3489" spans="1:22" ht="43.5" outlineLevel="4" x14ac:dyDescent="0.35">
      <c r="A3489" s="6" t="s">
        <v>52</v>
      </c>
      <c r="B3489" s="6" t="s">
        <v>53</v>
      </c>
      <c r="C3489" s="12" t="s">
        <v>12940</v>
      </c>
      <c r="D3489" s="5" t="s">
        <v>3950</v>
      </c>
      <c r="E3489" s="6" t="s">
        <v>3950</v>
      </c>
      <c r="F3489" s="1" t="s">
        <v>4</v>
      </c>
      <c r="G3489" s="1" t="s">
        <v>2195</v>
      </c>
      <c r="H3489" s="1" t="s">
        <v>3952</v>
      </c>
      <c r="I3489" s="2" t="s">
        <v>3953</v>
      </c>
      <c r="J3489" s="6" t="s">
        <v>4</v>
      </c>
      <c r="K3489" s="6" t="s">
        <v>4</v>
      </c>
      <c r="L3489" s="6" t="s">
        <v>4</v>
      </c>
      <c r="M3489" s="6" t="s">
        <v>5</v>
      </c>
      <c r="N3489" s="6" t="s">
        <v>3951</v>
      </c>
      <c r="O3489" s="16">
        <v>44799</v>
      </c>
      <c r="P3489" s="6" t="s">
        <v>7</v>
      </c>
      <c r="Q3489" s="18">
        <v>25559</v>
      </c>
      <c r="R3489" s="18">
        <v>0</v>
      </c>
      <c r="S3489" s="18">
        <v>25559</v>
      </c>
      <c r="T3489" s="18">
        <v>0</v>
      </c>
      <c r="U3489" s="10">
        <f t="shared" si="108"/>
        <v>0</v>
      </c>
      <c r="V3489" s="20">
        <f t="shared" si="109"/>
        <v>0</v>
      </c>
    </row>
    <row r="3490" spans="1:22" ht="43.5" outlineLevel="4" x14ac:dyDescent="0.35">
      <c r="A3490" s="6" t="s">
        <v>52</v>
      </c>
      <c r="B3490" s="6" t="s">
        <v>53</v>
      </c>
      <c r="C3490" s="12" t="s">
        <v>12940</v>
      </c>
      <c r="D3490" s="5" t="s">
        <v>3950</v>
      </c>
      <c r="E3490" s="6" t="s">
        <v>3950</v>
      </c>
      <c r="F3490" s="1" t="s">
        <v>4</v>
      </c>
      <c r="G3490" s="1" t="s">
        <v>2195</v>
      </c>
      <c r="H3490" s="1" t="s">
        <v>3952</v>
      </c>
      <c r="I3490" s="2" t="s">
        <v>3953</v>
      </c>
      <c r="J3490" s="6" t="s">
        <v>4</v>
      </c>
      <c r="K3490" s="6" t="s">
        <v>4</v>
      </c>
      <c r="L3490" s="6" t="s">
        <v>4</v>
      </c>
      <c r="M3490" s="6" t="s">
        <v>5</v>
      </c>
      <c r="N3490" s="6" t="s">
        <v>3954</v>
      </c>
      <c r="O3490" s="16">
        <v>44869</v>
      </c>
      <c r="P3490" s="6" t="s">
        <v>7</v>
      </c>
      <c r="Q3490" s="18">
        <v>49635</v>
      </c>
      <c r="R3490" s="18">
        <v>0</v>
      </c>
      <c r="S3490" s="18">
        <v>49635</v>
      </c>
      <c r="T3490" s="18">
        <v>0</v>
      </c>
      <c r="U3490" s="10">
        <f t="shared" si="108"/>
        <v>0</v>
      </c>
      <c r="V3490" s="20">
        <f t="shared" si="109"/>
        <v>0</v>
      </c>
    </row>
    <row r="3491" spans="1:22" ht="43.5" outlineLevel="4" x14ac:dyDescent="0.35">
      <c r="A3491" s="6" t="s">
        <v>52</v>
      </c>
      <c r="B3491" s="6" t="s">
        <v>53</v>
      </c>
      <c r="C3491" s="12" t="s">
        <v>12940</v>
      </c>
      <c r="D3491" s="5" t="s">
        <v>3950</v>
      </c>
      <c r="E3491" s="6" t="s">
        <v>3950</v>
      </c>
      <c r="F3491" s="1" t="s">
        <v>4</v>
      </c>
      <c r="G3491" s="1" t="s">
        <v>2195</v>
      </c>
      <c r="H3491" s="1" t="s">
        <v>3952</v>
      </c>
      <c r="I3491" s="2" t="s">
        <v>3953</v>
      </c>
      <c r="J3491" s="6" t="s">
        <v>4</v>
      </c>
      <c r="K3491" s="6" t="s">
        <v>4</v>
      </c>
      <c r="L3491" s="6" t="s">
        <v>4</v>
      </c>
      <c r="M3491" s="6" t="s">
        <v>5</v>
      </c>
      <c r="N3491" s="6" t="s">
        <v>3955</v>
      </c>
      <c r="O3491" s="16">
        <v>44959</v>
      </c>
      <c r="P3491" s="6" t="s">
        <v>7</v>
      </c>
      <c r="Q3491" s="18">
        <v>721324</v>
      </c>
      <c r="R3491" s="18">
        <v>0</v>
      </c>
      <c r="S3491" s="18">
        <v>721324</v>
      </c>
      <c r="T3491" s="18">
        <v>0</v>
      </c>
      <c r="U3491" s="10">
        <f t="shared" si="108"/>
        <v>0</v>
      </c>
      <c r="V3491" s="20">
        <f t="shared" si="109"/>
        <v>0</v>
      </c>
    </row>
    <row r="3492" spans="1:22" ht="43.5" outlineLevel="4" x14ac:dyDescent="0.35">
      <c r="A3492" s="6" t="s">
        <v>52</v>
      </c>
      <c r="B3492" s="6" t="s">
        <v>53</v>
      </c>
      <c r="C3492" s="12" t="s">
        <v>12940</v>
      </c>
      <c r="D3492" s="5" t="s">
        <v>3950</v>
      </c>
      <c r="E3492" s="6" t="s">
        <v>3950</v>
      </c>
      <c r="F3492" s="1" t="s">
        <v>4</v>
      </c>
      <c r="G3492" s="1" t="s">
        <v>2195</v>
      </c>
      <c r="H3492" s="1" t="s">
        <v>3952</v>
      </c>
      <c r="I3492" s="2" t="s">
        <v>3953</v>
      </c>
      <c r="J3492" s="6" t="s">
        <v>4</v>
      </c>
      <c r="K3492" s="6" t="s">
        <v>4</v>
      </c>
      <c r="L3492" s="6" t="s">
        <v>4</v>
      </c>
      <c r="M3492" s="6" t="s">
        <v>5</v>
      </c>
      <c r="N3492" s="6" t="s">
        <v>3956</v>
      </c>
      <c r="O3492" s="16">
        <v>45000</v>
      </c>
      <c r="P3492" s="6" t="s">
        <v>7</v>
      </c>
      <c r="Q3492" s="18">
        <v>7703</v>
      </c>
      <c r="R3492" s="18">
        <v>0</v>
      </c>
      <c r="S3492" s="18">
        <v>7703</v>
      </c>
      <c r="T3492" s="18">
        <v>0</v>
      </c>
      <c r="U3492" s="10">
        <f t="shared" si="108"/>
        <v>0</v>
      </c>
      <c r="V3492" s="20">
        <f t="shared" si="109"/>
        <v>0</v>
      </c>
    </row>
    <row r="3493" spans="1:22" ht="43.5" outlineLevel="4" x14ac:dyDescent="0.35">
      <c r="A3493" s="6" t="s">
        <v>52</v>
      </c>
      <c r="B3493" s="6" t="s">
        <v>53</v>
      </c>
      <c r="C3493" s="12" t="s">
        <v>12940</v>
      </c>
      <c r="D3493" s="5" t="s">
        <v>3950</v>
      </c>
      <c r="E3493" s="6" t="s">
        <v>3950</v>
      </c>
      <c r="F3493" s="1" t="s">
        <v>4</v>
      </c>
      <c r="G3493" s="1" t="s">
        <v>2195</v>
      </c>
      <c r="H3493" s="1" t="s">
        <v>3952</v>
      </c>
      <c r="I3493" s="2" t="s">
        <v>3953</v>
      </c>
      <c r="J3493" s="6" t="s">
        <v>4</v>
      </c>
      <c r="K3493" s="6" t="s">
        <v>4</v>
      </c>
      <c r="L3493" s="6" t="s">
        <v>4</v>
      </c>
      <c r="M3493" s="6" t="s">
        <v>5</v>
      </c>
      <c r="N3493" s="6" t="s">
        <v>3957</v>
      </c>
      <c r="O3493" s="16">
        <v>45035</v>
      </c>
      <c r="P3493" s="6" t="s">
        <v>7</v>
      </c>
      <c r="Q3493" s="18">
        <v>5193</v>
      </c>
      <c r="R3493" s="18">
        <v>0</v>
      </c>
      <c r="S3493" s="18">
        <v>5193</v>
      </c>
      <c r="T3493" s="18">
        <v>0</v>
      </c>
      <c r="U3493" s="10">
        <f t="shared" si="108"/>
        <v>0</v>
      </c>
      <c r="V3493" s="20">
        <f t="shared" si="109"/>
        <v>0</v>
      </c>
    </row>
    <row r="3494" spans="1:22" ht="43.5" outlineLevel="4" x14ac:dyDescent="0.35">
      <c r="A3494" s="6" t="s">
        <v>52</v>
      </c>
      <c r="B3494" s="6" t="s">
        <v>53</v>
      </c>
      <c r="C3494" s="12" t="s">
        <v>12940</v>
      </c>
      <c r="D3494" s="5" t="s">
        <v>3950</v>
      </c>
      <c r="E3494" s="6" t="s">
        <v>3950</v>
      </c>
      <c r="F3494" s="1" t="s">
        <v>4</v>
      </c>
      <c r="G3494" s="1" t="s">
        <v>2195</v>
      </c>
      <c r="H3494" s="1" t="s">
        <v>3952</v>
      </c>
      <c r="I3494" s="2" t="s">
        <v>3953</v>
      </c>
      <c r="J3494" s="6" t="s">
        <v>4</v>
      </c>
      <c r="K3494" s="6" t="s">
        <v>4</v>
      </c>
      <c r="L3494" s="6" t="s">
        <v>4</v>
      </c>
      <c r="M3494" s="6" t="s">
        <v>5</v>
      </c>
      <c r="N3494" s="6" t="s">
        <v>3958</v>
      </c>
      <c r="O3494" s="16">
        <v>45077</v>
      </c>
      <c r="P3494" s="6" t="s">
        <v>7</v>
      </c>
      <c r="Q3494" s="18">
        <v>15174</v>
      </c>
      <c r="R3494" s="18">
        <v>0</v>
      </c>
      <c r="S3494" s="18">
        <v>15174</v>
      </c>
      <c r="T3494" s="18">
        <v>0</v>
      </c>
      <c r="U3494" s="10">
        <f t="shared" si="108"/>
        <v>0</v>
      </c>
      <c r="V3494" s="20">
        <f t="shared" si="109"/>
        <v>0</v>
      </c>
    </row>
    <row r="3495" spans="1:22" ht="43.5" outlineLevel="4" x14ac:dyDescent="0.35">
      <c r="A3495" s="6" t="s">
        <v>52</v>
      </c>
      <c r="B3495" s="6" t="s">
        <v>53</v>
      </c>
      <c r="C3495" s="12" t="s">
        <v>12940</v>
      </c>
      <c r="D3495" s="5" t="s">
        <v>3950</v>
      </c>
      <c r="E3495" s="6" t="s">
        <v>3950</v>
      </c>
      <c r="F3495" s="1" t="s">
        <v>4</v>
      </c>
      <c r="G3495" s="1" t="s">
        <v>2195</v>
      </c>
      <c r="H3495" s="1" t="s">
        <v>3952</v>
      </c>
      <c r="I3495" s="2" t="s">
        <v>3953</v>
      </c>
      <c r="J3495" s="6" t="s">
        <v>4</v>
      </c>
      <c r="K3495" s="6" t="s">
        <v>4</v>
      </c>
      <c r="L3495" s="6" t="s">
        <v>4</v>
      </c>
      <c r="M3495" s="6" t="s">
        <v>5</v>
      </c>
      <c r="N3495" s="6" t="s">
        <v>3959</v>
      </c>
      <c r="O3495" s="16">
        <v>45093</v>
      </c>
      <c r="P3495" s="6" t="s">
        <v>7</v>
      </c>
      <c r="Q3495" s="18">
        <v>25161</v>
      </c>
      <c r="R3495" s="18">
        <v>0</v>
      </c>
      <c r="S3495" s="18">
        <v>25161</v>
      </c>
      <c r="T3495" s="18">
        <v>0</v>
      </c>
      <c r="U3495" s="10">
        <f t="shared" si="108"/>
        <v>0</v>
      </c>
      <c r="V3495" s="20">
        <f t="shared" si="109"/>
        <v>0</v>
      </c>
    </row>
    <row r="3496" spans="1:22" outlineLevel="3" x14ac:dyDescent="0.35">
      <c r="G3496" s="1"/>
      <c r="H3496" s="14" t="s">
        <v>12012</v>
      </c>
      <c r="O3496" s="16"/>
      <c r="Q3496" s="18">
        <f>SUBTOTAL(9,Q3489:Q3495)</f>
        <v>849749</v>
      </c>
      <c r="R3496" s="18">
        <f>SUBTOTAL(9,R3489:R3495)</f>
        <v>0</v>
      </c>
      <c r="S3496" s="18">
        <f>SUBTOTAL(9,S3489:S3495)</f>
        <v>849749</v>
      </c>
      <c r="T3496" s="18">
        <f>SUBTOTAL(9,T3489:T3495)</f>
        <v>0</v>
      </c>
      <c r="U3496" s="10">
        <f t="shared" si="108"/>
        <v>0</v>
      </c>
      <c r="V3496" s="20">
        <f t="shared" si="109"/>
        <v>0</v>
      </c>
    </row>
    <row r="3497" spans="1:22" ht="43.5" outlineLevel="4" x14ac:dyDescent="0.35">
      <c r="A3497" s="6" t="s">
        <v>52</v>
      </c>
      <c r="B3497" s="6" t="s">
        <v>53</v>
      </c>
      <c r="C3497" s="12" t="s">
        <v>12940</v>
      </c>
      <c r="D3497" s="5" t="s">
        <v>3950</v>
      </c>
      <c r="E3497" s="6" t="s">
        <v>3950</v>
      </c>
      <c r="F3497" s="1" t="s">
        <v>55</v>
      </c>
      <c r="G3497" s="1" t="s">
        <v>4</v>
      </c>
      <c r="H3497" s="1" t="s">
        <v>3961</v>
      </c>
      <c r="I3497" s="2" t="s">
        <v>3962</v>
      </c>
      <c r="J3497" s="6" t="s">
        <v>4</v>
      </c>
      <c r="K3497" s="6" t="s">
        <v>4</v>
      </c>
      <c r="L3497" s="6" t="s">
        <v>4</v>
      </c>
      <c r="M3497" s="6" t="s">
        <v>5</v>
      </c>
      <c r="N3497" s="6" t="s">
        <v>3960</v>
      </c>
      <c r="O3497" s="16">
        <v>44869</v>
      </c>
      <c r="P3497" s="6" t="s">
        <v>7</v>
      </c>
      <c r="Q3497" s="18">
        <v>44600</v>
      </c>
      <c r="R3497" s="18">
        <v>44600</v>
      </c>
      <c r="S3497" s="18">
        <v>0</v>
      </c>
      <c r="T3497" s="18">
        <v>0</v>
      </c>
      <c r="U3497" s="10">
        <f t="shared" si="108"/>
        <v>0</v>
      </c>
      <c r="V3497" s="20">
        <f t="shared" si="109"/>
        <v>0</v>
      </c>
    </row>
    <row r="3498" spans="1:22" ht="43.5" outlineLevel="4" x14ac:dyDescent="0.35">
      <c r="A3498" s="6" t="s">
        <v>52</v>
      </c>
      <c r="B3498" s="6" t="s">
        <v>53</v>
      </c>
      <c r="C3498" s="12" t="s">
        <v>12940</v>
      </c>
      <c r="D3498" s="5" t="s">
        <v>3950</v>
      </c>
      <c r="E3498" s="6" t="s">
        <v>3950</v>
      </c>
      <c r="F3498" s="1" t="s">
        <v>55</v>
      </c>
      <c r="G3498" s="1" t="s">
        <v>4</v>
      </c>
      <c r="H3498" s="1" t="s">
        <v>3961</v>
      </c>
      <c r="I3498" s="2" t="s">
        <v>3962</v>
      </c>
      <c r="J3498" s="6" t="s">
        <v>4</v>
      </c>
      <c r="K3498" s="6" t="s">
        <v>4</v>
      </c>
      <c r="L3498" s="6" t="s">
        <v>4</v>
      </c>
      <c r="M3498" s="6" t="s">
        <v>5</v>
      </c>
      <c r="N3498" s="6" t="s">
        <v>3963</v>
      </c>
      <c r="O3498" s="16">
        <v>44915</v>
      </c>
      <c r="P3498" s="6" t="s">
        <v>7</v>
      </c>
      <c r="Q3498" s="18">
        <v>13125</v>
      </c>
      <c r="R3498" s="18">
        <v>13125</v>
      </c>
      <c r="S3498" s="18">
        <v>0</v>
      </c>
      <c r="T3498" s="18">
        <v>0</v>
      </c>
      <c r="U3498" s="10">
        <f t="shared" si="108"/>
        <v>0</v>
      </c>
      <c r="V3498" s="20">
        <f t="shared" si="109"/>
        <v>0</v>
      </c>
    </row>
    <row r="3499" spans="1:22" ht="43.5" outlineLevel="4" x14ac:dyDescent="0.35">
      <c r="A3499" s="6" t="s">
        <v>52</v>
      </c>
      <c r="B3499" s="6" t="s">
        <v>53</v>
      </c>
      <c r="C3499" s="12" t="s">
        <v>12940</v>
      </c>
      <c r="D3499" s="5" t="s">
        <v>3950</v>
      </c>
      <c r="E3499" s="6" t="s">
        <v>3950</v>
      </c>
      <c r="F3499" s="1" t="s">
        <v>55</v>
      </c>
      <c r="G3499" s="1" t="s">
        <v>4</v>
      </c>
      <c r="H3499" s="1" t="s">
        <v>3961</v>
      </c>
      <c r="I3499" s="2" t="s">
        <v>3962</v>
      </c>
      <c r="J3499" s="6" t="s">
        <v>4</v>
      </c>
      <c r="K3499" s="6" t="s">
        <v>4</v>
      </c>
      <c r="L3499" s="6" t="s">
        <v>4</v>
      </c>
      <c r="M3499" s="6" t="s">
        <v>5</v>
      </c>
      <c r="N3499" s="6" t="s">
        <v>3964</v>
      </c>
      <c r="O3499" s="16">
        <v>44958</v>
      </c>
      <c r="P3499" s="6" t="s">
        <v>7</v>
      </c>
      <c r="Q3499" s="18">
        <v>14125</v>
      </c>
      <c r="R3499" s="18">
        <v>14125</v>
      </c>
      <c r="S3499" s="18">
        <v>0</v>
      </c>
      <c r="T3499" s="18">
        <v>0</v>
      </c>
      <c r="U3499" s="10">
        <f t="shared" si="108"/>
        <v>0</v>
      </c>
      <c r="V3499" s="20">
        <f t="shared" si="109"/>
        <v>0</v>
      </c>
    </row>
    <row r="3500" spans="1:22" ht="43.5" outlineLevel="4" x14ac:dyDescent="0.35">
      <c r="A3500" s="6" t="s">
        <v>52</v>
      </c>
      <c r="B3500" s="6" t="s">
        <v>53</v>
      </c>
      <c r="C3500" s="12" t="s">
        <v>12940</v>
      </c>
      <c r="D3500" s="5" t="s">
        <v>3950</v>
      </c>
      <c r="E3500" s="6" t="s">
        <v>3950</v>
      </c>
      <c r="F3500" s="1" t="s">
        <v>55</v>
      </c>
      <c r="G3500" s="1" t="s">
        <v>4</v>
      </c>
      <c r="H3500" s="1" t="s">
        <v>3961</v>
      </c>
      <c r="I3500" s="2" t="s">
        <v>3962</v>
      </c>
      <c r="J3500" s="6" t="s">
        <v>4</v>
      </c>
      <c r="K3500" s="6" t="s">
        <v>4</v>
      </c>
      <c r="L3500" s="6" t="s">
        <v>4</v>
      </c>
      <c r="M3500" s="6" t="s">
        <v>5</v>
      </c>
      <c r="N3500" s="6" t="s">
        <v>3965</v>
      </c>
      <c r="O3500" s="16">
        <v>45000</v>
      </c>
      <c r="P3500" s="6" t="s">
        <v>7</v>
      </c>
      <c r="Q3500" s="18">
        <v>10750</v>
      </c>
      <c r="R3500" s="18">
        <v>10750</v>
      </c>
      <c r="S3500" s="18">
        <v>0</v>
      </c>
      <c r="T3500" s="18">
        <v>0</v>
      </c>
      <c r="U3500" s="10">
        <f t="shared" si="108"/>
        <v>0</v>
      </c>
      <c r="V3500" s="20">
        <f t="shared" si="109"/>
        <v>0</v>
      </c>
    </row>
    <row r="3501" spans="1:22" ht="43.5" outlineLevel="4" x14ac:dyDescent="0.35">
      <c r="A3501" s="6" t="s">
        <v>52</v>
      </c>
      <c r="B3501" s="6" t="s">
        <v>53</v>
      </c>
      <c r="C3501" s="12" t="s">
        <v>12940</v>
      </c>
      <c r="D3501" s="5" t="s">
        <v>3950</v>
      </c>
      <c r="E3501" s="6" t="s">
        <v>3950</v>
      </c>
      <c r="F3501" s="1" t="s">
        <v>55</v>
      </c>
      <c r="G3501" s="1" t="s">
        <v>4</v>
      </c>
      <c r="H3501" s="1" t="s">
        <v>3961</v>
      </c>
      <c r="I3501" s="2" t="s">
        <v>3962</v>
      </c>
      <c r="J3501" s="6" t="s">
        <v>4</v>
      </c>
      <c r="K3501" s="6" t="s">
        <v>4</v>
      </c>
      <c r="L3501" s="6" t="s">
        <v>4</v>
      </c>
      <c r="M3501" s="6" t="s">
        <v>5</v>
      </c>
      <c r="N3501" s="6" t="s">
        <v>3966</v>
      </c>
      <c r="O3501" s="16">
        <v>45035</v>
      </c>
      <c r="P3501" s="6" t="s">
        <v>7</v>
      </c>
      <c r="Q3501" s="18">
        <v>4635</v>
      </c>
      <c r="R3501" s="18">
        <v>4635</v>
      </c>
      <c r="S3501" s="18">
        <v>0</v>
      </c>
      <c r="T3501" s="18">
        <v>0</v>
      </c>
      <c r="U3501" s="10">
        <f t="shared" si="108"/>
        <v>0</v>
      </c>
      <c r="V3501" s="20">
        <f t="shared" si="109"/>
        <v>0</v>
      </c>
    </row>
    <row r="3502" spans="1:22" outlineLevel="3" x14ac:dyDescent="0.35">
      <c r="G3502" s="1"/>
      <c r="H3502" s="14" t="s">
        <v>12013</v>
      </c>
      <c r="O3502" s="16"/>
      <c r="Q3502" s="18">
        <f>SUBTOTAL(9,Q3497:Q3501)</f>
        <v>87235</v>
      </c>
      <c r="R3502" s="18">
        <f>SUBTOTAL(9,R3497:R3501)</f>
        <v>87235</v>
      </c>
      <c r="S3502" s="18">
        <f>SUBTOTAL(9,S3497:S3501)</f>
        <v>0</v>
      </c>
      <c r="T3502" s="18">
        <f>SUBTOTAL(9,T3497:T3501)</f>
        <v>0</v>
      </c>
      <c r="U3502" s="10">
        <f t="shared" si="108"/>
        <v>0</v>
      </c>
      <c r="V3502" s="20">
        <f t="shared" si="109"/>
        <v>0</v>
      </c>
    </row>
    <row r="3503" spans="1:22" ht="43.5" outlineLevel="4" x14ac:dyDescent="0.35">
      <c r="A3503" s="6" t="s">
        <v>52</v>
      </c>
      <c r="B3503" s="6" t="s">
        <v>53</v>
      </c>
      <c r="C3503" s="12" t="s">
        <v>12940</v>
      </c>
      <c r="D3503" s="5" t="s">
        <v>3950</v>
      </c>
      <c r="E3503" s="6" t="s">
        <v>3950</v>
      </c>
      <c r="F3503" s="1" t="s">
        <v>4</v>
      </c>
      <c r="G3503" s="1" t="s">
        <v>2195</v>
      </c>
      <c r="H3503" s="1" t="s">
        <v>3968</v>
      </c>
      <c r="I3503" s="2" t="s">
        <v>3953</v>
      </c>
      <c r="J3503" s="6" t="s">
        <v>4</v>
      </c>
      <c r="K3503" s="6" t="s">
        <v>4</v>
      </c>
      <c r="L3503" s="6" t="s">
        <v>4</v>
      </c>
      <c r="M3503" s="6" t="s">
        <v>5</v>
      </c>
      <c r="N3503" s="6" t="s">
        <v>3967</v>
      </c>
      <c r="O3503" s="16">
        <v>44875</v>
      </c>
      <c r="P3503" s="6" t="s">
        <v>7</v>
      </c>
      <c r="Q3503" s="18">
        <v>7252230</v>
      </c>
      <c r="R3503" s="18">
        <v>0</v>
      </c>
      <c r="S3503" s="18">
        <v>7252230</v>
      </c>
      <c r="T3503" s="18">
        <v>0</v>
      </c>
      <c r="U3503" s="10">
        <f t="shared" si="108"/>
        <v>0</v>
      </c>
      <c r="V3503" s="20">
        <f t="shared" si="109"/>
        <v>0</v>
      </c>
    </row>
    <row r="3504" spans="1:22" outlineLevel="3" x14ac:dyDescent="0.35">
      <c r="G3504" s="1"/>
      <c r="H3504" s="14" t="s">
        <v>12014</v>
      </c>
      <c r="O3504" s="16"/>
      <c r="Q3504" s="18">
        <f>SUBTOTAL(9,Q3503:Q3503)</f>
        <v>7252230</v>
      </c>
      <c r="R3504" s="18">
        <f>SUBTOTAL(9,R3503:R3503)</f>
        <v>0</v>
      </c>
      <c r="S3504" s="18">
        <f>SUBTOTAL(9,S3503:S3503)</f>
        <v>7252230</v>
      </c>
      <c r="T3504" s="18">
        <f>SUBTOTAL(9,T3503:T3503)</f>
        <v>0</v>
      </c>
      <c r="U3504" s="10">
        <f t="shared" si="108"/>
        <v>0</v>
      </c>
      <c r="V3504" s="20">
        <f t="shared" si="109"/>
        <v>0</v>
      </c>
    </row>
    <row r="3505" spans="1:22" ht="29" outlineLevel="2" x14ac:dyDescent="0.35">
      <c r="C3505" s="13" t="s">
        <v>12941</v>
      </c>
      <c r="G3505" s="1"/>
      <c r="O3505" s="16"/>
      <c r="Q3505" s="18">
        <f>SUBTOTAL(9,Q3489:Q3503)</f>
        <v>8189214</v>
      </c>
      <c r="R3505" s="18">
        <f>SUBTOTAL(9,R3489:R3503)</f>
        <v>87235</v>
      </c>
      <c r="S3505" s="18">
        <f>SUBTOTAL(9,S3489:S3503)</f>
        <v>8101979</v>
      </c>
      <c r="T3505" s="18">
        <f>SUBTOTAL(9,T3489:T3503)</f>
        <v>0</v>
      </c>
      <c r="U3505" s="10">
        <f t="shared" si="108"/>
        <v>0</v>
      </c>
      <c r="V3505" s="20">
        <f t="shared" si="109"/>
        <v>0</v>
      </c>
    </row>
    <row r="3506" spans="1:22" ht="29" outlineLevel="4" x14ac:dyDescent="0.35">
      <c r="A3506" s="6" t="s">
        <v>3136</v>
      </c>
      <c r="B3506" s="6" t="s">
        <v>3137</v>
      </c>
      <c r="C3506" s="12" t="s">
        <v>3969</v>
      </c>
      <c r="D3506" s="5" t="s">
        <v>3970</v>
      </c>
      <c r="E3506" s="6" t="s">
        <v>3970</v>
      </c>
      <c r="F3506" s="1" t="s">
        <v>4</v>
      </c>
      <c r="G3506" s="1" t="s">
        <v>2195</v>
      </c>
      <c r="H3506" s="1" t="s">
        <v>3972</v>
      </c>
      <c r="I3506" s="2" t="s">
        <v>3973</v>
      </c>
      <c r="J3506" s="6" t="s">
        <v>4</v>
      </c>
      <c r="K3506" s="6" t="s">
        <v>4</v>
      </c>
      <c r="L3506" s="6" t="s">
        <v>4</v>
      </c>
      <c r="M3506" s="6" t="s">
        <v>5</v>
      </c>
      <c r="N3506" s="6" t="s">
        <v>3971</v>
      </c>
      <c r="O3506" s="16">
        <v>44775</v>
      </c>
      <c r="P3506" s="6" t="s">
        <v>7</v>
      </c>
      <c r="Q3506" s="18">
        <v>310158</v>
      </c>
      <c r="R3506" s="18">
        <v>0</v>
      </c>
      <c r="S3506" s="18">
        <v>310158</v>
      </c>
      <c r="T3506" s="18">
        <v>0</v>
      </c>
      <c r="U3506" s="10">
        <f t="shared" si="108"/>
        <v>0</v>
      </c>
      <c r="V3506" s="20">
        <f t="shared" si="109"/>
        <v>0</v>
      </c>
    </row>
    <row r="3507" spans="1:22" outlineLevel="3" x14ac:dyDescent="0.35">
      <c r="G3507" s="1"/>
      <c r="H3507" s="14" t="s">
        <v>12015</v>
      </c>
      <c r="O3507" s="16"/>
      <c r="Q3507" s="18">
        <f>SUBTOTAL(9,Q3506:Q3506)</f>
        <v>310158</v>
      </c>
      <c r="R3507" s="18">
        <f>SUBTOTAL(9,R3506:R3506)</f>
        <v>0</v>
      </c>
      <c r="S3507" s="18">
        <f>SUBTOTAL(9,S3506:S3506)</f>
        <v>310158</v>
      </c>
      <c r="T3507" s="18">
        <f>SUBTOTAL(9,T3506:T3506)</f>
        <v>0</v>
      </c>
      <c r="U3507" s="10">
        <f t="shared" si="108"/>
        <v>0</v>
      </c>
      <c r="V3507" s="20">
        <f t="shared" si="109"/>
        <v>0</v>
      </c>
    </row>
    <row r="3508" spans="1:22" outlineLevel="2" x14ac:dyDescent="0.35">
      <c r="C3508" s="13" t="s">
        <v>10737</v>
      </c>
      <c r="G3508" s="1"/>
      <c r="O3508" s="16"/>
      <c r="Q3508" s="18">
        <f>SUBTOTAL(9,Q3506:Q3506)</f>
        <v>310158</v>
      </c>
      <c r="R3508" s="18">
        <f>SUBTOTAL(9,R3506:R3506)</f>
        <v>0</v>
      </c>
      <c r="S3508" s="18">
        <f>SUBTOTAL(9,S3506:S3506)</f>
        <v>310158</v>
      </c>
      <c r="T3508" s="18">
        <f>SUBTOTAL(9,T3506:T3506)</f>
        <v>0</v>
      </c>
      <c r="U3508" s="10">
        <f t="shared" si="108"/>
        <v>0</v>
      </c>
      <c r="V3508" s="20">
        <f t="shared" si="109"/>
        <v>0</v>
      </c>
    </row>
    <row r="3509" spans="1:22" outlineLevel="2" x14ac:dyDescent="0.35">
      <c r="A3509" s="6" t="s">
        <v>743</v>
      </c>
      <c r="B3509" s="6" t="s">
        <v>744</v>
      </c>
      <c r="C3509" s="12" t="s">
        <v>3974</v>
      </c>
      <c r="D3509" s="5" t="s">
        <v>3975</v>
      </c>
      <c r="E3509" s="6" t="s">
        <v>3975</v>
      </c>
      <c r="F3509" s="1" t="s">
        <v>4</v>
      </c>
      <c r="G3509" s="1" t="s">
        <v>1372</v>
      </c>
      <c r="H3509" s="1" t="s">
        <v>3979</v>
      </c>
      <c r="I3509" s="2" t="s">
        <v>3980</v>
      </c>
      <c r="J3509" s="6" t="s">
        <v>3976</v>
      </c>
      <c r="K3509" s="6" t="s">
        <v>4</v>
      </c>
      <c r="L3509" s="6" t="s">
        <v>4</v>
      </c>
      <c r="M3509" s="6" t="s">
        <v>5</v>
      </c>
      <c r="N3509" s="6" t="s">
        <v>3977</v>
      </c>
      <c r="O3509" s="16">
        <v>44748</v>
      </c>
      <c r="P3509" s="6" t="s">
        <v>3978</v>
      </c>
      <c r="Q3509" s="18">
        <v>1510.23</v>
      </c>
      <c r="R3509" s="18">
        <v>0</v>
      </c>
      <c r="S3509" s="18">
        <v>1510.23</v>
      </c>
      <c r="T3509" s="18">
        <v>0</v>
      </c>
      <c r="U3509" s="10">
        <f t="shared" si="108"/>
        <v>0</v>
      </c>
      <c r="V3509" s="20">
        <f t="shared" si="109"/>
        <v>0</v>
      </c>
    </row>
    <row r="3510" spans="1:22" outlineLevel="2" x14ac:dyDescent="0.35">
      <c r="A3510" s="6" t="s">
        <v>743</v>
      </c>
      <c r="B3510" s="6" t="s">
        <v>744</v>
      </c>
      <c r="C3510" s="12" t="s">
        <v>3974</v>
      </c>
      <c r="D3510" s="5" t="s">
        <v>3975</v>
      </c>
      <c r="E3510" s="6" t="s">
        <v>3975</v>
      </c>
      <c r="F3510" s="1" t="s">
        <v>4</v>
      </c>
      <c r="G3510" s="1" t="s">
        <v>1372</v>
      </c>
      <c r="H3510" s="1" t="s">
        <v>3979</v>
      </c>
      <c r="I3510" s="2" t="s">
        <v>3980</v>
      </c>
      <c r="J3510" s="6" t="s">
        <v>3976</v>
      </c>
      <c r="K3510" s="6" t="s">
        <v>4</v>
      </c>
      <c r="L3510" s="6" t="s">
        <v>4</v>
      </c>
      <c r="M3510" s="6" t="s">
        <v>5</v>
      </c>
      <c r="N3510" s="6" t="s">
        <v>3981</v>
      </c>
      <c r="O3510" s="16">
        <v>44795</v>
      </c>
      <c r="P3510" s="6" t="s">
        <v>3982</v>
      </c>
      <c r="Q3510" s="18">
        <v>4057.98</v>
      </c>
      <c r="R3510" s="18">
        <v>0</v>
      </c>
      <c r="S3510" s="18">
        <v>4057.98</v>
      </c>
      <c r="T3510" s="18">
        <v>0</v>
      </c>
      <c r="U3510" s="10">
        <f t="shared" si="108"/>
        <v>0</v>
      </c>
      <c r="V3510" s="20">
        <f t="shared" si="109"/>
        <v>0</v>
      </c>
    </row>
    <row r="3511" spans="1:22" outlineLevel="2" x14ac:dyDescent="0.35">
      <c r="A3511" s="6" t="s">
        <v>743</v>
      </c>
      <c r="B3511" s="6" t="s">
        <v>744</v>
      </c>
      <c r="C3511" s="12" t="s">
        <v>3974</v>
      </c>
      <c r="D3511" s="5" t="s">
        <v>3975</v>
      </c>
      <c r="E3511" s="6" t="s">
        <v>3975</v>
      </c>
      <c r="F3511" s="1" t="s">
        <v>4</v>
      </c>
      <c r="G3511" s="1" t="s">
        <v>1372</v>
      </c>
      <c r="H3511" s="1" t="s">
        <v>3979</v>
      </c>
      <c r="I3511" s="2" t="s">
        <v>3980</v>
      </c>
      <c r="J3511" s="6" t="s">
        <v>3976</v>
      </c>
      <c r="K3511" s="6" t="s">
        <v>4</v>
      </c>
      <c r="L3511" s="6" t="s">
        <v>4</v>
      </c>
      <c r="M3511" s="6" t="s">
        <v>5</v>
      </c>
      <c r="N3511" s="6" t="s">
        <v>3983</v>
      </c>
      <c r="O3511" s="16">
        <v>44810</v>
      </c>
      <c r="P3511" s="6" t="s">
        <v>3984</v>
      </c>
      <c r="Q3511" s="18">
        <v>5143.0200000000004</v>
      </c>
      <c r="R3511" s="18">
        <v>0</v>
      </c>
      <c r="S3511" s="18">
        <v>5143.0200000000004</v>
      </c>
      <c r="T3511" s="18">
        <v>0</v>
      </c>
      <c r="U3511" s="10">
        <f t="shared" si="108"/>
        <v>0</v>
      </c>
      <c r="V3511" s="20">
        <f t="shared" si="109"/>
        <v>0</v>
      </c>
    </row>
    <row r="3512" spans="1:22" outlineLevel="2" x14ac:dyDescent="0.35">
      <c r="A3512" s="6" t="s">
        <v>743</v>
      </c>
      <c r="B3512" s="6" t="s">
        <v>744</v>
      </c>
      <c r="C3512" s="12" t="s">
        <v>3974</v>
      </c>
      <c r="D3512" s="5" t="s">
        <v>3975</v>
      </c>
      <c r="E3512" s="6" t="s">
        <v>3975</v>
      </c>
      <c r="F3512" s="1" t="s">
        <v>4</v>
      </c>
      <c r="G3512" s="1" t="s">
        <v>1372</v>
      </c>
      <c r="H3512" s="1" t="s">
        <v>3979</v>
      </c>
      <c r="I3512" s="2" t="s">
        <v>3980</v>
      </c>
      <c r="J3512" s="6" t="s">
        <v>3976</v>
      </c>
      <c r="K3512" s="6" t="s">
        <v>4</v>
      </c>
      <c r="L3512" s="6" t="s">
        <v>4</v>
      </c>
      <c r="M3512" s="6" t="s">
        <v>5</v>
      </c>
      <c r="N3512" s="6" t="s">
        <v>3985</v>
      </c>
      <c r="O3512" s="16">
        <v>44851</v>
      </c>
      <c r="P3512" s="6" t="s">
        <v>3986</v>
      </c>
      <c r="Q3512" s="18">
        <v>5507.59</v>
      </c>
      <c r="R3512" s="18">
        <v>0</v>
      </c>
      <c r="S3512" s="18">
        <v>5507.59</v>
      </c>
      <c r="T3512" s="18">
        <v>0</v>
      </c>
      <c r="U3512" s="10">
        <f t="shared" si="108"/>
        <v>0</v>
      </c>
      <c r="V3512" s="20">
        <f t="shared" si="109"/>
        <v>0</v>
      </c>
    </row>
    <row r="3513" spans="1:22" outlineLevel="2" x14ac:dyDescent="0.35">
      <c r="A3513" s="6" t="s">
        <v>743</v>
      </c>
      <c r="B3513" s="6" t="s">
        <v>744</v>
      </c>
      <c r="C3513" s="12" t="s">
        <v>3974</v>
      </c>
      <c r="D3513" s="5" t="s">
        <v>3975</v>
      </c>
      <c r="E3513" s="6" t="s">
        <v>3975</v>
      </c>
      <c r="F3513" s="1" t="s">
        <v>4</v>
      </c>
      <c r="G3513" s="1" t="s">
        <v>1372</v>
      </c>
      <c r="H3513" s="1" t="s">
        <v>3979</v>
      </c>
      <c r="I3513" s="2" t="s">
        <v>3980</v>
      </c>
      <c r="J3513" s="6" t="s">
        <v>3976</v>
      </c>
      <c r="K3513" s="6" t="s">
        <v>4</v>
      </c>
      <c r="L3513" s="6" t="s">
        <v>4</v>
      </c>
      <c r="M3513" s="6" t="s">
        <v>5</v>
      </c>
      <c r="N3513" s="6" t="s">
        <v>3987</v>
      </c>
      <c r="O3513" s="16">
        <v>44900</v>
      </c>
      <c r="P3513" s="6" t="s">
        <v>3988</v>
      </c>
      <c r="Q3513" s="18">
        <v>1527.18</v>
      </c>
      <c r="R3513" s="18">
        <v>0</v>
      </c>
      <c r="S3513" s="18">
        <v>1527.18</v>
      </c>
      <c r="T3513" s="18">
        <v>0</v>
      </c>
      <c r="U3513" s="10">
        <f t="shared" si="108"/>
        <v>0</v>
      </c>
      <c r="V3513" s="20">
        <f t="shared" si="109"/>
        <v>0</v>
      </c>
    </row>
    <row r="3514" spans="1:22" outlineLevel="2" x14ac:dyDescent="0.35">
      <c r="A3514" s="6" t="s">
        <v>743</v>
      </c>
      <c r="B3514" s="6" t="s">
        <v>744</v>
      </c>
      <c r="C3514" s="12" t="s">
        <v>3974</v>
      </c>
      <c r="D3514" s="5" t="s">
        <v>3975</v>
      </c>
      <c r="E3514" s="6" t="s">
        <v>3975</v>
      </c>
      <c r="F3514" s="1" t="s">
        <v>4</v>
      </c>
      <c r="G3514" s="1" t="s">
        <v>1372</v>
      </c>
      <c r="H3514" s="1" t="s">
        <v>3979</v>
      </c>
      <c r="I3514" s="2" t="s">
        <v>3980</v>
      </c>
      <c r="J3514" s="6" t="s">
        <v>3976</v>
      </c>
      <c r="K3514" s="6" t="s">
        <v>4</v>
      </c>
      <c r="L3514" s="6" t="s">
        <v>4</v>
      </c>
      <c r="M3514" s="6" t="s">
        <v>5</v>
      </c>
      <c r="N3514" s="6" t="s">
        <v>3989</v>
      </c>
      <c r="O3514" s="16">
        <v>44956</v>
      </c>
      <c r="P3514" s="6" t="s">
        <v>3990</v>
      </c>
      <c r="Q3514" s="18">
        <v>118.58</v>
      </c>
      <c r="R3514" s="18">
        <v>0</v>
      </c>
      <c r="S3514" s="18">
        <v>118.58</v>
      </c>
      <c r="T3514" s="18">
        <v>0</v>
      </c>
      <c r="U3514" s="10">
        <f t="shared" si="108"/>
        <v>0</v>
      </c>
      <c r="V3514" s="20">
        <f t="shared" si="109"/>
        <v>0</v>
      </c>
    </row>
    <row r="3515" spans="1:22" outlineLevel="2" x14ac:dyDescent="0.35">
      <c r="A3515" s="6" t="s">
        <v>743</v>
      </c>
      <c r="B3515" s="6" t="s">
        <v>744</v>
      </c>
      <c r="C3515" s="12" t="s">
        <v>3974</v>
      </c>
      <c r="D3515" s="5" t="s">
        <v>3975</v>
      </c>
      <c r="E3515" s="6" t="s">
        <v>3975</v>
      </c>
      <c r="F3515" s="1" t="s">
        <v>4</v>
      </c>
      <c r="G3515" s="1" t="s">
        <v>1372</v>
      </c>
      <c r="H3515" s="1" t="s">
        <v>3979</v>
      </c>
      <c r="I3515" s="2" t="s">
        <v>3980</v>
      </c>
      <c r="J3515" s="6" t="s">
        <v>3976</v>
      </c>
      <c r="K3515" s="6" t="s">
        <v>4</v>
      </c>
      <c r="L3515" s="6" t="s">
        <v>4</v>
      </c>
      <c r="M3515" s="6" t="s">
        <v>5</v>
      </c>
      <c r="N3515" s="6" t="s">
        <v>3991</v>
      </c>
      <c r="O3515" s="16">
        <v>44977</v>
      </c>
      <c r="P3515" s="6" t="s">
        <v>3992</v>
      </c>
      <c r="Q3515" s="18">
        <v>2516.1999999999998</v>
      </c>
      <c r="R3515" s="18">
        <v>0</v>
      </c>
      <c r="S3515" s="18">
        <v>2516.1999999999998</v>
      </c>
      <c r="T3515" s="18">
        <v>0</v>
      </c>
      <c r="U3515" s="10">
        <f t="shared" si="108"/>
        <v>0</v>
      </c>
      <c r="V3515" s="20">
        <f t="shared" si="109"/>
        <v>0</v>
      </c>
    </row>
    <row r="3516" spans="1:22" outlineLevel="2" x14ac:dyDescent="0.35">
      <c r="A3516" s="6" t="s">
        <v>743</v>
      </c>
      <c r="B3516" s="6" t="s">
        <v>744</v>
      </c>
      <c r="C3516" s="12" t="s">
        <v>3974</v>
      </c>
      <c r="D3516" s="5" t="s">
        <v>3975</v>
      </c>
      <c r="E3516" s="6" t="s">
        <v>3975</v>
      </c>
      <c r="F3516" s="1" t="s">
        <v>4</v>
      </c>
      <c r="G3516" s="1" t="s">
        <v>1372</v>
      </c>
      <c r="H3516" s="1" t="s">
        <v>3979</v>
      </c>
      <c r="I3516" s="2" t="s">
        <v>3980</v>
      </c>
      <c r="J3516" s="6" t="s">
        <v>3976</v>
      </c>
      <c r="K3516" s="6" t="s">
        <v>4</v>
      </c>
      <c r="L3516" s="6" t="s">
        <v>4</v>
      </c>
      <c r="M3516" s="6" t="s">
        <v>5</v>
      </c>
      <c r="N3516" s="6" t="s">
        <v>3993</v>
      </c>
      <c r="O3516" s="16">
        <v>44998</v>
      </c>
      <c r="P3516" s="6" t="s">
        <v>3994</v>
      </c>
      <c r="Q3516" s="18">
        <v>610.87</v>
      </c>
      <c r="R3516" s="18">
        <v>0</v>
      </c>
      <c r="S3516" s="18">
        <v>610.87</v>
      </c>
      <c r="T3516" s="18">
        <v>0</v>
      </c>
      <c r="U3516" s="10">
        <f t="shared" si="108"/>
        <v>0</v>
      </c>
      <c r="V3516" s="20">
        <f t="shared" si="109"/>
        <v>0</v>
      </c>
    </row>
    <row r="3517" spans="1:22" outlineLevel="4" x14ac:dyDescent="0.35">
      <c r="A3517" s="6" t="s">
        <v>743</v>
      </c>
      <c r="B3517" s="6" t="s">
        <v>744</v>
      </c>
      <c r="C3517" s="12" t="s">
        <v>3974</v>
      </c>
      <c r="D3517" s="5" t="s">
        <v>3975</v>
      </c>
      <c r="E3517" s="6" t="s">
        <v>3975</v>
      </c>
      <c r="F3517" s="1" t="s">
        <v>13024</v>
      </c>
      <c r="G3517" s="1" t="s">
        <v>4</v>
      </c>
      <c r="H3517" s="1" t="s">
        <v>3979</v>
      </c>
      <c r="I3517" s="2" t="s">
        <v>3980</v>
      </c>
      <c r="J3517" s="6" t="s">
        <v>3976</v>
      </c>
      <c r="K3517" s="6" t="s">
        <v>4</v>
      </c>
      <c r="L3517" s="6" t="s">
        <v>4</v>
      </c>
      <c r="M3517" s="6" t="s">
        <v>5</v>
      </c>
      <c r="N3517" s="6" t="s">
        <v>3977</v>
      </c>
      <c r="O3517" s="16">
        <v>44748</v>
      </c>
      <c r="P3517" s="6" t="s">
        <v>3978</v>
      </c>
      <c r="Q3517" s="18">
        <v>6040.93</v>
      </c>
      <c r="R3517" s="18">
        <v>6040.93</v>
      </c>
      <c r="S3517" s="18">
        <v>0</v>
      </c>
      <c r="T3517" s="18">
        <v>0</v>
      </c>
      <c r="U3517" s="10">
        <f t="shared" si="108"/>
        <v>0</v>
      </c>
      <c r="V3517" s="20">
        <f t="shared" si="109"/>
        <v>0</v>
      </c>
    </row>
    <row r="3518" spans="1:22" outlineLevel="4" x14ac:dyDescent="0.35">
      <c r="A3518" s="6" t="s">
        <v>743</v>
      </c>
      <c r="B3518" s="6" t="s">
        <v>744</v>
      </c>
      <c r="C3518" s="12" t="s">
        <v>3974</v>
      </c>
      <c r="D3518" s="5" t="s">
        <v>3975</v>
      </c>
      <c r="E3518" s="6" t="s">
        <v>3975</v>
      </c>
      <c r="F3518" s="1" t="s">
        <v>13024</v>
      </c>
      <c r="G3518" s="1" t="s">
        <v>4</v>
      </c>
      <c r="H3518" s="1" t="s">
        <v>3979</v>
      </c>
      <c r="I3518" s="2" t="s">
        <v>3980</v>
      </c>
      <c r="J3518" s="6" t="s">
        <v>3976</v>
      </c>
      <c r="K3518" s="6" t="s">
        <v>4</v>
      </c>
      <c r="L3518" s="6" t="s">
        <v>4</v>
      </c>
      <c r="M3518" s="6" t="s">
        <v>5</v>
      </c>
      <c r="N3518" s="6" t="s">
        <v>3981</v>
      </c>
      <c r="O3518" s="16">
        <v>44795</v>
      </c>
      <c r="P3518" s="6" t="s">
        <v>3982</v>
      </c>
      <c r="Q3518" s="18">
        <v>16231.92</v>
      </c>
      <c r="R3518" s="18">
        <v>16231.92</v>
      </c>
      <c r="S3518" s="18">
        <v>0</v>
      </c>
      <c r="T3518" s="18">
        <v>0</v>
      </c>
      <c r="U3518" s="10">
        <f t="shared" si="108"/>
        <v>0</v>
      </c>
      <c r="V3518" s="20">
        <f t="shared" si="109"/>
        <v>0</v>
      </c>
    </row>
    <row r="3519" spans="1:22" outlineLevel="4" x14ac:dyDescent="0.35">
      <c r="A3519" s="6" t="s">
        <v>743</v>
      </c>
      <c r="B3519" s="6" t="s">
        <v>744</v>
      </c>
      <c r="C3519" s="12" t="s">
        <v>3974</v>
      </c>
      <c r="D3519" s="5" t="s">
        <v>3975</v>
      </c>
      <c r="E3519" s="6" t="s">
        <v>3975</v>
      </c>
      <c r="F3519" s="1" t="s">
        <v>13024</v>
      </c>
      <c r="G3519" s="1" t="s">
        <v>4</v>
      </c>
      <c r="H3519" s="1" t="s">
        <v>3979</v>
      </c>
      <c r="I3519" s="2" t="s">
        <v>3980</v>
      </c>
      <c r="J3519" s="6" t="s">
        <v>3976</v>
      </c>
      <c r="K3519" s="6" t="s">
        <v>4</v>
      </c>
      <c r="L3519" s="6" t="s">
        <v>4</v>
      </c>
      <c r="M3519" s="6" t="s">
        <v>5</v>
      </c>
      <c r="N3519" s="6" t="s">
        <v>3983</v>
      </c>
      <c r="O3519" s="16">
        <v>44810</v>
      </c>
      <c r="P3519" s="6" t="s">
        <v>3984</v>
      </c>
      <c r="Q3519" s="18">
        <v>20572.099999999999</v>
      </c>
      <c r="R3519" s="18">
        <v>20572.099999999999</v>
      </c>
      <c r="S3519" s="18">
        <v>0</v>
      </c>
      <c r="T3519" s="18">
        <v>0</v>
      </c>
      <c r="U3519" s="10">
        <f t="shared" si="108"/>
        <v>0</v>
      </c>
      <c r="V3519" s="20">
        <f t="shared" si="109"/>
        <v>0</v>
      </c>
    </row>
    <row r="3520" spans="1:22" outlineLevel="4" x14ac:dyDescent="0.35">
      <c r="A3520" s="6" t="s">
        <v>743</v>
      </c>
      <c r="B3520" s="6" t="s">
        <v>744</v>
      </c>
      <c r="C3520" s="12" t="s">
        <v>3974</v>
      </c>
      <c r="D3520" s="5" t="s">
        <v>3975</v>
      </c>
      <c r="E3520" s="6" t="s">
        <v>3975</v>
      </c>
      <c r="F3520" s="1" t="s">
        <v>13024</v>
      </c>
      <c r="G3520" s="1" t="s">
        <v>4</v>
      </c>
      <c r="H3520" s="1" t="s">
        <v>3979</v>
      </c>
      <c r="I3520" s="2" t="s">
        <v>3980</v>
      </c>
      <c r="J3520" s="6" t="s">
        <v>3976</v>
      </c>
      <c r="K3520" s="6" t="s">
        <v>4</v>
      </c>
      <c r="L3520" s="6" t="s">
        <v>4</v>
      </c>
      <c r="M3520" s="6" t="s">
        <v>5</v>
      </c>
      <c r="N3520" s="6" t="s">
        <v>3985</v>
      </c>
      <c r="O3520" s="16">
        <v>44851</v>
      </c>
      <c r="P3520" s="6" t="s">
        <v>3986</v>
      </c>
      <c r="Q3520" s="18">
        <v>22030.36</v>
      </c>
      <c r="R3520" s="18">
        <v>22030.36</v>
      </c>
      <c r="S3520" s="18">
        <v>0</v>
      </c>
      <c r="T3520" s="18">
        <v>0</v>
      </c>
      <c r="U3520" s="10">
        <f t="shared" si="108"/>
        <v>0</v>
      </c>
      <c r="V3520" s="20">
        <f t="shared" si="109"/>
        <v>0</v>
      </c>
    </row>
    <row r="3521" spans="1:22" outlineLevel="4" x14ac:dyDescent="0.35">
      <c r="A3521" s="6" t="s">
        <v>743</v>
      </c>
      <c r="B3521" s="6" t="s">
        <v>744</v>
      </c>
      <c r="C3521" s="12" t="s">
        <v>3974</v>
      </c>
      <c r="D3521" s="5" t="s">
        <v>3975</v>
      </c>
      <c r="E3521" s="6" t="s">
        <v>3975</v>
      </c>
      <c r="F3521" s="1" t="s">
        <v>13024</v>
      </c>
      <c r="G3521" s="1" t="s">
        <v>4</v>
      </c>
      <c r="H3521" s="1" t="s">
        <v>3979</v>
      </c>
      <c r="I3521" s="2" t="s">
        <v>3980</v>
      </c>
      <c r="J3521" s="6" t="s">
        <v>3976</v>
      </c>
      <c r="K3521" s="6" t="s">
        <v>4</v>
      </c>
      <c r="L3521" s="6" t="s">
        <v>4</v>
      </c>
      <c r="M3521" s="6" t="s">
        <v>5</v>
      </c>
      <c r="N3521" s="6" t="s">
        <v>3987</v>
      </c>
      <c r="O3521" s="16">
        <v>44900</v>
      </c>
      <c r="P3521" s="6" t="s">
        <v>3988</v>
      </c>
      <c r="Q3521" s="18">
        <v>6108.75</v>
      </c>
      <c r="R3521" s="18">
        <v>6108.75</v>
      </c>
      <c r="S3521" s="18">
        <v>0</v>
      </c>
      <c r="T3521" s="18">
        <v>0</v>
      </c>
      <c r="U3521" s="10">
        <f t="shared" si="108"/>
        <v>0</v>
      </c>
      <c r="V3521" s="20">
        <f t="shared" si="109"/>
        <v>0</v>
      </c>
    </row>
    <row r="3522" spans="1:22" outlineLevel="4" x14ac:dyDescent="0.35">
      <c r="A3522" s="6" t="s">
        <v>743</v>
      </c>
      <c r="B3522" s="6" t="s">
        <v>744</v>
      </c>
      <c r="C3522" s="12" t="s">
        <v>3974</v>
      </c>
      <c r="D3522" s="5" t="s">
        <v>3975</v>
      </c>
      <c r="E3522" s="6" t="s">
        <v>3975</v>
      </c>
      <c r="F3522" s="1" t="s">
        <v>13024</v>
      </c>
      <c r="G3522" s="1" t="s">
        <v>4</v>
      </c>
      <c r="H3522" s="1" t="s">
        <v>3979</v>
      </c>
      <c r="I3522" s="2" t="s">
        <v>3980</v>
      </c>
      <c r="J3522" s="6" t="s">
        <v>3976</v>
      </c>
      <c r="K3522" s="6" t="s">
        <v>4</v>
      </c>
      <c r="L3522" s="6" t="s">
        <v>4</v>
      </c>
      <c r="M3522" s="6" t="s">
        <v>5</v>
      </c>
      <c r="N3522" s="6" t="s">
        <v>3989</v>
      </c>
      <c r="O3522" s="16">
        <v>44956</v>
      </c>
      <c r="P3522" s="6" t="s">
        <v>3990</v>
      </c>
      <c r="Q3522" s="18">
        <v>474.32</v>
      </c>
      <c r="R3522" s="18">
        <v>474.32</v>
      </c>
      <c r="S3522" s="18">
        <v>0</v>
      </c>
      <c r="T3522" s="18">
        <v>0</v>
      </c>
      <c r="U3522" s="10">
        <f t="shared" ref="U3522:U3585" si="110">Q3522-R3522-S3522-T3522</f>
        <v>0</v>
      </c>
      <c r="V3522" s="20">
        <f t="shared" si="109"/>
        <v>0</v>
      </c>
    </row>
    <row r="3523" spans="1:22" outlineLevel="4" x14ac:dyDescent="0.35">
      <c r="A3523" s="6" t="s">
        <v>743</v>
      </c>
      <c r="B3523" s="6" t="s">
        <v>744</v>
      </c>
      <c r="C3523" s="12" t="s">
        <v>3974</v>
      </c>
      <c r="D3523" s="5" t="s">
        <v>3975</v>
      </c>
      <c r="E3523" s="6" t="s">
        <v>3975</v>
      </c>
      <c r="F3523" s="1" t="s">
        <v>13024</v>
      </c>
      <c r="G3523" s="1" t="s">
        <v>4</v>
      </c>
      <c r="H3523" s="1" t="s">
        <v>3979</v>
      </c>
      <c r="I3523" s="2" t="s">
        <v>3980</v>
      </c>
      <c r="J3523" s="6" t="s">
        <v>3976</v>
      </c>
      <c r="K3523" s="6" t="s">
        <v>4</v>
      </c>
      <c r="L3523" s="6" t="s">
        <v>4</v>
      </c>
      <c r="M3523" s="6" t="s">
        <v>5</v>
      </c>
      <c r="N3523" s="6" t="s">
        <v>3991</v>
      </c>
      <c r="O3523" s="16">
        <v>44977</v>
      </c>
      <c r="P3523" s="6" t="s">
        <v>3992</v>
      </c>
      <c r="Q3523" s="18">
        <v>10064.84</v>
      </c>
      <c r="R3523" s="18">
        <v>10064.84</v>
      </c>
      <c r="S3523" s="18">
        <v>0</v>
      </c>
      <c r="T3523" s="18">
        <v>0</v>
      </c>
      <c r="U3523" s="10">
        <f t="shared" si="110"/>
        <v>0</v>
      </c>
      <c r="V3523" s="20">
        <f t="shared" ref="V3523:V3586" si="111">Q3523-R3523-S3523-T3523</f>
        <v>0</v>
      </c>
    </row>
    <row r="3524" spans="1:22" outlineLevel="4" x14ac:dyDescent="0.35">
      <c r="A3524" s="6" t="s">
        <v>743</v>
      </c>
      <c r="B3524" s="6" t="s">
        <v>744</v>
      </c>
      <c r="C3524" s="12" t="s">
        <v>3974</v>
      </c>
      <c r="D3524" s="5" t="s">
        <v>3975</v>
      </c>
      <c r="E3524" s="6" t="s">
        <v>3975</v>
      </c>
      <c r="F3524" s="1" t="s">
        <v>13024</v>
      </c>
      <c r="G3524" s="1" t="s">
        <v>4</v>
      </c>
      <c r="H3524" s="1" t="s">
        <v>3979</v>
      </c>
      <c r="I3524" s="2" t="s">
        <v>3980</v>
      </c>
      <c r="J3524" s="6" t="s">
        <v>3976</v>
      </c>
      <c r="K3524" s="6" t="s">
        <v>4</v>
      </c>
      <c r="L3524" s="6" t="s">
        <v>4</v>
      </c>
      <c r="M3524" s="6" t="s">
        <v>5</v>
      </c>
      <c r="N3524" s="6" t="s">
        <v>3993</v>
      </c>
      <c r="O3524" s="16">
        <v>44998</v>
      </c>
      <c r="P3524" s="6" t="s">
        <v>3994</v>
      </c>
      <c r="Q3524" s="18">
        <v>2443.48</v>
      </c>
      <c r="R3524" s="18">
        <v>2443.48</v>
      </c>
      <c r="S3524" s="18">
        <v>0</v>
      </c>
      <c r="T3524" s="18">
        <v>0</v>
      </c>
      <c r="U3524" s="10">
        <f t="shared" si="110"/>
        <v>0</v>
      </c>
      <c r="V3524" s="20">
        <f t="shared" si="111"/>
        <v>0</v>
      </c>
    </row>
    <row r="3525" spans="1:22" outlineLevel="3" x14ac:dyDescent="0.35">
      <c r="G3525" s="1"/>
      <c r="H3525" s="14" t="s">
        <v>12016</v>
      </c>
      <c r="O3525" s="16"/>
      <c r="Q3525" s="18">
        <f>SUBTOTAL(9,Q3509:Q3524)</f>
        <v>104958.34999999999</v>
      </c>
      <c r="R3525" s="18">
        <f>SUBTOTAL(9,R3509:R3524)</f>
        <v>83966.7</v>
      </c>
      <c r="S3525" s="18">
        <f>SUBTOTAL(9,S3509:S3524)</f>
        <v>20991.65</v>
      </c>
      <c r="T3525" s="18">
        <f>SUBTOTAL(9,T3509:T3524)</f>
        <v>0</v>
      </c>
      <c r="U3525" s="10">
        <f t="shared" si="110"/>
        <v>-7.2759576141834259E-12</v>
      </c>
      <c r="V3525" s="20">
        <f t="shared" si="111"/>
        <v>-7.2759576141834259E-12</v>
      </c>
    </row>
    <row r="3526" spans="1:22" outlineLevel="2" x14ac:dyDescent="0.35">
      <c r="C3526" s="13" t="s">
        <v>10738</v>
      </c>
      <c r="G3526" s="1"/>
      <c r="O3526" s="16"/>
      <c r="Q3526" s="18">
        <f>SUBTOTAL(9,Q3509:Q3524)</f>
        <v>104958.34999999999</v>
      </c>
      <c r="R3526" s="18">
        <f>SUBTOTAL(9,R3509:R3524)</f>
        <v>83966.7</v>
      </c>
      <c r="S3526" s="18">
        <f>SUBTOTAL(9,S3509:S3524)</f>
        <v>20991.65</v>
      </c>
      <c r="T3526" s="18">
        <f>SUBTOTAL(9,T3509:T3524)</f>
        <v>0</v>
      </c>
      <c r="U3526" s="10">
        <f t="shared" si="110"/>
        <v>-7.2759576141834259E-12</v>
      </c>
      <c r="V3526" s="20">
        <f t="shared" si="111"/>
        <v>-7.2759576141834259E-12</v>
      </c>
    </row>
    <row r="3527" spans="1:22" ht="29" outlineLevel="4" x14ac:dyDescent="0.35">
      <c r="A3527" s="6" t="s">
        <v>743</v>
      </c>
      <c r="B3527" s="6" t="s">
        <v>744</v>
      </c>
      <c r="C3527" s="12" t="s">
        <v>3995</v>
      </c>
      <c r="D3527" s="5" t="s">
        <v>3996</v>
      </c>
      <c r="E3527" s="6" t="s">
        <v>3996</v>
      </c>
      <c r="F3527" s="1" t="s">
        <v>4</v>
      </c>
      <c r="G3527" s="1" t="s">
        <v>1372</v>
      </c>
      <c r="H3527" s="1" t="s">
        <v>3999</v>
      </c>
      <c r="I3527" s="2" t="s">
        <v>4000</v>
      </c>
      <c r="J3527" s="6" t="s">
        <v>4</v>
      </c>
      <c r="K3527" s="6" t="s">
        <v>4</v>
      </c>
      <c r="L3527" s="6" t="s">
        <v>4</v>
      </c>
      <c r="M3527" s="6" t="s">
        <v>5</v>
      </c>
      <c r="N3527" s="6" t="s">
        <v>3997</v>
      </c>
      <c r="O3527" s="16">
        <v>44915</v>
      </c>
      <c r="P3527" s="6" t="s">
        <v>3998</v>
      </c>
      <c r="Q3527" s="18">
        <v>16796.5</v>
      </c>
      <c r="R3527" s="18">
        <v>0</v>
      </c>
      <c r="S3527" s="18">
        <v>16796.5</v>
      </c>
      <c r="T3527" s="18">
        <v>0</v>
      </c>
      <c r="U3527" s="10">
        <f t="shared" si="110"/>
        <v>0</v>
      </c>
      <c r="V3527" s="20">
        <f t="shared" si="111"/>
        <v>0</v>
      </c>
    </row>
    <row r="3528" spans="1:22" outlineLevel="3" x14ac:dyDescent="0.35">
      <c r="G3528" s="1"/>
      <c r="H3528" s="14" t="s">
        <v>12017</v>
      </c>
      <c r="O3528" s="16"/>
      <c r="Q3528" s="18">
        <f>SUBTOTAL(9,Q3527:Q3527)</f>
        <v>16796.5</v>
      </c>
      <c r="R3528" s="18">
        <f>SUBTOTAL(9,R3527:R3527)</f>
        <v>0</v>
      </c>
      <c r="S3528" s="18">
        <f>SUBTOTAL(9,S3527:S3527)</f>
        <v>16796.5</v>
      </c>
      <c r="T3528" s="18">
        <f>SUBTOTAL(9,T3527:T3527)</f>
        <v>0</v>
      </c>
      <c r="U3528" s="10">
        <f t="shared" si="110"/>
        <v>0</v>
      </c>
      <c r="V3528" s="20">
        <f t="shared" si="111"/>
        <v>0</v>
      </c>
    </row>
    <row r="3529" spans="1:22" outlineLevel="2" x14ac:dyDescent="0.35">
      <c r="C3529" s="13" t="s">
        <v>10739</v>
      </c>
      <c r="G3529" s="1"/>
      <c r="O3529" s="16"/>
      <c r="Q3529" s="18">
        <f>SUBTOTAL(9,Q3527:Q3527)</f>
        <v>16796.5</v>
      </c>
      <c r="R3529" s="18">
        <f>SUBTOTAL(9,R3527:R3527)</f>
        <v>0</v>
      </c>
      <c r="S3529" s="18">
        <f>SUBTOTAL(9,S3527:S3527)</f>
        <v>16796.5</v>
      </c>
      <c r="T3529" s="18">
        <f>SUBTOTAL(9,T3527:T3527)</f>
        <v>0</v>
      </c>
      <c r="U3529" s="10">
        <f t="shared" si="110"/>
        <v>0</v>
      </c>
      <c r="V3529" s="20">
        <f t="shared" si="111"/>
        <v>0</v>
      </c>
    </row>
    <row r="3530" spans="1:22" ht="29" outlineLevel="4" x14ac:dyDescent="0.35">
      <c r="A3530" s="6" t="s">
        <v>52</v>
      </c>
      <c r="B3530" s="6" t="s">
        <v>53</v>
      </c>
      <c r="C3530" s="12" t="s">
        <v>4004</v>
      </c>
      <c r="D3530" s="5" t="s">
        <v>4001</v>
      </c>
      <c r="E3530" s="6" t="s">
        <v>4001</v>
      </c>
      <c r="F3530" s="1" t="s">
        <v>55</v>
      </c>
      <c r="G3530" s="1" t="s">
        <v>4</v>
      </c>
      <c r="H3530" s="1" t="s">
        <v>4003</v>
      </c>
      <c r="I3530" s="2" t="s">
        <v>4004</v>
      </c>
      <c r="J3530" s="6" t="s">
        <v>4</v>
      </c>
      <c r="K3530" s="6" t="s">
        <v>4</v>
      </c>
      <c r="L3530" s="6" t="s">
        <v>4</v>
      </c>
      <c r="M3530" s="6" t="s">
        <v>5</v>
      </c>
      <c r="N3530" s="6" t="s">
        <v>4002</v>
      </c>
      <c r="O3530" s="16">
        <v>45084</v>
      </c>
      <c r="P3530" s="6" t="s">
        <v>7</v>
      </c>
      <c r="Q3530" s="18">
        <v>11631</v>
      </c>
      <c r="R3530" s="18">
        <v>11631</v>
      </c>
      <c r="S3530" s="18">
        <v>0</v>
      </c>
      <c r="T3530" s="18">
        <v>0</v>
      </c>
      <c r="U3530" s="10">
        <f t="shared" si="110"/>
        <v>0</v>
      </c>
      <c r="V3530" s="20">
        <f t="shared" si="111"/>
        <v>0</v>
      </c>
    </row>
    <row r="3531" spans="1:22" outlineLevel="3" x14ac:dyDescent="0.35">
      <c r="G3531" s="1"/>
      <c r="H3531" s="14" t="s">
        <v>12018</v>
      </c>
      <c r="O3531" s="16"/>
      <c r="Q3531" s="18">
        <f>SUBTOTAL(9,Q3530:Q3530)</f>
        <v>11631</v>
      </c>
      <c r="R3531" s="18">
        <f>SUBTOTAL(9,R3530:R3530)</f>
        <v>11631</v>
      </c>
      <c r="S3531" s="18">
        <f>SUBTOTAL(9,S3530:S3530)</f>
        <v>0</v>
      </c>
      <c r="T3531" s="18">
        <f>SUBTOTAL(9,T3530:T3530)</f>
        <v>0</v>
      </c>
      <c r="U3531" s="10">
        <f t="shared" si="110"/>
        <v>0</v>
      </c>
      <c r="V3531" s="20">
        <f t="shared" si="111"/>
        <v>0</v>
      </c>
    </row>
    <row r="3532" spans="1:22" ht="29" outlineLevel="4" x14ac:dyDescent="0.35">
      <c r="A3532" s="6" t="s">
        <v>52</v>
      </c>
      <c r="B3532" s="6" t="s">
        <v>53</v>
      </c>
      <c r="C3532" s="12" t="s">
        <v>4004</v>
      </c>
      <c r="D3532" s="5" t="s">
        <v>4001</v>
      </c>
      <c r="E3532" s="6" t="s">
        <v>4001</v>
      </c>
      <c r="F3532" s="1" t="s">
        <v>4</v>
      </c>
      <c r="G3532" s="1" t="s">
        <v>2195</v>
      </c>
      <c r="H3532" s="1" t="s">
        <v>4006</v>
      </c>
      <c r="I3532" s="2" t="s">
        <v>4007</v>
      </c>
      <c r="J3532" s="6" t="s">
        <v>4</v>
      </c>
      <c r="K3532" s="6" t="s">
        <v>4</v>
      </c>
      <c r="L3532" s="6" t="s">
        <v>4</v>
      </c>
      <c r="M3532" s="6" t="s">
        <v>5</v>
      </c>
      <c r="N3532" s="6" t="s">
        <v>4005</v>
      </c>
      <c r="O3532" s="16">
        <v>44813</v>
      </c>
      <c r="P3532" s="6" t="s">
        <v>7</v>
      </c>
      <c r="Q3532" s="18">
        <v>1714410</v>
      </c>
      <c r="R3532" s="18">
        <v>0</v>
      </c>
      <c r="S3532" s="18">
        <v>1714410</v>
      </c>
      <c r="T3532" s="18">
        <v>0</v>
      </c>
      <c r="U3532" s="10">
        <f t="shared" si="110"/>
        <v>0</v>
      </c>
      <c r="V3532" s="20">
        <f t="shared" si="111"/>
        <v>0</v>
      </c>
    </row>
    <row r="3533" spans="1:22" outlineLevel="3" x14ac:dyDescent="0.35">
      <c r="G3533" s="1"/>
      <c r="H3533" s="14" t="s">
        <v>12019</v>
      </c>
      <c r="O3533" s="16"/>
      <c r="Q3533" s="18">
        <f>SUBTOTAL(9,Q3532:Q3532)</f>
        <v>1714410</v>
      </c>
      <c r="R3533" s="18">
        <f>SUBTOTAL(9,R3532:R3532)</f>
        <v>0</v>
      </c>
      <c r="S3533" s="18">
        <f>SUBTOTAL(9,S3532:S3532)</f>
        <v>1714410</v>
      </c>
      <c r="T3533" s="18">
        <f>SUBTOTAL(9,T3532:T3532)</f>
        <v>0</v>
      </c>
      <c r="U3533" s="10">
        <f t="shared" si="110"/>
        <v>0</v>
      </c>
      <c r="V3533" s="20">
        <f t="shared" si="111"/>
        <v>0</v>
      </c>
    </row>
    <row r="3534" spans="1:22" outlineLevel="2" x14ac:dyDescent="0.35">
      <c r="C3534" s="13" t="s">
        <v>12942</v>
      </c>
      <c r="G3534" s="1"/>
      <c r="O3534" s="16"/>
      <c r="Q3534" s="18">
        <f>SUBTOTAL(9,Q3530:Q3532)</f>
        <v>1726041</v>
      </c>
      <c r="R3534" s="18">
        <f>SUBTOTAL(9,R3530:R3532)</f>
        <v>11631</v>
      </c>
      <c r="S3534" s="18">
        <f>SUBTOTAL(9,S3530:S3532)</f>
        <v>1714410</v>
      </c>
      <c r="T3534" s="18">
        <f>SUBTOTAL(9,T3530:T3532)</f>
        <v>0</v>
      </c>
      <c r="U3534" s="10">
        <f t="shared" si="110"/>
        <v>0</v>
      </c>
      <c r="V3534" s="20">
        <f t="shared" si="111"/>
        <v>0</v>
      </c>
    </row>
    <row r="3535" spans="1:22" ht="58" outlineLevel="4" x14ac:dyDescent="0.35">
      <c r="A3535" s="6" t="s">
        <v>52</v>
      </c>
      <c r="B3535" s="6" t="s">
        <v>53</v>
      </c>
      <c r="C3535" s="12" t="s">
        <v>4008</v>
      </c>
      <c r="D3535" s="5" t="s">
        <v>4009</v>
      </c>
      <c r="E3535" s="6" t="s">
        <v>4009</v>
      </c>
      <c r="F3535" s="1" t="s">
        <v>4</v>
      </c>
      <c r="G3535" s="1" t="s">
        <v>2195</v>
      </c>
      <c r="H3535" s="1" t="s">
        <v>4011</v>
      </c>
      <c r="I3535" s="2" t="s">
        <v>4012</v>
      </c>
      <c r="J3535" s="6" t="s">
        <v>4</v>
      </c>
      <c r="K3535" s="6" t="s">
        <v>4</v>
      </c>
      <c r="L3535" s="6" t="s">
        <v>4</v>
      </c>
      <c r="M3535" s="6" t="s">
        <v>5</v>
      </c>
      <c r="N3535" s="6" t="s">
        <v>4010</v>
      </c>
      <c r="O3535" s="16">
        <v>44846</v>
      </c>
      <c r="P3535" s="6" t="s">
        <v>7</v>
      </c>
      <c r="Q3535" s="18">
        <v>49636</v>
      </c>
      <c r="R3535" s="18">
        <v>0</v>
      </c>
      <c r="S3535" s="18">
        <v>49636</v>
      </c>
      <c r="T3535" s="18">
        <v>0</v>
      </c>
      <c r="U3535" s="10">
        <f t="shared" si="110"/>
        <v>0</v>
      </c>
      <c r="V3535" s="20">
        <f t="shared" si="111"/>
        <v>0</v>
      </c>
    </row>
    <row r="3536" spans="1:22" ht="58" outlineLevel="4" x14ac:dyDescent="0.35">
      <c r="A3536" s="6" t="s">
        <v>52</v>
      </c>
      <c r="B3536" s="6" t="s">
        <v>53</v>
      </c>
      <c r="C3536" s="12" t="s">
        <v>4008</v>
      </c>
      <c r="D3536" s="5" t="s">
        <v>4009</v>
      </c>
      <c r="E3536" s="6" t="s">
        <v>4009</v>
      </c>
      <c r="F3536" s="1" t="s">
        <v>4</v>
      </c>
      <c r="G3536" s="1" t="s">
        <v>2195</v>
      </c>
      <c r="H3536" s="1" t="s">
        <v>4011</v>
      </c>
      <c r="I3536" s="2" t="s">
        <v>4012</v>
      </c>
      <c r="J3536" s="6" t="s">
        <v>4</v>
      </c>
      <c r="K3536" s="6" t="s">
        <v>4</v>
      </c>
      <c r="L3536" s="6" t="s">
        <v>4</v>
      </c>
      <c r="M3536" s="6" t="s">
        <v>5</v>
      </c>
      <c r="N3536" s="6" t="s">
        <v>4013</v>
      </c>
      <c r="O3536" s="16">
        <v>44915</v>
      </c>
      <c r="P3536" s="6" t="s">
        <v>7</v>
      </c>
      <c r="Q3536" s="18">
        <v>87557</v>
      </c>
      <c r="R3536" s="18">
        <v>0</v>
      </c>
      <c r="S3536" s="18">
        <v>87557</v>
      </c>
      <c r="T3536" s="18">
        <v>0</v>
      </c>
      <c r="U3536" s="10">
        <f t="shared" si="110"/>
        <v>0</v>
      </c>
      <c r="V3536" s="20">
        <f t="shared" si="111"/>
        <v>0</v>
      </c>
    </row>
    <row r="3537" spans="1:22" outlineLevel="3" x14ac:dyDescent="0.35">
      <c r="G3537" s="1"/>
      <c r="H3537" s="14" t="s">
        <v>12020</v>
      </c>
      <c r="O3537" s="16"/>
      <c r="Q3537" s="18">
        <f>SUBTOTAL(9,Q3535:Q3536)</f>
        <v>137193</v>
      </c>
      <c r="R3537" s="18">
        <f>SUBTOTAL(9,R3535:R3536)</f>
        <v>0</v>
      </c>
      <c r="S3537" s="18">
        <f>SUBTOTAL(9,S3535:S3536)</f>
        <v>137193</v>
      </c>
      <c r="T3537" s="18">
        <f>SUBTOTAL(9,T3535:T3536)</f>
        <v>0</v>
      </c>
      <c r="U3537" s="10">
        <f t="shared" si="110"/>
        <v>0</v>
      </c>
      <c r="V3537" s="20">
        <f t="shared" si="111"/>
        <v>0</v>
      </c>
    </row>
    <row r="3538" spans="1:22" outlineLevel="4" x14ac:dyDescent="0.35">
      <c r="A3538" s="6" t="s">
        <v>52</v>
      </c>
      <c r="B3538" s="6" t="s">
        <v>53</v>
      </c>
      <c r="C3538" s="12" t="s">
        <v>4008</v>
      </c>
      <c r="D3538" s="5" t="s">
        <v>4009</v>
      </c>
      <c r="E3538" s="6" t="s">
        <v>4009</v>
      </c>
      <c r="F3538" s="1" t="s">
        <v>55</v>
      </c>
      <c r="G3538" s="1" t="s">
        <v>4</v>
      </c>
      <c r="H3538" s="1" t="s">
        <v>4015</v>
      </c>
      <c r="I3538" s="2" t="s">
        <v>4016</v>
      </c>
      <c r="J3538" s="6" t="s">
        <v>4</v>
      </c>
      <c r="K3538" s="6" t="s">
        <v>4</v>
      </c>
      <c r="L3538" s="6" t="s">
        <v>4</v>
      </c>
      <c r="M3538" s="6" t="s">
        <v>5</v>
      </c>
      <c r="N3538" s="6" t="s">
        <v>4014</v>
      </c>
      <c r="O3538" s="16">
        <v>44846</v>
      </c>
      <c r="P3538" s="6" t="s">
        <v>7</v>
      </c>
      <c r="Q3538" s="18">
        <v>35708</v>
      </c>
      <c r="R3538" s="18">
        <v>35708</v>
      </c>
      <c r="S3538" s="18">
        <v>0</v>
      </c>
      <c r="T3538" s="18">
        <v>0</v>
      </c>
      <c r="U3538" s="10">
        <f t="shared" si="110"/>
        <v>0</v>
      </c>
      <c r="V3538" s="20">
        <f t="shared" si="111"/>
        <v>0</v>
      </c>
    </row>
    <row r="3539" spans="1:22" outlineLevel="3" x14ac:dyDescent="0.35">
      <c r="G3539" s="1"/>
      <c r="H3539" s="14" t="s">
        <v>12021</v>
      </c>
      <c r="O3539" s="16"/>
      <c r="Q3539" s="18">
        <f>SUBTOTAL(9,Q3538:Q3538)</f>
        <v>35708</v>
      </c>
      <c r="R3539" s="18">
        <f>SUBTOTAL(9,R3538:R3538)</f>
        <v>35708</v>
      </c>
      <c r="S3539" s="18">
        <f>SUBTOTAL(9,S3538:S3538)</f>
        <v>0</v>
      </c>
      <c r="T3539" s="18">
        <f>SUBTOTAL(9,T3538:T3538)</f>
        <v>0</v>
      </c>
      <c r="U3539" s="10">
        <f t="shared" si="110"/>
        <v>0</v>
      </c>
      <c r="V3539" s="20">
        <f t="shared" si="111"/>
        <v>0</v>
      </c>
    </row>
    <row r="3540" spans="1:22" outlineLevel="4" x14ac:dyDescent="0.35">
      <c r="A3540" s="6" t="s">
        <v>52</v>
      </c>
      <c r="B3540" s="6" t="s">
        <v>53</v>
      </c>
      <c r="C3540" s="12" t="s">
        <v>4008</v>
      </c>
      <c r="D3540" s="5" t="s">
        <v>4009</v>
      </c>
      <c r="E3540" s="6" t="s">
        <v>4009</v>
      </c>
      <c r="F3540" s="1" t="s">
        <v>55</v>
      </c>
      <c r="G3540" s="1" t="s">
        <v>4</v>
      </c>
      <c r="H3540" s="1" t="s">
        <v>4018</v>
      </c>
      <c r="I3540" s="2" t="s">
        <v>4016</v>
      </c>
      <c r="J3540" s="6" t="s">
        <v>4</v>
      </c>
      <c r="K3540" s="6" t="s">
        <v>4</v>
      </c>
      <c r="L3540" s="6" t="s">
        <v>4</v>
      </c>
      <c r="M3540" s="6" t="s">
        <v>5</v>
      </c>
      <c r="N3540" s="6" t="s">
        <v>4017</v>
      </c>
      <c r="O3540" s="16">
        <v>44791</v>
      </c>
      <c r="P3540" s="6" t="s">
        <v>7</v>
      </c>
      <c r="Q3540" s="18">
        <v>116162</v>
      </c>
      <c r="R3540" s="18">
        <v>116162</v>
      </c>
      <c r="S3540" s="18">
        <v>0</v>
      </c>
      <c r="T3540" s="18">
        <v>0</v>
      </c>
      <c r="U3540" s="10">
        <f t="shared" si="110"/>
        <v>0</v>
      </c>
      <c r="V3540" s="20">
        <f t="shared" si="111"/>
        <v>0</v>
      </c>
    </row>
    <row r="3541" spans="1:22" outlineLevel="3" x14ac:dyDescent="0.35">
      <c r="G3541" s="1"/>
      <c r="H3541" s="14" t="s">
        <v>12022</v>
      </c>
      <c r="O3541" s="16"/>
      <c r="Q3541" s="18">
        <f>SUBTOTAL(9,Q3540:Q3540)</f>
        <v>116162</v>
      </c>
      <c r="R3541" s="18">
        <f>SUBTOTAL(9,R3540:R3540)</f>
        <v>116162</v>
      </c>
      <c r="S3541" s="18">
        <f>SUBTOTAL(9,S3540:S3540)</f>
        <v>0</v>
      </c>
      <c r="T3541" s="18">
        <f>SUBTOTAL(9,T3540:T3540)</f>
        <v>0</v>
      </c>
      <c r="U3541" s="10">
        <f t="shared" si="110"/>
        <v>0</v>
      </c>
      <c r="V3541" s="20">
        <f t="shared" si="111"/>
        <v>0</v>
      </c>
    </row>
    <row r="3542" spans="1:22" outlineLevel="4" x14ac:dyDescent="0.35">
      <c r="A3542" s="6" t="s">
        <v>52</v>
      </c>
      <c r="B3542" s="6" t="s">
        <v>53</v>
      </c>
      <c r="C3542" s="12" t="s">
        <v>4008</v>
      </c>
      <c r="D3542" s="5" t="s">
        <v>4009</v>
      </c>
      <c r="E3542" s="6" t="s">
        <v>4009</v>
      </c>
      <c r="F3542" s="1" t="s">
        <v>4</v>
      </c>
      <c r="G3542" s="1" t="s">
        <v>2195</v>
      </c>
      <c r="H3542" s="1" t="s">
        <v>4020</v>
      </c>
      <c r="I3542" s="2" t="s">
        <v>4016</v>
      </c>
      <c r="J3542" s="6" t="s">
        <v>4</v>
      </c>
      <c r="K3542" s="6" t="s">
        <v>4</v>
      </c>
      <c r="L3542" s="6" t="s">
        <v>4</v>
      </c>
      <c r="M3542" s="6" t="s">
        <v>5</v>
      </c>
      <c r="N3542" s="6" t="s">
        <v>4019</v>
      </c>
      <c r="O3542" s="16">
        <v>45014</v>
      </c>
      <c r="P3542" s="6" t="s">
        <v>7</v>
      </c>
      <c r="Q3542" s="18">
        <v>0.7</v>
      </c>
      <c r="R3542" s="18">
        <v>0</v>
      </c>
      <c r="S3542" s="18">
        <v>0.7</v>
      </c>
      <c r="T3542" s="18">
        <v>0</v>
      </c>
      <c r="U3542" s="10">
        <f t="shared" si="110"/>
        <v>0</v>
      </c>
      <c r="V3542" s="20">
        <f t="shared" si="111"/>
        <v>0</v>
      </c>
    </row>
    <row r="3543" spans="1:22" outlineLevel="4" x14ac:dyDescent="0.35">
      <c r="A3543" s="6" t="s">
        <v>52</v>
      </c>
      <c r="B3543" s="6" t="s">
        <v>53</v>
      </c>
      <c r="C3543" s="12" t="s">
        <v>4008</v>
      </c>
      <c r="D3543" s="5" t="s">
        <v>4009</v>
      </c>
      <c r="E3543" s="6" t="s">
        <v>4009</v>
      </c>
      <c r="F3543" s="1" t="s">
        <v>55</v>
      </c>
      <c r="G3543" s="1" t="s">
        <v>4</v>
      </c>
      <c r="H3543" s="1" t="s">
        <v>4020</v>
      </c>
      <c r="I3543" s="2" t="s">
        <v>4016</v>
      </c>
      <c r="J3543" s="6" t="s">
        <v>4</v>
      </c>
      <c r="K3543" s="6" t="s">
        <v>4</v>
      </c>
      <c r="L3543" s="6" t="s">
        <v>4</v>
      </c>
      <c r="M3543" s="6" t="s">
        <v>5</v>
      </c>
      <c r="N3543" s="6" t="s">
        <v>4019</v>
      </c>
      <c r="O3543" s="16">
        <v>45014</v>
      </c>
      <c r="P3543" s="6" t="s">
        <v>7</v>
      </c>
      <c r="Q3543" s="18">
        <v>12041.3</v>
      </c>
      <c r="R3543" s="18">
        <v>12041.3</v>
      </c>
      <c r="S3543" s="18">
        <v>0</v>
      </c>
      <c r="T3543" s="18">
        <v>0</v>
      </c>
      <c r="U3543" s="10">
        <f t="shared" si="110"/>
        <v>0</v>
      </c>
      <c r="V3543" s="20">
        <f t="shared" si="111"/>
        <v>0</v>
      </c>
    </row>
    <row r="3544" spans="1:22" outlineLevel="3" x14ac:dyDescent="0.35">
      <c r="G3544" s="1"/>
      <c r="H3544" s="14" t="s">
        <v>12023</v>
      </c>
      <c r="O3544" s="16"/>
      <c r="Q3544" s="18">
        <f>SUBTOTAL(9,Q3542:Q3543)</f>
        <v>12042</v>
      </c>
      <c r="R3544" s="18">
        <f>SUBTOTAL(9,R3542:R3543)</f>
        <v>12041.3</v>
      </c>
      <c r="S3544" s="18">
        <f>SUBTOTAL(9,S3542:S3543)</f>
        <v>0.7</v>
      </c>
      <c r="T3544" s="18">
        <f>SUBTOTAL(9,T3542:T3543)</f>
        <v>0</v>
      </c>
      <c r="U3544" s="10">
        <f t="shared" si="110"/>
        <v>7.276401703393276E-13</v>
      </c>
      <c r="V3544" s="20">
        <f t="shared" si="111"/>
        <v>7.276401703393276E-13</v>
      </c>
    </row>
    <row r="3545" spans="1:22" outlineLevel="4" x14ac:dyDescent="0.35">
      <c r="A3545" s="6" t="s">
        <v>52</v>
      </c>
      <c r="B3545" s="6" t="s">
        <v>53</v>
      </c>
      <c r="C3545" s="12" t="s">
        <v>4008</v>
      </c>
      <c r="D3545" s="5" t="s">
        <v>4009</v>
      </c>
      <c r="E3545" s="6" t="s">
        <v>4009</v>
      </c>
      <c r="F3545" s="1" t="s">
        <v>55</v>
      </c>
      <c r="G3545" s="1" t="s">
        <v>4</v>
      </c>
      <c r="H3545" s="1" t="s">
        <v>4022</v>
      </c>
      <c r="I3545" s="2" t="s">
        <v>4016</v>
      </c>
      <c r="J3545" s="6" t="s">
        <v>4</v>
      </c>
      <c r="K3545" s="6" t="s">
        <v>4</v>
      </c>
      <c r="L3545" s="6" t="s">
        <v>4</v>
      </c>
      <c r="M3545" s="6" t="s">
        <v>5</v>
      </c>
      <c r="N3545" s="6" t="s">
        <v>4021</v>
      </c>
      <c r="O3545" s="16">
        <v>44813</v>
      </c>
      <c r="P3545" s="6" t="s">
        <v>7</v>
      </c>
      <c r="Q3545" s="18">
        <v>16662</v>
      </c>
      <c r="R3545" s="18">
        <v>16662</v>
      </c>
      <c r="S3545" s="18">
        <v>0</v>
      </c>
      <c r="T3545" s="18">
        <v>0</v>
      </c>
      <c r="U3545" s="10">
        <f t="shared" si="110"/>
        <v>0</v>
      </c>
      <c r="V3545" s="20">
        <f t="shared" si="111"/>
        <v>0</v>
      </c>
    </row>
    <row r="3546" spans="1:22" outlineLevel="3" x14ac:dyDescent="0.35">
      <c r="G3546" s="1"/>
      <c r="H3546" s="14" t="s">
        <v>12024</v>
      </c>
      <c r="O3546" s="16"/>
      <c r="Q3546" s="18">
        <f>SUBTOTAL(9,Q3545:Q3545)</f>
        <v>16662</v>
      </c>
      <c r="R3546" s="18">
        <f>SUBTOTAL(9,R3545:R3545)</f>
        <v>16662</v>
      </c>
      <c r="S3546" s="18">
        <f>SUBTOTAL(9,S3545:S3545)</f>
        <v>0</v>
      </c>
      <c r="T3546" s="18">
        <f>SUBTOTAL(9,T3545:T3545)</f>
        <v>0</v>
      </c>
      <c r="U3546" s="10">
        <f t="shared" si="110"/>
        <v>0</v>
      </c>
      <c r="V3546" s="20">
        <f t="shared" si="111"/>
        <v>0</v>
      </c>
    </row>
    <row r="3547" spans="1:22" outlineLevel="4" x14ac:dyDescent="0.35">
      <c r="A3547" s="6" t="s">
        <v>52</v>
      </c>
      <c r="B3547" s="6" t="s">
        <v>53</v>
      </c>
      <c r="C3547" s="12" t="s">
        <v>4008</v>
      </c>
      <c r="D3547" s="5" t="s">
        <v>4009</v>
      </c>
      <c r="E3547" s="6" t="s">
        <v>4009</v>
      </c>
      <c r="F3547" s="1" t="s">
        <v>4</v>
      </c>
      <c r="G3547" s="1" t="s">
        <v>2195</v>
      </c>
      <c r="H3547" s="1" t="s">
        <v>4024</v>
      </c>
      <c r="I3547" s="2" t="s">
        <v>4025</v>
      </c>
      <c r="J3547" s="6" t="s">
        <v>4</v>
      </c>
      <c r="K3547" s="6" t="s">
        <v>4</v>
      </c>
      <c r="L3547" s="6" t="s">
        <v>4</v>
      </c>
      <c r="M3547" s="6" t="s">
        <v>5</v>
      </c>
      <c r="N3547" s="6" t="s">
        <v>4023</v>
      </c>
      <c r="O3547" s="16">
        <v>44778</v>
      </c>
      <c r="P3547" s="6" t="s">
        <v>7</v>
      </c>
      <c r="Q3547" s="18">
        <v>5165728</v>
      </c>
      <c r="R3547" s="18">
        <v>0</v>
      </c>
      <c r="S3547" s="18">
        <v>5165728</v>
      </c>
      <c r="T3547" s="18">
        <v>0</v>
      </c>
      <c r="U3547" s="10">
        <f t="shared" si="110"/>
        <v>0</v>
      </c>
      <c r="V3547" s="20">
        <f t="shared" si="111"/>
        <v>0</v>
      </c>
    </row>
    <row r="3548" spans="1:22" outlineLevel="4" x14ac:dyDescent="0.35">
      <c r="A3548" s="6" t="s">
        <v>52</v>
      </c>
      <c r="B3548" s="6" t="s">
        <v>53</v>
      </c>
      <c r="C3548" s="12" t="s">
        <v>4008</v>
      </c>
      <c r="D3548" s="5" t="s">
        <v>4009</v>
      </c>
      <c r="E3548" s="6" t="s">
        <v>4009</v>
      </c>
      <c r="F3548" s="1" t="s">
        <v>4</v>
      </c>
      <c r="G3548" s="1" t="s">
        <v>2195</v>
      </c>
      <c r="H3548" s="1" t="s">
        <v>4024</v>
      </c>
      <c r="I3548" s="2" t="s">
        <v>4025</v>
      </c>
      <c r="J3548" s="6" t="s">
        <v>4</v>
      </c>
      <c r="K3548" s="6" t="s">
        <v>4</v>
      </c>
      <c r="L3548" s="6" t="s">
        <v>4</v>
      </c>
      <c r="M3548" s="6" t="s">
        <v>5</v>
      </c>
      <c r="N3548" s="6" t="s">
        <v>4026</v>
      </c>
      <c r="O3548" s="16">
        <v>44846</v>
      </c>
      <c r="P3548" s="6" t="s">
        <v>7</v>
      </c>
      <c r="Q3548" s="18">
        <v>376605</v>
      </c>
      <c r="R3548" s="18">
        <v>0</v>
      </c>
      <c r="S3548" s="18">
        <v>376605</v>
      </c>
      <c r="T3548" s="18">
        <v>0</v>
      </c>
      <c r="U3548" s="10">
        <f t="shared" si="110"/>
        <v>0</v>
      </c>
      <c r="V3548" s="20">
        <f t="shared" si="111"/>
        <v>0</v>
      </c>
    </row>
    <row r="3549" spans="1:22" outlineLevel="4" x14ac:dyDescent="0.35">
      <c r="A3549" s="6" t="s">
        <v>52</v>
      </c>
      <c r="B3549" s="6" t="s">
        <v>53</v>
      </c>
      <c r="C3549" s="12" t="s">
        <v>4008</v>
      </c>
      <c r="D3549" s="5" t="s">
        <v>4009</v>
      </c>
      <c r="E3549" s="6" t="s">
        <v>4009</v>
      </c>
      <c r="F3549" s="1" t="s">
        <v>4</v>
      </c>
      <c r="G3549" s="1" t="s">
        <v>2195</v>
      </c>
      <c r="H3549" s="1" t="s">
        <v>4024</v>
      </c>
      <c r="I3549" s="2" t="s">
        <v>4025</v>
      </c>
      <c r="J3549" s="6" t="s">
        <v>4</v>
      </c>
      <c r="K3549" s="6" t="s">
        <v>4</v>
      </c>
      <c r="L3549" s="6" t="s">
        <v>4</v>
      </c>
      <c r="M3549" s="6" t="s">
        <v>5</v>
      </c>
      <c r="N3549" s="6" t="s">
        <v>4027</v>
      </c>
      <c r="O3549" s="16">
        <v>44880</v>
      </c>
      <c r="P3549" s="6" t="s">
        <v>7</v>
      </c>
      <c r="Q3549" s="18">
        <v>121452</v>
      </c>
      <c r="R3549" s="18">
        <v>0</v>
      </c>
      <c r="S3549" s="18">
        <v>121452</v>
      </c>
      <c r="T3549" s="18">
        <v>0</v>
      </c>
      <c r="U3549" s="10">
        <f t="shared" si="110"/>
        <v>0</v>
      </c>
      <c r="V3549" s="20">
        <f t="shared" si="111"/>
        <v>0</v>
      </c>
    </row>
    <row r="3550" spans="1:22" outlineLevel="4" x14ac:dyDescent="0.35">
      <c r="A3550" s="6" t="s">
        <v>52</v>
      </c>
      <c r="B3550" s="6" t="s">
        <v>53</v>
      </c>
      <c r="C3550" s="12" t="s">
        <v>4008</v>
      </c>
      <c r="D3550" s="5" t="s">
        <v>4009</v>
      </c>
      <c r="E3550" s="6" t="s">
        <v>4009</v>
      </c>
      <c r="F3550" s="1" t="s">
        <v>4</v>
      </c>
      <c r="G3550" s="1" t="s">
        <v>2195</v>
      </c>
      <c r="H3550" s="1" t="s">
        <v>4024</v>
      </c>
      <c r="I3550" s="2" t="s">
        <v>4025</v>
      </c>
      <c r="J3550" s="6" t="s">
        <v>4</v>
      </c>
      <c r="K3550" s="6" t="s">
        <v>4</v>
      </c>
      <c r="L3550" s="6" t="s">
        <v>4</v>
      </c>
      <c r="M3550" s="6" t="s">
        <v>5</v>
      </c>
      <c r="N3550" s="6" t="s">
        <v>4028</v>
      </c>
      <c r="O3550" s="16">
        <v>44946</v>
      </c>
      <c r="P3550" s="6" t="s">
        <v>7</v>
      </c>
      <c r="Q3550" s="18">
        <v>104969</v>
      </c>
      <c r="R3550" s="18">
        <v>0</v>
      </c>
      <c r="S3550" s="18">
        <v>104969</v>
      </c>
      <c r="T3550" s="18">
        <v>0</v>
      </c>
      <c r="U3550" s="10">
        <f t="shared" si="110"/>
        <v>0</v>
      </c>
      <c r="V3550" s="20">
        <f t="shared" si="111"/>
        <v>0</v>
      </c>
    </row>
    <row r="3551" spans="1:22" outlineLevel="4" x14ac:dyDescent="0.35">
      <c r="A3551" s="6" t="s">
        <v>52</v>
      </c>
      <c r="B3551" s="6" t="s">
        <v>53</v>
      </c>
      <c r="C3551" s="12" t="s">
        <v>4008</v>
      </c>
      <c r="D3551" s="5" t="s">
        <v>4009</v>
      </c>
      <c r="E3551" s="6" t="s">
        <v>4009</v>
      </c>
      <c r="F3551" s="1" t="s">
        <v>4</v>
      </c>
      <c r="G3551" s="1" t="s">
        <v>2195</v>
      </c>
      <c r="H3551" s="1" t="s">
        <v>4024</v>
      </c>
      <c r="I3551" s="2" t="s">
        <v>4025</v>
      </c>
      <c r="J3551" s="6" t="s">
        <v>4</v>
      </c>
      <c r="K3551" s="6" t="s">
        <v>4</v>
      </c>
      <c r="L3551" s="6" t="s">
        <v>4</v>
      </c>
      <c r="M3551" s="6" t="s">
        <v>5</v>
      </c>
      <c r="N3551" s="6" t="s">
        <v>4029</v>
      </c>
      <c r="O3551" s="16">
        <v>45058</v>
      </c>
      <c r="P3551" s="6" t="s">
        <v>7</v>
      </c>
      <c r="Q3551" s="18">
        <v>30118</v>
      </c>
      <c r="R3551" s="18">
        <v>0</v>
      </c>
      <c r="S3551" s="18">
        <v>30118</v>
      </c>
      <c r="T3551" s="18">
        <v>0</v>
      </c>
      <c r="U3551" s="10">
        <f t="shared" si="110"/>
        <v>0</v>
      </c>
      <c r="V3551" s="20">
        <f t="shared" si="111"/>
        <v>0</v>
      </c>
    </row>
    <row r="3552" spans="1:22" outlineLevel="3" x14ac:dyDescent="0.35">
      <c r="G3552" s="1"/>
      <c r="H3552" s="14" t="s">
        <v>12025</v>
      </c>
      <c r="O3552" s="16"/>
      <c r="Q3552" s="18">
        <f>SUBTOTAL(9,Q3547:Q3551)</f>
        <v>5798872</v>
      </c>
      <c r="R3552" s="18">
        <f>SUBTOTAL(9,R3547:R3551)</f>
        <v>0</v>
      </c>
      <c r="S3552" s="18">
        <f>SUBTOTAL(9,S3547:S3551)</f>
        <v>5798872</v>
      </c>
      <c r="T3552" s="18">
        <f>SUBTOTAL(9,T3547:T3551)</f>
        <v>0</v>
      </c>
      <c r="U3552" s="10">
        <f t="shared" si="110"/>
        <v>0</v>
      </c>
      <c r="V3552" s="20">
        <f t="shared" si="111"/>
        <v>0</v>
      </c>
    </row>
    <row r="3553" spans="1:22" outlineLevel="4" x14ac:dyDescent="0.35">
      <c r="A3553" s="6" t="s">
        <v>52</v>
      </c>
      <c r="B3553" s="6" t="s">
        <v>53</v>
      </c>
      <c r="C3553" s="12" t="s">
        <v>4008</v>
      </c>
      <c r="D3553" s="5" t="s">
        <v>4009</v>
      </c>
      <c r="E3553" s="6" t="s">
        <v>4009</v>
      </c>
      <c r="F3553" s="1" t="s">
        <v>4</v>
      </c>
      <c r="G3553" s="1" t="s">
        <v>2195</v>
      </c>
      <c r="H3553" s="1" t="s">
        <v>4031</v>
      </c>
      <c r="I3553" s="2" t="s">
        <v>4025</v>
      </c>
      <c r="J3553" s="6" t="s">
        <v>4</v>
      </c>
      <c r="K3553" s="6" t="s">
        <v>4</v>
      </c>
      <c r="L3553" s="6" t="s">
        <v>4</v>
      </c>
      <c r="M3553" s="6" t="s">
        <v>5</v>
      </c>
      <c r="N3553" s="6" t="s">
        <v>4030</v>
      </c>
      <c r="O3553" s="16">
        <v>44888</v>
      </c>
      <c r="P3553" s="6" t="s">
        <v>7</v>
      </c>
      <c r="Q3553" s="18">
        <v>11500000</v>
      </c>
      <c r="R3553" s="18">
        <v>0</v>
      </c>
      <c r="S3553" s="18">
        <v>11500000</v>
      </c>
      <c r="T3553" s="18">
        <v>0</v>
      </c>
      <c r="U3553" s="10">
        <f t="shared" si="110"/>
        <v>0</v>
      </c>
      <c r="V3553" s="20">
        <f t="shared" si="111"/>
        <v>0</v>
      </c>
    </row>
    <row r="3554" spans="1:22" outlineLevel="3" x14ac:dyDescent="0.35">
      <c r="G3554" s="1"/>
      <c r="H3554" s="14" t="s">
        <v>12026</v>
      </c>
      <c r="O3554" s="16"/>
      <c r="Q3554" s="18">
        <f>SUBTOTAL(9,Q3553:Q3553)</f>
        <v>11500000</v>
      </c>
      <c r="R3554" s="18">
        <f>SUBTOTAL(9,R3553:R3553)</f>
        <v>0</v>
      </c>
      <c r="S3554" s="18">
        <f>SUBTOTAL(9,S3553:S3553)</f>
        <v>11500000</v>
      </c>
      <c r="T3554" s="18">
        <f>SUBTOTAL(9,T3553:T3553)</f>
        <v>0</v>
      </c>
      <c r="U3554" s="10">
        <f t="shared" si="110"/>
        <v>0</v>
      </c>
      <c r="V3554" s="20">
        <f t="shared" si="111"/>
        <v>0</v>
      </c>
    </row>
    <row r="3555" spans="1:22" outlineLevel="4" x14ac:dyDescent="0.35">
      <c r="A3555" s="6" t="s">
        <v>110</v>
      </c>
      <c r="B3555" s="6" t="s">
        <v>111</v>
      </c>
      <c r="C3555" s="12" t="s">
        <v>4008</v>
      </c>
      <c r="D3555" s="5" t="s">
        <v>4032</v>
      </c>
      <c r="E3555" s="6" t="s">
        <v>4032</v>
      </c>
      <c r="F3555" s="1" t="s">
        <v>4</v>
      </c>
      <c r="G3555" s="1" t="s">
        <v>114</v>
      </c>
      <c r="H3555" s="1" t="s">
        <v>116</v>
      </c>
      <c r="I3555" s="4" t="s">
        <v>12902</v>
      </c>
      <c r="J3555" s="6" t="s">
        <v>4</v>
      </c>
      <c r="K3555" s="6" t="s">
        <v>4</v>
      </c>
      <c r="L3555" s="6" t="s">
        <v>4</v>
      </c>
      <c r="M3555" s="6" t="s">
        <v>5</v>
      </c>
      <c r="N3555" s="6" t="s">
        <v>4033</v>
      </c>
      <c r="O3555" s="16">
        <v>44869</v>
      </c>
      <c r="P3555" s="6" t="s">
        <v>7</v>
      </c>
      <c r="Q3555" s="18">
        <v>145135</v>
      </c>
      <c r="R3555" s="18">
        <v>0</v>
      </c>
      <c r="S3555" s="18">
        <v>145135</v>
      </c>
      <c r="T3555" s="18">
        <v>0</v>
      </c>
      <c r="U3555" s="10">
        <f t="shared" si="110"/>
        <v>0</v>
      </c>
      <c r="V3555" s="20">
        <f t="shared" si="111"/>
        <v>0</v>
      </c>
    </row>
    <row r="3556" spans="1:22" outlineLevel="4" x14ac:dyDescent="0.35">
      <c r="A3556" s="6" t="s">
        <v>110</v>
      </c>
      <c r="B3556" s="6" t="s">
        <v>111</v>
      </c>
      <c r="C3556" s="12" t="s">
        <v>4008</v>
      </c>
      <c r="D3556" s="5" t="s">
        <v>4032</v>
      </c>
      <c r="E3556" s="6" t="s">
        <v>4032</v>
      </c>
      <c r="F3556" s="1" t="s">
        <v>4</v>
      </c>
      <c r="G3556" s="1" t="s">
        <v>114</v>
      </c>
      <c r="H3556" s="1" t="s">
        <v>116</v>
      </c>
      <c r="I3556" s="4" t="s">
        <v>12902</v>
      </c>
      <c r="J3556" s="6" t="s">
        <v>4</v>
      </c>
      <c r="K3556" s="6" t="s">
        <v>4</v>
      </c>
      <c r="L3556" s="6" t="s">
        <v>4</v>
      </c>
      <c r="M3556" s="6" t="s">
        <v>5</v>
      </c>
      <c r="N3556" s="6" t="s">
        <v>4034</v>
      </c>
      <c r="O3556" s="16">
        <v>44945</v>
      </c>
      <c r="P3556" s="6" t="s">
        <v>7</v>
      </c>
      <c r="Q3556" s="18">
        <v>32566</v>
      </c>
      <c r="R3556" s="18">
        <v>0</v>
      </c>
      <c r="S3556" s="18">
        <v>32566</v>
      </c>
      <c r="T3556" s="18">
        <v>0</v>
      </c>
      <c r="U3556" s="10">
        <f t="shared" si="110"/>
        <v>0</v>
      </c>
      <c r="V3556" s="20">
        <f t="shared" si="111"/>
        <v>0</v>
      </c>
    </row>
    <row r="3557" spans="1:22" outlineLevel="3" x14ac:dyDescent="0.35">
      <c r="G3557" s="1"/>
      <c r="H3557" s="14" t="s">
        <v>11348</v>
      </c>
      <c r="O3557" s="16"/>
      <c r="Q3557" s="18">
        <f>SUBTOTAL(9,Q3555:Q3556)</f>
        <v>177701</v>
      </c>
      <c r="R3557" s="18">
        <f>SUBTOTAL(9,R3555:R3556)</f>
        <v>0</v>
      </c>
      <c r="S3557" s="18">
        <f>SUBTOTAL(9,S3555:S3556)</f>
        <v>177701</v>
      </c>
      <c r="T3557" s="18">
        <f>SUBTOTAL(9,T3555:T3556)</f>
        <v>0</v>
      </c>
      <c r="U3557" s="10">
        <f t="shared" si="110"/>
        <v>0</v>
      </c>
      <c r="V3557" s="20">
        <f t="shared" si="111"/>
        <v>0</v>
      </c>
    </row>
    <row r="3558" spans="1:22" outlineLevel="4" x14ac:dyDescent="0.35">
      <c r="A3558" s="6" t="s">
        <v>110</v>
      </c>
      <c r="B3558" s="6" t="s">
        <v>111</v>
      </c>
      <c r="C3558" s="12" t="s">
        <v>4008</v>
      </c>
      <c r="D3558" s="5" t="s">
        <v>4032</v>
      </c>
      <c r="E3558" s="6" t="s">
        <v>4032</v>
      </c>
      <c r="F3558" s="1" t="s">
        <v>4</v>
      </c>
      <c r="G3558" s="1" t="s">
        <v>114</v>
      </c>
      <c r="H3558" s="1" t="s">
        <v>119</v>
      </c>
      <c r="I3558" s="4" t="s">
        <v>12903</v>
      </c>
      <c r="J3558" s="6" t="s">
        <v>4</v>
      </c>
      <c r="K3558" s="6" t="s">
        <v>4</v>
      </c>
      <c r="L3558" s="6" t="s">
        <v>4</v>
      </c>
      <c r="M3558" s="6" t="s">
        <v>5</v>
      </c>
      <c r="N3558" s="6" t="s">
        <v>4034</v>
      </c>
      <c r="O3558" s="16">
        <v>44945</v>
      </c>
      <c r="P3558" s="6" t="s">
        <v>7</v>
      </c>
      <c r="Q3558" s="18">
        <v>11582</v>
      </c>
      <c r="R3558" s="18">
        <v>0</v>
      </c>
      <c r="S3558" s="18">
        <v>11582</v>
      </c>
      <c r="T3558" s="18">
        <v>0</v>
      </c>
      <c r="U3558" s="10">
        <f t="shared" si="110"/>
        <v>0</v>
      </c>
      <c r="V3558" s="20">
        <f t="shared" si="111"/>
        <v>0</v>
      </c>
    </row>
    <row r="3559" spans="1:22" outlineLevel="3" x14ac:dyDescent="0.35">
      <c r="G3559" s="1"/>
      <c r="H3559" s="14" t="s">
        <v>11349</v>
      </c>
      <c r="O3559" s="16"/>
      <c r="Q3559" s="18">
        <f>SUBTOTAL(9,Q3558:Q3558)</f>
        <v>11582</v>
      </c>
      <c r="R3559" s="18">
        <f>SUBTOTAL(9,R3558:R3558)</f>
        <v>0</v>
      </c>
      <c r="S3559" s="18">
        <f>SUBTOTAL(9,S3558:S3558)</f>
        <v>11582</v>
      </c>
      <c r="T3559" s="18">
        <f>SUBTOTAL(9,T3558:T3558)</f>
        <v>0</v>
      </c>
      <c r="U3559" s="10">
        <f t="shared" si="110"/>
        <v>0</v>
      </c>
      <c r="V3559" s="20">
        <f t="shared" si="111"/>
        <v>0</v>
      </c>
    </row>
    <row r="3560" spans="1:22" outlineLevel="4" x14ac:dyDescent="0.35">
      <c r="A3560" s="6" t="s">
        <v>52</v>
      </c>
      <c r="B3560" s="6" t="s">
        <v>53</v>
      </c>
      <c r="C3560" s="12" t="s">
        <v>4008</v>
      </c>
      <c r="D3560" s="5" t="s">
        <v>4009</v>
      </c>
      <c r="E3560" s="6" t="s">
        <v>4009</v>
      </c>
      <c r="F3560" s="1" t="s">
        <v>55</v>
      </c>
      <c r="G3560" s="1" t="s">
        <v>4</v>
      </c>
      <c r="H3560" s="1" t="s">
        <v>4036</v>
      </c>
      <c r="I3560" s="2" t="s">
        <v>4016</v>
      </c>
      <c r="J3560" s="6" t="s">
        <v>4</v>
      </c>
      <c r="K3560" s="6" t="s">
        <v>4</v>
      </c>
      <c r="L3560" s="6" t="s">
        <v>4</v>
      </c>
      <c r="M3560" s="6" t="s">
        <v>5</v>
      </c>
      <c r="N3560" s="6" t="s">
        <v>4035</v>
      </c>
      <c r="O3560" s="16">
        <v>45079</v>
      </c>
      <c r="P3560" s="6" t="s">
        <v>7</v>
      </c>
      <c r="Q3560" s="18">
        <v>10181</v>
      </c>
      <c r="R3560" s="18">
        <v>10181</v>
      </c>
      <c r="S3560" s="18">
        <v>0</v>
      </c>
      <c r="T3560" s="18">
        <v>0</v>
      </c>
      <c r="U3560" s="10">
        <f t="shared" si="110"/>
        <v>0</v>
      </c>
      <c r="V3560" s="20">
        <f t="shared" si="111"/>
        <v>0</v>
      </c>
    </row>
    <row r="3561" spans="1:22" outlineLevel="3" x14ac:dyDescent="0.35">
      <c r="G3561" s="1"/>
      <c r="H3561" s="14" t="s">
        <v>12027</v>
      </c>
      <c r="O3561" s="16"/>
      <c r="Q3561" s="18">
        <f>SUBTOTAL(9,Q3560:Q3560)</f>
        <v>10181</v>
      </c>
      <c r="R3561" s="18">
        <f>SUBTOTAL(9,R3560:R3560)</f>
        <v>10181</v>
      </c>
      <c r="S3561" s="18">
        <f>SUBTOTAL(9,S3560:S3560)</f>
        <v>0</v>
      </c>
      <c r="T3561" s="18">
        <f>SUBTOTAL(9,T3560:T3560)</f>
        <v>0</v>
      </c>
      <c r="U3561" s="10">
        <f t="shared" si="110"/>
        <v>0</v>
      </c>
      <c r="V3561" s="20">
        <f t="shared" si="111"/>
        <v>0</v>
      </c>
    </row>
    <row r="3562" spans="1:22" outlineLevel="2" x14ac:dyDescent="0.35">
      <c r="C3562" s="13" t="s">
        <v>10740</v>
      </c>
      <c r="G3562" s="1"/>
      <c r="O3562" s="16"/>
      <c r="Q3562" s="18">
        <f>SUBTOTAL(9,Q3535:Q3560)</f>
        <v>17816103</v>
      </c>
      <c r="R3562" s="18">
        <f>SUBTOTAL(9,R3535:R3560)</f>
        <v>190754.3</v>
      </c>
      <c r="S3562" s="18">
        <f>SUBTOTAL(9,S3535:S3560)</f>
        <v>17625348.699999999</v>
      </c>
      <c r="T3562" s="18">
        <f>SUBTOTAL(9,T3535:T3560)</f>
        <v>0</v>
      </c>
      <c r="U3562" s="10">
        <f t="shared" si="110"/>
        <v>0</v>
      </c>
      <c r="V3562" s="20">
        <f t="shared" si="111"/>
        <v>0</v>
      </c>
    </row>
    <row r="3563" spans="1:22" outlineLevel="4" x14ac:dyDescent="0.35">
      <c r="A3563" s="6" t="s">
        <v>52</v>
      </c>
      <c r="B3563" s="6" t="s">
        <v>53</v>
      </c>
      <c r="C3563" s="12" t="s">
        <v>4037</v>
      </c>
      <c r="D3563" s="5" t="s">
        <v>4038</v>
      </c>
      <c r="E3563" s="6" t="s">
        <v>4039</v>
      </c>
      <c r="F3563" s="1" t="s">
        <v>55</v>
      </c>
      <c r="G3563" s="1" t="s">
        <v>4</v>
      </c>
      <c r="H3563" s="1" t="s">
        <v>4041</v>
      </c>
      <c r="I3563" s="2" t="s">
        <v>4042</v>
      </c>
      <c r="J3563" s="6" t="s">
        <v>4</v>
      </c>
      <c r="K3563" s="6" t="s">
        <v>4</v>
      </c>
      <c r="L3563" s="6" t="s">
        <v>4</v>
      </c>
      <c r="M3563" s="6" t="s">
        <v>5</v>
      </c>
      <c r="N3563" s="6" t="s">
        <v>4040</v>
      </c>
      <c r="O3563" s="16">
        <v>44769</v>
      </c>
      <c r="P3563" s="6" t="s">
        <v>7</v>
      </c>
      <c r="Q3563" s="18">
        <v>30983</v>
      </c>
      <c r="R3563" s="18">
        <v>30983</v>
      </c>
      <c r="S3563" s="18">
        <v>0</v>
      </c>
      <c r="T3563" s="18">
        <v>0</v>
      </c>
      <c r="U3563" s="10">
        <f t="shared" si="110"/>
        <v>0</v>
      </c>
      <c r="V3563" s="20">
        <f t="shared" si="111"/>
        <v>0</v>
      </c>
    </row>
    <row r="3564" spans="1:22" outlineLevel="3" x14ac:dyDescent="0.35">
      <c r="G3564" s="1"/>
      <c r="H3564" s="14" t="s">
        <v>12028</v>
      </c>
      <c r="O3564" s="16"/>
      <c r="Q3564" s="18">
        <f>SUBTOTAL(9,Q3563:Q3563)</f>
        <v>30983</v>
      </c>
      <c r="R3564" s="18">
        <f>SUBTOTAL(9,R3563:R3563)</f>
        <v>30983</v>
      </c>
      <c r="S3564" s="18">
        <f>SUBTOTAL(9,S3563:S3563)</f>
        <v>0</v>
      </c>
      <c r="T3564" s="18">
        <f>SUBTOTAL(9,T3563:T3563)</f>
        <v>0</v>
      </c>
      <c r="U3564" s="10">
        <f t="shared" si="110"/>
        <v>0</v>
      </c>
      <c r="V3564" s="20">
        <f t="shared" si="111"/>
        <v>0</v>
      </c>
    </row>
    <row r="3565" spans="1:22" outlineLevel="4" x14ac:dyDescent="0.35">
      <c r="A3565" s="6" t="s">
        <v>52</v>
      </c>
      <c r="B3565" s="6" t="s">
        <v>53</v>
      </c>
      <c r="C3565" s="12" t="s">
        <v>4037</v>
      </c>
      <c r="D3565" s="5" t="s">
        <v>4038</v>
      </c>
      <c r="E3565" s="6" t="s">
        <v>4039</v>
      </c>
      <c r="F3565" s="1" t="s">
        <v>4</v>
      </c>
      <c r="G3565" s="1" t="s">
        <v>2195</v>
      </c>
      <c r="H3565" s="1" t="s">
        <v>4044</v>
      </c>
      <c r="I3565" s="2" t="s">
        <v>4042</v>
      </c>
      <c r="J3565" s="6" t="s">
        <v>4</v>
      </c>
      <c r="K3565" s="6" t="s">
        <v>4</v>
      </c>
      <c r="L3565" s="6" t="s">
        <v>4</v>
      </c>
      <c r="M3565" s="6" t="s">
        <v>5</v>
      </c>
      <c r="N3565" s="6" t="s">
        <v>4043</v>
      </c>
      <c r="O3565" s="16">
        <v>44834</v>
      </c>
      <c r="P3565" s="6" t="s">
        <v>7</v>
      </c>
      <c r="Q3565" s="18">
        <v>46104</v>
      </c>
      <c r="R3565" s="18">
        <v>0</v>
      </c>
      <c r="S3565" s="18">
        <v>46104</v>
      </c>
      <c r="T3565" s="18">
        <v>0</v>
      </c>
      <c r="U3565" s="10">
        <f t="shared" si="110"/>
        <v>0</v>
      </c>
      <c r="V3565" s="20">
        <f t="shared" si="111"/>
        <v>0</v>
      </c>
    </row>
    <row r="3566" spans="1:22" outlineLevel="4" x14ac:dyDescent="0.35">
      <c r="A3566" s="6" t="s">
        <v>52</v>
      </c>
      <c r="B3566" s="6" t="s">
        <v>53</v>
      </c>
      <c r="C3566" s="12" t="s">
        <v>4037</v>
      </c>
      <c r="D3566" s="5" t="s">
        <v>4038</v>
      </c>
      <c r="E3566" s="6" t="s">
        <v>4039</v>
      </c>
      <c r="F3566" s="1" t="s">
        <v>4</v>
      </c>
      <c r="G3566" s="1" t="s">
        <v>2195</v>
      </c>
      <c r="H3566" s="1" t="s">
        <v>4044</v>
      </c>
      <c r="I3566" s="2" t="s">
        <v>4042</v>
      </c>
      <c r="J3566" s="6" t="s">
        <v>4</v>
      </c>
      <c r="K3566" s="6" t="s">
        <v>4</v>
      </c>
      <c r="L3566" s="6" t="s">
        <v>4</v>
      </c>
      <c r="M3566" s="6" t="s">
        <v>5</v>
      </c>
      <c r="N3566" s="6" t="s">
        <v>4045</v>
      </c>
      <c r="O3566" s="16">
        <v>44895</v>
      </c>
      <c r="P3566" s="6" t="s">
        <v>7</v>
      </c>
      <c r="Q3566" s="18">
        <v>8985</v>
      </c>
      <c r="R3566" s="18">
        <v>0</v>
      </c>
      <c r="S3566" s="18">
        <v>8985</v>
      </c>
      <c r="T3566" s="18">
        <v>0</v>
      </c>
      <c r="U3566" s="10">
        <f t="shared" si="110"/>
        <v>0</v>
      </c>
      <c r="V3566" s="20">
        <f t="shared" si="111"/>
        <v>0</v>
      </c>
    </row>
    <row r="3567" spans="1:22" outlineLevel="4" x14ac:dyDescent="0.35">
      <c r="A3567" s="6" t="s">
        <v>52</v>
      </c>
      <c r="B3567" s="6" t="s">
        <v>53</v>
      </c>
      <c r="C3567" s="12" t="s">
        <v>4037</v>
      </c>
      <c r="D3567" s="5" t="s">
        <v>4038</v>
      </c>
      <c r="E3567" s="6" t="s">
        <v>4039</v>
      </c>
      <c r="F3567" s="1" t="s">
        <v>4</v>
      </c>
      <c r="G3567" s="1" t="s">
        <v>2195</v>
      </c>
      <c r="H3567" s="1" t="s">
        <v>4044</v>
      </c>
      <c r="I3567" s="2" t="s">
        <v>4042</v>
      </c>
      <c r="J3567" s="6" t="s">
        <v>4</v>
      </c>
      <c r="K3567" s="6" t="s">
        <v>4</v>
      </c>
      <c r="L3567" s="6" t="s">
        <v>4</v>
      </c>
      <c r="M3567" s="6" t="s">
        <v>5</v>
      </c>
      <c r="N3567" s="6" t="s">
        <v>4046</v>
      </c>
      <c r="O3567" s="16">
        <v>44932</v>
      </c>
      <c r="P3567" s="6" t="s">
        <v>7</v>
      </c>
      <c r="Q3567" s="18">
        <v>32201</v>
      </c>
      <c r="R3567" s="18">
        <v>0</v>
      </c>
      <c r="S3567" s="18">
        <v>32201</v>
      </c>
      <c r="T3567" s="18">
        <v>0</v>
      </c>
      <c r="U3567" s="10">
        <f t="shared" si="110"/>
        <v>0</v>
      </c>
      <c r="V3567" s="20">
        <f t="shared" si="111"/>
        <v>0</v>
      </c>
    </row>
    <row r="3568" spans="1:22" outlineLevel="4" x14ac:dyDescent="0.35">
      <c r="A3568" s="6" t="s">
        <v>52</v>
      </c>
      <c r="B3568" s="6" t="s">
        <v>53</v>
      </c>
      <c r="C3568" s="12" t="s">
        <v>4037</v>
      </c>
      <c r="D3568" s="5" t="s">
        <v>4038</v>
      </c>
      <c r="E3568" s="6" t="s">
        <v>4039</v>
      </c>
      <c r="F3568" s="1" t="s">
        <v>4</v>
      </c>
      <c r="G3568" s="1" t="s">
        <v>2195</v>
      </c>
      <c r="H3568" s="1" t="s">
        <v>4044</v>
      </c>
      <c r="I3568" s="2" t="s">
        <v>4042</v>
      </c>
      <c r="J3568" s="6" t="s">
        <v>4</v>
      </c>
      <c r="K3568" s="6" t="s">
        <v>4</v>
      </c>
      <c r="L3568" s="6" t="s">
        <v>4</v>
      </c>
      <c r="M3568" s="6" t="s">
        <v>5</v>
      </c>
      <c r="N3568" s="6" t="s">
        <v>4047</v>
      </c>
      <c r="O3568" s="16">
        <v>45055</v>
      </c>
      <c r="P3568" s="6" t="s">
        <v>7</v>
      </c>
      <c r="Q3568" s="18">
        <v>9818</v>
      </c>
      <c r="R3568" s="18">
        <v>0</v>
      </c>
      <c r="S3568" s="18">
        <v>9818</v>
      </c>
      <c r="T3568" s="18">
        <v>0</v>
      </c>
      <c r="U3568" s="10">
        <f t="shared" si="110"/>
        <v>0</v>
      </c>
      <c r="V3568" s="20">
        <f t="shared" si="111"/>
        <v>0</v>
      </c>
    </row>
    <row r="3569" spans="1:22" outlineLevel="4" x14ac:dyDescent="0.35">
      <c r="A3569" s="6" t="s">
        <v>52</v>
      </c>
      <c r="B3569" s="6" t="s">
        <v>53</v>
      </c>
      <c r="C3569" s="12" t="s">
        <v>4037</v>
      </c>
      <c r="D3569" s="5" t="s">
        <v>4038</v>
      </c>
      <c r="E3569" s="6" t="s">
        <v>4039</v>
      </c>
      <c r="F3569" s="1" t="s">
        <v>4</v>
      </c>
      <c r="G3569" s="1" t="s">
        <v>2195</v>
      </c>
      <c r="H3569" s="1" t="s">
        <v>4044</v>
      </c>
      <c r="I3569" s="2" t="s">
        <v>4042</v>
      </c>
      <c r="J3569" s="6" t="s">
        <v>4</v>
      </c>
      <c r="K3569" s="6" t="s">
        <v>4</v>
      </c>
      <c r="L3569" s="6" t="s">
        <v>4</v>
      </c>
      <c r="M3569" s="6" t="s">
        <v>5</v>
      </c>
      <c r="N3569" s="6" t="s">
        <v>4048</v>
      </c>
      <c r="O3569" s="16">
        <v>45084</v>
      </c>
      <c r="P3569" s="6" t="s">
        <v>7</v>
      </c>
      <c r="Q3569" s="18">
        <v>443989</v>
      </c>
      <c r="R3569" s="18">
        <v>0</v>
      </c>
      <c r="S3569" s="18">
        <v>443989</v>
      </c>
      <c r="T3569" s="18">
        <v>0</v>
      </c>
      <c r="U3569" s="10">
        <f t="shared" si="110"/>
        <v>0</v>
      </c>
      <c r="V3569" s="20">
        <f t="shared" si="111"/>
        <v>0</v>
      </c>
    </row>
    <row r="3570" spans="1:22" outlineLevel="3" x14ac:dyDescent="0.35">
      <c r="G3570" s="1"/>
      <c r="H3570" s="14" t="s">
        <v>12029</v>
      </c>
      <c r="O3570" s="16"/>
      <c r="Q3570" s="18">
        <f>SUBTOTAL(9,Q3565:Q3569)</f>
        <v>541097</v>
      </c>
      <c r="R3570" s="18">
        <f>SUBTOTAL(9,R3565:R3569)</f>
        <v>0</v>
      </c>
      <c r="S3570" s="18">
        <f>SUBTOTAL(9,S3565:S3569)</f>
        <v>541097</v>
      </c>
      <c r="T3570" s="18">
        <f>SUBTOTAL(9,T3565:T3569)</f>
        <v>0</v>
      </c>
      <c r="U3570" s="10">
        <f t="shared" si="110"/>
        <v>0</v>
      </c>
      <c r="V3570" s="20">
        <f t="shared" si="111"/>
        <v>0</v>
      </c>
    </row>
    <row r="3571" spans="1:22" outlineLevel="4" x14ac:dyDescent="0.35">
      <c r="A3571" s="6" t="s">
        <v>52</v>
      </c>
      <c r="B3571" s="6" t="s">
        <v>53</v>
      </c>
      <c r="C3571" s="12" t="s">
        <v>4037</v>
      </c>
      <c r="D3571" s="5" t="s">
        <v>4038</v>
      </c>
      <c r="E3571" s="6" t="s">
        <v>4039</v>
      </c>
      <c r="F3571" s="1" t="s">
        <v>55</v>
      </c>
      <c r="G3571" s="1" t="s">
        <v>4</v>
      </c>
      <c r="H3571" s="1" t="s">
        <v>4050</v>
      </c>
      <c r="I3571" s="2" t="s">
        <v>4042</v>
      </c>
      <c r="J3571" s="6" t="s">
        <v>4</v>
      </c>
      <c r="K3571" s="6" t="s">
        <v>4</v>
      </c>
      <c r="L3571" s="6" t="s">
        <v>4</v>
      </c>
      <c r="M3571" s="6" t="s">
        <v>5</v>
      </c>
      <c r="N3571" s="6" t="s">
        <v>4049</v>
      </c>
      <c r="O3571" s="16">
        <v>44778</v>
      </c>
      <c r="P3571" s="6" t="s">
        <v>7</v>
      </c>
      <c r="Q3571" s="18">
        <v>208871</v>
      </c>
      <c r="R3571" s="18">
        <v>208871</v>
      </c>
      <c r="S3571" s="18">
        <v>0</v>
      </c>
      <c r="T3571" s="18">
        <v>0</v>
      </c>
      <c r="U3571" s="10">
        <f t="shared" si="110"/>
        <v>0</v>
      </c>
      <c r="V3571" s="20">
        <f t="shared" si="111"/>
        <v>0</v>
      </c>
    </row>
    <row r="3572" spans="1:22" outlineLevel="4" x14ac:dyDescent="0.35">
      <c r="A3572" s="6" t="s">
        <v>52</v>
      </c>
      <c r="B3572" s="6" t="s">
        <v>53</v>
      </c>
      <c r="C3572" s="12" t="s">
        <v>4037</v>
      </c>
      <c r="D3572" s="5" t="s">
        <v>4038</v>
      </c>
      <c r="E3572" s="6" t="s">
        <v>4039</v>
      </c>
      <c r="F3572" s="1" t="s">
        <v>55</v>
      </c>
      <c r="G3572" s="1" t="s">
        <v>4</v>
      </c>
      <c r="H3572" s="1" t="s">
        <v>4050</v>
      </c>
      <c r="I3572" s="2" t="s">
        <v>4042</v>
      </c>
      <c r="J3572" s="6" t="s">
        <v>4</v>
      </c>
      <c r="K3572" s="6" t="s">
        <v>4</v>
      </c>
      <c r="L3572" s="6" t="s">
        <v>4</v>
      </c>
      <c r="M3572" s="6" t="s">
        <v>5</v>
      </c>
      <c r="N3572" s="6" t="s">
        <v>4051</v>
      </c>
      <c r="O3572" s="16">
        <v>44799</v>
      </c>
      <c r="P3572" s="6" t="s">
        <v>7</v>
      </c>
      <c r="Q3572" s="18">
        <v>50470</v>
      </c>
      <c r="R3572" s="18">
        <v>50470</v>
      </c>
      <c r="S3572" s="18">
        <v>0</v>
      </c>
      <c r="T3572" s="18">
        <v>0</v>
      </c>
      <c r="U3572" s="10">
        <f t="shared" si="110"/>
        <v>0</v>
      </c>
      <c r="V3572" s="20">
        <f t="shared" si="111"/>
        <v>0</v>
      </c>
    </row>
    <row r="3573" spans="1:22" outlineLevel="4" x14ac:dyDescent="0.35">
      <c r="A3573" s="6" t="s">
        <v>52</v>
      </c>
      <c r="B3573" s="6" t="s">
        <v>53</v>
      </c>
      <c r="C3573" s="12" t="s">
        <v>4037</v>
      </c>
      <c r="D3573" s="5" t="s">
        <v>4038</v>
      </c>
      <c r="E3573" s="6" t="s">
        <v>4039</v>
      </c>
      <c r="F3573" s="1" t="s">
        <v>55</v>
      </c>
      <c r="G3573" s="1" t="s">
        <v>4</v>
      </c>
      <c r="H3573" s="1" t="s">
        <v>4050</v>
      </c>
      <c r="I3573" s="2" t="s">
        <v>4042</v>
      </c>
      <c r="J3573" s="6" t="s">
        <v>4</v>
      </c>
      <c r="K3573" s="6" t="s">
        <v>4</v>
      </c>
      <c r="L3573" s="6" t="s">
        <v>4</v>
      </c>
      <c r="M3573" s="6" t="s">
        <v>5</v>
      </c>
      <c r="N3573" s="6" t="s">
        <v>4052</v>
      </c>
      <c r="O3573" s="16">
        <v>44840</v>
      </c>
      <c r="P3573" s="6" t="s">
        <v>7</v>
      </c>
      <c r="Q3573" s="18">
        <v>347791</v>
      </c>
      <c r="R3573" s="18">
        <v>347791</v>
      </c>
      <c r="S3573" s="18">
        <v>0</v>
      </c>
      <c r="T3573" s="18">
        <v>0</v>
      </c>
      <c r="U3573" s="10">
        <f t="shared" si="110"/>
        <v>0</v>
      </c>
      <c r="V3573" s="20">
        <f t="shared" si="111"/>
        <v>0</v>
      </c>
    </row>
    <row r="3574" spans="1:22" outlineLevel="4" x14ac:dyDescent="0.35">
      <c r="A3574" s="6" t="s">
        <v>52</v>
      </c>
      <c r="B3574" s="6" t="s">
        <v>53</v>
      </c>
      <c r="C3574" s="12" t="s">
        <v>4037</v>
      </c>
      <c r="D3574" s="5" t="s">
        <v>4038</v>
      </c>
      <c r="E3574" s="6" t="s">
        <v>4039</v>
      </c>
      <c r="F3574" s="1" t="s">
        <v>55</v>
      </c>
      <c r="G3574" s="1" t="s">
        <v>4</v>
      </c>
      <c r="H3574" s="1" t="s">
        <v>4050</v>
      </c>
      <c r="I3574" s="2" t="s">
        <v>4042</v>
      </c>
      <c r="J3574" s="6" t="s">
        <v>4</v>
      </c>
      <c r="K3574" s="6" t="s">
        <v>4</v>
      </c>
      <c r="L3574" s="6" t="s">
        <v>4</v>
      </c>
      <c r="M3574" s="6" t="s">
        <v>5</v>
      </c>
      <c r="N3574" s="6" t="s">
        <v>4053</v>
      </c>
      <c r="O3574" s="16">
        <v>44916</v>
      </c>
      <c r="P3574" s="6" t="s">
        <v>7</v>
      </c>
      <c r="Q3574" s="18">
        <v>219016</v>
      </c>
      <c r="R3574" s="18">
        <v>219016</v>
      </c>
      <c r="S3574" s="18">
        <v>0</v>
      </c>
      <c r="T3574" s="18">
        <v>0</v>
      </c>
      <c r="U3574" s="10">
        <f t="shared" si="110"/>
        <v>0</v>
      </c>
      <c r="V3574" s="20">
        <f t="shared" si="111"/>
        <v>0</v>
      </c>
    </row>
    <row r="3575" spans="1:22" outlineLevel="4" x14ac:dyDescent="0.35">
      <c r="A3575" s="6" t="s">
        <v>52</v>
      </c>
      <c r="B3575" s="6" t="s">
        <v>53</v>
      </c>
      <c r="C3575" s="12" t="s">
        <v>4037</v>
      </c>
      <c r="D3575" s="5" t="s">
        <v>4038</v>
      </c>
      <c r="E3575" s="6" t="s">
        <v>4039</v>
      </c>
      <c r="F3575" s="1" t="s">
        <v>55</v>
      </c>
      <c r="G3575" s="1" t="s">
        <v>4</v>
      </c>
      <c r="H3575" s="1" t="s">
        <v>4050</v>
      </c>
      <c r="I3575" s="2" t="s">
        <v>4042</v>
      </c>
      <c r="J3575" s="6" t="s">
        <v>4</v>
      </c>
      <c r="K3575" s="6" t="s">
        <v>4</v>
      </c>
      <c r="L3575" s="6" t="s">
        <v>4</v>
      </c>
      <c r="M3575" s="6" t="s">
        <v>5</v>
      </c>
      <c r="N3575" s="6" t="s">
        <v>4054</v>
      </c>
      <c r="O3575" s="16">
        <v>44932</v>
      </c>
      <c r="P3575" s="6" t="s">
        <v>7</v>
      </c>
      <c r="Q3575" s="18">
        <v>246262</v>
      </c>
      <c r="R3575" s="18">
        <v>246262</v>
      </c>
      <c r="S3575" s="18">
        <v>0</v>
      </c>
      <c r="T3575" s="18">
        <v>0</v>
      </c>
      <c r="U3575" s="10">
        <f t="shared" si="110"/>
        <v>0</v>
      </c>
      <c r="V3575" s="20">
        <f t="shared" si="111"/>
        <v>0</v>
      </c>
    </row>
    <row r="3576" spans="1:22" outlineLevel="4" x14ac:dyDescent="0.35">
      <c r="A3576" s="6" t="s">
        <v>52</v>
      </c>
      <c r="B3576" s="6" t="s">
        <v>53</v>
      </c>
      <c r="C3576" s="12" t="s">
        <v>4037</v>
      </c>
      <c r="D3576" s="5" t="s">
        <v>4038</v>
      </c>
      <c r="E3576" s="6" t="s">
        <v>4039</v>
      </c>
      <c r="F3576" s="1" t="s">
        <v>55</v>
      </c>
      <c r="G3576" s="1" t="s">
        <v>4</v>
      </c>
      <c r="H3576" s="1" t="s">
        <v>4050</v>
      </c>
      <c r="I3576" s="2" t="s">
        <v>4042</v>
      </c>
      <c r="J3576" s="6" t="s">
        <v>4</v>
      </c>
      <c r="K3576" s="6" t="s">
        <v>4</v>
      </c>
      <c r="L3576" s="6" t="s">
        <v>4</v>
      </c>
      <c r="M3576" s="6" t="s">
        <v>5</v>
      </c>
      <c r="N3576" s="6" t="s">
        <v>4055</v>
      </c>
      <c r="O3576" s="16">
        <v>44944</v>
      </c>
      <c r="P3576" s="6" t="s">
        <v>7</v>
      </c>
      <c r="Q3576" s="18">
        <v>99966</v>
      </c>
      <c r="R3576" s="18">
        <v>99966</v>
      </c>
      <c r="S3576" s="18">
        <v>0</v>
      </c>
      <c r="T3576" s="18">
        <v>0</v>
      </c>
      <c r="U3576" s="10">
        <f t="shared" si="110"/>
        <v>0</v>
      </c>
      <c r="V3576" s="20">
        <f t="shared" si="111"/>
        <v>0</v>
      </c>
    </row>
    <row r="3577" spans="1:22" outlineLevel="4" x14ac:dyDescent="0.35">
      <c r="A3577" s="6" t="s">
        <v>52</v>
      </c>
      <c r="B3577" s="6" t="s">
        <v>53</v>
      </c>
      <c r="C3577" s="12" t="s">
        <v>4037</v>
      </c>
      <c r="D3577" s="5" t="s">
        <v>4038</v>
      </c>
      <c r="E3577" s="6" t="s">
        <v>4039</v>
      </c>
      <c r="F3577" s="1" t="s">
        <v>55</v>
      </c>
      <c r="G3577" s="1" t="s">
        <v>4</v>
      </c>
      <c r="H3577" s="1" t="s">
        <v>4050</v>
      </c>
      <c r="I3577" s="2" t="s">
        <v>4042</v>
      </c>
      <c r="J3577" s="6" t="s">
        <v>4</v>
      </c>
      <c r="K3577" s="6" t="s">
        <v>4</v>
      </c>
      <c r="L3577" s="6" t="s">
        <v>4</v>
      </c>
      <c r="M3577" s="6" t="s">
        <v>5</v>
      </c>
      <c r="N3577" s="6" t="s">
        <v>4056</v>
      </c>
      <c r="O3577" s="16">
        <v>45055</v>
      </c>
      <c r="P3577" s="6" t="s">
        <v>7</v>
      </c>
      <c r="Q3577" s="18">
        <v>1367</v>
      </c>
      <c r="R3577" s="18">
        <v>1367</v>
      </c>
      <c r="S3577" s="18">
        <v>0</v>
      </c>
      <c r="T3577" s="18">
        <v>0</v>
      </c>
      <c r="U3577" s="10">
        <f t="shared" si="110"/>
        <v>0</v>
      </c>
      <c r="V3577" s="20">
        <f t="shared" si="111"/>
        <v>0</v>
      </c>
    </row>
    <row r="3578" spans="1:22" outlineLevel="4" x14ac:dyDescent="0.35">
      <c r="A3578" s="6" t="s">
        <v>52</v>
      </c>
      <c r="B3578" s="6" t="s">
        <v>53</v>
      </c>
      <c r="C3578" s="12" t="s">
        <v>4037</v>
      </c>
      <c r="D3578" s="5" t="s">
        <v>4038</v>
      </c>
      <c r="E3578" s="6" t="s">
        <v>4039</v>
      </c>
      <c r="F3578" s="1" t="s">
        <v>55</v>
      </c>
      <c r="G3578" s="1" t="s">
        <v>4</v>
      </c>
      <c r="H3578" s="1" t="s">
        <v>4050</v>
      </c>
      <c r="I3578" s="2" t="s">
        <v>4042</v>
      </c>
      <c r="J3578" s="6" t="s">
        <v>4</v>
      </c>
      <c r="K3578" s="6" t="s">
        <v>4</v>
      </c>
      <c r="L3578" s="6" t="s">
        <v>4</v>
      </c>
      <c r="M3578" s="6" t="s">
        <v>5</v>
      </c>
      <c r="N3578" s="6" t="s">
        <v>4057</v>
      </c>
      <c r="O3578" s="16">
        <v>45084</v>
      </c>
      <c r="P3578" s="6" t="s">
        <v>7</v>
      </c>
      <c r="Q3578" s="18">
        <v>17071</v>
      </c>
      <c r="R3578" s="18">
        <v>17071</v>
      </c>
      <c r="S3578" s="18">
        <v>0</v>
      </c>
      <c r="T3578" s="18">
        <v>0</v>
      </c>
      <c r="U3578" s="10">
        <f t="shared" si="110"/>
        <v>0</v>
      </c>
      <c r="V3578" s="20">
        <f t="shared" si="111"/>
        <v>0</v>
      </c>
    </row>
    <row r="3579" spans="1:22" outlineLevel="4" x14ac:dyDescent="0.35">
      <c r="A3579" s="6" t="s">
        <v>52</v>
      </c>
      <c r="B3579" s="6" t="s">
        <v>53</v>
      </c>
      <c r="C3579" s="12" t="s">
        <v>4037</v>
      </c>
      <c r="D3579" s="5" t="s">
        <v>4038</v>
      </c>
      <c r="E3579" s="6" t="s">
        <v>4039</v>
      </c>
      <c r="F3579" s="1" t="s">
        <v>55</v>
      </c>
      <c r="G3579" s="1" t="s">
        <v>4</v>
      </c>
      <c r="H3579" s="1" t="s">
        <v>4050</v>
      </c>
      <c r="I3579" s="2" t="s">
        <v>4042</v>
      </c>
      <c r="J3579" s="6" t="s">
        <v>4</v>
      </c>
      <c r="K3579" s="6" t="s">
        <v>4</v>
      </c>
      <c r="L3579" s="6" t="s">
        <v>4</v>
      </c>
      <c r="M3579" s="6" t="s">
        <v>5</v>
      </c>
      <c r="N3579" s="6" t="s">
        <v>4058</v>
      </c>
      <c r="O3579" s="16">
        <v>45099</v>
      </c>
      <c r="P3579" s="6" t="s">
        <v>7</v>
      </c>
      <c r="Q3579" s="18">
        <v>411821</v>
      </c>
      <c r="R3579" s="18">
        <v>411821</v>
      </c>
      <c r="S3579" s="18">
        <v>0</v>
      </c>
      <c r="T3579" s="18">
        <v>0</v>
      </c>
      <c r="U3579" s="10">
        <f t="shared" si="110"/>
        <v>0</v>
      </c>
      <c r="V3579" s="20">
        <f t="shared" si="111"/>
        <v>0</v>
      </c>
    </row>
    <row r="3580" spans="1:22" outlineLevel="3" x14ac:dyDescent="0.35">
      <c r="G3580" s="1"/>
      <c r="H3580" s="14" t="s">
        <v>12030</v>
      </c>
      <c r="O3580" s="16"/>
      <c r="Q3580" s="18">
        <f>SUBTOTAL(9,Q3571:Q3579)</f>
        <v>1602635</v>
      </c>
      <c r="R3580" s="18">
        <f>SUBTOTAL(9,R3571:R3579)</f>
        <v>1602635</v>
      </c>
      <c r="S3580" s="18">
        <f>SUBTOTAL(9,S3571:S3579)</f>
        <v>0</v>
      </c>
      <c r="T3580" s="18">
        <f>SUBTOTAL(9,T3571:T3579)</f>
        <v>0</v>
      </c>
      <c r="U3580" s="10">
        <f t="shared" si="110"/>
        <v>0</v>
      </c>
      <c r="V3580" s="20">
        <f t="shared" si="111"/>
        <v>0</v>
      </c>
    </row>
    <row r="3581" spans="1:22" outlineLevel="4" x14ac:dyDescent="0.35">
      <c r="A3581" s="6" t="s">
        <v>52</v>
      </c>
      <c r="B3581" s="6" t="s">
        <v>53</v>
      </c>
      <c r="C3581" s="12" t="s">
        <v>4037</v>
      </c>
      <c r="D3581" s="5" t="s">
        <v>4038</v>
      </c>
      <c r="E3581" s="6" t="s">
        <v>4039</v>
      </c>
      <c r="F3581" s="1" t="s">
        <v>4</v>
      </c>
      <c r="G3581" s="1" t="s">
        <v>2195</v>
      </c>
      <c r="H3581" s="1" t="s">
        <v>4060</v>
      </c>
      <c r="I3581" s="2" t="s">
        <v>4042</v>
      </c>
      <c r="J3581" s="6" t="s">
        <v>4</v>
      </c>
      <c r="K3581" s="6" t="s">
        <v>4</v>
      </c>
      <c r="L3581" s="6" t="s">
        <v>4</v>
      </c>
      <c r="M3581" s="6" t="s">
        <v>5</v>
      </c>
      <c r="N3581" s="6" t="s">
        <v>4059</v>
      </c>
      <c r="O3581" s="16">
        <v>44771</v>
      </c>
      <c r="P3581" s="6" t="s">
        <v>7</v>
      </c>
      <c r="Q3581" s="18">
        <v>31108</v>
      </c>
      <c r="R3581" s="18">
        <v>0</v>
      </c>
      <c r="S3581" s="18">
        <v>31108</v>
      </c>
      <c r="T3581" s="18">
        <v>0</v>
      </c>
      <c r="U3581" s="10">
        <f t="shared" si="110"/>
        <v>0</v>
      </c>
      <c r="V3581" s="20">
        <f t="shared" si="111"/>
        <v>0</v>
      </c>
    </row>
    <row r="3582" spans="1:22" outlineLevel="4" x14ac:dyDescent="0.35">
      <c r="A3582" s="6" t="s">
        <v>52</v>
      </c>
      <c r="B3582" s="6" t="s">
        <v>53</v>
      </c>
      <c r="C3582" s="12" t="s">
        <v>4037</v>
      </c>
      <c r="D3582" s="5" t="s">
        <v>4038</v>
      </c>
      <c r="E3582" s="6" t="s">
        <v>4039</v>
      </c>
      <c r="F3582" s="1" t="s">
        <v>4</v>
      </c>
      <c r="G3582" s="1" t="s">
        <v>2195</v>
      </c>
      <c r="H3582" s="1" t="s">
        <v>4060</v>
      </c>
      <c r="I3582" s="2" t="s">
        <v>4042</v>
      </c>
      <c r="J3582" s="6" t="s">
        <v>4</v>
      </c>
      <c r="K3582" s="6" t="s">
        <v>4</v>
      </c>
      <c r="L3582" s="6" t="s">
        <v>4</v>
      </c>
      <c r="M3582" s="6" t="s">
        <v>5</v>
      </c>
      <c r="N3582" s="6" t="s">
        <v>4061</v>
      </c>
      <c r="O3582" s="16">
        <v>44866</v>
      </c>
      <c r="P3582" s="6" t="s">
        <v>7</v>
      </c>
      <c r="Q3582" s="18">
        <v>10395</v>
      </c>
      <c r="R3582" s="18">
        <v>0</v>
      </c>
      <c r="S3582" s="18">
        <v>10395</v>
      </c>
      <c r="T3582" s="18">
        <v>0</v>
      </c>
      <c r="U3582" s="10">
        <f t="shared" si="110"/>
        <v>0</v>
      </c>
      <c r="V3582" s="20">
        <f t="shared" si="111"/>
        <v>0</v>
      </c>
    </row>
    <row r="3583" spans="1:22" outlineLevel="4" x14ac:dyDescent="0.35">
      <c r="A3583" s="6" t="s">
        <v>52</v>
      </c>
      <c r="B3583" s="6" t="s">
        <v>53</v>
      </c>
      <c r="C3583" s="12" t="s">
        <v>4037</v>
      </c>
      <c r="D3583" s="5" t="s">
        <v>4038</v>
      </c>
      <c r="E3583" s="6" t="s">
        <v>4039</v>
      </c>
      <c r="F3583" s="1" t="s">
        <v>4</v>
      </c>
      <c r="G3583" s="1" t="s">
        <v>2195</v>
      </c>
      <c r="H3583" s="1" t="s">
        <v>4060</v>
      </c>
      <c r="I3583" s="2" t="s">
        <v>4042</v>
      </c>
      <c r="J3583" s="6" t="s">
        <v>4</v>
      </c>
      <c r="K3583" s="6" t="s">
        <v>4</v>
      </c>
      <c r="L3583" s="6" t="s">
        <v>4</v>
      </c>
      <c r="M3583" s="6" t="s">
        <v>5</v>
      </c>
      <c r="N3583" s="6" t="s">
        <v>4062</v>
      </c>
      <c r="O3583" s="16">
        <v>44902</v>
      </c>
      <c r="P3583" s="6" t="s">
        <v>7</v>
      </c>
      <c r="Q3583" s="18">
        <v>47540</v>
      </c>
      <c r="R3583" s="18">
        <v>0</v>
      </c>
      <c r="S3583" s="18">
        <v>47540</v>
      </c>
      <c r="T3583" s="18">
        <v>0</v>
      </c>
      <c r="U3583" s="10">
        <f t="shared" si="110"/>
        <v>0</v>
      </c>
      <c r="V3583" s="20">
        <f t="shared" si="111"/>
        <v>0</v>
      </c>
    </row>
    <row r="3584" spans="1:22" outlineLevel="4" x14ac:dyDescent="0.35">
      <c r="A3584" s="6" t="s">
        <v>52</v>
      </c>
      <c r="B3584" s="6" t="s">
        <v>53</v>
      </c>
      <c r="C3584" s="12" t="s">
        <v>4037</v>
      </c>
      <c r="D3584" s="5" t="s">
        <v>4038</v>
      </c>
      <c r="E3584" s="6" t="s">
        <v>4039</v>
      </c>
      <c r="F3584" s="1" t="s">
        <v>4</v>
      </c>
      <c r="G3584" s="1" t="s">
        <v>2195</v>
      </c>
      <c r="H3584" s="1" t="s">
        <v>4060</v>
      </c>
      <c r="I3584" s="2" t="s">
        <v>4042</v>
      </c>
      <c r="J3584" s="6" t="s">
        <v>4</v>
      </c>
      <c r="K3584" s="6" t="s">
        <v>4</v>
      </c>
      <c r="L3584" s="6" t="s">
        <v>4</v>
      </c>
      <c r="M3584" s="6" t="s">
        <v>5</v>
      </c>
      <c r="N3584" s="6" t="s">
        <v>4063</v>
      </c>
      <c r="O3584" s="16">
        <v>44923</v>
      </c>
      <c r="P3584" s="6" t="s">
        <v>7</v>
      </c>
      <c r="Q3584" s="18">
        <v>6279</v>
      </c>
      <c r="R3584" s="18">
        <v>0</v>
      </c>
      <c r="S3584" s="18">
        <v>6279</v>
      </c>
      <c r="T3584" s="18">
        <v>0</v>
      </c>
      <c r="U3584" s="10">
        <f t="shared" si="110"/>
        <v>0</v>
      </c>
      <c r="V3584" s="20">
        <f t="shared" si="111"/>
        <v>0</v>
      </c>
    </row>
    <row r="3585" spans="1:22" outlineLevel="4" x14ac:dyDescent="0.35">
      <c r="A3585" s="6" t="s">
        <v>52</v>
      </c>
      <c r="B3585" s="6" t="s">
        <v>53</v>
      </c>
      <c r="C3585" s="12" t="s">
        <v>4037</v>
      </c>
      <c r="D3585" s="5" t="s">
        <v>4038</v>
      </c>
      <c r="E3585" s="6" t="s">
        <v>4039</v>
      </c>
      <c r="F3585" s="1" t="s">
        <v>4</v>
      </c>
      <c r="G3585" s="1" t="s">
        <v>2195</v>
      </c>
      <c r="H3585" s="1" t="s">
        <v>4060</v>
      </c>
      <c r="I3585" s="2" t="s">
        <v>4042</v>
      </c>
      <c r="J3585" s="6" t="s">
        <v>4</v>
      </c>
      <c r="K3585" s="6" t="s">
        <v>4</v>
      </c>
      <c r="L3585" s="6" t="s">
        <v>4</v>
      </c>
      <c r="M3585" s="6" t="s">
        <v>5</v>
      </c>
      <c r="N3585" s="6" t="s">
        <v>4064</v>
      </c>
      <c r="O3585" s="16">
        <v>45014</v>
      </c>
      <c r="P3585" s="6" t="s">
        <v>7</v>
      </c>
      <c r="Q3585" s="18">
        <v>32308</v>
      </c>
      <c r="R3585" s="18">
        <v>0</v>
      </c>
      <c r="S3585" s="18">
        <v>32308</v>
      </c>
      <c r="T3585" s="18">
        <v>0</v>
      </c>
      <c r="U3585" s="10">
        <f t="shared" si="110"/>
        <v>0</v>
      </c>
      <c r="V3585" s="20">
        <f t="shared" si="111"/>
        <v>0</v>
      </c>
    </row>
    <row r="3586" spans="1:22" outlineLevel="4" x14ac:dyDescent="0.35">
      <c r="A3586" s="6" t="s">
        <v>52</v>
      </c>
      <c r="B3586" s="6" t="s">
        <v>53</v>
      </c>
      <c r="C3586" s="12" t="s">
        <v>4037</v>
      </c>
      <c r="D3586" s="5" t="s">
        <v>4038</v>
      </c>
      <c r="E3586" s="6" t="s">
        <v>4039</v>
      </c>
      <c r="F3586" s="1" t="s">
        <v>4</v>
      </c>
      <c r="G3586" s="1" t="s">
        <v>2195</v>
      </c>
      <c r="H3586" s="1" t="s">
        <v>4060</v>
      </c>
      <c r="I3586" s="2" t="s">
        <v>4042</v>
      </c>
      <c r="J3586" s="6" t="s">
        <v>4</v>
      </c>
      <c r="K3586" s="6" t="s">
        <v>4</v>
      </c>
      <c r="L3586" s="6" t="s">
        <v>4</v>
      </c>
      <c r="M3586" s="6" t="s">
        <v>5</v>
      </c>
      <c r="N3586" s="6" t="s">
        <v>4065</v>
      </c>
      <c r="O3586" s="16">
        <v>45047</v>
      </c>
      <c r="P3586" s="6" t="s">
        <v>7</v>
      </c>
      <c r="Q3586" s="18">
        <v>13171</v>
      </c>
      <c r="R3586" s="18">
        <v>0</v>
      </c>
      <c r="S3586" s="18">
        <v>13171</v>
      </c>
      <c r="T3586" s="18">
        <v>0</v>
      </c>
      <c r="U3586" s="10">
        <f t="shared" ref="U3586:U3649" si="112">Q3586-R3586-S3586-T3586</f>
        <v>0</v>
      </c>
      <c r="V3586" s="20">
        <f t="shared" si="111"/>
        <v>0</v>
      </c>
    </row>
    <row r="3587" spans="1:22" outlineLevel="3" x14ac:dyDescent="0.35">
      <c r="G3587" s="1"/>
      <c r="H3587" s="14" t="s">
        <v>12031</v>
      </c>
      <c r="O3587" s="16"/>
      <c r="Q3587" s="18">
        <f>SUBTOTAL(9,Q3581:Q3586)</f>
        <v>140801</v>
      </c>
      <c r="R3587" s="18">
        <f>SUBTOTAL(9,R3581:R3586)</f>
        <v>0</v>
      </c>
      <c r="S3587" s="18">
        <f>SUBTOTAL(9,S3581:S3586)</f>
        <v>140801</v>
      </c>
      <c r="T3587" s="18">
        <f>SUBTOTAL(9,T3581:T3586)</f>
        <v>0</v>
      </c>
      <c r="U3587" s="10">
        <f t="shared" si="112"/>
        <v>0</v>
      </c>
      <c r="V3587" s="20">
        <f t="shared" ref="V3587:V3650" si="113">Q3587-R3587-S3587-T3587</f>
        <v>0</v>
      </c>
    </row>
    <row r="3588" spans="1:22" outlineLevel="4" x14ac:dyDescent="0.35">
      <c r="A3588" s="6" t="s">
        <v>52</v>
      </c>
      <c r="B3588" s="6" t="s">
        <v>53</v>
      </c>
      <c r="C3588" s="12" t="s">
        <v>4037</v>
      </c>
      <c r="D3588" s="5" t="s">
        <v>4038</v>
      </c>
      <c r="E3588" s="6" t="s">
        <v>4039</v>
      </c>
      <c r="F3588" s="1" t="s">
        <v>55</v>
      </c>
      <c r="G3588" s="1" t="s">
        <v>4</v>
      </c>
      <c r="H3588" s="1" t="s">
        <v>4067</v>
      </c>
      <c r="I3588" s="2" t="s">
        <v>4042</v>
      </c>
      <c r="J3588" s="6" t="s">
        <v>4</v>
      </c>
      <c r="K3588" s="6" t="s">
        <v>4</v>
      </c>
      <c r="L3588" s="6" t="s">
        <v>4</v>
      </c>
      <c r="M3588" s="6" t="s">
        <v>5</v>
      </c>
      <c r="N3588" s="6" t="s">
        <v>4066</v>
      </c>
      <c r="O3588" s="16">
        <v>44799</v>
      </c>
      <c r="P3588" s="6" t="s">
        <v>7</v>
      </c>
      <c r="Q3588" s="18">
        <v>2267308</v>
      </c>
      <c r="R3588" s="18">
        <v>2267308</v>
      </c>
      <c r="S3588" s="18">
        <v>0</v>
      </c>
      <c r="T3588" s="18">
        <v>0</v>
      </c>
      <c r="U3588" s="10">
        <f t="shared" si="112"/>
        <v>0</v>
      </c>
      <c r="V3588" s="20">
        <f t="shared" si="113"/>
        <v>0</v>
      </c>
    </row>
    <row r="3589" spans="1:22" outlineLevel="4" x14ac:dyDescent="0.35">
      <c r="A3589" s="6" t="s">
        <v>52</v>
      </c>
      <c r="B3589" s="6" t="s">
        <v>53</v>
      </c>
      <c r="C3589" s="12" t="s">
        <v>4037</v>
      </c>
      <c r="D3589" s="5" t="s">
        <v>4038</v>
      </c>
      <c r="E3589" s="6" t="s">
        <v>4039</v>
      </c>
      <c r="F3589" s="1" t="s">
        <v>55</v>
      </c>
      <c r="G3589" s="1" t="s">
        <v>4</v>
      </c>
      <c r="H3589" s="1" t="s">
        <v>4067</v>
      </c>
      <c r="I3589" s="2" t="s">
        <v>4042</v>
      </c>
      <c r="J3589" s="6" t="s">
        <v>4</v>
      </c>
      <c r="K3589" s="6" t="s">
        <v>4</v>
      </c>
      <c r="L3589" s="6" t="s">
        <v>4</v>
      </c>
      <c r="M3589" s="6" t="s">
        <v>5</v>
      </c>
      <c r="N3589" s="6" t="s">
        <v>4068</v>
      </c>
      <c r="O3589" s="16">
        <v>44851</v>
      </c>
      <c r="P3589" s="6" t="s">
        <v>7</v>
      </c>
      <c r="Q3589" s="18">
        <v>1756015</v>
      </c>
      <c r="R3589" s="18">
        <v>1756015</v>
      </c>
      <c r="S3589" s="18">
        <v>0</v>
      </c>
      <c r="T3589" s="18">
        <v>0</v>
      </c>
      <c r="U3589" s="10">
        <f t="shared" si="112"/>
        <v>0</v>
      </c>
      <c r="V3589" s="20">
        <f t="shared" si="113"/>
        <v>0</v>
      </c>
    </row>
    <row r="3590" spans="1:22" outlineLevel="4" x14ac:dyDescent="0.35">
      <c r="A3590" s="6" t="s">
        <v>52</v>
      </c>
      <c r="B3590" s="6" t="s">
        <v>53</v>
      </c>
      <c r="C3590" s="12" t="s">
        <v>4037</v>
      </c>
      <c r="D3590" s="5" t="s">
        <v>4038</v>
      </c>
      <c r="E3590" s="6" t="s">
        <v>4039</v>
      </c>
      <c r="F3590" s="1" t="s">
        <v>55</v>
      </c>
      <c r="G3590" s="1" t="s">
        <v>4</v>
      </c>
      <c r="H3590" s="1" t="s">
        <v>4067</v>
      </c>
      <c r="I3590" s="2" t="s">
        <v>4042</v>
      </c>
      <c r="J3590" s="6" t="s">
        <v>4</v>
      </c>
      <c r="K3590" s="6" t="s">
        <v>4</v>
      </c>
      <c r="L3590" s="6" t="s">
        <v>4</v>
      </c>
      <c r="M3590" s="6" t="s">
        <v>5</v>
      </c>
      <c r="N3590" s="6" t="s">
        <v>4069</v>
      </c>
      <c r="O3590" s="16">
        <v>44895</v>
      </c>
      <c r="P3590" s="6" t="s">
        <v>7</v>
      </c>
      <c r="Q3590" s="18">
        <v>1191776</v>
      </c>
      <c r="R3590" s="18">
        <v>1191776</v>
      </c>
      <c r="S3590" s="18">
        <v>0</v>
      </c>
      <c r="T3590" s="18">
        <v>0</v>
      </c>
      <c r="U3590" s="10">
        <f t="shared" si="112"/>
        <v>0</v>
      </c>
      <c r="V3590" s="20">
        <f t="shared" si="113"/>
        <v>0</v>
      </c>
    </row>
    <row r="3591" spans="1:22" outlineLevel="4" x14ac:dyDescent="0.35">
      <c r="A3591" s="6" t="s">
        <v>52</v>
      </c>
      <c r="B3591" s="6" t="s">
        <v>53</v>
      </c>
      <c r="C3591" s="12" t="s">
        <v>4037</v>
      </c>
      <c r="D3591" s="5" t="s">
        <v>4038</v>
      </c>
      <c r="E3591" s="6" t="s">
        <v>4039</v>
      </c>
      <c r="F3591" s="1" t="s">
        <v>55</v>
      </c>
      <c r="G3591" s="1" t="s">
        <v>4</v>
      </c>
      <c r="H3591" s="1" t="s">
        <v>4067</v>
      </c>
      <c r="I3591" s="2" t="s">
        <v>4042</v>
      </c>
      <c r="J3591" s="6" t="s">
        <v>4</v>
      </c>
      <c r="K3591" s="6" t="s">
        <v>4</v>
      </c>
      <c r="L3591" s="6" t="s">
        <v>4</v>
      </c>
      <c r="M3591" s="6" t="s">
        <v>5</v>
      </c>
      <c r="N3591" s="6" t="s">
        <v>4070</v>
      </c>
      <c r="O3591" s="16">
        <v>45099</v>
      </c>
      <c r="P3591" s="6" t="s">
        <v>7</v>
      </c>
      <c r="Q3591" s="18">
        <v>89967</v>
      </c>
      <c r="R3591" s="18">
        <v>89967</v>
      </c>
      <c r="S3591" s="18">
        <v>0</v>
      </c>
      <c r="T3591" s="18">
        <v>0</v>
      </c>
      <c r="U3591" s="10">
        <f t="shared" si="112"/>
        <v>0</v>
      </c>
      <c r="V3591" s="20">
        <f t="shared" si="113"/>
        <v>0</v>
      </c>
    </row>
    <row r="3592" spans="1:22" outlineLevel="3" x14ac:dyDescent="0.35">
      <c r="G3592" s="1"/>
      <c r="H3592" s="14" t="s">
        <v>12032</v>
      </c>
      <c r="O3592" s="16"/>
      <c r="Q3592" s="18">
        <f>SUBTOTAL(9,Q3588:Q3591)</f>
        <v>5305066</v>
      </c>
      <c r="R3592" s="18">
        <f>SUBTOTAL(9,R3588:R3591)</f>
        <v>5305066</v>
      </c>
      <c r="S3592" s="18">
        <f>SUBTOTAL(9,S3588:S3591)</f>
        <v>0</v>
      </c>
      <c r="T3592" s="18">
        <f>SUBTOTAL(9,T3588:T3591)</f>
        <v>0</v>
      </c>
      <c r="U3592" s="10">
        <f t="shared" si="112"/>
        <v>0</v>
      </c>
      <c r="V3592" s="20">
        <f t="shared" si="113"/>
        <v>0</v>
      </c>
    </row>
    <row r="3593" spans="1:22" outlineLevel="4" x14ac:dyDescent="0.35">
      <c r="A3593" s="6" t="s">
        <v>110</v>
      </c>
      <c r="B3593" s="6" t="s">
        <v>111</v>
      </c>
      <c r="C3593" s="12" t="s">
        <v>4037</v>
      </c>
      <c r="D3593" s="5" t="s">
        <v>4038</v>
      </c>
      <c r="E3593" s="6" t="s">
        <v>4038</v>
      </c>
      <c r="F3593" s="1" t="s">
        <v>4</v>
      </c>
      <c r="G3593" s="1" t="s">
        <v>114</v>
      </c>
      <c r="H3593" s="1" t="s">
        <v>116</v>
      </c>
      <c r="I3593" s="4" t="s">
        <v>12902</v>
      </c>
      <c r="J3593" s="6" t="s">
        <v>4</v>
      </c>
      <c r="K3593" s="6" t="s">
        <v>4</v>
      </c>
      <c r="L3593" s="6" t="s">
        <v>4</v>
      </c>
      <c r="M3593" s="6" t="s">
        <v>5</v>
      </c>
      <c r="N3593" s="6" t="s">
        <v>4071</v>
      </c>
      <c r="O3593" s="16">
        <v>44869</v>
      </c>
      <c r="P3593" s="6" t="s">
        <v>7</v>
      </c>
      <c r="Q3593" s="18">
        <v>70750</v>
      </c>
      <c r="R3593" s="18">
        <v>0</v>
      </c>
      <c r="S3593" s="18">
        <v>70750</v>
      </c>
      <c r="T3593" s="18">
        <v>0</v>
      </c>
      <c r="U3593" s="10">
        <f t="shared" si="112"/>
        <v>0</v>
      </c>
      <c r="V3593" s="20">
        <f t="shared" si="113"/>
        <v>0</v>
      </c>
    </row>
    <row r="3594" spans="1:22" outlineLevel="4" x14ac:dyDescent="0.35">
      <c r="A3594" s="6" t="s">
        <v>110</v>
      </c>
      <c r="B3594" s="6" t="s">
        <v>111</v>
      </c>
      <c r="C3594" s="12" t="s">
        <v>4037</v>
      </c>
      <c r="D3594" s="5" t="s">
        <v>4038</v>
      </c>
      <c r="E3594" s="6" t="s">
        <v>4038</v>
      </c>
      <c r="F3594" s="1" t="s">
        <v>4</v>
      </c>
      <c r="G3594" s="1" t="s">
        <v>114</v>
      </c>
      <c r="H3594" s="1" t="s">
        <v>116</v>
      </c>
      <c r="I3594" s="4" t="s">
        <v>12902</v>
      </c>
      <c r="J3594" s="6" t="s">
        <v>4</v>
      </c>
      <c r="K3594" s="6" t="s">
        <v>4</v>
      </c>
      <c r="L3594" s="6" t="s">
        <v>4</v>
      </c>
      <c r="M3594" s="6" t="s">
        <v>5</v>
      </c>
      <c r="N3594" s="6" t="s">
        <v>4072</v>
      </c>
      <c r="O3594" s="16">
        <v>44945</v>
      </c>
      <c r="P3594" s="6" t="s">
        <v>7</v>
      </c>
      <c r="Q3594" s="18">
        <v>14176</v>
      </c>
      <c r="R3594" s="18">
        <v>0</v>
      </c>
      <c r="S3594" s="18">
        <v>14176</v>
      </c>
      <c r="T3594" s="18">
        <v>0</v>
      </c>
      <c r="U3594" s="10">
        <f t="shared" si="112"/>
        <v>0</v>
      </c>
      <c r="V3594" s="20">
        <f t="shared" si="113"/>
        <v>0</v>
      </c>
    </row>
    <row r="3595" spans="1:22" outlineLevel="3" x14ac:dyDescent="0.35">
      <c r="G3595" s="1"/>
      <c r="H3595" s="14" t="s">
        <v>11348</v>
      </c>
      <c r="O3595" s="16"/>
      <c r="Q3595" s="18">
        <f>SUBTOTAL(9,Q3593:Q3594)</f>
        <v>84926</v>
      </c>
      <c r="R3595" s="18">
        <f>SUBTOTAL(9,R3593:R3594)</f>
        <v>0</v>
      </c>
      <c r="S3595" s="18">
        <f>SUBTOTAL(9,S3593:S3594)</f>
        <v>84926</v>
      </c>
      <c r="T3595" s="18">
        <f>SUBTOTAL(9,T3593:T3594)</f>
        <v>0</v>
      </c>
      <c r="U3595" s="10">
        <f t="shared" si="112"/>
        <v>0</v>
      </c>
      <c r="V3595" s="20">
        <f t="shared" si="113"/>
        <v>0</v>
      </c>
    </row>
    <row r="3596" spans="1:22" outlineLevel="4" x14ac:dyDescent="0.35">
      <c r="A3596" s="6" t="s">
        <v>110</v>
      </c>
      <c r="B3596" s="6" t="s">
        <v>111</v>
      </c>
      <c r="C3596" s="12" t="s">
        <v>4037</v>
      </c>
      <c r="D3596" s="5" t="s">
        <v>4038</v>
      </c>
      <c r="E3596" s="6" t="s">
        <v>4038</v>
      </c>
      <c r="F3596" s="1" t="s">
        <v>4</v>
      </c>
      <c r="G3596" s="1" t="s">
        <v>114</v>
      </c>
      <c r="H3596" s="1" t="s">
        <v>119</v>
      </c>
      <c r="I3596" s="4" t="s">
        <v>12903</v>
      </c>
      <c r="J3596" s="6" t="s">
        <v>4</v>
      </c>
      <c r="K3596" s="6" t="s">
        <v>4</v>
      </c>
      <c r="L3596" s="6" t="s">
        <v>4</v>
      </c>
      <c r="M3596" s="6" t="s">
        <v>5</v>
      </c>
      <c r="N3596" s="6" t="s">
        <v>4071</v>
      </c>
      <c r="O3596" s="16">
        <v>44869</v>
      </c>
      <c r="P3596" s="6" t="s">
        <v>7</v>
      </c>
      <c r="Q3596" s="18">
        <v>16091</v>
      </c>
      <c r="R3596" s="18">
        <v>0</v>
      </c>
      <c r="S3596" s="18">
        <v>16091</v>
      </c>
      <c r="T3596" s="18">
        <v>0</v>
      </c>
      <c r="U3596" s="10">
        <f t="shared" si="112"/>
        <v>0</v>
      </c>
      <c r="V3596" s="20">
        <f t="shared" si="113"/>
        <v>0</v>
      </c>
    </row>
    <row r="3597" spans="1:22" outlineLevel="4" x14ac:dyDescent="0.35">
      <c r="A3597" s="6" t="s">
        <v>110</v>
      </c>
      <c r="B3597" s="6" t="s">
        <v>111</v>
      </c>
      <c r="C3597" s="12" t="s">
        <v>4037</v>
      </c>
      <c r="D3597" s="5" t="s">
        <v>4038</v>
      </c>
      <c r="E3597" s="6" t="s">
        <v>4038</v>
      </c>
      <c r="F3597" s="1" t="s">
        <v>4</v>
      </c>
      <c r="G3597" s="1" t="s">
        <v>114</v>
      </c>
      <c r="H3597" s="1" t="s">
        <v>119</v>
      </c>
      <c r="I3597" s="4" t="s">
        <v>12903</v>
      </c>
      <c r="J3597" s="6" t="s">
        <v>4</v>
      </c>
      <c r="K3597" s="6" t="s">
        <v>4</v>
      </c>
      <c r="L3597" s="6" t="s">
        <v>4</v>
      </c>
      <c r="M3597" s="6" t="s">
        <v>5</v>
      </c>
      <c r="N3597" s="6" t="s">
        <v>4072</v>
      </c>
      <c r="O3597" s="16">
        <v>44945</v>
      </c>
      <c r="P3597" s="6" t="s">
        <v>7</v>
      </c>
      <c r="Q3597" s="18">
        <v>3124</v>
      </c>
      <c r="R3597" s="18">
        <v>0</v>
      </c>
      <c r="S3597" s="18">
        <v>3124</v>
      </c>
      <c r="T3597" s="18">
        <v>0</v>
      </c>
      <c r="U3597" s="10">
        <f t="shared" si="112"/>
        <v>0</v>
      </c>
      <c r="V3597" s="20">
        <f t="shared" si="113"/>
        <v>0</v>
      </c>
    </row>
    <row r="3598" spans="1:22" outlineLevel="3" x14ac:dyDescent="0.35">
      <c r="G3598" s="1"/>
      <c r="H3598" s="14" t="s">
        <v>11349</v>
      </c>
      <c r="O3598" s="16"/>
      <c r="Q3598" s="18">
        <f>SUBTOTAL(9,Q3596:Q3597)</f>
        <v>19215</v>
      </c>
      <c r="R3598" s="18">
        <f>SUBTOTAL(9,R3596:R3597)</f>
        <v>0</v>
      </c>
      <c r="S3598" s="18">
        <f>SUBTOTAL(9,S3596:S3597)</f>
        <v>19215</v>
      </c>
      <c r="T3598" s="18">
        <f>SUBTOTAL(9,T3596:T3597)</f>
        <v>0</v>
      </c>
      <c r="U3598" s="10">
        <f t="shared" si="112"/>
        <v>0</v>
      </c>
      <c r="V3598" s="20">
        <f t="shared" si="113"/>
        <v>0</v>
      </c>
    </row>
    <row r="3599" spans="1:22" outlineLevel="4" x14ac:dyDescent="0.35">
      <c r="A3599" s="6" t="s">
        <v>110</v>
      </c>
      <c r="B3599" s="6" t="s">
        <v>111</v>
      </c>
      <c r="C3599" s="12" t="s">
        <v>4037</v>
      </c>
      <c r="D3599" s="5" t="s">
        <v>4038</v>
      </c>
      <c r="E3599" s="6" t="s">
        <v>4038</v>
      </c>
      <c r="F3599" s="1" t="s">
        <v>4</v>
      </c>
      <c r="G3599" s="1" t="s">
        <v>114</v>
      </c>
      <c r="H3599" s="1" t="s">
        <v>121</v>
      </c>
      <c r="I3599" s="4" t="s">
        <v>12901</v>
      </c>
      <c r="J3599" s="6" t="s">
        <v>4</v>
      </c>
      <c r="K3599" s="6" t="s">
        <v>4</v>
      </c>
      <c r="L3599" s="6" t="s">
        <v>4</v>
      </c>
      <c r="M3599" s="6" t="s">
        <v>5</v>
      </c>
      <c r="N3599" s="6" t="s">
        <v>4071</v>
      </c>
      <c r="O3599" s="16">
        <v>44869</v>
      </c>
      <c r="P3599" s="6" t="s">
        <v>7</v>
      </c>
      <c r="Q3599" s="18">
        <v>90448</v>
      </c>
      <c r="R3599" s="18">
        <v>0</v>
      </c>
      <c r="S3599" s="18">
        <v>90448</v>
      </c>
      <c r="T3599" s="18">
        <v>0</v>
      </c>
      <c r="U3599" s="10">
        <f t="shared" si="112"/>
        <v>0</v>
      </c>
      <c r="V3599" s="20">
        <f t="shared" si="113"/>
        <v>0</v>
      </c>
    </row>
    <row r="3600" spans="1:22" outlineLevel="4" x14ac:dyDescent="0.35">
      <c r="A3600" s="6" t="s">
        <v>110</v>
      </c>
      <c r="B3600" s="6" t="s">
        <v>111</v>
      </c>
      <c r="C3600" s="12" t="s">
        <v>4037</v>
      </c>
      <c r="D3600" s="5" t="s">
        <v>4038</v>
      </c>
      <c r="E3600" s="6" t="s">
        <v>4038</v>
      </c>
      <c r="F3600" s="1" t="s">
        <v>4</v>
      </c>
      <c r="G3600" s="1" t="s">
        <v>114</v>
      </c>
      <c r="H3600" s="1" t="s">
        <v>121</v>
      </c>
      <c r="I3600" s="4" t="s">
        <v>12901</v>
      </c>
      <c r="J3600" s="6" t="s">
        <v>4</v>
      </c>
      <c r="K3600" s="6" t="s">
        <v>4</v>
      </c>
      <c r="L3600" s="6" t="s">
        <v>4</v>
      </c>
      <c r="M3600" s="6" t="s">
        <v>5</v>
      </c>
      <c r="N3600" s="6" t="s">
        <v>4072</v>
      </c>
      <c r="O3600" s="16">
        <v>44945</v>
      </c>
      <c r="P3600" s="6" t="s">
        <v>7</v>
      </c>
      <c r="Q3600" s="18">
        <v>17566</v>
      </c>
      <c r="R3600" s="18">
        <v>0</v>
      </c>
      <c r="S3600" s="18">
        <v>17566</v>
      </c>
      <c r="T3600" s="18">
        <v>0</v>
      </c>
      <c r="U3600" s="10">
        <f t="shared" si="112"/>
        <v>0</v>
      </c>
      <c r="V3600" s="20">
        <f t="shared" si="113"/>
        <v>0</v>
      </c>
    </row>
    <row r="3601" spans="1:22" outlineLevel="3" x14ac:dyDescent="0.35">
      <c r="G3601" s="1"/>
      <c r="H3601" s="14" t="s">
        <v>11350</v>
      </c>
      <c r="O3601" s="16"/>
      <c r="Q3601" s="18">
        <f>SUBTOTAL(9,Q3599:Q3600)</f>
        <v>108014</v>
      </c>
      <c r="R3601" s="18">
        <f>SUBTOTAL(9,R3599:R3600)</f>
        <v>0</v>
      </c>
      <c r="S3601" s="18">
        <f>SUBTOTAL(9,S3599:S3600)</f>
        <v>108014</v>
      </c>
      <c r="T3601" s="18">
        <f>SUBTOTAL(9,T3599:T3600)</f>
        <v>0</v>
      </c>
      <c r="U3601" s="10">
        <f t="shared" si="112"/>
        <v>0</v>
      </c>
      <c r="V3601" s="20">
        <f t="shared" si="113"/>
        <v>0</v>
      </c>
    </row>
    <row r="3602" spans="1:22" outlineLevel="2" x14ac:dyDescent="0.35">
      <c r="C3602" s="13" t="s">
        <v>10741</v>
      </c>
      <c r="G3602" s="1"/>
      <c r="O3602" s="16"/>
      <c r="Q3602" s="18">
        <f>SUBTOTAL(9,Q3563:Q3600)</f>
        <v>7832737</v>
      </c>
      <c r="R3602" s="18">
        <f>SUBTOTAL(9,R3563:R3600)</f>
        <v>6938684</v>
      </c>
      <c r="S3602" s="18">
        <f>SUBTOTAL(9,S3563:S3600)</f>
        <v>894053</v>
      </c>
      <c r="T3602" s="18">
        <f>SUBTOTAL(9,T3563:T3600)</f>
        <v>0</v>
      </c>
      <c r="U3602" s="10">
        <f t="shared" si="112"/>
        <v>0</v>
      </c>
      <c r="V3602" s="20">
        <f t="shared" si="113"/>
        <v>0</v>
      </c>
    </row>
    <row r="3603" spans="1:22" ht="29" outlineLevel="4" x14ac:dyDescent="0.35">
      <c r="A3603" s="6" t="s">
        <v>743</v>
      </c>
      <c r="B3603" s="6" t="s">
        <v>744</v>
      </c>
      <c r="C3603" s="12" t="s">
        <v>4073</v>
      </c>
      <c r="D3603" s="5" t="s">
        <v>4074</v>
      </c>
      <c r="E3603" s="6" t="s">
        <v>4074</v>
      </c>
      <c r="F3603" s="1" t="s">
        <v>13024</v>
      </c>
      <c r="G3603" s="1" t="s">
        <v>4</v>
      </c>
      <c r="H3603" s="1" t="s">
        <v>4076</v>
      </c>
      <c r="I3603" s="2" t="s">
        <v>4077</v>
      </c>
      <c r="J3603" s="6" t="s">
        <v>4</v>
      </c>
      <c r="K3603" s="6" t="s">
        <v>4</v>
      </c>
      <c r="L3603" s="6" t="s">
        <v>4</v>
      </c>
      <c r="M3603" s="6" t="s">
        <v>5</v>
      </c>
      <c r="N3603" s="6" t="s">
        <v>4075</v>
      </c>
      <c r="O3603" s="16">
        <v>44831</v>
      </c>
      <c r="P3603" s="6" t="s">
        <v>7</v>
      </c>
      <c r="Q3603" s="18">
        <v>6058.25</v>
      </c>
      <c r="R3603" s="18">
        <v>6058.25</v>
      </c>
      <c r="S3603" s="18">
        <v>0</v>
      </c>
      <c r="T3603" s="18">
        <v>0</v>
      </c>
      <c r="U3603" s="10">
        <f t="shared" si="112"/>
        <v>0</v>
      </c>
      <c r="V3603" s="20">
        <f t="shared" si="113"/>
        <v>0</v>
      </c>
    </row>
    <row r="3604" spans="1:22" ht="29" outlineLevel="4" x14ac:dyDescent="0.35">
      <c r="A3604" s="6" t="s">
        <v>743</v>
      </c>
      <c r="B3604" s="6" t="s">
        <v>744</v>
      </c>
      <c r="C3604" s="12" t="s">
        <v>4073</v>
      </c>
      <c r="D3604" s="5" t="s">
        <v>4074</v>
      </c>
      <c r="E3604" s="6" t="s">
        <v>4074</v>
      </c>
      <c r="F3604" s="1" t="s">
        <v>13024</v>
      </c>
      <c r="G3604" s="1" t="s">
        <v>4</v>
      </c>
      <c r="H3604" s="1" t="s">
        <v>4076</v>
      </c>
      <c r="I3604" s="2" t="s">
        <v>4077</v>
      </c>
      <c r="J3604" s="6" t="s">
        <v>4</v>
      </c>
      <c r="K3604" s="6" t="s">
        <v>4</v>
      </c>
      <c r="L3604" s="6" t="s">
        <v>4</v>
      </c>
      <c r="M3604" s="6" t="s">
        <v>5</v>
      </c>
      <c r="N3604" s="6" t="s">
        <v>4078</v>
      </c>
      <c r="O3604" s="16">
        <v>44853</v>
      </c>
      <c r="P3604" s="6" t="s">
        <v>7</v>
      </c>
      <c r="Q3604" s="18">
        <v>12911.86</v>
      </c>
      <c r="R3604" s="18">
        <v>12911.86</v>
      </c>
      <c r="S3604" s="18">
        <v>0</v>
      </c>
      <c r="T3604" s="18">
        <v>0</v>
      </c>
      <c r="U3604" s="10">
        <f t="shared" si="112"/>
        <v>0</v>
      </c>
      <c r="V3604" s="20">
        <f t="shared" si="113"/>
        <v>0</v>
      </c>
    </row>
    <row r="3605" spans="1:22" ht="29" outlineLevel="4" x14ac:dyDescent="0.35">
      <c r="A3605" s="6" t="s">
        <v>743</v>
      </c>
      <c r="B3605" s="6" t="s">
        <v>744</v>
      </c>
      <c r="C3605" s="12" t="s">
        <v>4073</v>
      </c>
      <c r="D3605" s="5" t="s">
        <v>4074</v>
      </c>
      <c r="E3605" s="6" t="s">
        <v>4074</v>
      </c>
      <c r="F3605" s="1" t="s">
        <v>13024</v>
      </c>
      <c r="G3605" s="1" t="s">
        <v>4</v>
      </c>
      <c r="H3605" s="1" t="s">
        <v>4076</v>
      </c>
      <c r="I3605" s="2" t="s">
        <v>4077</v>
      </c>
      <c r="J3605" s="6" t="s">
        <v>4</v>
      </c>
      <c r="K3605" s="6" t="s">
        <v>4</v>
      </c>
      <c r="L3605" s="6" t="s">
        <v>4</v>
      </c>
      <c r="M3605" s="6" t="s">
        <v>5</v>
      </c>
      <c r="N3605" s="6" t="s">
        <v>4079</v>
      </c>
      <c r="O3605" s="16">
        <v>44970</v>
      </c>
      <c r="P3605" s="6" t="s">
        <v>7</v>
      </c>
      <c r="Q3605" s="18">
        <v>3330.54</v>
      </c>
      <c r="R3605" s="18">
        <v>3330.54</v>
      </c>
      <c r="S3605" s="18">
        <v>0</v>
      </c>
      <c r="T3605" s="18">
        <v>0</v>
      </c>
      <c r="U3605" s="10">
        <f t="shared" si="112"/>
        <v>0</v>
      </c>
      <c r="V3605" s="20">
        <f t="shared" si="113"/>
        <v>0</v>
      </c>
    </row>
    <row r="3606" spans="1:22" ht="29" outlineLevel="4" x14ac:dyDescent="0.35">
      <c r="A3606" s="6" t="s">
        <v>743</v>
      </c>
      <c r="B3606" s="6" t="s">
        <v>744</v>
      </c>
      <c r="C3606" s="12" t="s">
        <v>4073</v>
      </c>
      <c r="D3606" s="5" t="s">
        <v>4074</v>
      </c>
      <c r="E3606" s="6" t="s">
        <v>4074</v>
      </c>
      <c r="F3606" s="1" t="s">
        <v>13024</v>
      </c>
      <c r="G3606" s="1" t="s">
        <v>4</v>
      </c>
      <c r="H3606" s="1" t="s">
        <v>4076</v>
      </c>
      <c r="I3606" s="2" t="s">
        <v>4077</v>
      </c>
      <c r="J3606" s="6" t="s">
        <v>4</v>
      </c>
      <c r="K3606" s="6" t="s">
        <v>4</v>
      </c>
      <c r="L3606" s="6" t="s">
        <v>4</v>
      </c>
      <c r="M3606" s="6" t="s">
        <v>5</v>
      </c>
      <c r="N3606" s="6" t="s">
        <v>4080</v>
      </c>
      <c r="O3606" s="16">
        <v>44978</v>
      </c>
      <c r="P3606" s="6" t="s">
        <v>7</v>
      </c>
      <c r="Q3606" s="18">
        <v>16574.86</v>
      </c>
      <c r="R3606" s="18">
        <v>16574.86</v>
      </c>
      <c r="S3606" s="18">
        <v>0</v>
      </c>
      <c r="T3606" s="18">
        <v>0</v>
      </c>
      <c r="U3606" s="10">
        <f t="shared" si="112"/>
        <v>0</v>
      </c>
      <c r="V3606" s="20">
        <f t="shared" si="113"/>
        <v>0</v>
      </c>
    </row>
    <row r="3607" spans="1:22" ht="29" outlineLevel="4" x14ac:dyDescent="0.35">
      <c r="A3607" s="6" t="s">
        <v>743</v>
      </c>
      <c r="B3607" s="6" t="s">
        <v>744</v>
      </c>
      <c r="C3607" s="12" t="s">
        <v>4073</v>
      </c>
      <c r="D3607" s="5" t="s">
        <v>4074</v>
      </c>
      <c r="E3607" s="6" t="s">
        <v>4074</v>
      </c>
      <c r="F3607" s="1" t="s">
        <v>13024</v>
      </c>
      <c r="G3607" s="1" t="s">
        <v>4</v>
      </c>
      <c r="H3607" s="1" t="s">
        <v>4076</v>
      </c>
      <c r="I3607" s="2" t="s">
        <v>4077</v>
      </c>
      <c r="J3607" s="6" t="s">
        <v>4</v>
      </c>
      <c r="K3607" s="6" t="s">
        <v>4</v>
      </c>
      <c r="L3607" s="6" t="s">
        <v>4</v>
      </c>
      <c r="M3607" s="6" t="s">
        <v>5</v>
      </c>
      <c r="N3607" s="6" t="s">
        <v>4081</v>
      </c>
      <c r="O3607" s="16">
        <v>45040</v>
      </c>
      <c r="P3607" s="6" t="s">
        <v>7</v>
      </c>
      <c r="Q3607" s="18">
        <v>8015.04</v>
      </c>
      <c r="R3607" s="18">
        <v>8015.04</v>
      </c>
      <c r="S3607" s="18">
        <v>0</v>
      </c>
      <c r="T3607" s="18">
        <v>0</v>
      </c>
      <c r="U3607" s="10">
        <f t="shared" si="112"/>
        <v>0</v>
      </c>
      <c r="V3607" s="20">
        <f t="shared" si="113"/>
        <v>0</v>
      </c>
    </row>
    <row r="3608" spans="1:22" outlineLevel="3" x14ac:dyDescent="0.35">
      <c r="G3608" s="1"/>
      <c r="H3608" s="14" t="s">
        <v>12033</v>
      </c>
      <c r="O3608" s="16"/>
      <c r="Q3608" s="18">
        <f>SUBTOTAL(9,Q3603:Q3607)</f>
        <v>46890.55</v>
      </c>
      <c r="R3608" s="18">
        <f>SUBTOTAL(9,R3603:R3607)</f>
        <v>46890.55</v>
      </c>
      <c r="S3608" s="18">
        <f>SUBTOTAL(9,S3603:S3607)</f>
        <v>0</v>
      </c>
      <c r="T3608" s="18">
        <f>SUBTOTAL(9,T3603:T3607)</f>
        <v>0</v>
      </c>
      <c r="U3608" s="10">
        <f t="shared" si="112"/>
        <v>0</v>
      </c>
      <c r="V3608" s="20">
        <f t="shared" si="113"/>
        <v>0</v>
      </c>
    </row>
    <row r="3609" spans="1:22" ht="29" outlineLevel="4" x14ac:dyDescent="0.35">
      <c r="A3609" s="6" t="s">
        <v>110</v>
      </c>
      <c r="B3609" s="6" t="s">
        <v>111</v>
      </c>
      <c r="C3609" s="12" t="s">
        <v>4073</v>
      </c>
      <c r="D3609" s="5" t="s">
        <v>4074</v>
      </c>
      <c r="E3609" s="6" t="s">
        <v>4074</v>
      </c>
      <c r="F3609" s="1" t="s">
        <v>76</v>
      </c>
      <c r="G3609" s="1" t="s">
        <v>4</v>
      </c>
      <c r="H3609" s="1" t="s">
        <v>4083</v>
      </c>
      <c r="I3609" s="2" t="s">
        <v>4084</v>
      </c>
      <c r="J3609" s="6" t="s">
        <v>4</v>
      </c>
      <c r="K3609" s="6" t="s">
        <v>4</v>
      </c>
      <c r="L3609" s="6" t="s">
        <v>4</v>
      </c>
      <c r="M3609" s="6" t="s">
        <v>5</v>
      </c>
      <c r="N3609" s="6" t="s">
        <v>4082</v>
      </c>
      <c r="O3609" s="16">
        <v>44796</v>
      </c>
      <c r="P3609" s="6" t="s">
        <v>7</v>
      </c>
      <c r="Q3609" s="18">
        <v>62309</v>
      </c>
      <c r="R3609" s="18">
        <v>62309</v>
      </c>
      <c r="S3609" s="18">
        <v>0</v>
      </c>
      <c r="T3609" s="18">
        <v>0</v>
      </c>
      <c r="U3609" s="10">
        <f t="shared" si="112"/>
        <v>0</v>
      </c>
      <c r="V3609" s="20">
        <f t="shared" si="113"/>
        <v>0</v>
      </c>
    </row>
    <row r="3610" spans="1:22" ht="29" outlineLevel="4" x14ac:dyDescent="0.35">
      <c r="A3610" s="6" t="s">
        <v>110</v>
      </c>
      <c r="B3610" s="6" t="s">
        <v>111</v>
      </c>
      <c r="C3610" s="12" t="s">
        <v>4073</v>
      </c>
      <c r="D3610" s="5" t="s">
        <v>4074</v>
      </c>
      <c r="E3610" s="6" t="s">
        <v>4074</v>
      </c>
      <c r="F3610" s="1" t="s">
        <v>76</v>
      </c>
      <c r="G3610" s="1" t="s">
        <v>4</v>
      </c>
      <c r="H3610" s="1" t="s">
        <v>4083</v>
      </c>
      <c r="I3610" s="2" t="s">
        <v>4084</v>
      </c>
      <c r="J3610" s="6" t="s">
        <v>4</v>
      </c>
      <c r="K3610" s="6" t="s">
        <v>4</v>
      </c>
      <c r="L3610" s="6" t="s">
        <v>4</v>
      </c>
      <c r="M3610" s="6" t="s">
        <v>5</v>
      </c>
      <c r="N3610" s="6" t="s">
        <v>4085</v>
      </c>
      <c r="O3610" s="16">
        <v>44818</v>
      </c>
      <c r="P3610" s="6" t="s">
        <v>7</v>
      </c>
      <c r="Q3610" s="18">
        <v>68766</v>
      </c>
      <c r="R3610" s="18">
        <v>68766</v>
      </c>
      <c r="S3610" s="18">
        <v>0</v>
      </c>
      <c r="T3610" s="18">
        <v>0</v>
      </c>
      <c r="U3610" s="10">
        <f t="shared" si="112"/>
        <v>0</v>
      </c>
      <c r="V3610" s="20">
        <f t="shared" si="113"/>
        <v>0</v>
      </c>
    </row>
    <row r="3611" spans="1:22" ht="29" outlineLevel="4" x14ac:dyDescent="0.35">
      <c r="A3611" s="6" t="s">
        <v>110</v>
      </c>
      <c r="B3611" s="6" t="s">
        <v>111</v>
      </c>
      <c r="C3611" s="12" t="s">
        <v>4073</v>
      </c>
      <c r="D3611" s="5" t="s">
        <v>4074</v>
      </c>
      <c r="E3611" s="6" t="s">
        <v>4074</v>
      </c>
      <c r="F3611" s="1" t="s">
        <v>76</v>
      </c>
      <c r="G3611" s="1" t="s">
        <v>4</v>
      </c>
      <c r="H3611" s="1" t="s">
        <v>4083</v>
      </c>
      <c r="I3611" s="2" t="s">
        <v>4084</v>
      </c>
      <c r="J3611" s="6" t="s">
        <v>4</v>
      </c>
      <c r="K3611" s="6" t="s">
        <v>4</v>
      </c>
      <c r="L3611" s="6" t="s">
        <v>4</v>
      </c>
      <c r="M3611" s="6" t="s">
        <v>5</v>
      </c>
      <c r="N3611" s="6" t="s">
        <v>4086</v>
      </c>
      <c r="O3611" s="16">
        <v>44880</v>
      </c>
      <c r="P3611" s="6" t="s">
        <v>7</v>
      </c>
      <c r="Q3611" s="18">
        <v>71692</v>
      </c>
      <c r="R3611" s="18">
        <v>71692</v>
      </c>
      <c r="S3611" s="18">
        <v>0</v>
      </c>
      <c r="T3611" s="18">
        <v>0</v>
      </c>
      <c r="U3611" s="10">
        <f t="shared" si="112"/>
        <v>0</v>
      </c>
      <c r="V3611" s="20">
        <f t="shared" si="113"/>
        <v>0</v>
      </c>
    </row>
    <row r="3612" spans="1:22" ht="29" outlineLevel="4" x14ac:dyDescent="0.35">
      <c r="A3612" s="6" t="s">
        <v>110</v>
      </c>
      <c r="B3612" s="6" t="s">
        <v>111</v>
      </c>
      <c r="C3612" s="12" t="s">
        <v>4073</v>
      </c>
      <c r="D3612" s="5" t="s">
        <v>4074</v>
      </c>
      <c r="E3612" s="6" t="s">
        <v>4074</v>
      </c>
      <c r="F3612" s="1" t="s">
        <v>76</v>
      </c>
      <c r="G3612" s="1" t="s">
        <v>4</v>
      </c>
      <c r="H3612" s="1" t="s">
        <v>4083</v>
      </c>
      <c r="I3612" s="2" t="s">
        <v>4084</v>
      </c>
      <c r="J3612" s="6" t="s">
        <v>4</v>
      </c>
      <c r="K3612" s="6" t="s">
        <v>4</v>
      </c>
      <c r="L3612" s="6" t="s">
        <v>4</v>
      </c>
      <c r="M3612" s="6" t="s">
        <v>5</v>
      </c>
      <c r="N3612" s="6" t="s">
        <v>4087</v>
      </c>
      <c r="O3612" s="16">
        <v>44883</v>
      </c>
      <c r="P3612" s="6" t="s">
        <v>7</v>
      </c>
      <c r="Q3612" s="18">
        <v>62977</v>
      </c>
      <c r="R3612" s="18">
        <v>62977</v>
      </c>
      <c r="S3612" s="18">
        <v>0</v>
      </c>
      <c r="T3612" s="18">
        <v>0</v>
      </c>
      <c r="U3612" s="10">
        <f t="shared" si="112"/>
        <v>0</v>
      </c>
      <c r="V3612" s="20">
        <f t="shared" si="113"/>
        <v>0</v>
      </c>
    </row>
    <row r="3613" spans="1:22" ht="29" outlineLevel="4" x14ac:dyDescent="0.35">
      <c r="A3613" s="6" t="s">
        <v>110</v>
      </c>
      <c r="B3613" s="6" t="s">
        <v>111</v>
      </c>
      <c r="C3613" s="12" t="s">
        <v>4073</v>
      </c>
      <c r="D3613" s="5" t="s">
        <v>4074</v>
      </c>
      <c r="E3613" s="6" t="s">
        <v>4074</v>
      </c>
      <c r="F3613" s="1" t="s">
        <v>76</v>
      </c>
      <c r="G3613" s="1" t="s">
        <v>4</v>
      </c>
      <c r="H3613" s="1" t="s">
        <v>4083</v>
      </c>
      <c r="I3613" s="2" t="s">
        <v>4084</v>
      </c>
      <c r="J3613" s="6" t="s">
        <v>4</v>
      </c>
      <c r="K3613" s="6" t="s">
        <v>4</v>
      </c>
      <c r="L3613" s="6" t="s">
        <v>4</v>
      </c>
      <c r="M3613" s="6" t="s">
        <v>5</v>
      </c>
      <c r="N3613" s="6" t="s">
        <v>4088</v>
      </c>
      <c r="O3613" s="16">
        <v>44904</v>
      </c>
      <c r="P3613" s="6" t="s">
        <v>7</v>
      </c>
      <c r="Q3613" s="18">
        <v>33903</v>
      </c>
      <c r="R3613" s="18">
        <v>33903</v>
      </c>
      <c r="S3613" s="18">
        <v>0</v>
      </c>
      <c r="T3613" s="18">
        <v>0</v>
      </c>
      <c r="U3613" s="10">
        <f t="shared" si="112"/>
        <v>0</v>
      </c>
      <c r="V3613" s="20">
        <f t="shared" si="113"/>
        <v>0</v>
      </c>
    </row>
    <row r="3614" spans="1:22" outlineLevel="3" x14ac:dyDescent="0.35">
      <c r="G3614" s="1"/>
      <c r="H3614" s="14" t="s">
        <v>12034</v>
      </c>
      <c r="O3614" s="16"/>
      <c r="Q3614" s="18">
        <f>SUBTOTAL(9,Q3609:Q3613)</f>
        <v>299647</v>
      </c>
      <c r="R3614" s="18">
        <f>SUBTOTAL(9,R3609:R3613)</f>
        <v>299647</v>
      </c>
      <c r="S3614" s="18">
        <f>SUBTOTAL(9,S3609:S3613)</f>
        <v>0</v>
      </c>
      <c r="T3614" s="18">
        <f>SUBTOTAL(9,T3609:T3613)</f>
        <v>0</v>
      </c>
      <c r="U3614" s="10">
        <f t="shared" si="112"/>
        <v>0</v>
      </c>
      <c r="V3614" s="20">
        <f t="shared" si="113"/>
        <v>0</v>
      </c>
    </row>
    <row r="3615" spans="1:22" ht="29" outlineLevel="4" x14ac:dyDescent="0.35">
      <c r="A3615" s="6" t="s">
        <v>110</v>
      </c>
      <c r="B3615" s="6" t="s">
        <v>111</v>
      </c>
      <c r="C3615" s="12" t="s">
        <v>4073</v>
      </c>
      <c r="D3615" s="5" t="s">
        <v>4074</v>
      </c>
      <c r="E3615" s="6" t="s">
        <v>4074</v>
      </c>
      <c r="F3615" s="1" t="s">
        <v>4</v>
      </c>
      <c r="G3615" s="1" t="s">
        <v>82</v>
      </c>
      <c r="H3615" s="1" t="s">
        <v>4090</v>
      </c>
      <c r="I3615" s="2" t="s">
        <v>4091</v>
      </c>
      <c r="J3615" s="6" t="s">
        <v>4</v>
      </c>
      <c r="K3615" s="6" t="s">
        <v>4</v>
      </c>
      <c r="L3615" s="6" t="s">
        <v>4</v>
      </c>
      <c r="M3615" s="6" t="s">
        <v>5</v>
      </c>
      <c r="N3615" s="6" t="s">
        <v>4089</v>
      </c>
      <c r="O3615" s="16">
        <v>44803</v>
      </c>
      <c r="P3615" s="6" t="s">
        <v>7</v>
      </c>
      <c r="Q3615" s="18">
        <v>1872.51</v>
      </c>
      <c r="R3615" s="18">
        <v>0</v>
      </c>
      <c r="S3615" s="18">
        <v>1872.51</v>
      </c>
      <c r="T3615" s="18">
        <v>0</v>
      </c>
      <c r="U3615" s="10">
        <f t="shared" si="112"/>
        <v>0</v>
      </c>
      <c r="V3615" s="20">
        <f t="shared" si="113"/>
        <v>0</v>
      </c>
    </row>
    <row r="3616" spans="1:22" ht="29" outlineLevel="4" x14ac:dyDescent="0.35">
      <c r="A3616" s="6" t="s">
        <v>110</v>
      </c>
      <c r="B3616" s="6" t="s">
        <v>111</v>
      </c>
      <c r="C3616" s="12" t="s">
        <v>4073</v>
      </c>
      <c r="D3616" s="5" t="s">
        <v>4074</v>
      </c>
      <c r="E3616" s="6" t="s">
        <v>4074</v>
      </c>
      <c r="F3616" s="1" t="s">
        <v>76</v>
      </c>
      <c r="G3616" s="1" t="s">
        <v>4</v>
      </c>
      <c r="H3616" s="1" t="s">
        <v>4090</v>
      </c>
      <c r="I3616" s="2" t="s">
        <v>4091</v>
      </c>
      <c r="J3616" s="6" t="s">
        <v>4</v>
      </c>
      <c r="K3616" s="6" t="s">
        <v>4</v>
      </c>
      <c r="L3616" s="6" t="s">
        <v>4</v>
      </c>
      <c r="M3616" s="6" t="s">
        <v>5</v>
      </c>
      <c r="N3616" s="6" t="s">
        <v>4089</v>
      </c>
      <c r="O3616" s="16">
        <v>44803</v>
      </c>
      <c r="P3616" s="6" t="s">
        <v>7</v>
      </c>
      <c r="Q3616" s="18">
        <v>29960.49</v>
      </c>
      <c r="R3616" s="18">
        <v>29960.49</v>
      </c>
      <c r="S3616" s="18">
        <v>0</v>
      </c>
      <c r="T3616" s="18">
        <v>0</v>
      </c>
      <c r="U3616" s="10">
        <f t="shared" si="112"/>
        <v>0</v>
      </c>
      <c r="V3616" s="20">
        <f t="shared" si="113"/>
        <v>0</v>
      </c>
    </row>
    <row r="3617" spans="1:22" outlineLevel="3" x14ac:dyDescent="0.35">
      <c r="G3617" s="1"/>
      <c r="H3617" s="14" t="s">
        <v>12035</v>
      </c>
      <c r="O3617" s="16"/>
      <c r="Q3617" s="18">
        <f>SUBTOTAL(9,Q3615:Q3616)</f>
        <v>31833</v>
      </c>
      <c r="R3617" s="18">
        <f>SUBTOTAL(9,R3615:R3616)</f>
        <v>29960.49</v>
      </c>
      <c r="S3617" s="18">
        <f>SUBTOTAL(9,S3615:S3616)</f>
        <v>1872.51</v>
      </c>
      <c r="T3617" s="18">
        <f>SUBTOTAL(9,T3615:T3616)</f>
        <v>0</v>
      </c>
      <c r="U3617" s="10">
        <f t="shared" si="112"/>
        <v>-1.5916157281026244E-12</v>
      </c>
      <c r="V3617" s="20">
        <f t="shared" si="113"/>
        <v>-1.5916157281026244E-12</v>
      </c>
    </row>
    <row r="3618" spans="1:22" ht="29" outlineLevel="4" x14ac:dyDescent="0.35">
      <c r="A3618" s="6" t="s">
        <v>110</v>
      </c>
      <c r="B3618" s="6" t="s">
        <v>111</v>
      </c>
      <c r="C3618" s="12" t="s">
        <v>4073</v>
      </c>
      <c r="D3618" s="5" t="s">
        <v>4074</v>
      </c>
      <c r="E3618" s="6" t="s">
        <v>4074</v>
      </c>
      <c r="F3618" s="1" t="s">
        <v>4</v>
      </c>
      <c r="G3618" s="1" t="s">
        <v>82</v>
      </c>
      <c r="H3618" s="1" t="s">
        <v>4093</v>
      </c>
      <c r="I3618" s="2" t="s">
        <v>4094</v>
      </c>
      <c r="J3618" s="6" t="s">
        <v>4</v>
      </c>
      <c r="K3618" s="6" t="s">
        <v>4</v>
      </c>
      <c r="L3618" s="6" t="s">
        <v>4</v>
      </c>
      <c r="M3618" s="6" t="s">
        <v>5</v>
      </c>
      <c r="N3618" s="6" t="s">
        <v>4092</v>
      </c>
      <c r="O3618" s="16">
        <v>44855</v>
      </c>
      <c r="P3618" s="6" t="s">
        <v>7</v>
      </c>
      <c r="Q3618" s="18">
        <v>1947.83</v>
      </c>
      <c r="R3618" s="18">
        <v>0</v>
      </c>
      <c r="S3618" s="18">
        <v>1947.83</v>
      </c>
      <c r="T3618" s="18">
        <v>0</v>
      </c>
      <c r="U3618" s="10">
        <f t="shared" si="112"/>
        <v>0</v>
      </c>
      <c r="V3618" s="20">
        <f t="shared" si="113"/>
        <v>0</v>
      </c>
    </row>
    <row r="3619" spans="1:22" ht="29" outlineLevel="4" x14ac:dyDescent="0.35">
      <c r="A3619" s="6" t="s">
        <v>110</v>
      </c>
      <c r="B3619" s="6" t="s">
        <v>111</v>
      </c>
      <c r="C3619" s="12" t="s">
        <v>4073</v>
      </c>
      <c r="D3619" s="5" t="s">
        <v>4074</v>
      </c>
      <c r="E3619" s="6" t="s">
        <v>4074</v>
      </c>
      <c r="F3619" s="1" t="s">
        <v>4</v>
      </c>
      <c r="G3619" s="1" t="s">
        <v>82</v>
      </c>
      <c r="H3619" s="1" t="s">
        <v>4093</v>
      </c>
      <c r="I3619" s="2" t="s">
        <v>4094</v>
      </c>
      <c r="J3619" s="6" t="s">
        <v>4</v>
      </c>
      <c r="K3619" s="6" t="s">
        <v>4</v>
      </c>
      <c r="L3619" s="6" t="s">
        <v>4</v>
      </c>
      <c r="M3619" s="6" t="s">
        <v>5</v>
      </c>
      <c r="N3619" s="6" t="s">
        <v>4095</v>
      </c>
      <c r="O3619" s="16">
        <v>44958</v>
      </c>
      <c r="P3619" s="6" t="s">
        <v>7</v>
      </c>
      <c r="Q3619" s="18">
        <v>2573.39</v>
      </c>
      <c r="R3619" s="18">
        <v>0</v>
      </c>
      <c r="S3619" s="18">
        <v>2573.39</v>
      </c>
      <c r="T3619" s="18">
        <v>0</v>
      </c>
      <c r="U3619" s="10">
        <f t="shared" si="112"/>
        <v>0</v>
      </c>
      <c r="V3619" s="20">
        <f t="shared" si="113"/>
        <v>0</v>
      </c>
    </row>
    <row r="3620" spans="1:22" ht="29" outlineLevel="4" x14ac:dyDescent="0.35">
      <c r="A3620" s="6" t="s">
        <v>110</v>
      </c>
      <c r="B3620" s="6" t="s">
        <v>111</v>
      </c>
      <c r="C3620" s="12" t="s">
        <v>4073</v>
      </c>
      <c r="D3620" s="5" t="s">
        <v>4074</v>
      </c>
      <c r="E3620" s="6" t="s">
        <v>4074</v>
      </c>
      <c r="F3620" s="1" t="s">
        <v>4</v>
      </c>
      <c r="G3620" s="1" t="s">
        <v>82</v>
      </c>
      <c r="H3620" s="1" t="s">
        <v>4093</v>
      </c>
      <c r="I3620" s="2" t="s">
        <v>4094</v>
      </c>
      <c r="J3620" s="6" t="s">
        <v>4</v>
      </c>
      <c r="K3620" s="6" t="s">
        <v>4</v>
      </c>
      <c r="L3620" s="6" t="s">
        <v>4</v>
      </c>
      <c r="M3620" s="6" t="s">
        <v>5</v>
      </c>
      <c r="N3620" s="6" t="s">
        <v>4096</v>
      </c>
      <c r="O3620" s="16">
        <v>45035</v>
      </c>
      <c r="P3620" s="6" t="s">
        <v>7</v>
      </c>
      <c r="Q3620" s="18">
        <v>3917.62</v>
      </c>
      <c r="R3620" s="18">
        <v>0</v>
      </c>
      <c r="S3620" s="18">
        <v>3917.62</v>
      </c>
      <c r="T3620" s="18">
        <v>0</v>
      </c>
      <c r="U3620" s="10">
        <f t="shared" si="112"/>
        <v>0</v>
      </c>
      <c r="V3620" s="20">
        <f t="shared" si="113"/>
        <v>0</v>
      </c>
    </row>
    <row r="3621" spans="1:22" ht="29" outlineLevel="4" x14ac:dyDescent="0.35">
      <c r="A3621" s="6" t="s">
        <v>110</v>
      </c>
      <c r="B3621" s="6" t="s">
        <v>111</v>
      </c>
      <c r="C3621" s="12" t="s">
        <v>4073</v>
      </c>
      <c r="D3621" s="5" t="s">
        <v>4074</v>
      </c>
      <c r="E3621" s="6" t="s">
        <v>4074</v>
      </c>
      <c r="F3621" s="1" t="s">
        <v>76</v>
      </c>
      <c r="G3621" s="1" t="s">
        <v>4</v>
      </c>
      <c r="H3621" s="1" t="s">
        <v>4093</v>
      </c>
      <c r="I3621" s="2" t="s">
        <v>4094</v>
      </c>
      <c r="J3621" s="6" t="s">
        <v>4</v>
      </c>
      <c r="K3621" s="6" t="s">
        <v>4</v>
      </c>
      <c r="L3621" s="6" t="s">
        <v>4</v>
      </c>
      <c r="M3621" s="6" t="s">
        <v>5</v>
      </c>
      <c r="N3621" s="6" t="s">
        <v>4092</v>
      </c>
      <c r="O3621" s="16">
        <v>44855</v>
      </c>
      <c r="P3621" s="6" t="s">
        <v>7</v>
      </c>
      <c r="Q3621" s="18">
        <v>31166.17</v>
      </c>
      <c r="R3621" s="18">
        <v>31166.17</v>
      </c>
      <c r="S3621" s="18">
        <v>0</v>
      </c>
      <c r="T3621" s="18">
        <v>0</v>
      </c>
      <c r="U3621" s="10">
        <f t="shared" si="112"/>
        <v>0</v>
      </c>
      <c r="V3621" s="20">
        <f t="shared" si="113"/>
        <v>0</v>
      </c>
    </row>
    <row r="3622" spans="1:22" ht="29" outlineLevel="4" x14ac:dyDescent="0.35">
      <c r="A3622" s="6" t="s">
        <v>110</v>
      </c>
      <c r="B3622" s="6" t="s">
        <v>111</v>
      </c>
      <c r="C3622" s="12" t="s">
        <v>4073</v>
      </c>
      <c r="D3622" s="5" t="s">
        <v>4074</v>
      </c>
      <c r="E3622" s="6" t="s">
        <v>4074</v>
      </c>
      <c r="F3622" s="1" t="s">
        <v>76</v>
      </c>
      <c r="G3622" s="1" t="s">
        <v>4</v>
      </c>
      <c r="H3622" s="1" t="s">
        <v>4093</v>
      </c>
      <c r="I3622" s="2" t="s">
        <v>4094</v>
      </c>
      <c r="J3622" s="6" t="s">
        <v>4</v>
      </c>
      <c r="K3622" s="6" t="s">
        <v>4</v>
      </c>
      <c r="L3622" s="6" t="s">
        <v>4</v>
      </c>
      <c r="M3622" s="6" t="s">
        <v>5</v>
      </c>
      <c r="N3622" s="6" t="s">
        <v>4095</v>
      </c>
      <c r="O3622" s="16">
        <v>44958</v>
      </c>
      <c r="P3622" s="6" t="s">
        <v>7</v>
      </c>
      <c r="Q3622" s="18">
        <v>41175.61</v>
      </c>
      <c r="R3622" s="18">
        <v>41175.61</v>
      </c>
      <c r="S3622" s="18">
        <v>0</v>
      </c>
      <c r="T3622" s="18">
        <v>0</v>
      </c>
      <c r="U3622" s="10">
        <f t="shared" si="112"/>
        <v>0</v>
      </c>
      <c r="V3622" s="20">
        <f t="shared" si="113"/>
        <v>0</v>
      </c>
    </row>
    <row r="3623" spans="1:22" ht="29" outlineLevel="4" x14ac:dyDescent="0.35">
      <c r="A3623" s="6" t="s">
        <v>110</v>
      </c>
      <c r="B3623" s="6" t="s">
        <v>111</v>
      </c>
      <c r="C3623" s="12" t="s">
        <v>4073</v>
      </c>
      <c r="D3623" s="5" t="s">
        <v>4074</v>
      </c>
      <c r="E3623" s="6" t="s">
        <v>4074</v>
      </c>
      <c r="F3623" s="1" t="s">
        <v>76</v>
      </c>
      <c r="G3623" s="1" t="s">
        <v>4</v>
      </c>
      <c r="H3623" s="1" t="s">
        <v>4093</v>
      </c>
      <c r="I3623" s="2" t="s">
        <v>4094</v>
      </c>
      <c r="J3623" s="6" t="s">
        <v>4</v>
      </c>
      <c r="K3623" s="6" t="s">
        <v>4</v>
      </c>
      <c r="L3623" s="6" t="s">
        <v>4</v>
      </c>
      <c r="M3623" s="6" t="s">
        <v>5</v>
      </c>
      <c r="N3623" s="6" t="s">
        <v>4096</v>
      </c>
      <c r="O3623" s="16">
        <v>45035</v>
      </c>
      <c r="P3623" s="6" t="s">
        <v>7</v>
      </c>
      <c r="Q3623" s="18">
        <v>62684.38</v>
      </c>
      <c r="R3623" s="18">
        <v>62684.38</v>
      </c>
      <c r="S3623" s="18">
        <v>0</v>
      </c>
      <c r="T3623" s="18">
        <v>0</v>
      </c>
      <c r="U3623" s="10">
        <f t="shared" si="112"/>
        <v>0</v>
      </c>
      <c r="V3623" s="20">
        <f t="shared" si="113"/>
        <v>0</v>
      </c>
    </row>
    <row r="3624" spans="1:22" outlineLevel="3" x14ac:dyDescent="0.35">
      <c r="G3624" s="1"/>
      <c r="H3624" s="14" t="s">
        <v>12036</v>
      </c>
      <c r="O3624" s="16"/>
      <c r="Q3624" s="18">
        <f>SUBTOTAL(9,Q3618:Q3623)</f>
        <v>143465</v>
      </c>
      <c r="R3624" s="18">
        <f>SUBTOTAL(9,R3618:R3623)</f>
        <v>135026.16</v>
      </c>
      <c r="S3624" s="18">
        <f>SUBTOTAL(9,S3618:S3623)</f>
        <v>8438.84</v>
      </c>
      <c r="T3624" s="18">
        <f>SUBTOTAL(9,T3618:T3623)</f>
        <v>0</v>
      </c>
      <c r="U3624" s="10">
        <f t="shared" si="112"/>
        <v>-3.637978807091713E-12</v>
      </c>
      <c r="V3624" s="20">
        <f t="shared" si="113"/>
        <v>-3.637978807091713E-12</v>
      </c>
    </row>
    <row r="3625" spans="1:22" outlineLevel="4" x14ac:dyDescent="0.35">
      <c r="A3625" s="6" t="s">
        <v>110</v>
      </c>
      <c r="B3625" s="6" t="s">
        <v>111</v>
      </c>
      <c r="C3625" s="12" t="s">
        <v>4073</v>
      </c>
      <c r="D3625" s="5" t="s">
        <v>4074</v>
      </c>
      <c r="E3625" s="6" t="s">
        <v>4074</v>
      </c>
      <c r="F3625" s="1" t="s">
        <v>4</v>
      </c>
      <c r="G3625" s="1" t="s">
        <v>114</v>
      </c>
      <c r="H3625" s="1" t="s">
        <v>116</v>
      </c>
      <c r="I3625" s="4" t="s">
        <v>12902</v>
      </c>
      <c r="J3625" s="6" t="s">
        <v>4</v>
      </c>
      <c r="K3625" s="6" t="s">
        <v>4</v>
      </c>
      <c r="L3625" s="6" t="s">
        <v>4</v>
      </c>
      <c r="M3625" s="6" t="s">
        <v>5</v>
      </c>
      <c r="N3625" s="6" t="s">
        <v>4097</v>
      </c>
      <c r="O3625" s="16">
        <v>44869</v>
      </c>
      <c r="P3625" s="6" t="s">
        <v>7</v>
      </c>
      <c r="Q3625" s="18">
        <v>129719</v>
      </c>
      <c r="R3625" s="18">
        <v>0</v>
      </c>
      <c r="S3625" s="18">
        <v>129719</v>
      </c>
      <c r="T3625" s="18">
        <v>0</v>
      </c>
      <c r="U3625" s="10">
        <f t="shared" si="112"/>
        <v>0</v>
      </c>
      <c r="V3625" s="20">
        <f t="shared" si="113"/>
        <v>0</v>
      </c>
    </row>
    <row r="3626" spans="1:22" outlineLevel="4" x14ac:dyDescent="0.35">
      <c r="A3626" s="6" t="s">
        <v>110</v>
      </c>
      <c r="B3626" s="6" t="s">
        <v>111</v>
      </c>
      <c r="C3626" s="12" t="s">
        <v>4073</v>
      </c>
      <c r="D3626" s="5" t="s">
        <v>4074</v>
      </c>
      <c r="E3626" s="6" t="s">
        <v>4074</v>
      </c>
      <c r="F3626" s="1" t="s">
        <v>4</v>
      </c>
      <c r="G3626" s="1" t="s">
        <v>114</v>
      </c>
      <c r="H3626" s="1" t="s">
        <v>116</v>
      </c>
      <c r="I3626" s="4" t="s">
        <v>12902</v>
      </c>
      <c r="J3626" s="6" t="s">
        <v>4</v>
      </c>
      <c r="K3626" s="6" t="s">
        <v>4</v>
      </c>
      <c r="L3626" s="6" t="s">
        <v>4</v>
      </c>
      <c r="M3626" s="6" t="s">
        <v>5</v>
      </c>
      <c r="N3626" s="6" t="s">
        <v>4098</v>
      </c>
      <c r="O3626" s="16">
        <v>44945</v>
      </c>
      <c r="P3626" s="6" t="s">
        <v>7</v>
      </c>
      <c r="Q3626" s="18">
        <v>26860</v>
      </c>
      <c r="R3626" s="18">
        <v>0</v>
      </c>
      <c r="S3626" s="18">
        <v>26860</v>
      </c>
      <c r="T3626" s="18">
        <v>0</v>
      </c>
      <c r="U3626" s="10">
        <f t="shared" si="112"/>
        <v>0</v>
      </c>
      <c r="V3626" s="20">
        <f t="shared" si="113"/>
        <v>0</v>
      </c>
    </row>
    <row r="3627" spans="1:22" outlineLevel="3" x14ac:dyDescent="0.35">
      <c r="G3627" s="1"/>
      <c r="H3627" s="14" t="s">
        <v>11348</v>
      </c>
      <c r="O3627" s="16"/>
      <c r="Q3627" s="18">
        <f>SUBTOTAL(9,Q3625:Q3626)</f>
        <v>156579</v>
      </c>
      <c r="R3627" s="18">
        <f>SUBTOTAL(9,R3625:R3626)</f>
        <v>0</v>
      </c>
      <c r="S3627" s="18">
        <f>SUBTOTAL(9,S3625:S3626)</f>
        <v>156579</v>
      </c>
      <c r="T3627" s="18">
        <f>SUBTOTAL(9,T3625:T3626)</f>
        <v>0</v>
      </c>
      <c r="U3627" s="10">
        <f t="shared" si="112"/>
        <v>0</v>
      </c>
      <c r="V3627" s="20">
        <f t="shared" si="113"/>
        <v>0</v>
      </c>
    </row>
    <row r="3628" spans="1:22" outlineLevel="4" x14ac:dyDescent="0.35">
      <c r="A3628" s="6" t="s">
        <v>110</v>
      </c>
      <c r="B3628" s="6" t="s">
        <v>111</v>
      </c>
      <c r="C3628" s="12" t="s">
        <v>4073</v>
      </c>
      <c r="D3628" s="5" t="s">
        <v>4074</v>
      </c>
      <c r="E3628" s="6" t="s">
        <v>4074</v>
      </c>
      <c r="F3628" s="1" t="s">
        <v>4</v>
      </c>
      <c r="G3628" s="1" t="s">
        <v>114</v>
      </c>
      <c r="H3628" s="1" t="s">
        <v>119</v>
      </c>
      <c r="I3628" s="4" t="s">
        <v>12903</v>
      </c>
      <c r="J3628" s="6" t="s">
        <v>4</v>
      </c>
      <c r="K3628" s="6" t="s">
        <v>4</v>
      </c>
      <c r="L3628" s="6" t="s">
        <v>4</v>
      </c>
      <c r="M3628" s="6" t="s">
        <v>5</v>
      </c>
      <c r="N3628" s="6" t="s">
        <v>4098</v>
      </c>
      <c r="O3628" s="16">
        <v>44945</v>
      </c>
      <c r="P3628" s="6" t="s">
        <v>7</v>
      </c>
      <c r="Q3628" s="18">
        <v>7115</v>
      </c>
      <c r="R3628" s="18">
        <v>0</v>
      </c>
      <c r="S3628" s="18">
        <v>7115</v>
      </c>
      <c r="T3628" s="18">
        <v>0</v>
      </c>
      <c r="U3628" s="10">
        <f t="shared" si="112"/>
        <v>0</v>
      </c>
      <c r="V3628" s="20">
        <f t="shared" si="113"/>
        <v>0</v>
      </c>
    </row>
    <row r="3629" spans="1:22" outlineLevel="3" x14ac:dyDescent="0.35">
      <c r="G3629" s="1"/>
      <c r="H3629" s="14" t="s">
        <v>11349</v>
      </c>
      <c r="O3629" s="16"/>
      <c r="Q3629" s="18">
        <f>SUBTOTAL(9,Q3628:Q3628)</f>
        <v>7115</v>
      </c>
      <c r="R3629" s="18">
        <f>SUBTOTAL(9,R3628:R3628)</f>
        <v>0</v>
      </c>
      <c r="S3629" s="18">
        <f>SUBTOTAL(9,S3628:S3628)</f>
        <v>7115</v>
      </c>
      <c r="T3629" s="18">
        <f>SUBTOTAL(9,T3628:T3628)</f>
        <v>0</v>
      </c>
      <c r="U3629" s="10">
        <f t="shared" si="112"/>
        <v>0</v>
      </c>
      <c r="V3629" s="20">
        <f t="shared" si="113"/>
        <v>0</v>
      </c>
    </row>
    <row r="3630" spans="1:22" outlineLevel="4" x14ac:dyDescent="0.35">
      <c r="A3630" s="6" t="s">
        <v>110</v>
      </c>
      <c r="B3630" s="6" t="s">
        <v>111</v>
      </c>
      <c r="C3630" s="12" t="s">
        <v>4073</v>
      </c>
      <c r="D3630" s="5" t="s">
        <v>4074</v>
      </c>
      <c r="E3630" s="6" t="s">
        <v>4074</v>
      </c>
      <c r="F3630" s="1" t="s">
        <v>4</v>
      </c>
      <c r="G3630" s="1" t="s">
        <v>114</v>
      </c>
      <c r="H3630" s="1" t="s">
        <v>121</v>
      </c>
      <c r="I3630" s="4" t="s">
        <v>12901</v>
      </c>
      <c r="J3630" s="6" t="s">
        <v>4</v>
      </c>
      <c r="K3630" s="6" t="s">
        <v>4</v>
      </c>
      <c r="L3630" s="6" t="s">
        <v>4</v>
      </c>
      <c r="M3630" s="6" t="s">
        <v>5</v>
      </c>
      <c r="N3630" s="6" t="s">
        <v>4097</v>
      </c>
      <c r="O3630" s="16">
        <v>44869</v>
      </c>
      <c r="P3630" s="6" t="s">
        <v>7</v>
      </c>
      <c r="Q3630" s="18">
        <v>62197</v>
      </c>
      <c r="R3630" s="18">
        <v>0</v>
      </c>
      <c r="S3630" s="18">
        <v>62197</v>
      </c>
      <c r="T3630" s="18">
        <v>0</v>
      </c>
      <c r="U3630" s="10">
        <f t="shared" si="112"/>
        <v>0</v>
      </c>
      <c r="V3630" s="20">
        <f t="shared" si="113"/>
        <v>0</v>
      </c>
    </row>
    <row r="3631" spans="1:22" outlineLevel="4" x14ac:dyDescent="0.35">
      <c r="A3631" s="6" t="s">
        <v>110</v>
      </c>
      <c r="B3631" s="6" t="s">
        <v>111</v>
      </c>
      <c r="C3631" s="12" t="s">
        <v>4073</v>
      </c>
      <c r="D3631" s="5" t="s">
        <v>4074</v>
      </c>
      <c r="E3631" s="6" t="s">
        <v>4074</v>
      </c>
      <c r="F3631" s="1" t="s">
        <v>4</v>
      </c>
      <c r="G3631" s="1" t="s">
        <v>114</v>
      </c>
      <c r="H3631" s="1" t="s">
        <v>121</v>
      </c>
      <c r="I3631" s="4" t="s">
        <v>12901</v>
      </c>
      <c r="J3631" s="6" t="s">
        <v>4</v>
      </c>
      <c r="K3631" s="6" t="s">
        <v>4</v>
      </c>
      <c r="L3631" s="6" t="s">
        <v>4</v>
      </c>
      <c r="M3631" s="6" t="s">
        <v>5</v>
      </c>
      <c r="N3631" s="6" t="s">
        <v>4098</v>
      </c>
      <c r="O3631" s="16">
        <v>44945</v>
      </c>
      <c r="P3631" s="6" t="s">
        <v>7</v>
      </c>
      <c r="Q3631" s="18">
        <v>16028</v>
      </c>
      <c r="R3631" s="18">
        <v>0</v>
      </c>
      <c r="S3631" s="18">
        <v>16028</v>
      </c>
      <c r="T3631" s="18">
        <v>0</v>
      </c>
      <c r="U3631" s="10">
        <f t="shared" si="112"/>
        <v>0</v>
      </c>
      <c r="V3631" s="20">
        <f t="shared" si="113"/>
        <v>0</v>
      </c>
    </row>
    <row r="3632" spans="1:22" outlineLevel="3" x14ac:dyDescent="0.35">
      <c r="G3632" s="1"/>
      <c r="H3632" s="14" t="s">
        <v>11350</v>
      </c>
      <c r="O3632" s="16"/>
      <c r="Q3632" s="18">
        <f>SUBTOTAL(9,Q3630:Q3631)</f>
        <v>78225</v>
      </c>
      <c r="R3632" s="18">
        <f>SUBTOTAL(9,R3630:R3631)</f>
        <v>0</v>
      </c>
      <c r="S3632" s="18">
        <f>SUBTOTAL(9,S3630:S3631)</f>
        <v>78225</v>
      </c>
      <c r="T3632" s="18">
        <f>SUBTOTAL(9,T3630:T3631)</f>
        <v>0</v>
      </c>
      <c r="U3632" s="10">
        <f t="shared" si="112"/>
        <v>0</v>
      </c>
      <c r="V3632" s="20">
        <f t="shared" si="113"/>
        <v>0</v>
      </c>
    </row>
    <row r="3633" spans="1:22" outlineLevel="2" x14ac:dyDescent="0.35">
      <c r="C3633" s="13" t="s">
        <v>10742</v>
      </c>
      <c r="G3633" s="1"/>
      <c r="O3633" s="16"/>
      <c r="Q3633" s="18">
        <f>SUBTOTAL(9,Q3603:Q3631)</f>
        <v>763754.55</v>
      </c>
      <c r="R3633" s="18">
        <f>SUBTOTAL(9,R3603:R3631)</f>
        <v>511524.19999999995</v>
      </c>
      <c r="S3633" s="18">
        <f>SUBTOTAL(9,S3603:S3631)</f>
        <v>252230.35</v>
      </c>
      <c r="T3633" s="18">
        <f>SUBTOTAL(9,T3603:T3631)</f>
        <v>0</v>
      </c>
      <c r="U3633" s="10">
        <f t="shared" si="112"/>
        <v>8.7311491370201111E-11</v>
      </c>
      <c r="V3633" s="20">
        <f t="shared" si="113"/>
        <v>8.7311491370201111E-11</v>
      </c>
    </row>
    <row r="3634" spans="1:22" ht="29" outlineLevel="4" x14ac:dyDescent="0.35">
      <c r="A3634" s="6" t="s">
        <v>110</v>
      </c>
      <c r="B3634" s="6" t="s">
        <v>111</v>
      </c>
      <c r="C3634" s="12" t="s">
        <v>4099</v>
      </c>
      <c r="D3634" s="5" t="s">
        <v>4100</v>
      </c>
      <c r="E3634" s="6" t="s">
        <v>4100</v>
      </c>
      <c r="F3634" s="1" t="s">
        <v>76</v>
      </c>
      <c r="G3634" s="1" t="s">
        <v>4</v>
      </c>
      <c r="H3634" s="1" t="s">
        <v>4102</v>
      </c>
      <c r="I3634" s="2" t="s">
        <v>4103</v>
      </c>
      <c r="J3634" s="6" t="s">
        <v>4</v>
      </c>
      <c r="K3634" s="6" t="s">
        <v>4</v>
      </c>
      <c r="L3634" s="6" t="s">
        <v>4</v>
      </c>
      <c r="M3634" s="6" t="s">
        <v>5</v>
      </c>
      <c r="N3634" s="6" t="s">
        <v>4101</v>
      </c>
      <c r="O3634" s="16">
        <v>44837</v>
      </c>
      <c r="P3634" s="6" t="s">
        <v>7</v>
      </c>
      <c r="Q3634" s="18">
        <v>102576</v>
      </c>
      <c r="R3634" s="18">
        <v>102576</v>
      </c>
      <c r="S3634" s="18">
        <v>0</v>
      </c>
      <c r="T3634" s="18">
        <v>0</v>
      </c>
      <c r="U3634" s="10">
        <f t="shared" si="112"/>
        <v>0</v>
      </c>
      <c r="V3634" s="20">
        <f t="shared" si="113"/>
        <v>0</v>
      </c>
    </row>
    <row r="3635" spans="1:22" outlineLevel="3" x14ac:dyDescent="0.35">
      <c r="G3635" s="1"/>
      <c r="H3635" s="14" t="s">
        <v>12037</v>
      </c>
      <c r="O3635" s="16"/>
      <c r="Q3635" s="18">
        <f>SUBTOTAL(9,Q3634:Q3634)</f>
        <v>102576</v>
      </c>
      <c r="R3635" s="18">
        <f>SUBTOTAL(9,R3634:R3634)</f>
        <v>102576</v>
      </c>
      <c r="S3635" s="18">
        <f>SUBTOTAL(9,S3634:S3634)</f>
        <v>0</v>
      </c>
      <c r="T3635" s="18">
        <f>SUBTOTAL(9,T3634:T3634)</f>
        <v>0</v>
      </c>
      <c r="U3635" s="10">
        <f t="shared" si="112"/>
        <v>0</v>
      </c>
      <c r="V3635" s="20">
        <f t="shared" si="113"/>
        <v>0</v>
      </c>
    </row>
    <row r="3636" spans="1:22" ht="29" outlineLevel="4" x14ac:dyDescent="0.35">
      <c r="A3636" s="6" t="s">
        <v>110</v>
      </c>
      <c r="B3636" s="6" t="s">
        <v>111</v>
      </c>
      <c r="C3636" s="12" t="s">
        <v>4099</v>
      </c>
      <c r="D3636" s="5" t="s">
        <v>4100</v>
      </c>
      <c r="E3636" s="6" t="s">
        <v>4100</v>
      </c>
      <c r="F3636" s="1" t="s">
        <v>86</v>
      </c>
      <c r="G3636" s="1" t="s">
        <v>4</v>
      </c>
      <c r="H3636" s="1" t="s">
        <v>4105</v>
      </c>
      <c r="I3636" s="2" t="s">
        <v>4106</v>
      </c>
      <c r="J3636" s="6" t="s">
        <v>4</v>
      </c>
      <c r="K3636" s="6" t="s">
        <v>4</v>
      </c>
      <c r="L3636" s="6" t="s">
        <v>4</v>
      </c>
      <c r="M3636" s="6" t="s">
        <v>5</v>
      </c>
      <c r="N3636" s="6" t="s">
        <v>4104</v>
      </c>
      <c r="O3636" s="16">
        <v>44769</v>
      </c>
      <c r="P3636" s="6" t="s">
        <v>7</v>
      </c>
      <c r="Q3636" s="18">
        <v>2180</v>
      </c>
      <c r="R3636" s="18">
        <v>2180</v>
      </c>
      <c r="S3636" s="18">
        <v>0</v>
      </c>
      <c r="T3636" s="18">
        <v>0</v>
      </c>
      <c r="U3636" s="10">
        <f t="shared" si="112"/>
        <v>0</v>
      </c>
      <c r="V3636" s="20">
        <f t="shared" si="113"/>
        <v>0</v>
      </c>
    </row>
    <row r="3637" spans="1:22" outlineLevel="3" x14ac:dyDescent="0.35">
      <c r="G3637" s="1"/>
      <c r="H3637" s="14" t="s">
        <v>12038</v>
      </c>
      <c r="O3637" s="16"/>
      <c r="Q3637" s="18">
        <f>SUBTOTAL(9,Q3636:Q3636)</f>
        <v>2180</v>
      </c>
      <c r="R3637" s="18">
        <f>SUBTOTAL(9,R3636:R3636)</f>
        <v>2180</v>
      </c>
      <c r="S3637" s="18">
        <f>SUBTOTAL(9,S3636:S3636)</f>
        <v>0</v>
      </c>
      <c r="T3637" s="18">
        <f>SUBTOTAL(9,T3636:T3636)</f>
        <v>0</v>
      </c>
      <c r="U3637" s="10">
        <f t="shared" si="112"/>
        <v>0</v>
      </c>
      <c r="V3637" s="20">
        <f t="shared" si="113"/>
        <v>0</v>
      </c>
    </row>
    <row r="3638" spans="1:22" ht="29" outlineLevel="4" x14ac:dyDescent="0.35">
      <c r="A3638" s="6" t="s">
        <v>110</v>
      </c>
      <c r="B3638" s="6" t="s">
        <v>111</v>
      </c>
      <c r="C3638" s="12" t="s">
        <v>4099</v>
      </c>
      <c r="D3638" s="5" t="s">
        <v>4100</v>
      </c>
      <c r="E3638" s="6" t="s">
        <v>4100</v>
      </c>
      <c r="F3638" s="1" t="s">
        <v>4</v>
      </c>
      <c r="G3638" s="1" t="s">
        <v>82</v>
      </c>
      <c r="H3638" s="1" t="s">
        <v>4108</v>
      </c>
      <c r="I3638" s="2" t="s">
        <v>4109</v>
      </c>
      <c r="J3638" s="6" t="s">
        <v>4</v>
      </c>
      <c r="K3638" s="6" t="s">
        <v>4</v>
      </c>
      <c r="L3638" s="6" t="s">
        <v>4</v>
      </c>
      <c r="M3638" s="6" t="s">
        <v>5</v>
      </c>
      <c r="N3638" s="6" t="s">
        <v>4107</v>
      </c>
      <c r="O3638" s="16">
        <v>44782</v>
      </c>
      <c r="P3638" s="6" t="s">
        <v>7</v>
      </c>
      <c r="Q3638" s="18">
        <v>1101.21</v>
      </c>
      <c r="R3638" s="18">
        <v>0</v>
      </c>
      <c r="S3638" s="18">
        <v>1101.21</v>
      </c>
      <c r="T3638" s="18">
        <v>0</v>
      </c>
      <c r="U3638" s="10">
        <f t="shared" si="112"/>
        <v>0</v>
      </c>
      <c r="V3638" s="20">
        <f t="shared" si="113"/>
        <v>0</v>
      </c>
    </row>
    <row r="3639" spans="1:22" ht="29" outlineLevel="4" x14ac:dyDescent="0.35">
      <c r="A3639" s="6" t="s">
        <v>110</v>
      </c>
      <c r="B3639" s="6" t="s">
        <v>111</v>
      </c>
      <c r="C3639" s="12" t="s">
        <v>4099</v>
      </c>
      <c r="D3639" s="5" t="s">
        <v>4100</v>
      </c>
      <c r="E3639" s="6" t="s">
        <v>4100</v>
      </c>
      <c r="F3639" s="1" t="s">
        <v>76</v>
      </c>
      <c r="G3639" s="1" t="s">
        <v>4</v>
      </c>
      <c r="H3639" s="1" t="s">
        <v>4108</v>
      </c>
      <c r="I3639" s="2" t="s">
        <v>4109</v>
      </c>
      <c r="J3639" s="6" t="s">
        <v>4</v>
      </c>
      <c r="K3639" s="6" t="s">
        <v>4</v>
      </c>
      <c r="L3639" s="6" t="s">
        <v>4</v>
      </c>
      <c r="M3639" s="6" t="s">
        <v>5</v>
      </c>
      <c r="N3639" s="6" t="s">
        <v>4107</v>
      </c>
      <c r="O3639" s="16">
        <v>44782</v>
      </c>
      <c r="P3639" s="6" t="s">
        <v>7</v>
      </c>
      <c r="Q3639" s="18">
        <v>17626.79</v>
      </c>
      <c r="R3639" s="18">
        <v>17626.79</v>
      </c>
      <c r="S3639" s="18">
        <v>0</v>
      </c>
      <c r="T3639" s="18">
        <v>0</v>
      </c>
      <c r="U3639" s="10">
        <f t="shared" si="112"/>
        <v>0</v>
      </c>
      <c r="V3639" s="20">
        <f t="shared" si="113"/>
        <v>0</v>
      </c>
    </row>
    <row r="3640" spans="1:22" outlineLevel="3" x14ac:dyDescent="0.35">
      <c r="G3640" s="1"/>
      <c r="H3640" s="14" t="s">
        <v>12039</v>
      </c>
      <c r="O3640" s="16"/>
      <c r="Q3640" s="18">
        <f>SUBTOTAL(9,Q3638:Q3639)</f>
        <v>18728</v>
      </c>
      <c r="R3640" s="18">
        <f>SUBTOTAL(9,R3638:R3639)</f>
        <v>17626.79</v>
      </c>
      <c r="S3640" s="18">
        <f>SUBTOTAL(9,S3638:S3639)</f>
        <v>1101.21</v>
      </c>
      <c r="T3640" s="18">
        <f>SUBTOTAL(9,T3638:T3639)</f>
        <v>0</v>
      </c>
      <c r="U3640" s="10">
        <f t="shared" si="112"/>
        <v>-9.0949470177292824E-13</v>
      </c>
      <c r="V3640" s="20">
        <f t="shared" si="113"/>
        <v>-9.0949470177292824E-13</v>
      </c>
    </row>
    <row r="3641" spans="1:22" ht="29" outlineLevel="4" x14ac:dyDescent="0.35">
      <c r="A3641" s="6" t="s">
        <v>110</v>
      </c>
      <c r="B3641" s="6" t="s">
        <v>111</v>
      </c>
      <c r="C3641" s="12" t="s">
        <v>4099</v>
      </c>
      <c r="D3641" s="5" t="s">
        <v>4100</v>
      </c>
      <c r="E3641" s="6" t="s">
        <v>4100</v>
      </c>
      <c r="F3641" s="1" t="s">
        <v>86</v>
      </c>
      <c r="G3641" s="1" t="s">
        <v>4</v>
      </c>
      <c r="H3641" s="1" t="s">
        <v>4111</v>
      </c>
      <c r="I3641" s="2" t="s">
        <v>4112</v>
      </c>
      <c r="J3641" s="6" t="s">
        <v>4</v>
      </c>
      <c r="K3641" s="6" t="s">
        <v>4</v>
      </c>
      <c r="L3641" s="6" t="s">
        <v>4</v>
      </c>
      <c r="M3641" s="6" t="s">
        <v>5</v>
      </c>
      <c r="N3641" s="6" t="s">
        <v>4110</v>
      </c>
      <c r="O3641" s="16">
        <v>44860</v>
      </c>
      <c r="P3641" s="6" t="s">
        <v>7</v>
      </c>
      <c r="Q3641" s="18">
        <v>4225</v>
      </c>
      <c r="R3641" s="18">
        <v>4225</v>
      </c>
      <c r="S3641" s="18">
        <v>0</v>
      </c>
      <c r="T3641" s="18">
        <v>0</v>
      </c>
      <c r="U3641" s="10">
        <f t="shared" si="112"/>
        <v>0</v>
      </c>
      <c r="V3641" s="20">
        <f t="shared" si="113"/>
        <v>0</v>
      </c>
    </row>
    <row r="3642" spans="1:22" ht="29" outlineLevel="4" x14ac:dyDescent="0.35">
      <c r="A3642" s="6" t="s">
        <v>110</v>
      </c>
      <c r="B3642" s="6" t="s">
        <v>111</v>
      </c>
      <c r="C3642" s="12" t="s">
        <v>4099</v>
      </c>
      <c r="D3642" s="5" t="s">
        <v>4100</v>
      </c>
      <c r="E3642" s="6" t="s">
        <v>4100</v>
      </c>
      <c r="F3642" s="1" t="s">
        <v>86</v>
      </c>
      <c r="G3642" s="1" t="s">
        <v>4</v>
      </c>
      <c r="H3642" s="1" t="s">
        <v>4111</v>
      </c>
      <c r="I3642" s="2" t="s">
        <v>4112</v>
      </c>
      <c r="J3642" s="6" t="s">
        <v>4</v>
      </c>
      <c r="K3642" s="6" t="s">
        <v>4</v>
      </c>
      <c r="L3642" s="6" t="s">
        <v>4</v>
      </c>
      <c r="M3642" s="6" t="s">
        <v>5</v>
      </c>
      <c r="N3642" s="6" t="s">
        <v>4113</v>
      </c>
      <c r="O3642" s="16">
        <v>44956</v>
      </c>
      <c r="P3642" s="6" t="s">
        <v>7</v>
      </c>
      <c r="Q3642" s="18">
        <v>2940</v>
      </c>
      <c r="R3642" s="18">
        <v>2940</v>
      </c>
      <c r="S3642" s="18">
        <v>0</v>
      </c>
      <c r="T3642" s="18">
        <v>0</v>
      </c>
      <c r="U3642" s="10">
        <f t="shared" si="112"/>
        <v>0</v>
      </c>
      <c r="V3642" s="20">
        <f t="shared" si="113"/>
        <v>0</v>
      </c>
    </row>
    <row r="3643" spans="1:22" ht="29" outlineLevel="4" x14ac:dyDescent="0.35">
      <c r="A3643" s="6" t="s">
        <v>110</v>
      </c>
      <c r="B3643" s="6" t="s">
        <v>111</v>
      </c>
      <c r="C3643" s="12" t="s">
        <v>4099</v>
      </c>
      <c r="D3643" s="5" t="s">
        <v>4100</v>
      </c>
      <c r="E3643" s="6" t="s">
        <v>4100</v>
      </c>
      <c r="F3643" s="1" t="s">
        <v>86</v>
      </c>
      <c r="G3643" s="1" t="s">
        <v>4</v>
      </c>
      <c r="H3643" s="1" t="s">
        <v>4111</v>
      </c>
      <c r="I3643" s="2" t="s">
        <v>4112</v>
      </c>
      <c r="J3643" s="6" t="s">
        <v>4</v>
      </c>
      <c r="K3643" s="6" t="s">
        <v>4</v>
      </c>
      <c r="L3643" s="6" t="s">
        <v>4</v>
      </c>
      <c r="M3643" s="6" t="s">
        <v>5</v>
      </c>
      <c r="N3643" s="6" t="s">
        <v>4114</v>
      </c>
      <c r="O3643" s="16">
        <v>45056</v>
      </c>
      <c r="P3643" s="6" t="s">
        <v>7</v>
      </c>
      <c r="Q3643" s="18">
        <v>3186</v>
      </c>
      <c r="R3643" s="18">
        <v>3186</v>
      </c>
      <c r="S3643" s="18">
        <v>0</v>
      </c>
      <c r="T3643" s="18">
        <v>0</v>
      </c>
      <c r="U3643" s="10">
        <f t="shared" si="112"/>
        <v>0</v>
      </c>
      <c r="V3643" s="20">
        <f t="shared" si="113"/>
        <v>0</v>
      </c>
    </row>
    <row r="3644" spans="1:22" outlineLevel="3" x14ac:dyDescent="0.35">
      <c r="G3644" s="1"/>
      <c r="H3644" s="14" t="s">
        <v>12040</v>
      </c>
      <c r="O3644" s="16"/>
      <c r="Q3644" s="18">
        <f>SUBTOTAL(9,Q3641:Q3643)</f>
        <v>10351</v>
      </c>
      <c r="R3644" s="18">
        <f>SUBTOTAL(9,R3641:R3643)</f>
        <v>10351</v>
      </c>
      <c r="S3644" s="18">
        <f>SUBTOTAL(9,S3641:S3643)</f>
        <v>0</v>
      </c>
      <c r="T3644" s="18">
        <f>SUBTOTAL(9,T3641:T3643)</f>
        <v>0</v>
      </c>
      <c r="U3644" s="10">
        <f t="shared" si="112"/>
        <v>0</v>
      </c>
      <c r="V3644" s="20">
        <f t="shared" si="113"/>
        <v>0</v>
      </c>
    </row>
    <row r="3645" spans="1:22" ht="29" outlineLevel="4" x14ac:dyDescent="0.35">
      <c r="A3645" s="6" t="s">
        <v>110</v>
      </c>
      <c r="B3645" s="6" t="s">
        <v>111</v>
      </c>
      <c r="C3645" s="12" t="s">
        <v>4099</v>
      </c>
      <c r="D3645" s="5" t="s">
        <v>4100</v>
      </c>
      <c r="E3645" s="6" t="s">
        <v>4100</v>
      </c>
      <c r="F3645" s="1" t="s">
        <v>4</v>
      </c>
      <c r="G3645" s="1" t="s">
        <v>82</v>
      </c>
      <c r="H3645" s="1" t="s">
        <v>4116</v>
      </c>
      <c r="I3645" s="2" t="s">
        <v>4117</v>
      </c>
      <c r="J3645" s="6" t="s">
        <v>4</v>
      </c>
      <c r="K3645" s="6" t="s">
        <v>4</v>
      </c>
      <c r="L3645" s="6" t="s">
        <v>4</v>
      </c>
      <c r="M3645" s="6" t="s">
        <v>5</v>
      </c>
      <c r="N3645" s="6" t="s">
        <v>4115</v>
      </c>
      <c r="O3645" s="16">
        <v>44869</v>
      </c>
      <c r="P3645" s="6" t="s">
        <v>7</v>
      </c>
      <c r="Q3645" s="18">
        <v>1066.94</v>
      </c>
      <c r="R3645" s="18">
        <v>0</v>
      </c>
      <c r="S3645" s="18">
        <v>1066.94</v>
      </c>
      <c r="T3645" s="18">
        <v>0</v>
      </c>
      <c r="U3645" s="10">
        <f t="shared" si="112"/>
        <v>0</v>
      </c>
      <c r="V3645" s="20">
        <f t="shared" si="113"/>
        <v>0</v>
      </c>
    </row>
    <row r="3646" spans="1:22" ht="29" outlineLevel="4" x14ac:dyDescent="0.35">
      <c r="A3646" s="6" t="s">
        <v>110</v>
      </c>
      <c r="B3646" s="6" t="s">
        <v>111</v>
      </c>
      <c r="C3646" s="12" t="s">
        <v>4099</v>
      </c>
      <c r="D3646" s="5" t="s">
        <v>4100</v>
      </c>
      <c r="E3646" s="6" t="s">
        <v>4100</v>
      </c>
      <c r="F3646" s="1" t="s">
        <v>76</v>
      </c>
      <c r="G3646" s="1" t="s">
        <v>4</v>
      </c>
      <c r="H3646" s="1" t="s">
        <v>4116</v>
      </c>
      <c r="I3646" s="2" t="s">
        <v>4117</v>
      </c>
      <c r="J3646" s="6" t="s">
        <v>4</v>
      </c>
      <c r="K3646" s="6" t="s">
        <v>4</v>
      </c>
      <c r="L3646" s="6" t="s">
        <v>4</v>
      </c>
      <c r="M3646" s="6" t="s">
        <v>5</v>
      </c>
      <c r="N3646" s="6" t="s">
        <v>4115</v>
      </c>
      <c r="O3646" s="16">
        <v>44869</v>
      </c>
      <c r="P3646" s="6" t="s">
        <v>7</v>
      </c>
      <c r="Q3646" s="18">
        <v>17072.060000000001</v>
      </c>
      <c r="R3646" s="18">
        <v>17072.060000000001</v>
      </c>
      <c r="S3646" s="18">
        <v>0</v>
      </c>
      <c r="T3646" s="18">
        <v>0</v>
      </c>
      <c r="U3646" s="10">
        <f t="shared" si="112"/>
        <v>0</v>
      </c>
      <c r="V3646" s="20">
        <f t="shared" si="113"/>
        <v>0</v>
      </c>
    </row>
    <row r="3647" spans="1:22" outlineLevel="3" x14ac:dyDescent="0.35">
      <c r="G3647" s="1"/>
      <c r="H3647" s="14" t="s">
        <v>12041</v>
      </c>
      <c r="O3647" s="16"/>
      <c r="Q3647" s="18">
        <f>SUBTOTAL(9,Q3645:Q3646)</f>
        <v>18139</v>
      </c>
      <c r="R3647" s="18">
        <f>SUBTOTAL(9,R3645:R3646)</f>
        <v>17072.060000000001</v>
      </c>
      <c r="S3647" s="18">
        <f>SUBTOTAL(9,S3645:S3646)</f>
        <v>1066.94</v>
      </c>
      <c r="T3647" s="18">
        <f>SUBTOTAL(9,T3645:T3646)</f>
        <v>0</v>
      </c>
      <c r="U3647" s="10">
        <f t="shared" si="112"/>
        <v>-1.3642420526593924E-12</v>
      </c>
      <c r="V3647" s="20">
        <f t="shared" si="113"/>
        <v>-1.3642420526593924E-12</v>
      </c>
    </row>
    <row r="3648" spans="1:22" outlineLevel="4" x14ac:dyDescent="0.35">
      <c r="A3648" s="6" t="s">
        <v>110</v>
      </c>
      <c r="B3648" s="6" t="s">
        <v>111</v>
      </c>
      <c r="C3648" s="12" t="s">
        <v>4099</v>
      </c>
      <c r="D3648" s="5" t="s">
        <v>4118</v>
      </c>
      <c r="E3648" s="6" t="s">
        <v>4118</v>
      </c>
      <c r="F3648" s="1" t="s">
        <v>4</v>
      </c>
      <c r="G3648" s="1" t="s">
        <v>114</v>
      </c>
      <c r="H3648" s="1" t="s">
        <v>116</v>
      </c>
      <c r="I3648" s="4" t="s">
        <v>12902</v>
      </c>
      <c r="J3648" s="6" t="s">
        <v>4</v>
      </c>
      <c r="K3648" s="6" t="s">
        <v>4</v>
      </c>
      <c r="L3648" s="6" t="s">
        <v>4</v>
      </c>
      <c r="M3648" s="6" t="s">
        <v>5</v>
      </c>
      <c r="N3648" s="6" t="s">
        <v>4119</v>
      </c>
      <c r="O3648" s="16">
        <v>44869</v>
      </c>
      <c r="P3648" s="6" t="s">
        <v>7</v>
      </c>
      <c r="Q3648" s="18">
        <v>44467</v>
      </c>
      <c r="R3648" s="18">
        <v>0</v>
      </c>
      <c r="S3648" s="18">
        <v>44467</v>
      </c>
      <c r="T3648" s="18">
        <v>0</v>
      </c>
      <c r="U3648" s="10">
        <f t="shared" si="112"/>
        <v>0</v>
      </c>
      <c r="V3648" s="20">
        <f t="shared" si="113"/>
        <v>0</v>
      </c>
    </row>
    <row r="3649" spans="1:22" outlineLevel="4" x14ac:dyDescent="0.35">
      <c r="A3649" s="6" t="s">
        <v>110</v>
      </c>
      <c r="B3649" s="6" t="s">
        <v>111</v>
      </c>
      <c r="C3649" s="12" t="s">
        <v>4099</v>
      </c>
      <c r="D3649" s="5" t="s">
        <v>4118</v>
      </c>
      <c r="E3649" s="6" t="s">
        <v>4118</v>
      </c>
      <c r="F3649" s="1" t="s">
        <v>4</v>
      </c>
      <c r="G3649" s="1" t="s">
        <v>114</v>
      </c>
      <c r="H3649" s="1" t="s">
        <v>116</v>
      </c>
      <c r="I3649" s="4" t="s">
        <v>12902</v>
      </c>
      <c r="J3649" s="6" t="s">
        <v>4</v>
      </c>
      <c r="K3649" s="6" t="s">
        <v>4</v>
      </c>
      <c r="L3649" s="6" t="s">
        <v>4</v>
      </c>
      <c r="M3649" s="6" t="s">
        <v>5</v>
      </c>
      <c r="N3649" s="6" t="s">
        <v>4120</v>
      </c>
      <c r="O3649" s="16">
        <v>44945</v>
      </c>
      <c r="P3649" s="6" t="s">
        <v>7</v>
      </c>
      <c r="Q3649" s="18">
        <v>10027</v>
      </c>
      <c r="R3649" s="18">
        <v>0</v>
      </c>
      <c r="S3649" s="18">
        <v>10027</v>
      </c>
      <c r="T3649" s="18">
        <v>0</v>
      </c>
      <c r="U3649" s="10">
        <f t="shared" si="112"/>
        <v>0</v>
      </c>
      <c r="V3649" s="20">
        <f t="shared" si="113"/>
        <v>0</v>
      </c>
    </row>
    <row r="3650" spans="1:22" outlineLevel="3" x14ac:dyDescent="0.35">
      <c r="G3650" s="1"/>
      <c r="H3650" s="14" t="s">
        <v>11348</v>
      </c>
      <c r="O3650" s="16"/>
      <c r="Q3650" s="18">
        <f>SUBTOTAL(9,Q3648:Q3649)</f>
        <v>54494</v>
      </c>
      <c r="R3650" s="18">
        <f>SUBTOTAL(9,R3648:R3649)</f>
        <v>0</v>
      </c>
      <c r="S3650" s="18">
        <f>SUBTOTAL(9,S3648:S3649)</f>
        <v>54494</v>
      </c>
      <c r="T3650" s="18">
        <f>SUBTOTAL(9,T3648:T3649)</f>
        <v>0</v>
      </c>
      <c r="U3650" s="10">
        <f t="shared" ref="U3650:U3713" si="114">Q3650-R3650-S3650-T3650</f>
        <v>0</v>
      </c>
      <c r="V3650" s="20">
        <f t="shared" si="113"/>
        <v>0</v>
      </c>
    </row>
    <row r="3651" spans="1:22" outlineLevel="4" x14ac:dyDescent="0.35">
      <c r="A3651" s="6" t="s">
        <v>110</v>
      </c>
      <c r="B3651" s="6" t="s">
        <v>111</v>
      </c>
      <c r="C3651" s="12" t="s">
        <v>4099</v>
      </c>
      <c r="D3651" s="5" t="s">
        <v>4118</v>
      </c>
      <c r="E3651" s="6" t="s">
        <v>4118</v>
      </c>
      <c r="F3651" s="1" t="s">
        <v>4</v>
      </c>
      <c r="G3651" s="1" t="s">
        <v>114</v>
      </c>
      <c r="H3651" s="1" t="s">
        <v>119</v>
      </c>
      <c r="I3651" s="4" t="s">
        <v>12903</v>
      </c>
      <c r="J3651" s="6" t="s">
        <v>4</v>
      </c>
      <c r="K3651" s="6" t="s">
        <v>4</v>
      </c>
      <c r="L3651" s="6" t="s">
        <v>4</v>
      </c>
      <c r="M3651" s="6" t="s">
        <v>5</v>
      </c>
      <c r="N3651" s="6" t="s">
        <v>4119</v>
      </c>
      <c r="O3651" s="16">
        <v>44869</v>
      </c>
      <c r="P3651" s="6" t="s">
        <v>7</v>
      </c>
      <c r="Q3651" s="18">
        <v>4971</v>
      </c>
      <c r="R3651" s="18">
        <v>0</v>
      </c>
      <c r="S3651" s="18">
        <v>4971</v>
      </c>
      <c r="T3651" s="18">
        <v>0</v>
      </c>
      <c r="U3651" s="10">
        <f t="shared" si="114"/>
        <v>0</v>
      </c>
      <c r="V3651" s="20">
        <f t="shared" ref="V3651:V3714" si="115">Q3651-R3651-S3651-T3651</f>
        <v>0</v>
      </c>
    </row>
    <row r="3652" spans="1:22" outlineLevel="4" x14ac:dyDescent="0.35">
      <c r="A3652" s="6" t="s">
        <v>110</v>
      </c>
      <c r="B3652" s="6" t="s">
        <v>111</v>
      </c>
      <c r="C3652" s="12" t="s">
        <v>4099</v>
      </c>
      <c r="D3652" s="5" t="s">
        <v>4118</v>
      </c>
      <c r="E3652" s="6" t="s">
        <v>4118</v>
      </c>
      <c r="F3652" s="1" t="s">
        <v>4</v>
      </c>
      <c r="G3652" s="1" t="s">
        <v>114</v>
      </c>
      <c r="H3652" s="1" t="s">
        <v>119</v>
      </c>
      <c r="I3652" s="4" t="s">
        <v>12903</v>
      </c>
      <c r="J3652" s="6" t="s">
        <v>4</v>
      </c>
      <c r="K3652" s="6" t="s">
        <v>4</v>
      </c>
      <c r="L3652" s="6" t="s">
        <v>4</v>
      </c>
      <c r="M3652" s="6" t="s">
        <v>5</v>
      </c>
      <c r="N3652" s="6" t="s">
        <v>4120</v>
      </c>
      <c r="O3652" s="16">
        <v>44945</v>
      </c>
      <c r="P3652" s="6" t="s">
        <v>7</v>
      </c>
      <c r="Q3652" s="18">
        <v>964</v>
      </c>
      <c r="R3652" s="18">
        <v>0</v>
      </c>
      <c r="S3652" s="18">
        <v>964</v>
      </c>
      <c r="T3652" s="18">
        <v>0</v>
      </c>
      <c r="U3652" s="10">
        <f t="shared" si="114"/>
        <v>0</v>
      </c>
      <c r="V3652" s="20">
        <f t="shared" si="115"/>
        <v>0</v>
      </c>
    </row>
    <row r="3653" spans="1:22" outlineLevel="3" x14ac:dyDescent="0.35">
      <c r="G3653" s="1"/>
      <c r="H3653" s="14" t="s">
        <v>11349</v>
      </c>
      <c r="O3653" s="16"/>
      <c r="Q3653" s="18">
        <f>SUBTOTAL(9,Q3651:Q3652)</f>
        <v>5935</v>
      </c>
      <c r="R3653" s="18">
        <f>SUBTOTAL(9,R3651:R3652)</f>
        <v>0</v>
      </c>
      <c r="S3653" s="18">
        <f>SUBTOTAL(9,S3651:S3652)</f>
        <v>5935</v>
      </c>
      <c r="T3653" s="18">
        <f>SUBTOTAL(9,T3651:T3652)</f>
        <v>0</v>
      </c>
      <c r="U3653" s="10">
        <f t="shared" si="114"/>
        <v>0</v>
      </c>
      <c r="V3653" s="20">
        <f t="shared" si="115"/>
        <v>0</v>
      </c>
    </row>
    <row r="3654" spans="1:22" outlineLevel="4" x14ac:dyDescent="0.35">
      <c r="A3654" s="6" t="s">
        <v>110</v>
      </c>
      <c r="B3654" s="6" t="s">
        <v>111</v>
      </c>
      <c r="C3654" s="12" t="s">
        <v>4099</v>
      </c>
      <c r="D3654" s="5" t="s">
        <v>4118</v>
      </c>
      <c r="E3654" s="6" t="s">
        <v>4118</v>
      </c>
      <c r="F3654" s="1" t="s">
        <v>4</v>
      </c>
      <c r="G3654" s="1" t="s">
        <v>114</v>
      </c>
      <c r="H3654" s="1" t="s">
        <v>121</v>
      </c>
      <c r="I3654" s="4" t="s">
        <v>12901</v>
      </c>
      <c r="J3654" s="6" t="s">
        <v>4</v>
      </c>
      <c r="K3654" s="6" t="s">
        <v>4</v>
      </c>
      <c r="L3654" s="6" t="s">
        <v>4</v>
      </c>
      <c r="M3654" s="6" t="s">
        <v>5</v>
      </c>
      <c r="N3654" s="6" t="s">
        <v>4119</v>
      </c>
      <c r="O3654" s="16">
        <v>44869</v>
      </c>
      <c r="P3654" s="6" t="s">
        <v>7</v>
      </c>
      <c r="Q3654" s="18">
        <v>50442</v>
      </c>
      <c r="R3654" s="18">
        <v>0</v>
      </c>
      <c r="S3654" s="18">
        <v>50442</v>
      </c>
      <c r="T3654" s="18">
        <v>0</v>
      </c>
      <c r="U3654" s="10">
        <f t="shared" si="114"/>
        <v>0</v>
      </c>
      <c r="V3654" s="20">
        <f t="shared" si="115"/>
        <v>0</v>
      </c>
    </row>
    <row r="3655" spans="1:22" outlineLevel="4" x14ac:dyDescent="0.35">
      <c r="A3655" s="6" t="s">
        <v>110</v>
      </c>
      <c r="B3655" s="6" t="s">
        <v>111</v>
      </c>
      <c r="C3655" s="12" t="s">
        <v>4099</v>
      </c>
      <c r="D3655" s="5" t="s">
        <v>4118</v>
      </c>
      <c r="E3655" s="6" t="s">
        <v>4118</v>
      </c>
      <c r="F3655" s="1" t="s">
        <v>4</v>
      </c>
      <c r="G3655" s="1" t="s">
        <v>114</v>
      </c>
      <c r="H3655" s="1" t="s">
        <v>121</v>
      </c>
      <c r="I3655" s="4" t="s">
        <v>12901</v>
      </c>
      <c r="J3655" s="6" t="s">
        <v>4</v>
      </c>
      <c r="K3655" s="6" t="s">
        <v>4</v>
      </c>
      <c r="L3655" s="6" t="s">
        <v>4</v>
      </c>
      <c r="M3655" s="6" t="s">
        <v>5</v>
      </c>
      <c r="N3655" s="6" t="s">
        <v>4120</v>
      </c>
      <c r="O3655" s="16">
        <v>44945</v>
      </c>
      <c r="P3655" s="6" t="s">
        <v>7</v>
      </c>
      <c r="Q3655" s="18">
        <v>9795</v>
      </c>
      <c r="R3655" s="18">
        <v>0</v>
      </c>
      <c r="S3655" s="18">
        <v>9795</v>
      </c>
      <c r="T3655" s="18">
        <v>0</v>
      </c>
      <c r="U3655" s="10">
        <f t="shared" si="114"/>
        <v>0</v>
      </c>
      <c r="V3655" s="20">
        <f t="shared" si="115"/>
        <v>0</v>
      </c>
    </row>
    <row r="3656" spans="1:22" outlineLevel="3" x14ac:dyDescent="0.35">
      <c r="G3656" s="1"/>
      <c r="H3656" s="14" t="s">
        <v>11350</v>
      </c>
      <c r="O3656" s="16"/>
      <c r="Q3656" s="18">
        <f>SUBTOTAL(9,Q3654:Q3655)</f>
        <v>60237</v>
      </c>
      <c r="R3656" s="18">
        <f>SUBTOTAL(9,R3654:R3655)</f>
        <v>0</v>
      </c>
      <c r="S3656" s="18">
        <f>SUBTOTAL(9,S3654:S3655)</f>
        <v>60237</v>
      </c>
      <c r="T3656" s="18">
        <f>SUBTOTAL(9,T3654:T3655)</f>
        <v>0</v>
      </c>
      <c r="U3656" s="10">
        <f t="shared" si="114"/>
        <v>0</v>
      </c>
      <c r="V3656" s="20">
        <f t="shared" si="115"/>
        <v>0</v>
      </c>
    </row>
    <row r="3657" spans="1:22" outlineLevel="2" x14ac:dyDescent="0.35">
      <c r="C3657" s="13" t="s">
        <v>10743</v>
      </c>
      <c r="G3657" s="1"/>
      <c r="O3657" s="16"/>
      <c r="Q3657" s="18">
        <f>SUBTOTAL(9,Q3634:Q3655)</f>
        <v>272640</v>
      </c>
      <c r="R3657" s="18">
        <f>SUBTOTAL(9,R3634:R3655)</f>
        <v>149805.85</v>
      </c>
      <c r="S3657" s="18">
        <f>SUBTOTAL(9,S3634:S3655)</f>
        <v>122834.15</v>
      </c>
      <c r="T3657" s="18">
        <f>SUBTOTAL(9,T3634:T3655)</f>
        <v>0</v>
      </c>
      <c r="U3657" s="10">
        <f t="shared" si="114"/>
        <v>0</v>
      </c>
      <c r="V3657" s="20">
        <f t="shared" si="115"/>
        <v>0</v>
      </c>
    </row>
    <row r="3658" spans="1:22" ht="29" outlineLevel="4" x14ac:dyDescent="0.35">
      <c r="A3658" s="6" t="s">
        <v>0</v>
      </c>
      <c r="B3658" s="6" t="s">
        <v>1</v>
      </c>
      <c r="C3658" s="12" t="s">
        <v>4121</v>
      </c>
      <c r="D3658" s="5" t="s">
        <v>4122</v>
      </c>
      <c r="E3658" s="6" t="s">
        <v>4122</v>
      </c>
      <c r="F3658" s="1" t="s">
        <v>4</v>
      </c>
      <c r="G3658" s="1" t="s">
        <v>13023</v>
      </c>
      <c r="H3658" s="1" t="s">
        <v>4125</v>
      </c>
      <c r="I3658" s="2" t="s">
        <v>4126</v>
      </c>
      <c r="J3658" s="6" t="s">
        <v>4</v>
      </c>
      <c r="K3658" s="6" t="s">
        <v>4</v>
      </c>
      <c r="L3658" s="6" t="s">
        <v>4</v>
      </c>
      <c r="M3658" s="6" t="s">
        <v>5</v>
      </c>
      <c r="N3658" s="6" t="s">
        <v>4123</v>
      </c>
      <c r="O3658" s="16">
        <v>44998</v>
      </c>
      <c r="P3658" s="6" t="s">
        <v>4124</v>
      </c>
      <c r="Q3658" s="18">
        <v>200000</v>
      </c>
      <c r="R3658" s="18">
        <v>0</v>
      </c>
      <c r="S3658" s="18">
        <v>200000</v>
      </c>
      <c r="T3658" s="18">
        <v>0</v>
      </c>
      <c r="U3658" s="10">
        <f t="shared" si="114"/>
        <v>0</v>
      </c>
      <c r="V3658" s="20">
        <f t="shared" si="115"/>
        <v>0</v>
      </c>
    </row>
    <row r="3659" spans="1:22" outlineLevel="3" x14ac:dyDescent="0.35">
      <c r="G3659" s="1"/>
      <c r="H3659" s="14" t="s">
        <v>12042</v>
      </c>
      <c r="O3659" s="16"/>
      <c r="Q3659" s="18">
        <f>SUBTOTAL(9,Q3658:Q3658)</f>
        <v>200000</v>
      </c>
      <c r="R3659" s="18">
        <f>SUBTOTAL(9,R3658:R3658)</f>
        <v>0</v>
      </c>
      <c r="S3659" s="18">
        <f>SUBTOTAL(9,S3658:S3658)</f>
        <v>200000</v>
      </c>
      <c r="T3659" s="18">
        <f>SUBTOTAL(9,T3658:T3658)</f>
        <v>0</v>
      </c>
      <c r="U3659" s="10">
        <f t="shared" si="114"/>
        <v>0</v>
      </c>
      <c r="V3659" s="20">
        <f t="shared" si="115"/>
        <v>0</v>
      </c>
    </row>
    <row r="3660" spans="1:22" outlineLevel="2" x14ac:dyDescent="0.35">
      <c r="C3660" s="13" t="s">
        <v>10744</v>
      </c>
      <c r="G3660" s="1"/>
      <c r="O3660" s="16"/>
      <c r="Q3660" s="18">
        <f>SUBTOTAL(9,Q3658:Q3658)</f>
        <v>200000</v>
      </c>
      <c r="R3660" s="18">
        <f>SUBTOTAL(9,R3658:R3658)</f>
        <v>0</v>
      </c>
      <c r="S3660" s="18">
        <f>SUBTOTAL(9,S3658:S3658)</f>
        <v>200000</v>
      </c>
      <c r="T3660" s="18">
        <f>SUBTOTAL(9,T3658:T3658)</f>
        <v>0</v>
      </c>
      <c r="U3660" s="10">
        <f t="shared" si="114"/>
        <v>0</v>
      </c>
      <c r="V3660" s="20">
        <f t="shared" si="115"/>
        <v>0</v>
      </c>
    </row>
    <row r="3661" spans="1:22" ht="29" outlineLevel="4" x14ac:dyDescent="0.35">
      <c r="A3661" s="6" t="s">
        <v>110</v>
      </c>
      <c r="B3661" s="6" t="s">
        <v>111</v>
      </c>
      <c r="C3661" s="12" t="s">
        <v>12943</v>
      </c>
      <c r="D3661" s="5" t="s">
        <v>4127</v>
      </c>
      <c r="E3661" s="6" t="s">
        <v>4127</v>
      </c>
      <c r="F3661" s="1" t="s">
        <v>76</v>
      </c>
      <c r="G3661" s="1" t="s">
        <v>4</v>
      </c>
      <c r="H3661" s="1" t="s">
        <v>4129</v>
      </c>
      <c r="I3661" s="2" t="s">
        <v>4130</v>
      </c>
      <c r="J3661" s="6" t="s">
        <v>4</v>
      </c>
      <c r="K3661" s="6" t="s">
        <v>4</v>
      </c>
      <c r="L3661" s="6" t="s">
        <v>4</v>
      </c>
      <c r="M3661" s="6" t="s">
        <v>5</v>
      </c>
      <c r="N3661" s="6" t="s">
        <v>4128</v>
      </c>
      <c r="O3661" s="16">
        <v>45054</v>
      </c>
      <c r="P3661" s="6" t="s">
        <v>7</v>
      </c>
      <c r="Q3661" s="18">
        <v>247069</v>
      </c>
      <c r="R3661" s="18">
        <v>247069</v>
      </c>
      <c r="S3661" s="18">
        <v>0</v>
      </c>
      <c r="T3661" s="18">
        <v>0</v>
      </c>
      <c r="U3661" s="10">
        <f t="shared" si="114"/>
        <v>0</v>
      </c>
      <c r="V3661" s="20">
        <f t="shared" si="115"/>
        <v>0</v>
      </c>
    </row>
    <row r="3662" spans="1:22" outlineLevel="3" x14ac:dyDescent="0.35">
      <c r="G3662" s="1"/>
      <c r="H3662" s="14" t="s">
        <v>12043</v>
      </c>
      <c r="O3662" s="16"/>
      <c r="Q3662" s="18">
        <f>SUBTOTAL(9,Q3661:Q3661)</f>
        <v>247069</v>
      </c>
      <c r="R3662" s="18">
        <f>SUBTOTAL(9,R3661:R3661)</f>
        <v>247069</v>
      </c>
      <c r="S3662" s="18">
        <f>SUBTOTAL(9,S3661:S3661)</f>
        <v>0</v>
      </c>
      <c r="T3662" s="18">
        <f>SUBTOTAL(9,T3661:T3661)</f>
        <v>0</v>
      </c>
      <c r="U3662" s="10">
        <f t="shared" si="114"/>
        <v>0</v>
      </c>
      <c r="V3662" s="20">
        <f t="shared" si="115"/>
        <v>0</v>
      </c>
    </row>
    <row r="3663" spans="1:22" ht="29" outlineLevel="4" x14ac:dyDescent="0.35">
      <c r="A3663" s="6" t="s">
        <v>110</v>
      </c>
      <c r="B3663" s="6" t="s">
        <v>111</v>
      </c>
      <c r="C3663" s="12" t="s">
        <v>12943</v>
      </c>
      <c r="D3663" s="5" t="s">
        <v>4127</v>
      </c>
      <c r="E3663" s="6" t="s">
        <v>4127</v>
      </c>
      <c r="F3663" s="1" t="s">
        <v>4</v>
      </c>
      <c r="G3663" s="1" t="s">
        <v>82</v>
      </c>
      <c r="H3663" s="1" t="s">
        <v>4132</v>
      </c>
      <c r="I3663" s="2" t="s">
        <v>4133</v>
      </c>
      <c r="J3663" s="6" t="s">
        <v>4</v>
      </c>
      <c r="K3663" s="6" t="s">
        <v>4</v>
      </c>
      <c r="L3663" s="6" t="s">
        <v>4</v>
      </c>
      <c r="M3663" s="6" t="s">
        <v>5</v>
      </c>
      <c r="N3663" s="6" t="s">
        <v>4131</v>
      </c>
      <c r="O3663" s="16">
        <v>44754</v>
      </c>
      <c r="P3663" s="6" t="s">
        <v>7</v>
      </c>
      <c r="Q3663" s="18">
        <v>3542.48</v>
      </c>
      <c r="R3663" s="18">
        <v>0</v>
      </c>
      <c r="S3663" s="18">
        <v>3542.48</v>
      </c>
      <c r="T3663" s="18">
        <v>0</v>
      </c>
      <c r="U3663" s="10">
        <f t="shared" si="114"/>
        <v>0</v>
      </c>
      <c r="V3663" s="20">
        <f t="shared" si="115"/>
        <v>0</v>
      </c>
    </row>
    <row r="3664" spans="1:22" ht="29" outlineLevel="4" x14ac:dyDescent="0.35">
      <c r="A3664" s="6" t="s">
        <v>110</v>
      </c>
      <c r="B3664" s="6" t="s">
        <v>111</v>
      </c>
      <c r="C3664" s="12" t="s">
        <v>12943</v>
      </c>
      <c r="D3664" s="5" t="s">
        <v>4127</v>
      </c>
      <c r="E3664" s="6" t="s">
        <v>4127</v>
      </c>
      <c r="F3664" s="1" t="s">
        <v>4</v>
      </c>
      <c r="G3664" s="1" t="s">
        <v>82</v>
      </c>
      <c r="H3664" s="1" t="s">
        <v>4132</v>
      </c>
      <c r="I3664" s="2" t="s">
        <v>4133</v>
      </c>
      <c r="J3664" s="6" t="s">
        <v>4</v>
      </c>
      <c r="K3664" s="6" t="s">
        <v>4</v>
      </c>
      <c r="L3664" s="6" t="s">
        <v>4</v>
      </c>
      <c r="M3664" s="6" t="s">
        <v>5</v>
      </c>
      <c r="N3664" s="6" t="s">
        <v>4134</v>
      </c>
      <c r="O3664" s="16">
        <v>45040</v>
      </c>
      <c r="P3664" s="6" t="s">
        <v>7</v>
      </c>
      <c r="Q3664" s="18">
        <v>2102.9699999999998</v>
      </c>
      <c r="R3664" s="18">
        <v>0</v>
      </c>
      <c r="S3664" s="18">
        <v>2102.9699999999998</v>
      </c>
      <c r="T3664" s="18">
        <v>0</v>
      </c>
      <c r="U3664" s="10">
        <f t="shared" si="114"/>
        <v>0</v>
      </c>
      <c r="V3664" s="20">
        <f t="shared" si="115"/>
        <v>0</v>
      </c>
    </row>
    <row r="3665" spans="1:22" ht="29" outlineLevel="4" x14ac:dyDescent="0.35">
      <c r="A3665" s="6" t="s">
        <v>110</v>
      </c>
      <c r="B3665" s="6" t="s">
        <v>111</v>
      </c>
      <c r="C3665" s="12" t="s">
        <v>12943</v>
      </c>
      <c r="D3665" s="5" t="s">
        <v>4127</v>
      </c>
      <c r="E3665" s="6" t="s">
        <v>4127</v>
      </c>
      <c r="F3665" s="1" t="s">
        <v>76</v>
      </c>
      <c r="G3665" s="1" t="s">
        <v>4</v>
      </c>
      <c r="H3665" s="1" t="s">
        <v>4132</v>
      </c>
      <c r="I3665" s="2" t="s">
        <v>4133</v>
      </c>
      <c r="J3665" s="6" t="s">
        <v>4</v>
      </c>
      <c r="K3665" s="6" t="s">
        <v>4</v>
      </c>
      <c r="L3665" s="6" t="s">
        <v>4</v>
      </c>
      <c r="M3665" s="6" t="s">
        <v>5</v>
      </c>
      <c r="N3665" s="6" t="s">
        <v>4131</v>
      </c>
      <c r="O3665" s="16">
        <v>44754</v>
      </c>
      <c r="P3665" s="6" t="s">
        <v>7</v>
      </c>
      <c r="Q3665" s="18">
        <v>56680.52</v>
      </c>
      <c r="R3665" s="18">
        <v>56680.52</v>
      </c>
      <c r="S3665" s="18">
        <v>0</v>
      </c>
      <c r="T3665" s="18">
        <v>0</v>
      </c>
      <c r="U3665" s="10">
        <f t="shared" si="114"/>
        <v>0</v>
      </c>
      <c r="V3665" s="20">
        <f t="shared" si="115"/>
        <v>0</v>
      </c>
    </row>
    <row r="3666" spans="1:22" ht="29" outlineLevel="4" x14ac:dyDescent="0.35">
      <c r="A3666" s="6" t="s">
        <v>110</v>
      </c>
      <c r="B3666" s="6" t="s">
        <v>111</v>
      </c>
      <c r="C3666" s="12" t="s">
        <v>12943</v>
      </c>
      <c r="D3666" s="5" t="s">
        <v>4127</v>
      </c>
      <c r="E3666" s="6" t="s">
        <v>4127</v>
      </c>
      <c r="F3666" s="1" t="s">
        <v>76</v>
      </c>
      <c r="G3666" s="1" t="s">
        <v>4</v>
      </c>
      <c r="H3666" s="1" t="s">
        <v>4132</v>
      </c>
      <c r="I3666" s="2" t="s">
        <v>4133</v>
      </c>
      <c r="J3666" s="6" t="s">
        <v>4</v>
      </c>
      <c r="K3666" s="6" t="s">
        <v>4</v>
      </c>
      <c r="L3666" s="6" t="s">
        <v>4</v>
      </c>
      <c r="M3666" s="6" t="s">
        <v>5</v>
      </c>
      <c r="N3666" s="6" t="s">
        <v>4134</v>
      </c>
      <c r="O3666" s="16">
        <v>45040</v>
      </c>
      <c r="P3666" s="6" t="s">
        <v>7</v>
      </c>
      <c r="Q3666" s="18">
        <v>33648.03</v>
      </c>
      <c r="R3666" s="18">
        <v>33648.03</v>
      </c>
      <c r="S3666" s="18">
        <v>0</v>
      </c>
      <c r="T3666" s="18">
        <v>0</v>
      </c>
      <c r="U3666" s="10">
        <f t="shared" si="114"/>
        <v>0</v>
      </c>
      <c r="V3666" s="20">
        <f t="shared" si="115"/>
        <v>0</v>
      </c>
    </row>
    <row r="3667" spans="1:22" outlineLevel="3" x14ac:dyDescent="0.35">
      <c r="G3667" s="1"/>
      <c r="H3667" s="14" t="s">
        <v>12044</v>
      </c>
      <c r="O3667" s="16"/>
      <c r="Q3667" s="18">
        <f>SUBTOTAL(9,Q3663:Q3666)</f>
        <v>95974</v>
      </c>
      <c r="R3667" s="18">
        <f>SUBTOTAL(9,R3663:R3666)</f>
        <v>90328.549999999988</v>
      </c>
      <c r="S3667" s="18">
        <f>SUBTOTAL(9,S3663:S3666)</f>
        <v>5645.45</v>
      </c>
      <c r="T3667" s="18">
        <f>SUBTOTAL(9,T3663:T3666)</f>
        <v>0</v>
      </c>
      <c r="U3667" s="10">
        <f t="shared" si="114"/>
        <v>1.1823431123048067E-11</v>
      </c>
      <c r="V3667" s="20">
        <f t="shared" si="115"/>
        <v>1.1823431123048067E-11</v>
      </c>
    </row>
    <row r="3668" spans="1:22" ht="29" outlineLevel="4" x14ac:dyDescent="0.35">
      <c r="A3668" s="6" t="s">
        <v>110</v>
      </c>
      <c r="B3668" s="6" t="s">
        <v>111</v>
      </c>
      <c r="C3668" s="12" t="s">
        <v>12943</v>
      </c>
      <c r="D3668" s="5" t="s">
        <v>4127</v>
      </c>
      <c r="E3668" s="6" t="s">
        <v>4127</v>
      </c>
      <c r="F3668" s="1" t="s">
        <v>4</v>
      </c>
      <c r="G3668" s="1" t="s">
        <v>97</v>
      </c>
      <c r="H3668" s="1" t="s">
        <v>4136</v>
      </c>
      <c r="I3668" s="2" t="s">
        <v>4137</v>
      </c>
      <c r="J3668" s="6" t="s">
        <v>4</v>
      </c>
      <c r="K3668" s="6" t="s">
        <v>4</v>
      </c>
      <c r="L3668" s="6" t="s">
        <v>4</v>
      </c>
      <c r="M3668" s="6" t="s">
        <v>5</v>
      </c>
      <c r="N3668" s="6" t="s">
        <v>4135</v>
      </c>
      <c r="O3668" s="16">
        <v>44825</v>
      </c>
      <c r="P3668" s="6" t="s">
        <v>7</v>
      </c>
      <c r="Q3668" s="18">
        <v>6268.52</v>
      </c>
      <c r="R3668" s="18">
        <v>0</v>
      </c>
      <c r="S3668" s="18">
        <v>6268.52</v>
      </c>
      <c r="T3668" s="18">
        <v>0</v>
      </c>
      <c r="U3668" s="10">
        <f t="shared" si="114"/>
        <v>0</v>
      </c>
      <c r="V3668" s="20">
        <f t="shared" si="115"/>
        <v>0</v>
      </c>
    </row>
    <row r="3669" spans="1:22" ht="29" outlineLevel="4" x14ac:dyDescent="0.35">
      <c r="A3669" s="6" t="s">
        <v>110</v>
      </c>
      <c r="B3669" s="6" t="s">
        <v>111</v>
      </c>
      <c r="C3669" s="12" t="s">
        <v>12943</v>
      </c>
      <c r="D3669" s="5" t="s">
        <v>4127</v>
      </c>
      <c r="E3669" s="6" t="s">
        <v>4127</v>
      </c>
      <c r="F3669" s="1" t="s">
        <v>76</v>
      </c>
      <c r="G3669" s="1" t="s">
        <v>4</v>
      </c>
      <c r="H3669" s="1" t="s">
        <v>4136</v>
      </c>
      <c r="I3669" s="2" t="s">
        <v>4137</v>
      </c>
      <c r="J3669" s="6" t="s">
        <v>4</v>
      </c>
      <c r="K3669" s="6" t="s">
        <v>4</v>
      </c>
      <c r="L3669" s="6" t="s">
        <v>4</v>
      </c>
      <c r="M3669" s="6" t="s">
        <v>5</v>
      </c>
      <c r="N3669" s="6" t="s">
        <v>4135</v>
      </c>
      <c r="O3669" s="16">
        <v>44825</v>
      </c>
      <c r="P3669" s="6" t="s">
        <v>7</v>
      </c>
      <c r="Q3669" s="18">
        <v>50147.48</v>
      </c>
      <c r="R3669" s="18">
        <v>50147.48</v>
      </c>
      <c r="S3669" s="18">
        <v>0</v>
      </c>
      <c r="T3669" s="18">
        <v>0</v>
      </c>
      <c r="U3669" s="10">
        <f t="shared" si="114"/>
        <v>0</v>
      </c>
      <c r="V3669" s="20">
        <f t="shared" si="115"/>
        <v>0</v>
      </c>
    </row>
    <row r="3670" spans="1:22" outlineLevel="3" x14ac:dyDescent="0.35">
      <c r="G3670" s="1"/>
      <c r="H3670" s="14" t="s">
        <v>12045</v>
      </c>
      <c r="O3670" s="16"/>
      <c r="Q3670" s="18">
        <f>SUBTOTAL(9,Q3668:Q3669)</f>
        <v>56416</v>
      </c>
      <c r="R3670" s="18">
        <f>SUBTOTAL(9,R3668:R3669)</f>
        <v>50147.48</v>
      </c>
      <c r="S3670" s="18">
        <f>SUBTOTAL(9,S3668:S3669)</f>
        <v>6268.52</v>
      </c>
      <c r="T3670" s="18">
        <f>SUBTOTAL(9,T3668:T3669)</f>
        <v>0</v>
      </c>
      <c r="U3670" s="10">
        <f t="shared" si="114"/>
        <v>-3.637978807091713E-12</v>
      </c>
      <c r="V3670" s="20">
        <f t="shared" si="115"/>
        <v>-3.637978807091713E-12</v>
      </c>
    </row>
    <row r="3671" spans="1:22" ht="29" outlineLevel="4" x14ac:dyDescent="0.35">
      <c r="A3671" s="6" t="s">
        <v>110</v>
      </c>
      <c r="B3671" s="6" t="s">
        <v>111</v>
      </c>
      <c r="C3671" s="12" t="s">
        <v>12943</v>
      </c>
      <c r="D3671" s="5" t="s">
        <v>4127</v>
      </c>
      <c r="E3671" s="6" t="s">
        <v>4127</v>
      </c>
      <c r="F3671" s="1" t="s">
        <v>4</v>
      </c>
      <c r="G3671" s="1" t="s">
        <v>97</v>
      </c>
      <c r="H3671" s="1" t="s">
        <v>4139</v>
      </c>
      <c r="I3671" s="2" t="s">
        <v>4140</v>
      </c>
      <c r="J3671" s="6" t="s">
        <v>4</v>
      </c>
      <c r="K3671" s="6" t="s">
        <v>4</v>
      </c>
      <c r="L3671" s="6" t="s">
        <v>4</v>
      </c>
      <c r="M3671" s="6" t="s">
        <v>5</v>
      </c>
      <c r="N3671" s="6" t="s">
        <v>4138</v>
      </c>
      <c r="O3671" s="16">
        <v>44846</v>
      </c>
      <c r="P3671" s="6" t="s">
        <v>7</v>
      </c>
      <c r="Q3671" s="18">
        <v>1517.22</v>
      </c>
      <c r="R3671" s="18">
        <v>0</v>
      </c>
      <c r="S3671" s="18">
        <v>1517.22</v>
      </c>
      <c r="T3671" s="18">
        <v>0</v>
      </c>
      <c r="U3671" s="10">
        <f t="shared" si="114"/>
        <v>0</v>
      </c>
      <c r="V3671" s="20">
        <f t="shared" si="115"/>
        <v>0</v>
      </c>
    </row>
    <row r="3672" spans="1:22" ht="29" outlineLevel="4" x14ac:dyDescent="0.35">
      <c r="A3672" s="6" t="s">
        <v>110</v>
      </c>
      <c r="B3672" s="6" t="s">
        <v>111</v>
      </c>
      <c r="C3672" s="12" t="s">
        <v>12943</v>
      </c>
      <c r="D3672" s="5" t="s">
        <v>4127</v>
      </c>
      <c r="E3672" s="6" t="s">
        <v>4127</v>
      </c>
      <c r="F3672" s="1" t="s">
        <v>76</v>
      </c>
      <c r="G3672" s="1" t="s">
        <v>4</v>
      </c>
      <c r="H3672" s="1" t="s">
        <v>4139</v>
      </c>
      <c r="I3672" s="2" t="s">
        <v>4140</v>
      </c>
      <c r="J3672" s="6" t="s">
        <v>4</v>
      </c>
      <c r="K3672" s="6" t="s">
        <v>4</v>
      </c>
      <c r="L3672" s="6" t="s">
        <v>4</v>
      </c>
      <c r="M3672" s="6" t="s">
        <v>5</v>
      </c>
      <c r="N3672" s="6" t="s">
        <v>4138</v>
      </c>
      <c r="O3672" s="16">
        <v>44846</v>
      </c>
      <c r="P3672" s="6" t="s">
        <v>7</v>
      </c>
      <c r="Q3672" s="18">
        <v>12137.78</v>
      </c>
      <c r="R3672" s="18">
        <v>12137.78</v>
      </c>
      <c r="S3672" s="18">
        <v>0</v>
      </c>
      <c r="T3672" s="18">
        <v>0</v>
      </c>
      <c r="U3672" s="10">
        <f t="shared" si="114"/>
        <v>0</v>
      </c>
      <c r="V3672" s="20">
        <f t="shared" si="115"/>
        <v>0</v>
      </c>
    </row>
    <row r="3673" spans="1:22" outlineLevel="3" x14ac:dyDescent="0.35">
      <c r="G3673" s="1"/>
      <c r="H3673" s="14" t="s">
        <v>12046</v>
      </c>
      <c r="O3673" s="16"/>
      <c r="Q3673" s="18">
        <f>SUBTOTAL(9,Q3671:Q3672)</f>
        <v>13655</v>
      </c>
      <c r="R3673" s="18">
        <f>SUBTOTAL(9,R3671:R3672)</f>
        <v>12137.78</v>
      </c>
      <c r="S3673" s="18">
        <f>SUBTOTAL(9,S3671:S3672)</f>
        <v>1517.22</v>
      </c>
      <c r="T3673" s="18">
        <f>SUBTOTAL(9,T3671:T3672)</f>
        <v>0</v>
      </c>
      <c r="U3673" s="10">
        <f t="shared" si="114"/>
        <v>-6.8212102632969618E-13</v>
      </c>
      <c r="V3673" s="20">
        <f t="shared" si="115"/>
        <v>-6.8212102632969618E-13</v>
      </c>
    </row>
    <row r="3674" spans="1:22" ht="29" outlineLevel="4" x14ac:dyDescent="0.35">
      <c r="A3674" s="6" t="s">
        <v>110</v>
      </c>
      <c r="B3674" s="6" t="s">
        <v>111</v>
      </c>
      <c r="C3674" s="12" t="s">
        <v>12943</v>
      </c>
      <c r="D3674" s="5" t="s">
        <v>4127</v>
      </c>
      <c r="E3674" s="6" t="s">
        <v>4127</v>
      </c>
      <c r="F3674" s="1" t="s">
        <v>4</v>
      </c>
      <c r="G3674" s="1" t="s">
        <v>82</v>
      </c>
      <c r="H3674" s="1" t="s">
        <v>4142</v>
      </c>
      <c r="I3674" s="2" t="s">
        <v>4143</v>
      </c>
      <c r="J3674" s="6" t="s">
        <v>4</v>
      </c>
      <c r="K3674" s="6" t="s">
        <v>4</v>
      </c>
      <c r="L3674" s="6" t="s">
        <v>4</v>
      </c>
      <c r="M3674" s="6" t="s">
        <v>5</v>
      </c>
      <c r="N3674" s="6" t="s">
        <v>4141</v>
      </c>
      <c r="O3674" s="16">
        <v>44825</v>
      </c>
      <c r="P3674" s="6" t="s">
        <v>7</v>
      </c>
      <c r="Q3674" s="18">
        <v>23274</v>
      </c>
      <c r="R3674" s="18">
        <v>0</v>
      </c>
      <c r="S3674" s="18">
        <v>23274</v>
      </c>
      <c r="T3674" s="18">
        <v>0</v>
      </c>
      <c r="U3674" s="10">
        <f t="shared" si="114"/>
        <v>0</v>
      </c>
      <c r="V3674" s="20">
        <f t="shared" si="115"/>
        <v>0</v>
      </c>
    </row>
    <row r="3675" spans="1:22" outlineLevel="3" x14ac:dyDescent="0.35">
      <c r="G3675" s="1"/>
      <c r="H3675" s="14" t="s">
        <v>12047</v>
      </c>
      <c r="O3675" s="16"/>
      <c r="Q3675" s="18">
        <f>SUBTOTAL(9,Q3674:Q3674)</f>
        <v>23274</v>
      </c>
      <c r="R3675" s="18">
        <f>SUBTOTAL(9,R3674:R3674)</f>
        <v>0</v>
      </c>
      <c r="S3675" s="18">
        <f>SUBTOTAL(9,S3674:S3674)</f>
        <v>23274</v>
      </c>
      <c r="T3675" s="18">
        <f>SUBTOTAL(9,T3674:T3674)</f>
        <v>0</v>
      </c>
      <c r="U3675" s="10">
        <f t="shared" si="114"/>
        <v>0</v>
      </c>
      <c r="V3675" s="20">
        <f t="shared" si="115"/>
        <v>0</v>
      </c>
    </row>
    <row r="3676" spans="1:22" ht="29" outlineLevel="4" x14ac:dyDescent="0.35">
      <c r="A3676" s="6" t="s">
        <v>110</v>
      </c>
      <c r="B3676" s="6" t="s">
        <v>111</v>
      </c>
      <c r="C3676" s="12" t="s">
        <v>12943</v>
      </c>
      <c r="D3676" s="5" t="s">
        <v>4127</v>
      </c>
      <c r="E3676" s="6" t="s">
        <v>4127</v>
      </c>
      <c r="F3676" s="1" t="s">
        <v>4</v>
      </c>
      <c r="G3676" s="1" t="s">
        <v>82</v>
      </c>
      <c r="H3676" s="1" t="s">
        <v>4145</v>
      </c>
      <c r="I3676" s="2" t="s">
        <v>4146</v>
      </c>
      <c r="J3676" s="6" t="s">
        <v>4</v>
      </c>
      <c r="K3676" s="6" t="s">
        <v>4</v>
      </c>
      <c r="L3676" s="6" t="s">
        <v>4</v>
      </c>
      <c r="M3676" s="6" t="s">
        <v>5</v>
      </c>
      <c r="N3676" s="6" t="s">
        <v>4144</v>
      </c>
      <c r="O3676" s="16">
        <v>45047</v>
      </c>
      <c r="P3676" s="6" t="s">
        <v>7</v>
      </c>
      <c r="Q3676" s="18">
        <v>5039.12</v>
      </c>
      <c r="R3676" s="18">
        <v>0</v>
      </c>
      <c r="S3676" s="18">
        <v>5039.12</v>
      </c>
      <c r="T3676" s="18">
        <v>0</v>
      </c>
      <c r="U3676" s="10">
        <f t="shared" si="114"/>
        <v>0</v>
      </c>
      <c r="V3676" s="20">
        <f t="shared" si="115"/>
        <v>0</v>
      </c>
    </row>
    <row r="3677" spans="1:22" ht="29" outlineLevel="4" x14ac:dyDescent="0.35">
      <c r="A3677" s="6" t="s">
        <v>110</v>
      </c>
      <c r="B3677" s="6" t="s">
        <v>111</v>
      </c>
      <c r="C3677" s="12" t="s">
        <v>12943</v>
      </c>
      <c r="D3677" s="5" t="s">
        <v>4127</v>
      </c>
      <c r="E3677" s="6" t="s">
        <v>4127</v>
      </c>
      <c r="F3677" s="1" t="s">
        <v>76</v>
      </c>
      <c r="G3677" s="1" t="s">
        <v>4</v>
      </c>
      <c r="H3677" s="1" t="s">
        <v>4145</v>
      </c>
      <c r="I3677" s="2" t="s">
        <v>4146</v>
      </c>
      <c r="J3677" s="6" t="s">
        <v>4</v>
      </c>
      <c r="K3677" s="6" t="s">
        <v>4</v>
      </c>
      <c r="L3677" s="6" t="s">
        <v>4</v>
      </c>
      <c r="M3677" s="6" t="s">
        <v>5</v>
      </c>
      <c r="N3677" s="6" t="s">
        <v>4144</v>
      </c>
      <c r="O3677" s="16">
        <v>45047</v>
      </c>
      <c r="P3677" s="6" t="s">
        <v>7</v>
      </c>
      <c r="Q3677" s="18">
        <v>80630.880000000005</v>
      </c>
      <c r="R3677" s="18">
        <v>80630.880000000005</v>
      </c>
      <c r="S3677" s="18">
        <v>0</v>
      </c>
      <c r="T3677" s="18">
        <v>0</v>
      </c>
      <c r="U3677" s="10">
        <f t="shared" si="114"/>
        <v>0</v>
      </c>
      <c r="V3677" s="20">
        <f t="shared" si="115"/>
        <v>0</v>
      </c>
    </row>
    <row r="3678" spans="1:22" outlineLevel="3" x14ac:dyDescent="0.35">
      <c r="G3678" s="1"/>
      <c r="H3678" s="14" t="s">
        <v>12048</v>
      </c>
      <c r="O3678" s="16"/>
      <c r="Q3678" s="18">
        <f>SUBTOTAL(9,Q3676:Q3677)</f>
        <v>85670</v>
      </c>
      <c r="R3678" s="18">
        <f>SUBTOTAL(9,R3676:R3677)</f>
        <v>80630.880000000005</v>
      </c>
      <c r="S3678" s="18">
        <f>SUBTOTAL(9,S3676:S3677)</f>
        <v>5039.12</v>
      </c>
      <c r="T3678" s="18">
        <f>SUBTOTAL(9,T3676:T3677)</f>
        <v>0</v>
      </c>
      <c r="U3678" s="10">
        <f t="shared" si="114"/>
        <v>-4.5474735088646412E-12</v>
      </c>
      <c r="V3678" s="20">
        <f t="shared" si="115"/>
        <v>-4.5474735088646412E-12</v>
      </c>
    </row>
    <row r="3679" spans="1:22" ht="29" outlineLevel="4" x14ac:dyDescent="0.35">
      <c r="A3679" s="6" t="s">
        <v>110</v>
      </c>
      <c r="B3679" s="6" t="s">
        <v>111</v>
      </c>
      <c r="C3679" s="12" t="s">
        <v>12943</v>
      </c>
      <c r="D3679" s="5" t="s">
        <v>4127</v>
      </c>
      <c r="E3679" s="6" t="s">
        <v>4127</v>
      </c>
      <c r="F3679" s="1" t="s">
        <v>4</v>
      </c>
      <c r="G3679" s="1" t="s">
        <v>82</v>
      </c>
      <c r="H3679" s="1" t="s">
        <v>4148</v>
      </c>
      <c r="I3679" s="2" t="s">
        <v>4149</v>
      </c>
      <c r="J3679" s="6" t="s">
        <v>4</v>
      </c>
      <c r="K3679" s="6" t="s">
        <v>4</v>
      </c>
      <c r="L3679" s="6" t="s">
        <v>4</v>
      </c>
      <c r="M3679" s="6" t="s">
        <v>5</v>
      </c>
      <c r="N3679" s="6" t="s">
        <v>4147</v>
      </c>
      <c r="O3679" s="16">
        <v>45042</v>
      </c>
      <c r="P3679" s="6" t="s">
        <v>7</v>
      </c>
      <c r="Q3679" s="18">
        <v>16542</v>
      </c>
      <c r="R3679" s="18">
        <v>0</v>
      </c>
      <c r="S3679" s="18">
        <v>16542</v>
      </c>
      <c r="T3679" s="18">
        <v>0</v>
      </c>
      <c r="U3679" s="10">
        <f t="shared" si="114"/>
        <v>0</v>
      </c>
      <c r="V3679" s="20">
        <f t="shared" si="115"/>
        <v>0</v>
      </c>
    </row>
    <row r="3680" spans="1:22" outlineLevel="3" x14ac:dyDescent="0.35">
      <c r="G3680" s="1"/>
      <c r="H3680" s="14" t="s">
        <v>12049</v>
      </c>
      <c r="O3680" s="16"/>
      <c r="Q3680" s="18">
        <f>SUBTOTAL(9,Q3679:Q3679)</f>
        <v>16542</v>
      </c>
      <c r="R3680" s="18">
        <f>SUBTOTAL(9,R3679:R3679)</f>
        <v>0</v>
      </c>
      <c r="S3680" s="18">
        <f>SUBTOTAL(9,S3679:S3679)</f>
        <v>16542</v>
      </c>
      <c r="T3680" s="18">
        <f>SUBTOTAL(9,T3679:T3679)</f>
        <v>0</v>
      </c>
      <c r="U3680" s="10">
        <f t="shared" si="114"/>
        <v>0</v>
      </c>
      <c r="V3680" s="20">
        <f t="shared" si="115"/>
        <v>0</v>
      </c>
    </row>
    <row r="3681" spans="1:22" ht="29" outlineLevel="4" x14ac:dyDescent="0.35">
      <c r="A3681" s="6" t="s">
        <v>110</v>
      </c>
      <c r="B3681" s="6" t="s">
        <v>111</v>
      </c>
      <c r="C3681" s="12" t="s">
        <v>12943</v>
      </c>
      <c r="D3681" s="5" t="s">
        <v>4127</v>
      </c>
      <c r="E3681" s="6" t="s">
        <v>4127</v>
      </c>
      <c r="F3681" s="1" t="s">
        <v>76</v>
      </c>
      <c r="G3681" s="1" t="s">
        <v>4</v>
      </c>
      <c r="H3681" s="1" t="s">
        <v>4151</v>
      </c>
      <c r="I3681" s="2" t="s">
        <v>4152</v>
      </c>
      <c r="J3681" s="6" t="s">
        <v>4</v>
      </c>
      <c r="K3681" s="6" t="s">
        <v>4</v>
      </c>
      <c r="L3681" s="6" t="s">
        <v>4</v>
      </c>
      <c r="M3681" s="6" t="s">
        <v>5</v>
      </c>
      <c r="N3681" s="6" t="s">
        <v>4150</v>
      </c>
      <c r="O3681" s="16">
        <v>45054</v>
      </c>
      <c r="P3681" s="6" t="s">
        <v>7</v>
      </c>
      <c r="Q3681" s="18">
        <v>307848</v>
      </c>
      <c r="R3681" s="18">
        <v>307848</v>
      </c>
      <c r="S3681" s="18">
        <v>0</v>
      </c>
      <c r="T3681" s="18">
        <v>0</v>
      </c>
      <c r="U3681" s="10">
        <f t="shared" si="114"/>
        <v>0</v>
      </c>
      <c r="V3681" s="20">
        <f t="shared" si="115"/>
        <v>0</v>
      </c>
    </row>
    <row r="3682" spans="1:22" outlineLevel="3" x14ac:dyDescent="0.35">
      <c r="G3682" s="1"/>
      <c r="H3682" s="14" t="s">
        <v>12050</v>
      </c>
      <c r="O3682" s="16"/>
      <c r="Q3682" s="18">
        <f>SUBTOTAL(9,Q3681:Q3681)</f>
        <v>307848</v>
      </c>
      <c r="R3682" s="18">
        <f>SUBTOTAL(9,R3681:R3681)</f>
        <v>307848</v>
      </c>
      <c r="S3682" s="18">
        <f>SUBTOTAL(9,S3681:S3681)</f>
        <v>0</v>
      </c>
      <c r="T3682" s="18">
        <f>SUBTOTAL(9,T3681:T3681)</f>
        <v>0</v>
      </c>
      <c r="U3682" s="10">
        <f t="shared" si="114"/>
        <v>0</v>
      </c>
      <c r="V3682" s="20">
        <f t="shared" si="115"/>
        <v>0</v>
      </c>
    </row>
    <row r="3683" spans="1:22" ht="29" outlineLevel="4" x14ac:dyDescent="0.35">
      <c r="A3683" s="6" t="s">
        <v>110</v>
      </c>
      <c r="B3683" s="6" t="s">
        <v>111</v>
      </c>
      <c r="C3683" s="12" t="s">
        <v>12943</v>
      </c>
      <c r="D3683" s="5" t="s">
        <v>4127</v>
      </c>
      <c r="E3683" s="6" t="s">
        <v>4127</v>
      </c>
      <c r="F3683" s="1" t="s">
        <v>4</v>
      </c>
      <c r="G3683" s="1" t="s">
        <v>368</v>
      </c>
      <c r="H3683" s="1" t="s">
        <v>4154</v>
      </c>
      <c r="I3683" s="2" t="s">
        <v>4155</v>
      </c>
      <c r="J3683" s="6" t="s">
        <v>4</v>
      </c>
      <c r="K3683" s="6" t="s">
        <v>4</v>
      </c>
      <c r="L3683" s="6" t="s">
        <v>4</v>
      </c>
      <c r="M3683" s="6" t="s">
        <v>5</v>
      </c>
      <c r="N3683" s="6" t="s">
        <v>4153</v>
      </c>
      <c r="O3683" s="16">
        <v>44869</v>
      </c>
      <c r="P3683" s="6" t="s">
        <v>7</v>
      </c>
      <c r="Q3683" s="18">
        <v>196772</v>
      </c>
      <c r="R3683" s="18">
        <v>0</v>
      </c>
      <c r="S3683" s="18">
        <v>196772</v>
      </c>
      <c r="T3683" s="18">
        <v>0</v>
      </c>
      <c r="U3683" s="10">
        <f t="shared" si="114"/>
        <v>0</v>
      </c>
      <c r="V3683" s="20">
        <f t="shared" si="115"/>
        <v>0</v>
      </c>
    </row>
    <row r="3684" spans="1:22" outlineLevel="3" x14ac:dyDescent="0.35">
      <c r="G3684" s="1"/>
      <c r="H3684" s="14" t="s">
        <v>12051</v>
      </c>
      <c r="O3684" s="16"/>
      <c r="Q3684" s="18">
        <f>SUBTOTAL(9,Q3683:Q3683)</f>
        <v>196772</v>
      </c>
      <c r="R3684" s="18">
        <f>SUBTOTAL(9,R3683:R3683)</f>
        <v>0</v>
      </c>
      <c r="S3684" s="18">
        <f>SUBTOTAL(9,S3683:S3683)</f>
        <v>196772</v>
      </c>
      <c r="T3684" s="18">
        <f>SUBTOTAL(9,T3683:T3683)</f>
        <v>0</v>
      </c>
      <c r="U3684" s="10">
        <f t="shared" si="114"/>
        <v>0</v>
      </c>
      <c r="V3684" s="20">
        <f t="shared" si="115"/>
        <v>0</v>
      </c>
    </row>
    <row r="3685" spans="1:22" ht="29" outlineLevel="2" x14ac:dyDescent="0.35">
      <c r="C3685" s="13" t="s">
        <v>12944</v>
      </c>
      <c r="G3685" s="1"/>
      <c r="O3685" s="16"/>
      <c r="Q3685" s="18">
        <f>SUBTOTAL(9,Q3661:Q3683)</f>
        <v>1043220</v>
      </c>
      <c r="R3685" s="18">
        <f>SUBTOTAL(9,R3661:R3683)</f>
        <v>788161.69000000006</v>
      </c>
      <c r="S3685" s="18">
        <f>SUBTOTAL(9,S3661:S3683)</f>
        <v>255058.31</v>
      </c>
      <c r="T3685" s="18">
        <f>SUBTOTAL(9,T3661:T3683)</f>
        <v>0</v>
      </c>
      <c r="U3685" s="10">
        <f t="shared" si="114"/>
        <v>-5.8207660913467407E-11</v>
      </c>
      <c r="V3685" s="20">
        <f t="shared" si="115"/>
        <v>-5.8207660913467407E-11</v>
      </c>
    </row>
    <row r="3686" spans="1:22" ht="29" outlineLevel="4" x14ac:dyDescent="0.35">
      <c r="A3686" s="6" t="s">
        <v>110</v>
      </c>
      <c r="B3686" s="6" t="s">
        <v>111</v>
      </c>
      <c r="C3686" s="12" t="s">
        <v>4156</v>
      </c>
      <c r="D3686" s="5" t="s">
        <v>4157</v>
      </c>
      <c r="E3686" s="6" t="s">
        <v>4157</v>
      </c>
      <c r="F3686" s="1" t="s">
        <v>76</v>
      </c>
      <c r="G3686" s="1" t="s">
        <v>4</v>
      </c>
      <c r="H3686" s="1" t="s">
        <v>4159</v>
      </c>
      <c r="I3686" s="2" t="s">
        <v>4160</v>
      </c>
      <c r="J3686" s="6" t="s">
        <v>4</v>
      </c>
      <c r="K3686" s="6" t="s">
        <v>4</v>
      </c>
      <c r="L3686" s="6" t="s">
        <v>4</v>
      </c>
      <c r="M3686" s="6" t="s">
        <v>5</v>
      </c>
      <c r="N3686" s="6" t="s">
        <v>4158</v>
      </c>
      <c r="O3686" s="16">
        <v>44804</v>
      </c>
      <c r="P3686" s="6" t="s">
        <v>7</v>
      </c>
      <c r="Q3686" s="18">
        <v>51221</v>
      </c>
      <c r="R3686" s="18">
        <v>51221</v>
      </c>
      <c r="S3686" s="18">
        <v>0</v>
      </c>
      <c r="T3686" s="18">
        <v>0</v>
      </c>
      <c r="U3686" s="10">
        <f t="shared" si="114"/>
        <v>0</v>
      </c>
      <c r="V3686" s="20">
        <f t="shared" si="115"/>
        <v>0</v>
      </c>
    </row>
    <row r="3687" spans="1:22" ht="29" outlineLevel="4" x14ac:dyDescent="0.35">
      <c r="A3687" s="6" t="s">
        <v>110</v>
      </c>
      <c r="B3687" s="6" t="s">
        <v>111</v>
      </c>
      <c r="C3687" s="12" t="s">
        <v>4156</v>
      </c>
      <c r="D3687" s="5" t="s">
        <v>4157</v>
      </c>
      <c r="E3687" s="6" t="s">
        <v>4157</v>
      </c>
      <c r="F3687" s="1" t="s">
        <v>76</v>
      </c>
      <c r="G3687" s="1" t="s">
        <v>4</v>
      </c>
      <c r="H3687" s="1" t="s">
        <v>4159</v>
      </c>
      <c r="I3687" s="2" t="s">
        <v>4160</v>
      </c>
      <c r="J3687" s="6" t="s">
        <v>4</v>
      </c>
      <c r="K3687" s="6" t="s">
        <v>4</v>
      </c>
      <c r="L3687" s="6" t="s">
        <v>4</v>
      </c>
      <c r="M3687" s="6" t="s">
        <v>5</v>
      </c>
      <c r="N3687" s="6" t="s">
        <v>4161</v>
      </c>
      <c r="O3687" s="16">
        <v>44973</v>
      </c>
      <c r="P3687" s="6" t="s">
        <v>7</v>
      </c>
      <c r="Q3687" s="18">
        <v>12910</v>
      </c>
      <c r="R3687" s="18">
        <v>12910</v>
      </c>
      <c r="S3687" s="18">
        <v>0</v>
      </c>
      <c r="T3687" s="18">
        <v>0</v>
      </c>
      <c r="U3687" s="10">
        <f t="shared" si="114"/>
        <v>0</v>
      </c>
      <c r="V3687" s="20">
        <f t="shared" si="115"/>
        <v>0</v>
      </c>
    </row>
    <row r="3688" spans="1:22" outlineLevel="3" x14ac:dyDescent="0.35">
      <c r="G3688" s="1"/>
      <c r="H3688" s="14" t="s">
        <v>12052</v>
      </c>
      <c r="O3688" s="16"/>
      <c r="Q3688" s="18">
        <f>SUBTOTAL(9,Q3686:Q3687)</f>
        <v>64131</v>
      </c>
      <c r="R3688" s="18">
        <f>SUBTOTAL(9,R3686:R3687)</f>
        <v>64131</v>
      </c>
      <c r="S3688" s="18">
        <f>SUBTOTAL(9,S3686:S3687)</f>
        <v>0</v>
      </c>
      <c r="T3688" s="18">
        <f>SUBTOTAL(9,T3686:T3687)</f>
        <v>0</v>
      </c>
      <c r="U3688" s="10">
        <f t="shared" si="114"/>
        <v>0</v>
      </c>
      <c r="V3688" s="20">
        <f t="shared" si="115"/>
        <v>0</v>
      </c>
    </row>
    <row r="3689" spans="1:22" ht="29" outlineLevel="4" x14ac:dyDescent="0.35">
      <c r="A3689" s="6" t="s">
        <v>110</v>
      </c>
      <c r="B3689" s="6" t="s">
        <v>111</v>
      </c>
      <c r="C3689" s="12" t="s">
        <v>4156</v>
      </c>
      <c r="D3689" s="5" t="s">
        <v>4157</v>
      </c>
      <c r="E3689" s="6" t="s">
        <v>4157</v>
      </c>
      <c r="F3689" s="1" t="s">
        <v>4</v>
      </c>
      <c r="G3689" s="1" t="s">
        <v>82</v>
      </c>
      <c r="H3689" s="1" t="s">
        <v>4163</v>
      </c>
      <c r="I3689" s="2" t="s">
        <v>4164</v>
      </c>
      <c r="J3689" s="6" t="s">
        <v>4</v>
      </c>
      <c r="K3689" s="6" t="s">
        <v>4</v>
      </c>
      <c r="L3689" s="6" t="s">
        <v>4</v>
      </c>
      <c r="M3689" s="6" t="s">
        <v>5</v>
      </c>
      <c r="N3689" s="6" t="s">
        <v>4162</v>
      </c>
      <c r="O3689" s="16">
        <v>44811</v>
      </c>
      <c r="P3689" s="6" t="s">
        <v>7</v>
      </c>
      <c r="Q3689" s="18">
        <v>605.61</v>
      </c>
      <c r="R3689" s="18">
        <v>0</v>
      </c>
      <c r="S3689" s="18">
        <v>605.61</v>
      </c>
      <c r="T3689" s="18">
        <v>0</v>
      </c>
      <c r="U3689" s="10">
        <f t="shared" si="114"/>
        <v>0</v>
      </c>
      <c r="V3689" s="20">
        <f t="shared" si="115"/>
        <v>0</v>
      </c>
    </row>
    <row r="3690" spans="1:22" ht="29" outlineLevel="4" x14ac:dyDescent="0.35">
      <c r="A3690" s="6" t="s">
        <v>110</v>
      </c>
      <c r="B3690" s="6" t="s">
        <v>111</v>
      </c>
      <c r="C3690" s="12" t="s">
        <v>4156</v>
      </c>
      <c r="D3690" s="5" t="s">
        <v>4157</v>
      </c>
      <c r="E3690" s="6" t="s">
        <v>4157</v>
      </c>
      <c r="F3690" s="1" t="s">
        <v>76</v>
      </c>
      <c r="G3690" s="1" t="s">
        <v>4</v>
      </c>
      <c r="H3690" s="1" t="s">
        <v>4163</v>
      </c>
      <c r="I3690" s="2" t="s">
        <v>4164</v>
      </c>
      <c r="J3690" s="6" t="s">
        <v>4</v>
      </c>
      <c r="K3690" s="6" t="s">
        <v>4</v>
      </c>
      <c r="L3690" s="6" t="s">
        <v>4</v>
      </c>
      <c r="M3690" s="6" t="s">
        <v>5</v>
      </c>
      <c r="N3690" s="6" t="s">
        <v>4162</v>
      </c>
      <c r="O3690" s="16">
        <v>44811</v>
      </c>
      <c r="P3690" s="6" t="s">
        <v>7</v>
      </c>
      <c r="Q3690" s="18">
        <v>9690.39</v>
      </c>
      <c r="R3690" s="18">
        <v>9690.39</v>
      </c>
      <c r="S3690" s="18">
        <v>0</v>
      </c>
      <c r="T3690" s="18">
        <v>0</v>
      </c>
      <c r="U3690" s="10">
        <f t="shared" si="114"/>
        <v>0</v>
      </c>
      <c r="V3690" s="20">
        <f t="shared" si="115"/>
        <v>0</v>
      </c>
    </row>
    <row r="3691" spans="1:22" outlineLevel="3" x14ac:dyDescent="0.35">
      <c r="G3691" s="1"/>
      <c r="H3691" s="14" t="s">
        <v>12053</v>
      </c>
      <c r="O3691" s="16"/>
      <c r="Q3691" s="18">
        <f>SUBTOTAL(9,Q3689:Q3690)</f>
        <v>10296</v>
      </c>
      <c r="R3691" s="18">
        <f>SUBTOTAL(9,R3689:R3690)</f>
        <v>9690.39</v>
      </c>
      <c r="S3691" s="18">
        <f>SUBTOTAL(9,S3689:S3690)</f>
        <v>605.61</v>
      </c>
      <c r="T3691" s="18">
        <f>SUBTOTAL(9,T3689:T3690)</f>
        <v>0</v>
      </c>
      <c r="U3691" s="10">
        <f t="shared" si="114"/>
        <v>5.6843418860808015E-13</v>
      </c>
      <c r="V3691" s="20">
        <f t="shared" si="115"/>
        <v>5.6843418860808015E-13</v>
      </c>
    </row>
    <row r="3692" spans="1:22" ht="29" outlineLevel="4" x14ac:dyDescent="0.35">
      <c r="A3692" s="6" t="s">
        <v>110</v>
      </c>
      <c r="B3692" s="6" t="s">
        <v>111</v>
      </c>
      <c r="C3692" s="12" t="s">
        <v>4156</v>
      </c>
      <c r="D3692" s="5" t="s">
        <v>4157</v>
      </c>
      <c r="E3692" s="6" t="s">
        <v>4157</v>
      </c>
      <c r="F3692" s="1" t="s">
        <v>4</v>
      </c>
      <c r="G3692" s="1" t="s">
        <v>97</v>
      </c>
      <c r="H3692" s="1" t="s">
        <v>4166</v>
      </c>
      <c r="I3692" s="2" t="s">
        <v>4167</v>
      </c>
      <c r="J3692" s="6" t="s">
        <v>4</v>
      </c>
      <c r="K3692" s="6" t="s">
        <v>4</v>
      </c>
      <c r="L3692" s="6" t="s">
        <v>4</v>
      </c>
      <c r="M3692" s="6" t="s">
        <v>5</v>
      </c>
      <c r="N3692" s="6" t="s">
        <v>4165</v>
      </c>
      <c r="O3692" s="16">
        <v>45084</v>
      </c>
      <c r="P3692" s="6" t="s">
        <v>7</v>
      </c>
      <c r="Q3692" s="18">
        <v>19720</v>
      </c>
      <c r="R3692" s="18">
        <v>0</v>
      </c>
      <c r="S3692" s="18">
        <v>19720</v>
      </c>
      <c r="T3692" s="18">
        <v>0</v>
      </c>
      <c r="U3692" s="10">
        <f t="shared" si="114"/>
        <v>0</v>
      </c>
      <c r="V3692" s="20">
        <f t="shared" si="115"/>
        <v>0</v>
      </c>
    </row>
    <row r="3693" spans="1:22" ht="29" outlineLevel="4" x14ac:dyDescent="0.35">
      <c r="A3693" s="6" t="s">
        <v>110</v>
      </c>
      <c r="B3693" s="6" t="s">
        <v>111</v>
      </c>
      <c r="C3693" s="12" t="s">
        <v>4156</v>
      </c>
      <c r="D3693" s="5" t="s">
        <v>4157</v>
      </c>
      <c r="E3693" s="6" t="s">
        <v>4157</v>
      </c>
      <c r="F3693" s="1" t="s">
        <v>76</v>
      </c>
      <c r="G3693" s="1" t="s">
        <v>4</v>
      </c>
      <c r="H3693" s="1" t="s">
        <v>4166</v>
      </c>
      <c r="I3693" s="2" t="s">
        <v>4167</v>
      </c>
      <c r="J3693" s="6" t="s">
        <v>4</v>
      </c>
      <c r="K3693" s="6" t="s">
        <v>4</v>
      </c>
      <c r="L3693" s="6" t="s">
        <v>4</v>
      </c>
      <c r="M3693" s="6" t="s">
        <v>5</v>
      </c>
      <c r="N3693" s="6" t="s">
        <v>4165</v>
      </c>
      <c r="O3693" s="16">
        <v>45084</v>
      </c>
      <c r="P3693" s="6" t="s">
        <v>7</v>
      </c>
      <c r="Q3693" s="18">
        <v>157764</v>
      </c>
      <c r="R3693" s="18">
        <v>157764</v>
      </c>
      <c r="S3693" s="18">
        <v>0</v>
      </c>
      <c r="T3693" s="18">
        <v>0</v>
      </c>
      <c r="U3693" s="10">
        <f t="shared" si="114"/>
        <v>0</v>
      </c>
      <c r="V3693" s="20">
        <f t="shared" si="115"/>
        <v>0</v>
      </c>
    </row>
    <row r="3694" spans="1:22" outlineLevel="3" x14ac:dyDescent="0.35">
      <c r="G3694" s="1"/>
      <c r="H3694" s="14" t="s">
        <v>12054</v>
      </c>
      <c r="O3694" s="16"/>
      <c r="Q3694" s="18">
        <f>SUBTOTAL(9,Q3692:Q3693)</f>
        <v>177484</v>
      </c>
      <c r="R3694" s="18">
        <f>SUBTOTAL(9,R3692:R3693)</f>
        <v>157764</v>
      </c>
      <c r="S3694" s="18">
        <f>SUBTOTAL(9,S3692:S3693)</f>
        <v>19720</v>
      </c>
      <c r="T3694" s="18">
        <f>SUBTOTAL(9,T3692:T3693)</f>
        <v>0</v>
      </c>
      <c r="U3694" s="10">
        <f t="shared" si="114"/>
        <v>0</v>
      </c>
      <c r="V3694" s="20">
        <f t="shared" si="115"/>
        <v>0</v>
      </c>
    </row>
    <row r="3695" spans="1:22" ht="29" outlineLevel="4" x14ac:dyDescent="0.35">
      <c r="A3695" s="6" t="s">
        <v>110</v>
      </c>
      <c r="B3695" s="6" t="s">
        <v>111</v>
      </c>
      <c r="C3695" s="12" t="s">
        <v>4156</v>
      </c>
      <c r="D3695" s="5" t="s">
        <v>4157</v>
      </c>
      <c r="E3695" s="6" t="s">
        <v>4157</v>
      </c>
      <c r="F3695" s="1" t="s">
        <v>4</v>
      </c>
      <c r="G3695" s="1" t="s">
        <v>97</v>
      </c>
      <c r="H3695" s="1" t="s">
        <v>4169</v>
      </c>
      <c r="I3695" s="2" t="s">
        <v>4170</v>
      </c>
      <c r="J3695" s="6" t="s">
        <v>4</v>
      </c>
      <c r="K3695" s="6" t="s">
        <v>4</v>
      </c>
      <c r="L3695" s="6" t="s">
        <v>4</v>
      </c>
      <c r="M3695" s="6" t="s">
        <v>5</v>
      </c>
      <c r="N3695" s="6" t="s">
        <v>4168</v>
      </c>
      <c r="O3695" s="16">
        <v>44776</v>
      </c>
      <c r="P3695" s="6" t="s">
        <v>7</v>
      </c>
      <c r="Q3695" s="18">
        <v>50</v>
      </c>
      <c r="R3695" s="18">
        <v>0</v>
      </c>
      <c r="S3695" s="18">
        <v>50</v>
      </c>
      <c r="T3695" s="18">
        <v>0</v>
      </c>
      <c r="U3695" s="10">
        <f t="shared" si="114"/>
        <v>0</v>
      </c>
      <c r="V3695" s="20">
        <f t="shared" si="115"/>
        <v>0</v>
      </c>
    </row>
    <row r="3696" spans="1:22" ht="29" outlineLevel="4" x14ac:dyDescent="0.35">
      <c r="A3696" s="6" t="s">
        <v>110</v>
      </c>
      <c r="B3696" s="6" t="s">
        <v>111</v>
      </c>
      <c r="C3696" s="12" t="s">
        <v>4156</v>
      </c>
      <c r="D3696" s="5" t="s">
        <v>4157</v>
      </c>
      <c r="E3696" s="6" t="s">
        <v>4157</v>
      </c>
      <c r="F3696" s="1" t="s">
        <v>76</v>
      </c>
      <c r="G3696" s="1" t="s">
        <v>4</v>
      </c>
      <c r="H3696" s="1" t="s">
        <v>4169</v>
      </c>
      <c r="I3696" s="2" t="s">
        <v>4170</v>
      </c>
      <c r="J3696" s="6" t="s">
        <v>4</v>
      </c>
      <c r="K3696" s="6" t="s">
        <v>4</v>
      </c>
      <c r="L3696" s="6" t="s">
        <v>4</v>
      </c>
      <c r="M3696" s="6" t="s">
        <v>5</v>
      </c>
      <c r="N3696" s="6" t="s">
        <v>4168</v>
      </c>
      <c r="O3696" s="16">
        <v>44776</v>
      </c>
      <c r="P3696" s="6" t="s">
        <v>7</v>
      </c>
      <c r="Q3696" s="18">
        <v>397</v>
      </c>
      <c r="R3696" s="18">
        <v>397</v>
      </c>
      <c r="S3696" s="18">
        <v>0</v>
      </c>
      <c r="T3696" s="18">
        <v>0</v>
      </c>
      <c r="U3696" s="10">
        <f t="shared" si="114"/>
        <v>0</v>
      </c>
      <c r="V3696" s="20">
        <f t="shared" si="115"/>
        <v>0</v>
      </c>
    </row>
    <row r="3697" spans="1:22" outlineLevel="3" x14ac:dyDescent="0.35">
      <c r="G3697" s="1"/>
      <c r="H3697" s="14" t="s">
        <v>12055</v>
      </c>
      <c r="O3697" s="16"/>
      <c r="Q3697" s="18">
        <f>SUBTOTAL(9,Q3695:Q3696)</f>
        <v>447</v>
      </c>
      <c r="R3697" s="18">
        <f>SUBTOTAL(9,R3695:R3696)</f>
        <v>397</v>
      </c>
      <c r="S3697" s="18">
        <f>SUBTOTAL(9,S3695:S3696)</f>
        <v>50</v>
      </c>
      <c r="T3697" s="18">
        <f>SUBTOTAL(9,T3695:T3696)</f>
        <v>0</v>
      </c>
      <c r="U3697" s="10">
        <f t="shared" si="114"/>
        <v>0</v>
      </c>
      <c r="V3697" s="20">
        <f t="shared" si="115"/>
        <v>0</v>
      </c>
    </row>
    <row r="3698" spans="1:22" ht="29" outlineLevel="4" x14ac:dyDescent="0.35">
      <c r="A3698" s="6" t="s">
        <v>110</v>
      </c>
      <c r="B3698" s="6" t="s">
        <v>111</v>
      </c>
      <c r="C3698" s="12" t="s">
        <v>4156</v>
      </c>
      <c r="D3698" s="5" t="s">
        <v>4171</v>
      </c>
      <c r="E3698" s="6" t="s">
        <v>4171</v>
      </c>
      <c r="F3698" s="1" t="s">
        <v>4</v>
      </c>
      <c r="G3698" s="1" t="s">
        <v>97</v>
      </c>
      <c r="H3698" s="1" t="s">
        <v>4173</v>
      </c>
      <c r="I3698" s="2" t="s">
        <v>4174</v>
      </c>
      <c r="J3698" s="6" t="s">
        <v>4</v>
      </c>
      <c r="K3698" s="6" t="s">
        <v>4</v>
      </c>
      <c r="L3698" s="6" t="s">
        <v>4</v>
      </c>
      <c r="M3698" s="6" t="s">
        <v>5</v>
      </c>
      <c r="N3698" s="6" t="s">
        <v>4172</v>
      </c>
      <c r="O3698" s="16">
        <v>44869</v>
      </c>
      <c r="P3698" s="6" t="s">
        <v>7</v>
      </c>
      <c r="Q3698" s="18">
        <v>1868.69</v>
      </c>
      <c r="R3698" s="18">
        <v>0</v>
      </c>
      <c r="S3698" s="18">
        <v>1868.69</v>
      </c>
      <c r="T3698" s="18">
        <v>0</v>
      </c>
      <c r="U3698" s="10">
        <f t="shared" si="114"/>
        <v>0</v>
      </c>
      <c r="V3698" s="20">
        <f t="shared" si="115"/>
        <v>0</v>
      </c>
    </row>
    <row r="3699" spans="1:22" ht="29" outlineLevel="4" x14ac:dyDescent="0.35">
      <c r="A3699" s="6" t="s">
        <v>110</v>
      </c>
      <c r="B3699" s="6" t="s">
        <v>111</v>
      </c>
      <c r="C3699" s="12" t="s">
        <v>4156</v>
      </c>
      <c r="D3699" s="5" t="s">
        <v>4171</v>
      </c>
      <c r="E3699" s="6" t="s">
        <v>4171</v>
      </c>
      <c r="F3699" s="1" t="s">
        <v>4</v>
      </c>
      <c r="G3699" s="1" t="s">
        <v>97</v>
      </c>
      <c r="H3699" s="1" t="s">
        <v>4173</v>
      </c>
      <c r="I3699" s="2" t="s">
        <v>4174</v>
      </c>
      <c r="J3699" s="6" t="s">
        <v>4</v>
      </c>
      <c r="K3699" s="6" t="s">
        <v>4</v>
      </c>
      <c r="L3699" s="6" t="s">
        <v>4</v>
      </c>
      <c r="M3699" s="6" t="s">
        <v>5</v>
      </c>
      <c r="N3699" s="6" t="s">
        <v>4175</v>
      </c>
      <c r="O3699" s="16">
        <v>44907</v>
      </c>
      <c r="P3699" s="6" t="s">
        <v>7</v>
      </c>
      <c r="Q3699" s="18">
        <v>3011.42</v>
      </c>
      <c r="R3699" s="18">
        <v>0</v>
      </c>
      <c r="S3699" s="18">
        <v>3011.42</v>
      </c>
      <c r="T3699" s="18">
        <v>0</v>
      </c>
      <c r="U3699" s="10">
        <f t="shared" si="114"/>
        <v>0</v>
      </c>
      <c r="V3699" s="20">
        <f t="shared" si="115"/>
        <v>0</v>
      </c>
    </row>
    <row r="3700" spans="1:22" ht="29" outlineLevel="4" x14ac:dyDescent="0.35">
      <c r="A3700" s="6" t="s">
        <v>110</v>
      </c>
      <c r="B3700" s="6" t="s">
        <v>111</v>
      </c>
      <c r="C3700" s="12" t="s">
        <v>4156</v>
      </c>
      <c r="D3700" s="5" t="s">
        <v>4171</v>
      </c>
      <c r="E3700" s="6" t="s">
        <v>4171</v>
      </c>
      <c r="F3700" s="1" t="s">
        <v>4</v>
      </c>
      <c r="G3700" s="1" t="s">
        <v>97</v>
      </c>
      <c r="H3700" s="1" t="s">
        <v>4173</v>
      </c>
      <c r="I3700" s="2" t="s">
        <v>4174</v>
      </c>
      <c r="J3700" s="6" t="s">
        <v>4</v>
      </c>
      <c r="K3700" s="6" t="s">
        <v>4</v>
      </c>
      <c r="L3700" s="6" t="s">
        <v>4</v>
      </c>
      <c r="M3700" s="6" t="s">
        <v>5</v>
      </c>
      <c r="N3700" s="6" t="s">
        <v>4176</v>
      </c>
      <c r="O3700" s="16">
        <v>44992</v>
      </c>
      <c r="P3700" s="6" t="s">
        <v>7</v>
      </c>
      <c r="Q3700" s="18">
        <v>4586.68</v>
      </c>
      <c r="R3700" s="18">
        <v>0</v>
      </c>
      <c r="S3700" s="18">
        <v>4586.68</v>
      </c>
      <c r="T3700" s="18">
        <v>0</v>
      </c>
      <c r="U3700" s="10">
        <f t="shared" si="114"/>
        <v>0</v>
      </c>
      <c r="V3700" s="20">
        <f t="shared" si="115"/>
        <v>0</v>
      </c>
    </row>
    <row r="3701" spans="1:22" ht="29" outlineLevel="4" x14ac:dyDescent="0.35">
      <c r="A3701" s="6" t="s">
        <v>110</v>
      </c>
      <c r="B3701" s="6" t="s">
        <v>111</v>
      </c>
      <c r="C3701" s="12" t="s">
        <v>4156</v>
      </c>
      <c r="D3701" s="5" t="s">
        <v>4171</v>
      </c>
      <c r="E3701" s="6" t="s">
        <v>4171</v>
      </c>
      <c r="F3701" s="1" t="s">
        <v>4</v>
      </c>
      <c r="G3701" s="1" t="s">
        <v>97</v>
      </c>
      <c r="H3701" s="1" t="s">
        <v>4173</v>
      </c>
      <c r="I3701" s="2" t="s">
        <v>4174</v>
      </c>
      <c r="J3701" s="6" t="s">
        <v>4</v>
      </c>
      <c r="K3701" s="6" t="s">
        <v>4</v>
      </c>
      <c r="L3701" s="6" t="s">
        <v>4</v>
      </c>
      <c r="M3701" s="6" t="s">
        <v>5</v>
      </c>
      <c r="N3701" s="6" t="s">
        <v>4177</v>
      </c>
      <c r="O3701" s="16">
        <v>45063</v>
      </c>
      <c r="P3701" s="6" t="s">
        <v>7</v>
      </c>
      <c r="Q3701" s="18">
        <v>1.22</v>
      </c>
      <c r="R3701" s="18">
        <v>0</v>
      </c>
      <c r="S3701" s="18">
        <v>1.22</v>
      </c>
      <c r="T3701" s="18">
        <v>0</v>
      </c>
      <c r="U3701" s="10">
        <f t="shared" si="114"/>
        <v>0</v>
      </c>
      <c r="V3701" s="20">
        <f t="shared" si="115"/>
        <v>0</v>
      </c>
    </row>
    <row r="3702" spans="1:22" ht="29" outlineLevel="4" x14ac:dyDescent="0.35">
      <c r="A3702" s="6" t="s">
        <v>110</v>
      </c>
      <c r="B3702" s="6" t="s">
        <v>111</v>
      </c>
      <c r="C3702" s="12" t="s">
        <v>4156</v>
      </c>
      <c r="D3702" s="5" t="s">
        <v>4171</v>
      </c>
      <c r="E3702" s="6" t="s">
        <v>4171</v>
      </c>
      <c r="F3702" s="1" t="s">
        <v>86</v>
      </c>
      <c r="G3702" s="1" t="s">
        <v>4</v>
      </c>
      <c r="H3702" s="1" t="s">
        <v>4173</v>
      </c>
      <c r="I3702" s="2" t="s">
        <v>4174</v>
      </c>
      <c r="J3702" s="6" t="s">
        <v>4</v>
      </c>
      <c r="K3702" s="6" t="s">
        <v>4</v>
      </c>
      <c r="L3702" s="6" t="s">
        <v>4</v>
      </c>
      <c r="M3702" s="6" t="s">
        <v>5</v>
      </c>
      <c r="N3702" s="6" t="s">
        <v>4172</v>
      </c>
      <c r="O3702" s="16">
        <v>44869</v>
      </c>
      <c r="P3702" s="6" t="s">
        <v>7</v>
      </c>
      <c r="Q3702" s="18">
        <v>14950.31</v>
      </c>
      <c r="R3702" s="18">
        <v>14950.31</v>
      </c>
      <c r="S3702" s="18">
        <v>0</v>
      </c>
      <c r="T3702" s="18">
        <v>0</v>
      </c>
      <c r="U3702" s="10">
        <f t="shared" si="114"/>
        <v>0</v>
      </c>
      <c r="V3702" s="20">
        <f t="shared" si="115"/>
        <v>0</v>
      </c>
    </row>
    <row r="3703" spans="1:22" ht="29" outlineLevel="4" x14ac:dyDescent="0.35">
      <c r="A3703" s="6" t="s">
        <v>110</v>
      </c>
      <c r="B3703" s="6" t="s">
        <v>111</v>
      </c>
      <c r="C3703" s="12" t="s">
        <v>4156</v>
      </c>
      <c r="D3703" s="5" t="s">
        <v>4171</v>
      </c>
      <c r="E3703" s="6" t="s">
        <v>4171</v>
      </c>
      <c r="F3703" s="1" t="s">
        <v>86</v>
      </c>
      <c r="G3703" s="1" t="s">
        <v>4</v>
      </c>
      <c r="H3703" s="1" t="s">
        <v>4173</v>
      </c>
      <c r="I3703" s="2" t="s">
        <v>4174</v>
      </c>
      <c r="J3703" s="6" t="s">
        <v>4</v>
      </c>
      <c r="K3703" s="6" t="s">
        <v>4</v>
      </c>
      <c r="L3703" s="6" t="s">
        <v>4</v>
      </c>
      <c r="M3703" s="6" t="s">
        <v>5</v>
      </c>
      <c r="N3703" s="6" t="s">
        <v>4175</v>
      </c>
      <c r="O3703" s="16">
        <v>44907</v>
      </c>
      <c r="P3703" s="6" t="s">
        <v>7</v>
      </c>
      <c r="Q3703" s="18">
        <v>24092.58</v>
      </c>
      <c r="R3703" s="18">
        <v>24092.58</v>
      </c>
      <c r="S3703" s="18">
        <v>0</v>
      </c>
      <c r="T3703" s="18">
        <v>0</v>
      </c>
      <c r="U3703" s="10">
        <f t="shared" si="114"/>
        <v>0</v>
      </c>
      <c r="V3703" s="20">
        <f t="shared" si="115"/>
        <v>0</v>
      </c>
    </row>
    <row r="3704" spans="1:22" ht="29" outlineLevel="4" x14ac:dyDescent="0.35">
      <c r="A3704" s="6" t="s">
        <v>110</v>
      </c>
      <c r="B3704" s="6" t="s">
        <v>111</v>
      </c>
      <c r="C3704" s="12" t="s">
        <v>4156</v>
      </c>
      <c r="D3704" s="5" t="s">
        <v>4171</v>
      </c>
      <c r="E3704" s="6" t="s">
        <v>4171</v>
      </c>
      <c r="F3704" s="1" t="s">
        <v>86</v>
      </c>
      <c r="G3704" s="1" t="s">
        <v>4</v>
      </c>
      <c r="H3704" s="1" t="s">
        <v>4173</v>
      </c>
      <c r="I3704" s="2" t="s">
        <v>4174</v>
      </c>
      <c r="J3704" s="6" t="s">
        <v>4</v>
      </c>
      <c r="K3704" s="6" t="s">
        <v>4</v>
      </c>
      <c r="L3704" s="6" t="s">
        <v>4</v>
      </c>
      <c r="M3704" s="6" t="s">
        <v>5</v>
      </c>
      <c r="N3704" s="6" t="s">
        <v>4176</v>
      </c>
      <c r="O3704" s="16">
        <v>44992</v>
      </c>
      <c r="P3704" s="6" t="s">
        <v>7</v>
      </c>
      <c r="Q3704" s="18">
        <v>36695.32</v>
      </c>
      <c r="R3704" s="18">
        <v>36695.32</v>
      </c>
      <c r="S3704" s="18">
        <v>0</v>
      </c>
      <c r="T3704" s="18">
        <v>0</v>
      </c>
      <c r="U3704" s="10">
        <f t="shared" si="114"/>
        <v>0</v>
      </c>
      <c r="V3704" s="20">
        <f t="shared" si="115"/>
        <v>0</v>
      </c>
    </row>
    <row r="3705" spans="1:22" ht="29" outlineLevel="4" x14ac:dyDescent="0.35">
      <c r="A3705" s="6" t="s">
        <v>110</v>
      </c>
      <c r="B3705" s="6" t="s">
        <v>111</v>
      </c>
      <c r="C3705" s="12" t="s">
        <v>4156</v>
      </c>
      <c r="D3705" s="5" t="s">
        <v>4171</v>
      </c>
      <c r="E3705" s="6" t="s">
        <v>4171</v>
      </c>
      <c r="F3705" s="1" t="s">
        <v>86</v>
      </c>
      <c r="G3705" s="1" t="s">
        <v>4</v>
      </c>
      <c r="H3705" s="1" t="s">
        <v>4173</v>
      </c>
      <c r="I3705" s="2" t="s">
        <v>4174</v>
      </c>
      <c r="J3705" s="6" t="s">
        <v>4</v>
      </c>
      <c r="K3705" s="6" t="s">
        <v>4</v>
      </c>
      <c r="L3705" s="6" t="s">
        <v>4</v>
      </c>
      <c r="M3705" s="6" t="s">
        <v>5</v>
      </c>
      <c r="N3705" s="6" t="s">
        <v>4177</v>
      </c>
      <c r="O3705" s="16">
        <v>45063</v>
      </c>
      <c r="P3705" s="6" t="s">
        <v>7</v>
      </c>
      <c r="Q3705" s="18">
        <v>9.7799999999999994</v>
      </c>
      <c r="R3705" s="18">
        <v>9.7799999999999994</v>
      </c>
      <c r="S3705" s="18">
        <v>0</v>
      </c>
      <c r="T3705" s="18">
        <v>0</v>
      </c>
      <c r="U3705" s="10">
        <f t="shared" si="114"/>
        <v>0</v>
      </c>
      <c r="V3705" s="20">
        <f t="shared" si="115"/>
        <v>0</v>
      </c>
    </row>
    <row r="3706" spans="1:22" outlineLevel="3" x14ac:dyDescent="0.35">
      <c r="G3706" s="1"/>
      <c r="H3706" s="14" t="s">
        <v>12056</v>
      </c>
      <c r="O3706" s="16"/>
      <c r="Q3706" s="18">
        <f>SUBTOTAL(9,Q3698:Q3705)</f>
        <v>85216</v>
      </c>
      <c r="R3706" s="18">
        <f>SUBTOTAL(9,R3698:R3705)</f>
        <v>75747.989999999991</v>
      </c>
      <c r="S3706" s="18">
        <f>SUBTOTAL(9,S3698:S3705)</f>
        <v>9468.01</v>
      </c>
      <c r="T3706" s="18">
        <f>SUBTOTAL(9,T3698:T3705)</f>
        <v>0</v>
      </c>
      <c r="U3706" s="10">
        <f t="shared" si="114"/>
        <v>9.0949470177292824E-12</v>
      </c>
      <c r="V3706" s="20">
        <f t="shared" si="115"/>
        <v>9.0949470177292824E-12</v>
      </c>
    </row>
    <row r="3707" spans="1:22" ht="29" outlineLevel="4" x14ac:dyDescent="0.35">
      <c r="A3707" s="6" t="s">
        <v>110</v>
      </c>
      <c r="B3707" s="6" t="s">
        <v>111</v>
      </c>
      <c r="C3707" s="12" t="s">
        <v>4156</v>
      </c>
      <c r="D3707" s="5" t="s">
        <v>4157</v>
      </c>
      <c r="E3707" s="6" t="s">
        <v>4157</v>
      </c>
      <c r="F3707" s="1" t="s">
        <v>4</v>
      </c>
      <c r="G3707" s="1" t="s">
        <v>82</v>
      </c>
      <c r="H3707" s="1" t="s">
        <v>4179</v>
      </c>
      <c r="I3707" s="2" t="s">
        <v>4180</v>
      </c>
      <c r="J3707" s="6" t="s">
        <v>4</v>
      </c>
      <c r="K3707" s="6" t="s">
        <v>4</v>
      </c>
      <c r="L3707" s="6" t="s">
        <v>4</v>
      </c>
      <c r="M3707" s="6" t="s">
        <v>5</v>
      </c>
      <c r="N3707" s="6" t="s">
        <v>4178</v>
      </c>
      <c r="O3707" s="16">
        <v>44860</v>
      </c>
      <c r="P3707" s="6" t="s">
        <v>7</v>
      </c>
      <c r="Q3707" s="18">
        <v>421.7</v>
      </c>
      <c r="R3707" s="18">
        <v>0</v>
      </c>
      <c r="S3707" s="18">
        <v>421.7</v>
      </c>
      <c r="T3707" s="18">
        <v>0</v>
      </c>
      <c r="U3707" s="10">
        <f t="shared" si="114"/>
        <v>0</v>
      </c>
      <c r="V3707" s="20">
        <f t="shared" si="115"/>
        <v>0</v>
      </c>
    </row>
    <row r="3708" spans="1:22" ht="29" outlineLevel="4" x14ac:dyDescent="0.35">
      <c r="A3708" s="6" t="s">
        <v>110</v>
      </c>
      <c r="B3708" s="6" t="s">
        <v>111</v>
      </c>
      <c r="C3708" s="12" t="s">
        <v>4156</v>
      </c>
      <c r="D3708" s="5" t="s">
        <v>4157</v>
      </c>
      <c r="E3708" s="6" t="s">
        <v>4157</v>
      </c>
      <c r="F3708" s="1" t="s">
        <v>4</v>
      </c>
      <c r="G3708" s="1" t="s">
        <v>82</v>
      </c>
      <c r="H3708" s="1" t="s">
        <v>4179</v>
      </c>
      <c r="I3708" s="2" t="s">
        <v>4180</v>
      </c>
      <c r="J3708" s="6" t="s">
        <v>4</v>
      </c>
      <c r="K3708" s="6" t="s">
        <v>4</v>
      </c>
      <c r="L3708" s="6" t="s">
        <v>4</v>
      </c>
      <c r="M3708" s="6" t="s">
        <v>5</v>
      </c>
      <c r="N3708" s="6" t="s">
        <v>4181</v>
      </c>
      <c r="O3708" s="16">
        <v>44896</v>
      </c>
      <c r="P3708" s="6" t="s">
        <v>7</v>
      </c>
      <c r="Q3708" s="18">
        <v>1069.5</v>
      </c>
      <c r="R3708" s="18">
        <v>0</v>
      </c>
      <c r="S3708" s="18">
        <v>1069.5</v>
      </c>
      <c r="T3708" s="18">
        <v>0</v>
      </c>
      <c r="U3708" s="10">
        <f t="shared" si="114"/>
        <v>0</v>
      </c>
      <c r="V3708" s="20">
        <f t="shared" si="115"/>
        <v>0</v>
      </c>
    </row>
    <row r="3709" spans="1:22" ht="29" outlineLevel="4" x14ac:dyDescent="0.35">
      <c r="A3709" s="6" t="s">
        <v>110</v>
      </c>
      <c r="B3709" s="6" t="s">
        <v>111</v>
      </c>
      <c r="C3709" s="12" t="s">
        <v>4156</v>
      </c>
      <c r="D3709" s="5" t="s">
        <v>4157</v>
      </c>
      <c r="E3709" s="6" t="s">
        <v>4157</v>
      </c>
      <c r="F3709" s="1" t="s">
        <v>4</v>
      </c>
      <c r="G3709" s="1" t="s">
        <v>82</v>
      </c>
      <c r="H3709" s="1" t="s">
        <v>4179</v>
      </c>
      <c r="I3709" s="2" t="s">
        <v>4180</v>
      </c>
      <c r="J3709" s="6" t="s">
        <v>4</v>
      </c>
      <c r="K3709" s="6" t="s">
        <v>4</v>
      </c>
      <c r="L3709" s="6" t="s">
        <v>4</v>
      </c>
      <c r="M3709" s="6" t="s">
        <v>5</v>
      </c>
      <c r="N3709" s="6" t="s">
        <v>4182</v>
      </c>
      <c r="O3709" s="16">
        <v>44930</v>
      </c>
      <c r="P3709" s="6" t="s">
        <v>7</v>
      </c>
      <c r="Q3709" s="18">
        <v>420.58</v>
      </c>
      <c r="R3709" s="18">
        <v>0</v>
      </c>
      <c r="S3709" s="18">
        <v>420.58</v>
      </c>
      <c r="T3709" s="18">
        <v>0</v>
      </c>
      <c r="U3709" s="10">
        <f t="shared" si="114"/>
        <v>0</v>
      </c>
      <c r="V3709" s="20">
        <f t="shared" si="115"/>
        <v>0</v>
      </c>
    </row>
    <row r="3710" spans="1:22" ht="29" outlineLevel="4" x14ac:dyDescent="0.35">
      <c r="A3710" s="6" t="s">
        <v>110</v>
      </c>
      <c r="B3710" s="6" t="s">
        <v>111</v>
      </c>
      <c r="C3710" s="12" t="s">
        <v>4156</v>
      </c>
      <c r="D3710" s="5" t="s">
        <v>4157</v>
      </c>
      <c r="E3710" s="6" t="s">
        <v>4157</v>
      </c>
      <c r="F3710" s="1" t="s">
        <v>4</v>
      </c>
      <c r="G3710" s="1" t="s">
        <v>82</v>
      </c>
      <c r="H3710" s="1" t="s">
        <v>4179</v>
      </c>
      <c r="I3710" s="2" t="s">
        <v>4180</v>
      </c>
      <c r="J3710" s="6" t="s">
        <v>4</v>
      </c>
      <c r="K3710" s="6" t="s">
        <v>4</v>
      </c>
      <c r="L3710" s="6" t="s">
        <v>4</v>
      </c>
      <c r="M3710" s="6" t="s">
        <v>5</v>
      </c>
      <c r="N3710" s="6" t="s">
        <v>4183</v>
      </c>
      <c r="O3710" s="16">
        <v>44984</v>
      </c>
      <c r="P3710" s="6" t="s">
        <v>7</v>
      </c>
      <c r="Q3710" s="18">
        <v>400.99</v>
      </c>
      <c r="R3710" s="18">
        <v>0</v>
      </c>
      <c r="S3710" s="18">
        <v>400.99</v>
      </c>
      <c r="T3710" s="18">
        <v>0</v>
      </c>
      <c r="U3710" s="10">
        <f t="shared" si="114"/>
        <v>0</v>
      </c>
      <c r="V3710" s="20">
        <f t="shared" si="115"/>
        <v>0</v>
      </c>
    </row>
    <row r="3711" spans="1:22" ht="29" outlineLevel="4" x14ac:dyDescent="0.35">
      <c r="A3711" s="6" t="s">
        <v>110</v>
      </c>
      <c r="B3711" s="6" t="s">
        <v>111</v>
      </c>
      <c r="C3711" s="12" t="s">
        <v>4156</v>
      </c>
      <c r="D3711" s="5" t="s">
        <v>4157</v>
      </c>
      <c r="E3711" s="6" t="s">
        <v>4157</v>
      </c>
      <c r="F3711" s="1" t="s">
        <v>4</v>
      </c>
      <c r="G3711" s="1" t="s">
        <v>82</v>
      </c>
      <c r="H3711" s="1" t="s">
        <v>4179</v>
      </c>
      <c r="I3711" s="2" t="s">
        <v>4180</v>
      </c>
      <c r="J3711" s="6" t="s">
        <v>4</v>
      </c>
      <c r="K3711" s="6" t="s">
        <v>4</v>
      </c>
      <c r="L3711" s="6" t="s">
        <v>4</v>
      </c>
      <c r="M3711" s="6" t="s">
        <v>5</v>
      </c>
      <c r="N3711" s="6" t="s">
        <v>4184</v>
      </c>
      <c r="O3711" s="16">
        <v>44987</v>
      </c>
      <c r="P3711" s="6" t="s">
        <v>7</v>
      </c>
      <c r="Q3711" s="18">
        <v>548.28</v>
      </c>
      <c r="R3711" s="18">
        <v>0</v>
      </c>
      <c r="S3711" s="18">
        <v>548.28</v>
      </c>
      <c r="T3711" s="18">
        <v>0</v>
      </c>
      <c r="U3711" s="10">
        <f t="shared" si="114"/>
        <v>0</v>
      </c>
      <c r="V3711" s="20">
        <f t="shared" si="115"/>
        <v>0</v>
      </c>
    </row>
    <row r="3712" spans="1:22" ht="29" outlineLevel="4" x14ac:dyDescent="0.35">
      <c r="A3712" s="6" t="s">
        <v>110</v>
      </c>
      <c r="B3712" s="6" t="s">
        <v>111</v>
      </c>
      <c r="C3712" s="12" t="s">
        <v>4156</v>
      </c>
      <c r="D3712" s="5" t="s">
        <v>4157</v>
      </c>
      <c r="E3712" s="6" t="s">
        <v>4157</v>
      </c>
      <c r="F3712" s="1" t="s">
        <v>4</v>
      </c>
      <c r="G3712" s="1" t="s">
        <v>82</v>
      </c>
      <c r="H3712" s="1" t="s">
        <v>4179</v>
      </c>
      <c r="I3712" s="2" t="s">
        <v>4180</v>
      </c>
      <c r="J3712" s="6" t="s">
        <v>4</v>
      </c>
      <c r="K3712" s="6" t="s">
        <v>4</v>
      </c>
      <c r="L3712" s="6" t="s">
        <v>4</v>
      </c>
      <c r="M3712" s="6" t="s">
        <v>5</v>
      </c>
      <c r="N3712" s="6" t="s">
        <v>4185</v>
      </c>
      <c r="O3712" s="16">
        <v>44999</v>
      </c>
      <c r="P3712" s="6" t="s">
        <v>7</v>
      </c>
      <c r="Q3712" s="18">
        <v>454.52</v>
      </c>
      <c r="R3712" s="18">
        <v>0</v>
      </c>
      <c r="S3712" s="18">
        <v>454.52</v>
      </c>
      <c r="T3712" s="18">
        <v>0</v>
      </c>
      <c r="U3712" s="10">
        <f t="shared" si="114"/>
        <v>0</v>
      </c>
      <c r="V3712" s="20">
        <f t="shared" si="115"/>
        <v>0</v>
      </c>
    </row>
    <row r="3713" spans="1:22" ht="29" outlineLevel="4" x14ac:dyDescent="0.35">
      <c r="A3713" s="6" t="s">
        <v>110</v>
      </c>
      <c r="B3713" s="6" t="s">
        <v>111</v>
      </c>
      <c r="C3713" s="12" t="s">
        <v>4156</v>
      </c>
      <c r="D3713" s="5" t="s">
        <v>4157</v>
      </c>
      <c r="E3713" s="6" t="s">
        <v>4157</v>
      </c>
      <c r="F3713" s="1" t="s">
        <v>4</v>
      </c>
      <c r="G3713" s="1" t="s">
        <v>82</v>
      </c>
      <c r="H3713" s="1" t="s">
        <v>4179</v>
      </c>
      <c r="I3713" s="2" t="s">
        <v>4180</v>
      </c>
      <c r="J3713" s="6" t="s">
        <v>4</v>
      </c>
      <c r="K3713" s="6" t="s">
        <v>4</v>
      </c>
      <c r="L3713" s="6" t="s">
        <v>4</v>
      </c>
      <c r="M3713" s="6" t="s">
        <v>5</v>
      </c>
      <c r="N3713" s="6" t="s">
        <v>4186</v>
      </c>
      <c r="O3713" s="16">
        <v>45015</v>
      </c>
      <c r="P3713" s="6" t="s">
        <v>7</v>
      </c>
      <c r="Q3713" s="18">
        <v>435.98</v>
      </c>
      <c r="R3713" s="18">
        <v>0</v>
      </c>
      <c r="S3713" s="18">
        <v>435.98</v>
      </c>
      <c r="T3713" s="18">
        <v>0</v>
      </c>
      <c r="U3713" s="10">
        <f t="shared" si="114"/>
        <v>0</v>
      </c>
      <c r="V3713" s="20">
        <f t="shared" si="115"/>
        <v>0</v>
      </c>
    </row>
    <row r="3714" spans="1:22" ht="29" outlineLevel="4" x14ac:dyDescent="0.35">
      <c r="A3714" s="6" t="s">
        <v>110</v>
      </c>
      <c r="B3714" s="6" t="s">
        <v>111</v>
      </c>
      <c r="C3714" s="12" t="s">
        <v>4156</v>
      </c>
      <c r="D3714" s="5" t="s">
        <v>4157</v>
      </c>
      <c r="E3714" s="6" t="s">
        <v>4157</v>
      </c>
      <c r="F3714" s="1" t="s">
        <v>4</v>
      </c>
      <c r="G3714" s="1" t="s">
        <v>82</v>
      </c>
      <c r="H3714" s="1" t="s">
        <v>4179</v>
      </c>
      <c r="I3714" s="2" t="s">
        <v>4180</v>
      </c>
      <c r="J3714" s="6" t="s">
        <v>4</v>
      </c>
      <c r="K3714" s="6" t="s">
        <v>4</v>
      </c>
      <c r="L3714" s="6" t="s">
        <v>4</v>
      </c>
      <c r="M3714" s="6" t="s">
        <v>5</v>
      </c>
      <c r="N3714" s="6" t="s">
        <v>4187</v>
      </c>
      <c r="O3714" s="16">
        <v>45030</v>
      </c>
      <c r="P3714" s="6" t="s">
        <v>7</v>
      </c>
      <c r="Q3714" s="18">
        <v>749.33</v>
      </c>
      <c r="R3714" s="18">
        <v>0</v>
      </c>
      <c r="S3714" s="18">
        <v>749.33</v>
      </c>
      <c r="T3714" s="18">
        <v>0</v>
      </c>
      <c r="U3714" s="10">
        <f t="shared" ref="U3714:U3777" si="116">Q3714-R3714-S3714-T3714</f>
        <v>0</v>
      </c>
      <c r="V3714" s="20">
        <f t="shared" si="115"/>
        <v>0</v>
      </c>
    </row>
    <row r="3715" spans="1:22" ht="29" outlineLevel="4" x14ac:dyDescent="0.35">
      <c r="A3715" s="6" t="s">
        <v>110</v>
      </c>
      <c r="B3715" s="6" t="s">
        <v>111</v>
      </c>
      <c r="C3715" s="12" t="s">
        <v>4156</v>
      </c>
      <c r="D3715" s="5" t="s">
        <v>4157</v>
      </c>
      <c r="E3715" s="6" t="s">
        <v>4157</v>
      </c>
      <c r="F3715" s="1" t="s">
        <v>4</v>
      </c>
      <c r="G3715" s="1" t="s">
        <v>82</v>
      </c>
      <c r="H3715" s="1" t="s">
        <v>4179</v>
      </c>
      <c r="I3715" s="2" t="s">
        <v>4180</v>
      </c>
      <c r="J3715" s="6" t="s">
        <v>4</v>
      </c>
      <c r="K3715" s="6" t="s">
        <v>4</v>
      </c>
      <c r="L3715" s="6" t="s">
        <v>4</v>
      </c>
      <c r="M3715" s="6" t="s">
        <v>5</v>
      </c>
      <c r="N3715" s="6" t="s">
        <v>4188</v>
      </c>
      <c r="O3715" s="16">
        <v>45071</v>
      </c>
      <c r="P3715" s="6" t="s">
        <v>7</v>
      </c>
      <c r="Q3715" s="18">
        <v>341.23</v>
      </c>
      <c r="R3715" s="18">
        <v>0</v>
      </c>
      <c r="S3715" s="18">
        <v>341.23</v>
      </c>
      <c r="T3715" s="18">
        <v>0</v>
      </c>
      <c r="U3715" s="10">
        <f t="shared" si="116"/>
        <v>0</v>
      </c>
      <c r="V3715" s="20">
        <f t="shared" ref="V3715:V3778" si="117">Q3715-R3715-S3715-T3715</f>
        <v>0</v>
      </c>
    </row>
    <row r="3716" spans="1:22" ht="29" outlineLevel="4" x14ac:dyDescent="0.35">
      <c r="A3716" s="6" t="s">
        <v>110</v>
      </c>
      <c r="B3716" s="6" t="s">
        <v>111</v>
      </c>
      <c r="C3716" s="12" t="s">
        <v>4156</v>
      </c>
      <c r="D3716" s="5" t="s">
        <v>4157</v>
      </c>
      <c r="E3716" s="6" t="s">
        <v>4157</v>
      </c>
      <c r="F3716" s="1" t="s">
        <v>4</v>
      </c>
      <c r="G3716" s="1" t="s">
        <v>82</v>
      </c>
      <c r="H3716" s="1" t="s">
        <v>4179</v>
      </c>
      <c r="I3716" s="2" t="s">
        <v>4180</v>
      </c>
      <c r="J3716" s="6" t="s">
        <v>4</v>
      </c>
      <c r="K3716" s="6" t="s">
        <v>4</v>
      </c>
      <c r="L3716" s="6" t="s">
        <v>4</v>
      </c>
      <c r="M3716" s="6" t="s">
        <v>5</v>
      </c>
      <c r="N3716" s="6" t="s">
        <v>4189</v>
      </c>
      <c r="O3716" s="16">
        <v>45085</v>
      </c>
      <c r="P3716" s="6" t="s">
        <v>7</v>
      </c>
      <c r="Q3716" s="18">
        <v>11.88</v>
      </c>
      <c r="R3716" s="18">
        <v>0</v>
      </c>
      <c r="S3716" s="18">
        <v>11.88</v>
      </c>
      <c r="T3716" s="18">
        <v>0</v>
      </c>
      <c r="U3716" s="10">
        <f t="shared" si="116"/>
        <v>0</v>
      </c>
      <c r="V3716" s="20">
        <f t="shared" si="117"/>
        <v>0</v>
      </c>
    </row>
    <row r="3717" spans="1:22" ht="29" outlineLevel="4" x14ac:dyDescent="0.35">
      <c r="A3717" s="6" t="s">
        <v>110</v>
      </c>
      <c r="B3717" s="6" t="s">
        <v>111</v>
      </c>
      <c r="C3717" s="12" t="s">
        <v>4156</v>
      </c>
      <c r="D3717" s="5" t="s">
        <v>4157</v>
      </c>
      <c r="E3717" s="6" t="s">
        <v>4157</v>
      </c>
      <c r="F3717" s="1" t="s">
        <v>76</v>
      </c>
      <c r="G3717" s="1" t="s">
        <v>4</v>
      </c>
      <c r="H3717" s="1" t="s">
        <v>4179</v>
      </c>
      <c r="I3717" s="2" t="s">
        <v>4180</v>
      </c>
      <c r="J3717" s="6" t="s">
        <v>4</v>
      </c>
      <c r="K3717" s="6" t="s">
        <v>4</v>
      </c>
      <c r="L3717" s="6" t="s">
        <v>4</v>
      </c>
      <c r="M3717" s="6" t="s">
        <v>5</v>
      </c>
      <c r="N3717" s="6" t="s">
        <v>4178</v>
      </c>
      <c r="O3717" s="16">
        <v>44860</v>
      </c>
      <c r="P3717" s="6" t="s">
        <v>7</v>
      </c>
      <c r="Q3717" s="18">
        <v>6747.3</v>
      </c>
      <c r="R3717" s="18">
        <v>6747.3</v>
      </c>
      <c r="S3717" s="18">
        <v>0</v>
      </c>
      <c r="T3717" s="18">
        <v>0</v>
      </c>
      <c r="U3717" s="10">
        <f t="shared" si="116"/>
        <v>0</v>
      </c>
      <c r="V3717" s="20">
        <f t="shared" si="117"/>
        <v>0</v>
      </c>
    </row>
    <row r="3718" spans="1:22" ht="29" outlineLevel="4" x14ac:dyDescent="0.35">
      <c r="A3718" s="6" t="s">
        <v>110</v>
      </c>
      <c r="B3718" s="6" t="s">
        <v>111</v>
      </c>
      <c r="C3718" s="12" t="s">
        <v>4156</v>
      </c>
      <c r="D3718" s="5" t="s">
        <v>4157</v>
      </c>
      <c r="E3718" s="6" t="s">
        <v>4157</v>
      </c>
      <c r="F3718" s="1" t="s">
        <v>76</v>
      </c>
      <c r="G3718" s="1" t="s">
        <v>4</v>
      </c>
      <c r="H3718" s="1" t="s">
        <v>4179</v>
      </c>
      <c r="I3718" s="2" t="s">
        <v>4180</v>
      </c>
      <c r="J3718" s="6" t="s">
        <v>4</v>
      </c>
      <c r="K3718" s="6" t="s">
        <v>4</v>
      </c>
      <c r="L3718" s="6" t="s">
        <v>4</v>
      </c>
      <c r="M3718" s="6" t="s">
        <v>5</v>
      </c>
      <c r="N3718" s="6" t="s">
        <v>4181</v>
      </c>
      <c r="O3718" s="16">
        <v>44896</v>
      </c>
      <c r="P3718" s="6" t="s">
        <v>7</v>
      </c>
      <c r="Q3718" s="18">
        <v>17112.5</v>
      </c>
      <c r="R3718" s="18">
        <v>17112.5</v>
      </c>
      <c r="S3718" s="18">
        <v>0</v>
      </c>
      <c r="T3718" s="18">
        <v>0</v>
      </c>
      <c r="U3718" s="10">
        <f t="shared" si="116"/>
        <v>0</v>
      </c>
      <c r="V3718" s="20">
        <f t="shared" si="117"/>
        <v>0</v>
      </c>
    </row>
    <row r="3719" spans="1:22" ht="29" outlineLevel="4" x14ac:dyDescent="0.35">
      <c r="A3719" s="6" t="s">
        <v>110</v>
      </c>
      <c r="B3719" s="6" t="s">
        <v>111</v>
      </c>
      <c r="C3719" s="12" t="s">
        <v>4156</v>
      </c>
      <c r="D3719" s="5" t="s">
        <v>4157</v>
      </c>
      <c r="E3719" s="6" t="s">
        <v>4157</v>
      </c>
      <c r="F3719" s="1" t="s">
        <v>76</v>
      </c>
      <c r="G3719" s="1" t="s">
        <v>4</v>
      </c>
      <c r="H3719" s="1" t="s">
        <v>4179</v>
      </c>
      <c r="I3719" s="2" t="s">
        <v>4180</v>
      </c>
      <c r="J3719" s="6" t="s">
        <v>4</v>
      </c>
      <c r="K3719" s="6" t="s">
        <v>4</v>
      </c>
      <c r="L3719" s="6" t="s">
        <v>4</v>
      </c>
      <c r="M3719" s="6" t="s">
        <v>5</v>
      </c>
      <c r="N3719" s="6" t="s">
        <v>4182</v>
      </c>
      <c r="O3719" s="16">
        <v>44930</v>
      </c>
      <c r="P3719" s="6" t="s">
        <v>7</v>
      </c>
      <c r="Q3719" s="18">
        <v>6729.42</v>
      </c>
      <c r="R3719" s="18">
        <v>6729.42</v>
      </c>
      <c r="S3719" s="18">
        <v>0</v>
      </c>
      <c r="T3719" s="18">
        <v>0</v>
      </c>
      <c r="U3719" s="10">
        <f t="shared" si="116"/>
        <v>0</v>
      </c>
      <c r="V3719" s="20">
        <f t="shared" si="117"/>
        <v>0</v>
      </c>
    </row>
    <row r="3720" spans="1:22" ht="29" outlineLevel="4" x14ac:dyDescent="0.35">
      <c r="A3720" s="6" t="s">
        <v>110</v>
      </c>
      <c r="B3720" s="6" t="s">
        <v>111</v>
      </c>
      <c r="C3720" s="12" t="s">
        <v>4156</v>
      </c>
      <c r="D3720" s="5" t="s">
        <v>4157</v>
      </c>
      <c r="E3720" s="6" t="s">
        <v>4157</v>
      </c>
      <c r="F3720" s="1" t="s">
        <v>76</v>
      </c>
      <c r="G3720" s="1" t="s">
        <v>4</v>
      </c>
      <c r="H3720" s="1" t="s">
        <v>4179</v>
      </c>
      <c r="I3720" s="2" t="s">
        <v>4180</v>
      </c>
      <c r="J3720" s="6" t="s">
        <v>4</v>
      </c>
      <c r="K3720" s="6" t="s">
        <v>4</v>
      </c>
      <c r="L3720" s="6" t="s">
        <v>4</v>
      </c>
      <c r="M3720" s="6" t="s">
        <v>5</v>
      </c>
      <c r="N3720" s="6" t="s">
        <v>4183</v>
      </c>
      <c r="O3720" s="16">
        <v>44984</v>
      </c>
      <c r="P3720" s="6" t="s">
        <v>7</v>
      </c>
      <c r="Q3720" s="18">
        <v>6416.01</v>
      </c>
      <c r="R3720" s="18">
        <v>6416.01</v>
      </c>
      <c r="S3720" s="18">
        <v>0</v>
      </c>
      <c r="T3720" s="18">
        <v>0</v>
      </c>
      <c r="U3720" s="10">
        <f t="shared" si="116"/>
        <v>0</v>
      </c>
      <c r="V3720" s="20">
        <f t="shared" si="117"/>
        <v>0</v>
      </c>
    </row>
    <row r="3721" spans="1:22" ht="29" outlineLevel="4" x14ac:dyDescent="0.35">
      <c r="A3721" s="6" t="s">
        <v>110</v>
      </c>
      <c r="B3721" s="6" t="s">
        <v>111</v>
      </c>
      <c r="C3721" s="12" t="s">
        <v>4156</v>
      </c>
      <c r="D3721" s="5" t="s">
        <v>4157</v>
      </c>
      <c r="E3721" s="6" t="s">
        <v>4157</v>
      </c>
      <c r="F3721" s="1" t="s">
        <v>76</v>
      </c>
      <c r="G3721" s="1" t="s">
        <v>4</v>
      </c>
      <c r="H3721" s="1" t="s">
        <v>4179</v>
      </c>
      <c r="I3721" s="2" t="s">
        <v>4180</v>
      </c>
      <c r="J3721" s="6" t="s">
        <v>4</v>
      </c>
      <c r="K3721" s="6" t="s">
        <v>4</v>
      </c>
      <c r="L3721" s="6" t="s">
        <v>4</v>
      </c>
      <c r="M3721" s="6" t="s">
        <v>5</v>
      </c>
      <c r="N3721" s="6" t="s">
        <v>4184</v>
      </c>
      <c r="O3721" s="16">
        <v>44987</v>
      </c>
      <c r="P3721" s="6" t="s">
        <v>7</v>
      </c>
      <c r="Q3721" s="18">
        <v>8772.7199999999993</v>
      </c>
      <c r="R3721" s="18">
        <v>8772.7199999999993</v>
      </c>
      <c r="S3721" s="18">
        <v>0</v>
      </c>
      <c r="T3721" s="18">
        <v>0</v>
      </c>
      <c r="U3721" s="10">
        <f t="shared" si="116"/>
        <v>0</v>
      </c>
      <c r="V3721" s="20">
        <f t="shared" si="117"/>
        <v>0</v>
      </c>
    </row>
    <row r="3722" spans="1:22" ht="29" outlineLevel="4" x14ac:dyDescent="0.35">
      <c r="A3722" s="6" t="s">
        <v>110</v>
      </c>
      <c r="B3722" s="6" t="s">
        <v>111</v>
      </c>
      <c r="C3722" s="12" t="s">
        <v>4156</v>
      </c>
      <c r="D3722" s="5" t="s">
        <v>4157</v>
      </c>
      <c r="E3722" s="6" t="s">
        <v>4157</v>
      </c>
      <c r="F3722" s="1" t="s">
        <v>76</v>
      </c>
      <c r="G3722" s="1" t="s">
        <v>4</v>
      </c>
      <c r="H3722" s="1" t="s">
        <v>4179</v>
      </c>
      <c r="I3722" s="2" t="s">
        <v>4180</v>
      </c>
      <c r="J3722" s="6" t="s">
        <v>4</v>
      </c>
      <c r="K3722" s="6" t="s">
        <v>4</v>
      </c>
      <c r="L3722" s="6" t="s">
        <v>4</v>
      </c>
      <c r="M3722" s="6" t="s">
        <v>5</v>
      </c>
      <c r="N3722" s="6" t="s">
        <v>4185</v>
      </c>
      <c r="O3722" s="16">
        <v>44999</v>
      </c>
      <c r="P3722" s="6" t="s">
        <v>7</v>
      </c>
      <c r="Q3722" s="18">
        <v>7272.48</v>
      </c>
      <c r="R3722" s="18">
        <v>7272.48</v>
      </c>
      <c r="S3722" s="18">
        <v>0</v>
      </c>
      <c r="T3722" s="18">
        <v>0</v>
      </c>
      <c r="U3722" s="10">
        <f t="shared" si="116"/>
        <v>0</v>
      </c>
      <c r="V3722" s="20">
        <f t="shared" si="117"/>
        <v>0</v>
      </c>
    </row>
    <row r="3723" spans="1:22" ht="29" outlineLevel="4" x14ac:dyDescent="0.35">
      <c r="A3723" s="6" t="s">
        <v>110</v>
      </c>
      <c r="B3723" s="6" t="s">
        <v>111</v>
      </c>
      <c r="C3723" s="12" t="s">
        <v>4156</v>
      </c>
      <c r="D3723" s="5" t="s">
        <v>4157</v>
      </c>
      <c r="E3723" s="6" t="s">
        <v>4157</v>
      </c>
      <c r="F3723" s="1" t="s">
        <v>76</v>
      </c>
      <c r="G3723" s="1" t="s">
        <v>4</v>
      </c>
      <c r="H3723" s="1" t="s">
        <v>4179</v>
      </c>
      <c r="I3723" s="2" t="s">
        <v>4180</v>
      </c>
      <c r="J3723" s="6" t="s">
        <v>4</v>
      </c>
      <c r="K3723" s="6" t="s">
        <v>4</v>
      </c>
      <c r="L3723" s="6" t="s">
        <v>4</v>
      </c>
      <c r="M3723" s="6" t="s">
        <v>5</v>
      </c>
      <c r="N3723" s="6" t="s">
        <v>4186</v>
      </c>
      <c r="O3723" s="16">
        <v>45015</v>
      </c>
      <c r="P3723" s="6" t="s">
        <v>7</v>
      </c>
      <c r="Q3723" s="18">
        <v>6976.02</v>
      </c>
      <c r="R3723" s="18">
        <v>6976.02</v>
      </c>
      <c r="S3723" s="18">
        <v>0</v>
      </c>
      <c r="T3723" s="18">
        <v>0</v>
      </c>
      <c r="U3723" s="10">
        <f t="shared" si="116"/>
        <v>0</v>
      </c>
      <c r="V3723" s="20">
        <f t="shared" si="117"/>
        <v>0</v>
      </c>
    </row>
    <row r="3724" spans="1:22" ht="29" outlineLevel="4" x14ac:dyDescent="0.35">
      <c r="A3724" s="6" t="s">
        <v>110</v>
      </c>
      <c r="B3724" s="6" t="s">
        <v>111</v>
      </c>
      <c r="C3724" s="12" t="s">
        <v>4156</v>
      </c>
      <c r="D3724" s="5" t="s">
        <v>4157</v>
      </c>
      <c r="E3724" s="6" t="s">
        <v>4157</v>
      </c>
      <c r="F3724" s="1" t="s">
        <v>76</v>
      </c>
      <c r="G3724" s="1" t="s">
        <v>4</v>
      </c>
      <c r="H3724" s="1" t="s">
        <v>4179</v>
      </c>
      <c r="I3724" s="2" t="s">
        <v>4180</v>
      </c>
      <c r="J3724" s="6" t="s">
        <v>4</v>
      </c>
      <c r="K3724" s="6" t="s">
        <v>4</v>
      </c>
      <c r="L3724" s="6" t="s">
        <v>4</v>
      </c>
      <c r="M3724" s="6" t="s">
        <v>5</v>
      </c>
      <c r="N3724" s="6" t="s">
        <v>4187</v>
      </c>
      <c r="O3724" s="16">
        <v>45030</v>
      </c>
      <c r="P3724" s="6" t="s">
        <v>7</v>
      </c>
      <c r="Q3724" s="18">
        <v>11989.67</v>
      </c>
      <c r="R3724" s="18">
        <v>11989.67</v>
      </c>
      <c r="S3724" s="18">
        <v>0</v>
      </c>
      <c r="T3724" s="18">
        <v>0</v>
      </c>
      <c r="U3724" s="10">
        <f t="shared" si="116"/>
        <v>0</v>
      </c>
      <c r="V3724" s="20">
        <f t="shared" si="117"/>
        <v>0</v>
      </c>
    </row>
    <row r="3725" spans="1:22" ht="29" outlineLevel="4" x14ac:dyDescent="0.35">
      <c r="A3725" s="6" t="s">
        <v>110</v>
      </c>
      <c r="B3725" s="6" t="s">
        <v>111</v>
      </c>
      <c r="C3725" s="12" t="s">
        <v>4156</v>
      </c>
      <c r="D3725" s="5" t="s">
        <v>4157</v>
      </c>
      <c r="E3725" s="6" t="s">
        <v>4157</v>
      </c>
      <c r="F3725" s="1" t="s">
        <v>76</v>
      </c>
      <c r="G3725" s="1" t="s">
        <v>4</v>
      </c>
      <c r="H3725" s="1" t="s">
        <v>4179</v>
      </c>
      <c r="I3725" s="2" t="s">
        <v>4180</v>
      </c>
      <c r="J3725" s="6" t="s">
        <v>4</v>
      </c>
      <c r="K3725" s="6" t="s">
        <v>4</v>
      </c>
      <c r="L3725" s="6" t="s">
        <v>4</v>
      </c>
      <c r="M3725" s="6" t="s">
        <v>5</v>
      </c>
      <c r="N3725" s="6" t="s">
        <v>4188</v>
      </c>
      <c r="O3725" s="16">
        <v>45071</v>
      </c>
      <c r="P3725" s="6" t="s">
        <v>7</v>
      </c>
      <c r="Q3725" s="18">
        <v>5459.77</v>
      </c>
      <c r="R3725" s="18">
        <v>5459.77</v>
      </c>
      <c r="S3725" s="18">
        <v>0</v>
      </c>
      <c r="T3725" s="18">
        <v>0</v>
      </c>
      <c r="U3725" s="10">
        <f t="shared" si="116"/>
        <v>0</v>
      </c>
      <c r="V3725" s="20">
        <f t="shared" si="117"/>
        <v>0</v>
      </c>
    </row>
    <row r="3726" spans="1:22" ht="29" outlineLevel="4" x14ac:dyDescent="0.35">
      <c r="A3726" s="6" t="s">
        <v>110</v>
      </c>
      <c r="B3726" s="6" t="s">
        <v>111</v>
      </c>
      <c r="C3726" s="12" t="s">
        <v>4156</v>
      </c>
      <c r="D3726" s="5" t="s">
        <v>4157</v>
      </c>
      <c r="E3726" s="6" t="s">
        <v>4157</v>
      </c>
      <c r="F3726" s="1" t="s">
        <v>76</v>
      </c>
      <c r="G3726" s="1" t="s">
        <v>4</v>
      </c>
      <c r="H3726" s="1" t="s">
        <v>4179</v>
      </c>
      <c r="I3726" s="2" t="s">
        <v>4180</v>
      </c>
      <c r="J3726" s="6" t="s">
        <v>4</v>
      </c>
      <c r="K3726" s="6" t="s">
        <v>4</v>
      </c>
      <c r="L3726" s="6" t="s">
        <v>4</v>
      </c>
      <c r="M3726" s="6" t="s">
        <v>5</v>
      </c>
      <c r="N3726" s="6" t="s">
        <v>4189</v>
      </c>
      <c r="O3726" s="16">
        <v>45085</v>
      </c>
      <c r="P3726" s="6" t="s">
        <v>7</v>
      </c>
      <c r="Q3726" s="18">
        <v>190.12</v>
      </c>
      <c r="R3726" s="18">
        <v>190.12</v>
      </c>
      <c r="S3726" s="18">
        <v>0</v>
      </c>
      <c r="T3726" s="18">
        <v>0</v>
      </c>
      <c r="U3726" s="10">
        <f t="shared" si="116"/>
        <v>0</v>
      </c>
      <c r="V3726" s="20">
        <f t="shared" si="117"/>
        <v>0</v>
      </c>
    </row>
    <row r="3727" spans="1:22" outlineLevel="3" x14ac:dyDescent="0.35">
      <c r="G3727" s="1"/>
      <c r="H3727" s="14" t="s">
        <v>12057</v>
      </c>
      <c r="O3727" s="16"/>
      <c r="Q3727" s="18">
        <f>SUBTOTAL(9,Q3707:Q3726)</f>
        <v>82520</v>
      </c>
      <c r="R3727" s="18">
        <f>SUBTOTAL(9,R3707:R3726)</f>
        <v>77666.010000000009</v>
      </c>
      <c r="S3727" s="18">
        <f>SUBTOTAL(9,S3707:S3726)</f>
        <v>4853.9900000000007</v>
      </c>
      <c r="T3727" s="18">
        <f>SUBTOTAL(9,T3707:T3726)</f>
        <v>0</v>
      </c>
      <c r="U3727" s="10">
        <f t="shared" si="116"/>
        <v>-1.0004441719502211E-11</v>
      </c>
      <c r="V3727" s="20">
        <f t="shared" si="117"/>
        <v>-1.0004441719502211E-11</v>
      </c>
    </row>
    <row r="3728" spans="1:22" ht="29" outlineLevel="4" x14ac:dyDescent="0.35">
      <c r="A3728" s="6" t="s">
        <v>110</v>
      </c>
      <c r="B3728" s="6" t="s">
        <v>111</v>
      </c>
      <c r="C3728" s="12" t="s">
        <v>4156</v>
      </c>
      <c r="D3728" s="5" t="s">
        <v>4157</v>
      </c>
      <c r="E3728" s="6" t="s">
        <v>4157</v>
      </c>
      <c r="F3728" s="1" t="s">
        <v>4</v>
      </c>
      <c r="G3728" s="1" t="s">
        <v>97</v>
      </c>
      <c r="H3728" s="1" t="s">
        <v>4191</v>
      </c>
      <c r="I3728" s="2" t="s">
        <v>4192</v>
      </c>
      <c r="J3728" s="6" t="s">
        <v>4</v>
      </c>
      <c r="K3728" s="6" t="s">
        <v>4</v>
      </c>
      <c r="L3728" s="6" t="s">
        <v>4</v>
      </c>
      <c r="M3728" s="6" t="s">
        <v>5</v>
      </c>
      <c r="N3728" s="6" t="s">
        <v>4190</v>
      </c>
      <c r="O3728" s="16">
        <v>45084</v>
      </c>
      <c r="P3728" s="6" t="s">
        <v>7</v>
      </c>
      <c r="Q3728" s="18">
        <v>2620.89</v>
      </c>
      <c r="R3728" s="18">
        <v>0</v>
      </c>
      <c r="S3728" s="18">
        <v>2620.89</v>
      </c>
      <c r="T3728" s="18">
        <v>0</v>
      </c>
      <c r="U3728" s="10">
        <f t="shared" si="116"/>
        <v>0</v>
      </c>
      <c r="V3728" s="20">
        <f t="shared" si="117"/>
        <v>0</v>
      </c>
    </row>
    <row r="3729" spans="1:22" ht="29" outlineLevel="4" x14ac:dyDescent="0.35">
      <c r="A3729" s="6" t="s">
        <v>110</v>
      </c>
      <c r="B3729" s="6" t="s">
        <v>111</v>
      </c>
      <c r="C3729" s="12" t="s">
        <v>4156</v>
      </c>
      <c r="D3729" s="5" t="s">
        <v>4157</v>
      </c>
      <c r="E3729" s="6" t="s">
        <v>4157</v>
      </c>
      <c r="F3729" s="1" t="s">
        <v>76</v>
      </c>
      <c r="G3729" s="1" t="s">
        <v>4</v>
      </c>
      <c r="H3729" s="1" t="s">
        <v>4191</v>
      </c>
      <c r="I3729" s="2" t="s">
        <v>4192</v>
      </c>
      <c r="J3729" s="6" t="s">
        <v>4</v>
      </c>
      <c r="K3729" s="6" t="s">
        <v>4</v>
      </c>
      <c r="L3729" s="6" t="s">
        <v>4</v>
      </c>
      <c r="M3729" s="6" t="s">
        <v>5</v>
      </c>
      <c r="N3729" s="6" t="s">
        <v>4190</v>
      </c>
      <c r="O3729" s="16">
        <v>45084</v>
      </c>
      <c r="P3729" s="6" t="s">
        <v>7</v>
      </c>
      <c r="Q3729" s="18">
        <v>20965.11</v>
      </c>
      <c r="R3729" s="18">
        <v>20965.11</v>
      </c>
      <c r="S3729" s="18">
        <v>0</v>
      </c>
      <c r="T3729" s="18">
        <v>0</v>
      </c>
      <c r="U3729" s="10">
        <f t="shared" si="116"/>
        <v>0</v>
      </c>
      <c r="V3729" s="20">
        <f t="shared" si="117"/>
        <v>0</v>
      </c>
    </row>
    <row r="3730" spans="1:22" outlineLevel="3" x14ac:dyDescent="0.35">
      <c r="G3730" s="1"/>
      <c r="H3730" s="14" t="s">
        <v>12058</v>
      </c>
      <c r="O3730" s="16"/>
      <c r="Q3730" s="18">
        <f>SUBTOTAL(9,Q3728:Q3729)</f>
        <v>23586</v>
      </c>
      <c r="R3730" s="18">
        <f>SUBTOTAL(9,R3728:R3729)</f>
        <v>20965.11</v>
      </c>
      <c r="S3730" s="18">
        <f>SUBTOTAL(9,S3728:S3729)</f>
        <v>2620.89</v>
      </c>
      <c r="T3730" s="18">
        <f>SUBTOTAL(9,T3728:T3729)</f>
        <v>0</v>
      </c>
      <c r="U3730" s="10">
        <f t="shared" si="116"/>
        <v>-4.5474735088646412E-13</v>
      </c>
      <c r="V3730" s="20">
        <f t="shared" si="117"/>
        <v>-4.5474735088646412E-13</v>
      </c>
    </row>
    <row r="3731" spans="1:22" ht="29" outlineLevel="4" x14ac:dyDescent="0.35">
      <c r="A3731" s="6" t="s">
        <v>110</v>
      </c>
      <c r="B3731" s="6" t="s">
        <v>111</v>
      </c>
      <c r="C3731" s="12" t="s">
        <v>4156</v>
      </c>
      <c r="D3731" s="5" t="s">
        <v>4157</v>
      </c>
      <c r="E3731" s="6" t="s">
        <v>4157</v>
      </c>
      <c r="F3731" s="1" t="s">
        <v>76</v>
      </c>
      <c r="G3731" s="1" t="s">
        <v>4</v>
      </c>
      <c r="H3731" s="1" t="s">
        <v>4194</v>
      </c>
      <c r="I3731" s="2" t="s">
        <v>4195</v>
      </c>
      <c r="J3731" s="6" t="s">
        <v>4</v>
      </c>
      <c r="K3731" s="6" t="s">
        <v>4</v>
      </c>
      <c r="L3731" s="6" t="s">
        <v>4</v>
      </c>
      <c r="M3731" s="6" t="s">
        <v>5</v>
      </c>
      <c r="N3731" s="6" t="s">
        <v>4193</v>
      </c>
      <c r="O3731" s="16">
        <v>45021</v>
      </c>
      <c r="P3731" s="6" t="s">
        <v>7</v>
      </c>
      <c r="Q3731" s="18">
        <v>4188</v>
      </c>
      <c r="R3731" s="18">
        <v>4188</v>
      </c>
      <c r="S3731" s="18">
        <v>0</v>
      </c>
      <c r="T3731" s="18">
        <v>0</v>
      </c>
      <c r="U3731" s="10">
        <f t="shared" si="116"/>
        <v>0</v>
      </c>
      <c r="V3731" s="20">
        <f t="shared" si="117"/>
        <v>0</v>
      </c>
    </row>
    <row r="3732" spans="1:22" ht="29" outlineLevel="4" x14ac:dyDescent="0.35">
      <c r="A3732" s="6" t="s">
        <v>110</v>
      </c>
      <c r="B3732" s="6" t="s">
        <v>111</v>
      </c>
      <c r="C3732" s="12" t="s">
        <v>4156</v>
      </c>
      <c r="D3732" s="5" t="s">
        <v>4157</v>
      </c>
      <c r="E3732" s="6" t="s">
        <v>4157</v>
      </c>
      <c r="F3732" s="1" t="s">
        <v>76</v>
      </c>
      <c r="G3732" s="1" t="s">
        <v>4</v>
      </c>
      <c r="H3732" s="1" t="s">
        <v>4194</v>
      </c>
      <c r="I3732" s="2" t="s">
        <v>4195</v>
      </c>
      <c r="J3732" s="6" t="s">
        <v>4</v>
      </c>
      <c r="K3732" s="6" t="s">
        <v>4</v>
      </c>
      <c r="L3732" s="6" t="s">
        <v>4</v>
      </c>
      <c r="M3732" s="6" t="s">
        <v>5</v>
      </c>
      <c r="N3732" s="6" t="s">
        <v>4196</v>
      </c>
      <c r="O3732" s="16">
        <v>45065</v>
      </c>
      <c r="P3732" s="6" t="s">
        <v>7</v>
      </c>
      <c r="Q3732" s="18">
        <v>15265</v>
      </c>
      <c r="R3732" s="18">
        <v>15265</v>
      </c>
      <c r="S3732" s="18">
        <v>0</v>
      </c>
      <c r="T3732" s="18">
        <v>0</v>
      </c>
      <c r="U3732" s="10">
        <f t="shared" si="116"/>
        <v>0</v>
      </c>
      <c r="V3732" s="20">
        <f t="shared" si="117"/>
        <v>0</v>
      </c>
    </row>
    <row r="3733" spans="1:22" outlineLevel="3" x14ac:dyDescent="0.35">
      <c r="G3733" s="1"/>
      <c r="H3733" s="14" t="s">
        <v>12059</v>
      </c>
      <c r="O3733" s="16"/>
      <c r="Q3733" s="18">
        <f>SUBTOTAL(9,Q3731:Q3732)</f>
        <v>19453</v>
      </c>
      <c r="R3733" s="18">
        <f>SUBTOTAL(9,R3731:R3732)</f>
        <v>19453</v>
      </c>
      <c r="S3733" s="18">
        <f>SUBTOTAL(9,S3731:S3732)</f>
        <v>0</v>
      </c>
      <c r="T3733" s="18">
        <f>SUBTOTAL(9,T3731:T3732)</f>
        <v>0</v>
      </c>
      <c r="U3733" s="10">
        <f t="shared" si="116"/>
        <v>0</v>
      </c>
      <c r="V3733" s="20">
        <f t="shared" si="117"/>
        <v>0</v>
      </c>
    </row>
    <row r="3734" spans="1:22" outlineLevel="4" x14ac:dyDescent="0.35">
      <c r="A3734" s="6" t="s">
        <v>110</v>
      </c>
      <c r="B3734" s="6" t="s">
        <v>111</v>
      </c>
      <c r="C3734" s="12" t="s">
        <v>4156</v>
      </c>
      <c r="D3734" s="5" t="s">
        <v>4157</v>
      </c>
      <c r="E3734" s="6" t="s">
        <v>4157</v>
      </c>
      <c r="F3734" s="1" t="s">
        <v>4</v>
      </c>
      <c r="G3734" s="1" t="s">
        <v>114</v>
      </c>
      <c r="H3734" s="1" t="s">
        <v>116</v>
      </c>
      <c r="I3734" s="4" t="s">
        <v>12902</v>
      </c>
      <c r="J3734" s="6" t="s">
        <v>4</v>
      </c>
      <c r="K3734" s="6" t="s">
        <v>4</v>
      </c>
      <c r="L3734" s="6" t="s">
        <v>4</v>
      </c>
      <c r="M3734" s="6" t="s">
        <v>5</v>
      </c>
      <c r="N3734" s="6" t="s">
        <v>4197</v>
      </c>
      <c r="O3734" s="16">
        <v>44869</v>
      </c>
      <c r="P3734" s="6" t="s">
        <v>7</v>
      </c>
      <c r="Q3734" s="18">
        <v>49605</v>
      </c>
      <c r="R3734" s="18">
        <v>0</v>
      </c>
      <c r="S3734" s="18">
        <v>49605</v>
      </c>
      <c r="T3734" s="18">
        <v>0</v>
      </c>
      <c r="U3734" s="10">
        <f t="shared" si="116"/>
        <v>0</v>
      </c>
      <c r="V3734" s="20">
        <f t="shared" si="117"/>
        <v>0</v>
      </c>
    </row>
    <row r="3735" spans="1:22" outlineLevel="4" x14ac:dyDescent="0.35">
      <c r="A3735" s="6" t="s">
        <v>110</v>
      </c>
      <c r="B3735" s="6" t="s">
        <v>111</v>
      </c>
      <c r="C3735" s="12" t="s">
        <v>4156</v>
      </c>
      <c r="D3735" s="5" t="s">
        <v>4157</v>
      </c>
      <c r="E3735" s="6" t="s">
        <v>4157</v>
      </c>
      <c r="F3735" s="1" t="s">
        <v>4</v>
      </c>
      <c r="G3735" s="1" t="s">
        <v>114</v>
      </c>
      <c r="H3735" s="1" t="s">
        <v>116</v>
      </c>
      <c r="I3735" s="4" t="s">
        <v>12902</v>
      </c>
      <c r="J3735" s="6" t="s">
        <v>4</v>
      </c>
      <c r="K3735" s="6" t="s">
        <v>4</v>
      </c>
      <c r="L3735" s="6" t="s">
        <v>4</v>
      </c>
      <c r="M3735" s="6" t="s">
        <v>5</v>
      </c>
      <c r="N3735" s="6" t="s">
        <v>4198</v>
      </c>
      <c r="O3735" s="16">
        <v>44945</v>
      </c>
      <c r="P3735" s="6" t="s">
        <v>7</v>
      </c>
      <c r="Q3735" s="18">
        <v>9661</v>
      </c>
      <c r="R3735" s="18">
        <v>0</v>
      </c>
      <c r="S3735" s="18">
        <v>9661</v>
      </c>
      <c r="T3735" s="18">
        <v>0</v>
      </c>
      <c r="U3735" s="10">
        <f t="shared" si="116"/>
        <v>0</v>
      </c>
      <c r="V3735" s="20">
        <f t="shared" si="117"/>
        <v>0</v>
      </c>
    </row>
    <row r="3736" spans="1:22" outlineLevel="3" x14ac:dyDescent="0.35">
      <c r="G3736" s="1"/>
      <c r="H3736" s="14" t="s">
        <v>11348</v>
      </c>
      <c r="O3736" s="16"/>
      <c r="Q3736" s="18">
        <f>SUBTOTAL(9,Q3734:Q3735)</f>
        <v>59266</v>
      </c>
      <c r="R3736" s="18">
        <f>SUBTOTAL(9,R3734:R3735)</f>
        <v>0</v>
      </c>
      <c r="S3736" s="18">
        <f>SUBTOTAL(9,S3734:S3735)</f>
        <v>59266</v>
      </c>
      <c r="T3736" s="18">
        <f>SUBTOTAL(9,T3734:T3735)</f>
        <v>0</v>
      </c>
      <c r="U3736" s="10">
        <f t="shared" si="116"/>
        <v>0</v>
      </c>
      <c r="V3736" s="20">
        <f t="shared" si="117"/>
        <v>0</v>
      </c>
    </row>
    <row r="3737" spans="1:22" outlineLevel="4" x14ac:dyDescent="0.35">
      <c r="A3737" s="6" t="s">
        <v>110</v>
      </c>
      <c r="B3737" s="6" t="s">
        <v>111</v>
      </c>
      <c r="C3737" s="12" t="s">
        <v>4156</v>
      </c>
      <c r="D3737" s="5" t="s">
        <v>4157</v>
      </c>
      <c r="E3737" s="6" t="s">
        <v>4157</v>
      </c>
      <c r="F3737" s="1" t="s">
        <v>4</v>
      </c>
      <c r="G3737" s="1" t="s">
        <v>114</v>
      </c>
      <c r="H3737" s="1" t="s">
        <v>119</v>
      </c>
      <c r="I3737" s="4" t="s">
        <v>12903</v>
      </c>
      <c r="J3737" s="6" t="s">
        <v>4</v>
      </c>
      <c r="K3737" s="6" t="s">
        <v>4</v>
      </c>
      <c r="L3737" s="6" t="s">
        <v>4</v>
      </c>
      <c r="M3737" s="6" t="s">
        <v>5</v>
      </c>
      <c r="N3737" s="6" t="s">
        <v>4197</v>
      </c>
      <c r="O3737" s="16">
        <v>44869</v>
      </c>
      <c r="P3737" s="6" t="s">
        <v>7</v>
      </c>
      <c r="Q3737" s="18">
        <v>5137</v>
      </c>
      <c r="R3737" s="18">
        <v>0</v>
      </c>
      <c r="S3737" s="18">
        <v>5137</v>
      </c>
      <c r="T3737" s="18">
        <v>0</v>
      </c>
      <c r="U3737" s="10">
        <f t="shared" si="116"/>
        <v>0</v>
      </c>
      <c r="V3737" s="20">
        <f t="shared" si="117"/>
        <v>0</v>
      </c>
    </row>
    <row r="3738" spans="1:22" outlineLevel="4" x14ac:dyDescent="0.35">
      <c r="A3738" s="6" t="s">
        <v>110</v>
      </c>
      <c r="B3738" s="6" t="s">
        <v>111</v>
      </c>
      <c r="C3738" s="12" t="s">
        <v>4156</v>
      </c>
      <c r="D3738" s="5" t="s">
        <v>4157</v>
      </c>
      <c r="E3738" s="6" t="s">
        <v>4157</v>
      </c>
      <c r="F3738" s="1" t="s">
        <v>4</v>
      </c>
      <c r="G3738" s="1" t="s">
        <v>114</v>
      </c>
      <c r="H3738" s="1" t="s">
        <v>119</v>
      </c>
      <c r="I3738" s="4" t="s">
        <v>12903</v>
      </c>
      <c r="J3738" s="6" t="s">
        <v>4</v>
      </c>
      <c r="K3738" s="6" t="s">
        <v>4</v>
      </c>
      <c r="L3738" s="6" t="s">
        <v>4</v>
      </c>
      <c r="M3738" s="6" t="s">
        <v>5</v>
      </c>
      <c r="N3738" s="6" t="s">
        <v>4198</v>
      </c>
      <c r="O3738" s="16">
        <v>44945</v>
      </c>
      <c r="P3738" s="6" t="s">
        <v>7</v>
      </c>
      <c r="Q3738" s="18">
        <v>996</v>
      </c>
      <c r="R3738" s="18">
        <v>0</v>
      </c>
      <c r="S3738" s="18">
        <v>996</v>
      </c>
      <c r="T3738" s="18">
        <v>0</v>
      </c>
      <c r="U3738" s="10">
        <f t="shared" si="116"/>
        <v>0</v>
      </c>
      <c r="V3738" s="20">
        <f t="shared" si="117"/>
        <v>0</v>
      </c>
    </row>
    <row r="3739" spans="1:22" outlineLevel="3" x14ac:dyDescent="0.35">
      <c r="G3739" s="1"/>
      <c r="H3739" s="14" t="s">
        <v>11349</v>
      </c>
      <c r="O3739" s="16"/>
      <c r="Q3739" s="18">
        <f>SUBTOTAL(9,Q3737:Q3738)</f>
        <v>6133</v>
      </c>
      <c r="R3739" s="18">
        <f>SUBTOTAL(9,R3737:R3738)</f>
        <v>0</v>
      </c>
      <c r="S3739" s="18">
        <f>SUBTOTAL(9,S3737:S3738)</f>
        <v>6133</v>
      </c>
      <c r="T3739" s="18">
        <f>SUBTOTAL(9,T3737:T3738)</f>
        <v>0</v>
      </c>
      <c r="U3739" s="10">
        <f t="shared" si="116"/>
        <v>0</v>
      </c>
      <c r="V3739" s="20">
        <f t="shared" si="117"/>
        <v>0</v>
      </c>
    </row>
    <row r="3740" spans="1:22" outlineLevel="4" x14ac:dyDescent="0.35">
      <c r="A3740" s="6" t="s">
        <v>110</v>
      </c>
      <c r="B3740" s="6" t="s">
        <v>111</v>
      </c>
      <c r="C3740" s="12" t="s">
        <v>4156</v>
      </c>
      <c r="D3740" s="5" t="s">
        <v>4157</v>
      </c>
      <c r="E3740" s="6" t="s">
        <v>4157</v>
      </c>
      <c r="F3740" s="1" t="s">
        <v>4</v>
      </c>
      <c r="G3740" s="1" t="s">
        <v>114</v>
      </c>
      <c r="H3740" s="1" t="s">
        <v>121</v>
      </c>
      <c r="I3740" s="4" t="s">
        <v>12901</v>
      </c>
      <c r="J3740" s="6" t="s">
        <v>4</v>
      </c>
      <c r="K3740" s="6" t="s">
        <v>4</v>
      </c>
      <c r="L3740" s="6" t="s">
        <v>4</v>
      </c>
      <c r="M3740" s="6" t="s">
        <v>5</v>
      </c>
      <c r="N3740" s="6" t="s">
        <v>4197</v>
      </c>
      <c r="O3740" s="16">
        <v>44869</v>
      </c>
      <c r="P3740" s="6" t="s">
        <v>7</v>
      </c>
      <c r="Q3740" s="18">
        <v>40107</v>
      </c>
      <c r="R3740" s="18">
        <v>0</v>
      </c>
      <c r="S3740" s="18">
        <v>40107</v>
      </c>
      <c r="T3740" s="18">
        <v>0</v>
      </c>
      <c r="U3740" s="10">
        <f t="shared" si="116"/>
        <v>0</v>
      </c>
      <c r="V3740" s="20">
        <f t="shared" si="117"/>
        <v>0</v>
      </c>
    </row>
    <row r="3741" spans="1:22" outlineLevel="4" x14ac:dyDescent="0.35">
      <c r="A3741" s="6" t="s">
        <v>110</v>
      </c>
      <c r="B3741" s="6" t="s">
        <v>111</v>
      </c>
      <c r="C3741" s="12" t="s">
        <v>4156</v>
      </c>
      <c r="D3741" s="5" t="s">
        <v>4157</v>
      </c>
      <c r="E3741" s="6" t="s">
        <v>4157</v>
      </c>
      <c r="F3741" s="1" t="s">
        <v>4</v>
      </c>
      <c r="G3741" s="1" t="s">
        <v>114</v>
      </c>
      <c r="H3741" s="1" t="s">
        <v>121</v>
      </c>
      <c r="I3741" s="4" t="s">
        <v>12901</v>
      </c>
      <c r="J3741" s="6" t="s">
        <v>4</v>
      </c>
      <c r="K3741" s="6" t="s">
        <v>4</v>
      </c>
      <c r="L3741" s="6" t="s">
        <v>4</v>
      </c>
      <c r="M3741" s="6" t="s">
        <v>5</v>
      </c>
      <c r="N3741" s="6" t="s">
        <v>4198</v>
      </c>
      <c r="O3741" s="16">
        <v>44945</v>
      </c>
      <c r="P3741" s="6" t="s">
        <v>7</v>
      </c>
      <c r="Q3741" s="18">
        <v>9116</v>
      </c>
      <c r="R3741" s="18">
        <v>0</v>
      </c>
      <c r="S3741" s="18">
        <v>9116</v>
      </c>
      <c r="T3741" s="18">
        <v>0</v>
      </c>
      <c r="U3741" s="10">
        <f t="shared" si="116"/>
        <v>0</v>
      </c>
      <c r="V3741" s="20">
        <f t="shared" si="117"/>
        <v>0</v>
      </c>
    </row>
    <row r="3742" spans="1:22" outlineLevel="3" x14ac:dyDescent="0.35">
      <c r="G3742" s="1"/>
      <c r="H3742" s="14" t="s">
        <v>11350</v>
      </c>
      <c r="O3742" s="16"/>
      <c r="Q3742" s="18">
        <f>SUBTOTAL(9,Q3740:Q3741)</f>
        <v>49223</v>
      </c>
      <c r="R3742" s="18">
        <f>SUBTOTAL(9,R3740:R3741)</f>
        <v>0</v>
      </c>
      <c r="S3742" s="18">
        <f>SUBTOTAL(9,S3740:S3741)</f>
        <v>49223</v>
      </c>
      <c r="T3742" s="18">
        <f>SUBTOTAL(9,T3740:T3741)</f>
        <v>0</v>
      </c>
      <c r="U3742" s="10">
        <f t="shared" si="116"/>
        <v>0</v>
      </c>
      <c r="V3742" s="20">
        <f t="shared" si="117"/>
        <v>0</v>
      </c>
    </row>
    <row r="3743" spans="1:22" outlineLevel="2" x14ac:dyDescent="0.35">
      <c r="C3743" s="13" t="s">
        <v>10745</v>
      </c>
      <c r="G3743" s="1"/>
      <c r="O3743" s="16"/>
      <c r="Q3743" s="18">
        <f>SUBTOTAL(9,Q3686:Q3741)</f>
        <v>577755</v>
      </c>
      <c r="R3743" s="18">
        <f>SUBTOTAL(9,R3686:R3741)</f>
        <v>425814.5</v>
      </c>
      <c r="S3743" s="18">
        <f>SUBTOTAL(9,S3686:S3741)</f>
        <v>151940.5</v>
      </c>
      <c r="T3743" s="18">
        <f>SUBTOTAL(9,T3686:T3741)</f>
        <v>0</v>
      </c>
      <c r="U3743" s="10">
        <f t="shared" si="116"/>
        <v>0</v>
      </c>
      <c r="V3743" s="20">
        <f t="shared" si="117"/>
        <v>0</v>
      </c>
    </row>
    <row r="3744" spans="1:22" ht="29" outlineLevel="4" x14ac:dyDescent="0.35">
      <c r="A3744" s="6" t="s">
        <v>110</v>
      </c>
      <c r="B3744" s="6" t="s">
        <v>111</v>
      </c>
      <c r="C3744" s="12" t="s">
        <v>4199</v>
      </c>
      <c r="D3744" s="5" t="s">
        <v>4200</v>
      </c>
      <c r="E3744" s="6" t="s">
        <v>4200</v>
      </c>
      <c r="F3744" s="1" t="s">
        <v>4</v>
      </c>
      <c r="G3744" s="1" t="s">
        <v>97</v>
      </c>
      <c r="H3744" s="1" t="s">
        <v>4202</v>
      </c>
      <c r="I3744" s="2" t="s">
        <v>4203</v>
      </c>
      <c r="J3744" s="6" t="s">
        <v>4</v>
      </c>
      <c r="K3744" s="6" t="s">
        <v>4</v>
      </c>
      <c r="L3744" s="6" t="s">
        <v>4</v>
      </c>
      <c r="M3744" s="6" t="s">
        <v>5</v>
      </c>
      <c r="N3744" s="6" t="s">
        <v>4201</v>
      </c>
      <c r="O3744" s="16">
        <v>44810</v>
      </c>
      <c r="P3744" s="6" t="s">
        <v>7</v>
      </c>
      <c r="Q3744" s="18">
        <v>4000.44</v>
      </c>
      <c r="R3744" s="18">
        <v>0</v>
      </c>
      <c r="S3744" s="18">
        <v>4000.44</v>
      </c>
      <c r="T3744" s="18">
        <v>0</v>
      </c>
      <c r="U3744" s="10">
        <f t="shared" si="116"/>
        <v>0</v>
      </c>
      <c r="V3744" s="20">
        <f t="shared" si="117"/>
        <v>0</v>
      </c>
    </row>
    <row r="3745" spans="1:22" ht="29" outlineLevel="4" x14ac:dyDescent="0.35">
      <c r="A3745" s="6" t="s">
        <v>110</v>
      </c>
      <c r="B3745" s="6" t="s">
        <v>111</v>
      </c>
      <c r="C3745" s="12" t="s">
        <v>4199</v>
      </c>
      <c r="D3745" s="5" t="s">
        <v>4200</v>
      </c>
      <c r="E3745" s="6" t="s">
        <v>4200</v>
      </c>
      <c r="F3745" s="1" t="s">
        <v>86</v>
      </c>
      <c r="G3745" s="1" t="s">
        <v>4</v>
      </c>
      <c r="H3745" s="1" t="s">
        <v>4202</v>
      </c>
      <c r="I3745" s="2" t="s">
        <v>4203</v>
      </c>
      <c r="J3745" s="6" t="s">
        <v>4</v>
      </c>
      <c r="K3745" s="6" t="s">
        <v>4</v>
      </c>
      <c r="L3745" s="6" t="s">
        <v>4</v>
      </c>
      <c r="M3745" s="6" t="s">
        <v>5</v>
      </c>
      <c r="N3745" s="6" t="s">
        <v>4201</v>
      </c>
      <c r="O3745" s="16">
        <v>44810</v>
      </c>
      <c r="P3745" s="6" t="s">
        <v>7</v>
      </c>
      <c r="Q3745" s="18">
        <v>32003.56</v>
      </c>
      <c r="R3745" s="18">
        <v>32003.56</v>
      </c>
      <c r="S3745" s="18">
        <v>0</v>
      </c>
      <c r="T3745" s="18">
        <v>0</v>
      </c>
      <c r="U3745" s="10">
        <f t="shared" si="116"/>
        <v>0</v>
      </c>
      <c r="V3745" s="20">
        <f t="shared" si="117"/>
        <v>0</v>
      </c>
    </row>
    <row r="3746" spans="1:22" outlineLevel="3" x14ac:dyDescent="0.35">
      <c r="G3746" s="1"/>
      <c r="H3746" s="14" t="s">
        <v>12060</v>
      </c>
      <c r="O3746" s="16"/>
      <c r="Q3746" s="18">
        <f>SUBTOTAL(9,Q3744:Q3745)</f>
        <v>36004</v>
      </c>
      <c r="R3746" s="18">
        <f>SUBTOTAL(9,R3744:R3745)</f>
        <v>32003.56</v>
      </c>
      <c r="S3746" s="18">
        <f>SUBTOTAL(9,S3744:S3745)</f>
        <v>4000.44</v>
      </c>
      <c r="T3746" s="18">
        <f>SUBTOTAL(9,T3744:T3745)</f>
        <v>0</v>
      </c>
      <c r="U3746" s="10">
        <f t="shared" si="116"/>
        <v>-1.3642420526593924E-12</v>
      </c>
      <c r="V3746" s="20">
        <f t="shared" si="117"/>
        <v>-1.3642420526593924E-12</v>
      </c>
    </row>
    <row r="3747" spans="1:22" ht="29" outlineLevel="4" x14ac:dyDescent="0.35">
      <c r="A3747" s="6" t="s">
        <v>110</v>
      </c>
      <c r="B3747" s="6" t="s">
        <v>111</v>
      </c>
      <c r="C3747" s="12" t="s">
        <v>4199</v>
      </c>
      <c r="D3747" s="5" t="s">
        <v>4200</v>
      </c>
      <c r="E3747" s="6" t="s">
        <v>4200</v>
      </c>
      <c r="F3747" s="1" t="s">
        <v>4</v>
      </c>
      <c r="G3747" s="1" t="s">
        <v>97</v>
      </c>
      <c r="H3747" s="1" t="s">
        <v>4205</v>
      </c>
      <c r="I3747" s="2" t="s">
        <v>4206</v>
      </c>
      <c r="J3747" s="6" t="s">
        <v>4</v>
      </c>
      <c r="K3747" s="6" t="s">
        <v>4</v>
      </c>
      <c r="L3747" s="6" t="s">
        <v>4</v>
      </c>
      <c r="M3747" s="6" t="s">
        <v>5</v>
      </c>
      <c r="N3747" s="6" t="s">
        <v>4204</v>
      </c>
      <c r="O3747" s="16">
        <v>45027</v>
      </c>
      <c r="P3747" s="6" t="s">
        <v>7</v>
      </c>
      <c r="Q3747" s="18">
        <v>7686</v>
      </c>
      <c r="R3747" s="18">
        <v>0</v>
      </c>
      <c r="S3747" s="18">
        <v>7686</v>
      </c>
      <c r="T3747" s="18">
        <v>0</v>
      </c>
      <c r="U3747" s="10">
        <f t="shared" si="116"/>
        <v>0</v>
      </c>
      <c r="V3747" s="20">
        <f t="shared" si="117"/>
        <v>0</v>
      </c>
    </row>
    <row r="3748" spans="1:22" ht="29" outlineLevel="4" x14ac:dyDescent="0.35">
      <c r="A3748" s="6" t="s">
        <v>110</v>
      </c>
      <c r="B3748" s="6" t="s">
        <v>111</v>
      </c>
      <c r="C3748" s="12" t="s">
        <v>4199</v>
      </c>
      <c r="D3748" s="5" t="s">
        <v>4200</v>
      </c>
      <c r="E3748" s="6" t="s">
        <v>4200</v>
      </c>
      <c r="F3748" s="1" t="s">
        <v>86</v>
      </c>
      <c r="G3748" s="1" t="s">
        <v>4</v>
      </c>
      <c r="H3748" s="1" t="s">
        <v>4205</v>
      </c>
      <c r="I3748" s="2" t="s">
        <v>4206</v>
      </c>
      <c r="J3748" s="6" t="s">
        <v>4</v>
      </c>
      <c r="K3748" s="6" t="s">
        <v>4</v>
      </c>
      <c r="L3748" s="6" t="s">
        <v>4</v>
      </c>
      <c r="M3748" s="6" t="s">
        <v>5</v>
      </c>
      <c r="N3748" s="6" t="s">
        <v>4204</v>
      </c>
      <c r="O3748" s="16">
        <v>45027</v>
      </c>
      <c r="P3748" s="6" t="s">
        <v>7</v>
      </c>
      <c r="Q3748" s="18">
        <v>61488</v>
      </c>
      <c r="R3748" s="18">
        <v>61488</v>
      </c>
      <c r="S3748" s="18">
        <v>0</v>
      </c>
      <c r="T3748" s="18">
        <v>0</v>
      </c>
      <c r="U3748" s="10">
        <f t="shared" si="116"/>
        <v>0</v>
      </c>
      <c r="V3748" s="20">
        <f t="shared" si="117"/>
        <v>0</v>
      </c>
    </row>
    <row r="3749" spans="1:22" outlineLevel="3" x14ac:dyDescent="0.35">
      <c r="G3749" s="1"/>
      <c r="H3749" s="14" t="s">
        <v>12061</v>
      </c>
      <c r="O3749" s="16"/>
      <c r="Q3749" s="18">
        <f>SUBTOTAL(9,Q3747:Q3748)</f>
        <v>69174</v>
      </c>
      <c r="R3749" s="18">
        <f>SUBTOTAL(9,R3747:R3748)</f>
        <v>61488</v>
      </c>
      <c r="S3749" s="18">
        <f>SUBTOTAL(9,S3747:S3748)</f>
        <v>7686</v>
      </c>
      <c r="T3749" s="18">
        <f>SUBTOTAL(9,T3747:T3748)</f>
        <v>0</v>
      </c>
      <c r="U3749" s="10">
        <f t="shared" si="116"/>
        <v>0</v>
      </c>
      <c r="V3749" s="20">
        <f t="shared" si="117"/>
        <v>0</v>
      </c>
    </row>
    <row r="3750" spans="1:22" outlineLevel="4" x14ac:dyDescent="0.35">
      <c r="A3750" s="6" t="s">
        <v>110</v>
      </c>
      <c r="B3750" s="6" t="s">
        <v>111</v>
      </c>
      <c r="C3750" s="12" t="s">
        <v>4199</v>
      </c>
      <c r="D3750" s="5" t="s">
        <v>4200</v>
      </c>
      <c r="E3750" s="6" t="s">
        <v>4200</v>
      </c>
      <c r="F3750" s="1" t="s">
        <v>4</v>
      </c>
      <c r="G3750" s="1" t="s">
        <v>114</v>
      </c>
      <c r="H3750" s="1" t="s">
        <v>116</v>
      </c>
      <c r="I3750" s="4" t="s">
        <v>12902</v>
      </c>
      <c r="J3750" s="6" t="s">
        <v>4</v>
      </c>
      <c r="K3750" s="6" t="s">
        <v>4</v>
      </c>
      <c r="L3750" s="6" t="s">
        <v>4</v>
      </c>
      <c r="M3750" s="6" t="s">
        <v>5</v>
      </c>
      <c r="N3750" s="6" t="s">
        <v>4207</v>
      </c>
      <c r="O3750" s="16">
        <v>44869</v>
      </c>
      <c r="P3750" s="6" t="s">
        <v>7</v>
      </c>
      <c r="Q3750" s="18">
        <v>37314</v>
      </c>
      <c r="R3750" s="18">
        <v>0</v>
      </c>
      <c r="S3750" s="18">
        <v>37314</v>
      </c>
      <c r="T3750" s="18">
        <v>0</v>
      </c>
      <c r="U3750" s="10">
        <f t="shared" si="116"/>
        <v>0</v>
      </c>
      <c r="V3750" s="20">
        <f t="shared" si="117"/>
        <v>0</v>
      </c>
    </row>
    <row r="3751" spans="1:22" outlineLevel="4" x14ac:dyDescent="0.35">
      <c r="A3751" s="6" t="s">
        <v>110</v>
      </c>
      <c r="B3751" s="6" t="s">
        <v>111</v>
      </c>
      <c r="C3751" s="12" t="s">
        <v>4199</v>
      </c>
      <c r="D3751" s="5" t="s">
        <v>4200</v>
      </c>
      <c r="E3751" s="6" t="s">
        <v>4200</v>
      </c>
      <c r="F3751" s="1" t="s">
        <v>4</v>
      </c>
      <c r="G3751" s="1" t="s">
        <v>114</v>
      </c>
      <c r="H3751" s="1" t="s">
        <v>116</v>
      </c>
      <c r="I3751" s="4" t="s">
        <v>12902</v>
      </c>
      <c r="J3751" s="6" t="s">
        <v>4</v>
      </c>
      <c r="K3751" s="6" t="s">
        <v>4</v>
      </c>
      <c r="L3751" s="6" t="s">
        <v>4</v>
      </c>
      <c r="M3751" s="6" t="s">
        <v>5</v>
      </c>
      <c r="N3751" s="6" t="s">
        <v>4208</v>
      </c>
      <c r="O3751" s="16">
        <v>44945</v>
      </c>
      <c r="P3751" s="6" t="s">
        <v>7</v>
      </c>
      <c r="Q3751" s="18">
        <v>15214</v>
      </c>
      <c r="R3751" s="18">
        <v>0</v>
      </c>
      <c r="S3751" s="18">
        <v>15214</v>
      </c>
      <c r="T3751" s="18">
        <v>0</v>
      </c>
      <c r="U3751" s="10">
        <f t="shared" si="116"/>
        <v>0</v>
      </c>
      <c r="V3751" s="20">
        <f t="shared" si="117"/>
        <v>0</v>
      </c>
    </row>
    <row r="3752" spans="1:22" outlineLevel="3" x14ac:dyDescent="0.35">
      <c r="G3752" s="1"/>
      <c r="H3752" s="14" t="s">
        <v>11348</v>
      </c>
      <c r="O3752" s="16"/>
      <c r="Q3752" s="18">
        <f>SUBTOTAL(9,Q3750:Q3751)</f>
        <v>52528</v>
      </c>
      <c r="R3752" s="18">
        <f>SUBTOTAL(9,R3750:R3751)</f>
        <v>0</v>
      </c>
      <c r="S3752" s="18">
        <f>SUBTOTAL(9,S3750:S3751)</f>
        <v>52528</v>
      </c>
      <c r="T3752" s="18">
        <f>SUBTOTAL(9,T3750:T3751)</f>
        <v>0</v>
      </c>
      <c r="U3752" s="10">
        <f t="shared" si="116"/>
        <v>0</v>
      </c>
      <c r="V3752" s="20">
        <f t="shared" si="117"/>
        <v>0</v>
      </c>
    </row>
    <row r="3753" spans="1:22" outlineLevel="4" x14ac:dyDescent="0.35">
      <c r="A3753" s="6" t="s">
        <v>110</v>
      </c>
      <c r="B3753" s="6" t="s">
        <v>111</v>
      </c>
      <c r="C3753" s="12" t="s">
        <v>4199</v>
      </c>
      <c r="D3753" s="5" t="s">
        <v>4200</v>
      </c>
      <c r="E3753" s="6" t="s">
        <v>4200</v>
      </c>
      <c r="F3753" s="1" t="s">
        <v>4</v>
      </c>
      <c r="G3753" s="1" t="s">
        <v>114</v>
      </c>
      <c r="H3753" s="1" t="s">
        <v>119</v>
      </c>
      <c r="I3753" s="4" t="s">
        <v>12903</v>
      </c>
      <c r="J3753" s="6" t="s">
        <v>4</v>
      </c>
      <c r="K3753" s="6" t="s">
        <v>4</v>
      </c>
      <c r="L3753" s="6" t="s">
        <v>4</v>
      </c>
      <c r="M3753" s="6" t="s">
        <v>5</v>
      </c>
      <c r="N3753" s="6" t="s">
        <v>4207</v>
      </c>
      <c r="O3753" s="16">
        <v>44869</v>
      </c>
      <c r="P3753" s="6" t="s">
        <v>7</v>
      </c>
      <c r="Q3753" s="18">
        <v>15010</v>
      </c>
      <c r="R3753" s="18">
        <v>0</v>
      </c>
      <c r="S3753" s="18">
        <v>15010</v>
      </c>
      <c r="T3753" s="18">
        <v>0</v>
      </c>
      <c r="U3753" s="10">
        <f t="shared" si="116"/>
        <v>0</v>
      </c>
      <c r="V3753" s="20">
        <f t="shared" si="117"/>
        <v>0</v>
      </c>
    </row>
    <row r="3754" spans="1:22" outlineLevel="4" x14ac:dyDescent="0.35">
      <c r="A3754" s="6" t="s">
        <v>110</v>
      </c>
      <c r="B3754" s="6" t="s">
        <v>111</v>
      </c>
      <c r="C3754" s="12" t="s">
        <v>4199</v>
      </c>
      <c r="D3754" s="5" t="s">
        <v>4200</v>
      </c>
      <c r="E3754" s="6" t="s">
        <v>4200</v>
      </c>
      <c r="F3754" s="1" t="s">
        <v>4</v>
      </c>
      <c r="G3754" s="1" t="s">
        <v>114</v>
      </c>
      <c r="H3754" s="1" t="s">
        <v>119</v>
      </c>
      <c r="I3754" s="4" t="s">
        <v>12903</v>
      </c>
      <c r="J3754" s="6" t="s">
        <v>4</v>
      </c>
      <c r="K3754" s="6" t="s">
        <v>4</v>
      </c>
      <c r="L3754" s="6" t="s">
        <v>4</v>
      </c>
      <c r="M3754" s="6" t="s">
        <v>5</v>
      </c>
      <c r="N3754" s="6" t="s">
        <v>4208</v>
      </c>
      <c r="O3754" s="16">
        <v>44945</v>
      </c>
      <c r="P3754" s="6" t="s">
        <v>7</v>
      </c>
      <c r="Q3754" s="18">
        <v>2915</v>
      </c>
      <c r="R3754" s="18">
        <v>0</v>
      </c>
      <c r="S3754" s="18">
        <v>2915</v>
      </c>
      <c r="T3754" s="18">
        <v>0</v>
      </c>
      <c r="U3754" s="10">
        <f t="shared" si="116"/>
        <v>0</v>
      </c>
      <c r="V3754" s="20">
        <f t="shared" si="117"/>
        <v>0</v>
      </c>
    </row>
    <row r="3755" spans="1:22" outlineLevel="3" x14ac:dyDescent="0.35">
      <c r="G3755" s="1"/>
      <c r="H3755" s="14" t="s">
        <v>11349</v>
      </c>
      <c r="O3755" s="16"/>
      <c r="Q3755" s="18">
        <f>SUBTOTAL(9,Q3753:Q3754)</f>
        <v>17925</v>
      </c>
      <c r="R3755" s="18">
        <f>SUBTOTAL(9,R3753:R3754)</f>
        <v>0</v>
      </c>
      <c r="S3755" s="18">
        <f>SUBTOTAL(9,S3753:S3754)</f>
        <v>17925</v>
      </c>
      <c r="T3755" s="18">
        <f>SUBTOTAL(9,T3753:T3754)</f>
        <v>0</v>
      </c>
      <c r="U3755" s="10">
        <f t="shared" si="116"/>
        <v>0</v>
      </c>
      <c r="V3755" s="20">
        <f t="shared" si="117"/>
        <v>0</v>
      </c>
    </row>
    <row r="3756" spans="1:22" outlineLevel="4" x14ac:dyDescent="0.35">
      <c r="A3756" s="6" t="s">
        <v>110</v>
      </c>
      <c r="B3756" s="6" t="s">
        <v>111</v>
      </c>
      <c r="C3756" s="12" t="s">
        <v>4199</v>
      </c>
      <c r="D3756" s="5" t="s">
        <v>4200</v>
      </c>
      <c r="E3756" s="6" t="s">
        <v>4200</v>
      </c>
      <c r="F3756" s="1" t="s">
        <v>4</v>
      </c>
      <c r="G3756" s="1" t="s">
        <v>114</v>
      </c>
      <c r="H3756" s="1" t="s">
        <v>121</v>
      </c>
      <c r="I3756" s="4" t="s">
        <v>12901</v>
      </c>
      <c r="J3756" s="6" t="s">
        <v>4</v>
      </c>
      <c r="K3756" s="6" t="s">
        <v>4</v>
      </c>
      <c r="L3756" s="6" t="s">
        <v>4</v>
      </c>
      <c r="M3756" s="6" t="s">
        <v>5</v>
      </c>
      <c r="N3756" s="6" t="s">
        <v>4207</v>
      </c>
      <c r="O3756" s="16">
        <v>44869</v>
      </c>
      <c r="P3756" s="6" t="s">
        <v>7</v>
      </c>
      <c r="Q3756" s="18">
        <v>88531</v>
      </c>
      <c r="R3756" s="18">
        <v>0</v>
      </c>
      <c r="S3756" s="18">
        <v>88531</v>
      </c>
      <c r="T3756" s="18">
        <v>0</v>
      </c>
      <c r="U3756" s="10">
        <f t="shared" si="116"/>
        <v>0</v>
      </c>
      <c r="V3756" s="20">
        <f t="shared" si="117"/>
        <v>0</v>
      </c>
    </row>
    <row r="3757" spans="1:22" outlineLevel="4" x14ac:dyDescent="0.35">
      <c r="A3757" s="6" t="s">
        <v>110</v>
      </c>
      <c r="B3757" s="6" t="s">
        <v>111</v>
      </c>
      <c r="C3757" s="12" t="s">
        <v>4199</v>
      </c>
      <c r="D3757" s="5" t="s">
        <v>4200</v>
      </c>
      <c r="E3757" s="6" t="s">
        <v>4200</v>
      </c>
      <c r="F3757" s="1" t="s">
        <v>4</v>
      </c>
      <c r="G3757" s="1" t="s">
        <v>114</v>
      </c>
      <c r="H3757" s="1" t="s">
        <v>121</v>
      </c>
      <c r="I3757" s="4" t="s">
        <v>12901</v>
      </c>
      <c r="J3757" s="6" t="s">
        <v>4</v>
      </c>
      <c r="K3757" s="6" t="s">
        <v>4</v>
      </c>
      <c r="L3757" s="6" t="s">
        <v>4</v>
      </c>
      <c r="M3757" s="6" t="s">
        <v>5</v>
      </c>
      <c r="N3757" s="6" t="s">
        <v>4208</v>
      </c>
      <c r="O3757" s="16">
        <v>44945</v>
      </c>
      <c r="P3757" s="6" t="s">
        <v>7</v>
      </c>
      <c r="Q3757" s="18">
        <v>18129</v>
      </c>
      <c r="R3757" s="18">
        <v>0</v>
      </c>
      <c r="S3757" s="18">
        <v>18129</v>
      </c>
      <c r="T3757" s="18">
        <v>0</v>
      </c>
      <c r="U3757" s="10">
        <f t="shared" si="116"/>
        <v>0</v>
      </c>
      <c r="V3757" s="20">
        <f t="shared" si="117"/>
        <v>0</v>
      </c>
    </row>
    <row r="3758" spans="1:22" outlineLevel="3" x14ac:dyDescent="0.35">
      <c r="G3758" s="1"/>
      <c r="H3758" s="14" t="s">
        <v>11350</v>
      </c>
      <c r="O3758" s="16"/>
      <c r="Q3758" s="18">
        <f>SUBTOTAL(9,Q3756:Q3757)</f>
        <v>106660</v>
      </c>
      <c r="R3758" s="18">
        <f>SUBTOTAL(9,R3756:R3757)</f>
        <v>0</v>
      </c>
      <c r="S3758" s="18">
        <f>SUBTOTAL(9,S3756:S3757)</f>
        <v>106660</v>
      </c>
      <c r="T3758" s="18">
        <f>SUBTOTAL(9,T3756:T3757)</f>
        <v>0</v>
      </c>
      <c r="U3758" s="10">
        <f t="shared" si="116"/>
        <v>0</v>
      </c>
      <c r="V3758" s="20">
        <f t="shared" si="117"/>
        <v>0</v>
      </c>
    </row>
    <row r="3759" spans="1:22" outlineLevel="2" x14ac:dyDescent="0.35">
      <c r="C3759" s="13" t="s">
        <v>10746</v>
      </c>
      <c r="G3759" s="1"/>
      <c r="O3759" s="16"/>
      <c r="Q3759" s="18">
        <f>SUBTOTAL(9,Q3744:Q3757)</f>
        <v>282291</v>
      </c>
      <c r="R3759" s="18">
        <f>SUBTOTAL(9,R3744:R3757)</f>
        <v>93491.56</v>
      </c>
      <c r="S3759" s="18">
        <f>SUBTOTAL(9,S3744:S3757)</f>
        <v>188799.44</v>
      </c>
      <c r="T3759" s="18">
        <f>SUBTOTAL(9,T3744:T3757)</f>
        <v>0</v>
      </c>
      <c r="U3759" s="10">
        <f t="shared" si="116"/>
        <v>0</v>
      </c>
      <c r="V3759" s="20">
        <f t="shared" si="117"/>
        <v>0</v>
      </c>
    </row>
    <row r="3760" spans="1:22" ht="29" outlineLevel="4" x14ac:dyDescent="0.35">
      <c r="A3760" s="6" t="s">
        <v>743</v>
      </c>
      <c r="B3760" s="6" t="s">
        <v>744</v>
      </c>
      <c r="C3760" s="12" t="s">
        <v>4209</v>
      </c>
      <c r="D3760" s="5" t="s">
        <v>4210</v>
      </c>
      <c r="E3760" s="6" t="s">
        <v>4210</v>
      </c>
      <c r="F3760" s="1" t="s">
        <v>13024</v>
      </c>
      <c r="G3760" s="1" t="s">
        <v>4</v>
      </c>
      <c r="H3760" s="1" t="s">
        <v>4213</v>
      </c>
      <c r="I3760" s="2" t="s">
        <v>4214</v>
      </c>
      <c r="J3760" s="6" t="s">
        <v>4</v>
      </c>
      <c r="K3760" s="6" t="s">
        <v>4</v>
      </c>
      <c r="L3760" s="6" t="s">
        <v>4</v>
      </c>
      <c r="M3760" s="6" t="s">
        <v>5</v>
      </c>
      <c r="N3760" s="6" t="s">
        <v>4211</v>
      </c>
      <c r="O3760" s="16">
        <v>44795</v>
      </c>
      <c r="P3760" s="6" t="s">
        <v>4212</v>
      </c>
      <c r="Q3760" s="18">
        <v>10818.81</v>
      </c>
      <c r="R3760" s="18">
        <v>10818.81</v>
      </c>
      <c r="S3760" s="18">
        <v>0</v>
      </c>
      <c r="T3760" s="18">
        <v>0</v>
      </c>
      <c r="U3760" s="10">
        <f t="shared" si="116"/>
        <v>0</v>
      </c>
      <c r="V3760" s="20">
        <f t="shared" si="117"/>
        <v>0</v>
      </c>
    </row>
    <row r="3761" spans="1:22" ht="29" outlineLevel="4" x14ac:dyDescent="0.35">
      <c r="A3761" s="6" t="s">
        <v>743</v>
      </c>
      <c r="B3761" s="6" t="s">
        <v>744</v>
      </c>
      <c r="C3761" s="12" t="s">
        <v>4209</v>
      </c>
      <c r="D3761" s="5" t="s">
        <v>4210</v>
      </c>
      <c r="E3761" s="6" t="s">
        <v>4210</v>
      </c>
      <c r="F3761" s="1" t="s">
        <v>13024</v>
      </c>
      <c r="G3761" s="1" t="s">
        <v>4</v>
      </c>
      <c r="H3761" s="1" t="s">
        <v>4213</v>
      </c>
      <c r="I3761" s="2" t="s">
        <v>4214</v>
      </c>
      <c r="J3761" s="6" t="s">
        <v>4</v>
      </c>
      <c r="K3761" s="6" t="s">
        <v>4</v>
      </c>
      <c r="L3761" s="6" t="s">
        <v>4</v>
      </c>
      <c r="M3761" s="6" t="s">
        <v>5</v>
      </c>
      <c r="N3761" s="6" t="s">
        <v>4215</v>
      </c>
      <c r="O3761" s="16">
        <v>44851</v>
      </c>
      <c r="P3761" s="6" t="s">
        <v>4216</v>
      </c>
      <c r="Q3761" s="18">
        <v>29769.53</v>
      </c>
      <c r="R3761" s="18">
        <v>29769.53</v>
      </c>
      <c r="S3761" s="18">
        <v>0</v>
      </c>
      <c r="T3761" s="18">
        <v>0</v>
      </c>
      <c r="U3761" s="10">
        <f t="shared" si="116"/>
        <v>0</v>
      </c>
      <c r="V3761" s="20">
        <f t="shared" si="117"/>
        <v>0</v>
      </c>
    </row>
    <row r="3762" spans="1:22" ht="29" outlineLevel="4" x14ac:dyDescent="0.35">
      <c r="A3762" s="6" t="s">
        <v>743</v>
      </c>
      <c r="B3762" s="6" t="s">
        <v>744</v>
      </c>
      <c r="C3762" s="12" t="s">
        <v>4209</v>
      </c>
      <c r="D3762" s="5" t="s">
        <v>4210</v>
      </c>
      <c r="E3762" s="6" t="s">
        <v>4210</v>
      </c>
      <c r="F3762" s="1" t="s">
        <v>13024</v>
      </c>
      <c r="G3762" s="1" t="s">
        <v>4</v>
      </c>
      <c r="H3762" s="1" t="s">
        <v>4213</v>
      </c>
      <c r="I3762" s="2" t="s">
        <v>4214</v>
      </c>
      <c r="J3762" s="6" t="s">
        <v>4</v>
      </c>
      <c r="K3762" s="6" t="s">
        <v>4</v>
      </c>
      <c r="L3762" s="6" t="s">
        <v>4</v>
      </c>
      <c r="M3762" s="6" t="s">
        <v>5</v>
      </c>
      <c r="N3762" s="6" t="s">
        <v>4217</v>
      </c>
      <c r="O3762" s="16">
        <v>44900</v>
      </c>
      <c r="P3762" s="6" t="s">
        <v>4218</v>
      </c>
      <c r="Q3762" s="18">
        <v>16941.93</v>
      </c>
      <c r="R3762" s="18">
        <v>16941.93</v>
      </c>
      <c r="S3762" s="18">
        <v>0</v>
      </c>
      <c r="T3762" s="18">
        <v>0</v>
      </c>
      <c r="U3762" s="10">
        <f t="shared" si="116"/>
        <v>0</v>
      </c>
      <c r="V3762" s="20">
        <f t="shared" si="117"/>
        <v>0</v>
      </c>
    </row>
    <row r="3763" spans="1:22" ht="29" outlineLevel="4" x14ac:dyDescent="0.35">
      <c r="A3763" s="6" t="s">
        <v>743</v>
      </c>
      <c r="B3763" s="6" t="s">
        <v>744</v>
      </c>
      <c r="C3763" s="12" t="s">
        <v>4209</v>
      </c>
      <c r="D3763" s="5" t="s">
        <v>4210</v>
      </c>
      <c r="E3763" s="6" t="s">
        <v>4210</v>
      </c>
      <c r="F3763" s="1" t="s">
        <v>13024</v>
      </c>
      <c r="G3763" s="1" t="s">
        <v>4</v>
      </c>
      <c r="H3763" s="1" t="s">
        <v>4213</v>
      </c>
      <c r="I3763" s="2" t="s">
        <v>4214</v>
      </c>
      <c r="J3763" s="6" t="s">
        <v>4</v>
      </c>
      <c r="K3763" s="6" t="s">
        <v>4</v>
      </c>
      <c r="L3763" s="6" t="s">
        <v>4</v>
      </c>
      <c r="M3763" s="6" t="s">
        <v>5</v>
      </c>
      <c r="N3763" s="6" t="s">
        <v>4219</v>
      </c>
      <c r="O3763" s="16">
        <v>44900</v>
      </c>
      <c r="P3763" s="6" t="s">
        <v>4218</v>
      </c>
      <c r="Q3763" s="18">
        <v>6574.98</v>
      </c>
      <c r="R3763" s="18">
        <v>6574.98</v>
      </c>
      <c r="S3763" s="18">
        <v>0</v>
      </c>
      <c r="T3763" s="18">
        <v>0</v>
      </c>
      <c r="U3763" s="10">
        <f t="shared" si="116"/>
        <v>0</v>
      </c>
      <c r="V3763" s="20">
        <f t="shared" si="117"/>
        <v>0</v>
      </c>
    </row>
    <row r="3764" spans="1:22" ht="29" outlineLevel="4" x14ac:dyDescent="0.35">
      <c r="A3764" s="6" t="s">
        <v>743</v>
      </c>
      <c r="B3764" s="6" t="s">
        <v>744</v>
      </c>
      <c r="C3764" s="12" t="s">
        <v>4209</v>
      </c>
      <c r="D3764" s="5" t="s">
        <v>4210</v>
      </c>
      <c r="E3764" s="6" t="s">
        <v>4210</v>
      </c>
      <c r="F3764" s="1" t="s">
        <v>13024</v>
      </c>
      <c r="G3764" s="1" t="s">
        <v>4</v>
      </c>
      <c r="H3764" s="1" t="s">
        <v>4213</v>
      </c>
      <c r="I3764" s="2" t="s">
        <v>4214</v>
      </c>
      <c r="J3764" s="6" t="s">
        <v>4</v>
      </c>
      <c r="K3764" s="6" t="s">
        <v>4</v>
      </c>
      <c r="L3764" s="6" t="s">
        <v>4</v>
      </c>
      <c r="M3764" s="6" t="s">
        <v>5</v>
      </c>
      <c r="N3764" s="6" t="s">
        <v>4220</v>
      </c>
      <c r="O3764" s="16">
        <v>44935</v>
      </c>
      <c r="P3764" s="6" t="s">
        <v>4221</v>
      </c>
      <c r="Q3764" s="18">
        <v>2556.48</v>
      </c>
      <c r="R3764" s="18">
        <v>2556.48</v>
      </c>
      <c r="S3764" s="18">
        <v>0</v>
      </c>
      <c r="T3764" s="18">
        <v>0</v>
      </c>
      <c r="U3764" s="10">
        <f t="shared" si="116"/>
        <v>0</v>
      </c>
      <c r="V3764" s="20">
        <f t="shared" si="117"/>
        <v>0</v>
      </c>
    </row>
    <row r="3765" spans="1:22" ht="29" outlineLevel="4" x14ac:dyDescent="0.35">
      <c r="A3765" s="6" t="s">
        <v>743</v>
      </c>
      <c r="B3765" s="6" t="s">
        <v>744</v>
      </c>
      <c r="C3765" s="12" t="s">
        <v>4209</v>
      </c>
      <c r="D3765" s="5" t="s">
        <v>4210</v>
      </c>
      <c r="E3765" s="6" t="s">
        <v>4210</v>
      </c>
      <c r="F3765" s="1" t="s">
        <v>13024</v>
      </c>
      <c r="G3765" s="1" t="s">
        <v>4</v>
      </c>
      <c r="H3765" s="1" t="s">
        <v>4213</v>
      </c>
      <c r="I3765" s="2" t="s">
        <v>4214</v>
      </c>
      <c r="J3765" s="6" t="s">
        <v>4</v>
      </c>
      <c r="K3765" s="6" t="s">
        <v>4</v>
      </c>
      <c r="L3765" s="6" t="s">
        <v>4</v>
      </c>
      <c r="M3765" s="6" t="s">
        <v>5</v>
      </c>
      <c r="N3765" s="6" t="s">
        <v>4222</v>
      </c>
      <c r="O3765" s="16">
        <v>44956</v>
      </c>
      <c r="P3765" s="6" t="s">
        <v>4223</v>
      </c>
      <c r="Q3765" s="18">
        <v>2551.5500000000002</v>
      </c>
      <c r="R3765" s="18">
        <v>2551.5500000000002</v>
      </c>
      <c r="S3765" s="18">
        <v>0</v>
      </c>
      <c r="T3765" s="18">
        <v>0</v>
      </c>
      <c r="U3765" s="10">
        <f t="shared" si="116"/>
        <v>0</v>
      </c>
      <c r="V3765" s="20">
        <f t="shared" si="117"/>
        <v>0</v>
      </c>
    </row>
    <row r="3766" spans="1:22" ht="29" outlineLevel="4" x14ac:dyDescent="0.35">
      <c r="A3766" s="6" t="s">
        <v>743</v>
      </c>
      <c r="B3766" s="6" t="s">
        <v>744</v>
      </c>
      <c r="C3766" s="12" t="s">
        <v>4209</v>
      </c>
      <c r="D3766" s="5" t="s">
        <v>4210</v>
      </c>
      <c r="E3766" s="6" t="s">
        <v>4210</v>
      </c>
      <c r="F3766" s="1" t="s">
        <v>13024</v>
      </c>
      <c r="G3766" s="1" t="s">
        <v>4</v>
      </c>
      <c r="H3766" s="1" t="s">
        <v>4213</v>
      </c>
      <c r="I3766" s="2" t="s">
        <v>4214</v>
      </c>
      <c r="J3766" s="6" t="s">
        <v>4</v>
      </c>
      <c r="K3766" s="6" t="s">
        <v>4</v>
      </c>
      <c r="L3766" s="6" t="s">
        <v>4</v>
      </c>
      <c r="M3766" s="6" t="s">
        <v>5</v>
      </c>
      <c r="N3766" s="6" t="s">
        <v>4224</v>
      </c>
      <c r="O3766" s="16">
        <v>44998</v>
      </c>
      <c r="P3766" s="6" t="s">
        <v>4225</v>
      </c>
      <c r="Q3766" s="18">
        <v>4551.55</v>
      </c>
      <c r="R3766" s="18">
        <v>4551.55</v>
      </c>
      <c r="S3766" s="18">
        <v>0</v>
      </c>
      <c r="T3766" s="18">
        <v>0</v>
      </c>
      <c r="U3766" s="10">
        <f t="shared" si="116"/>
        <v>0</v>
      </c>
      <c r="V3766" s="20">
        <f t="shared" si="117"/>
        <v>0</v>
      </c>
    </row>
    <row r="3767" spans="1:22" ht="29" outlineLevel="4" x14ac:dyDescent="0.35">
      <c r="A3767" s="6" t="s">
        <v>743</v>
      </c>
      <c r="B3767" s="6" t="s">
        <v>744</v>
      </c>
      <c r="C3767" s="12" t="s">
        <v>4209</v>
      </c>
      <c r="D3767" s="5" t="s">
        <v>4210</v>
      </c>
      <c r="E3767" s="6" t="s">
        <v>4210</v>
      </c>
      <c r="F3767" s="1" t="s">
        <v>13024</v>
      </c>
      <c r="G3767" s="1" t="s">
        <v>4</v>
      </c>
      <c r="H3767" s="1" t="s">
        <v>4213</v>
      </c>
      <c r="I3767" s="2" t="s">
        <v>4214</v>
      </c>
      <c r="J3767" s="6" t="s">
        <v>4</v>
      </c>
      <c r="K3767" s="6" t="s">
        <v>4</v>
      </c>
      <c r="L3767" s="6" t="s">
        <v>4</v>
      </c>
      <c r="M3767" s="6" t="s">
        <v>5</v>
      </c>
      <c r="N3767" s="6" t="s">
        <v>4226</v>
      </c>
      <c r="O3767" s="16">
        <v>45068</v>
      </c>
      <c r="P3767" s="6" t="s">
        <v>4227</v>
      </c>
      <c r="Q3767" s="18">
        <v>358.21</v>
      </c>
      <c r="R3767" s="18">
        <v>358.21</v>
      </c>
      <c r="S3767" s="18">
        <v>0</v>
      </c>
      <c r="T3767" s="18">
        <v>0</v>
      </c>
      <c r="U3767" s="10">
        <f t="shared" si="116"/>
        <v>0</v>
      </c>
      <c r="V3767" s="20">
        <f t="shared" si="117"/>
        <v>0</v>
      </c>
    </row>
    <row r="3768" spans="1:22" outlineLevel="3" x14ac:dyDescent="0.35">
      <c r="G3768" s="1"/>
      <c r="H3768" s="14" t="s">
        <v>12062</v>
      </c>
      <c r="O3768" s="16"/>
      <c r="Q3768" s="18">
        <f>SUBTOTAL(9,Q3760:Q3767)</f>
        <v>74123.040000000008</v>
      </c>
      <c r="R3768" s="18">
        <f>SUBTOTAL(9,R3760:R3767)</f>
        <v>74123.040000000008</v>
      </c>
      <c r="S3768" s="18">
        <f>SUBTOTAL(9,S3760:S3767)</f>
        <v>0</v>
      </c>
      <c r="T3768" s="18">
        <f>SUBTOTAL(9,T3760:T3767)</f>
        <v>0</v>
      </c>
      <c r="U3768" s="10">
        <f t="shared" si="116"/>
        <v>0</v>
      </c>
      <c r="V3768" s="20">
        <f t="shared" si="117"/>
        <v>0</v>
      </c>
    </row>
    <row r="3769" spans="1:22" outlineLevel="2" x14ac:dyDescent="0.35">
      <c r="C3769" s="13" t="s">
        <v>10747</v>
      </c>
      <c r="G3769" s="1"/>
      <c r="O3769" s="16"/>
      <c r="Q3769" s="18">
        <f>SUBTOTAL(9,Q3760:Q3767)</f>
        <v>74123.040000000008</v>
      </c>
      <c r="R3769" s="18">
        <f>SUBTOTAL(9,R3760:R3767)</f>
        <v>74123.040000000008</v>
      </c>
      <c r="S3769" s="18">
        <f>SUBTOTAL(9,S3760:S3767)</f>
        <v>0</v>
      </c>
      <c r="T3769" s="18">
        <f>SUBTOTAL(9,T3760:T3767)</f>
        <v>0</v>
      </c>
      <c r="U3769" s="10">
        <f t="shared" si="116"/>
        <v>0</v>
      </c>
      <c r="V3769" s="20">
        <f t="shared" si="117"/>
        <v>0</v>
      </c>
    </row>
    <row r="3770" spans="1:22" ht="29" outlineLevel="4" x14ac:dyDescent="0.35">
      <c r="A3770" s="6" t="s">
        <v>0</v>
      </c>
      <c r="B3770" s="6" t="s">
        <v>1</v>
      </c>
      <c r="C3770" s="12" t="s">
        <v>4228</v>
      </c>
      <c r="D3770" s="5" t="s">
        <v>4229</v>
      </c>
      <c r="E3770" s="6" t="s">
        <v>4229</v>
      </c>
      <c r="F3770" s="1" t="s">
        <v>4</v>
      </c>
      <c r="G3770" s="1" t="s">
        <v>1372</v>
      </c>
      <c r="H3770" s="1" t="s">
        <v>4232</v>
      </c>
      <c r="I3770" s="2" t="s">
        <v>4233</v>
      </c>
      <c r="J3770" s="6" t="s">
        <v>4230</v>
      </c>
      <c r="K3770" s="6" t="s">
        <v>4</v>
      </c>
      <c r="L3770" s="6" t="s">
        <v>4</v>
      </c>
      <c r="M3770" s="6" t="s">
        <v>5</v>
      </c>
      <c r="N3770" s="6" t="s">
        <v>4231</v>
      </c>
      <c r="O3770" s="16">
        <v>44782</v>
      </c>
      <c r="P3770" s="6" t="s">
        <v>7</v>
      </c>
      <c r="Q3770" s="18">
        <v>1200</v>
      </c>
      <c r="R3770" s="18">
        <v>0</v>
      </c>
      <c r="S3770" s="18">
        <v>1200</v>
      </c>
      <c r="T3770" s="18">
        <v>0</v>
      </c>
      <c r="U3770" s="10">
        <f t="shared" si="116"/>
        <v>0</v>
      </c>
      <c r="V3770" s="20">
        <f t="shared" si="117"/>
        <v>0</v>
      </c>
    </row>
    <row r="3771" spans="1:22" ht="29" outlineLevel="4" x14ac:dyDescent="0.35">
      <c r="A3771" s="6" t="s">
        <v>0</v>
      </c>
      <c r="B3771" s="6" t="s">
        <v>1</v>
      </c>
      <c r="C3771" s="12" t="s">
        <v>4228</v>
      </c>
      <c r="D3771" s="5" t="s">
        <v>4229</v>
      </c>
      <c r="E3771" s="6" t="s">
        <v>4229</v>
      </c>
      <c r="F3771" s="1" t="s">
        <v>4</v>
      </c>
      <c r="G3771" s="1" t="s">
        <v>1372</v>
      </c>
      <c r="H3771" s="1" t="s">
        <v>4232</v>
      </c>
      <c r="I3771" s="2" t="s">
        <v>4233</v>
      </c>
      <c r="J3771" s="6" t="s">
        <v>4230</v>
      </c>
      <c r="K3771" s="6" t="s">
        <v>4</v>
      </c>
      <c r="L3771" s="6" t="s">
        <v>4</v>
      </c>
      <c r="M3771" s="6" t="s">
        <v>5</v>
      </c>
      <c r="N3771" s="6" t="s">
        <v>4234</v>
      </c>
      <c r="O3771" s="16">
        <v>44782</v>
      </c>
      <c r="P3771" s="6" t="s">
        <v>7</v>
      </c>
      <c r="Q3771" s="18">
        <v>109161</v>
      </c>
      <c r="R3771" s="18">
        <v>0</v>
      </c>
      <c r="S3771" s="18">
        <v>109161</v>
      </c>
      <c r="T3771" s="18">
        <v>0</v>
      </c>
      <c r="U3771" s="10">
        <f t="shared" si="116"/>
        <v>0</v>
      </c>
      <c r="V3771" s="20">
        <f t="shared" si="117"/>
        <v>0</v>
      </c>
    </row>
    <row r="3772" spans="1:22" outlineLevel="3" x14ac:dyDescent="0.35">
      <c r="G3772" s="1"/>
      <c r="H3772" s="14" t="s">
        <v>12063</v>
      </c>
      <c r="O3772" s="16"/>
      <c r="Q3772" s="18">
        <f>SUBTOTAL(9,Q3770:Q3771)</f>
        <v>110361</v>
      </c>
      <c r="R3772" s="18">
        <f>SUBTOTAL(9,R3770:R3771)</f>
        <v>0</v>
      </c>
      <c r="S3772" s="18">
        <f>SUBTOTAL(9,S3770:S3771)</f>
        <v>110361</v>
      </c>
      <c r="T3772" s="18">
        <f>SUBTOTAL(9,T3770:T3771)</f>
        <v>0</v>
      </c>
      <c r="U3772" s="10">
        <f t="shared" si="116"/>
        <v>0</v>
      </c>
      <c r="V3772" s="20">
        <f t="shared" si="117"/>
        <v>0</v>
      </c>
    </row>
    <row r="3773" spans="1:22" ht="29" outlineLevel="4" x14ac:dyDescent="0.35">
      <c r="A3773" s="6" t="s">
        <v>0</v>
      </c>
      <c r="B3773" s="6" t="s">
        <v>1</v>
      </c>
      <c r="C3773" s="12" t="s">
        <v>4228</v>
      </c>
      <c r="D3773" s="5" t="s">
        <v>4229</v>
      </c>
      <c r="E3773" s="6" t="s">
        <v>4229</v>
      </c>
      <c r="F3773" s="1" t="s">
        <v>4</v>
      </c>
      <c r="G3773" s="1" t="s">
        <v>13023</v>
      </c>
      <c r="H3773" s="1" t="s">
        <v>4237</v>
      </c>
      <c r="I3773" s="2" t="s">
        <v>4238</v>
      </c>
      <c r="J3773" s="6" t="s">
        <v>4</v>
      </c>
      <c r="K3773" s="6" t="s">
        <v>4</v>
      </c>
      <c r="L3773" s="6" t="s">
        <v>4</v>
      </c>
      <c r="M3773" s="6" t="s">
        <v>5</v>
      </c>
      <c r="N3773" s="6" t="s">
        <v>4235</v>
      </c>
      <c r="O3773" s="16">
        <v>44748</v>
      </c>
      <c r="P3773" s="6" t="s">
        <v>4236</v>
      </c>
      <c r="Q3773" s="18">
        <v>320861.71000000002</v>
      </c>
      <c r="R3773" s="18">
        <v>0</v>
      </c>
      <c r="S3773" s="18">
        <v>320861.71000000002</v>
      </c>
      <c r="T3773" s="18">
        <v>0</v>
      </c>
      <c r="U3773" s="10">
        <f t="shared" si="116"/>
        <v>0</v>
      </c>
      <c r="V3773" s="20">
        <f t="shared" si="117"/>
        <v>0</v>
      </c>
    </row>
    <row r="3774" spans="1:22" ht="29" outlineLevel="4" x14ac:dyDescent="0.35">
      <c r="A3774" s="6" t="s">
        <v>0</v>
      </c>
      <c r="B3774" s="6" t="s">
        <v>1</v>
      </c>
      <c r="C3774" s="12" t="s">
        <v>4228</v>
      </c>
      <c r="D3774" s="5" t="s">
        <v>4229</v>
      </c>
      <c r="E3774" s="6" t="s">
        <v>4229</v>
      </c>
      <c r="F3774" s="1" t="s">
        <v>4</v>
      </c>
      <c r="G3774" s="1" t="s">
        <v>13023</v>
      </c>
      <c r="H3774" s="1" t="s">
        <v>4237</v>
      </c>
      <c r="I3774" s="2" t="s">
        <v>4238</v>
      </c>
      <c r="J3774" s="6" t="s">
        <v>4</v>
      </c>
      <c r="K3774" s="6" t="s">
        <v>4</v>
      </c>
      <c r="L3774" s="6" t="s">
        <v>4</v>
      </c>
      <c r="M3774" s="6" t="s">
        <v>5</v>
      </c>
      <c r="N3774" s="6" t="s">
        <v>4239</v>
      </c>
      <c r="O3774" s="16">
        <v>45014</v>
      </c>
      <c r="P3774" s="6" t="s">
        <v>7</v>
      </c>
      <c r="Q3774" s="18">
        <v>17194.419999999998</v>
      </c>
      <c r="R3774" s="18">
        <v>0</v>
      </c>
      <c r="S3774" s="18">
        <v>17194.419999999998</v>
      </c>
      <c r="T3774" s="18">
        <v>0</v>
      </c>
      <c r="U3774" s="10">
        <f t="shared" si="116"/>
        <v>0</v>
      </c>
      <c r="V3774" s="20">
        <f t="shared" si="117"/>
        <v>0</v>
      </c>
    </row>
    <row r="3775" spans="1:22" outlineLevel="3" x14ac:dyDescent="0.35">
      <c r="G3775" s="1"/>
      <c r="H3775" s="14" t="s">
        <v>12064</v>
      </c>
      <c r="O3775" s="16"/>
      <c r="Q3775" s="18">
        <f>SUBTOTAL(9,Q3773:Q3774)</f>
        <v>338056.13</v>
      </c>
      <c r="R3775" s="18">
        <f>SUBTOTAL(9,R3773:R3774)</f>
        <v>0</v>
      </c>
      <c r="S3775" s="18">
        <f>SUBTOTAL(9,S3773:S3774)</f>
        <v>338056.13</v>
      </c>
      <c r="T3775" s="18">
        <f>SUBTOTAL(9,T3773:T3774)</f>
        <v>0</v>
      </c>
      <c r="U3775" s="10">
        <f t="shared" si="116"/>
        <v>0</v>
      </c>
      <c r="V3775" s="20">
        <f t="shared" si="117"/>
        <v>0</v>
      </c>
    </row>
    <row r="3776" spans="1:22" ht="29" outlineLevel="4" x14ac:dyDescent="0.35">
      <c r="A3776" s="6" t="s">
        <v>0</v>
      </c>
      <c r="B3776" s="6" t="s">
        <v>1</v>
      </c>
      <c r="C3776" s="12" t="s">
        <v>4228</v>
      </c>
      <c r="D3776" s="5" t="s">
        <v>4229</v>
      </c>
      <c r="E3776" s="6" t="s">
        <v>4229</v>
      </c>
      <c r="F3776" s="1" t="s">
        <v>4</v>
      </c>
      <c r="G3776" s="1" t="s">
        <v>13023</v>
      </c>
      <c r="H3776" s="1" t="s">
        <v>4241</v>
      </c>
      <c r="I3776" s="2" t="s">
        <v>4242</v>
      </c>
      <c r="J3776" s="6" t="s">
        <v>4</v>
      </c>
      <c r="K3776" s="6" t="s">
        <v>4</v>
      </c>
      <c r="L3776" s="6" t="s">
        <v>4</v>
      </c>
      <c r="M3776" s="6" t="s">
        <v>5</v>
      </c>
      <c r="N3776" s="6" t="s">
        <v>4240</v>
      </c>
      <c r="O3776" s="16">
        <v>45065</v>
      </c>
      <c r="P3776" s="6" t="s">
        <v>7</v>
      </c>
      <c r="Q3776" s="18">
        <v>215477.49</v>
      </c>
      <c r="R3776" s="18">
        <v>0</v>
      </c>
      <c r="S3776" s="18">
        <v>215477.49</v>
      </c>
      <c r="T3776" s="18">
        <v>0</v>
      </c>
      <c r="U3776" s="10">
        <f t="shared" si="116"/>
        <v>0</v>
      </c>
      <c r="V3776" s="20">
        <f t="shared" si="117"/>
        <v>0</v>
      </c>
    </row>
    <row r="3777" spans="1:22" outlineLevel="3" x14ac:dyDescent="0.35">
      <c r="G3777" s="1"/>
      <c r="H3777" s="14" t="s">
        <v>12065</v>
      </c>
      <c r="O3777" s="16"/>
      <c r="Q3777" s="18">
        <f>SUBTOTAL(9,Q3776:Q3776)</f>
        <v>215477.49</v>
      </c>
      <c r="R3777" s="18">
        <f>SUBTOTAL(9,R3776:R3776)</f>
        <v>0</v>
      </c>
      <c r="S3777" s="18">
        <f>SUBTOTAL(9,S3776:S3776)</f>
        <v>215477.49</v>
      </c>
      <c r="T3777" s="18">
        <f>SUBTOTAL(9,T3776:T3776)</f>
        <v>0</v>
      </c>
      <c r="U3777" s="10">
        <f t="shared" si="116"/>
        <v>0</v>
      </c>
      <c r="V3777" s="20">
        <f t="shared" si="117"/>
        <v>0</v>
      </c>
    </row>
    <row r="3778" spans="1:22" outlineLevel="2" x14ac:dyDescent="0.35">
      <c r="C3778" s="13" t="s">
        <v>10748</v>
      </c>
      <c r="G3778" s="1"/>
      <c r="O3778" s="16"/>
      <c r="Q3778" s="18">
        <f>SUBTOTAL(9,Q3770:Q3776)</f>
        <v>663894.62</v>
      </c>
      <c r="R3778" s="18">
        <f>SUBTOTAL(9,R3770:R3776)</f>
        <v>0</v>
      </c>
      <c r="S3778" s="18">
        <f>SUBTOTAL(9,S3770:S3776)</f>
        <v>663894.62</v>
      </c>
      <c r="T3778" s="18">
        <f>SUBTOTAL(9,T3770:T3776)</f>
        <v>0</v>
      </c>
      <c r="U3778" s="10">
        <f t="shared" ref="U3778:U3841" si="118">Q3778-R3778-S3778-T3778</f>
        <v>0</v>
      </c>
      <c r="V3778" s="20">
        <f t="shared" si="117"/>
        <v>0</v>
      </c>
    </row>
    <row r="3779" spans="1:22" ht="29" outlineLevel="4" x14ac:dyDescent="0.35">
      <c r="A3779" s="6" t="s">
        <v>52</v>
      </c>
      <c r="B3779" s="6" t="s">
        <v>53</v>
      </c>
      <c r="C3779" s="12" t="s">
        <v>12945</v>
      </c>
      <c r="D3779" s="5" t="s">
        <v>4243</v>
      </c>
      <c r="E3779" s="6" t="s">
        <v>4243</v>
      </c>
      <c r="F3779" s="1" t="s">
        <v>4</v>
      </c>
      <c r="G3779" s="1" t="s">
        <v>2195</v>
      </c>
      <c r="H3779" s="1" t="s">
        <v>4245</v>
      </c>
      <c r="I3779" s="2" t="s">
        <v>4246</v>
      </c>
      <c r="J3779" s="6" t="s">
        <v>4</v>
      </c>
      <c r="K3779" s="6" t="s">
        <v>4</v>
      </c>
      <c r="L3779" s="6" t="s">
        <v>4</v>
      </c>
      <c r="M3779" s="6" t="s">
        <v>5</v>
      </c>
      <c r="N3779" s="6" t="s">
        <v>4244</v>
      </c>
      <c r="O3779" s="16">
        <v>44866</v>
      </c>
      <c r="P3779" s="6" t="s">
        <v>7</v>
      </c>
      <c r="Q3779" s="18">
        <v>1835725</v>
      </c>
      <c r="R3779" s="18">
        <v>0</v>
      </c>
      <c r="S3779" s="18">
        <v>1835725</v>
      </c>
      <c r="T3779" s="18">
        <v>0</v>
      </c>
      <c r="U3779" s="10">
        <f t="shared" si="118"/>
        <v>0</v>
      </c>
      <c r="V3779" s="20">
        <f t="shared" ref="V3779:V3842" si="119">Q3779-R3779-S3779-T3779</f>
        <v>0</v>
      </c>
    </row>
    <row r="3780" spans="1:22" ht="29" outlineLevel="4" x14ac:dyDescent="0.35">
      <c r="A3780" s="6" t="s">
        <v>52</v>
      </c>
      <c r="B3780" s="6" t="s">
        <v>53</v>
      </c>
      <c r="C3780" s="12" t="s">
        <v>12945</v>
      </c>
      <c r="D3780" s="5" t="s">
        <v>4243</v>
      </c>
      <c r="E3780" s="6" t="s">
        <v>4243</v>
      </c>
      <c r="F3780" s="1" t="s">
        <v>4</v>
      </c>
      <c r="G3780" s="1" t="s">
        <v>2195</v>
      </c>
      <c r="H3780" s="1" t="s">
        <v>4245</v>
      </c>
      <c r="I3780" s="2" t="s">
        <v>4246</v>
      </c>
      <c r="J3780" s="6" t="s">
        <v>4</v>
      </c>
      <c r="K3780" s="6" t="s">
        <v>4</v>
      </c>
      <c r="L3780" s="6" t="s">
        <v>4</v>
      </c>
      <c r="M3780" s="6" t="s">
        <v>5</v>
      </c>
      <c r="N3780" s="6" t="s">
        <v>4247</v>
      </c>
      <c r="O3780" s="16">
        <v>44917</v>
      </c>
      <c r="P3780" s="6" t="s">
        <v>7</v>
      </c>
      <c r="Q3780" s="18">
        <v>1835725</v>
      </c>
      <c r="R3780" s="18">
        <v>0</v>
      </c>
      <c r="S3780" s="18">
        <v>1835725</v>
      </c>
      <c r="T3780" s="18">
        <v>0</v>
      </c>
      <c r="U3780" s="10">
        <f t="shared" si="118"/>
        <v>0</v>
      </c>
      <c r="V3780" s="20">
        <f t="shared" si="119"/>
        <v>0</v>
      </c>
    </row>
    <row r="3781" spans="1:22" ht="29" outlineLevel="4" x14ac:dyDescent="0.35">
      <c r="A3781" s="6" t="s">
        <v>52</v>
      </c>
      <c r="B3781" s="6" t="s">
        <v>53</v>
      </c>
      <c r="C3781" s="12" t="s">
        <v>12945</v>
      </c>
      <c r="D3781" s="5" t="s">
        <v>4243</v>
      </c>
      <c r="E3781" s="6" t="s">
        <v>4243</v>
      </c>
      <c r="F3781" s="1" t="s">
        <v>4</v>
      </c>
      <c r="G3781" s="1" t="s">
        <v>2195</v>
      </c>
      <c r="H3781" s="1" t="s">
        <v>4245</v>
      </c>
      <c r="I3781" s="2" t="s">
        <v>4246</v>
      </c>
      <c r="J3781" s="6" t="s">
        <v>4</v>
      </c>
      <c r="K3781" s="6" t="s">
        <v>4</v>
      </c>
      <c r="L3781" s="6" t="s">
        <v>4</v>
      </c>
      <c r="M3781" s="6" t="s">
        <v>5</v>
      </c>
      <c r="N3781" s="6" t="s">
        <v>4248</v>
      </c>
      <c r="O3781" s="16">
        <v>44999</v>
      </c>
      <c r="P3781" s="6" t="s">
        <v>7</v>
      </c>
      <c r="Q3781" s="18">
        <v>1835725</v>
      </c>
      <c r="R3781" s="18">
        <v>0</v>
      </c>
      <c r="S3781" s="18">
        <v>1835725</v>
      </c>
      <c r="T3781" s="18">
        <v>0</v>
      </c>
      <c r="U3781" s="10">
        <f t="shared" si="118"/>
        <v>0</v>
      </c>
      <c r="V3781" s="20">
        <f t="shared" si="119"/>
        <v>0</v>
      </c>
    </row>
    <row r="3782" spans="1:22" ht="29" outlineLevel="4" x14ac:dyDescent="0.35">
      <c r="A3782" s="6" t="s">
        <v>52</v>
      </c>
      <c r="B3782" s="6" t="s">
        <v>53</v>
      </c>
      <c r="C3782" s="12" t="s">
        <v>12945</v>
      </c>
      <c r="D3782" s="5" t="s">
        <v>4243</v>
      </c>
      <c r="E3782" s="6" t="s">
        <v>4243</v>
      </c>
      <c r="F3782" s="1" t="s">
        <v>4</v>
      </c>
      <c r="G3782" s="1" t="s">
        <v>2195</v>
      </c>
      <c r="H3782" s="1" t="s">
        <v>4245</v>
      </c>
      <c r="I3782" s="2" t="s">
        <v>4246</v>
      </c>
      <c r="J3782" s="6" t="s">
        <v>4</v>
      </c>
      <c r="K3782" s="6" t="s">
        <v>4</v>
      </c>
      <c r="L3782" s="6" t="s">
        <v>4</v>
      </c>
      <c r="M3782" s="6" t="s">
        <v>5</v>
      </c>
      <c r="N3782" s="6" t="s">
        <v>4249</v>
      </c>
      <c r="O3782" s="16">
        <v>45085</v>
      </c>
      <c r="P3782" s="6" t="s">
        <v>7</v>
      </c>
      <c r="Q3782" s="18">
        <v>1835724</v>
      </c>
      <c r="R3782" s="18">
        <v>0</v>
      </c>
      <c r="S3782" s="18">
        <v>1835724</v>
      </c>
      <c r="T3782" s="18">
        <v>0</v>
      </c>
      <c r="U3782" s="10">
        <f t="shared" si="118"/>
        <v>0</v>
      </c>
      <c r="V3782" s="20">
        <f t="shared" si="119"/>
        <v>0</v>
      </c>
    </row>
    <row r="3783" spans="1:22" outlineLevel="3" x14ac:dyDescent="0.35">
      <c r="G3783" s="1"/>
      <c r="H3783" s="14" t="s">
        <v>12066</v>
      </c>
      <c r="O3783" s="16"/>
      <c r="Q3783" s="18">
        <f>SUBTOTAL(9,Q3779:Q3782)</f>
        <v>7342899</v>
      </c>
      <c r="R3783" s="18">
        <f>SUBTOTAL(9,R3779:R3782)</f>
        <v>0</v>
      </c>
      <c r="S3783" s="18">
        <f>SUBTOTAL(9,S3779:S3782)</f>
        <v>7342899</v>
      </c>
      <c r="T3783" s="18">
        <f>SUBTOTAL(9,T3779:T3782)</f>
        <v>0</v>
      </c>
      <c r="U3783" s="10">
        <f t="shared" si="118"/>
        <v>0</v>
      </c>
      <c r="V3783" s="20">
        <f t="shared" si="119"/>
        <v>0</v>
      </c>
    </row>
    <row r="3784" spans="1:22" ht="29" outlineLevel="2" x14ac:dyDescent="0.35">
      <c r="C3784" s="13" t="s">
        <v>12946</v>
      </c>
      <c r="G3784" s="1"/>
      <c r="O3784" s="16"/>
      <c r="Q3784" s="18">
        <f>SUBTOTAL(9,Q3779:Q3782)</f>
        <v>7342899</v>
      </c>
      <c r="R3784" s="18">
        <f>SUBTOTAL(9,R3779:R3782)</f>
        <v>0</v>
      </c>
      <c r="S3784" s="18">
        <f>SUBTOTAL(9,S3779:S3782)</f>
        <v>7342899</v>
      </c>
      <c r="T3784" s="18">
        <f>SUBTOTAL(9,T3779:T3782)</f>
        <v>0</v>
      </c>
      <c r="U3784" s="10">
        <f t="shared" si="118"/>
        <v>0</v>
      </c>
      <c r="V3784" s="20">
        <f t="shared" si="119"/>
        <v>0</v>
      </c>
    </row>
    <row r="3785" spans="1:22" ht="29" outlineLevel="4" x14ac:dyDescent="0.35">
      <c r="A3785" s="6" t="s">
        <v>110</v>
      </c>
      <c r="B3785" s="6" t="s">
        <v>111</v>
      </c>
      <c r="C3785" s="12" t="s">
        <v>4250</v>
      </c>
      <c r="D3785" s="5" t="s">
        <v>4251</v>
      </c>
      <c r="E3785" s="6" t="s">
        <v>4251</v>
      </c>
      <c r="F3785" s="1" t="s">
        <v>76</v>
      </c>
      <c r="G3785" s="1" t="s">
        <v>4</v>
      </c>
      <c r="H3785" s="1" t="s">
        <v>4253</v>
      </c>
      <c r="I3785" s="2" t="s">
        <v>4254</v>
      </c>
      <c r="J3785" s="6" t="s">
        <v>4</v>
      </c>
      <c r="K3785" s="6" t="s">
        <v>4</v>
      </c>
      <c r="L3785" s="6" t="s">
        <v>4</v>
      </c>
      <c r="M3785" s="6" t="s">
        <v>5</v>
      </c>
      <c r="N3785" s="6" t="s">
        <v>4252</v>
      </c>
      <c r="O3785" s="16">
        <v>44903</v>
      </c>
      <c r="P3785" s="6" t="s">
        <v>7</v>
      </c>
      <c r="Q3785" s="18">
        <v>-57</v>
      </c>
      <c r="R3785" s="18">
        <v>-57</v>
      </c>
      <c r="S3785" s="18">
        <v>0</v>
      </c>
      <c r="T3785" s="18">
        <v>0</v>
      </c>
      <c r="U3785" s="10">
        <f t="shared" si="118"/>
        <v>0</v>
      </c>
      <c r="V3785" s="20">
        <f t="shared" si="119"/>
        <v>0</v>
      </c>
    </row>
    <row r="3786" spans="1:22" outlineLevel="3" x14ac:dyDescent="0.35">
      <c r="G3786" s="1"/>
      <c r="H3786" s="14" t="s">
        <v>12067</v>
      </c>
      <c r="O3786" s="16"/>
      <c r="Q3786" s="18">
        <f>SUBTOTAL(9,Q3785:Q3785)</f>
        <v>-57</v>
      </c>
      <c r="R3786" s="18">
        <f>SUBTOTAL(9,R3785:R3785)</f>
        <v>-57</v>
      </c>
      <c r="S3786" s="18">
        <f>SUBTOTAL(9,S3785:S3785)</f>
        <v>0</v>
      </c>
      <c r="T3786" s="18">
        <f>SUBTOTAL(9,T3785:T3785)</f>
        <v>0</v>
      </c>
      <c r="U3786" s="10">
        <f t="shared" si="118"/>
        <v>0</v>
      </c>
      <c r="V3786" s="20">
        <f t="shared" si="119"/>
        <v>0</v>
      </c>
    </row>
    <row r="3787" spans="1:22" ht="29" outlineLevel="4" x14ac:dyDescent="0.35">
      <c r="A3787" s="6" t="s">
        <v>110</v>
      </c>
      <c r="B3787" s="6" t="s">
        <v>111</v>
      </c>
      <c r="C3787" s="12" t="s">
        <v>4250</v>
      </c>
      <c r="D3787" s="5" t="s">
        <v>4251</v>
      </c>
      <c r="E3787" s="6" t="s">
        <v>4251</v>
      </c>
      <c r="F3787" s="1" t="s">
        <v>4</v>
      </c>
      <c r="G3787" s="1" t="s">
        <v>82</v>
      </c>
      <c r="H3787" s="1" t="s">
        <v>4256</v>
      </c>
      <c r="I3787" s="2" t="s">
        <v>4257</v>
      </c>
      <c r="J3787" s="6" t="s">
        <v>4</v>
      </c>
      <c r="K3787" s="6" t="s">
        <v>4</v>
      </c>
      <c r="L3787" s="6" t="s">
        <v>4</v>
      </c>
      <c r="M3787" s="6" t="s">
        <v>5</v>
      </c>
      <c r="N3787" s="6" t="s">
        <v>4255</v>
      </c>
      <c r="O3787" s="16">
        <v>44763</v>
      </c>
      <c r="P3787" s="6" t="s">
        <v>7</v>
      </c>
      <c r="Q3787" s="18">
        <v>387.24</v>
      </c>
      <c r="R3787" s="18">
        <v>0</v>
      </c>
      <c r="S3787" s="18">
        <v>387.24</v>
      </c>
      <c r="T3787" s="18">
        <v>0</v>
      </c>
      <c r="U3787" s="10">
        <f t="shared" si="118"/>
        <v>0</v>
      </c>
      <c r="V3787" s="20">
        <f t="shared" si="119"/>
        <v>0</v>
      </c>
    </row>
    <row r="3788" spans="1:22" ht="29" outlineLevel="4" x14ac:dyDescent="0.35">
      <c r="A3788" s="6" t="s">
        <v>110</v>
      </c>
      <c r="B3788" s="6" t="s">
        <v>111</v>
      </c>
      <c r="C3788" s="12" t="s">
        <v>4250</v>
      </c>
      <c r="D3788" s="5" t="s">
        <v>4251</v>
      </c>
      <c r="E3788" s="6" t="s">
        <v>4251</v>
      </c>
      <c r="F3788" s="1" t="s">
        <v>4</v>
      </c>
      <c r="G3788" s="1" t="s">
        <v>82</v>
      </c>
      <c r="H3788" s="1" t="s">
        <v>4256</v>
      </c>
      <c r="I3788" s="2" t="s">
        <v>4257</v>
      </c>
      <c r="J3788" s="6" t="s">
        <v>4</v>
      </c>
      <c r="K3788" s="6" t="s">
        <v>4</v>
      </c>
      <c r="L3788" s="6" t="s">
        <v>4</v>
      </c>
      <c r="M3788" s="6" t="s">
        <v>5</v>
      </c>
      <c r="N3788" s="6" t="s">
        <v>4258</v>
      </c>
      <c r="O3788" s="16">
        <v>44826</v>
      </c>
      <c r="P3788" s="6" t="s">
        <v>7</v>
      </c>
      <c r="Q3788" s="18">
        <v>329.66</v>
      </c>
      <c r="R3788" s="18">
        <v>0</v>
      </c>
      <c r="S3788" s="18">
        <v>329.66</v>
      </c>
      <c r="T3788" s="18">
        <v>0</v>
      </c>
      <c r="U3788" s="10">
        <f t="shared" si="118"/>
        <v>0</v>
      </c>
      <c r="V3788" s="20">
        <f t="shared" si="119"/>
        <v>0</v>
      </c>
    </row>
    <row r="3789" spans="1:22" ht="29" outlineLevel="4" x14ac:dyDescent="0.35">
      <c r="A3789" s="6" t="s">
        <v>110</v>
      </c>
      <c r="B3789" s="6" t="s">
        <v>111</v>
      </c>
      <c r="C3789" s="12" t="s">
        <v>4250</v>
      </c>
      <c r="D3789" s="5" t="s">
        <v>4251</v>
      </c>
      <c r="E3789" s="6" t="s">
        <v>4251</v>
      </c>
      <c r="F3789" s="1" t="s">
        <v>76</v>
      </c>
      <c r="G3789" s="1" t="s">
        <v>4</v>
      </c>
      <c r="H3789" s="1" t="s">
        <v>4256</v>
      </c>
      <c r="I3789" s="2" t="s">
        <v>4257</v>
      </c>
      <c r="J3789" s="6" t="s">
        <v>4</v>
      </c>
      <c r="K3789" s="6" t="s">
        <v>4</v>
      </c>
      <c r="L3789" s="6" t="s">
        <v>4</v>
      </c>
      <c r="M3789" s="6" t="s">
        <v>5</v>
      </c>
      <c r="N3789" s="6" t="s">
        <v>4255</v>
      </c>
      <c r="O3789" s="16">
        <v>44763</v>
      </c>
      <c r="P3789" s="6" t="s">
        <v>7</v>
      </c>
      <c r="Q3789" s="18">
        <v>6196.76</v>
      </c>
      <c r="R3789" s="18">
        <v>6196.76</v>
      </c>
      <c r="S3789" s="18">
        <v>0</v>
      </c>
      <c r="T3789" s="18">
        <v>0</v>
      </c>
      <c r="U3789" s="10">
        <f t="shared" si="118"/>
        <v>0</v>
      </c>
      <c r="V3789" s="20">
        <f t="shared" si="119"/>
        <v>0</v>
      </c>
    </row>
    <row r="3790" spans="1:22" ht="29" outlineLevel="4" x14ac:dyDescent="0.35">
      <c r="A3790" s="6" t="s">
        <v>110</v>
      </c>
      <c r="B3790" s="6" t="s">
        <v>111</v>
      </c>
      <c r="C3790" s="12" t="s">
        <v>4250</v>
      </c>
      <c r="D3790" s="5" t="s">
        <v>4251</v>
      </c>
      <c r="E3790" s="6" t="s">
        <v>4251</v>
      </c>
      <c r="F3790" s="1" t="s">
        <v>76</v>
      </c>
      <c r="G3790" s="1" t="s">
        <v>4</v>
      </c>
      <c r="H3790" s="1" t="s">
        <v>4256</v>
      </c>
      <c r="I3790" s="2" t="s">
        <v>4257</v>
      </c>
      <c r="J3790" s="6" t="s">
        <v>4</v>
      </c>
      <c r="K3790" s="6" t="s">
        <v>4</v>
      </c>
      <c r="L3790" s="6" t="s">
        <v>4</v>
      </c>
      <c r="M3790" s="6" t="s">
        <v>5</v>
      </c>
      <c r="N3790" s="6" t="s">
        <v>4258</v>
      </c>
      <c r="O3790" s="16">
        <v>44826</v>
      </c>
      <c r="P3790" s="6" t="s">
        <v>7</v>
      </c>
      <c r="Q3790" s="18">
        <v>5275.34</v>
      </c>
      <c r="R3790" s="18">
        <v>5275.34</v>
      </c>
      <c r="S3790" s="18">
        <v>0</v>
      </c>
      <c r="T3790" s="18">
        <v>0</v>
      </c>
      <c r="U3790" s="10">
        <f t="shared" si="118"/>
        <v>0</v>
      </c>
      <c r="V3790" s="20">
        <f t="shared" si="119"/>
        <v>0</v>
      </c>
    </row>
    <row r="3791" spans="1:22" outlineLevel="3" x14ac:dyDescent="0.35">
      <c r="G3791" s="1"/>
      <c r="H3791" s="14" t="s">
        <v>12068</v>
      </c>
      <c r="O3791" s="16"/>
      <c r="Q3791" s="18">
        <f>SUBTOTAL(9,Q3787:Q3790)</f>
        <v>12189</v>
      </c>
      <c r="R3791" s="18">
        <f>SUBTOTAL(9,R3787:R3790)</f>
        <v>11472.1</v>
      </c>
      <c r="S3791" s="18">
        <f>SUBTOTAL(9,S3787:S3790)</f>
        <v>716.90000000000009</v>
      </c>
      <c r="T3791" s="18">
        <f>SUBTOTAL(9,T3787:T3790)</f>
        <v>0</v>
      </c>
      <c r="U3791" s="10">
        <f t="shared" si="118"/>
        <v>-4.5474735088646412E-13</v>
      </c>
      <c r="V3791" s="20">
        <f t="shared" si="119"/>
        <v>-4.5474735088646412E-13</v>
      </c>
    </row>
    <row r="3792" spans="1:22" ht="29" outlineLevel="4" x14ac:dyDescent="0.35">
      <c r="A3792" s="6" t="s">
        <v>110</v>
      </c>
      <c r="B3792" s="6" t="s">
        <v>111</v>
      </c>
      <c r="C3792" s="12" t="s">
        <v>4250</v>
      </c>
      <c r="D3792" s="5" t="s">
        <v>4251</v>
      </c>
      <c r="E3792" s="6" t="s">
        <v>4251</v>
      </c>
      <c r="F3792" s="1" t="s">
        <v>4</v>
      </c>
      <c r="G3792" s="1" t="s">
        <v>82</v>
      </c>
      <c r="H3792" s="1" t="s">
        <v>4260</v>
      </c>
      <c r="I3792" s="2" t="s">
        <v>4261</v>
      </c>
      <c r="J3792" s="6" t="s">
        <v>4</v>
      </c>
      <c r="K3792" s="6" t="s">
        <v>4</v>
      </c>
      <c r="L3792" s="6" t="s">
        <v>4</v>
      </c>
      <c r="M3792" s="6" t="s">
        <v>5</v>
      </c>
      <c r="N3792" s="6" t="s">
        <v>4259</v>
      </c>
      <c r="O3792" s="16">
        <v>44953</v>
      </c>
      <c r="P3792" s="6" t="s">
        <v>7</v>
      </c>
      <c r="Q3792" s="18">
        <v>2376.94</v>
      </c>
      <c r="R3792" s="18">
        <v>0</v>
      </c>
      <c r="S3792" s="18">
        <v>2376.94</v>
      </c>
      <c r="T3792" s="18">
        <v>0</v>
      </c>
      <c r="U3792" s="10">
        <f t="shared" si="118"/>
        <v>0</v>
      </c>
      <c r="V3792" s="20">
        <f t="shared" si="119"/>
        <v>0</v>
      </c>
    </row>
    <row r="3793" spans="1:22" ht="29" outlineLevel="4" x14ac:dyDescent="0.35">
      <c r="A3793" s="6" t="s">
        <v>110</v>
      </c>
      <c r="B3793" s="6" t="s">
        <v>111</v>
      </c>
      <c r="C3793" s="12" t="s">
        <v>4250</v>
      </c>
      <c r="D3793" s="5" t="s">
        <v>4251</v>
      </c>
      <c r="E3793" s="6" t="s">
        <v>4251</v>
      </c>
      <c r="F3793" s="1" t="s">
        <v>4</v>
      </c>
      <c r="G3793" s="1" t="s">
        <v>82</v>
      </c>
      <c r="H3793" s="1" t="s">
        <v>4260</v>
      </c>
      <c r="I3793" s="2" t="s">
        <v>4261</v>
      </c>
      <c r="J3793" s="6" t="s">
        <v>4</v>
      </c>
      <c r="K3793" s="6" t="s">
        <v>4</v>
      </c>
      <c r="L3793" s="6" t="s">
        <v>4</v>
      </c>
      <c r="M3793" s="6" t="s">
        <v>5</v>
      </c>
      <c r="N3793" s="6" t="s">
        <v>4262</v>
      </c>
      <c r="O3793" s="16">
        <v>44980</v>
      </c>
      <c r="P3793" s="6" t="s">
        <v>7</v>
      </c>
      <c r="Q3793" s="18">
        <v>1267.3</v>
      </c>
      <c r="R3793" s="18">
        <v>0</v>
      </c>
      <c r="S3793" s="18">
        <v>1267.3</v>
      </c>
      <c r="T3793" s="18">
        <v>0</v>
      </c>
      <c r="U3793" s="10">
        <f t="shared" si="118"/>
        <v>0</v>
      </c>
      <c r="V3793" s="20">
        <f t="shared" si="119"/>
        <v>0</v>
      </c>
    </row>
    <row r="3794" spans="1:22" ht="29" outlineLevel="4" x14ac:dyDescent="0.35">
      <c r="A3794" s="6" t="s">
        <v>110</v>
      </c>
      <c r="B3794" s="6" t="s">
        <v>111</v>
      </c>
      <c r="C3794" s="12" t="s">
        <v>4250</v>
      </c>
      <c r="D3794" s="5" t="s">
        <v>4251</v>
      </c>
      <c r="E3794" s="6" t="s">
        <v>4251</v>
      </c>
      <c r="F3794" s="1" t="s">
        <v>4</v>
      </c>
      <c r="G3794" s="1" t="s">
        <v>82</v>
      </c>
      <c r="H3794" s="1" t="s">
        <v>4260</v>
      </c>
      <c r="I3794" s="2" t="s">
        <v>4261</v>
      </c>
      <c r="J3794" s="6" t="s">
        <v>4</v>
      </c>
      <c r="K3794" s="6" t="s">
        <v>4</v>
      </c>
      <c r="L3794" s="6" t="s">
        <v>4</v>
      </c>
      <c r="M3794" s="6" t="s">
        <v>5</v>
      </c>
      <c r="N3794" s="6" t="s">
        <v>4263</v>
      </c>
      <c r="O3794" s="16">
        <v>45047</v>
      </c>
      <c r="P3794" s="6" t="s">
        <v>7</v>
      </c>
      <c r="Q3794" s="18">
        <v>1275.95</v>
      </c>
      <c r="R3794" s="18">
        <v>0</v>
      </c>
      <c r="S3794" s="18">
        <v>1275.95</v>
      </c>
      <c r="T3794" s="18">
        <v>0</v>
      </c>
      <c r="U3794" s="10">
        <f t="shared" si="118"/>
        <v>0</v>
      </c>
      <c r="V3794" s="20">
        <f t="shared" si="119"/>
        <v>0</v>
      </c>
    </row>
    <row r="3795" spans="1:22" ht="29" outlineLevel="4" x14ac:dyDescent="0.35">
      <c r="A3795" s="6" t="s">
        <v>110</v>
      </c>
      <c r="B3795" s="6" t="s">
        <v>111</v>
      </c>
      <c r="C3795" s="12" t="s">
        <v>4250</v>
      </c>
      <c r="D3795" s="5" t="s">
        <v>4251</v>
      </c>
      <c r="E3795" s="6" t="s">
        <v>4251</v>
      </c>
      <c r="F3795" s="1" t="s">
        <v>4</v>
      </c>
      <c r="G3795" s="1" t="s">
        <v>82</v>
      </c>
      <c r="H3795" s="1" t="s">
        <v>4260</v>
      </c>
      <c r="I3795" s="2" t="s">
        <v>4261</v>
      </c>
      <c r="J3795" s="6" t="s">
        <v>4</v>
      </c>
      <c r="K3795" s="6" t="s">
        <v>4</v>
      </c>
      <c r="L3795" s="6" t="s">
        <v>4</v>
      </c>
      <c r="M3795" s="6" t="s">
        <v>5</v>
      </c>
      <c r="N3795" s="6" t="s">
        <v>4264</v>
      </c>
      <c r="O3795" s="16">
        <v>45069</v>
      </c>
      <c r="P3795" s="6" t="s">
        <v>7</v>
      </c>
      <c r="Q3795" s="18">
        <v>416.49</v>
      </c>
      <c r="R3795" s="18">
        <v>0</v>
      </c>
      <c r="S3795" s="18">
        <v>416.49</v>
      </c>
      <c r="T3795" s="18">
        <v>0</v>
      </c>
      <c r="U3795" s="10">
        <f t="shared" si="118"/>
        <v>0</v>
      </c>
      <c r="V3795" s="20">
        <f t="shared" si="119"/>
        <v>0</v>
      </c>
    </row>
    <row r="3796" spans="1:22" ht="29" outlineLevel="4" x14ac:dyDescent="0.35">
      <c r="A3796" s="6" t="s">
        <v>110</v>
      </c>
      <c r="B3796" s="6" t="s">
        <v>111</v>
      </c>
      <c r="C3796" s="12" t="s">
        <v>4250</v>
      </c>
      <c r="D3796" s="5" t="s">
        <v>4251</v>
      </c>
      <c r="E3796" s="6" t="s">
        <v>4251</v>
      </c>
      <c r="F3796" s="1" t="s">
        <v>76</v>
      </c>
      <c r="G3796" s="1" t="s">
        <v>4</v>
      </c>
      <c r="H3796" s="1" t="s">
        <v>4260</v>
      </c>
      <c r="I3796" s="2" t="s">
        <v>4261</v>
      </c>
      <c r="J3796" s="6" t="s">
        <v>4</v>
      </c>
      <c r="K3796" s="6" t="s">
        <v>4</v>
      </c>
      <c r="L3796" s="6" t="s">
        <v>4</v>
      </c>
      <c r="M3796" s="6" t="s">
        <v>5</v>
      </c>
      <c r="N3796" s="6" t="s">
        <v>4259</v>
      </c>
      <c r="O3796" s="16">
        <v>44953</v>
      </c>
      <c r="P3796" s="6" t="s">
        <v>7</v>
      </c>
      <c r="Q3796" s="18">
        <v>38035.06</v>
      </c>
      <c r="R3796" s="18">
        <v>38035.06</v>
      </c>
      <c r="S3796" s="18">
        <v>0</v>
      </c>
      <c r="T3796" s="18">
        <v>0</v>
      </c>
      <c r="U3796" s="10">
        <f t="shared" si="118"/>
        <v>0</v>
      </c>
      <c r="V3796" s="20">
        <f t="shared" si="119"/>
        <v>0</v>
      </c>
    </row>
    <row r="3797" spans="1:22" ht="29" outlineLevel="4" x14ac:dyDescent="0.35">
      <c r="A3797" s="6" t="s">
        <v>110</v>
      </c>
      <c r="B3797" s="6" t="s">
        <v>111</v>
      </c>
      <c r="C3797" s="12" t="s">
        <v>4250</v>
      </c>
      <c r="D3797" s="5" t="s">
        <v>4251</v>
      </c>
      <c r="E3797" s="6" t="s">
        <v>4251</v>
      </c>
      <c r="F3797" s="1" t="s">
        <v>76</v>
      </c>
      <c r="G3797" s="1" t="s">
        <v>4</v>
      </c>
      <c r="H3797" s="1" t="s">
        <v>4260</v>
      </c>
      <c r="I3797" s="2" t="s">
        <v>4261</v>
      </c>
      <c r="J3797" s="6" t="s">
        <v>4</v>
      </c>
      <c r="K3797" s="6" t="s">
        <v>4</v>
      </c>
      <c r="L3797" s="6" t="s">
        <v>4</v>
      </c>
      <c r="M3797" s="6" t="s">
        <v>5</v>
      </c>
      <c r="N3797" s="6" t="s">
        <v>4262</v>
      </c>
      <c r="O3797" s="16">
        <v>44980</v>
      </c>
      <c r="P3797" s="6" t="s">
        <v>7</v>
      </c>
      <c r="Q3797" s="18">
        <v>20278.7</v>
      </c>
      <c r="R3797" s="18">
        <v>20278.7</v>
      </c>
      <c r="S3797" s="18">
        <v>0</v>
      </c>
      <c r="T3797" s="18">
        <v>0</v>
      </c>
      <c r="U3797" s="10">
        <f t="shared" si="118"/>
        <v>0</v>
      </c>
      <c r="V3797" s="20">
        <f t="shared" si="119"/>
        <v>0</v>
      </c>
    </row>
    <row r="3798" spans="1:22" ht="29" outlineLevel="4" x14ac:dyDescent="0.35">
      <c r="A3798" s="6" t="s">
        <v>110</v>
      </c>
      <c r="B3798" s="6" t="s">
        <v>111</v>
      </c>
      <c r="C3798" s="12" t="s">
        <v>4250</v>
      </c>
      <c r="D3798" s="5" t="s">
        <v>4251</v>
      </c>
      <c r="E3798" s="6" t="s">
        <v>4251</v>
      </c>
      <c r="F3798" s="1" t="s">
        <v>76</v>
      </c>
      <c r="G3798" s="1" t="s">
        <v>4</v>
      </c>
      <c r="H3798" s="1" t="s">
        <v>4260</v>
      </c>
      <c r="I3798" s="2" t="s">
        <v>4261</v>
      </c>
      <c r="J3798" s="6" t="s">
        <v>4</v>
      </c>
      <c r="K3798" s="6" t="s">
        <v>4</v>
      </c>
      <c r="L3798" s="6" t="s">
        <v>4</v>
      </c>
      <c r="M3798" s="6" t="s">
        <v>5</v>
      </c>
      <c r="N3798" s="6" t="s">
        <v>4263</v>
      </c>
      <c r="O3798" s="16">
        <v>45047</v>
      </c>
      <c r="P3798" s="6" t="s">
        <v>7</v>
      </c>
      <c r="Q3798" s="18">
        <v>20417.05</v>
      </c>
      <c r="R3798" s="18">
        <v>20417.05</v>
      </c>
      <c r="S3798" s="18">
        <v>0</v>
      </c>
      <c r="T3798" s="18">
        <v>0</v>
      </c>
      <c r="U3798" s="10">
        <f t="shared" si="118"/>
        <v>0</v>
      </c>
      <c r="V3798" s="20">
        <f t="shared" si="119"/>
        <v>0</v>
      </c>
    </row>
    <row r="3799" spans="1:22" ht="29" outlineLevel="4" x14ac:dyDescent="0.35">
      <c r="A3799" s="6" t="s">
        <v>110</v>
      </c>
      <c r="B3799" s="6" t="s">
        <v>111</v>
      </c>
      <c r="C3799" s="12" t="s">
        <v>4250</v>
      </c>
      <c r="D3799" s="5" t="s">
        <v>4251</v>
      </c>
      <c r="E3799" s="6" t="s">
        <v>4251</v>
      </c>
      <c r="F3799" s="1" t="s">
        <v>76</v>
      </c>
      <c r="G3799" s="1" t="s">
        <v>4</v>
      </c>
      <c r="H3799" s="1" t="s">
        <v>4260</v>
      </c>
      <c r="I3799" s="2" t="s">
        <v>4261</v>
      </c>
      <c r="J3799" s="6" t="s">
        <v>4</v>
      </c>
      <c r="K3799" s="6" t="s">
        <v>4</v>
      </c>
      <c r="L3799" s="6" t="s">
        <v>4</v>
      </c>
      <c r="M3799" s="6" t="s">
        <v>5</v>
      </c>
      <c r="N3799" s="6" t="s">
        <v>4264</v>
      </c>
      <c r="O3799" s="16">
        <v>45069</v>
      </c>
      <c r="P3799" s="6" t="s">
        <v>7</v>
      </c>
      <c r="Q3799" s="18">
        <v>6664.51</v>
      </c>
      <c r="R3799" s="18">
        <v>6664.51</v>
      </c>
      <c r="S3799" s="18">
        <v>0</v>
      </c>
      <c r="T3799" s="18">
        <v>0</v>
      </c>
      <c r="U3799" s="10">
        <f t="shared" si="118"/>
        <v>0</v>
      </c>
      <c r="V3799" s="20">
        <f t="shared" si="119"/>
        <v>0</v>
      </c>
    </row>
    <row r="3800" spans="1:22" outlineLevel="3" x14ac:dyDescent="0.35">
      <c r="G3800" s="1"/>
      <c r="H3800" s="14" t="s">
        <v>12069</v>
      </c>
      <c r="O3800" s="16"/>
      <c r="Q3800" s="18">
        <f>SUBTOTAL(9,Q3792:Q3799)</f>
        <v>90732</v>
      </c>
      <c r="R3800" s="18">
        <f>SUBTOTAL(9,R3792:R3799)</f>
        <v>85395.319999999992</v>
      </c>
      <c r="S3800" s="18">
        <f>SUBTOTAL(9,S3792:S3799)</f>
        <v>5336.6799999999994</v>
      </c>
      <c r="T3800" s="18">
        <f>SUBTOTAL(9,T3792:T3799)</f>
        <v>0</v>
      </c>
      <c r="U3800" s="10">
        <f t="shared" si="118"/>
        <v>8.1854523159563541E-12</v>
      </c>
      <c r="V3800" s="20">
        <f t="shared" si="119"/>
        <v>8.1854523159563541E-12</v>
      </c>
    </row>
    <row r="3801" spans="1:22" ht="29" outlineLevel="4" x14ac:dyDescent="0.35">
      <c r="A3801" s="6" t="s">
        <v>110</v>
      </c>
      <c r="B3801" s="6" t="s">
        <v>111</v>
      </c>
      <c r="C3801" s="12" t="s">
        <v>4250</v>
      </c>
      <c r="D3801" s="5" t="s">
        <v>4251</v>
      </c>
      <c r="E3801" s="6" t="s">
        <v>4251</v>
      </c>
      <c r="F3801" s="1" t="s">
        <v>76</v>
      </c>
      <c r="G3801" s="1" t="s">
        <v>4</v>
      </c>
      <c r="H3801" s="1" t="s">
        <v>4266</v>
      </c>
      <c r="I3801" s="2" t="s">
        <v>4267</v>
      </c>
      <c r="J3801" s="6" t="s">
        <v>4</v>
      </c>
      <c r="K3801" s="6" t="s">
        <v>4</v>
      </c>
      <c r="L3801" s="6" t="s">
        <v>4</v>
      </c>
      <c r="M3801" s="6" t="s">
        <v>5</v>
      </c>
      <c r="N3801" s="6" t="s">
        <v>4265</v>
      </c>
      <c r="O3801" s="16">
        <v>44970</v>
      </c>
      <c r="P3801" s="6" t="s">
        <v>7</v>
      </c>
      <c r="Q3801" s="18">
        <v>62780</v>
      </c>
      <c r="R3801" s="18">
        <v>62780</v>
      </c>
      <c r="S3801" s="18">
        <v>0</v>
      </c>
      <c r="T3801" s="18">
        <v>0</v>
      </c>
      <c r="U3801" s="10">
        <f t="shared" si="118"/>
        <v>0</v>
      </c>
      <c r="V3801" s="20">
        <f t="shared" si="119"/>
        <v>0</v>
      </c>
    </row>
    <row r="3802" spans="1:22" ht="29" outlineLevel="4" x14ac:dyDescent="0.35">
      <c r="A3802" s="6" t="s">
        <v>110</v>
      </c>
      <c r="B3802" s="6" t="s">
        <v>111</v>
      </c>
      <c r="C3802" s="12" t="s">
        <v>4250</v>
      </c>
      <c r="D3802" s="5" t="s">
        <v>4251</v>
      </c>
      <c r="E3802" s="6" t="s">
        <v>4251</v>
      </c>
      <c r="F3802" s="1" t="s">
        <v>76</v>
      </c>
      <c r="G3802" s="1" t="s">
        <v>4</v>
      </c>
      <c r="H3802" s="1" t="s">
        <v>4266</v>
      </c>
      <c r="I3802" s="2" t="s">
        <v>4267</v>
      </c>
      <c r="J3802" s="6" t="s">
        <v>4</v>
      </c>
      <c r="K3802" s="6" t="s">
        <v>4</v>
      </c>
      <c r="L3802" s="6" t="s">
        <v>4</v>
      </c>
      <c r="M3802" s="6" t="s">
        <v>5</v>
      </c>
      <c r="N3802" s="6" t="s">
        <v>4268</v>
      </c>
      <c r="O3802" s="16">
        <v>44995</v>
      </c>
      <c r="P3802" s="6" t="s">
        <v>7</v>
      </c>
      <c r="Q3802" s="18">
        <v>75604</v>
      </c>
      <c r="R3802" s="18">
        <v>75604</v>
      </c>
      <c r="S3802" s="18">
        <v>0</v>
      </c>
      <c r="T3802" s="18">
        <v>0</v>
      </c>
      <c r="U3802" s="10">
        <f t="shared" si="118"/>
        <v>0</v>
      </c>
      <c r="V3802" s="20">
        <f t="shared" si="119"/>
        <v>0</v>
      </c>
    </row>
    <row r="3803" spans="1:22" ht="29" outlineLevel="4" x14ac:dyDescent="0.35">
      <c r="A3803" s="6" t="s">
        <v>110</v>
      </c>
      <c r="B3803" s="6" t="s">
        <v>111</v>
      </c>
      <c r="C3803" s="12" t="s">
        <v>4250</v>
      </c>
      <c r="D3803" s="5" t="s">
        <v>4251</v>
      </c>
      <c r="E3803" s="6" t="s">
        <v>4251</v>
      </c>
      <c r="F3803" s="1" t="s">
        <v>76</v>
      </c>
      <c r="G3803" s="1" t="s">
        <v>4</v>
      </c>
      <c r="H3803" s="1" t="s">
        <v>4266</v>
      </c>
      <c r="I3803" s="2" t="s">
        <v>4267</v>
      </c>
      <c r="J3803" s="6" t="s">
        <v>4</v>
      </c>
      <c r="K3803" s="6" t="s">
        <v>4</v>
      </c>
      <c r="L3803" s="6" t="s">
        <v>4</v>
      </c>
      <c r="M3803" s="6" t="s">
        <v>5</v>
      </c>
      <c r="N3803" s="6" t="s">
        <v>4269</v>
      </c>
      <c r="O3803" s="16">
        <v>45026</v>
      </c>
      <c r="P3803" s="6" t="s">
        <v>7</v>
      </c>
      <c r="Q3803" s="18">
        <v>12742</v>
      </c>
      <c r="R3803" s="18">
        <v>12742</v>
      </c>
      <c r="S3803" s="18">
        <v>0</v>
      </c>
      <c r="T3803" s="18">
        <v>0</v>
      </c>
      <c r="U3803" s="10">
        <f t="shared" si="118"/>
        <v>0</v>
      </c>
      <c r="V3803" s="20">
        <f t="shared" si="119"/>
        <v>0</v>
      </c>
    </row>
    <row r="3804" spans="1:22" outlineLevel="3" x14ac:dyDescent="0.35">
      <c r="G3804" s="1"/>
      <c r="H3804" s="14" t="s">
        <v>12070</v>
      </c>
      <c r="O3804" s="16"/>
      <c r="Q3804" s="18">
        <f>SUBTOTAL(9,Q3801:Q3803)</f>
        <v>151126</v>
      </c>
      <c r="R3804" s="18">
        <f>SUBTOTAL(9,R3801:R3803)</f>
        <v>151126</v>
      </c>
      <c r="S3804" s="18">
        <f>SUBTOTAL(9,S3801:S3803)</f>
        <v>0</v>
      </c>
      <c r="T3804" s="18">
        <f>SUBTOTAL(9,T3801:T3803)</f>
        <v>0</v>
      </c>
      <c r="U3804" s="10">
        <f t="shared" si="118"/>
        <v>0</v>
      </c>
      <c r="V3804" s="20">
        <f t="shared" si="119"/>
        <v>0</v>
      </c>
    </row>
    <row r="3805" spans="1:22" outlineLevel="4" x14ac:dyDescent="0.35">
      <c r="A3805" s="6" t="s">
        <v>110</v>
      </c>
      <c r="B3805" s="6" t="s">
        <v>111</v>
      </c>
      <c r="C3805" s="12" t="s">
        <v>4250</v>
      </c>
      <c r="D3805" s="5" t="s">
        <v>4251</v>
      </c>
      <c r="E3805" s="6" t="s">
        <v>4251</v>
      </c>
      <c r="F3805" s="1" t="s">
        <v>4</v>
      </c>
      <c r="G3805" s="1" t="s">
        <v>114</v>
      </c>
      <c r="H3805" s="1" t="s">
        <v>116</v>
      </c>
      <c r="I3805" s="4" t="s">
        <v>12902</v>
      </c>
      <c r="J3805" s="6" t="s">
        <v>4</v>
      </c>
      <c r="K3805" s="6" t="s">
        <v>4</v>
      </c>
      <c r="L3805" s="6" t="s">
        <v>4</v>
      </c>
      <c r="M3805" s="6" t="s">
        <v>5</v>
      </c>
      <c r="N3805" s="6" t="s">
        <v>4270</v>
      </c>
      <c r="O3805" s="16">
        <v>44869</v>
      </c>
      <c r="P3805" s="6" t="s">
        <v>7</v>
      </c>
      <c r="Q3805" s="18">
        <v>46751</v>
      </c>
      <c r="R3805" s="18">
        <v>0</v>
      </c>
      <c r="S3805" s="18">
        <v>46751</v>
      </c>
      <c r="T3805" s="18">
        <v>0</v>
      </c>
      <c r="U3805" s="10">
        <f t="shared" si="118"/>
        <v>0</v>
      </c>
      <c r="V3805" s="20">
        <f t="shared" si="119"/>
        <v>0</v>
      </c>
    </row>
    <row r="3806" spans="1:22" outlineLevel="4" x14ac:dyDescent="0.35">
      <c r="A3806" s="6" t="s">
        <v>110</v>
      </c>
      <c r="B3806" s="6" t="s">
        <v>111</v>
      </c>
      <c r="C3806" s="12" t="s">
        <v>4250</v>
      </c>
      <c r="D3806" s="5" t="s">
        <v>4251</v>
      </c>
      <c r="E3806" s="6" t="s">
        <v>4251</v>
      </c>
      <c r="F3806" s="1" t="s">
        <v>4</v>
      </c>
      <c r="G3806" s="1" t="s">
        <v>114</v>
      </c>
      <c r="H3806" s="1" t="s">
        <v>116</v>
      </c>
      <c r="I3806" s="4" t="s">
        <v>12902</v>
      </c>
      <c r="J3806" s="6" t="s">
        <v>4</v>
      </c>
      <c r="K3806" s="6" t="s">
        <v>4</v>
      </c>
      <c r="L3806" s="6" t="s">
        <v>4</v>
      </c>
      <c r="M3806" s="6" t="s">
        <v>5</v>
      </c>
      <c r="N3806" s="6" t="s">
        <v>4271</v>
      </c>
      <c r="O3806" s="16">
        <v>44945</v>
      </c>
      <c r="P3806" s="6" t="s">
        <v>7</v>
      </c>
      <c r="Q3806" s="18">
        <v>10695</v>
      </c>
      <c r="R3806" s="18">
        <v>0</v>
      </c>
      <c r="S3806" s="18">
        <v>10695</v>
      </c>
      <c r="T3806" s="18">
        <v>0</v>
      </c>
      <c r="U3806" s="10">
        <f t="shared" si="118"/>
        <v>0</v>
      </c>
      <c r="V3806" s="20">
        <f t="shared" si="119"/>
        <v>0</v>
      </c>
    </row>
    <row r="3807" spans="1:22" outlineLevel="3" x14ac:dyDescent="0.35">
      <c r="G3807" s="1"/>
      <c r="H3807" s="14" t="s">
        <v>11348</v>
      </c>
      <c r="O3807" s="16"/>
      <c r="Q3807" s="18">
        <f>SUBTOTAL(9,Q3805:Q3806)</f>
        <v>57446</v>
      </c>
      <c r="R3807" s="18">
        <f>SUBTOTAL(9,R3805:R3806)</f>
        <v>0</v>
      </c>
      <c r="S3807" s="18">
        <f>SUBTOTAL(9,S3805:S3806)</f>
        <v>57446</v>
      </c>
      <c r="T3807" s="18">
        <f>SUBTOTAL(9,T3805:T3806)</f>
        <v>0</v>
      </c>
      <c r="U3807" s="10">
        <f t="shared" si="118"/>
        <v>0</v>
      </c>
      <c r="V3807" s="20">
        <f t="shared" si="119"/>
        <v>0</v>
      </c>
    </row>
    <row r="3808" spans="1:22" outlineLevel="4" x14ac:dyDescent="0.35">
      <c r="A3808" s="6" t="s">
        <v>110</v>
      </c>
      <c r="B3808" s="6" t="s">
        <v>111</v>
      </c>
      <c r="C3808" s="12" t="s">
        <v>4250</v>
      </c>
      <c r="D3808" s="5" t="s">
        <v>4251</v>
      </c>
      <c r="E3808" s="6" t="s">
        <v>4251</v>
      </c>
      <c r="F3808" s="1" t="s">
        <v>4</v>
      </c>
      <c r="G3808" s="1" t="s">
        <v>114</v>
      </c>
      <c r="H3808" s="1" t="s">
        <v>119</v>
      </c>
      <c r="I3808" s="4" t="s">
        <v>12903</v>
      </c>
      <c r="J3808" s="6" t="s">
        <v>4</v>
      </c>
      <c r="K3808" s="6" t="s">
        <v>4</v>
      </c>
      <c r="L3808" s="6" t="s">
        <v>4</v>
      </c>
      <c r="M3808" s="6" t="s">
        <v>5</v>
      </c>
      <c r="N3808" s="6" t="s">
        <v>4270</v>
      </c>
      <c r="O3808" s="16">
        <v>44869</v>
      </c>
      <c r="P3808" s="6" t="s">
        <v>7</v>
      </c>
      <c r="Q3808" s="18">
        <v>5689</v>
      </c>
      <c r="R3808" s="18">
        <v>0</v>
      </c>
      <c r="S3808" s="18">
        <v>5689</v>
      </c>
      <c r="T3808" s="18">
        <v>0</v>
      </c>
      <c r="U3808" s="10">
        <f t="shared" si="118"/>
        <v>0</v>
      </c>
      <c r="V3808" s="20">
        <f t="shared" si="119"/>
        <v>0</v>
      </c>
    </row>
    <row r="3809" spans="1:22" outlineLevel="4" x14ac:dyDescent="0.35">
      <c r="A3809" s="6" t="s">
        <v>110</v>
      </c>
      <c r="B3809" s="6" t="s">
        <v>111</v>
      </c>
      <c r="C3809" s="12" t="s">
        <v>4250</v>
      </c>
      <c r="D3809" s="5" t="s">
        <v>4251</v>
      </c>
      <c r="E3809" s="6" t="s">
        <v>4251</v>
      </c>
      <c r="F3809" s="1" t="s">
        <v>4</v>
      </c>
      <c r="G3809" s="1" t="s">
        <v>114</v>
      </c>
      <c r="H3809" s="1" t="s">
        <v>119</v>
      </c>
      <c r="I3809" s="4" t="s">
        <v>12903</v>
      </c>
      <c r="J3809" s="6" t="s">
        <v>4</v>
      </c>
      <c r="K3809" s="6" t="s">
        <v>4</v>
      </c>
      <c r="L3809" s="6" t="s">
        <v>4</v>
      </c>
      <c r="M3809" s="6" t="s">
        <v>5</v>
      </c>
      <c r="N3809" s="6" t="s">
        <v>4271</v>
      </c>
      <c r="O3809" s="16">
        <v>44945</v>
      </c>
      <c r="P3809" s="6" t="s">
        <v>7</v>
      </c>
      <c r="Q3809" s="18">
        <v>1356</v>
      </c>
      <c r="R3809" s="18">
        <v>0</v>
      </c>
      <c r="S3809" s="18">
        <v>1356</v>
      </c>
      <c r="T3809" s="18">
        <v>0</v>
      </c>
      <c r="U3809" s="10">
        <f t="shared" si="118"/>
        <v>0</v>
      </c>
      <c r="V3809" s="20">
        <f t="shared" si="119"/>
        <v>0</v>
      </c>
    </row>
    <row r="3810" spans="1:22" outlineLevel="3" x14ac:dyDescent="0.35">
      <c r="G3810" s="1"/>
      <c r="H3810" s="14" t="s">
        <v>11349</v>
      </c>
      <c r="O3810" s="16"/>
      <c r="Q3810" s="18">
        <f>SUBTOTAL(9,Q3808:Q3809)</f>
        <v>7045</v>
      </c>
      <c r="R3810" s="18">
        <f>SUBTOTAL(9,R3808:R3809)</f>
        <v>0</v>
      </c>
      <c r="S3810" s="18">
        <f>SUBTOTAL(9,S3808:S3809)</f>
        <v>7045</v>
      </c>
      <c r="T3810" s="18">
        <f>SUBTOTAL(9,T3808:T3809)</f>
        <v>0</v>
      </c>
      <c r="U3810" s="10">
        <f t="shared" si="118"/>
        <v>0</v>
      </c>
      <c r="V3810" s="20">
        <f t="shared" si="119"/>
        <v>0</v>
      </c>
    </row>
    <row r="3811" spans="1:22" outlineLevel="4" x14ac:dyDescent="0.35">
      <c r="A3811" s="6" t="s">
        <v>110</v>
      </c>
      <c r="B3811" s="6" t="s">
        <v>111</v>
      </c>
      <c r="C3811" s="12" t="s">
        <v>4250</v>
      </c>
      <c r="D3811" s="5" t="s">
        <v>4251</v>
      </c>
      <c r="E3811" s="6" t="s">
        <v>4251</v>
      </c>
      <c r="F3811" s="1" t="s">
        <v>4</v>
      </c>
      <c r="G3811" s="1" t="s">
        <v>114</v>
      </c>
      <c r="H3811" s="1" t="s">
        <v>121</v>
      </c>
      <c r="I3811" s="4" t="s">
        <v>12901</v>
      </c>
      <c r="J3811" s="6" t="s">
        <v>4</v>
      </c>
      <c r="K3811" s="6" t="s">
        <v>4</v>
      </c>
      <c r="L3811" s="6" t="s">
        <v>4</v>
      </c>
      <c r="M3811" s="6" t="s">
        <v>5</v>
      </c>
      <c r="N3811" s="6" t="s">
        <v>4270</v>
      </c>
      <c r="O3811" s="16">
        <v>44869</v>
      </c>
      <c r="P3811" s="6" t="s">
        <v>7</v>
      </c>
      <c r="Q3811" s="18">
        <v>38853</v>
      </c>
      <c r="R3811" s="18">
        <v>0</v>
      </c>
      <c r="S3811" s="18">
        <v>38853</v>
      </c>
      <c r="T3811" s="18">
        <v>0</v>
      </c>
      <c r="U3811" s="10">
        <f t="shared" si="118"/>
        <v>0</v>
      </c>
      <c r="V3811" s="20">
        <f t="shared" si="119"/>
        <v>0</v>
      </c>
    </row>
    <row r="3812" spans="1:22" outlineLevel="4" x14ac:dyDescent="0.35">
      <c r="A3812" s="6" t="s">
        <v>110</v>
      </c>
      <c r="B3812" s="6" t="s">
        <v>111</v>
      </c>
      <c r="C3812" s="12" t="s">
        <v>4250</v>
      </c>
      <c r="D3812" s="5" t="s">
        <v>4251</v>
      </c>
      <c r="E3812" s="6" t="s">
        <v>4251</v>
      </c>
      <c r="F3812" s="1" t="s">
        <v>4</v>
      </c>
      <c r="G3812" s="1" t="s">
        <v>114</v>
      </c>
      <c r="H3812" s="1" t="s">
        <v>121</v>
      </c>
      <c r="I3812" s="4" t="s">
        <v>12901</v>
      </c>
      <c r="J3812" s="6" t="s">
        <v>4</v>
      </c>
      <c r="K3812" s="6" t="s">
        <v>4</v>
      </c>
      <c r="L3812" s="6" t="s">
        <v>4</v>
      </c>
      <c r="M3812" s="6" t="s">
        <v>5</v>
      </c>
      <c r="N3812" s="6" t="s">
        <v>4271</v>
      </c>
      <c r="O3812" s="16">
        <v>44945</v>
      </c>
      <c r="P3812" s="6" t="s">
        <v>7</v>
      </c>
      <c r="Q3812" s="18">
        <v>11429</v>
      </c>
      <c r="R3812" s="18">
        <v>0</v>
      </c>
      <c r="S3812" s="18">
        <v>11429</v>
      </c>
      <c r="T3812" s="18">
        <v>0</v>
      </c>
      <c r="U3812" s="10">
        <f t="shared" si="118"/>
        <v>0</v>
      </c>
      <c r="V3812" s="20">
        <f t="shared" si="119"/>
        <v>0</v>
      </c>
    </row>
    <row r="3813" spans="1:22" outlineLevel="3" x14ac:dyDescent="0.35">
      <c r="G3813" s="1"/>
      <c r="H3813" s="14" t="s">
        <v>11350</v>
      </c>
      <c r="O3813" s="16"/>
      <c r="Q3813" s="18">
        <f>SUBTOTAL(9,Q3811:Q3812)</f>
        <v>50282</v>
      </c>
      <c r="R3813" s="18">
        <f>SUBTOTAL(9,R3811:R3812)</f>
        <v>0</v>
      </c>
      <c r="S3813" s="18">
        <f>SUBTOTAL(9,S3811:S3812)</f>
        <v>50282</v>
      </c>
      <c r="T3813" s="18">
        <f>SUBTOTAL(9,T3811:T3812)</f>
        <v>0</v>
      </c>
      <c r="U3813" s="10">
        <f t="shared" si="118"/>
        <v>0</v>
      </c>
      <c r="V3813" s="20">
        <f t="shared" si="119"/>
        <v>0</v>
      </c>
    </row>
    <row r="3814" spans="1:22" outlineLevel="2" x14ac:dyDescent="0.35">
      <c r="C3814" s="13" t="s">
        <v>10749</v>
      </c>
      <c r="G3814" s="1"/>
      <c r="O3814" s="16"/>
      <c r="Q3814" s="18">
        <f>SUBTOTAL(9,Q3785:Q3812)</f>
        <v>368763</v>
      </c>
      <c r="R3814" s="18">
        <f>SUBTOTAL(9,R3785:R3812)</f>
        <v>247936.41999999998</v>
      </c>
      <c r="S3814" s="18">
        <f>SUBTOTAL(9,S3785:S3812)</f>
        <v>120826.58</v>
      </c>
      <c r="T3814" s="18">
        <f>SUBTOTAL(9,T3785:T3812)</f>
        <v>0</v>
      </c>
      <c r="U3814" s="10">
        <f t="shared" si="118"/>
        <v>1.4551915228366852E-11</v>
      </c>
      <c r="V3814" s="20">
        <f t="shared" si="119"/>
        <v>1.4551915228366852E-11</v>
      </c>
    </row>
    <row r="3815" spans="1:22" ht="29" outlineLevel="4" x14ac:dyDescent="0.35">
      <c r="A3815" s="6" t="s">
        <v>73</v>
      </c>
      <c r="B3815" s="6" t="s">
        <v>74</v>
      </c>
      <c r="C3815" s="12" t="s">
        <v>4272</v>
      </c>
      <c r="D3815" s="5" t="s">
        <v>4273</v>
      </c>
      <c r="E3815" s="6" t="s">
        <v>4273</v>
      </c>
      <c r="F3815" s="1" t="s">
        <v>76</v>
      </c>
      <c r="G3815" s="1" t="s">
        <v>4</v>
      </c>
      <c r="H3815" s="1" t="s">
        <v>4275</v>
      </c>
      <c r="I3815" s="2" t="s">
        <v>4276</v>
      </c>
      <c r="J3815" s="6" t="s">
        <v>4</v>
      </c>
      <c r="K3815" s="6" t="s">
        <v>4</v>
      </c>
      <c r="L3815" s="6" t="s">
        <v>4</v>
      </c>
      <c r="M3815" s="6" t="s">
        <v>5</v>
      </c>
      <c r="N3815" s="6" t="s">
        <v>4274</v>
      </c>
      <c r="O3815" s="16">
        <v>44776</v>
      </c>
      <c r="P3815" s="6" t="s">
        <v>7</v>
      </c>
      <c r="Q3815" s="18">
        <v>8013</v>
      </c>
      <c r="R3815" s="18">
        <v>8013</v>
      </c>
      <c r="S3815" s="18">
        <v>0</v>
      </c>
      <c r="T3815" s="18">
        <v>0</v>
      </c>
      <c r="U3815" s="10">
        <f t="shared" si="118"/>
        <v>0</v>
      </c>
      <c r="V3815" s="20">
        <f t="shared" si="119"/>
        <v>0</v>
      </c>
    </row>
    <row r="3816" spans="1:22" ht="29" outlineLevel="4" x14ac:dyDescent="0.35">
      <c r="A3816" s="6" t="s">
        <v>73</v>
      </c>
      <c r="B3816" s="6" t="s">
        <v>74</v>
      </c>
      <c r="C3816" s="12" t="s">
        <v>4272</v>
      </c>
      <c r="D3816" s="5" t="s">
        <v>4273</v>
      </c>
      <c r="E3816" s="6" t="s">
        <v>4273</v>
      </c>
      <c r="F3816" s="1" t="s">
        <v>76</v>
      </c>
      <c r="G3816" s="1" t="s">
        <v>4</v>
      </c>
      <c r="H3816" s="1" t="s">
        <v>4275</v>
      </c>
      <c r="I3816" s="2" t="s">
        <v>4276</v>
      </c>
      <c r="J3816" s="6" t="s">
        <v>4</v>
      </c>
      <c r="K3816" s="6" t="s">
        <v>4</v>
      </c>
      <c r="L3816" s="6" t="s">
        <v>4</v>
      </c>
      <c r="M3816" s="6" t="s">
        <v>5</v>
      </c>
      <c r="N3816" s="6" t="s">
        <v>4277</v>
      </c>
      <c r="O3816" s="16">
        <v>44811</v>
      </c>
      <c r="P3816" s="6" t="s">
        <v>7</v>
      </c>
      <c r="Q3816" s="18">
        <v>170385</v>
      </c>
      <c r="R3816" s="18">
        <v>170385</v>
      </c>
      <c r="S3816" s="18">
        <v>0</v>
      </c>
      <c r="T3816" s="18">
        <v>0</v>
      </c>
      <c r="U3816" s="10">
        <f t="shared" si="118"/>
        <v>0</v>
      </c>
      <c r="V3816" s="20">
        <f t="shared" si="119"/>
        <v>0</v>
      </c>
    </row>
    <row r="3817" spans="1:22" outlineLevel="3" x14ac:dyDescent="0.35">
      <c r="G3817" s="1"/>
      <c r="H3817" s="14" t="s">
        <v>12071</v>
      </c>
      <c r="O3817" s="16"/>
      <c r="Q3817" s="18">
        <f>SUBTOTAL(9,Q3815:Q3816)</f>
        <v>178398</v>
      </c>
      <c r="R3817" s="18">
        <f>SUBTOTAL(9,R3815:R3816)</f>
        <v>178398</v>
      </c>
      <c r="S3817" s="18">
        <f>SUBTOTAL(9,S3815:S3816)</f>
        <v>0</v>
      </c>
      <c r="T3817" s="18">
        <f>SUBTOTAL(9,T3815:T3816)</f>
        <v>0</v>
      </c>
      <c r="U3817" s="10">
        <f t="shared" si="118"/>
        <v>0</v>
      </c>
      <c r="V3817" s="20">
        <f t="shared" si="119"/>
        <v>0</v>
      </c>
    </row>
    <row r="3818" spans="1:22" ht="29" outlineLevel="4" x14ac:dyDescent="0.35">
      <c r="A3818" s="6" t="s">
        <v>73</v>
      </c>
      <c r="B3818" s="6" t="s">
        <v>74</v>
      </c>
      <c r="C3818" s="12" t="s">
        <v>4272</v>
      </c>
      <c r="D3818" s="5" t="s">
        <v>4273</v>
      </c>
      <c r="E3818" s="6" t="s">
        <v>4273</v>
      </c>
      <c r="F3818" s="1" t="s">
        <v>76</v>
      </c>
      <c r="G3818" s="1" t="s">
        <v>4</v>
      </c>
      <c r="H3818" s="1" t="s">
        <v>4279</v>
      </c>
      <c r="I3818" s="2" t="s">
        <v>4280</v>
      </c>
      <c r="J3818" s="6" t="s">
        <v>4</v>
      </c>
      <c r="K3818" s="6" t="s">
        <v>4</v>
      </c>
      <c r="L3818" s="6" t="s">
        <v>4</v>
      </c>
      <c r="M3818" s="6" t="s">
        <v>5</v>
      </c>
      <c r="N3818" s="6" t="s">
        <v>4278</v>
      </c>
      <c r="O3818" s="16">
        <v>44924</v>
      </c>
      <c r="P3818" s="6" t="s">
        <v>7</v>
      </c>
      <c r="Q3818" s="18">
        <v>4787688</v>
      </c>
      <c r="R3818" s="18">
        <v>4787688</v>
      </c>
      <c r="S3818" s="18">
        <v>0</v>
      </c>
      <c r="T3818" s="18">
        <v>0</v>
      </c>
      <c r="U3818" s="10">
        <f t="shared" si="118"/>
        <v>0</v>
      </c>
      <c r="V3818" s="20">
        <f t="shared" si="119"/>
        <v>0</v>
      </c>
    </row>
    <row r="3819" spans="1:22" outlineLevel="4" x14ac:dyDescent="0.35">
      <c r="G3819" s="1"/>
      <c r="H3819" s="14" t="s">
        <v>12072</v>
      </c>
      <c r="O3819" s="16"/>
      <c r="Q3819" s="18">
        <f>SUBTOTAL(9,Q3818:Q3818)</f>
        <v>4787688</v>
      </c>
      <c r="R3819" s="18">
        <f>SUBTOTAL(9,R3818:R3818)</f>
        <v>4787688</v>
      </c>
      <c r="S3819" s="18">
        <f>SUBTOTAL(9,S3818:S3818)</f>
        <v>0</v>
      </c>
      <c r="T3819" s="18">
        <f>SUBTOTAL(9,T3818:T3818)</f>
        <v>0</v>
      </c>
      <c r="U3819" s="10">
        <f t="shared" si="118"/>
        <v>0</v>
      </c>
      <c r="V3819" s="20">
        <f t="shared" si="119"/>
        <v>0</v>
      </c>
    </row>
    <row r="3820" spans="1:22" ht="29" outlineLevel="4" x14ac:dyDescent="0.35">
      <c r="A3820" s="6" t="s">
        <v>73</v>
      </c>
      <c r="B3820" s="6" t="s">
        <v>74</v>
      </c>
      <c r="C3820" s="12" t="s">
        <v>4272</v>
      </c>
      <c r="D3820" s="5" t="s">
        <v>4273</v>
      </c>
      <c r="E3820" s="6" t="s">
        <v>4273</v>
      </c>
      <c r="F3820" s="1" t="s">
        <v>76</v>
      </c>
      <c r="G3820" s="1" t="s">
        <v>4</v>
      </c>
      <c r="H3820" s="1" t="s">
        <v>4282</v>
      </c>
      <c r="I3820" s="2" t="s">
        <v>4283</v>
      </c>
      <c r="J3820" s="6" t="s">
        <v>4</v>
      </c>
      <c r="K3820" s="6" t="s">
        <v>4</v>
      </c>
      <c r="L3820" s="6" t="s">
        <v>4</v>
      </c>
      <c r="M3820" s="6" t="s">
        <v>5</v>
      </c>
      <c r="N3820" s="6" t="s">
        <v>4281</v>
      </c>
      <c r="O3820" s="16">
        <v>44888</v>
      </c>
      <c r="P3820" s="6" t="s">
        <v>7</v>
      </c>
      <c r="Q3820" s="18">
        <v>526696</v>
      </c>
      <c r="R3820" s="18">
        <v>526696</v>
      </c>
      <c r="S3820" s="18">
        <v>0</v>
      </c>
      <c r="T3820" s="18">
        <v>0</v>
      </c>
      <c r="U3820" s="10">
        <f t="shared" si="118"/>
        <v>0</v>
      </c>
      <c r="V3820" s="20">
        <f t="shared" si="119"/>
        <v>0</v>
      </c>
    </row>
    <row r="3821" spans="1:22" ht="29" outlineLevel="3" x14ac:dyDescent="0.35">
      <c r="A3821" s="6" t="s">
        <v>73</v>
      </c>
      <c r="B3821" s="6" t="s">
        <v>74</v>
      </c>
      <c r="C3821" s="12" t="s">
        <v>4272</v>
      </c>
      <c r="D3821" s="5" t="s">
        <v>4273</v>
      </c>
      <c r="E3821" s="6" t="s">
        <v>4273</v>
      </c>
      <c r="F3821" s="1" t="s">
        <v>76</v>
      </c>
      <c r="G3821" s="1" t="s">
        <v>4</v>
      </c>
      <c r="H3821" s="1" t="s">
        <v>4282</v>
      </c>
      <c r="I3821" s="2" t="s">
        <v>4283</v>
      </c>
      <c r="J3821" s="6" t="s">
        <v>4</v>
      </c>
      <c r="K3821" s="6" t="s">
        <v>4</v>
      </c>
      <c r="L3821" s="6" t="s">
        <v>4</v>
      </c>
      <c r="M3821" s="6" t="s">
        <v>5</v>
      </c>
      <c r="N3821" s="6" t="s">
        <v>4284</v>
      </c>
      <c r="O3821" s="16">
        <v>44904</v>
      </c>
      <c r="P3821" s="6" t="s">
        <v>7</v>
      </c>
      <c r="Q3821" s="18">
        <v>497687</v>
      </c>
      <c r="R3821" s="18">
        <v>497687</v>
      </c>
      <c r="S3821" s="18">
        <v>0</v>
      </c>
      <c r="T3821" s="18">
        <v>0</v>
      </c>
      <c r="U3821" s="10">
        <f t="shared" si="118"/>
        <v>0</v>
      </c>
      <c r="V3821" s="20">
        <f t="shared" si="119"/>
        <v>0</v>
      </c>
    </row>
    <row r="3822" spans="1:22" ht="29" outlineLevel="4" x14ac:dyDescent="0.35">
      <c r="A3822" s="6" t="s">
        <v>73</v>
      </c>
      <c r="B3822" s="6" t="s">
        <v>74</v>
      </c>
      <c r="C3822" s="12" t="s">
        <v>4272</v>
      </c>
      <c r="D3822" s="5" t="s">
        <v>4273</v>
      </c>
      <c r="E3822" s="6" t="s">
        <v>4273</v>
      </c>
      <c r="F3822" s="1" t="s">
        <v>76</v>
      </c>
      <c r="G3822" s="1" t="s">
        <v>4</v>
      </c>
      <c r="H3822" s="1" t="s">
        <v>4282</v>
      </c>
      <c r="I3822" s="2" t="s">
        <v>4283</v>
      </c>
      <c r="J3822" s="6" t="s">
        <v>4</v>
      </c>
      <c r="K3822" s="6" t="s">
        <v>4</v>
      </c>
      <c r="L3822" s="6" t="s">
        <v>4</v>
      </c>
      <c r="M3822" s="6" t="s">
        <v>5</v>
      </c>
      <c r="N3822" s="6" t="s">
        <v>4285</v>
      </c>
      <c r="O3822" s="16">
        <v>44930</v>
      </c>
      <c r="P3822" s="6" t="s">
        <v>7</v>
      </c>
      <c r="Q3822" s="18">
        <v>476117</v>
      </c>
      <c r="R3822" s="18">
        <v>476117</v>
      </c>
      <c r="S3822" s="18">
        <v>0</v>
      </c>
      <c r="T3822" s="18">
        <v>0</v>
      </c>
      <c r="U3822" s="10">
        <f t="shared" si="118"/>
        <v>0</v>
      </c>
      <c r="V3822" s="20">
        <f t="shared" si="119"/>
        <v>0</v>
      </c>
    </row>
    <row r="3823" spans="1:22" ht="29" outlineLevel="4" x14ac:dyDescent="0.35">
      <c r="A3823" s="6" t="s">
        <v>73</v>
      </c>
      <c r="B3823" s="6" t="s">
        <v>74</v>
      </c>
      <c r="C3823" s="12" t="s">
        <v>4272</v>
      </c>
      <c r="D3823" s="5" t="s">
        <v>4273</v>
      </c>
      <c r="E3823" s="6" t="s">
        <v>4273</v>
      </c>
      <c r="F3823" s="1" t="s">
        <v>76</v>
      </c>
      <c r="G3823" s="1" t="s">
        <v>4</v>
      </c>
      <c r="H3823" s="1" t="s">
        <v>4282</v>
      </c>
      <c r="I3823" s="2" t="s">
        <v>4283</v>
      </c>
      <c r="J3823" s="6" t="s">
        <v>4</v>
      </c>
      <c r="K3823" s="6" t="s">
        <v>4</v>
      </c>
      <c r="L3823" s="6" t="s">
        <v>4</v>
      </c>
      <c r="M3823" s="6" t="s">
        <v>5</v>
      </c>
      <c r="N3823" s="6" t="s">
        <v>4286</v>
      </c>
      <c r="O3823" s="16">
        <v>44985</v>
      </c>
      <c r="P3823" s="6" t="s">
        <v>7</v>
      </c>
      <c r="Q3823" s="18">
        <v>489259</v>
      </c>
      <c r="R3823" s="18">
        <v>489259</v>
      </c>
      <c r="S3823" s="18">
        <v>0</v>
      </c>
      <c r="T3823" s="18">
        <v>0</v>
      </c>
      <c r="U3823" s="10">
        <f t="shared" si="118"/>
        <v>0</v>
      </c>
      <c r="V3823" s="20">
        <f t="shared" si="119"/>
        <v>0</v>
      </c>
    </row>
    <row r="3824" spans="1:22" ht="29" outlineLevel="4" x14ac:dyDescent="0.35">
      <c r="A3824" s="6" t="s">
        <v>73</v>
      </c>
      <c r="B3824" s="6" t="s">
        <v>74</v>
      </c>
      <c r="C3824" s="12" t="s">
        <v>4272</v>
      </c>
      <c r="D3824" s="5" t="s">
        <v>4273</v>
      </c>
      <c r="E3824" s="6" t="s">
        <v>4273</v>
      </c>
      <c r="F3824" s="1" t="s">
        <v>76</v>
      </c>
      <c r="G3824" s="1" t="s">
        <v>4</v>
      </c>
      <c r="H3824" s="1" t="s">
        <v>4282</v>
      </c>
      <c r="I3824" s="2" t="s">
        <v>4283</v>
      </c>
      <c r="J3824" s="6" t="s">
        <v>4</v>
      </c>
      <c r="K3824" s="6" t="s">
        <v>4</v>
      </c>
      <c r="L3824" s="6" t="s">
        <v>4</v>
      </c>
      <c r="M3824" s="6" t="s">
        <v>5</v>
      </c>
      <c r="N3824" s="6" t="s">
        <v>4287</v>
      </c>
      <c r="O3824" s="16">
        <v>44999</v>
      </c>
      <c r="P3824" s="6" t="s">
        <v>7</v>
      </c>
      <c r="Q3824" s="18">
        <v>507606</v>
      </c>
      <c r="R3824" s="18">
        <v>507606</v>
      </c>
      <c r="S3824" s="18">
        <v>0</v>
      </c>
      <c r="T3824" s="18">
        <v>0</v>
      </c>
      <c r="U3824" s="10">
        <f t="shared" si="118"/>
        <v>0</v>
      </c>
      <c r="V3824" s="20">
        <f t="shared" si="119"/>
        <v>0</v>
      </c>
    </row>
    <row r="3825" spans="1:22" ht="29" outlineLevel="4" x14ac:dyDescent="0.35">
      <c r="A3825" s="6" t="s">
        <v>73</v>
      </c>
      <c r="B3825" s="6" t="s">
        <v>74</v>
      </c>
      <c r="C3825" s="12" t="s">
        <v>4272</v>
      </c>
      <c r="D3825" s="5" t="s">
        <v>4273</v>
      </c>
      <c r="E3825" s="6" t="s">
        <v>4273</v>
      </c>
      <c r="F3825" s="1" t="s">
        <v>76</v>
      </c>
      <c r="G3825" s="1" t="s">
        <v>4</v>
      </c>
      <c r="H3825" s="1" t="s">
        <v>4282</v>
      </c>
      <c r="I3825" s="2" t="s">
        <v>4283</v>
      </c>
      <c r="J3825" s="6" t="s">
        <v>4</v>
      </c>
      <c r="K3825" s="6" t="s">
        <v>4</v>
      </c>
      <c r="L3825" s="6" t="s">
        <v>4</v>
      </c>
      <c r="M3825" s="6" t="s">
        <v>5</v>
      </c>
      <c r="N3825" s="6" t="s">
        <v>4288</v>
      </c>
      <c r="O3825" s="16">
        <v>45062</v>
      </c>
      <c r="P3825" s="6" t="s">
        <v>7</v>
      </c>
      <c r="Q3825" s="18">
        <v>586966</v>
      </c>
      <c r="R3825" s="18">
        <v>586966</v>
      </c>
      <c r="S3825" s="18">
        <v>0</v>
      </c>
      <c r="T3825" s="18">
        <v>0</v>
      </c>
      <c r="U3825" s="10">
        <f t="shared" si="118"/>
        <v>0</v>
      </c>
      <c r="V3825" s="20">
        <f t="shared" si="119"/>
        <v>0</v>
      </c>
    </row>
    <row r="3826" spans="1:22" ht="29" outlineLevel="4" x14ac:dyDescent="0.35">
      <c r="A3826" s="6" t="s">
        <v>73</v>
      </c>
      <c r="B3826" s="6" t="s">
        <v>74</v>
      </c>
      <c r="C3826" s="12" t="s">
        <v>4272</v>
      </c>
      <c r="D3826" s="5" t="s">
        <v>4273</v>
      </c>
      <c r="E3826" s="6" t="s">
        <v>4273</v>
      </c>
      <c r="F3826" s="1" t="s">
        <v>76</v>
      </c>
      <c r="G3826" s="1" t="s">
        <v>4</v>
      </c>
      <c r="H3826" s="1" t="s">
        <v>4282</v>
      </c>
      <c r="I3826" s="2" t="s">
        <v>4283</v>
      </c>
      <c r="J3826" s="6" t="s">
        <v>4</v>
      </c>
      <c r="K3826" s="6" t="s">
        <v>4</v>
      </c>
      <c r="L3826" s="6" t="s">
        <v>4</v>
      </c>
      <c r="M3826" s="6" t="s">
        <v>5</v>
      </c>
      <c r="N3826" s="6" t="s">
        <v>4289</v>
      </c>
      <c r="O3826" s="16">
        <v>45072</v>
      </c>
      <c r="P3826" s="6" t="s">
        <v>7</v>
      </c>
      <c r="Q3826" s="18">
        <v>576523</v>
      </c>
      <c r="R3826" s="18">
        <v>576523</v>
      </c>
      <c r="S3826" s="18">
        <v>0</v>
      </c>
      <c r="T3826" s="18">
        <v>0</v>
      </c>
      <c r="U3826" s="10">
        <f t="shared" si="118"/>
        <v>0</v>
      </c>
      <c r="V3826" s="20">
        <f t="shared" si="119"/>
        <v>0</v>
      </c>
    </row>
    <row r="3827" spans="1:22" outlineLevel="4" x14ac:dyDescent="0.35">
      <c r="G3827" s="1"/>
      <c r="H3827" s="14" t="s">
        <v>12073</v>
      </c>
      <c r="O3827" s="16"/>
      <c r="Q3827" s="18">
        <f>SUBTOTAL(9,Q3820:Q3826)</f>
        <v>3660854</v>
      </c>
      <c r="R3827" s="18">
        <f>SUBTOTAL(9,R3820:R3826)</f>
        <v>3660854</v>
      </c>
      <c r="S3827" s="18">
        <f>SUBTOTAL(9,S3820:S3826)</f>
        <v>0</v>
      </c>
      <c r="T3827" s="18">
        <f>SUBTOTAL(9,T3820:T3826)</f>
        <v>0</v>
      </c>
      <c r="U3827" s="10">
        <f t="shared" si="118"/>
        <v>0</v>
      </c>
      <c r="V3827" s="20">
        <f t="shared" si="119"/>
        <v>0</v>
      </c>
    </row>
    <row r="3828" spans="1:22" outlineLevel="4" x14ac:dyDescent="0.35">
      <c r="C3828" s="13" t="s">
        <v>10750</v>
      </c>
      <c r="G3828" s="1"/>
      <c r="O3828" s="16"/>
      <c r="Q3828" s="18">
        <f>SUBTOTAL(9,Q3815:Q3826)</f>
        <v>8626940</v>
      </c>
      <c r="R3828" s="18">
        <f>SUBTOTAL(9,R3815:R3826)</f>
        <v>8626940</v>
      </c>
      <c r="S3828" s="18">
        <f>SUBTOTAL(9,S3815:S3826)</f>
        <v>0</v>
      </c>
      <c r="T3828" s="18">
        <f>SUBTOTAL(9,T3815:T3826)</f>
        <v>0</v>
      </c>
      <c r="U3828" s="10">
        <f t="shared" si="118"/>
        <v>0</v>
      </c>
      <c r="V3828" s="20">
        <f t="shared" si="119"/>
        <v>0</v>
      </c>
    </row>
    <row r="3829" spans="1:22" ht="29" outlineLevel="3" x14ac:dyDescent="0.35">
      <c r="A3829" s="6" t="s">
        <v>110</v>
      </c>
      <c r="B3829" s="6" t="s">
        <v>111</v>
      </c>
      <c r="C3829" s="12" t="s">
        <v>4290</v>
      </c>
      <c r="D3829" s="5" t="s">
        <v>4291</v>
      </c>
      <c r="E3829" s="6" t="s">
        <v>4291</v>
      </c>
      <c r="F3829" s="1" t="s">
        <v>76</v>
      </c>
      <c r="G3829" s="1" t="s">
        <v>4</v>
      </c>
      <c r="H3829" s="1" t="s">
        <v>4293</v>
      </c>
      <c r="I3829" s="2" t="s">
        <v>4294</v>
      </c>
      <c r="J3829" s="6" t="s">
        <v>4</v>
      </c>
      <c r="K3829" s="6" t="s">
        <v>4</v>
      </c>
      <c r="L3829" s="6" t="s">
        <v>4</v>
      </c>
      <c r="M3829" s="6" t="s">
        <v>5</v>
      </c>
      <c r="N3829" s="6" t="s">
        <v>4292</v>
      </c>
      <c r="O3829" s="16">
        <v>44753</v>
      </c>
      <c r="P3829" s="6" t="s">
        <v>7</v>
      </c>
      <c r="Q3829" s="18">
        <v>207258</v>
      </c>
      <c r="R3829" s="18">
        <v>207258</v>
      </c>
      <c r="S3829" s="18">
        <v>0</v>
      </c>
      <c r="T3829" s="18">
        <v>0</v>
      </c>
      <c r="U3829" s="10">
        <f t="shared" si="118"/>
        <v>0</v>
      </c>
      <c r="V3829" s="20">
        <f t="shared" si="119"/>
        <v>0</v>
      </c>
    </row>
    <row r="3830" spans="1:22" ht="29" outlineLevel="2" x14ac:dyDescent="0.35">
      <c r="A3830" s="6" t="s">
        <v>110</v>
      </c>
      <c r="B3830" s="6" t="s">
        <v>111</v>
      </c>
      <c r="C3830" s="12" t="s">
        <v>4290</v>
      </c>
      <c r="D3830" s="5" t="s">
        <v>4291</v>
      </c>
      <c r="E3830" s="6" t="s">
        <v>4291</v>
      </c>
      <c r="F3830" s="1" t="s">
        <v>76</v>
      </c>
      <c r="G3830" s="1" t="s">
        <v>4</v>
      </c>
      <c r="H3830" s="1" t="s">
        <v>4293</v>
      </c>
      <c r="I3830" s="2" t="s">
        <v>4294</v>
      </c>
      <c r="J3830" s="6" t="s">
        <v>4</v>
      </c>
      <c r="K3830" s="6" t="s">
        <v>4</v>
      </c>
      <c r="L3830" s="6" t="s">
        <v>4</v>
      </c>
      <c r="M3830" s="6" t="s">
        <v>5</v>
      </c>
      <c r="N3830" s="6" t="s">
        <v>4295</v>
      </c>
      <c r="O3830" s="16">
        <v>44803</v>
      </c>
      <c r="P3830" s="6" t="s">
        <v>7</v>
      </c>
      <c r="Q3830" s="18">
        <v>43503</v>
      </c>
      <c r="R3830" s="18">
        <v>43503</v>
      </c>
      <c r="S3830" s="18">
        <v>0</v>
      </c>
      <c r="T3830" s="18">
        <v>0</v>
      </c>
      <c r="U3830" s="10">
        <f t="shared" si="118"/>
        <v>0</v>
      </c>
      <c r="V3830" s="20">
        <f t="shared" si="119"/>
        <v>0</v>
      </c>
    </row>
    <row r="3831" spans="1:22" ht="29" outlineLevel="4" x14ac:dyDescent="0.35">
      <c r="A3831" s="6" t="s">
        <v>110</v>
      </c>
      <c r="B3831" s="6" t="s">
        <v>111</v>
      </c>
      <c r="C3831" s="12" t="s">
        <v>4290</v>
      </c>
      <c r="D3831" s="5" t="s">
        <v>4291</v>
      </c>
      <c r="E3831" s="6" t="s">
        <v>4291</v>
      </c>
      <c r="F3831" s="1" t="s">
        <v>76</v>
      </c>
      <c r="G3831" s="1" t="s">
        <v>4</v>
      </c>
      <c r="H3831" s="1" t="s">
        <v>4293</v>
      </c>
      <c r="I3831" s="2" t="s">
        <v>4294</v>
      </c>
      <c r="J3831" s="6" t="s">
        <v>4</v>
      </c>
      <c r="K3831" s="6" t="s">
        <v>4</v>
      </c>
      <c r="L3831" s="6" t="s">
        <v>4</v>
      </c>
      <c r="M3831" s="6" t="s">
        <v>5</v>
      </c>
      <c r="N3831" s="6" t="s">
        <v>4296</v>
      </c>
      <c r="O3831" s="16">
        <v>44903</v>
      </c>
      <c r="P3831" s="6" t="s">
        <v>7</v>
      </c>
      <c r="Q3831" s="18">
        <v>-6373.27</v>
      </c>
      <c r="R3831" s="18">
        <v>-6373.27</v>
      </c>
      <c r="S3831" s="18">
        <v>0</v>
      </c>
      <c r="T3831" s="18">
        <v>0</v>
      </c>
      <c r="U3831" s="10">
        <f t="shared" si="118"/>
        <v>0</v>
      </c>
      <c r="V3831" s="20">
        <f t="shared" si="119"/>
        <v>0</v>
      </c>
    </row>
    <row r="3832" spans="1:22" outlineLevel="4" x14ac:dyDescent="0.35">
      <c r="G3832" s="1"/>
      <c r="H3832" s="14" t="s">
        <v>12074</v>
      </c>
      <c r="O3832" s="16"/>
      <c r="Q3832" s="18">
        <f>SUBTOTAL(9,Q3829:Q3831)</f>
        <v>244387.73</v>
      </c>
      <c r="R3832" s="18">
        <f>SUBTOTAL(9,R3829:R3831)</f>
        <v>244387.73</v>
      </c>
      <c r="S3832" s="18">
        <f>SUBTOTAL(9,S3829:S3831)</f>
        <v>0</v>
      </c>
      <c r="T3832" s="18">
        <f>SUBTOTAL(9,T3829:T3831)</f>
        <v>0</v>
      </c>
      <c r="U3832" s="10">
        <f t="shared" si="118"/>
        <v>0</v>
      </c>
      <c r="V3832" s="20">
        <f t="shared" si="119"/>
        <v>0</v>
      </c>
    </row>
    <row r="3833" spans="1:22" ht="29" outlineLevel="4" x14ac:dyDescent="0.35">
      <c r="A3833" s="6" t="s">
        <v>110</v>
      </c>
      <c r="B3833" s="6" t="s">
        <v>111</v>
      </c>
      <c r="C3833" s="12" t="s">
        <v>4290</v>
      </c>
      <c r="D3833" s="5" t="s">
        <v>4291</v>
      </c>
      <c r="E3833" s="6" t="s">
        <v>4291</v>
      </c>
      <c r="F3833" s="1" t="s">
        <v>130</v>
      </c>
      <c r="G3833" s="1" t="s">
        <v>4</v>
      </c>
      <c r="H3833" s="1" t="s">
        <v>4298</v>
      </c>
      <c r="I3833" s="2" t="s">
        <v>4299</v>
      </c>
      <c r="J3833" s="6" t="s">
        <v>4</v>
      </c>
      <c r="K3833" s="6" t="s">
        <v>4</v>
      </c>
      <c r="L3833" s="6" t="s">
        <v>4</v>
      </c>
      <c r="M3833" s="6" t="s">
        <v>5</v>
      </c>
      <c r="N3833" s="6" t="s">
        <v>4297</v>
      </c>
      <c r="O3833" s="16">
        <v>44803</v>
      </c>
      <c r="P3833" s="6" t="s">
        <v>7</v>
      </c>
      <c r="Q3833" s="18">
        <v>9387</v>
      </c>
      <c r="R3833" s="18">
        <v>9387</v>
      </c>
      <c r="S3833" s="18">
        <v>0</v>
      </c>
      <c r="T3833" s="18">
        <v>0</v>
      </c>
      <c r="U3833" s="10">
        <f t="shared" si="118"/>
        <v>0</v>
      </c>
      <c r="V3833" s="20">
        <f t="shared" si="119"/>
        <v>0</v>
      </c>
    </row>
    <row r="3834" spans="1:22" outlineLevel="3" x14ac:dyDescent="0.35">
      <c r="G3834" s="1"/>
      <c r="H3834" s="14" t="s">
        <v>12075</v>
      </c>
      <c r="O3834" s="16"/>
      <c r="Q3834" s="18">
        <f>SUBTOTAL(9,Q3833:Q3833)</f>
        <v>9387</v>
      </c>
      <c r="R3834" s="18">
        <f>SUBTOTAL(9,R3833:R3833)</f>
        <v>9387</v>
      </c>
      <c r="S3834" s="18">
        <f>SUBTOTAL(9,S3833:S3833)</f>
        <v>0</v>
      </c>
      <c r="T3834" s="18">
        <f>SUBTOTAL(9,T3833:T3833)</f>
        <v>0</v>
      </c>
      <c r="U3834" s="10">
        <f t="shared" si="118"/>
        <v>0</v>
      </c>
      <c r="V3834" s="20">
        <f t="shared" si="119"/>
        <v>0</v>
      </c>
    </row>
    <row r="3835" spans="1:22" ht="29" outlineLevel="4" x14ac:dyDescent="0.35">
      <c r="A3835" s="6" t="s">
        <v>110</v>
      </c>
      <c r="B3835" s="6" t="s">
        <v>111</v>
      </c>
      <c r="C3835" s="12" t="s">
        <v>4290</v>
      </c>
      <c r="D3835" s="5" t="s">
        <v>4291</v>
      </c>
      <c r="E3835" s="6" t="s">
        <v>4291</v>
      </c>
      <c r="F3835" s="1" t="s">
        <v>86</v>
      </c>
      <c r="G3835" s="1" t="s">
        <v>4</v>
      </c>
      <c r="H3835" s="1" t="s">
        <v>4301</v>
      </c>
      <c r="I3835" s="2" t="s">
        <v>4302</v>
      </c>
      <c r="J3835" s="6" t="s">
        <v>4</v>
      </c>
      <c r="K3835" s="6" t="s">
        <v>4</v>
      </c>
      <c r="L3835" s="6" t="s">
        <v>4</v>
      </c>
      <c r="M3835" s="6" t="s">
        <v>5</v>
      </c>
      <c r="N3835" s="6" t="s">
        <v>4300</v>
      </c>
      <c r="O3835" s="16">
        <v>44804</v>
      </c>
      <c r="P3835" s="6" t="s">
        <v>7</v>
      </c>
      <c r="Q3835" s="18">
        <v>9448</v>
      </c>
      <c r="R3835" s="18">
        <v>9448</v>
      </c>
      <c r="S3835" s="18">
        <v>0</v>
      </c>
      <c r="T3835" s="18">
        <v>0</v>
      </c>
      <c r="U3835" s="10">
        <f t="shared" si="118"/>
        <v>0</v>
      </c>
      <c r="V3835" s="20">
        <f t="shared" si="119"/>
        <v>0</v>
      </c>
    </row>
    <row r="3836" spans="1:22" outlineLevel="3" x14ac:dyDescent="0.35">
      <c r="G3836" s="1"/>
      <c r="H3836" s="14" t="s">
        <v>12076</v>
      </c>
      <c r="O3836" s="16"/>
      <c r="Q3836" s="18">
        <f>SUBTOTAL(9,Q3835:Q3835)</f>
        <v>9448</v>
      </c>
      <c r="R3836" s="18">
        <f>SUBTOTAL(9,R3835:R3835)</f>
        <v>9448</v>
      </c>
      <c r="S3836" s="18">
        <f>SUBTOTAL(9,S3835:S3835)</f>
        <v>0</v>
      </c>
      <c r="T3836" s="18">
        <f>SUBTOTAL(9,T3835:T3835)</f>
        <v>0</v>
      </c>
      <c r="U3836" s="10">
        <f t="shared" si="118"/>
        <v>0</v>
      </c>
      <c r="V3836" s="20">
        <f t="shared" si="119"/>
        <v>0</v>
      </c>
    </row>
    <row r="3837" spans="1:22" ht="29" outlineLevel="4" x14ac:dyDescent="0.35">
      <c r="A3837" s="6" t="s">
        <v>110</v>
      </c>
      <c r="B3837" s="6" t="s">
        <v>111</v>
      </c>
      <c r="C3837" s="12" t="s">
        <v>4290</v>
      </c>
      <c r="D3837" s="5" t="s">
        <v>4291</v>
      </c>
      <c r="E3837" s="6" t="s">
        <v>4291</v>
      </c>
      <c r="F3837" s="1" t="s">
        <v>4</v>
      </c>
      <c r="G3837" s="1" t="s">
        <v>82</v>
      </c>
      <c r="H3837" s="1" t="s">
        <v>4304</v>
      </c>
      <c r="I3837" s="2" t="s">
        <v>4305</v>
      </c>
      <c r="J3837" s="6" t="s">
        <v>4</v>
      </c>
      <c r="K3837" s="6" t="s">
        <v>4</v>
      </c>
      <c r="L3837" s="6" t="s">
        <v>4</v>
      </c>
      <c r="M3837" s="6" t="s">
        <v>5</v>
      </c>
      <c r="N3837" s="6" t="s">
        <v>4303</v>
      </c>
      <c r="O3837" s="16">
        <v>44804</v>
      </c>
      <c r="P3837" s="6" t="s">
        <v>7</v>
      </c>
      <c r="Q3837" s="18">
        <v>2179.33</v>
      </c>
      <c r="R3837" s="18">
        <v>0</v>
      </c>
      <c r="S3837" s="18">
        <v>2179.33</v>
      </c>
      <c r="T3837" s="18">
        <v>0</v>
      </c>
      <c r="U3837" s="10">
        <f t="shared" si="118"/>
        <v>0</v>
      </c>
      <c r="V3837" s="20">
        <f t="shared" si="119"/>
        <v>0</v>
      </c>
    </row>
    <row r="3838" spans="1:22" ht="29" outlineLevel="3" x14ac:dyDescent="0.35">
      <c r="A3838" s="6" t="s">
        <v>110</v>
      </c>
      <c r="B3838" s="6" t="s">
        <v>111</v>
      </c>
      <c r="C3838" s="12" t="s">
        <v>4290</v>
      </c>
      <c r="D3838" s="5" t="s">
        <v>4291</v>
      </c>
      <c r="E3838" s="6" t="s">
        <v>4291</v>
      </c>
      <c r="F3838" s="1" t="s">
        <v>4</v>
      </c>
      <c r="G3838" s="1" t="s">
        <v>82</v>
      </c>
      <c r="H3838" s="1" t="s">
        <v>4304</v>
      </c>
      <c r="I3838" s="2" t="s">
        <v>4305</v>
      </c>
      <c r="J3838" s="6" t="s">
        <v>4</v>
      </c>
      <c r="K3838" s="6" t="s">
        <v>4</v>
      </c>
      <c r="L3838" s="6" t="s">
        <v>4</v>
      </c>
      <c r="M3838" s="6" t="s">
        <v>5</v>
      </c>
      <c r="N3838" s="6" t="s">
        <v>4306</v>
      </c>
      <c r="O3838" s="16">
        <v>44833</v>
      </c>
      <c r="P3838" s="6" t="s">
        <v>7</v>
      </c>
      <c r="Q3838" s="18">
        <v>91.53</v>
      </c>
      <c r="R3838" s="18">
        <v>0</v>
      </c>
      <c r="S3838" s="18">
        <v>91.53</v>
      </c>
      <c r="T3838" s="18">
        <v>0</v>
      </c>
      <c r="U3838" s="10">
        <f t="shared" si="118"/>
        <v>0</v>
      </c>
      <c r="V3838" s="20">
        <f t="shared" si="119"/>
        <v>0</v>
      </c>
    </row>
    <row r="3839" spans="1:22" ht="29" outlineLevel="4" x14ac:dyDescent="0.35">
      <c r="A3839" s="6" t="s">
        <v>110</v>
      </c>
      <c r="B3839" s="6" t="s">
        <v>111</v>
      </c>
      <c r="C3839" s="12" t="s">
        <v>4290</v>
      </c>
      <c r="D3839" s="5" t="s">
        <v>4291</v>
      </c>
      <c r="E3839" s="6" t="s">
        <v>4291</v>
      </c>
      <c r="F3839" s="1" t="s">
        <v>76</v>
      </c>
      <c r="G3839" s="1" t="s">
        <v>4</v>
      </c>
      <c r="H3839" s="1" t="s">
        <v>4304</v>
      </c>
      <c r="I3839" s="2" t="s">
        <v>4305</v>
      </c>
      <c r="J3839" s="6" t="s">
        <v>4</v>
      </c>
      <c r="K3839" s="6" t="s">
        <v>4</v>
      </c>
      <c r="L3839" s="6" t="s">
        <v>4</v>
      </c>
      <c r="M3839" s="6" t="s">
        <v>5</v>
      </c>
      <c r="N3839" s="6" t="s">
        <v>4303</v>
      </c>
      <c r="O3839" s="16">
        <v>44804</v>
      </c>
      <c r="P3839" s="6" t="s">
        <v>7</v>
      </c>
      <c r="Q3839" s="18">
        <v>34869.67</v>
      </c>
      <c r="R3839" s="18">
        <v>34869.67</v>
      </c>
      <c r="S3839" s="18">
        <v>0</v>
      </c>
      <c r="T3839" s="18">
        <v>0</v>
      </c>
      <c r="U3839" s="10">
        <f t="shared" si="118"/>
        <v>0</v>
      </c>
      <c r="V3839" s="20">
        <f t="shared" si="119"/>
        <v>0</v>
      </c>
    </row>
    <row r="3840" spans="1:22" ht="29" outlineLevel="4" x14ac:dyDescent="0.35">
      <c r="A3840" s="6" t="s">
        <v>110</v>
      </c>
      <c r="B3840" s="6" t="s">
        <v>111</v>
      </c>
      <c r="C3840" s="12" t="s">
        <v>4290</v>
      </c>
      <c r="D3840" s="5" t="s">
        <v>4291</v>
      </c>
      <c r="E3840" s="6" t="s">
        <v>4291</v>
      </c>
      <c r="F3840" s="1" t="s">
        <v>76</v>
      </c>
      <c r="G3840" s="1" t="s">
        <v>4</v>
      </c>
      <c r="H3840" s="1" t="s">
        <v>4304</v>
      </c>
      <c r="I3840" s="2" t="s">
        <v>4305</v>
      </c>
      <c r="J3840" s="6" t="s">
        <v>4</v>
      </c>
      <c r="K3840" s="6" t="s">
        <v>4</v>
      </c>
      <c r="L3840" s="6" t="s">
        <v>4</v>
      </c>
      <c r="M3840" s="6" t="s">
        <v>5</v>
      </c>
      <c r="N3840" s="6" t="s">
        <v>4306</v>
      </c>
      <c r="O3840" s="16">
        <v>44833</v>
      </c>
      <c r="P3840" s="6" t="s">
        <v>7</v>
      </c>
      <c r="Q3840" s="18">
        <v>1464.47</v>
      </c>
      <c r="R3840" s="18">
        <v>1464.47</v>
      </c>
      <c r="S3840" s="18">
        <v>0</v>
      </c>
      <c r="T3840" s="18">
        <v>0</v>
      </c>
      <c r="U3840" s="10">
        <f t="shared" si="118"/>
        <v>0</v>
      </c>
      <c r="V3840" s="20">
        <f t="shared" si="119"/>
        <v>0</v>
      </c>
    </row>
    <row r="3841" spans="1:22" outlineLevel="4" x14ac:dyDescent="0.35">
      <c r="G3841" s="1"/>
      <c r="H3841" s="14" t="s">
        <v>12077</v>
      </c>
      <c r="O3841" s="16"/>
      <c r="Q3841" s="18">
        <f>SUBTOTAL(9,Q3837:Q3840)</f>
        <v>38605</v>
      </c>
      <c r="R3841" s="18">
        <f>SUBTOTAL(9,R3837:R3840)</f>
        <v>36334.14</v>
      </c>
      <c r="S3841" s="18">
        <f>SUBTOTAL(9,S3837:S3840)</f>
        <v>2270.86</v>
      </c>
      <c r="T3841" s="18">
        <f>SUBTOTAL(9,T3837:T3840)</f>
        <v>0</v>
      </c>
      <c r="U3841" s="10">
        <f t="shared" si="118"/>
        <v>4.5474735088646412E-13</v>
      </c>
      <c r="V3841" s="20">
        <f t="shared" si="119"/>
        <v>4.5474735088646412E-13</v>
      </c>
    </row>
    <row r="3842" spans="1:22" ht="29" outlineLevel="4" x14ac:dyDescent="0.35">
      <c r="A3842" s="6" t="s">
        <v>566</v>
      </c>
      <c r="B3842" s="6" t="s">
        <v>567</v>
      </c>
      <c r="C3842" s="12" t="s">
        <v>4290</v>
      </c>
      <c r="D3842" s="5" t="s">
        <v>4307</v>
      </c>
      <c r="E3842" s="6" t="s">
        <v>4307</v>
      </c>
      <c r="F3842" s="1" t="s">
        <v>573</v>
      </c>
      <c r="G3842" s="1" t="s">
        <v>4</v>
      </c>
      <c r="H3842" s="1" t="s">
        <v>4310</v>
      </c>
      <c r="I3842" s="2" t="s">
        <v>4311</v>
      </c>
      <c r="J3842" s="6" t="s">
        <v>4</v>
      </c>
      <c r="K3842" s="6" t="s">
        <v>4</v>
      </c>
      <c r="L3842" s="6" t="s">
        <v>4</v>
      </c>
      <c r="M3842" s="6" t="s">
        <v>5</v>
      </c>
      <c r="N3842" s="6" t="s">
        <v>4308</v>
      </c>
      <c r="O3842" s="16">
        <v>44795</v>
      </c>
      <c r="P3842" s="6" t="s">
        <v>4309</v>
      </c>
      <c r="Q3842" s="18">
        <v>8904.7000000000007</v>
      </c>
      <c r="R3842" s="18">
        <v>8904.7000000000007</v>
      </c>
      <c r="S3842" s="18">
        <v>0</v>
      </c>
      <c r="T3842" s="18">
        <v>0</v>
      </c>
      <c r="U3842" s="10">
        <f t="shared" ref="U3842:U3905" si="120">Q3842-R3842-S3842-T3842</f>
        <v>0</v>
      </c>
      <c r="V3842" s="20">
        <f t="shared" si="119"/>
        <v>0</v>
      </c>
    </row>
    <row r="3843" spans="1:22" ht="29" outlineLevel="3" x14ac:dyDescent="0.35">
      <c r="A3843" s="6" t="s">
        <v>566</v>
      </c>
      <c r="B3843" s="6" t="s">
        <v>567</v>
      </c>
      <c r="C3843" s="12" t="s">
        <v>4290</v>
      </c>
      <c r="D3843" s="5" t="s">
        <v>4307</v>
      </c>
      <c r="E3843" s="6" t="s">
        <v>4307</v>
      </c>
      <c r="F3843" s="1" t="s">
        <v>573</v>
      </c>
      <c r="G3843" s="1" t="s">
        <v>4</v>
      </c>
      <c r="H3843" s="1" t="s">
        <v>4310</v>
      </c>
      <c r="I3843" s="2" t="s">
        <v>4311</v>
      </c>
      <c r="J3843" s="6" t="s">
        <v>4</v>
      </c>
      <c r="K3843" s="6" t="s">
        <v>4</v>
      </c>
      <c r="L3843" s="6" t="s">
        <v>4</v>
      </c>
      <c r="M3843" s="6" t="s">
        <v>5</v>
      </c>
      <c r="N3843" s="6" t="s">
        <v>4312</v>
      </c>
      <c r="O3843" s="16">
        <v>44851</v>
      </c>
      <c r="P3843" s="6" t="s">
        <v>4313</v>
      </c>
      <c r="Q3843" s="18">
        <v>6817.47</v>
      </c>
      <c r="R3843" s="18">
        <v>6817.47</v>
      </c>
      <c r="S3843" s="18">
        <v>0</v>
      </c>
      <c r="T3843" s="18">
        <v>0</v>
      </c>
      <c r="U3843" s="10">
        <f t="shared" si="120"/>
        <v>0</v>
      </c>
      <c r="V3843" s="20">
        <f t="shared" ref="V3843:V3906" si="121">Q3843-R3843-S3843-T3843</f>
        <v>0</v>
      </c>
    </row>
    <row r="3844" spans="1:22" ht="29" outlineLevel="4" x14ac:dyDescent="0.35">
      <c r="A3844" s="6" t="s">
        <v>566</v>
      </c>
      <c r="B3844" s="6" t="s">
        <v>567</v>
      </c>
      <c r="C3844" s="12" t="s">
        <v>4290</v>
      </c>
      <c r="D3844" s="5" t="s">
        <v>4307</v>
      </c>
      <c r="E3844" s="6" t="s">
        <v>4307</v>
      </c>
      <c r="F3844" s="1" t="s">
        <v>573</v>
      </c>
      <c r="G3844" s="1" t="s">
        <v>4</v>
      </c>
      <c r="H3844" s="1" t="s">
        <v>4310</v>
      </c>
      <c r="I3844" s="2" t="s">
        <v>4311</v>
      </c>
      <c r="J3844" s="6" t="s">
        <v>4</v>
      </c>
      <c r="K3844" s="6" t="s">
        <v>4</v>
      </c>
      <c r="L3844" s="6" t="s">
        <v>4</v>
      </c>
      <c r="M3844" s="6" t="s">
        <v>5</v>
      </c>
      <c r="N3844" s="6" t="s">
        <v>4314</v>
      </c>
      <c r="O3844" s="16">
        <v>44915</v>
      </c>
      <c r="P3844" s="6" t="s">
        <v>4315</v>
      </c>
      <c r="Q3844" s="18">
        <v>24250.01</v>
      </c>
      <c r="R3844" s="18">
        <v>24250.01</v>
      </c>
      <c r="S3844" s="18">
        <v>0</v>
      </c>
      <c r="T3844" s="18">
        <v>0</v>
      </c>
      <c r="U3844" s="10">
        <f t="shared" si="120"/>
        <v>0</v>
      </c>
      <c r="V3844" s="20">
        <f t="shared" si="121"/>
        <v>0</v>
      </c>
    </row>
    <row r="3845" spans="1:22" outlineLevel="4" x14ac:dyDescent="0.35">
      <c r="G3845" s="1"/>
      <c r="H3845" s="14" t="s">
        <v>12078</v>
      </c>
      <c r="O3845" s="16"/>
      <c r="Q3845" s="18">
        <f>SUBTOTAL(9,Q3842:Q3844)</f>
        <v>39972.18</v>
      </c>
      <c r="R3845" s="18">
        <f>SUBTOTAL(9,R3842:R3844)</f>
        <v>39972.18</v>
      </c>
      <c r="S3845" s="18">
        <f>SUBTOTAL(9,S3842:S3844)</f>
        <v>0</v>
      </c>
      <c r="T3845" s="18">
        <f>SUBTOTAL(9,T3842:T3844)</f>
        <v>0</v>
      </c>
      <c r="U3845" s="10">
        <f t="shared" si="120"/>
        <v>0</v>
      </c>
      <c r="V3845" s="20">
        <f t="shared" si="121"/>
        <v>0</v>
      </c>
    </row>
    <row r="3846" spans="1:22" ht="29" outlineLevel="4" x14ac:dyDescent="0.35">
      <c r="A3846" s="6" t="s">
        <v>566</v>
      </c>
      <c r="B3846" s="6" t="s">
        <v>567</v>
      </c>
      <c r="C3846" s="12" t="s">
        <v>4290</v>
      </c>
      <c r="D3846" s="5" t="s">
        <v>4307</v>
      </c>
      <c r="E3846" s="6" t="s">
        <v>4307</v>
      </c>
      <c r="F3846" s="1" t="s">
        <v>573</v>
      </c>
      <c r="G3846" s="1" t="s">
        <v>4</v>
      </c>
      <c r="H3846" s="1" t="s">
        <v>4318</v>
      </c>
      <c r="I3846" s="2" t="s">
        <v>4319</v>
      </c>
      <c r="J3846" s="6" t="s">
        <v>4</v>
      </c>
      <c r="K3846" s="6" t="s">
        <v>4</v>
      </c>
      <c r="L3846" s="6" t="s">
        <v>4</v>
      </c>
      <c r="M3846" s="6" t="s">
        <v>5</v>
      </c>
      <c r="N3846" s="6" t="s">
        <v>4316</v>
      </c>
      <c r="O3846" s="16">
        <v>44795</v>
      </c>
      <c r="P3846" s="6" t="s">
        <v>4317</v>
      </c>
      <c r="Q3846" s="18">
        <v>2020.21</v>
      </c>
      <c r="R3846" s="18">
        <v>2020.21</v>
      </c>
      <c r="S3846" s="18">
        <v>0</v>
      </c>
      <c r="T3846" s="18">
        <v>0</v>
      </c>
      <c r="U3846" s="10">
        <f t="shared" si="120"/>
        <v>0</v>
      </c>
      <c r="V3846" s="20">
        <f t="shared" si="121"/>
        <v>0</v>
      </c>
    </row>
    <row r="3847" spans="1:22" ht="29" outlineLevel="3" x14ac:dyDescent="0.35">
      <c r="A3847" s="6" t="s">
        <v>566</v>
      </c>
      <c r="B3847" s="6" t="s">
        <v>567</v>
      </c>
      <c r="C3847" s="12" t="s">
        <v>4290</v>
      </c>
      <c r="D3847" s="5" t="s">
        <v>4307</v>
      </c>
      <c r="E3847" s="6" t="s">
        <v>4307</v>
      </c>
      <c r="F3847" s="1" t="s">
        <v>573</v>
      </c>
      <c r="G3847" s="1" t="s">
        <v>4</v>
      </c>
      <c r="H3847" s="1" t="s">
        <v>4318</v>
      </c>
      <c r="I3847" s="2" t="s">
        <v>4319</v>
      </c>
      <c r="J3847" s="6" t="s">
        <v>4</v>
      </c>
      <c r="K3847" s="6" t="s">
        <v>4</v>
      </c>
      <c r="L3847" s="6" t="s">
        <v>4</v>
      </c>
      <c r="M3847" s="6" t="s">
        <v>5</v>
      </c>
      <c r="N3847" s="6" t="s">
        <v>4320</v>
      </c>
      <c r="O3847" s="16">
        <v>44851</v>
      </c>
      <c r="P3847" s="6" t="s">
        <v>4321</v>
      </c>
      <c r="Q3847" s="18">
        <v>5434.58</v>
      </c>
      <c r="R3847" s="18">
        <v>5434.58</v>
      </c>
      <c r="S3847" s="18">
        <v>0</v>
      </c>
      <c r="T3847" s="18">
        <v>0</v>
      </c>
      <c r="U3847" s="10">
        <f t="shared" si="120"/>
        <v>0</v>
      </c>
      <c r="V3847" s="20">
        <f t="shared" si="121"/>
        <v>0</v>
      </c>
    </row>
    <row r="3848" spans="1:22" ht="29" outlineLevel="4" x14ac:dyDescent="0.35">
      <c r="A3848" s="6" t="s">
        <v>566</v>
      </c>
      <c r="B3848" s="6" t="s">
        <v>567</v>
      </c>
      <c r="C3848" s="12" t="s">
        <v>4290</v>
      </c>
      <c r="D3848" s="5" t="s">
        <v>4307</v>
      </c>
      <c r="E3848" s="6" t="s">
        <v>4307</v>
      </c>
      <c r="F3848" s="1" t="s">
        <v>573</v>
      </c>
      <c r="G3848" s="1" t="s">
        <v>4</v>
      </c>
      <c r="H3848" s="1" t="s">
        <v>4318</v>
      </c>
      <c r="I3848" s="2" t="s">
        <v>4319</v>
      </c>
      <c r="J3848" s="6" t="s">
        <v>4</v>
      </c>
      <c r="K3848" s="6" t="s">
        <v>4</v>
      </c>
      <c r="L3848" s="6" t="s">
        <v>4</v>
      </c>
      <c r="M3848" s="6" t="s">
        <v>5</v>
      </c>
      <c r="N3848" s="6" t="s">
        <v>4322</v>
      </c>
      <c r="O3848" s="16">
        <v>44915</v>
      </c>
      <c r="P3848" s="6" t="s">
        <v>4323</v>
      </c>
      <c r="Q3848" s="18">
        <v>29169.15</v>
      </c>
      <c r="R3848" s="18">
        <v>29169.15</v>
      </c>
      <c r="S3848" s="18">
        <v>0</v>
      </c>
      <c r="T3848" s="18">
        <v>0</v>
      </c>
      <c r="U3848" s="10">
        <f t="shared" si="120"/>
        <v>0</v>
      </c>
      <c r="V3848" s="20">
        <f t="shared" si="121"/>
        <v>0</v>
      </c>
    </row>
    <row r="3849" spans="1:22" outlineLevel="4" x14ac:dyDescent="0.35">
      <c r="G3849" s="1"/>
      <c r="H3849" s="14" t="s">
        <v>12079</v>
      </c>
      <c r="O3849" s="16"/>
      <c r="Q3849" s="18">
        <f>SUBTOTAL(9,Q3846:Q3848)</f>
        <v>36623.94</v>
      </c>
      <c r="R3849" s="18">
        <f>SUBTOTAL(9,R3846:R3848)</f>
        <v>36623.94</v>
      </c>
      <c r="S3849" s="18">
        <f>SUBTOTAL(9,S3846:S3848)</f>
        <v>0</v>
      </c>
      <c r="T3849" s="18">
        <f>SUBTOTAL(9,T3846:T3848)</f>
        <v>0</v>
      </c>
      <c r="U3849" s="10">
        <f t="shared" si="120"/>
        <v>0</v>
      </c>
      <c r="V3849" s="20">
        <f t="shared" si="121"/>
        <v>0</v>
      </c>
    </row>
    <row r="3850" spans="1:22" ht="29" outlineLevel="4" x14ac:dyDescent="0.35">
      <c r="A3850" s="6" t="s">
        <v>566</v>
      </c>
      <c r="B3850" s="6" t="s">
        <v>567</v>
      </c>
      <c r="C3850" s="12" t="s">
        <v>4290</v>
      </c>
      <c r="D3850" s="5" t="s">
        <v>4307</v>
      </c>
      <c r="E3850" s="6" t="s">
        <v>4307</v>
      </c>
      <c r="F3850" s="1" t="s">
        <v>573</v>
      </c>
      <c r="G3850" s="1" t="s">
        <v>4</v>
      </c>
      <c r="H3850" s="1" t="s">
        <v>4326</v>
      </c>
      <c r="I3850" s="2" t="s">
        <v>4327</v>
      </c>
      <c r="J3850" s="6" t="s">
        <v>4</v>
      </c>
      <c r="K3850" s="6" t="s">
        <v>4</v>
      </c>
      <c r="L3850" s="6" t="s">
        <v>4</v>
      </c>
      <c r="M3850" s="6" t="s">
        <v>5</v>
      </c>
      <c r="N3850" s="6" t="s">
        <v>4324</v>
      </c>
      <c r="O3850" s="16">
        <v>44781</v>
      </c>
      <c r="P3850" s="6" t="s">
        <v>4325</v>
      </c>
      <c r="Q3850" s="18">
        <v>114.03</v>
      </c>
      <c r="R3850" s="18">
        <v>114.03</v>
      </c>
      <c r="S3850" s="18">
        <v>0</v>
      </c>
      <c r="T3850" s="18">
        <v>0</v>
      </c>
      <c r="U3850" s="10">
        <f t="shared" si="120"/>
        <v>0</v>
      </c>
      <c r="V3850" s="20">
        <f t="shared" si="121"/>
        <v>0</v>
      </c>
    </row>
    <row r="3851" spans="1:22" ht="29" outlineLevel="3" x14ac:dyDescent="0.35">
      <c r="A3851" s="6" t="s">
        <v>566</v>
      </c>
      <c r="B3851" s="6" t="s">
        <v>567</v>
      </c>
      <c r="C3851" s="12" t="s">
        <v>4290</v>
      </c>
      <c r="D3851" s="5" t="s">
        <v>4307</v>
      </c>
      <c r="E3851" s="6" t="s">
        <v>4307</v>
      </c>
      <c r="F3851" s="1" t="s">
        <v>573</v>
      </c>
      <c r="G3851" s="1" t="s">
        <v>4</v>
      </c>
      <c r="H3851" s="1" t="s">
        <v>4326</v>
      </c>
      <c r="I3851" s="2" t="s">
        <v>4327</v>
      </c>
      <c r="J3851" s="6" t="s">
        <v>4</v>
      </c>
      <c r="K3851" s="6" t="s">
        <v>4</v>
      </c>
      <c r="L3851" s="6" t="s">
        <v>4</v>
      </c>
      <c r="M3851" s="6" t="s">
        <v>5</v>
      </c>
      <c r="N3851" s="6" t="s">
        <v>4328</v>
      </c>
      <c r="O3851" s="16">
        <v>44879</v>
      </c>
      <c r="P3851" s="6" t="s">
        <v>4329</v>
      </c>
      <c r="Q3851" s="18">
        <v>3503.37</v>
      </c>
      <c r="R3851" s="18">
        <v>3503.37</v>
      </c>
      <c r="S3851" s="18">
        <v>0</v>
      </c>
      <c r="T3851" s="18">
        <v>0</v>
      </c>
      <c r="U3851" s="10">
        <f t="shared" si="120"/>
        <v>0</v>
      </c>
      <c r="V3851" s="20">
        <f t="shared" si="121"/>
        <v>0</v>
      </c>
    </row>
    <row r="3852" spans="1:22" outlineLevel="4" x14ac:dyDescent="0.35">
      <c r="G3852" s="1"/>
      <c r="H3852" s="14" t="s">
        <v>12080</v>
      </c>
      <c r="O3852" s="16"/>
      <c r="Q3852" s="18">
        <f>SUBTOTAL(9,Q3850:Q3851)</f>
        <v>3617.4</v>
      </c>
      <c r="R3852" s="18">
        <f>SUBTOTAL(9,R3850:R3851)</f>
        <v>3617.4</v>
      </c>
      <c r="S3852" s="18">
        <f>SUBTOTAL(9,S3850:S3851)</f>
        <v>0</v>
      </c>
      <c r="T3852" s="18">
        <f>SUBTOTAL(9,T3850:T3851)</f>
        <v>0</v>
      </c>
      <c r="U3852" s="10">
        <f t="shared" si="120"/>
        <v>0</v>
      </c>
      <c r="V3852" s="20">
        <f t="shared" si="121"/>
        <v>0</v>
      </c>
    </row>
    <row r="3853" spans="1:22" ht="29" outlineLevel="4" x14ac:dyDescent="0.35">
      <c r="A3853" s="6" t="s">
        <v>566</v>
      </c>
      <c r="B3853" s="6" t="s">
        <v>567</v>
      </c>
      <c r="C3853" s="12" t="s">
        <v>4290</v>
      </c>
      <c r="D3853" s="5" t="s">
        <v>4307</v>
      </c>
      <c r="E3853" s="6" t="s">
        <v>4307</v>
      </c>
      <c r="F3853" s="1" t="s">
        <v>130</v>
      </c>
      <c r="G3853" s="1" t="s">
        <v>4</v>
      </c>
      <c r="H3853" s="1" t="s">
        <v>4331</v>
      </c>
      <c r="I3853" s="2" t="s">
        <v>4332</v>
      </c>
      <c r="J3853" s="6" t="s">
        <v>4</v>
      </c>
      <c r="K3853" s="6" t="s">
        <v>4</v>
      </c>
      <c r="L3853" s="6" t="s">
        <v>4</v>
      </c>
      <c r="M3853" s="6" t="s">
        <v>5</v>
      </c>
      <c r="N3853" s="6" t="s">
        <v>4330</v>
      </c>
      <c r="O3853" s="16">
        <v>44973</v>
      </c>
      <c r="P3853" s="6" t="s">
        <v>7</v>
      </c>
      <c r="Q3853" s="18">
        <v>8839</v>
      </c>
      <c r="R3853" s="18">
        <v>8839</v>
      </c>
      <c r="S3853" s="18">
        <v>0</v>
      </c>
      <c r="T3853" s="18">
        <v>0</v>
      </c>
      <c r="U3853" s="10">
        <f t="shared" si="120"/>
        <v>0</v>
      </c>
      <c r="V3853" s="20">
        <f t="shared" si="121"/>
        <v>0</v>
      </c>
    </row>
    <row r="3854" spans="1:22" ht="29" outlineLevel="4" x14ac:dyDescent="0.35">
      <c r="A3854" s="6" t="s">
        <v>566</v>
      </c>
      <c r="B3854" s="6" t="s">
        <v>567</v>
      </c>
      <c r="C3854" s="12" t="s">
        <v>4290</v>
      </c>
      <c r="D3854" s="5" t="s">
        <v>4307</v>
      </c>
      <c r="E3854" s="6" t="s">
        <v>4307</v>
      </c>
      <c r="F3854" s="1" t="s">
        <v>130</v>
      </c>
      <c r="G3854" s="1" t="s">
        <v>4</v>
      </c>
      <c r="H3854" s="1" t="s">
        <v>4331</v>
      </c>
      <c r="I3854" s="2" t="s">
        <v>4332</v>
      </c>
      <c r="J3854" s="6" t="s">
        <v>4</v>
      </c>
      <c r="K3854" s="6" t="s">
        <v>4</v>
      </c>
      <c r="L3854" s="6" t="s">
        <v>4</v>
      </c>
      <c r="M3854" s="6" t="s">
        <v>5</v>
      </c>
      <c r="N3854" s="6" t="s">
        <v>4333</v>
      </c>
      <c r="O3854" s="16">
        <v>44992</v>
      </c>
      <c r="P3854" s="6" t="s">
        <v>7</v>
      </c>
      <c r="Q3854" s="18">
        <v>8632</v>
      </c>
      <c r="R3854" s="18">
        <v>8632</v>
      </c>
      <c r="S3854" s="18">
        <v>0</v>
      </c>
      <c r="T3854" s="18">
        <v>0</v>
      </c>
      <c r="U3854" s="10">
        <f t="shared" si="120"/>
        <v>0</v>
      </c>
      <c r="V3854" s="20">
        <f t="shared" si="121"/>
        <v>0</v>
      </c>
    </row>
    <row r="3855" spans="1:22" ht="29" outlineLevel="3" x14ac:dyDescent="0.35">
      <c r="A3855" s="6" t="s">
        <v>566</v>
      </c>
      <c r="B3855" s="6" t="s">
        <v>567</v>
      </c>
      <c r="C3855" s="12" t="s">
        <v>4290</v>
      </c>
      <c r="D3855" s="5" t="s">
        <v>4307</v>
      </c>
      <c r="E3855" s="6" t="s">
        <v>4307</v>
      </c>
      <c r="F3855" s="1" t="s">
        <v>130</v>
      </c>
      <c r="G3855" s="1" t="s">
        <v>4</v>
      </c>
      <c r="H3855" s="1" t="s">
        <v>4331</v>
      </c>
      <c r="I3855" s="2" t="s">
        <v>4332</v>
      </c>
      <c r="J3855" s="6" t="s">
        <v>4</v>
      </c>
      <c r="K3855" s="6" t="s">
        <v>4</v>
      </c>
      <c r="L3855" s="6" t="s">
        <v>4</v>
      </c>
      <c r="M3855" s="6" t="s">
        <v>5</v>
      </c>
      <c r="N3855" s="6" t="s">
        <v>4334</v>
      </c>
      <c r="O3855" s="16">
        <v>45056</v>
      </c>
      <c r="P3855" s="6" t="s">
        <v>7</v>
      </c>
      <c r="Q3855" s="18">
        <v>10411</v>
      </c>
      <c r="R3855" s="18">
        <v>10411</v>
      </c>
      <c r="S3855" s="18">
        <v>0</v>
      </c>
      <c r="T3855" s="18">
        <v>0</v>
      </c>
      <c r="U3855" s="10">
        <f t="shared" si="120"/>
        <v>0</v>
      </c>
      <c r="V3855" s="20">
        <f t="shared" si="121"/>
        <v>0</v>
      </c>
    </row>
    <row r="3856" spans="1:22" outlineLevel="4" x14ac:dyDescent="0.35">
      <c r="G3856" s="1"/>
      <c r="H3856" s="14" t="s">
        <v>12081</v>
      </c>
      <c r="O3856" s="16"/>
      <c r="Q3856" s="18">
        <f>SUBTOTAL(9,Q3853:Q3855)</f>
        <v>27882</v>
      </c>
      <c r="R3856" s="18">
        <f>SUBTOTAL(9,R3853:R3855)</f>
        <v>27882</v>
      </c>
      <c r="S3856" s="18">
        <f>SUBTOTAL(9,S3853:S3855)</f>
        <v>0</v>
      </c>
      <c r="T3856" s="18">
        <f>SUBTOTAL(9,T3853:T3855)</f>
        <v>0</v>
      </c>
      <c r="U3856" s="10">
        <f t="shared" si="120"/>
        <v>0</v>
      </c>
      <c r="V3856" s="20">
        <f t="shared" si="121"/>
        <v>0</v>
      </c>
    </row>
    <row r="3857" spans="1:22" ht="29" outlineLevel="4" x14ac:dyDescent="0.35">
      <c r="A3857" s="6" t="s">
        <v>110</v>
      </c>
      <c r="B3857" s="6" t="s">
        <v>111</v>
      </c>
      <c r="C3857" s="12" t="s">
        <v>4290</v>
      </c>
      <c r="D3857" s="5" t="s">
        <v>4291</v>
      </c>
      <c r="E3857" s="6" t="s">
        <v>4291</v>
      </c>
      <c r="F3857" s="1" t="s">
        <v>86</v>
      </c>
      <c r="G3857" s="1" t="s">
        <v>4</v>
      </c>
      <c r="H3857" s="1" t="s">
        <v>4336</v>
      </c>
      <c r="I3857" s="2" t="s">
        <v>4337</v>
      </c>
      <c r="J3857" s="6" t="s">
        <v>4</v>
      </c>
      <c r="K3857" s="6" t="s">
        <v>4</v>
      </c>
      <c r="L3857" s="6" t="s">
        <v>4</v>
      </c>
      <c r="M3857" s="6" t="s">
        <v>5</v>
      </c>
      <c r="N3857" s="6" t="s">
        <v>4335</v>
      </c>
      <c r="O3857" s="16">
        <v>44974</v>
      </c>
      <c r="P3857" s="6" t="s">
        <v>7</v>
      </c>
      <c r="Q3857" s="18">
        <v>14572</v>
      </c>
      <c r="R3857" s="18">
        <v>14572</v>
      </c>
      <c r="S3857" s="18">
        <v>0</v>
      </c>
      <c r="T3857" s="18">
        <v>0</v>
      </c>
      <c r="U3857" s="10">
        <f t="shared" si="120"/>
        <v>0</v>
      </c>
      <c r="V3857" s="20">
        <f t="shared" si="121"/>
        <v>0</v>
      </c>
    </row>
    <row r="3858" spans="1:22" ht="29" outlineLevel="4" x14ac:dyDescent="0.35">
      <c r="A3858" s="6" t="s">
        <v>110</v>
      </c>
      <c r="B3858" s="6" t="s">
        <v>111</v>
      </c>
      <c r="C3858" s="12" t="s">
        <v>4290</v>
      </c>
      <c r="D3858" s="5" t="s">
        <v>4291</v>
      </c>
      <c r="E3858" s="6" t="s">
        <v>4291</v>
      </c>
      <c r="F3858" s="1" t="s">
        <v>86</v>
      </c>
      <c r="G3858" s="1" t="s">
        <v>4</v>
      </c>
      <c r="H3858" s="1" t="s">
        <v>4336</v>
      </c>
      <c r="I3858" s="2" t="s">
        <v>4337</v>
      </c>
      <c r="J3858" s="6" t="s">
        <v>4</v>
      </c>
      <c r="K3858" s="6" t="s">
        <v>4</v>
      </c>
      <c r="L3858" s="6" t="s">
        <v>4</v>
      </c>
      <c r="M3858" s="6" t="s">
        <v>5</v>
      </c>
      <c r="N3858" s="6" t="s">
        <v>4338</v>
      </c>
      <c r="O3858" s="16">
        <v>44988</v>
      </c>
      <c r="P3858" s="6" t="s">
        <v>7</v>
      </c>
      <c r="Q3858" s="18">
        <v>20348</v>
      </c>
      <c r="R3858" s="18">
        <v>20348</v>
      </c>
      <c r="S3858" s="18">
        <v>0</v>
      </c>
      <c r="T3858" s="18">
        <v>0</v>
      </c>
      <c r="U3858" s="10">
        <f t="shared" si="120"/>
        <v>0</v>
      </c>
      <c r="V3858" s="20">
        <f t="shared" si="121"/>
        <v>0</v>
      </c>
    </row>
    <row r="3859" spans="1:22" ht="29" outlineLevel="3" x14ac:dyDescent="0.35">
      <c r="A3859" s="6" t="s">
        <v>110</v>
      </c>
      <c r="B3859" s="6" t="s">
        <v>111</v>
      </c>
      <c r="C3859" s="12" t="s">
        <v>4290</v>
      </c>
      <c r="D3859" s="5" t="s">
        <v>4291</v>
      </c>
      <c r="E3859" s="6" t="s">
        <v>4291</v>
      </c>
      <c r="F3859" s="1" t="s">
        <v>86</v>
      </c>
      <c r="G3859" s="1" t="s">
        <v>4</v>
      </c>
      <c r="H3859" s="1" t="s">
        <v>4336</v>
      </c>
      <c r="I3859" s="2" t="s">
        <v>4337</v>
      </c>
      <c r="J3859" s="6" t="s">
        <v>4</v>
      </c>
      <c r="K3859" s="6" t="s">
        <v>4</v>
      </c>
      <c r="L3859" s="6" t="s">
        <v>4</v>
      </c>
      <c r="M3859" s="6" t="s">
        <v>5</v>
      </c>
      <c r="N3859" s="6" t="s">
        <v>4339</v>
      </c>
      <c r="O3859" s="16">
        <v>45083</v>
      </c>
      <c r="P3859" s="6" t="s">
        <v>7</v>
      </c>
      <c r="Q3859" s="18">
        <v>14472</v>
      </c>
      <c r="R3859" s="18">
        <v>14472</v>
      </c>
      <c r="S3859" s="18">
        <v>0</v>
      </c>
      <c r="T3859" s="18">
        <v>0</v>
      </c>
      <c r="U3859" s="10">
        <f t="shared" si="120"/>
        <v>0</v>
      </c>
      <c r="V3859" s="20">
        <f t="shared" si="121"/>
        <v>0</v>
      </c>
    </row>
    <row r="3860" spans="1:22" outlineLevel="4" x14ac:dyDescent="0.35">
      <c r="G3860" s="1"/>
      <c r="H3860" s="14" t="s">
        <v>12082</v>
      </c>
      <c r="O3860" s="16"/>
      <c r="Q3860" s="18">
        <f>SUBTOTAL(9,Q3857:Q3859)</f>
        <v>49392</v>
      </c>
      <c r="R3860" s="18">
        <f>SUBTOTAL(9,R3857:R3859)</f>
        <v>49392</v>
      </c>
      <c r="S3860" s="18">
        <f>SUBTOTAL(9,S3857:S3859)</f>
        <v>0</v>
      </c>
      <c r="T3860" s="18">
        <f>SUBTOTAL(9,T3857:T3859)</f>
        <v>0</v>
      </c>
      <c r="U3860" s="10">
        <f t="shared" si="120"/>
        <v>0</v>
      </c>
      <c r="V3860" s="20">
        <f t="shared" si="121"/>
        <v>0</v>
      </c>
    </row>
    <row r="3861" spans="1:22" ht="29" outlineLevel="4" x14ac:dyDescent="0.35">
      <c r="A3861" s="6" t="s">
        <v>110</v>
      </c>
      <c r="B3861" s="6" t="s">
        <v>111</v>
      </c>
      <c r="C3861" s="12" t="s">
        <v>4290</v>
      </c>
      <c r="D3861" s="5" t="s">
        <v>4291</v>
      </c>
      <c r="E3861" s="6" t="s">
        <v>4291</v>
      </c>
      <c r="F3861" s="1" t="s">
        <v>4</v>
      </c>
      <c r="G3861" s="1" t="s">
        <v>82</v>
      </c>
      <c r="H3861" s="1" t="s">
        <v>4341</v>
      </c>
      <c r="I3861" s="2" t="s">
        <v>4342</v>
      </c>
      <c r="J3861" s="6" t="s">
        <v>4</v>
      </c>
      <c r="K3861" s="6" t="s">
        <v>4</v>
      </c>
      <c r="L3861" s="6" t="s">
        <v>4</v>
      </c>
      <c r="M3861" s="6" t="s">
        <v>5</v>
      </c>
      <c r="N3861" s="6" t="s">
        <v>4340</v>
      </c>
      <c r="O3861" s="16">
        <v>44963</v>
      </c>
      <c r="P3861" s="6" t="s">
        <v>7</v>
      </c>
      <c r="Q3861" s="18">
        <v>1213.97</v>
      </c>
      <c r="R3861" s="18">
        <v>0</v>
      </c>
      <c r="S3861" s="18">
        <v>1213.97</v>
      </c>
      <c r="T3861" s="18">
        <v>0</v>
      </c>
      <c r="U3861" s="10">
        <f t="shared" si="120"/>
        <v>0</v>
      </c>
      <c r="V3861" s="20">
        <f t="shared" si="121"/>
        <v>0</v>
      </c>
    </row>
    <row r="3862" spans="1:22" ht="29" outlineLevel="4" x14ac:dyDescent="0.35">
      <c r="A3862" s="6" t="s">
        <v>110</v>
      </c>
      <c r="B3862" s="6" t="s">
        <v>111</v>
      </c>
      <c r="C3862" s="12" t="s">
        <v>4290</v>
      </c>
      <c r="D3862" s="5" t="s">
        <v>4291</v>
      </c>
      <c r="E3862" s="6" t="s">
        <v>4291</v>
      </c>
      <c r="F3862" s="1" t="s">
        <v>4</v>
      </c>
      <c r="G3862" s="1" t="s">
        <v>82</v>
      </c>
      <c r="H3862" s="1" t="s">
        <v>4341</v>
      </c>
      <c r="I3862" s="2" t="s">
        <v>4342</v>
      </c>
      <c r="J3862" s="6" t="s">
        <v>4</v>
      </c>
      <c r="K3862" s="6" t="s">
        <v>4</v>
      </c>
      <c r="L3862" s="6" t="s">
        <v>4</v>
      </c>
      <c r="M3862" s="6" t="s">
        <v>5</v>
      </c>
      <c r="N3862" s="6" t="s">
        <v>4343</v>
      </c>
      <c r="O3862" s="16">
        <v>44995</v>
      </c>
      <c r="P3862" s="6" t="s">
        <v>7</v>
      </c>
      <c r="Q3862" s="18">
        <v>540.4</v>
      </c>
      <c r="R3862" s="18">
        <v>0</v>
      </c>
      <c r="S3862" s="18">
        <v>540.4</v>
      </c>
      <c r="T3862" s="18">
        <v>0</v>
      </c>
      <c r="U3862" s="10">
        <f t="shared" si="120"/>
        <v>0</v>
      </c>
      <c r="V3862" s="20">
        <f t="shared" si="121"/>
        <v>0</v>
      </c>
    </row>
    <row r="3863" spans="1:22" ht="29" outlineLevel="3" x14ac:dyDescent="0.35">
      <c r="A3863" s="6" t="s">
        <v>110</v>
      </c>
      <c r="B3863" s="6" t="s">
        <v>111</v>
      </c>
      <c r="C3863" s="12" t="s">
        <v>4290</v>
      </c>
      <c r="D3863" s="5" t="s">
        <v>4291</v>
      </c>
      <c r="E3863" s="6" t="s">
        <v>4291</v>
      </c>
      <c r="F3863" s="1" t="s">
        <v>4</v>
      </c>
      <c r="G3863" s="1" t="s">
        <v>82</v>
      </c>
      <c r="H3863" s="1" t="s">
        <v>4341</v>
      </c>
      <c r="I3863" s="2" t="s">
        <v>4342</v>
      </c>
      <c r="J3863" s="6" t="s">
        <v>4</v>
      </c>
      <c r="K3863" s="6" t="s">
        <v>4</v>
      </c>
      <c r="L3863" s="6" t="s">
        <v>4</v>
      </c>
      <c r="M3863" s="6" t="s">
        <v>5</v>
      </c>
      <c r="N3863" s="6" t="s">
        <v>4344</v>
      </c>
      <c r="O3863" s="16">
        <v>45049</v>
      </c>
      <c r="P3863" s="6" t="s">
        <v>7</v>
      </c>
      <c r="Q3863" s="18">
        <v>3539.46</v>
      </c>
      <c r="R3863" s="18">
        <v>0</v>
      </c>
      <c r="S3863" s="18">
        <v>3539.46</v>
      </c>
      <c r="T3863" s="18">
        <v>0</v>
      </c>
      <c r="U3863" s="10">
        <f t="shared" si="120"/>
        <v>0</v>
      </c>
      <c r="V3863" s="20">
        <f t="shared" si="121"/>
        <v>0</v>
      </c>
    </row>
    <row r="3864" spans="1:22" ht="29" outlineLevel="4" x14ac:dyDescent="0.35">
      <c r="A3864" s="6" t="s">
        <v>110</v>
      </c>
      <c r="B3864" s="6" t="s">
        <v>111</v>
      </c>
      <c r="C3864" s="12" t="s">
        <v>4290</v>
      </c>
      <c r="D3864" s="5" t="s">
        <v>4291</v>
      </c>
      <c r="E3864" s="6" t="s">
        <v>4291</v>
      </c>
      <c r="F3864" s="1" t="s">
        <v>76</v>
      </c>
      <c r="G3864" s="1" t="s">
        <v>4</v>
      </c>
      <c r="H3864" s="1" t="s">
        <v>4341</v>
      </c>
      <c r="I3864" s="2" t="s">
        <v>4342</v>
      </c>
      <c r="J3864" s="6" t="s">
        <v>4</v>
      </c>
      <c r="K3864" s="6" t="s">
        <v>4</v>
      </c>
      <c r="L3864" s="6" t="s">
        <v>4</v>
      </c>
      <c r="M3864" s="6" t="s">
        <v>5</v>
      </c>
      <c r="N3864" s="6" t="s">
        <v>4340</v>
      </c>
      <c r="O3864" s="16">
        <v>44963</v>
      </c>
      <c r="P3864" s="6" t="s">
        <v>7</v>
      </c>
      <c r="Q3864" s="18">
        <v>19424.03</v>
      </c>
      <c r="R3864" s="18">
        <v>19424.03</v>
      </c>
      <c r="S3864" s="18">
        <v>0</v>
      </c>
      <c r="T3864" s="18">
        <v>0</v>
      </c>
      <c r="U3864" s="10">
        <f t="shared" si="120"/>
        <v>0</v>
      </c>
      <c r="V3864" s="20">
        <f t="shared" si="121"/>
        <v>0</v>
      </c>
    </row>
    <row r="3865" spans="1:22" ht="29" outlineLevel="4" x14ac:dyDescent="0.35">
      <c r="A3865" s="6" t="s">
        <v>110</v>
      </c>
      <c r="B3865" s="6" t="s">
        <v>111</v>
      </c>
      <c r="C3865" s="12" t="s">
        <v>4290</v>
      </c>
      <c r="D3865" s="5" t="s">
        <v>4291</v>
      </c>
      <c r="E3865" s="6" t="s">
        <v>4291</v>
      </c>
      <c r="F3865" s="1" t="s">
        <v>76</v>
      </c>
      <c r="G3865" s="1" t="s">
        <v>4</v>
      </c>
      <c r="H3865" s="1" t="s">
        <v>4341</v>
      </c>
      <c r="I3865" s="2" t="s">
        <v>4342</v>
      </c>
      <c r="J3865" s="6" t="s">
        <v>4</v>
      </c>
      <c r="K3865" s="6" t="s">
        <v>4</v>
      </c>
      <c r="L3865" s="6" t="s">
        <v>4</v>
      </c>
      <c r="M3865" s="6" t="s">
        <v>5</v>
      </c>
      <c r="N3865" s="6" t="s">
        <v>4343</v>
      </c>
      <c r="O3865" s="16">
        <v>44995</v>
      </c>
      <c r="P3865" s="6" t="s">
        <v>7</v>
      </c>
      <c r="Q3865" s="18">
        <v>8646.6</v>
      </c>
      <c r="R3865" s="18">
        <v>8646.6</v>
      </c>
      <c r="S3865" s="18">
        <v>0</v>
      </c>
      <c r="T3865" s="18">
        <v>0</v>
      </c>
      <c r="U3865" s="10">
        <f t="shared" si="120"/>
        <v>0</v>
      </c>
      <c r="V3865" s="20">
        <f t="shared" si="121"/>
        <v>0</v>
      </c>
    </row>
    <row r="3866" spans="1:22" ht="29" outlineLevel="4" x14ac:dyDescent="0.35">
      <c r="A3866" s="6" t="s">
        <v>110</v>
      </c>
      <c r="B3866" s="6" t="s">
        <v>111</v>
      </c>
      <c r="C3866" s="12" t="s">
        <v>4290</v>
      </c>
      <c r="D3866" s="5" t="s">
        <v>4291</v>
      </c>
      <c r="E3866" s="6" t="s">
        <v>4291</v>
      </c>
      <c r="F3866" s="1" t="s">
        <v>76</v>
      </c>
      <c r="G3866" s="1" t="s">
        <v>4</v>
      </c>
      <c r="H3866" s="1" t="s">
        <v>4341</v>
      </c>
      <c r="I3866" s="2" t="s">
        <v>4342</v>
      </c>
      <c r="J3866" s="6" t="s">
        <v>4</v>
      </c>
      <c r="K3866" s="6" t="s">
        <v>4</v>
      </c>
      <c r="L3866" s="6" t="s">
        <v>4</v>
      </c>
      <c r="M3866" s="6" t="s">
        <v>5</v>
      </c>
      <c r="N3866" s="6" t="s">
        <v>4344</v>
      </c>
      <c r="O3866" s="16">
        <v>45049</v>
      </c>
      <c r="P3866" s="6" t="s">
        <v>7</v>
      </c>
      <c r="Q3866" s="18">
        <v>56632.54</v>
      </c>
      <c r="R3866" s="18">
        <v>56632.54</v>
      </c>
      <c r="S3866" s="18">
        <v>0</v>
      </c>
      <c r="T3866" s="18">
        <v>0</v>
      </c>
      <c r="U3866" s="10">
        <f t="shared" si="120"/>
        <v>0</v>
      </c>
      <c r="V3866" s="20">
        <f t="shared" si="121"/>
        <v>0</v>
      </c>
    </row>
    <row r="3867" spans="1:22" outlineLevel="4" x14ac:dyDescent="0.35">
      <c r="G3867" s="1"/>
      <c r="H3867" s="14" t="s">
        <v>12083</v>
      </c>
      <c r="O3867" s="16"/>
      <c r="Q3867" s="18">
        <f>SUBTOTAL(9,Q3861:Q3866)</f>
        <v>89997</v>
      </c>
      <c r="R3867" s="18">
        <f>SUBTOTAL(9,R3861:R3866)</f>
        <v>84703.17</v>
      </c>
      <c r="S3867" s="18">
        <f>SUBTOTAL(9,S3861:S3866)</f>
        <v>5293.83</v>
      </c>
      <c r="T3867" s="18">
        <f>SUBTOTAL(9,T3861:T3866)</f>
        <v>0</v>
      </c>
      <c r="U3867" s="10">
        <f t="shared" si="120"/>
        <v>1.8189894035458565E-12</v>
      </c>
      <c r="V3867" s="20">
        <f t="shared" si="121"/>
        <v>1.8189894035458565E-12</v>
      </c>
    </row>
    <row r="3868" spans="1:22" ht="29" outlineLevel="4" x14ac:dyDescent="0.35">
      <c r="A3868" s="6" t="s">
        <v>566</v>
      </c>
      <c r="B3868" s="6" t="s">
        <v>567</v>
      </c>
      <c r="C3868" s="12" t="s">
        <v>4290</v>
      </c>
      <c r="D3868" s="5" t="s">
        <v>4307</v>
      </c>
      <c r="E3868" s="6" t="s">
        <v>4307</v>
      </c>
      <c r="F3868" s="1" t="s">
        <v>598</v>
      </c>
      <c r="G3868" s="1" t="s">
        <v>4</v>
      </c>
      <c r="H3868" s="1" t="s">
        <v>4347</v>
      </c>
      <c r="I3868" s="2" t="s">
        <v>4348</v>
      </c>
      <c r="J3868" s="6" t="s">
        <v>4</v>
      </c>
      <c r="K3868" s="6" t="s">
        <v>4</v>
      </c>
      <c r="L3868" s="6" t="s">
        <v>4</v>
      </c>
      <c r="M3868" s="6" t="s">
        <v>5</v>
      </c>
      <c r="N3868" s="6" t="s">
        <v>4345</v>
      </c>
      <c r="O3868" s="16">
        <v>45047</v>
      </c>
      <c r="P3868" s="6" t="s">
        <v>4346</v>
      </c>
      <c r="Q3868" s="18">
        <v>3514.38</v>
      </c>
      <c r="R3868" s="18">
        <v>3514.38</v>
      </c>
      <c r="S3868" s="18">
        <v>0</v>
      </c>
      <c r="T3868" s="18">
        <v>0</v>
      </c>
      <c r="U3868" s="10">
        <f t="shared" si="120"/>
        <v>0</v>
      </c>
      <c r="V3868" s="20">
        <f t="shared" si="121"/>
        <v>0</v>
      </c>
    </row>
    <row r="3869" spans="1:22" ht="29" outlineLevel="4" x14ac:dyDescent="0.35">
      <c r="A3869" s="6" t="s">
        <v>566</v>
      </c>
      <c r="B3869" s="6" t="s">
        <v>567</v>
      </c>
      <c r="C3869" s="12" t="s">
        <v>4290</v>
      </c>
      <c r="D3869" s="5" t="s">
        <v>4307</v>
      </c>
      <c r="E3869" s="6" t="s">
        <v>4307</v>
      </c>
      <c r="F3869" s="1" t="s">
        <v>598</v>
      </c>
      <c r="G3869" s="1" t="s">
        <v>4</v>
      </c>
      <c r="H3869" s="1" t="s">
        <v>4347</v>
      </c>
      <c r="I3869" s="2" t="s">
        <v>4348</v>
      </c>
      <c r="J3869" s="6" t="s">
        <v>4</v>
      </c>
      <c r="K3869" s="6" t="s">
        <v>4</v>
      </c>
      <c r="L3869" s="6" t="s">
        <v>4</v>
      </c>
      <c r="M3869" s="6" t="s">
        <v>5</v>
      </c>
      <c r="N3869" s="6" t="s">
        <v>4349</v>
      </c>
      <c r="O3869" s="16">
        <v>45051</v>
      </c>
      <c r="P3869" s="6" t="s">
        <v>7</v>
      </c>
      <c r="Q3869" s="18">
        <v>2828.89</v>
      </c>
      <c r="R3869" s="18">
        <v>2828.89</v>
      </c>
      <c r="S3869" s="18">
        <v>0</v>
      </c>
      <c r="T3869" s="18">
        <v>0</v>
      </c>
      <c r="U3869" s="10">
        <f t="shared" si="120"/>
        <v>0</v>
      </c>
      <c r="V3869" s="20">
        <f t="shared" si="121"/>
        <v>0</v>
      </c>
    </row>
    <row r="3870" spans="1:22" ht="29" outlineLevel="3" x14ac:dyDescent="0.35">
      <c r="A3870" s="6" t="s">
        <v>566</v>
      </c>
      <c r="B3870" s="6" t="s">
        <v>567</v>
      </c>
      <c r="C3870" s="12" t="s">
        <v>4290</v>
      </c>
      <c r="D3870" s="5" t="s">
        <v>4307</v>
      </c>
      <c r="E3870" s="6" t="s">
        <v>4307</v>
      </c>
      <c r="F3870" s="1" t="s">
        <v>598</v>
      </c>
      <c r="G3870" s="1" t="s">
        <v>4</v>
      </c>
      <c r="H3870" s="1" t="s">
        <v>4347</v>
      </c>
      <c r="I3870" s="2" t="s">
        <v>4348</v>
      </c>
      <c r="J3870" s="6" t="s">
        <v>4</v>
      </c>
      <c r="K3870" s="6" t="s">
        <v>4</v>
      </c>
      <c r="L3870" s="6" t="s">
        <v>4</v>
      </c>
      <c r="M3870" s="6" t="s">
        <v>5</v>
      </c>
      <c r="N3870" s="6" t="s">
        <v>4350</v>
      </c>
      <c r="O3870" s="16">
        <v>45064</v>
      </c>
      <c r="P3870" s="6" t="s">
        <v>7</v>
      </c>
      <c r="Q3870" s="18">
        <v>3010.75</v>
      </c>
      <c r="R3870" s="18">
        <v>3010.75</v>
      </c>
      <c r="S3870" s="18">
        <v>0</v>
      </c>
      <c r="T3870" s="18">
        <v>0</v>
      </c>
      <c r="U3870" s="10">
        <f t="shared" si="120"/>
        <v>0</v>
      </c>
      <c r="V3870" s="20">
        <f t="shared" si="121"/>
        <v>0</v>
      </c>
    </row>
    <row r="3871" spans="1:22" outlineLevel="4" x14ac:dyDescent="0.35">
      <c r="G3871" s="1"/>
      <c r="H3871" s="14" t="s">
        <v>12084</v>
      </c>
      <c r="O3871" s="16"/>
      <c r="Q3871" s="18">
        <f>SUBTOTAL(9,Q3868:Q3870)</f>
        <v>9354.02</v>
      </c>
      <c r="R3871" s="18">
        <f>SUBTOTAL(9,R3868:R3870)</f>
        <v>9354.02</v>
      </c>
      <c r="S3871" s="18">
        <f>SUBTOTAL(9,S3868:S3870)</f>
        <v>0</v>
      </c>
      <c r="T3871" s="18">
        <f>SUBTOTAL(9,T3868:T3870)</f>
        <v>0</v>
      </c>
      <c r="U3871" s="10">
        <f t="shared" si="120"/>
        <v>0</v>
      </c>
      <c r="V3871" s="20">
        <f t="shared" si="121"/>
        <v>0</v>
      </c>
    </row>
    <row r="3872" spans="1:22" ht="29" outlineLevel="4" x14ac:dyDescent="0.35">
      <c r="A3872" s="6" t="s">
        <v>566</v>
      </c>
      <c r="B3872" s="6" t="s">
        <v>567</v>
      </c>
      <c r="C3872" s="12" t="s">
        <v>4290</v>
      </c>
      <c r="D3872" s="5" t="s">
        <v>4307</v>
      </c>
      <c r="E3872" s="6" t="s">
        <v>4307</v>
      </c>
      <c r="F3872" s="1" t="s">
        <v>598</v>
      </c>
      <c r="G3872" s="1" t="s">
        <v>4</v>
      </c>
      <c r="H3872" s="1" t="s">
        <v>4353</v>
      </c>
      <c r="I3872" s="2" t="s">
        <v>4354</v>
      </c>
      <c r="J3872" s="6" t="s">
        <v>4</v>
      </c>
      <c r="K3872" s="6" t="s">
        <v>4</v>
      </c>
      <c r="L3872" s="6" t="s">
        <v>4</v>
      </c>
      <c r="M3872" s="6" t="s">
        <v>5</v>
      </c>
      <c r="N3872" s="6" t="s">
        <v>4351</v>
      </c>
      <c r="O3872" s="16">
        <v>44935</v>
      </c>
      <c r="P3872" s="6" t="s">
        <v>4352</v>
      </c>
      <c r="Q3872" s="18">
        <v>3700.98</v>
      </c>
      <c r="R3872" s="18">
        <v>3700.98</v>
      </c>
      <c r="S3872" s="18">
        <v>0</v>
      </c>
      <c r="T3872" s="18">
        <v>0</v>
      </c>
      <c r="U3872" s="10">
        <f t="shared" si="120"/>
        <v>0</v>
      </c>
      <c r="V3872" s="20">
        <f t="shared" si="121"/>
        <v>0</v>
      </c>
    </row>
    <row r="3873" spans="1:22" ht="29" outlineLevel="4" x14ac:dyDescent="0.35">
      <c r="A3873" s="6" t="s">
        <v>566</v>
      </c>
      <c r="B3873" s="6" t="s">
        <v>567</v>
      </c>
      <c r="C3873" s="12" t="s">
        <v>4290</v>
      </c>
      <c r="D3873" s="5" t="s">
        <v>4307</v>
      </c>
      <c r="E3873" s="6" t="s">
        <v>4307</v>
      </c>
      <c r="F3873" s="1" t="s">
        <v>598</v>
      </c>
      <c r="G3873" s="1" t="s">
        <v>4</v>
      </c>
      <c r="H3873" s="1" t="s">
        <v>4353</v>
      </c>
      <c r="I3873" s="2" t="s">
        <v>4354</v>
      </c>
      <c r="J3873" s="6" t="s">
        <v>4</v>
      </c>
      <c r="K3873" s="6" t="s">
        <v>4</v>
      </c>
      <c r="L3873" s="6" t="s">
        <v>4</v>
      </c>
      <c r="M3873" s="6" t="s">
        <v>5</v>
      </c>
      <c r="N3873" s="6" t="s">
        <v>4355</v>
      </c>
      <c r="O3873" s="16">
        <v>45061</v>
      </c>
      <c r="P3873" s="6" t="s">
        <v>7</v>
      </c>
      <c r="Q3873" s="18">
        <v>7614.77</v>
      </c>
      <c r="R3873" s="18">
        <v>7614.77</v>
      </c>
      <c r="S3873" s="18">
        <v>0</v>
      </c>
      <c r="T3873" s="18">
        <v>0</v>
      </c>
      <c r="U3873" s="10">
        <f t="shared" si="120"/>
        <v>0</v>
      </c>
      <c r="V3873" s="20">
        <f t="shared" si="121"/>
        <v>0</v>
      </c>
    </row>
    <row r="3874" spans="1:22" ht="29" outlineLevel="3" x14ac:dyDescent="0.35">
      <c r="A3874" s="6" t="s">
        <v>566</v>
      </c>
      <c r="B3874" s="6" t="s">
        <v>567</v>
      </c>
      <c r="C3874" s="12" t="s">
        <v>4290</v>
      </c>
      <c r="D3874" s="5" t="s">
        <v>4307</v>
      </c>
      <c r="E3874" s="6" t="s">
        <v>4307</v>
      </c>
      <c r="F3874" s="1" t="s">
        <v>598</v>
      </c>
      <c r="G3874" s="1" t="s">
        <v>4</v>
      </c>
      <c r="H3874" s="1" t="s">
        <v>4353</v>
      </c>
      <c r="I3874" s="2" t="s">
        <v>4354</v>
      </c>
      <c r="J3874" s="6" t="s">
        <v>4</v>
      </c>
      <c r="K3874" s="6" t="s">
        <v>4</v>
      </c>
      <c r="L3874" s="6" t="s">
        <v>4</v>
      </c>
      <c r="M3874" s="6" t="s">
        <v>5</v>
      </c>
      <c r="N3874" s="6" t="s">
        <v>4356</v>
      </c>
      <c r="O3874" s="16">
        <v>45086</v>
      </c>
      <c r="P3874" s="6" t="s">
        <v>7</v>
      </c>
      <c r="Q3874" s="18">
        <v>4440.92</v>
      </c>
      <c r="R3874" s="18">
        <v>4440.92</v>
      </c>
      <c r="S3874" s="18">
        <v>0</v>
      </c>
      <c r="T3874" s="18">
        <v>0</v>
      </c>
      <c r="U3874" s="10">
        <f t="shared" si="120"/>
        <v>0</v>
      </c>
      <c r="V3874" s="20">
        <f t="shared" si="121"/>
        <v>0</v>
      </c>
    </row>
    <row r="3875" spans="1:22" outlineLevel="4" x14ac:dyDescent="0.35">
      <c r="G3875" s="1"/>
      <c r="H3875" s="14" t="s">
        <v>12085</v>
      </c>
      <c r="O3875" s="16"/>
      <c r="Q3875" s="18">
        <f>SUBTOTAL(9,Q3872:Q3874)</f>
        <v>15756.67</v>
      </c>
      <c r="R3875" s="18">
        <f>SUBTOTAL(9,R3872:R3874)</f>
        <v>15756.67</v>
      </c>
      <c r="S3875" s="18">
        <f>SUBTOTAL(9,S3872:S3874)</f>
        <v>0</v>
      </c>
      <c r="T3875" s="18">
        <f>SUBTOTAL(9,T3872:T3874)</f>
        <v>0</v>
      </c>
      <c r="U3875" s="10">
        <f t="shared" si="120"/>
        <v>0</v>
      </c>
      <c r="V3875" s="20">
        <f t="shared" si="121"/>
        <v>0</v>
      </c>
    </row>
    <row r="3876" spans="1:22" outlineLevel="4" x14ac:dyDescent="0.35">
      <c r="A3876" s="6" t="s">
        <v>566</v>
      </c>
      <c r="B3876" s="6" t="s">
        <v>567</v>
      </c>
      <c r="C3876" s="12" t="s">
        <v>4290</v>
      </c>
      <c r="D3876" s="5" t="s">
        <v>4307</v>
      </c>
      <c r="E3876" s="6" t="s">
        <v>4307</v>
      </c>
      <c r="F3876" s="1" t="s">
        <v>573</v>
      </c>
      <c r="G3876" s="1" t="s">
        <v>4</v>
      </c>
      <c r="H3876" s="1" t="s">
        <v>4359</v>
      </c>
      <c r="I3876" s="2" t="s">
        <v>4360</v>
      </c>
      <c r="J3876" s="6" t="s">
        <v>4</v>
      </c>
      <c r="K3876" s="6" t="s">
        <v>4</v>
      </c>
      <c r="L3876" s="6" t="s">
        <v>4</v>
      </c>
      <c r="M3876" s="6" t="s">
        <v>5</v>
      </c>
      <c r="N3876" s="6" t="s">
        <v>4357</v>
      </c>
      <c r="O3876" s="16">
        <v>44977</v>
      </c>
      <c r="P3876" s="6" t="s">
        <v>4358</v>
      </c>
      <c r="Q3876" s="18">
        <v>358.01</v>
      </c>
      <c r="R3876" s="18">
        <v>358.01</v>
      </c>
      <c r="S3876" s="18">
        <v>0</v>
      </c>
      <c r="T3876" s="18">
        <v>0</v>
      </c>
      <c r="U3876" s="10">
        <f t="shared" si="120"/>
        <v>0</v>
      </c>
      <c r="V3876" s="20">
        <f t="shared" si="121"/>
        <v>0</v>
      </c>
    </row>
    <row r="3877" spans="1:22" outlineLevel="4" x14ac:dyDescent="0.35">
      <c r="A3877" s="6" t="s">
        <v>566</v>
      </c>
      <c r="B3877" s="6" t="s">
        <v>567</v>
      </c>
      <c r="C3877" s="12" t="s">
        <v>4290</v>
      </c>
      <c r="D3877" s="5" t="s">
        <v>4307</v>
      </c>
      <c r="E3877" s="6" t="s">
        <v>4307</v>
      </c>
      <c r="F3877" s="1" t="s">
        <v>573</v>
      </c>
      <c r="G3877" s="1" t="s">
        <v>4</v>
      </c>
      <c r="H3877" s="1" t="s">
        <v>4359</v>
      </c>
      <c r="I3877" s="2" t="s">
        <v>4360</v>
      </c>
      <c r="J3877" s="6" t="s">
        <v>4</v>
      </c>
      <c r="K3877" s="6" t="s">
        <v>4</v>
      </c>
      <c r="L3877" s="6" t="s">
        <v>4</v>
      </c>
      <c r="M3877" s="6" t="s">
        <v>5</v>
      </c>
      <c r="N3877" s="6" t="s">
        <v>4361</v>
      </c>
      <c r="O3877" s="16">
        <v>45062</v>
      </c>
      <c r="P3877" s="6" t="s">
        <v>7</v>
      </c>
      <c r="Q3877" s="18">
        <v>164.71</v>
      </c>
      <c r="R3877" s="18">
        <v>164.71</v>
      </c>
      <c r="S3877" s="18">
        <v>0</v>
      </c>
      <c r="T3877" s="18">
        <v>0</v>
      </c>
      <c r="U3877" s="10">
        <f t="shared" si="120"/>
        <v>0</v>
      </c>
      <c r="V3877" s="20">
        <f t="shared" si="121"/>
        <v>0</v>
      </c>
    </row>
    <row r="3878" spans="1:22" outlineLevel="3" x14ac:dyDescent="0.35">
      <c r="G3878" s="1"/>
      <c r="H3878" s="14" t="s">
        <v>12086</v>
      </c>
      <c r="O3878" s="16"/>
      <c r="Q3878" s="18">
        <f>SUBTOTAL(9,Q3876:Q3877)</f>
        <v>522.72</v>
      </c>
      <c r="R3878" s="18">
        <f>SUBTOTAL(9,R3876:R3877)</f>
        <v>522.72</v>
      </c>
      <c r="S3878" s="18">
        <f>SUBTOTAL(9,S3876:S3877)</f>
        <v>0</v>
      </c>
      <c r="T3878" s="18">
        <f>SUBTOTAL(9,T3876:T3877)</f>
        <v>0</v>
      </c>
      <c r="U3878" s="10">
        <f t="shared" si="120"/>
        <v>0</v>
      </c>
      <c r="V3878" s="20">
        <f t="shared" si="121"/>
        <v>0</v>
      </c>
    </row>
    <row r="3879" spans="1:22" outlineLevel="4" x14ac:dyDescent="0.35">
      <c r="A3879" s="6" t="s">
        <v>110</v>
      </c>
      <c r="B3879" s="6" t="s">
        <v>111</v>
      </c>
      <c r="C3879" s="12" t="s">
        <v>4290</v>
      </c>
      <c r="D3879" s="5" t="s">
        <v>4362</v>
      </c>
      <c r="E3879" s="6" t="s">
        <v>4362</v>
      </c>
      <c r="F3879" s="1" t="s">
        <v>4</v>
      </c>
      <c r="G3879" s="1" t="s">
        <v>114</v>
      </c>
      <c r="H3879" s="1" t="s">
        <v>116</v>
      </c>
      <c r="I3879" s="4" t="s">
        <v>12902</v>
      </c>
      <c r="J3879" s="6" t="s">
        <v>4</v>
      </c>
      <c r="K3879" s="6" t="s">
        <v>4</v>
      </c>
      <c r="L3879" s="6" t="s">
        <v>4</v>
      </c>
      <c r="M3879" s="6" t="s">
        <v>5</v>
      </c>
      <c r="N3879" s="6" t="s">
        <v>4363</v>
      </c>
      <c r="O3879" s="16">
        <v>44869</v>
      </c>
      <c r="P3879" s="6" t="s">
        <v>7</v>
      </c>
      <c r="Q3879" s="18">
        <v>174229</v>
      </c>
      <c r="R3879" s="18">
        <v>0</v>
      </c>
      <c r="S3879" s="18">
        <v>174229</v>
      </c>
      <c r="T3879" s="18">
        <v>0</v>
      </c>
      <c r="U3879" s="10">
        <f t="shared" si="120"/>
        <v>0</v>
      </c>
      <c r="V3879" s="20">
        <f t="shared" si="121"/>
        <v>0</v>
      </c>
    </row>
    <row r="3880" spans="1:22" outlineLevel="4" x14ac:dyDescent="0.35">
      <c r="A3880" s="6" t="s">
        <v>110</v>
      </c>
      <c r="B3880" s="6" t="s">
        <v>111</v>
      </c>
      <c r="C3880" s="12" t="s">
        <v>4290</v>
      </c>
      <c r="D3880" s="5" t="s">
        <v>4362</v>
      </c>
      <c r="E3880" s="6" t="s">
        <v>4362</v>
      </c>
      <c r="F3880" s="1" t="s">
        <v>4</v>
      </c>
      <c r="G3880" s="1" t="s">
        <v>114</v>
      </c>
      <c r="H3880" s="1" t="s">
        <v>116</v>
      </c>
      <c r="I3880" s="4" t="s">
        <v>12902</v>
      </c>
      <c r="J3880" s="6" t="s">
        <v>4</v>
      </c>
      <c r="K3880" s="6" t="s">
        <v>4</v>
      </c>
      <c r="L3880" s="6" t="s">
        <v>4</v>
      </c>
      <c r="M3880" s="6" t="s">
        <v>5</v>
      </c>
      <c r="N3880" s="6" t="s">
        <v>4364</v>
      </c>
      <c r="O3880" s="16">
        <v>44945</v>
      </c>
      <c r="P3880" s="6" t="s">
        <v>7</v>
      </c>
      <c r="Q3880" s="18">
        <v>41126</v>
      </c>
      <c r="R3880" s="18">
        <v>0</v>
      </c>
      <c r="S3880" s="18">
        <v>41126</v>
      </c>
      <c r="T3880" s="18">
        <v>0</v>
      </c>
      <c r="U3880" s="10">
        <f t="shared" si="120"/>
        <v>0</v>
      </c>
      <c r="V3880" s="20">
        <f t="shared" si="121"/>
        <v>0</v>
      </c>
    </row>
    <row r="3881" spans="1:22" outlineLevel="3" x14ac:dyDescent="0.35">
      <c r="G3881" s="1"/>
      <c r="H3881" s="14" t="s">
        <v>11348</v>
      </c>
      <c r="O3881" s="16"/>
      <c r="Q3881" s="18">
        <f>SUBTOTAL(9,Q3879:Q3880)</f>
        <v>215355</v>
      </c>
      <c r="R3881" s="18">
        <f>SUBTOTAL(9,R3879:R3880)</f>
        <v>0</v>
      </c>
      <c r="S3881" s="18">
        <f>SUBTOTAL(9,S3879:S3880)</f>
        <v>215355</v>
      </c>
      <c r="T3881" s="18">
        <f>SUBTOTAL(9,T3879:T3880)</f>
        <v>0</v>
      </c>
      <c r="U3881" s="10">
        <f t="shared" si="120"/>
        <v>0</v>
      </c>
      <c r="V3881" s="20">
        <f t="shared" si="121"/>
        <v>0</v>
      </c>
    </row>
    <row r="3882" spans="1:22" outlineLevel="4" x14ac:dyDescent="0.35">
      <c r="A3882" s="6" t="s">
        <v>110</v>
      </c>
      <c r="B3882" s="6" t="s">
        <v>111</v>
      </c>
      <c r="C3882" s="12" t="s">
        <v>4290</v>
      </c>
      <c r="D3882" s="5" t="s">
        <v>4362</v>
      </c>
      <c r="E3882" s="6" t="s">
        <v>4362</v>
      </c>
      <c r="F3882" s="1" t="s">
        <v>4</v>
      </c>
      <c r="G3882" s="1" t="s">
        <v>114</v>
      </c>
      <c r="H3882" s="1" t="s">
        <v>119</v>
      </c>
      <c r="I3882" s="4" t="s">
        <v>12903</v>
      </c>
      <c r="J3882" s="6" t="s">
        <v>4</v>
      </c>
      <c r="K3882" s="6" t="s">
        <v>4</v>
      </c>
      <c r="L3882" s="6" t="s">
        <v>4</v>
      </c>
      <c r="M3882" s="6" t="s">
        <v>5</v>
      </c>
      <c r="N3882" s="6" t="s">
        <v>4363</v>
      </c>
      <c r="O3882" s="16">
        <v>44869</v>
      </c>
      <c r="P3882" s="6" t="s">
        <v>7</v>
      </c>
      <c r="Q3882" s="18">
        <v>117268</v>
      </c>
      <c r="R3882" s="18">
        <v>0</v>
      </c>
      <c r="S3882" s="18">
        <v>117268</v>
      </c>
      <c r="T3882" s="18">
        <v>0</v>
      </c>
      <c r="U3882" s="10">
        <f t="shared" si="120"/>
        <v>0</v>
      </c>
      <c r="V3882" s="20">
        <f t="shared" si="121"/>
        <v>0</v>
      </c>
    </row>
    <row r="3883" spans="1:22" outlineLevel="4" x14ac:dyDescent="0.35">
      <c r="A3883" s="6" t="s">
        <v>110</v>
      </c>
      <c r="B3883" s="6" t="s">
        <v>111</v>
      </c>
      <c r="C3883" s="12" t="s">
        <v>4290</v>
      </c>
      <c r="D3883" s="5" t="s">
        <v>4362</v>
      </c>
      <c r="E3883" s="6" t="s">
        <v>4362</v>
      </c>
      <c r="F3883" s="1" t="s">
        <v>4</v>
      </c>
      <c r="G3883" s="1" t="s">
        <v>114</v>
      </c>
      <c r="H3883" s="1" t="s">
        <v>119</v>
      </c>
      <c r="I3883" s="4" t="s">
        <v>12903</v>
      </c>
      <c r="J3883" s="6" t="s">
        <v>4</v>
      </c>
      <c r="K3883" s="6" t="s">
        <v>4</v>
      </c>
      <c r="L3883" s="6" t="s">
        <v>4</v>
      </c>
      <c r="M3883" s="6" t="s">
        <v>5</v>
      </c>
      <c r="N3883" s="6" t="s">
        <v>4364</v>
      </c>
      <c r="O3883" s="16">
        <v>44945</v>
      </c>
      <c r="P3883" s="6" t="s">
        <v>7</v>
      </c>
      <c r="Q3883" s="18">
        <v>22781</v>
      </c>
      <c r="R3883" s="18">
        <v>0</v>
      </c>
      <c r="S3883" s="18">
        <v>22781</v>
      </c>
      <c r="T3883" s="18">
        <v>0</v>
      </c>
      <c r="U3883" s="10">
        <f t="shared" si="120"/>
        <v>0</v>
      </c>
      <c r="V3883" s="20">
        <f t="shared" si="121"/>
        <v>0</v>
      </c>
    </row>
    <row r="3884" spans="1:22" outlineLevel="3" x14ac:dyDescent="0.35">
      <c r="G3884" s="1"/>
      <c r="H3884" s="14" t="s">
        <v>11349</v>
      </c>
      <c r="O3884" s="16"/>
      <c r="Q3884" s="18">
        <f>SUBTOTAL(9,Q3882:Q3883)</f>
        <v>140049</v>
      </c>
      <c r="R3884" s="18">
        <f>SUBTOTAL(9,R3882:R3883)</f>
        <v>0</v>
      </c>
      <c r="S3884" s="18">
        <f>SUBTOTAL(9,S3882:S3883)</f>
        <v>140049</v>
      </c>
      <c r="T3884" s="18">
        <f>SUBTOTAL(9,T3882:T3883)</f>
        <v>0</v>
      </c>
      <c r="U3884" s="10">
        <f t="shared" si="120"/>
        <v>0</v>
      </c>
      <c r="V3884" s="20">
        <f t="shared" si="121"/>
        <v>0</v>
      </c>
    </row>
    <row r="3885" spans="1:22" outlineLevel="4" x14ac:dyDescent="0.35">
      <c r="A3885" s="6" t="s">
        <v>110</v>
      </c>
      <c r="B3885" s="6" t="s">
        <v>111</v>
      </c>
      <c r="C3885" s="12" t="s">
        <v>4290</v>
      </c>
      <c r="D3885" s="5" t="s">
        <v>4362</v>
      </c>
      <c r="E3885" s="6" t="s">
        <v>4362</v>
      </c>
      <c r="F3885" s="1" t="s">
        <v>4</v>
      </c>
      <c r="G3885" s="1" t="s">
        <v>114</v>
      </c>
      <c r="H3885" s="1" t="s">
        <v>121</v>
      </c>
      <c r="I3885" s="4" t="s">
        <v>12901</v>
      </c>
      <c r="J3885" s="6" t="s">
        <v>4</v>
      </c>
      <c r="K3885" s="6" t="s">
        <v>4</v>
      </c>
      <c r="L3885" s="6" t="s">
        <v>4</v>
      </c>
      <c r="M3885" s="6" t="s">
        <v>5</v>
      </c>
      <c r="N3885" s="6" t="s">
        <v>4363</v>
      </c>
      <c r="O3885" s="16">
        <v>44869</v>
      </c>
      <c r="P3885" s="6" t="s">
        <v>7</v>
      </c>
      <c r="Q3885" s="18">
        <v>96147</v>
      </c>
      <c r="R3885" s="18">
        <v>0</v>
      </c>
      <c r="S3885" s="18">
        <v>96147</v>
      </c>
      <c r="T3885" s="18">
        <v>0</v>
      </c>
      <c r="U3885" s="10">
        <f t="shared" si="120"/>
        <v>0</v>
      </c>
      <c r="V3885" s="20">
        <f t="shared" si="121"/>
        <v>0</v>
      </c>
    </row>
    <row r="3886" spans="1:22" outlineLevel="4" x14ac:dyDescent="0.35">
      <c r="A3886" s="6" t="s">
        <v>110</v>
      </c>
      <c r="B3886" s="6" t="s">
        <v>111</v>
      </c>
      <c r="C3886" s="12" t="s">
        <v>4290</v>
      </c>
      <c r="D3886" s="5" t="s">
        <v>4362</v>
      </c>
      <c r="E3886" s="6" t="s">
        <v>4362</v>
      </c>
      <c r="F3886" s="1" t="s">
        <v>4</v>
      </c>
      <c r="G3886" s="1" t="s">
        <v>114</v>
      </c>
      <c r="H3886" s="1" t="s">
        <v>121</v>
      </c>
      <c r="I3886" s="4" t="s">
        <v>12901</v>
      </c>
      <c r="J3886" s="6" t="s">
        <v>4</v>
      </c>
      <c r="K3886" s="6" t="s">
        <v>4</v>
      </c>
      <c r="L3886" s="6" t="s">
        <v>4</v>
      </c>
      <c r="M3886" s="6" t="s">
        <v>5</v>
      </c>
      <c r="N3886" s="6" t="s">
        <v>4364</v>
      </c>
      <c r="O3886" s="16">
        <v>44945</v>
      </c>
      <c r="P3886" s="6" t="s">
        <v>7</v>
      </c>
      <c r="Q3886" s="18">
        <v>18672</v>
      </c>
      <c r="R3886" s="18">
        <v>0</v>
      </c>
      <c r="S3886" s="18">
        <v>18672</v>
      </c>
      <c r="T3886" s="18">
        <v>0</v>
      </c>
      <c r="U3886" s="10">
        <f t="shared" si="120"/>
        <v>0</v>
      </c>
      <c r="V3886" s="20">
        <f t="shared" si="121"/>
        <v>0</v>
      </c>
    </row>
    <row r="3887" spans="1:22" outlineLevel="3" x14ac:dyDescent="0.35">
      <c r="G3887" s="1"/>
      <c r="H3887" s="14" t="s">
        <v>11350</v>
      </c>
      <c r="O3887" s="16"/>
      <c r="Q3887" s="18">
        <f>SUBTOTAL(9,Q3885:Q3886)</f>
        <v>114819</v>
      </c>
      <c r="R3887" s="18">
        <f>SUBTOTAL(9,R3885:R3886)</f>
        <v>0</v>
      </c>
      <c r="S3887" s="18">
        <f>SUBTOTAL(9,S3885:S3886)</f>
        <v>114819</v>
      </c>
      <c r="T3887" s="18">
        <f>SUBTOTAL(9,T3885:T3886)</f>
        <v>0</v>
      </c>
      <c r="U3887" s="10">
        <f t="shared" si="120"/>
        <v>0</v>
      </c>
      <c r="V3887" s="20">
        <f t="shared" si="121"/>
        <v>0</v>
      </c>
    </row>
    <row r="3888" spans="1:22" outlineLevel="4" x14ac:dyDescent="0.35">
      <c r="C3888" s="13" t="s">
        <v>10751</v>
      </c>
      <c r="D3888" s="5" t="s">
        <v>4362</v>
      </c>
      <c r="E3888" s="6" t="s">
        <v>4362</v>
      </c>
      <c r="G3888" s="1"/>
      <c r="O3888" s="16"/>
      <c r="Q3888" s="18">
        <f>SUBTOTAL(9,Q3829:Q3886)</f>
        <v>1045168.6600000001</v>
      </c>
      <c r="R3888" s="18">
        <f>SUBTOTAL(9,R3829:R3886)</f>
        <v>567380.97000000009</v>
      </c>
      <c r="S3888" s="18">
        <f>SUBTOTAL(9,S3829:S3886)</f>
        <v>477787.69</v>
      </c>
      <c r="T3888" s="18">
        <f>SUBTOTAL(9,T3829:T3886)</f>
        <v>0</v>
      </c>
      <c r="U3888" s="10">
        <f t="shared" si="120"/>
        <v>5.8207660913467407E-11</v>
      </c>
      <c r="V3888" s="20">
        <f t="shared" si="121"/>
        <v>5.8207660913467407E-11</v>
      </c>
    </row>
    <row r="3889" spans="1:22" outlineLevel="4" x14ac:dyDescent="0.35">
      <c r="A3889" s="6" t="s">
        <v>183</v>
      </c>
      <c r="B3889" s="6" t="s">
        <v>184</v>
      </c>
      <c r="C3889" s="12" t="s">
        <v>4365</v>
      </c>
      <c r="D3889" s="5" t="s">
        <v>4366</v>
      </c>
      <c r="E3889" s="6" t="s">
        <v>4366</v>
      </c>
      <c r="F3889" s="1" t="s">
        <v>13021</v>
      </c>
      <c r="G3889" s="1" t="s">
        <v>4</v>
      </c>
      <c r="H3889" s="1" t="s">
        <v>4370</v>
      </c>
      <c r="I3889" s="2" t="s">
        <v>13124</v>
      </c>
      <c r="J3889" s="6" t="s">
        <v>4367</v>
      </c>
      <c r="K3889" s="6" t="s">
        <v>4</v>
      </c>
      <c r="L3889" s="6" t="s">
        <v>4</v>
      </c>
      <c r="M3889" s="6" t="s">
        <v>5</v>
      </c>
      <c r="N3889" s="6" t="s">
        <v>4368</v>
      </c>
      <c r="O3889" s="16">
        <v>44810</v>
      </c>
      <c r="P3889" s="6" t="s">
        <v>4369</v>
      </c>
      <c r="Q3889" s="18">
        <v>20117</v>
      </c>
      <c r="R3889" s="18">
        <v>20117</v>
      </c>
      <c r="S3889" s="18">
        <v>0</v>
      </c>
      <c r="T3889" s="18">
        <v>0</v>
      </c>
      <c r="U3889" s="10">
        <f t="shared" si="120"/>
        <v>0</v>
      </c>
      <c r="V3889" s="20">
        <f t="shared" si="121"/>
        <v>0</v>
      </c>
    </row>
    <row r="3890" spans="1:22" outlineLevel="3" x14ac:dyDescent="0.35">
      <c r="G3890" s="1"/>
      <c r="H3890" s="14" t="s">
        <v>12087</v>
      </c>
      <c r="O3890" s="16"/>
      <c r="Q3890" s="18">
        <f>SUBTOTAL(9,Q3889:Q3889)</f>
        <v>20117</v>
      </c>
      <c r="R3890" s="18">
        <f>SUBTOTAL(9,R3889:R3889)</f>
        <v>20117</v>
      </c>
      <c r="S3890" s="18">
        <f>SUBTOTAL(9,S3889:S3889)</f>
        <v>0</v>
      </c>
      <c r="T3890" s="18">
        <f>SUBTOTAL(9,T3889:T3889)</f>
        <v>0</v>
      </c>
      <c r="U3890" s="10">
        <f t="shared" si="120"/>
        <v>0</v>
      </c>
      <c r="V3890" s="20">
        <f t="shared" si="121"/>
        <v>0</v>
      </c>
    </row>
    <row r="3891" spans="1:22" outlineLevel="4" x14ac:dyDescent="0.35">
      <c r="A3891" s="6" t="s">
        <v>183</v>
      </c>
      <c r="B3891" s="6" t="s">
        <v>184</v>
      </c>
      <c r="C3891" s="12" t="s">
        <v>4365</v>
      </c>
      <c r="D3891" s="5" t="s">
        <v>4366</v>
      </c>
      <c r="E3891" s="6" t="s">
        <v>4366</v>
      </c>
      <c r="F3891" s="1" t="s">
        <v>13021</v>
      </c>
      <c r="G3891" s="1" t="s">
        <v>4</v>
      </c>
      <c r="H3891" s="1" t="s">
        <v>4374</v>
      </c>
      <c r="I3891" s="2" t="s">
        <v>13124</v>
      </c>
      <c r="J3891" s="6" t="s">
        <v>4371</v>
      </c>
      <c r="K3891" s="6" t="s">
        <v>4</v>
      </c>
      <c r="L3891" s="6" t="s">
        <v>4</v>
      </c>
      <c r="M3891" s="6" t="s">
        <v>5</v>
      </c>
      <c r="N3891" s="6" t="s">
        <v>4372</v>
      </c>
      <c r="O3891" s="16">
        <v>44998</v>
      </c>
      <c r="P3891" s="6" t="s">
        <v>4373</v>
      </c>
      <c r="Q3891" s="18">
        <v>22228</v>
      </c>
      <c r="R3891" s="18">
        <v>22228</v>
      </c>
      <c r="S3891" s="18">
        <v>0</v>
      </c>
      <c r="T3891" s="18">
        <v>0</v>
      </c>
      <c r="U3891" s="10">
        <f t="shared" si="120"/>
        <v>0</v>
      </c>
      <c r="V3891" s="20">
        <f t="shared" si="121"/>
        <v>0</v>
      </c>
    </row>
    <row r="3892" spans="1:22" outlineLevel="4" x14ac:dyDescent="0.35">
      <c r="A3892" s="6" t="s">
        <v>183</v>
      </c>
      <c r="B3892" s="6" t="s">
        <v>184</v>
      </c>
      <c r="C3892" s="12" t="s">
        <v>4365</v>
      </c>
      <c r="D3892" s="5" t="s">
        <v>4366</v>
      </c>
      <c r="E3892" s="6" t="s">
        <v>4366</v>
      </c>
      <c r="F3892" s="1" t="s">
        <v>13021</v>
      </c>
      <c r="G3892" s="1" t="s">
        <v>4</v>
      </c>
      <c r="H3892" s="1" t="s">
        <v>4374</v>
      </c>
      <c r="I3892" s="2" t="s">
        <v>13124</v>
      </c>
      <c r="J3892" s="6" t="s">
        <v>4371</v>
      </c>
      <c r="K3892" s="6" t="s">
        <v>4</v>
      </c>
      <c r="L3892" s="6" t="s">
        <v>4</v>
      </c>
      <c r="M3892" s="6" t="s">
        <v>5</v>
      </c>
      <c r="N3892" s="6" t="s">
        <v>4375</v>
      </c>
      <c r="O3892" s="16">
        <v>45019</v>
      </c>
      <c r="P3892" s="6" t="s">
        <v>4376</v>
      </c>
      <c r="Q3892" s="18">
        <v>18634</v>
      </c>
      <c r="R3892" s="18">
        <v>18634</v>
      </c>
      <c r="S3892" s="18">
        <v>0</v>
      </c>
      <c r="T3892" s="18">
        <v>0</v>
      </c>
      <c r="U3892" s="10">
        <f t="shared" si="120"/>
        <v>0</v>
      </c>
      <c r="V3892" s="20">
        <f t="shared" si="121"/>
        <v>0</v>
      </c>
    </row>
    <row r="3893" spans="1:22" outlineLevel="4" x14ac:dyDescent="0.35">
      <c r="A3893" s="6" t="s">
        <v>183</v>
      </c>
      <c r="B3893" s="6" t="s">
        <v>184</v>
      </c>
      <c r="C3893" s="12" t="s">
        <v>4365</v>
      </c>
      <c r="D3893" s="5" t="s">
        <v>4366</v>
      </c>
      <c r="E3893" s="6" t="s">
        <v>4366</v>
      </c>
      <c r="F3893" s="1" t="s">
        <v>13021</v>
      </c>
      <c r="G3893" s="1" t="s">
        <v>4</v>
      </c>
      <c r="H3893" s="1" t="s">
        <v>4374</v>
      </c>
      <c r="I3893" s="2" t="s">
        <v>13124</v>
      </c>
      <c r="J3893" s="6" t="s">
        <v>4371</v>
      </c>
      <c r="K3893" s="6" t="s">
        <v>4</v>
      </c>
      <c r="L3893" s="6" t="s">
        <v>4</v>
      </c>
      <c r="M3893" s="6" t="s">
        <v>5</v>
      </c>
      <c r="N3893" s="6" t="s">
        <v>4377</v>
      </c>
      <c r="O3893" s="16">
        <v>45091</v>
      </c>
      <c r="P3893" s="6" t="s">
        <v>4378</v>
      </c>
      <c r="Q3893" s="18">
        <v>18929</v>
      </c>
      <c r="R3893" s="18">
        <v>18929</v>
      </c>
      <c r="S3893" s="18">
        <v>0</v>
      </c>
      <c r="T3893" s="18">
        <v>0</v>
      </c>
      <c r="U3893" s="10">
        <f t="shared" si="120"/>
        <v>0</v>
      </c>
      <c r="V3893" s="20">
        <f t="shared" si="121"/>
        <v>0</v>
      </c>
    </row>
    <row r="3894" spans="1:22" outlineLevel="3" x14ac:dyDescent="0.35">
      <c r="G3894" s="1"/>
      <c r="H3894" s="14" t="s">
        <v>12088</v>
      </c>
      <c r="O3894" s="16"/>
      <c r="Q3894" s="18">
        <f>SUBTOTAL(9,Q3891:Q3893)</f>
        <v>59791</v>
      </c>
      <c r="R3894" s="18">
        <f>SUBTOTAL(9,R3891:R3893)</f>
        <v>59791</v>
      </c>
      <c r="S3894" s="18">
        <f>SUBTOTAL(9,S3891:S3893)</f>
        <v>0</v>
      </c>
      <c r="T3894" s="18">
        <f>SUBTOTAL(9,T3891:T3893)</f>
        <v>0</v>
      </c>
      <c r="U3894" s="10">
        <f t="shared" si="120"/>
        <v>0</v>
      </c>
      <c r="V3894" s="20">
        <f t="shared" si="121"/>
        <v>0</v>
      </c>
    </row>
    <row r="3895" spans="1:22" outlineLevel="4" x14ac:dyDescent="0.35">
      <c r="A3895" s="6" t="s">
        <v>110</v>
      </c>
      <c r="B3895" s="6" t="s">
        <v>111</v>
      </c>
      <c r="C3895" s="12" t="s">
        <v>4365</v>
      </c>
      <c r="D3895" s="5" t="s">
        <v>4379</v>
      </c>
      <c r="E3895" s="6" t="s">
        <v>4379</v>
      </c>
      <c r="F3895" s="1" t="s">
        <v>4</v>
      </c>
      <c r="G3895" s="1" t="s">
        <v>114</v>
      </c>
      <c r="H3895" s="1" t="s">
        <v>116</v>
      </c>
      <c r="I3895" s="4" t="s">
        <v>12902</v>
      </c>
      <c r="J3895" s="6" t="s">
        <v>4</v>
      </c>
      <c r="K3895" s="6" t="s">
        <v>4</v>
      </c>
      <c r="L3895" s="6" t="s">
        <v>4</v>
      </c>
      <c r="M3895" s="6" t="s">
        <v>5</v>
      </c>
      <c r="N3895" s="6" t="s">
        <v>4380</v>
      </c>
      <c r="O3895" s="16">
        <v>44869</v>
      </c>
      <c r="P3895" s="6" t="s">
        <v>7</v>
      </c>
      <c r="Q3895" s="18">
        <v>59160</v>
      </c>
      <c r="R3895" s="18">
        <v>0</v>
      </c>
      <c r="S3895" s="18">
        <v>59160</v>
      </c>
      <c r="T3895" s="18">
        <v>0</v>
      </c>
      <c r="U3895" s="10">
        <f t="shared" si="120"/>
        <v>0</v>
      </c>
      <c r="V3895" s="20">
        <f t="shared" si="121"/>
        <v>0</v>
      </c>
    </row>
    <row r="3896" spans="1:22" outlineLevel="4" x14ac:dyDescent="0.35">
      <c r="A3896" s="6" t="s">
        <v>110</v>
      </c>
      <c r="B3896" s="6" t="s">
        <v>111</v>
      </c>
      <c r="C3896" s="12" t="s">
        <v>4365</v>
      </c>
      <c r="D3896" s="5" t="s">
        <v>4379</v>
      </c>
      <c r="E3896" s="6" t="s">
        <v>4379</v>
      </c>
      <c r="F3896" s="1" t="s">
        <v>4</v>
      </c>
      <c r="G3896" s="1" t="s">
        <v>114</v>
      </c>
      <c r="H3896" s="1" t="s">
        <v>116</v>
      </c>
      <c r="I3896" s="4" t="s">
        <v>12902</v>
      </c>
      <c r="J3896" s="6" t="s">
        <v>4</v>
      </c>
      <c r="K3896" s="6" t="s">
        <v>4</v>
      </c>
      <c r="L3896" s="6" t="s">
        <v>4</v>
      </c>
      <c r="M3896" s="6" t="s">
        <v>5</v>
      </c>
      <c r="N3896" s="6" t="s">
        <v>4381</v>
      </c>
      <c r="O3896" s="16">
        <v>44945</v>
      </c>
      <c r="P3896" s="6" t="s">
        <v>7</v>
      </c>
      <c r="Q3896" s="18">
        <v>15351</v>
      </c>
      <c r="R3896" s="18">
        <v>0</v>
      </c>
      <c r="S3896" s="18">
        <v>15351</v>
      </c>
      <c r="T3896" s="18">
        <v>0</v>
      </c>
      <c r="U3896" s="10">
        <f t="shared" si="120"/>
        <v>0</v>
      </c>
      <c r="V3896" s="20">
        <f t="shared" si="121"/>
        <v>0</v>
      </c>
    </row>
    <row r="3897" spans="1:22" outlineLevel="3" x14ac:dyDescent="0.35">
      <c r="G3897" s="1"/>
      <c r="H3897" s="14" t="s">
        <v>11348</v>
      </c>
      <c r="O3897" s="16"/>
      <c r="Q3897" s="18">
        <f>SUBTOTAL(9,Q3895:Q3896)</f>
        <v>74511</v>
      </c>
      <c r="R3897" s="18">
        <f>SUBTOTAL(9,R3895:R3896)</f>
        <v>0</v>
      </c>
      <c r="S3897" s="18">
        <f>SUBTOTAL(9,S3895:S3896)</f>
        <v>74511</v>
      </c>
      <c r="T3897" s="18">
        <f>SUBTOTAL(9,T3895:T3896)</f>
        <v>0</v>
      </c>
      <c r="U3897" s="10">
        <f t="shared" si="120"/>
        <v>0</v>
      </c>
      <c r="V3897" s="20">
        <f t="shared" si="121"/>
        <v>0</v>
      </c>
    </row>
    <row r="3898" spans="1:22" outlineLevel="4" x14ac:dyDescent="0.35">
      <c r="A3898" s="6" t="s">
        <v>110</v>
      </c>
      <c r="B3898" s="6" t="s">
        <v>111</v>
      </c>
      <c r="C3898" s="12" t="s">
        <v>4365</v>
      </c>
      <c r="D3898" s="5" t="s">
        <v>4379</v>
      </c>
      <c r="E3898" s="6" t="s">
        <v>4379</v>
      </c>
      <c r="F3898" s="1" t="s">
        <v>4</v>
      </c>
      <c r="G3898" s="1" t="s">
        <v>114</v>
      </c>
      <c r="H3898" s="1" t="s">
        <v>119</v>
      </c>
      <c r="I3898" s="4" t="s">
        <v>12903</v>
      </c>
      <c r="J3898" s="6" t="s">
        <v>4</v>
      </c>
      <c r="K3898" s="6" t="s">
        <v>4</v>
      </c>
      <c r="L3898" s="6" t="s">
        <v>4</v>
      </c>
      <c r="M3898" s="6" t="s">
        <v>5</v>
      </c>
      <c r="N3898" s="6" t="s">
        <v>4380</v>
      </c>
      <c r="O3898" s="16">
        <v>44869</v>
      </c>
      <c r="P3898" s="6" t="s">
        <v>7</v>
      </c>
      <c r="Q3898" s="18">
        <v>16312</v>
      </c>
      <c r="R3898" s="18">
        <v>0</v>
      </c>
      <c r="S3898" s="18">
        <v>16312</v>
      </c>
      <c r="T3898" s="18">
        <v>0</v>
      </c>
      <c r="U3898" s="10">
        <f t="shared" si="120"/>
        <v>0</v>
      </c>
      <c r="V3898" s="20">
        <f t="shared" si="121"/>
        <v>0</v>
      </c>
    </row>
    <row r="3899" spans="1:22" outlineLevel="4" x14ac:dyDescent="0.35">
      <c r="A3899" s="6" t="s">
        <v>110</v>
      </c>
      <c r="B3899" s="6" t="s">
        <v>111</v>
      </c>
      <c r="C3899" s="12" t="s">
        <v>4365</v>
      </c>
      <c r="D3899" s="5" t="s">
        <v>4379</v>
      </c>
      <c r="E3899" s="6" t="s">
        <v>4379</v>
      </c>
      <c r="F3899" s="1" t="s">
        <v>4</v>
      </c>
      <c r="G3899" s="1" t="s">
        <v>114</v>
      </c>
      <c r="H3899" s="1" t="s">
        <v>119</v>
      </c>
      <c r="I3899" s="4" t="s">
        <v>12903</v>
      </c>
      <c r="J3899" s="6" t="s">
        <v>4</v>
      </c>
      <c r="K3899" s="6" t="s">
        <v>4</v>
      </c>
      <c r="L3899" s="6" t="s">
        <v>4</v>
      </c>
      <c r="M3899" s="6" t="s">
        <v>5</v>
      </c>
      <c r="N3899" s="6" t="s">
        <v>4381</v>
      </c>
      <c r="O3899" s="16">
        <v>44945</v>
      </c>
      <c r="P3899" s="6" t="s">
        <v>7</v>
      </c>
      <c r="Q3899" s="18">
        <v>3167</v>
      </c>
      <c r="R3899" s="18">
        <v>0</v>
      </c>
      <c r="S3899" s="18">
        <v>3167</v>
      </c>
      <c r="T3899" s="18">
        <v>0</v>
      </c>
      <c r="U3899" s="10">
        <f t="shared" si="120"/>
        <v>0</v>
      </c>
      <c r="V3899" s="20">
        <f t="shared" si="121"/>
        <v>0</v>
      </c>
    </row>
    <row r="3900" spans="1:22" outlineLevel="3" x14ac:dyDescent="0.35">
      <c r="G3900" s="1"/>
      <c r="H3900" s="14" t="s">
        <v>11349</v>
      </c>
      <c r="O3900" s="16"/>
      <c r="Q3900" s="18">
        <f>SUBTOTAL(9,Q3898:Q3899)</f>
        <v>19479</v>
      </c>
      <c r="R3900" s="18">
        <f>SUBTOTAL(9,R3898:R3899)</f>
        <v>0</v>
      </c>
      <c r="S3900" s="18">
        <f>SUBTOTAL(9,S3898:S3899)</f>
        <v>19479</v>
      </c>
      <c r="T3900" s="18">
        <f>SUBTOTAL(9,T3898:T3899)</f>
        <v>0</v>
      </c>
      <c r="U3900" s="10">
        <f t="shared" si="120"/>
        <v>0</v>
      </c>
      <c r="V3900" s="20">
        <f t="shared" si="121"/>
        <v>0</v>
      </c>
    </row>
    <row r="3901" spans="1:22" outlineLevel="4" x14ac:dyDescent="0.35">
      <c r="A3901" s="6" t="s">
        <v>110</v>
      </c>
      <c r="B3901" s="6" t="s">
        <v>111</v>
      </c>
      <c r="C3901" s="12" t="s">
        <v>4365</v>
      </c>
      <c r="D3901" s="5" t="s">
        <v>4379</v>
      </c>
      <c r="E3901" s="6" t="s">
        <v>4379</v>
      </c>
      <c r="F3901" s="1" t="s">
        <v>4</v>
      </c>
      <c r="G3901" s="1" t="s">
        <v>114</v>
      </c>
      <c r="H3901" s="1" t="s">
        <v>121</v>
      </c>
      <c r="I3901" s="4" t="s">
        <v>12901</v>
      </c>
      <c r="J3901" s="6" t="s">
        <v>4</v>
      </c>
      <c r="K3901" s="6" t="s">
        <v>4</v>
      </c>
      <c r="L3901" s="6" t="s">
        <v>4</v>
      </c>
      <c r="M3901" s="6" t="s">
        <v>5</v>
      </c>
      <c r="N3901" s="6" t="s">
        <v>4380</v>
      </c>
      <c r="O3901" s="16">
        <v>44869</v>
      </c>
      <c r="P3901" s="6" t="s">
        <v>7</v>
      </c>
      <c r="Q3901" s="18">
        <v>78537</v>
      </c>
      <c r="R3901" s="18">
        <v>0</v>
      </c>
      <c r="S3901" s="18">
        <v>78537</v>
      </c>
      <c r="T3901" s="18">
        <v>0</v>
      </c>
      <c r="U3901" s="10">
        <f t="shared" si="120"/>
        <v>0</v>
      </c>
      <c r="V3901" s="20">
        <f t="shared" si="121"/>
        <v>0</v>
      </c>
    </row>
    <row r="3902" spans="1:22" outlineLevel="4" x14ac:dyDescent="0.35">
      <c r="A3902" s="6" t="s">
        <v>110</v>
      </c>
      <c r="B3902" s="6" t="s">
        <v>111</v>
      </c>
      <c r="C3902" s="12" t="s">
        <v>4365</v>
      </c>
      <c r="D3902" s="5" t="s">
        <v>4379</v>
      </c>
      <c r="E3902" s="6" t="s">
        <v>4379</v>
      </c>
      <c r="F3902" s="1" t="s">
        <v>4</v>
      </c>
      <c r="G3902" s="1" t="s">
        <v>114</v>
      </c>
      <c r="H3902" s="1" t="s">
        <v>121</v>
      </c>
      <c r="I3902" s="4" t="s">
        <v>12901</v>
      </c>
      <c r="J3902" s="6" t="s">
        <v>4</v>
      </c>
      <c r="K3902" s="6" t="s">
        <v>4</v>
      </c>
      <c r="L3902" s="6" t="s">
        <v>4</v>
      </c>
      <c r="M3902" s="6" t="s">
        <v>5</v>
      </c>
      <c r="N3902" s="6" t="s">
        <v>4381</v>
      </c>
      <c r="O3902" s="16">
        <v>44945</v>
      </c>
      <c r="P3902" s="6" t="s">
        <v>7</v>
      </c>
      <c r="Q3902" s="18">
        <v>17370</v>
      </c>
      <c r="R3902" s="18">
        <v>0</v>
      </c>
      <c r="S3902" s="18">
        <v>17370</v>
      </c>
      <c r="T3902" s="18">
        <v>0</v>
      </c>
      <c r="U3902" s="10">
        <f t="shared" si="120"/>
        <v>0</v>
      </c>
      <c r="V3902" s="20">
        <f t="shared" si="121"/>
        <v>0</v>
      </c>
    </row>
    <row r="3903" spans="1:22" outlineLevel="3" x14ac:dyDescent="0.35">
      <c r="G3903" s="1"/>
      <c r="H3903" s="14" t="s">
        <v>11350</v>
      </c>
      <c r="O3903" s="16"/>
      <c r="Q3903" s="18">
        <f>SUBTOTAL(9,Q3901:Q3902)</f>
        <v>95907</v>
      </c>
      <c r="R3903" s="18">
        <f>SUBTOTAL(9,R3901:R3902)</f>
        <v>0</v>
      </c>
      <c r="S3903" s="18">
        <f>SUBTOTAL(9,S3901:S3902)</f>
        <v>95907</v>
      </c>
      <c r="T3903" s="18">
        <f>SUBTOTAL(9,T3901:T3902)</f>
        <v>0</v>
      </c>
      <c r="U3903" s="10">
        <f t="shared" si="120"/>
        <v>0</v>
      </c>
      <c r="V3903" s="20">
        <f t="shared" si="121"/>
        <v>0</v>
      </c>
    </row>
    <row r="3904" spans="1:22" outlineLevel="2" x14ac:dyDescent="0.35">
      <c r="C3904" s="13" t="s">
        <v>10752</v>
      </c>
      <c r="G3904" s="1"/>
      <c r="O3904" s="16"/>
      <c r="Q3904" s="18">
        <f>SUBTOTAL(9,Q3889:Q3902)</f>
        <v>269805</v>
      </c>
      <c r="R3904" s="18">
        <f>SUBTOTAL(9,R3889:R3902)</f>
        <v>79908</v>
      </c>
      <c r="S3904" s="18">
        <f>SUBTOTAL(9,S3889:S3902)</f>
        <v>189897</v>
      </c>
      <c r="T3904" s="18">
        <f>SUBTOTAL(9,T3889:T3902)</f>
        <v>0</v>
      </c>
      <c r="U3904" s="10">
        <f t="shared" si="120"/>
        <v>0</v>
      </c>
      <c r="V3904" s="20">
        <f t="shared" si="121"/>
        <v>0</v>
      </c>
    </row>
    <row r="3905" spans="1:22" ht="29" outlineLevel="4" x14ac:dyDescent="0.35">
      <c r="A3905" s="6" t="s">
        <v>52</v>
      </c>
      <c r="B3905" s="6" t="s">
        <v>53</v>
      </c>
      <c r="C3905" s="12" t="s">
        <v>12947</v>
      </c>
      <c r="D3905" s="5" t="s">
        <v>4382</v>
      </c>
      <c r="E3905" s="6" t="s">
        <v>4382</v>
      </c>
      <c r="F3905" s="1" t="s">
        <v>4</v>
      </c>
      <c r="G3905" s="1" t="s">
        <v>2195</v>
      </c>
      <c r="H3905" s="1" t="s">
        <v>4384</v>
      </c>
      <c r="I3905" s="2" t="s">
        <v>4385</v>
      </c>
      <c r="J3905" s="6" t="s">
        <v>4</v>
      </c>
      <c r="K3905" s="6" t="s">
        <v>4</v>
      </c>
      <c r="L3905" s="6" t="s">
        <v>4</v>
      </c>
      <c r="M3905" s="6" t="s">
        <v>5</v>
      </c>
      <c r="N3905" s="6" t="s">
        <v>4383</v>
      </c>
      <c r="O3905" s="16">
        <v>45105</v>
      </c>
      <c r="P3905" s="6" t="s">
        <v>7</v>
      </c>
      <c r="Q3905" s="18">
        <v>41965</v>
      </c>
      <c r="R3905" s="18">
        <v>0</v>
      </c>
      <c r="S3905" s="18">
        <v>41965</v>
      </c>
      <c r="T3905" s="18">
        <v>0</v>
      </c>
      <c r="U3905" s="10">
        <f t="shared" si="120"/>
        <v>0</v>
      </c>
      <c r="V3905" s="20">
        <f t="shared" si="121"/>
        <v>0</v>
      </c>
    </row>
    <row r="3906" spans="1:22" outlineLevel="3" x14ac:dyDescent="0.35">
      <c r="G3906" s="1"/>
      <c r="H3906" s="14" t="s">
        <v>12089</v>
      </c>
      <c r="O3906" s="16"/>
      <c r="Q3906" s="18">
        <f>SUBTOTAL(9,Q3905:Q3905)</f>
        <v>41965</v>
      </c>
      <c r="R3906" s="18">
        <f>SUBTOTAL(9,R3905:R3905)</f>
        <v>0</v>
      </c>
      <c r="S3906" s="18">
        <f>SUBTOTAL(9,S3905:S3905)</f>
        <v>41965</v>
      </c>
      <c r="T3906" s="18">
        <f>SUBTOTAL(9,T3905:T3905)</f>
        <v>0</v>
      </c>
      <c r="U3906" s="10">
        <f t="shared" ref="U3906:U3969" si="122">Q3906-R3906-S3906-T3906</f>
        <v>0</v>
      </c>
      <c r="V3906" s="20">
        <f t="shared" si="121"/>
        <v>0</v>
      </c>
    </row>
    <row r="3907" spans="1:22" ht="29" outlineLevel="4" x14ac:dyDescent="0.35">
      <c r="A3907" s="6" t="s">
        <v>52</v>
      </c>
      <c r="B3907" s="6" t="s">
        <v>53</v>
      </c>
      <c r="C3907" s="12" t="s">
        <v>12947</v>
      </c>
      <c r="D3907" s="5" t="s">
        <v>4382</v>
      </c>
      <c r="E3907" s="6" t="s">
        <v>4382</v>
      </c>
      <c r="F3907" s="1" t="s">
        <v>4</v>
      </c>
      <c r="G3907" s="1" t="s">
        <v>2195</v>
      </c>
      <c r="H3907" s="1" t="s">
        <v>4387</v>
      </c>
      <c r="I3907" s="2" t="s">
        <v>4388</v>
      </c>
      <c r="J3907" s="6" t="s">
        <v>4</v>
      </c>
      <c r="K3907" s="6" t="s">
        <v>4</v>
      </c>
      <c r="L3907" s="6" t="s">
        <v>4</v>
      </c>
      <c r="M3907" s="6" t="s">
        <v>5</v>
      </c>
      <c r="N3907" s="6" t="s">
        <v>4386</v>
      </c>
      <c r="O3907" s="16">
        <v>44776</v>
      </c>
      <c r="P3907" s="6" t="s">
        <v>7</v>
      </c>
      <c r="Q3907" s="18">
        <v>746.3</v>
      </c>
      <c r="R3907" s="18">
        <v>0</v>
      </c>
      <c r="S3907" s="18">
        <v>746.3</v>
      </c>
      <c r="T3907" s="18">
        <v>0</v>
      </c>
      <c r="U3907" s="10">
        <f t="shared" si="122"/>
        <v>0</v>
      </c>
      <c r="V3907" s="20">
        <f t="shared" ref="V3907:V3970" si="123">Q3907-R3907-S3907-T3907</f>
        <v>0</v>
      </c>
    </row>
    <row r="3908" spans="1:22" ht="29" outlineLevel="4" x14ac:dyDescent="0.35">
      <c r="A3908" s="6" t="s">
        <v>52</v>
      </c>
      <c r="B3908" s="6" t="s">
        <v>53</v>
      </c>
      <c r="C3908" s="12" t="s">
        <v>12947</v>
      </c>
      <c r="D3908" s="5" t="s">
        <v>4382</v>
      </c>
      <c r="E3908" s="6" t="s">
        <v>4382</v>
      </c>
      <c r="F3908" s="1" t="s">
        <v>4</v>
      </c>
      <c r="G3908" s="1" t="s">
        <v>2195</v>
      </c>
      <c r="H3908" s="1" t="s">
        <v>4387</v>
      </c>
      <c r="I3908" s="2" t="s">
        <v>4388</v>
      </c>
      <c r="J3908" s="6" t="s">
        <v>4</v>
      </c>
      <c r="K3908" s="6" t="s">
        <v>4</v>
      </c>
      <c r="L3908" s="6" t="s">
        <v>4</v>
      </c>
      <c r="M3908" s="6" t="s">
        <v>5</v>
      </c>
      <c r="N3908" s="6" t="s">
        <v>4389</v>
      </c>
      <c r="O3908" s="16">
        <v>45014</v>
      </c>
      <c r="P3908" s="6" t="s">
        <v>7</v>
      </c>
      <c r="Q3908" s="18">
        <v>100</v>
      </c>
      <c r="R3908" s="18">
        <v>0</v>
      </c>
      <c r="S3908" s="18">
        <v>100</v>
      </c>
      <c r="T3908" s="18">
        <v>0</v>
      </c>
      <c r="U3908" s="10">
        <f t="shared" si="122"/>
        <v>0</v>
      </c>
      <c r="V3908" s="20">
        <f t="shared" si="123"/>
        <v>0</v>
      </c>
    </row>
    <row r="3909" spans="1:22" ht="29" outlineLevel="4" x14ac:dyDescent="0.35">
      <c r="A3909" s="6" t="s">
        <v>52</v>
      </c>
      <c r="B3909" s="6" t="s">
        <v>53</v>
      </c>
      <c r="C3909" s="12" t="s">
        <v>12947</v>
      </c>
      <c r="D3909" s="5" t="s">
        <v>4382</v>
      </c>
      <c r="E3909" s="6" t="s">
        <v>4382</v>
      </c>
      <c r="F3909" s="1" t="s">
        <v>55</v>
      </c>
      <c r="G3909" s="1" t="s">
        <v>4</v>
      </c>
      <c r="H3909" s="1" t="s">
        <v>4387</v>
      </c>
      <c r="I3909" s="2" t="s">
        <v>4388</v>
      </c>
      <c r="J3909" s="6" t="s">
        <v>4</v>
      </c>
      <c r="K3909" s="6" t="s">
        <v>4</v>
      </c>
      <c r="L3909" s="6" t="s">
        <v>4</v>
      </c>
      <c r="M3909" s="6" t="s">
        <v>5</v>
      </c>
      <c r="N3909" s="6" t="s">
        <v>4386</v>
      </c>
      <c r="O3909" s="16">
        <v>44776</v>
      </c>
      <c r="P3909" s="6" t="s">
        <v>7</v>
      </c>
      <c r="Q3909" s="18">
        <v>6716.7</v>
      </c>
      <c r="R3909" s="18">
        <v>6716.7</v>
      </c>
      <c r="S3909" s="18">
        <v>0</v>
      </c>
      <c r="T3909" s="18">
        <v>0</v>
      </c>
      <c r="U3909" s="10">
        <f t="shared" si="122"/>
        <v>0</v>
      </c>
      <c r="V3909" s="20">
        <f t="shared" si="123"/>
        <v>0</v>
      </c>
    </row>
    <row r="3910" spans="1:22" ht="29" outlineLevel="4" x14ac:dyDescent="0.35">
      <c r="A3910" s="6" t="s">
        <v>52</v>
      </c>
      <c r="B3910" s="6" t="s">
        <v>53</v>
      </c>
      <c r="C3910" s="12" t="s">
        <v>12947</v>
      </c>
      <c r="D3910" s="5" t="s">
        <v>4382</v>
      </c>
      <c r="E3910" s="6" t="s">
        <v>4382</v>
      </c>
      <c r="F3910" s="1" t="s">
        <v>55</v>
      </c>
      <c r="G3910" s="1" t="s">
        <v>4</v>
      </c>
      <c r="H3910" s="1" t="s">
        <v>4387</v>
      </c>
      <c r="I3910" s="2" t="s">
        <v>4388</v>
      </c>
      <c r="J3910" s="6" t="s">
        <v>4</v>
      </c>
      <c r="K3910" s="6" t="s">
        <v>4</v>
      </c>
      <c r="L3910" s="6" t="s">
        <v>4</v>
      </c>
      <c r="M3910" s="6" t="s">
        <v>5</v>
      </c>
      <c r="N3910" s="6" t="s">
        <v>4389</v>
      </c>
      <c r="O3910" s="16">
        <v>45014</v>
      </c>
      <c r="P3910" s="6" t="s">
        <v>7</v>
      </c>
      <c r="Q3910" s="18">
        <v>900</v>
      </c>
      <c r="R3910" s="18">
        <v>900</v>
      </c>
      <c r="S3910" s="18">
        <v>0</v>
      </c>
      <c r="T3910" s="18">
        <v>0</v>
      </c>
      <c r="U3910" s="10">
        <f t="shared" si="122"/>
        <v>0</v>
      </c>
      <c r="V3910" s="20">
        <f t="shared" si="123"/>
        <v>0</v>
      </c>
    </row>
    <row r="3911" spans="1:22" outlineLevel="3" x14ac:dyDescent="0.35">
      <c r="G3911" s="1"/>
      <c r="H3911" s="14" t="s">
        <v>12090</v>
      </c>
      <c r="O3911" s="16"/>
      <c r="Q3911" s="18">
        <f>SUBTOTAL(9,Q3907:Q3910)</f>
        <v>8463</v>
      </c>
      <c r="R3911" s="18">
        <f>SUBTOTAL(9,R3907:R3910)</f>
        <v>7616.7</v>
      </c>
      <c r="S3911" s="18">
        <f>SUBTOTAL(9,S3907:S3910)</f>
        <v>846.3</v>
      </c>
      <c r="T3911" s="18">
        <f>SUBTOTAL(9,T3907:T3910)</f>
        <v>0</v>
      </c>
      <c r="U3911" s="10">
        <f t="shared" si="122"/>
        <v>2.2737367544323206E-13</v>
      </c>
      <c r="V3911" s="20">
        <f t="shared" si="123"/>
        <v>2.2737367544323206E-13</v>
      </c>
    </row>
    <row r="3912" spans="1:22" ht="29" outlineLevel="4" x14ac:dyDescent="0.35">
      <c r="A3912" s="6" t="s">
        <v>52</v>
      </c>
      <c r="B3912" s="6" t="s">
        <v>53</v>
      </c>
      <c r="C3912" s="12" t="s">
        <v>12947</v>
      </c>
      <c r="D3912" s="5" t="s">
        <v>4382</v>
      </c>
      <c r="E3912" s="6" t="s">
        <v>4382</v>
      </c>
      <c r="F3912" s="1" t="s">
        <v>55</v>
      </c>
      <c r="G3912" s="1" t="s">
        <v>4</v>
      </c>
      <c r="H3912" s="1" t="s">
        <v>4391</v>
      </c>
      <c r="I3912" s="2" t="s">
        <v>4388</v>
      </c>
      <c r="J3912" s="6" t="s">
        <v>4</v>
      </c>
      <c r="K3912" s="6" t="s">
        <v>4</v>
      </c>
      <c r="L3912" s="6" t="s">
        <v>4</v>
      </c>
      <c r="M3912" s="6" t="s">
        <v>5</v>
      </c>
      <c r="N3912" s="6" t="s">
        <v>4390</v>
      </c>
      <c r="O3912" s="16">
        <v>44866</v>
      </c>
      <c r="P3912" s="6" t="s">
        <v>7</v>
      </c>
      <c r="Q3912" s="18">
        <v>32000</v>
      </c>
      <c r="R3912" s="18">
        <v>32000</v>
      </c>
      <c r="S3912" s="18">
        <v>0</v>
      </c>
      <c r="T3912" s="18">
        <v>0</v>
      </c>
      <c r="U3912" s="10">
        <f t="shared" si="122"/>
        <v>0</v>
      </c>
      <c r="V3912" s="20">
        <f t="shared" si="123"/>
        <v>0</v>
      </c>
    </row>
    <row r="3913" spans="1:22" outlineLevel="3" x14ac:dyDescent="0.35">
      <c r="G3913" s="1"/>
      <c r="H3913" s="14" t="s">
        <v>12091</v>
      </c>
      <c r="O3913" s="16"/>
      <c r="Q3913" s="18">
        <f>SUBTOTAL(9,Q3912:Q3912)</f>
        <v>32000</v>
      </c>
      <c r="R3913" s="18">
        <f>SUBTOTAL(9,R3912:R3912)</f>
        <v>32000</v>
      </c>
      <c r="S3913" s="18">
        <f>SUBTOTAL(9,S3912:S3912)</f>
        <v>0</v>
      </c>
      <c r="T3913" s="18">
        <f>SUBTOTAL(9,T3912:T3912)</f>
        <v>0</v>
      </c>
      <c r="U3913" s="10">
        <f t="shared" si="122"/>
        <v>0</v>
      </c>
      <c r="V3913" s="20">
        <f t="shared" si="123"/>
        <v>0</v>
      </c>
    </row>
    <row r="3914" spans="1:22" ht="29" outlineLevel="4" x14ac:dyDescent="0.35">
      <c r="A3914" s="6" t="s">
        <v>52</v>
      </c>
      <c r="B3914" s="6" t="s">
        <v>53</v>
      </c>
      <c r="C3914" s="12" t="s">
        <v>12947</v>
      </c>
      <c r="D3914" s="5" t="s">
        <v>4382</v>
      </c>
      <c r="E3914" s="6" t="s">
        <v>4382</v>
      </c>
      <c r="F3914" s="1" t="s">
        <v>55</v>
      </c>
      <c r="G3914" s="1" t="s">
        <v>4</v>
      </c>
      <c r="H3914" s="1" t="s">
        <v>4393</v>
      </c>
      <c r="I3914" s="2" t="s">
        <v>4388</v>
      </c>
      <c r="J3914" s="6" t="s">
        <v>4</v>
      </c>
      <c r="K3914" s="6" t="s">
        <v>4</v>
      </c>
      <c r="L3914" s="6" t="s">
        <v>4</v>
      </c>
      <c r="M3914" s="6" t="s">
        <v>5</v>
      </c>
      <c r="N3914" s="6" t="s">
        <v>4392</v>
      </c>
      <c r="O3914" s="16">
        <v>44799</v>
      </c>
      <c r="P3914" s="6" t="s">
        <v>7</v>
      </c>
      <c r="Q3914" s="18">
        <v>11628</v>
      </c>
      <c r="R3914" s="18">
        <v>11628</v>
      </c>
      <c r="S3914" s="18">
        <v>0</v>
      </c>
      <c r="T3914" s="18">
        <v>0</v>
      </c>
      <c r="U3914" s="10">
        <f t="shared" si="122"/>
        <v>0</v>
      </c>
      <c r="V3914" s="20">
        <f t="shared" si="123"/>
        <v>0</v>
      </c>
    </row>
    <row r="3915" spans="1:22" ht="29" outlineLevel="4" x14ac:dyDescent="0.35">
      <c r="A3915" s="6" t="s">
        <v>52</v>
      </c>
      <c r="B3915" s="6" t="s">
        <v>53</v>
      </c>
      <c r="C3915" s="12" t="s">
        <v>12947</v>
      </c>
      <c r="D3915" s="5" t="s">
        <v>4382</v>
      </c>
      <c r="E3915" s="6" t="s">
        <v>4382</v>
      </c>
      <c r="F3915" s="1" t="s">
        <v>55</v>
      </c>
      <c r="G3915" s="1" t="s">
        <v>4</v>
      </c>
      <c r="H3915" s="1" t="s">
        <v>4393</v>
      </c>
      <c r="I3915" s="2" t="s">
        <v>4388</v>
      </c>
      <c r="J3915" s="6" t="s">
        <v>4</v>
      </c>
      <c r="K3915" s="6" t="s">
        <v>4</v>
      </c>
      <c r="L3915" s="6" t="s">
        <v>4</v>
      </c>
      <c r="M3915" s="6" t="s">
        <v>5</v>
      </c>
      <c r="N3915" s="6" t="s">
        <v>4394</v>
      </c>
      <c r="O3915" s="16">
        <v>44873</v>
      </c>
      <c r="P3915" s="6" t="s">
        <v>7</v>
      </c>
      <c r="Q3915" s="18">
        <v>48639</v>
      </c>
      <c r="R3915" s="18">
        <v>48639</v>
      </c>
      <c r="S3915" s="18">
        <v>0</v>
      </c>
      <c r="T3915" s="18">
        <v>0</v>
      </c>
      <c r="U3915" s="10">
        <f t="shared" si="122"/>
        <v>0</v>
      </c>
      <c r="V3915" s="20">
        <f t="shared" si="123"/>
        <v>0</v>
      </c>
    </row>
    <row r="3916" spans="1:22" ht="29" outlineLevel="4" x14ac:dyDescent="0.35">
      <c r="A3916" s="6" t="s">
        <v>52</v>
      </c>
      <c r="B3916" s="6" t="s">
        <v>53</v>
      </c>
      <c r="C3916" s="12" t="s">
        <v>12947</v>
      </c>
      <c r="D3916" s="5" t="s">
        <v>4382</v>
      </c>
      <c r="E3916" s="6" t="s">
        <v>4382</v>
      </c>
      <c r="F3916" s="1" t="s">
        <v>55</v>
      </c>
      <c r="G3916" s="1" t="s">
        <v>4</v>
      </c>
      <c r="H3916" s="1" t="s">
        <v>4393</v>
      </c>
      <c r="I3916" s="2" t="s">
        <v>4388</v>
      </c>
      <c r="J3916" s="6" t="s">
        <v>4</v>
      </c>
      <c r="K3916" s="6" t="s">
        <v>4</v>
      </c>
      <c r="L3916" s="6" t="s">
        <v>4</v>
      </c>
      <c r="M3916" s="6" t="s">
        <v>5</v>
      </c>
      <c r="N3916" s="6" t="s">
        <v>4395</v>
      </c>
      <c r="O3916" s="16">
        <v>44916</v>
      </c>
      <c r="P3916" s="6" t="s">
        <v>7</v>
      </c>
      <c r="Q3916" s="18">
        <v>27487</v>
      </c>
      <c r="R3916" s="18">
        <v>27487</v>
      </c>
      <c r="S3916" s="18">
        <v>0</v>
      </c>
      <c r="T3916" s="18">
        <v>0</v>
      </c>
      <c r="U3916" s="10">
        <f t="shared" si="122"/>
        <v>0</v>
      </c>
      <c r="V3916" s="20">
        <f t="shared" si="123"/>
        <v>0</v>
      </c>
    </row>
    <row r="3917" spans="1:22" ht="29" outlineLevel="4" x14ac:dyDescent="0.35">
      <c r="A3917" s="6" t="s">
        <v>52</v>
      </c>
      <c r="B3917" s="6" t="s">
        <v>53</v>
      </c>
      <c r="C3917" s="12" t="s">
        <v>12947</v>
      </c>
      <c r="D3917" s="5" t="s">
        <v>4382</v>
      </c>
      <c r="E3917" s="6" t="s">
        <v>4382</v>
      </c>
      <c r="F3917" s="1" t="s">
        <v>55</v>
      </c>
      <c r="G3917" s="1" t="s">
        <v>4</v>
      </c>
      <c r="H3917" s="1" t="s">
        <v>4393</v>
      </c>
      <c r="I3917" s="2" t="s">
        <v>4388</v>
      </c>
      <c r="J3917" s="6" t="s">
        <v>4</v>
      </c>
      <c r="K3917" s="6" t="s">
        <v>4</v>
      </c>
      <c r="L3917" s="6" t="s">
        <v>4</v>
      </c>
      <c r="M3917" s="6" t="s">
        <v>5</v>
      </c>
      <c r="N3917" s="6" t="s">
        <v>4396</v>
      </c>
      <c r="O3917" s="16">
        <v>44958</v>
      </c>
      <c r="P3917" s="6" t="s">
        <v>7</v>
      </c>
      <c r="Q3917" s="18">
        <v>5998</v>
      </c>
      <c r="R3917" s="18">
        <v>5998</v>
      </c>
      <c r="S3917" s="18">
        <v>0</v>
      </c>
      <c r="T3917" s="18">
        <v>0</v>
      </c>
      <c r="U3917" s="10">
        <f t="shared" si="122"/>
        <v>0</v>
      </c>
      <c r="V3917" s="20">
        <f t="shared" si="123"/>
        <v>0</v>
      </c>
    </row>
    <row r="3918" spans="1:22" ht="29" outlineLevel="4" x14ac:dyDescent="0.35">
      <c r="A3918" s="6" t="s">
        <v>52</v>
      </c>
      <c r="B3918" s="6" t="s">
        <v>53</v>
      </c>
      <c r="C3918" s="12" t="s">
        <v>12947</v>
      </c>
      <c r="D3918" s="5" t="s">
        <v>4382</v>
      </c>
      <c r="E3918" s="6" t="s">
        <v>4382</v>
      </c>
      <c r="F3918" s="1" t="s">
        <v>55</v>
      </c>
      <c r="G3918" s="1" t="s">
        <v>4</v>
      </c>
      <c r="H3918" s="1" t="s">
        <v>4393</v>
      </c>
      <c r="I3918" s="2" t="s">
        <v>4388</v>
      </c>
      <c r="J3918" s="6" t="s">
        <v>4</v>
      </c>
      <c r="K3918" s="6" t="s">
        <v>4</v>
      </c>
      <c r="L3918" s="6" t="s">
        <v>4</v>
      </c>
      <c r="M3918" s="6" t="s">
        <v>5</v>
      </c>
      <c r="N3918" s="6" t="s">
        <v>4397</v>
      </c>
      <c r="O3918" s="16">
        <v>45035</v>
      </c>
      <c r="P3918" s="6" t="s">
        <v>7</v>
      </c>
      <c r="Q3918" s="18">
        <v>15024</v>
      </c>
      <c r="R3918" s="18">
        <v>15024</v>
      </c>
      <c r="S3918" s="18">
        <v>0</v>
      </c>
      <c r="T3918" s="18">
        <v>0</v>
      </c>
      <c r="U3918" s="10">
        <f t="shared" si="122"/>
        <v>0</v>
      </c>
      <c r="V3918" s="20">
        <f t="shared" si="123"/>
        <v>0</v>
      </c>
    </row>
    <row r="3919" spans="1:22" ht="29" outlineLevel="4" x14ac:dyDescent="0.35">
      <c r="A3919" s="6" t="s">
        <v>52</v>
      </c>
      <c r="B3919" s="6" t="s">
        <v>53</v>
      </c>
      <c r="C3919" s="12" t="s">
        <v>12947</v>
      </c>
      <c r="D3919" s="5" t="s">
        <v>4382</v>
      </c>
      <c r="E3919" s="6" t="s">
        <v>4382</v>
      </c>
      <c r="F3919" s="1" t="s">
        <v>55</v>
      </c>
      <c r="G3919" s="1" t="s">
        <v>4</v>
      </c>
      <c r="H3919" s="1" t="s">
        <v>4393</v>
      </c>
      <c r="I3919" s="2" t="s">
        <v>4388</v>
      </c>
      <c r="J3919" s="6" t="s">
        <v>4</v>
      </c>
      <c r="K3919" s="6" t="s">
        <v>4</v>
      </c>
      <c r="L3919" s="6" t="s">
        <v>4</v>
      </c>
      <c r="M3919" s="6" t="s">
        <v>5</v>
      </c>
      <c r="N3919" s="6" t="s">
        <v>4398</v>
      </c>
      <c r="O3919" s="16">
        <v>45079</v>
      </c>
      <c r="P3919" s="6" t="s">
        <v>7</v>
      </c>
      <c r="Q3919" s="18">
        <v>9688</v>
      </c>
      <c r="R3919" s="18">
        <v>9688</v>
      </c>
      <c r="S3919" s="18">
        <v>0</v>
      </c>
      <c r="T3919" s="18">
        <v>0</v>
      </c>
      <c r="U3919" s="10">
        <f t="shared" si="122"/>
        <v>0</v>
      </c>
      <c r="V3919" s="20">
        <f t="shared" si="123"/>
        <v>0</v>
      </c>
    </row>
    <row r="3920" spans="1:22" outlineLevel="3" x14ac:dyDescent="0.35">
      <c r="G3920" s="1"/>
      <c r="H3920" s="14" t="s">
        <v>12092</v>
      </c>
      <c r="O3920" s="16"/>
      <c r="Q3920" s="18">
        <f>SUBTOTAL(9,Q3914:Q3919)</f>
        <v>118464</v>
      </c>
      <c r="R3920" s="18">
        <f>SUBTOTAL(9,R3914:R3919)</f>
        <v>118464</v>
      </c>
      <c r="S3920" s="18">
        <f>SUBTOTAL(9,S3914:S3919)</f>
        <v>0</v>
      </c>
      <c r="T3920" s="18">
        <f>SUBTOTAL(9,T3914:T3919)</f>
        <v>0</v>
      </c>
      <c r="U3920" s="10">
        <f t="shared" si="122"/>
        <v>0</v>
      </c>
      <c r="V3920" s="20">
        <f t="shared" si="123"/>
        <v>0</v>
      </c>
    </row>
    <row r="3921" spans="1:22" ht="29" outlineLevel="2" x14ac:dyDescent="0.35">
      <c r="C3921" s="13" t="s">
        <v>12948</v>
      </c>
      <c r="G3921" s="1"/>
      <c r="O3921" s="16"/>
      <c r="Q3921" s="18">
        <f>SUBTOTAL(9,Q3905:Q3919)</f>
        <v>200892</v>
      </c>
      <c r="R3921" s="18">
        <f>SUBTOTAL(9,R3905:R3919)</f>
        <v>158080.70000000001</v>
      </c>
      <c r="S3921" s="18">
        <f>SUBTOTAL(9,S3905:S3919)</f>
        <v>42811.3</v>
      </c>
      <c r="T3921" s="18">
        <f>SUBTOTAL(9,T3905:T3919)</f>
        <v>0</v>
      </c>
      <c r="U3921" s="10">
        <f t="shared" si="122"/>
        <v>-1.4551915228366852E-11</v>
      </c>
      <c r="V3921" s="20">
        <f t="shared" si="123"/>
        <v>-1.4551915228366852E-11</v>
      </c>
    </row>
    <row r="3922" spans="1:22" ht="43.5" outlineLevel="4" x14ac:dyDescent="0.35">
      <c r="A3922" s="6" t="s">
        <v>52</v>
      </c>
      <c r="B3922" s="6" t="s">
        <v>53</v>
      </c>
      <c r="C3922" s="12" t="s">
        <v>4399</v>
      </c>
      <c r="D3922" s="5" t="s">
        <v>4400</v>
      </c>
      <c r="E3922" s="6" t="s">
        <v>4400</v>
      </c>
      <c r="F3922" s="1" t="s">
        <v>4</v>
      </c>
      <c r="G3922" s="1" t="s">
        <v>2195</v>
      </c>
      <c r="H3922" s="1" t="s">
        <v>4402</v>
      </c>
      <c r="I3922" s="2" t="s">
        <v>4403</v>
      </c>
      <c r="J3922" s="6" t="s">
        <v>4</v>
      </c>
      <c r="K3922" s="6" t="s">
        <v>4</v>
      </c>
      <c r="L3922" s="6" t="s">
        <v>4</v>
      </c>
      <c r="M3922" s="6" t="s">
        <v>5</v>
      </c>
      <c r="N3922" s="6" t="s">
        <v>4401</v>
      </c>
      <c r="O3922" s="16">
        <v>44785</v>
      </c>
      <c r="P3922" s="6" t="s">
        <v>7</v>
      </c>
      <c r="Q3922" s="18">
        <v>3708</v>
      </c>
      <c r="R3922" s="18">
        <v>0</v>
      </c>
      <c r="S3922" s="18">
        <v>3708</v>
      </c>
      <c r="T3922" s="18">
        <v>0</v>
      </c>
      <c r="U3922" s="10">
        <f t="shared" si="122"/>
        <v>0</v>
      </c>
      <c r="V3922" s="20">
        <f t="shared" si="123"/>
        <v>0</v>
      </c>
    </row>
    <row r="3923" spans="1:22" ht="43.5" outlineLevel="4" x14ac:dyDescent="0.35">
      <c r="A3923" s="6" t="s">
        <v>52</v>
      </c>
      <c r="B3923" s="6" t="s">
        <v>53</v>
      </c>
      <c r="C3923" s="12" t="s">
        <v>4399</v>
      </c>
      <c r="D3923" s="5" t="s">
        <v>4400</v>
      </c>
      <c r="E3923" s="6" t="s">
        <v>4400</v>
      </c>
      <c r="F3923" s="1" t="s">
        <v>4</v>
      </c>
      <c r="G3923" s="1" t="s">
        <v>2195</v>
      </c>
      <c r="H3923" s="1" t="s">
        <v>4402</v>
      </c>
      <c r="I3923" s="2" t="s">
        <v>4403</v>
      </c>
      <c r="J3923" s="6" t="s">
        <v>4</v>
      </c>
      <c r="K3923" s="6" t="s">
        <v>4</v>
      </c>
      <c r="L3923" s="6" t="s">
        <v>4</v>
      </c>
      <c r="M3923" s="6" t="s">
        <v>5</v>
      </c>
      <c r="N3923" s="6" t="s">
        <v>4404</v>
      </c>
      <c r="O3923" s="16">
        <v>44970</v>
      </c>
      <c r="P3923" s="6" t="s">
        <v>7</v>
      </c>
      <c r="Q3923" s="18">
        <v>677595</v>
      </c>
      <c r="R3923" s="18">
        <v>0</v>
      </c>
      <c r="S3923" s="18">
        <v>677595</v>
      </c>
      <c r="T3923" s="18">
        <v>0</v>
      </c>
      <c r="U3923" s="10">
        <f t="shared" si="122"/>
        <v>0</v>
      </c>
      <c r="V3923" s="20">
        <f t="shared" si="123"/>
        <v>0</v>
      </c>
    </row>
    <row r="3924" spans="1:22" ht="43.5" outlineLevel="4" x14ac:dyDescent="0.35">
      <c r="A3924" s="6" t="s">
        <v>52</v>
      </c>
      <c r="B3924" s="6" t="s">
        <v>53</v>
      </c>
      <c r="C3924" s="12" t="s">
        <v>4399</v>
      </c>
      <c r="D3924" s="5" t="s">
        <v>4400</v>
      </c>
      <c r="E3924" s="6" t="s">
        <v>4400</v>
      </c>
      <c r="F3924" s="1" t="s">
        <v>4</v>
      </c>
      <c r="G3924" s="1" t="s">
        <v>2195</v>
      </c>
      <c r="H3924" s="1" t="s">
        <v>4402</v>
      </c>
      <c r="I3924" s="2" t="s">
        <v>4403</v>
      </c>
      <c r="J3924" s="6" t="s">
        <v>4</v>
      </c>
      <c r="K3924" s="6" t="s">
        <v>4</v>
      </c>
      <c r="L3924" s="6" t="s">
        <v>4</v>
      </c>
      <c r="M3924" s="6" t="s">
        <v>5</v>
      </c>
      <c r="N3924" s="6" t="s">
        <v>4405</v>
      </c>
      <c r="O3924" s="16">
        <v>45036</v>
      </c>
      <c r="P3924" s="6" t="s">
        <v>7</v>
      </c>
      <c r="Q3924" s="18">
        <v>1017265</v>
      </c>
      <c r="R3924" s="18">
        <v>0</v>
      </c>
      <c r="S3924" s="18">
        <v>1017265</v>
      </c>
      <c r="T3924" s="18">
        <v>0</v>
      </c>
      <c r="U3924" s="10">
        <f t="shared" si="122"/>
        <v>0</v>
      </c>
      <c r="V3924" s="20">
        <f t="shared" si="123"/>
        <v>0</v>
      </c>
    </row>
    <row r="3925" spans="1:22" ht="43.5" outlineLevel="4" x14ac:dyDescent="0.35">
      <c r="A3925" s="6" t="s">
        <v>52</v>
      </c>
      <c r="B3925" s="6" t="s">
        <v>53</v>
      </c>
      <c r="C3925" s="12" t="s">
        <v>4399</v>
      </c>
      <c r="D3925" s="5" t="s">
        <v>4400</v>
      </c>
      <c r="E3925" s="6" t="s">
        <v>4400</v>
      </c>
      <c r="F3925" s="1" t="s">
        <v>4</v>
      </c>
      <c r="G3925" s="1" t="s">
        <v>2195</v>
      </c>
      <c r="H3925" s="1" t="s">
        <v>4402</v>
      </c>
      <c r="I3925" s="2" t="s">
        <v>4403</v>
      </c>
      <c r="J3925" s="6" t="s">
        <v>4</v>
      </c>
      <c r="K3925" s="6" t="s">
        <v>4</v>
      </c>
      <c r="L3925" s="6" t="s">
        <v>4</v>
      </c>
      <c r="M3925" s="6" t="s">
        <v>5</v>
      </c>
      <c r="N3925" s="6" t="s">
        <v>4406</v>
      </c>
      <c r="O3925" s="16">
        <v>45077</v>
      </c>
      <c r="P3925" s="6" t="s">
        <v>7</v>
      </c>
      <c r="Q3925" s="18">
        <v>298008</v>
      </c>
      <c r="R3925" s="18">
        <v>0</v>
      </c>
      <c r="S3925" s="18">
        <v>298008</v>
      </c>
      <c r="T3925" s="18">
        <v>0</v>
      </c>
      <c r="U3925" s="10">
        <f t="shared" si="122"/>
        <v>0</v>
      </c>
      <c r="V3925" s="20">
        <f t="shared" si="123"/>
        <v>0</v>
      </c>
    </row>
    <row r="3926" spans="1:22" outlineLevel="3" x14ac:dyDescent="0.35">
      <c r="G3926" s="1"/>
      <c r="H3926" s="14" t="s">
        <v>12093</v>
      </c>
      <c r="O3926" s="16"/>
      <c r="Q3926" s="18">
        <f>SUBTOTAL(9,Q3922:Q3925)</f>
        <v>1996576</v>
      </c>
      <c r="R3926" s="18">
        <f>SUBTOTAL(9,R3922:R3925)</f>
        <v>0</v>
      </c>
      <c r="S3926" s="18">
        <f>SUBTOTAL(9,S3922:S3925)</f>
        <v>1996576</v>
      </c>
      <c r="T3926" s="18">
        <f>SUBTOTAL(9,T3922:T3925)</f>
        <v>0</v>
      </c>
      <c r="U3926" s="10">
        <f t="shared" si="122"/>
        <v>0</v>
      </c>
      <c r="V3926" s="20">
        <f t="shared" si="123"/>
        <v>0</v>
      </c>
    </row>
    <row r="3927" spans="1:22" ht="43.5" outlineLevel="4" x14ac:dyDescent="0.35">
      <c r="A3927" s="6" t="s">
        <v>52</v>
      </c>
      <c r="B3927" s="6" t="s">
        <v>53</v>
      </c>
      <c r="C3927" s="12" t="s">
        <v>4399</v>
      </c>
      <c r="D3927" s="5" t="s">
        <v>4400</v>
      </c>
      <c r="E3927" s="6" t="s">
        <v>4400</v>
      </c>
      <c r="F3927" s="1" t="s">
        <v>4</v>
      </c>
      <c r="G3927" s="1" t="s">
        <v>2195</v>
      </c>
      <c r="H3927" s="1" t="s">
        <v>4408</v>
      </c>
      <c r="I3927" s="2" t="s">
        <v>4409</v>
      </c>
      <c r="J3927" s="6" t="s">
        <v>4</v>
      </c>
      <c r="K3927" s="6" t="s">
        <v>4</v>
      </c>
      <c r="L3927" s="6" t="s">
        <v>4</v>
      </c>
      <c r="M3927" s="6" t="s">
        <v>5</v>
      </c>
      <c r="N3927" s="6" t="s">
        <v>4407</v>
      </c>
      <c r="O3927" s="16">
        <v>44790</v>
      </c>
      <c r="P3927" s="6" t="s">
        <v>7</v>
      </c>
      <c r="Q3927" s="18">
        <v>68063</v>
      </c>
      <c r="R3927" s="18">
        <v>0</v>
      </c>
      <c r="S3927" s="18">
        <v>68063</v>
      </c>
      <c r="T3927" s="18">
        <v>0</v>
      </c>
      <c r="U3927" s="10">
        <f t="shared" si="122"/>
        <v>0</v>
      </c>
      <c r="V3927" s="20">
        <f t="shared" si="123"/>
        <v>0</v>
      </c>
    </row>
    <row r="3928" spans="1:22" outlineLevel="3" x14ac:dyDescent="0.35">
      <c r="G3928" s="1"/>
      <c r="H3928" s="14" t="s">
        <v>12094</v>
      </c>
      <c r="O3928" s="16"/>
      <c r="Q3928" s="18">
        <f>SUBTOTAL(9,Q3927:Q3927)</f>
        <v>68063</v>
      </c>
      <c r="R3928" s="18">
        <f>SUBTOTAL(9,R3927:R3927)</f>
        <v>0</v>
      </c>
      <c r="S3928" s="18">
        <f>SUBTOTAL(9,S3927:S3927)</f>
        <v>68063</v>
      </c>
      <c r="T3928" s="18">
        <f>SUBTOTAL(9,T3927:T3927)</f>
        <v>0</v>
      </c>
      <c r="U3928" s="10">
        <f t="shared" si="122"/>
        <v>0</v>
      </c>
      <c r="V3928" s="20">
        <f t="shared" si="123"/>
        <v>0</v>
      </c>
    </row>
    <row r="3929" spans="1:22" outlineLevel="4" x14ac:dyDescent="0.35">
      <c r="A3929" s="6" t="s">
        <v>52</v>
      </c>
      <c r="B3929" s="6" t="s">
        <v>53</v>
      </c>
      <c r="C3929" s="12" t="s">
        <v>4399</v>
      </c>
      <c r="D3929" s="5" t="s">
        <v>4400</v>
      </c>
      <c r="E3929" s="6" t="s">
        <v>4400</v>
      </c>
      <c r="F3929" s="1" t="s">
        <v>55</v>
      </c>
      <c r="G3929" s="1" t="s">
        <v>4</v>
      </c>
      <c r="H3929" s="1" t="s">
        <v>4411</v>
      </c>
      <c r="I3929" s="2" t="s">
        <v>4412</v>
      </c>
      <c r="J3929" s="6" t="s">
        <v>4</v>
      </c>
      <c r="K3929" s="6" t="s">
        <v>4</v>
      </c>
      <c r="L3929" s="6" t="s">
        <v>4</v>
      </c>
      <c r="M3929" s="6" t="s">
        <v>5</v>
      </c>
      <c r="N3929" s="6" t="s">
        <v>4410</v>
      </c>
      <c r="O3929" s="16">
        <v>44916</v>
      </c>
      <c r="P3929" s="6" t="s">
        <v>7</v>
      </c>
      <c r="Q3929" s="18">
        <v>31413</v>
      </c>
      <c r="R3929" s="18">
        <v>31413</v>
      </c>
      <c r="S3929" s="18">
        <v>0</v>
      </c>
      <c r="T3929" s="18">
        <v>0</v>
      </c>
      <c r="U3929" s="10">
        <f t="shared" si="122"/>
        <v>0</v>
      </c>
      <c r="V3929" s="20">
        <f t="shared" si="123"/>
        <v>0</v>
      </c>
    </row>
    <row r="3930" spans="1:22" outlineLevel="4" x14ac:dyDescent="0.35">
      <c r="A3930" s="6" t="s">
        <v>52</v>
      </c>
      <c r="B3930" s="6" t="s">
        <v>53</v>
      </c>
      <c r="C3930" s="12" t="s">
        <v>4399</v>
      </c>
      <c r="D3930" s="5" t="s">
        <v>4400</v>
      </c>
      <c r="E3930" s="6" t="s">
        <v>4400</v>
      </c>
      <c r="F3930" s="1" t="s">
        <v>55</v>
      </c>
      <c r="G3930" s="1" t="s">
        <v>4</v>
      </c>
      <c r="H3930" s="1" t="s">
        <v>4411</v>
      </c>
      <c r="I3930" s="2" t="s">
        <v>4412</v>
      </c>
      <c r="J3930" s="6" t="s">
        <v>4</v>
      </c>
      <c r="K3930" s="6" t="s">
        <v>4</v>
      </c>
      <c r="L3930" s="6" t="s">
        <v>4</v>
      </c>
      <c r="M3930" s="6" t="s">
        <v>5</v>
      </c>
      <c r="N3930" s="6" t="s">
        <v>4413</v>
      </c>
      <c r="O3930" s="16">
        <v>44970</v>
      </c>
      <c r="P3930" s="6" t="s">
        <v>7</v>
      </c>
      <c r="Q3930" s="18">
        <v>50587</v>
      </c>
      <c r="R3930" s="18">
        <v>50587</v>
      </c>
      <c r="S3930" s="18">
        <v>0</v>
      </c>
      <c r="T3930" s="18">
        <v>0</v>
      </c>
      <c r="U3930" s="10">
        <f t="shared" si="122"/>
        <v>0</v>
      </c>
      <c r="V3930" s="20">
        <f t="shared" si="123"/>
        <v>0</v>
      </c>
    </row>
    <row r="3931" spans="1:22" outlineLevel="3" x14ac:dyDescent="0.35">
      <c r="G3931" s="1"/>
      <c r="H3931" s="14" t="s">
        <v>12095</v>
      </c>
      <c r="O3931" s="16"/>
      <c r="Q3931" s="18">
        <f>SUBTOTAL(9,Q3929:Q3930)</f>
        <v>82000</v>
      </c>
      <c r="R3931" s="18">
        <f>SUBTOTAL(9,R3929:R3930)</f>
        <v>82000</v>
      </c>
      <c r="S3931" s="18">
        <f>SUBTOTAL(9,S3929:S3930)</f>
        <v>0</v>
      </c>
      <c r="T3931" s="18">
        <f>SUBTOTAL(9,T3929:T3930)</f>
        <v>0</v>
      </c>
      <c r="U3931" s="10">
        <f t="shared" si="122"/>
        <v>0</v>
      </c>
      <c r="V3931" s="20">
        <f t="shared" si="123"/>
        <v>0</v>
      </c>
    </row>
    <row r="3932" spans="1:22" outlineLevel="4" x14ac:dyDescent="0.35">
      <c r="A3932" s="6" t="s">
        <v>52</v>
      </c>
      <c r="B3932" s="6" t="s">
        <v>53</v>
      </c>
      <c r="C3932" s="12" t="s">
        <v>4399</v>
      </c>
      <c r="D3932" s="5" t="s">
        <v>4400</v>
      </c>
      <c r="E3932" s="6" t="s">
        <v>4400</v>
      </c>
      <c r="F3932" s="1" t="s">
        <v>55</v>
      </c>
      <c r="G3932" s="1" t="s">
        <v>4</v>
      </c>
      <c r="H3932" s="1" t="s">
        <v>4415</v>
      </c>
      <c r="I3932" s="2" t="s">
        <v>4412</v>
      </c>
      <c r="J3932" s="6" t="s">
        <v>4</v>
      </c>
      <c r="K3932" s="6" t="s">
        <v>4</v>
      </c>
      <c r="L3932" s="6" t="s">
        <v>4</v>
      </c>
      <c r="M3932" s="6" t="s">
        <v>5</v>
      </c>
      <c r="N3932" s="6" t="s">
        <v>4414</v>
      </c>
      <c r="O3932" s="16">
        <v>44799</v>
      </c>
      <c r="P3932" s="6" t="s">
        <v>7</v>
      </c>
      <c r="Q3932" s="18">
        <v>29744</v>
      </c>
      <c r="R3932" s="18">
        <v>29744</v>
      </c>
      <c r="S3932" s="18">
        <v>0</v>
      </c>
      <c r="T3932" s="18">
        <v>0</v>
      </c>
      <c r="U3932" s="10">
        <f t="shared" si="122"/>
        <v>0</v>
      </c>
      <c r="V3932" s="20">
        <f t="shared" si="123"/>
        <v>0</v>
      </c>
    </row>
    <row r="3933" spans="1:22" outlineLevel="4" x14ac:dyDescent="0.35">
      <c r="A3933" s="6" t="s">
        <v>52</v>
      </c>
      <c r="B3933" s="6" t="s">
        <v>53</v>
      </c>
      <c r="C3933" s="12" t="s">
        <v>4399</v>
      </c>
      <c r="D3933" s="5" t="s">
        <v>4400</v>
      </c>
      <c r="E3933" s="6" t="s">
        <v>4400</v>
      </c>
      <c r="F3933" s="1" t="s">
        <v>55</v>
      </c>
      <c r="G3933" s="1" t="s">
        <v>4</v>
      </c>
      <c r="H3933" s="1" t="s">
        <v>4415</v>
      </c>
      <c r="I3933" s="2" t="s">
        <v>4412</v>
      </c>
      <c r="J3933" s="6" t="s">
        <v>4</v>
      </c>
      <c r="K3933" s="6" t="s">
        <v>4</v>
      </c>
      <c r="L3933" s="6" t="s">
        <v>4</v>
      </c>
      <c r="M3933" s="6" t="s">
        <v>5</v>
      </c>
      <c r="N3933" s="6" t="s">
        <v>4416</v>
      </c>
      <c r="O3933" s="16">
        <v>44855</v>
      </c>
      <c r="P3933" s="6" t="s">
        <v>7</v>
      </c>
      <c r="Q3933" s="18">
        <v>14850</v>
      </c>
      <c r="R3933" s="18">
        <v>14850</v>
      </c>
      <c r="S3933" s="18">
        <v>0</v>
      </c>
      <c r="T3933" s="18">
        <v>0</v>
      </c>
      <c r="U3933" s="10">
        <f t="shared" si="122"/>
        <v>0</v>
      </c>
      <c r="V3933" s="20">
        <f t="shared" si="123"/>
        <v>0</v>
      </c>
    </row>
    <row r="3934" spans="1:22" outlineLevel="4" x14ac:dyDescent="0.35">
      <c r="A3934" s="6" t="s">
        <v>52</v>
      </c>
      <c r="B3934" s="6" t="s">
        <v>53</v>
      </c>
      <c r="C3934" s="12" t="s">
        <v>4399</v>
      </c>
      <c r="D3934" s="5" t="s">
        <v>4400</v>
      </c>
      <c r="E3934" s="6" t="s">
        <v>4400</v>
      </c>
      <c r="F3934" s="1" t="s">
        <v>55</v>
      </c>
      <c r="G3934" s="1" t="s">
        <v>4</v>
      </c>
      <c r="H3934" s="1" t="s">
        <v>4415</v>
      </c>
      <c r="I3934" s="2" t="s">
        <v>4412</v>
      </c>
      <c r="J3934" s="6" t="s">
        <v>4</v>
      </c>
      <c r="K3934" s="6" t="s">
        <v>4</v>
      </c>
      <c r="L3934" s="6" t="s">
        <v>4</v>
      </c>
      <c r="M3934" s="6" t="s">
        <v>5</v>
      </c>
      <c r="N3934" s="6" t="s">
        <v>4417</v>
      </c>
      <c r="O3934" s="16">
        <v>44869</v>
      </c>
      <c r="P3934" s="6" t="s">
        <v>7</v>
      </c>
      <c r="Q3934" s="18">
        <v>9742</v>
      </c>
      <c r="R3934" s="18">
        <v>9742</v>
      </c>
      <c r="S3934" s="18">
        <v>0</v>
      </c>
      <c r="T3934" s="18">
        <v>0</v>
      </c>
      <c r="U3934" s="10">
        <f t="shared" si="122"/>
        <v>0</v>
      </c>
      <c r="V3934" s="20">
        <f t="shared" si="123"/>
        <v>0</v>
      </c>
    </row>
    <row r="3935" spans="1:22" outlineLevel="4" x14ac:dyDescent="0.35">
      <c r="A3935" s="6" t="s">
        <v>52</v>
      </c>
      <c r="B3935" s="6" t="s">
        <v>53</v>
      </c>
      <c r="C3935" s="12" t="s">
        <v>4399</v>
      </c>
      <c r="D3935" s="5" t="s">
        <v>4400</v>
      </c>
      <c r="E3935" s="6" t="s">
        <v>4400</v>
      </c>
      <c r="F3935" s="1" t="s">
        <v>55</v>
      </c>
      <c r="G3935" s="1" t="s">
        <v>4</v>
      </c>
      <c r="H3935" s="1" t="s">
        <v>4415</v>
      </c>
      <c r="I3935" s="2" t="s">
        <v>4412</v>
      </c>
      <c r="J3935" s="6" t="s">
        <v>4</v>
      </c>
      <c r="K3935" s="6" t="s">
        <v>4</v>
      </c>
      <c r="L3935" s="6" t="s">
        <v>4</v>
      </c>
      <c r="M3935" s="6" t="s">
        <v>5</v>
      </c>
      <c r="N3935" s="6" t="s">
        <v>4418</v>
      </c>
      <c r="O3935" s="16">
        <v>44902</v>
      </c>
      <c r="P3935" s="6" t="s">
        <v>7</v>
      </c>
      <c r="Q3935" s="18">
        <v>10147</v>
      </c>
      <c r="R3935" s="18">
        <v>10147</v>
      </c>
      <c r="S3935" s="18">
        <v>0</v>
      </c>
      <c r="T3935" s="18">
        <v>0</v>
      </c>
      <c r="U3935" s="10">
        <f t="shared" si="122"/>
        <v>0</v>
      </c>
      <c r="V3935" s="20">
        <f t="shared" si="123"/>
        <v>0</v>
      </c>
    </row>
    <row r="3936" spans="1:22" outlineLevel="4" x14ac:dyDescent="0.35">
      <c r="A3936" s="6" t="s">
        <v>52</v>
      </c>
      <c r="B3936" s="6" t="s">
        <v>53</v>
      </c>
      <c r="C3936" s="12" t="s">
        <v>4399</v>
      </c>
      <c r="D3936" s="5" t="s">
        <v>4400</v>
      </c>
      <c r="E3936" s="6" t="s">
        <v>4400</v>
      </c>
      <c r="F3936" s="1" t="s">
        <v>55</v>
      </c>
      <c r="G3936" s="1" t="s">
        <v>4</v>
      </c>
      <c r="H3936" s="1" t="s">
        <v>4415</v>
      </c>
      <c r="I3936" s="2" t="s">
        <v>4412</v>
      </c>
      <c r="J3936" s="6" t="s">
        <v>4</v>
      </c>
      <c r="K3936" s="6" t="s">
        <v>4</v>
      </c>
      <c r="L3936" s="6" t="s">
        <v>4</v>
      </c>
      <c r="M3936" s="6" t="s">
        <v>5</v>
      </c>
      <c r="N3936" s="6" t="s">
        <v>4419</v>
      </c>
      <c r="O3936" s="16">
        <v>44951</v>
      </c>
      <c r="P3936" s="6" t="s">
        <v>7</v>
      </c>
      <c r="Q3936" s="18">
        <v>5040</v>
      </c>
      <c r="R3936" s="18">
        <v>5040</v>
      </c>
      <c r="S3936" s="18">
        <v>0</v>
      </c>
      <c r="T3936" s="18">
        <v>0</v>
      </c>
      <c r="U3936" s="10">
        <f t="shared" si="122"/>
        <v>0</v>
      </c>
      <c r="V3936" s="20">
        <f t="shared" si="123"/>
        <v>0</v>
      </c>
    </row>
    <row r="3937" spans="1:22" outlineLevel="4" x14ac:dyDescent="0.35">
      <c r="A3937" s="6" t="s">
        <v>52</v>
      </c>
      <c r="B3937" s="6" t="s">
        <v>53</v>
      </c>
      <c r="C3937" s="12" t="s">
        <v>4399</v>
      </c>
      <c r="D3937" s="5" t="s">
        <v>4400</v>
      </c>
      <c r="E3937" s="6" t="s">
        <v>4400</v>
      </c>
      <c r="F3937" s="1" t="s">
        <v>55</v>
      </c>
      <c r="G3937" s="1" t="s">
        <v>4</v>
      </c>
      <c r="H3937" s="1" t="s">
        <v>4415</v>
      </c>
      <c r="I3937" s="2" t="s">
        <v>4412</v>
      </c>
      <c r="J3937" s="6" t="s">
        <v>4</v>
      </c>
      <c r="K3937" s="6" t="s">
        <v>4</v>
      </c>
      <c r="L3937" s="6" t="s">
        <v>4</v>
      </c>
      <c r="M3937" s="6" t="s">
        <v>5</v>
      </c>
      <c r="N3937" s="6" t="s">
        <v>4420</v>
      </c>
      <c r="O3937" s="16">
        <v>44970</v>
      </c>
      <c r="P3937" s="6" t="s">
        <v>7</v>
      </c>
      <c r="Q3937" s="18">
        <v>2903</v>
      </c>
      <c r="R3937" s="18">
        <v>2903</v>
      </c>
      <c r="S3937" s="18">
        <v>0</v>
      </c>
      <c r="T3937" s="18">
        <v>0</v>
      </c>
      <c r="U3937" s="10">
        <f t="shared" si="122"/>
        <v>0</v>
      </c>
      <c r="V3937" s="20">
        <f t="shared" si="123"/>
        <v>0</v>
      </c>
    </row>
    <row r="3938" spans="1:22" outlineLevel="4" x14ac:dyDescent="0.35">
      <c r="A3938" s="6" t="s">
        <v>52</v>
      </c>
      <c r="B3938" s="6" t="s">
        <v>53</v>
      </c>
      <c r="C3938" s="12" t="s">
        <v>4399</v>
      </c>
      <c r="D3938" s="5" t="s">
        <v>4400</v>
      </c>
      <c r="E3938" s="6" t="s">
        <v>4400</v>
      </c>
      <c r="F3938" s="1" t="s">
        <v>55</v>
      </c>
      <c r="G3938" s="1" t="s">
        <v>4</v>
      </c>
      <c r="H3938" s="1" t="s">
        <v>4415</v>
      </c>
      <c r="I3938" s="2" t="s">
        <v>4412</v>
      </c>
      <c r="J3938" s="6" t="s">
        <v>4</v>
      </c>
      <c r="K3938" s="6" t="s">
        <v>4</v>
      </c>
      <c r="L3938" s="6" t="s">
        <v>4</v>
      </c>
      <c r="M3938" s="6" t="s">
        <v>5</v>
      </c>
      <c r="N3938" s="6" t="s">
        <v>4421</v>
      </c>
      <c r="O3938" s="16">
        <v>45000</v>
      </c>
      <c r="P3938" s="6" t="s">
        <v>7</v>
      </c>
      <c r="Q3938" s="18">
        <v>3465</v>
      </c>
      <c r="R3938" s="18">
        <v>3465</v>
      </c>
      <c r="S3938" s="18">
        <v>0</v>
      </c>
      <c r="T3938" s="18">
        <v>0</v>
      </c>
      <c r="U3938" s="10">
        <f t="shared" si="122"/>
        <v>0</v>
      </c>
      <c r="V3938" s="20">
        <f t="shared" si="123"/>
        <v>0</v>
      </c>
    </row>
    <row r="3939" spans="1:22" outlineLevel="4" x14ac:dyDescent="0.35">
      <c r="A3939" s="6" t="s">
        <v>52</v>
      </c>
      <c r="B3939" s="6" t="s">
        <v>53</v>
      </c>
      <c r="C3939" s="12" t="s">
        <v>4399</v>
      </c>
      <c r="D3939" s="5" t="s">
        <v>4400</v>
      </c>
      <c r="E3939" s="6" t="s">
        <v>4400</v>
      </c>
      <c r="F3939" s="1" t="s">
        <v>55</v>
      </c>
      <c r="G3939" s="1" t="s">
        <v>4</v>
      </c>
      <c r="H3939" s="1" t="s">
        <v>4415</v>
      </c>
      <c r="I3939" s="2" t="s">
        <v>4412</v>
      </c>
      <c r="J3939" s="6" t="s">
        <v>4</v>
      </c>
      <c r="K3939" s="6" t="s">
        <v>4</v>
      </c>
      <c r="L3939" s="6" t="s">
        <v>4</v>
      </c>
      <c r="M3939" s="6" t="s">
        <v>5</v>
      </c>
      <c r="N3939" s="6" t="s">
        <v>4422</v>
      </c>
      <c r="O3939" s="16">
        <v>45026</v>
      </c>
      <c r="P3939" s="6" t="s">
        <v>7</v>
      </c>
      <c r="Q3939" s="18">
        <v>18495</v>
      </c>
      <c r="R3939" s="18">
        <v>18495</v>
      </c>
      <c r="S3939" s="18">
        <v>0</v>
      </c>
      <c r="T3939" s="18">
        <v>0</v>
      </c>
      <c r="U3939" s="10">
        <f t="shared" si="122"/>
        <v>0</v>
      </c>
      <c r="V3939" s="20">
        <f t="shared" si="123"/>
        <v>0</v>
      </c>
    </row>
    <row r="3940" spans="1:22" outlineLevel="4" x14ac:dyDescent="0.35">
      <c r="A3940" s="6" t="s">
        <v>52</v>
      </c>
      <c r="B3940" s="6" t="s">
        <v>53</v>
      </c>
      <c r="C3940" s="12" t="s">
        <v>4399</v>
      </c>
      <c r="D3940" s="5" t="s">
        <v>4400</v>
      </c>
      <c r="E3940" s="6" t="s">
        <v>4400</v>
      </c>
      <c r="F3940" s="1" t="s">
        <v>55</v>
      </c>
      <c r="G3940" s="1" t="s">
        <v>4</v>
      </c>
      <c r="H3940" s="1" t="s">
        <v>4415</v>
      </c>
      <c r="I3940" s="2" t="s">
        <v>4412</v>
      </c>
      <c r="J3940" s="6" t="s">
        <v>4</v>
      </c>
      <c r="K3940" s="6" t="s">
        <v>4</v>
      </c>
      <c r="L3940" s="6" t="s">
        <v>4</v>
      </c>
      <c r="M3940" s="6" t="s">
        <v>5</v>
      </c>
      <c r="N3940" s="6" t="s">
        <v>4423</v>
      </c>
      <c r="O3940" s="16">
        <v>45077</v>
      </c>
      <c r="P3940" s="6" t="s">
        <v>7</v>
      </c>
      <c r="Q3940" s="18">
        <v>53598</v>
      </c>
      <c r="R3940" s="18">
        <v>53598</v>
      </c>
      <c r="S3940" s="18">
        <v>0</v>
      </c>
      <c r="T3940" s="18">
        <v>0</v>
      </c>
      <c r="U3940" s="10">
        <f t="shared" si="122"/>
        <v>0</v>
      </c>
      <c r="V3940" s="20">
        <f t="shared" si="123"/>
        <v>0</v>
      </c>
    </row>
    <row r="3941" spans="1:22" outlineLevel="3" x14ac:dyDescent="0.35">
      <c r="G3941" s="1"/>
      <c r="H3941" s="14" t="s">
        <v>12096</v>
      </c>
      <c r="O3941" s="16"/>
      <c r="Q3941" s="18">
        <f>SUBTOTAL(9,Q3932:Q3940)</f>
        <v>147984</v>
      </c>
      <c r="R3941" s="18">
        <f>SUBTOTAL(9,R3932:R3940)</f>
        <v>147984</v>
      </c>
      <c r="S3941" s="18">
        <f>SUBTOTAL(9,S3932:S3940)</f>
        <v>0</v>
      </c>
      <c r="T3941" s="18">
        <f>SUBTOTAL(9,T3932:T3940)</f>
        <v>0</v>
      </c>
      <c r="U3941" s="10">
        <f t="shared" si="122"/>
        <v>0</v>
      </c>
      <c r="V3941" s="20">
        <f t="shared" si="123"/>
        <v>0</v>
      </c>
    </row>
    <row r="3942" spans="1:22" ht="29" outlineLevel="4" x14ac:dyDescent="0.35">
      <c r="A3942" s="6" t="s">
        <v>110</v>
      </c>
      <c r="B3942" s="6" t="s">
        <v>111</v>
      </c>
      <c r="C3942" s="12" t="s">
        <v>4399</v>
      </c>
      <c r="D3942" s="5" t="s">
        <v>4424</v>
      </c>
      <c r="E3942" s="6" t="s">
        <v>4424</v>
      </c>
      <c r="F3942" s="1" t="s">
        <v>4</v>
      </c>
      <c r="G3942" s="1" t="s">
        <v>82</v>
      </c>
      <c r="H3942" s="1" t="s">
        <v>4426</v>
      </c>
      <c r="I3942" s="2" t="s">
        <v>4427</v>
      </c>
      <c r="J3942" s="6" t="s">
        <v>4</v>
      </c>
      <c r="K3942" s="6" t="s">
        <v>4</v>
      </c>
      <c r="L3942" s="6" t="s">
        <v>4</v>
      </c>
      <c r="M3942" s="6" t="s">
        <v>5</v>
      </c>
      <c r="N3942" s="6" t="s">
        <v>4425</v>
      </c>
      <c r="O3942" s="16">
        <v>45021</v>
      </c>
      <c r="P3942" s="6" t="s">
        <v>7</v>
      </c>
      <c r="Q3942" s="18">
        <v>3584.22</v>
      </c>
      <c r="R3942" s="18">
        <v>0</v>
      </c>
      <c r="S3942" s="18">
        <v>3584.22</v>
      </c>
      <c r="T3942" s="18">
        <v>0</v>
      </c>
      <c r="U3942" s="10">
        <f t="shared" si="122"/>
        <v>0</v>
      </c>
      <c r="V3942" s="20">
        <f t="shared" si="123"/>
        <v>0</v>
      </c>
    </row>
    <row r="3943" spans="1:22" ht="29" outlineLevel="4" x14ac:dyDescent="0.35">
      <c r="A3943" s="6" t="s">
        <v>110</v>
      </c>
      <c r="B3943" s="6" t="s">
        <v>111</v>
      </c>
      <c r="C3943" s="12" t="s">
        <v>4399</v>
      </c>
      <c r="D3943" s="5" t="s">
        <v>4424</v>
      </c>
      <c r="E3943" s="6" t="s">
        <v>4424</v>
      </c>
      <c r="F3943" s="1" t="s">
        <v>76</v>
      </c>
      <c r="G3943" s="1" t="s">
        <v>4</v>
      </c>
      <c r="H3943" s="1" t="s">
        <v>4426</v>
      </c>
      <c r="I3943" s="2" t="s">
        <v>4427</v>
      </c>
      <c r="J3943" s="6" t="s">
        <v>4</v>
      </c>
      <c r="K3943" s="6" t="s">
        <v>4</v>
      </c>
      <c r="L3943" s="6" t="s">
        <v>4</v>
      </c>
      <c r="M3943" s="6" t="s">
        <v>5</v>
      </c>
      <c r="N3943" s="6" t="s">
        <v>4425</v>
      </c>
      <c r="O3943" s="16">
        <v>45021</v>
      </c>
      <c r="P3943" s="6" t="s">
        <v>7</v>
      </c>
      <c r="Q3943" s="18">
        <v>57348.78</v>
      </c>
      <c r="R3943" s="18">
        <v>57348.78</v>
      </c>
      <c r="S3943" s="18">
        <v>0</v>
      </c>
      <c r="T3943" s="18">
        <v>0</v>
      </c>
      <c r="U3943" s="10">
        <f t="shared" si="122"/>
        <v>0</v>
      </c>
      <c r="V3943" s="20">
        <f t="shared" si="123"/>
        <v>0</v>
      </c>
    </row>
    <row r="3944" spans="1:22" outlineLevel="3" x14ac:dyDescent="0.35">
      <c r="G3944" s="1"/>
      <c r="H3944" s="14" t="s">
        <v>12097</v>
      </c>
      <c r="O3944" s="16"/>
      <c r="Q3944" s="18">
        <f>SUBTOTAL(9,Q3942:Q3943)</f>
        <v>60933</v>
      </c>
      <c r="R3944" s="18">
        <f>SUBTOTAL(9,R3942:R3943)</f>
        <v>57348.78</v>
      </c>
      <c r="S3944" s="18">
        <f>SUBTOTAL(9,S3942:S3943)</f>
        <v>3584.22</v>
      </c>
      <c r="T3944" s="18">
        <f>SUBTOTAL(9,T3942:T3943)</f>
        <v>0</v>
      </c>
      <c r="U3944" s="10">
        <f t="shared" si="122"/>
        <v>1.3642420526593924E-12</v>
      </c>
      <c r="V3944" s="20">
        <f t="shared" si="123"/>
        <v>1.3642420526593924E-12</v>
      </c>
    </row>
    <row r="3945" spans="1:22" ht="29" outlineLevel="4" x14ac:dyDescent="0.35">
      <c r="A3945" s="6" t="s">
        <v>110</v>
      </c>
      <c r="B3945" s="6" t="s">
        <v>111</v>
      </c>
      <c r="C3945" s="12" t="s">
        <v>4399</v>
      </c>
      <c r="D3945" s="5" t="s">
        <v>4424</v>
      </c>
      <c r="E3945" s="6" t="s">
        <v>4424</v>
      </c>
      <c r="F3945" s="1" t="s">
        <v>4</v>
      </c>
      <c r="G3945" s="1" t="s">
        <v>97</v>
      </c>
      <c r="H3945" s="1" t="s">
        <v>4429</v>
      </c>
      <c r="I3945" s="2" t="s">
        <v>4430</v>
      </c>
      <c r="J3945" s="6" t="s">
        <v>4</v>
      </c>
      <c r="K3945" s="6" t="s">
        <v>4</v>
      </c>
      <c r="L3945" s="6" t="s">
        <v>4</v>
      </c>
      <c r="M3945" s="6" t="s">
        <v>5</v>
      </c>
      <c r="N3945" s="6" t="s">
        <v>4428</v>
      </c>
      <c r="O3945" s="16">
        <v>44973</v>
      </c>
      <c r="P3945" s="6" t="s">
        <v>7</v>
      </c>
      <c r="Q3945" s="18">
        <v>7156.45</v>
      </c>
      <c r="R3945" s="18">
        <v>0</v>
      </c>
      <c r="S3945" s="18">
        <v>7156.45</v>
      </c>
      <c r="T3945" s="18">
        <v>0</v>
      </c>
      <c r="U3945" s="10">
        <f t="shared" si="122"/>
        <v>0</v>
      </c>
      <c r="V3945" s="20">
        <f t="shared" si="123"/>
        <v>0</v>
      </c>
    </row>
    <row r="3946" spans="1:22" ht="29" outlineLevel="4" x14ac:dyDescent="0.35">
      <c r="A3946" s="6" t="s">
        <v>110</v>
      </c>
      <c r="B3946" s="6" t="s">
        <v>111</v>
      </c>
      <c r="C3946" s="12" t="s">
        <v>4399</v>
      </c>
      <c r="D3946" s="5" t="s">
        <v>4424</v>
      </c>
      <c r="E3946" s="6" t="s">
        <v>4424</v>
      </c>
      <c r="F3946" s="1" t="s">
        <v>76</v>
      </c>
      <c r="G3946" s="1" t="s">
        <v>4</v>
      </c>
      <c r="H3946" s="1" t="s">
        <v>4429</v>
      </c>
      <c r="I3946" s="2" t="s">
        <v>4430</v>
      </c>
      <c r="J3946" s="6" t="s">
        <v>4</v>
      </c>
      <c r="K3946" s="6" t="s">
        <v>4</v>
      </c>
      <c r="L3946" s="6" t="s">
        <v>4</v>
      </c>
      <c r="M3946" s="6" t="s">
        <v>5</v>
      </c>
      <c r="N3946" s="6" t="s">
        <v>4428</v>
      </c>
      <c r="O3946" s="16">
        <v>44973</v>
      </c>
      <c r="P3946" s="6" t="s">
        <v>7</v>
      </c>
      <c r="Q3946" s="18">
        <v>57251.55</v>
      </c>
      <c r="R3946" s="18">
        <v>57251.55</v>
      </c>
      <c r="S3946" s="18">
        <v>0</v>
      </c>
      <c r="T3946" s="18">
        <v>0</v>
      </c>
      <c r="U3946" s="10">
        <f t="shared" si="122"/>
        <v>0</v>
      </c>
      <c r="V3946" s="20">
        <f t="shared" si="123"/>
        <v>0</v>
      </c>
    </row>
    <row r="3947" spans="1:22" outlineLevel="3" x14ac:dyDescent="0.35">
      <c r="G3947" s="1"/>
      <c r="H3947" s="14" t="s">
        <v>12098</v>
      </c>
      <c r="O3947" s="16"/>
      <c r="Q3947" s="18">
        <f>SUBTOTAL(9,Q3945:Q3946)</f>
        <v>64408</v>
      </c>
      <c r="R3947" s="18">
        <f>SUBTOTAL(9,R3945:R3946)</f>
        <v>57251.55</v>
      </c>
      <c r="S3947" s="18">
        <f>SUBTOTAL(9,S3945:S3946)</f>
        <v>7156.45</v>
      </c>
      <c r="T3947" s="18">
        <f>SUBTOTAL(9,T3945:T3946)</f>
        <v>0</v>
      </c>
      <c r="U3947" s="10">
        <f t="shared" si="122"/>
        <v>-2.7284841053187847E-12</v>
      </c>
      <c r="V3947" s="20">
        <f t="shared" si="123"/>
        <v>-2.7284841053187847E-12</v>
      </c>
    </row>
    <row r="3948" spans="1:22" ht="29" outlineLevel="4" x14ac:dyDescent="0.35">
      <c r="A3948" s="6" t="s">
        <v>110</v>
      </c>
      <c r="B3948" s="6" t="s">
        <v>111</v>
      </c>
      <c r="C3948" s="12" t="s">
        <v>4399</v>
      </c>
      <c r="D3948" s="5" t="s">
        <v>4424</v>
      </c>
      <c r="E3948" s="6" t="s">
        <v>4424</v>
      </c>
      <c r="F3948" s="1" t="s">
        <v>4</v>
      </c>
      <c r="G3948" s="1" t="s">
        <v>82</v>
      </c>
      <c r="H3948" s="1" t="s">
        <v>4432</v>
      </c>
      <c r="I3948" s="2" t="s">
        <v>4433</v>
      </c>
      <c r="J3948" s="6" t="s">
        <v>4</v>
      </c>
      <c r="K3948" s="6" t="s">
        <v>4</v>
      </c>
      <c r="L3948" s="6" t="s">
        <v>4</v>
      </c>
      <c r="M3948" s="6" t="s">
        <v>5</v>
      </c>
      <c r="N3948" s="6" t="s">
        <v>4431</v>
      </c>
      <c r="O3948" s="16">
        <v>44911</v>
      </c>
      <c r="P3948" s="6" t="s">
        <v>7</v>
      </c>
      <c r="Q3948" s="18">
        <v>3304.05</v>
      </c>
      <c r="R3948" s="18">
        <v>0</v>
      </c>
      <c r="S3948" s="18">
        <v>3304.05</v>
      </c>
      <c r="T3948" s="18">
        <v>0</v>
      </c>
      <c r="U3948" s="10">
        <f t="shared" si="122"/>
        <v>0</v>
      </c>
      <c r="V3948" s="20">
        <f t="shared" si="123"/>
        <v>0</v>
      </c>
    </row>
    <row r="3949" spans="1:22" ht="29" outlineLevel="4" x14ac:dyDescent="0.35">
      <c r="A3949" s="6" t="s">
        <v>110</v>
      </c>
      <c r="B3949" s="6" t="s">
        <v>111</v>
      </c>
      <c r="C3949" s="12" t="s">
        <v>4399</v>
      </c>
      <c r="D3949" s="5" t="s">
        <v>4424</v>
      </c>
      <c r="E3949" s="6" t="s">
        <v>4424</v>
      </c>
      <c r="F3949" s="1" t="s">
        <v>4</v>
      </c>
      <c r="G3949" s="1" t="s">
        <v>82</v>
      </c>
      <c r="H3949" s="1" t="s">
        <v>4432</v>
      </c>
      <c r="I3949" s="2" t="s">
        <v>4433</v>
      </c>
      <c r="J3949" s="6" t="s">
        <v>4</v>
      </c>
      <c r="K3949" s="6" t="s">
        <v>4</v>
      </c>
      <c r="L3949" s="6" t="s">
        <v>4</v>
      </c>
      <c r="M3949" s="6" t="s">
        <v>5</v>
      </c>
      <c r="N3949" s="6" t="s">
        <v>4434</v>
      </c>
      <c r="O3949" s="16">
        <v>45006</v>
      </c>
      <c r="P3949" s="6" t="s">
        <v>7</v>
      </c>
      <c r="Q3949" s="18">
        <v>2917.76</v>
      </c>
      <c r="R3949" s="18">
        <v>0</v>
      </c>
      <c r="S3949" s="18">
        <v>2917.76</v>
      </c>
      <c r="T3949" s="18">
        <v>0</v>
      </c>
      <c r="U3949" s="10">
        <f t="shared" si="122"/>
        <v>0</v>
      </c>
      <c r="V3949" s="20">
        <f t="shared" si="123"/>
        <v>0</v>
      </c>
    </row>
    <row r="3950" spans="1:22" ht="29" outlineLevel="4" x14ac:dyDescent="0.35">
      <c r="A3950" s="6" t="s">
        <v>110</v>
      </c>
      <c r="B3950" s="6" t="s">
        <v>111</v>
      </c>
      <c r="C3950" s="12" t="s">
        <v>4399</v>
      </c>
      <c r="D3950" s="5" t="s">
        <v>4424</v>
      </c>
      <c r="E3950" s="6" t="s">
        <v>4424</v>
      </c>
      <c r="F3950" s="1" t="s">
        <v>4</v>
      </c>
      <c r="G3950" s="1" t="s">
        <v>82</v>
      </c>
      <c r="H3950" s="1" t="s">
        <v>4432</v>
      </c>
      <c r="I3950" s="2" t="s">
        <v>4433</v>
      </c>
      <c r="J3950" s="6" t="s">
        <v>4</v>
      </c>
      <c r="K3950" s="6" t="s">
        <v>4</v>
      </c>
      <c r="L3950" s="6" t="s">
        <v>4</v>
      </c>
      <c r="M3950" s="6" t="s">
        <v>5</v>
      </c>
      <c r="N3950" s="6" t="s">
        <v>4435</v>
      </c>
      <c r="O3950" s="16">
        <v>45086</v>
      </c>
      <c r="P3950" s="6" t="s">
        <v>7</v>
      </c>
      <c r="Q3950" s="18">
        <v>3795.19</v>
      </c>
      <c r="R3950" s="18">
        <v>0</v>
      </c>
      <c r="S3950" s="18">
        <v>3795.19</v>
      </c>
      <c r="T3950" s="18">
        <v>0</v>
      </c>
      <c r="U3950" s="10">
        <f t="shared" si="122"/>
        <v>0</v>
      </c>
      <c r="V3950" s="20">
        <f t="shared" si="123"/>
        <v>0</v>
      </c>
    </row>
    <row r="3951" spans="1:22" ht="29" outlineLevel="4" x14ac:dyDescent="0.35">
      <c r="A3951" s="6" t="s">
        <v>110</v>
      </c>
      <c r="B3951" s="6" t="s">
        <v>111</v>
      </c>
      <c r="C3951" s="12" t="s">
        <v>4399</v>
      </c>
      <c r="D3951" s="5" t="s">
        <v>4424</v>
      </c>
      <c r="E3951" s="6" t="s">
        <v>4424</v>
      </c>
      <c r="F3951" s="1" t="s">
        <v>76</v>
      </c>
      <c r="G3951" s="1" t="s">
        <v>4</v>
      </c>
      <c r="H3951" s="1" t="s">
        <v>4432</v>
      </c>
      <c r="I3951" s="2" t="s">
        <v>4433</v>
      </c>
      <c r="J3951" s="6" t="s">
        <v>4</v>
      </c>
      <c r="K3951" s="6" t="s">
        <v>4</v>
      </c>
      <c r="L3951" s="6" t="s">
        <v>4</v>
      </c>
      <c r="M3951" s="6" t="s">
        <v>5</v>
      </c>
      <c r="N3951" s="6" t="s">
        <v>4431</v>
      </c>
      <c r="O3951" s="16">
        <v>44911</v>
      </c>
      <c r="P3951" s="6" t="s">
        <v>7</v>
      </c>
      <c r="Q3951" s="18">
        <v>52864.95</v>
      </c>
      <c r="R3951" s="18">
        <v>52864.95</v>
      </c>
      <c r="S3951" s="18">
        <v>0</v>
      </c>
      <c r="T3951" s="18">
        <v>0</v>
      </c>
      <c r="U3951" s="10">
        <f t="shared" si="122"/>
        <v>0</v>
      </c>
      <c r="V3951" s="20">
        <f t="shared" si="123"/>
        <v>0</v>
      </c>
    </row>
    <row r="3952" spans="1:22" ht="29" outlineLevel="4" x14ac:dyDescent="0.35">
      <c r="A3952" s="6" t="s">
        <v>110</v>
      </c>
      <c r="B3952" s="6" t="s">
        <v>111</v>
      </c>
      <c r="C3952" s="12" t="s">
        <v>4399</v>
      </c>
      <c r="D3952" s="5" t="s">
        <v>4424</v>
      </c>
      <c r="E3952" s="6" t="s">
        <v>4424</v>
      </c>
      <c r="F3952" s="1" t="s">
        <v>76</v>
      </c>
      <c r="G3952" s="1" t="s">
        <v>4</v>
      </c>
      <c r="H3952" s="1" t="s">
        <v>4432</v>
      </c>
      <c r="I3952" s="2" t="s">
        <v>4433</v>
      </c>
      <c r="J3952" s="6" t="s">
        <v>4</v>
      </c>
      <c r="K3952" s="6" t="s">
        <v>4</v>
      </c>
      <c r="L3952" s="6" t="s">
        <v>4</v>
      </c>
      <c r="M3952" s="6" t="s">
        <v>5</v>
      </c>
      <c r="N3952" s="6" t="s">
        <v>4434</v>
      </c>
      <c r="O3952" s="16">
        <v>45006</v>
      </c>
      <c r="P3952" s="6" t="s">
        <v>7</v>
      </c>
      <c r="Q3952" s="18">
        <v>46684.24</v>
      </c>
      <c r="R3952" s="18">
        <v>46684.24</v>
      </c>
      <c r="S3952" s="18">
        <v>0</v>
      </c>
      <c r="T3952" s="18">
        <v>0</v>
      </c>
      <c r="U3952" s="10">
        <f t="shared" si="122"/>
        <v>0</v>
      </c>
      <c r="V3952" s="20">
        <f t="shared" si="123"/>
        <v>0</v>
      </c>
    </row>
    <row r="3953" spans="1:22" ht="29" outlineLevel="4" x14ac:dyDescent="0.35">
      <c r="A3953" s="6" t="s">
        <v>110</v>
      </c>
      <c r="B3953" s="6" t="s">
        <v>111</v>
      </c>
      <c r="C3953" s="12" t="s">
        <v>4399</v>
      </c>
      <c r="D3953" s="5" t="s">
        <v>4424</v>
      </c>
      <c r="E3953" s="6" t="s">
        <v>4424</v>
      </c>
      <c r="F3953" s="1" t="s">
        <v>76</v>
      </c>
      <c r="G3953" s="1" t="s">
        <v>4</v>
      </c>
      <c r="H3953" s="1" t="s">
        <v>4432</v>
      </c>
      <c r="I3953" s="2" t="s">
        <v>4433</v>
      </c>
      <c r="J3953" s="6" t="s">
        <v>4</v>
      </c>
      <c r="K3953" s="6" t="s">
        <v>4</v>
      </c>
      <c r="L3953" s="6" t="s">
        <v>4</v>
      </c>
      <c r="M3953" s="6" t="s">
        <v>5</v>
      </c>
      <c r="N3953" s="6" t="s">
        <v>4435</v>
      </c>
      <c r="O3953" s="16">
        <v>45086</v>
      </c>
      <c r="P3953" s="6" t="s">
        <v>7</v>
      </c>
      <c r="Q3953" s="18">
        <v>60722.81</v>
      </c>
      <c r="R3953" s="18">
        <v>60722.81</v>
      </c>
      <c r="S3953" s="18">
        <v>0</v>
      </c>
      <c r="T3953" s="18">
        <v>0</v>
      </c>
      <c r="U3953" s="10">
        <f t="shared" si="122"/>
        <v>0</v>
      </c>
      <c r="V3953" s="20">
        <f t="shared" si="123"/>
        <v>0</v>
      </c>
    </row>
    <row r="3954" spans="1:22" outlineLevel="3" x14ac:dyDescent="0.35">
      <c r="G3954" s="1"/>
      <c r="H3954" s="14" t="s">
        <v>12099</v>
      </c>
      <c r="O3954" s="16"/>
      <c r="Q3954" s="18">
        <f>SUBTOTAL(9,Q3948:Q3953)</f>
        <v>170289</v>
      </c>
      <c r="R3954" s="18">
        <f>SUBTOTAL(9,R3948:R3953)</f>
        <v>160272</v>
      </c>
      <c r="S3954" s="18">
        <f>SUBTOTAL(9,S3948:S3953)</f>
        <v>10017</v>
      </c>
      <c r="T3954" s="18">
        <f>SUBTOTAL(9,T3948:T3953)</f>
        <v>0</v>
      </c>
      <c r="U3954" s="10">
        <f t="shared" si="122"/>
        <v>0</v>
      </c>
      <c r="V3954" s="20">
        <f t="shared" si="123"/>
        <v>0</v>
      </c>
    </row>
    <row r="3955" spans="1:22" ht="29" outlineLevel="4" x14ac:dyDescent="0.35">
      <c r="A3955" s="6" t="s">
        <v>110</v>
      </c>
      <c r="B3955" s="6" t="s">
        <v>111</v>
      </c>
      <c r="C3955" s="12" t="s">
        <v>4399</v>
      </c>
      <c r="D3955" s="5" t="s">
        <v>4424</v>
      </c>
      <c r="E3955" s="6" t="s">
        <v>4424</v>
      </c>
      <c r="F3955" s="1" t="s">
        <v>4</v>
      </c>
      <c r="G3955" s="1" t="s">
        <v>97</v>
      </c>
      <c r="H3955" s="1" t="s">
        <v>4437</v>
      </c>
      <c r="I3955" s="2" t="s">
        <v>4438</v>
      </c>
      <c r="J3955" s="6" t="s">
        <v>4</v>
      </c>
      <c r="K3955" s="6" t="s">
        <v>4</v>
      </c>
      <c r="L3955" s="6" t="s">
        <v>4</v>
      </c>
      <c r="M3955" s="6" t="s">
        <v>5</v>
      </c>
      <c r="N3955" s="6" t="s">
        <v>4436</v>
      </c>
      <c r="O3955" s="16">
        <v>44974</v>
      </c>
      <c r="P3955" s="6" t="s">
        <v>7</v>
      </c>
      <c r="Q3955" s="18">
        <v>6247</v>
      </c>
      <c r="R3955" s="18">
        <v>0</v>
      </c>
      <c r="S3955" s="18">
        <v>6247</v>
      </c>
      <c r="T3955" s="18">
        <v>0</v>
      </c>
      <c r="U3955" s="10">
        <f t="shared" si="122"/>
        <v>0</v>
      </c>
      <c r="V3955" s="20">
        <f t="shared" si="123"/>
        <v>0</v>
      </c>
    </row>
    <row r="3956" spans="1:22" ht="29" outlineLevel="4" x14ac:dyDescent="0.35">
      <c r="A3956" s="6" t="s">
        <v>110</v>
      </c>
      <c r="B3956" s="6" t="s">
        <v>111</v>
      </c>
      <c r="C3956" s="12" t="s">
        <v>4399</v>
      </c>
      <c r="D3956" s="5" t="s">
        <v>4424</v>
      </c>
      <c r="E3956" s="6" t="s">
        <v>4424</v>
      </c>
      <c r="F3956" s="1" t="s">
        <v>76</v>
      </c>
      <c r="G3956" s="1" t="s">
        <v>4</v>
      </c>
      <c r="H3956" s="1" t="s">
        <v>4437</v>
      </c>
      <c r="I3956" s="2" t="s">
        <v>4438</v>
      </c>
      <c r="J3956" s="6" t="s">
        <v>4</v>
      </c>
      <c r="K3956" s="6" t="s">
        <v>4</v>
      </c>
      <c r="L3956" s="6" t="s">
        <v>4</v>
      </c>
      <c r="M3956" s="6" t="s">
        <v>5</v>
      </c>
      <c r="N3956" s="6" t="s">
        <v>4436</v>
      </c>
      <c r="O3956" s="16">
        <v>44974</v>
      </c>
      <c r="P3956" s="6" t="s">
        <v>7</v>
      </c>
      <c r="Q3956" s="18">
        <v>49982</v>
      </c>
      <c r="R3956" s="18">
        <v>49982</v>
      </c>
      <c r="S3956" s="18">
        <v>0</v>
      </c>
      <c r="T3956" s="18">
        <v>0</v>
      </c>
      <c r="U3956" s="10">
        <f t="shared" si="122"/>
        <v>0</v>
      </c>
      <c r="V3956" s="20">
        <f t="shared" si="123"/>
        <v>0</v>
      </c>
    </row>
    <row r="3957" spans="1:22" outlineLevel="3" x14ac:dyDescent="0.35">
      <c r="G3957" s="1"/>
      <c r="H3957" s="14" t="s">
        <v>12100</v>
      </c>
      <c r="O3957" s="16"/>
      <c r="Q3957" s="18">
        <f>SUBTOTAL(9,Q3955:Q3956)</f>
        <v>56229</v>
      </c>
      <c r="R3957" s="18">
        <f>SUBTOTAL(9,R3955:R3956)</f>
        <v>49982</v>
      </c>
      <c r="S3957" s="18">
        <f>SUBTOTAL(9,S3955:S3956)</f>
        <v>6247</v>
      </c>
      <c r="T3957" s="18">
        <f>SUBTOTAL(9,T3955:T3956)</f>
        <v>0</v>
      </c>
      <c r="U3957" s="10">
        <f t="shared" si="122"/>
        <v>0</v>
      </c>
      <c r="V3957" s="20">
        <f t="shared" si="123"/>
        <v>0</v>
      </c>
    </row>
    <row r="3958" spans="1:22" outlineLevel="4" x14ac:dyDescent="0.35">
      <c r="A3958" s="6" t="s">
        <v>52</v>
      </c>
      <c r="B3958" s="6" t="s">
        <v>53</v>
      </c>
      <c r="C3958" s="12" t="s">
        <v>4399</v>
      </c>
      <c r="D3958" s="5" t="s">
        <v>4400</v>
      </c>
      <c r="E3958" s="6" t="s">
        <v>4400</v>
      </c>
      <c r="F3958" s="1" t="s">
        <v>55</v>
      </c>
      <c r="G3958" s="1" t="s">
        <v>4</v>
      </c>
      <c r="H3958" s="1" t="s">
        <v>4440</v>
      </c>
      <c r="I3958" s="2" t="s">
        <v>4412</v>
      </c>
      <c r="J3958" s="6" t="s">
        <v>4</v>
      </c>
      <c r="K3958" s="6" t="s">
        <v>4</v>
      </c>
      <c r="L3958" s="6" t="s">
        <v>4</v>
      </c>
      <c r="M3958" s="6" t="s">
        <v>5</v>
      </c>
      <c r="N3958" s="6" t="s">
        <v>4439</v>
      </c>
      <c r="O3958" s="16">
        <v>44904</v>
      </c>
      <c r="P3958" s="6" t="s">
        <v>7</v>
      </c>
      <c r="Q3958" s="18">
        <v>19463</v>
      </c>
      <c r="R3958" s="18">
        <v>19463</v>
      </c>
      <c r="S3958" s="18">
        <v>0</v>
      </c>
      <c r="T3958" s="18">
        <v>0</v>
      </c>
      <c r="U3958" s="10">
        <f t="shared" si="122"/>
        <v>0</v>
      </c>
      <c r="V3958" s="20">
        <f t="shared" si="123"/>
        <v>0</v>
      </c>
    </row>
    <row r="3959" spans="1:22" outlineLevel="3" x14ac:dyDescent="0.35">
      <c r="G3959" s="1"/>
      <c r="H3959" s="14" t="s">
        <v>12101</v>
      </c>
      <c r="O3959" s="16"/>
      <c r="Q3959" s="18">
        <f>SUBTOTAL(9,Q3958:Q3958)</f>
        <v>19463</v>
      </c>
      <c r="R3959" s="18">
        <f>SUBTOTAL(9,R3958:R3958)</f>
        <v>19463</v>
      </c>
      <c r="S3959" s="18">
        <f>SUBTOTAL(9,S3958:S3958)</f>
        <v>0</v>
      </c>
      <c r="T3959" s="18">
        <f>SUBTOTAL(9,T3958:T3958)</f>
        <v>0</v>
      </c>
      <c r="U3959" s="10">
        <f t="shared" si="122"/>
        <v>0</v>
      </c>
      <c r="V3959" s="20">
        <f t="shared" si="123"/>
        <v>0</v>
      </c>
    </row>
    <row r="3960" spans="1:22" outlineLevel="4" x14ac:dyDescent="0.35">
      <c r="A3960" s="6" t="s">
        <v>110</v>
      </c>
      <c r="B3960" s="6" t="s">
        <v>111</v>
      </c>
      <c r="C3960" s="12" t="s">
        <v>4399</v>
      </c>
      <c r="D3960" s="5" t="s">
        <v>4424</v>
      </c>
      <c r="E3960" s="6" t="s">
        <v>4441</v>
      </c>
      <c r="F3960" s="1" t="s">
        <v>4</v>
      </c>
      <c r="G3960" s="1" t="s">
        <v>114</v>
      </c>
      <c r="H3960" s="1" t="s">
        <v>116</v>
      </c>
      <c r="I3960" s="4" t="s">
        <v>12902</v>
      </c>
      <c r="J3960" s="6" t="s">
        <v>4</v>
      </c>
      <c r="K3960" s="6" t="s">
        <v>4</v>
      </c>
      <c r="L3960" s="6" t="s">
        <v>4</v>
      </c>
      <c r="M3960" s="6" t="s">
        <v>5</v>
      </c>
      <c r="N3960" s="6" t="s">
        <v>4442</v>
      </c>
      <c r="O3960" s="16">
        <v>44869</v>
      </c>
      <c r="P3960" s="6" t="s">
        <v>7</v>
      </c>
      <c r="Q3960" s="18">
        <v>23705</v>
      </c>
      <c r="R3960" s="18">
        <v>0</v>
      </c>
      <c r="S3960" s="18">
        <v>23705</v>
      </c>
      <c r="T3960" s="18">
        <v>0</v>
      </c>
      <c r="U3960" s="10">
        <f t="shared" si="122"/>
        <v>0</v>
      </c>
      <c r="V3960" s="20">
        <f t="shared" si="123"/>
        <v>0</v>
      </c>
    </row>
    <row r="3961" spans="1:22" outlineLevel="4" x14ac:dyDescent="0.35">
      <c r="A3961" s="6" t="s">
        <v>110</v>
      </c>
      <c r="B3961" s="6" t="s">
        <v>111</v>
      </c>
      <c r="C3961" s="12" t="s">
        <v>4399</v>
      </c>
      <c r="D3961" s="5" t="s">
        <v>4424</v>
      </c>
      <c r="E3961" s="6" t="s">
        <v>4441</v>
      </c>
      <c r="F3961" s="1" t="s">
        <v>4</v>
      </c>
      <c r="G3961" s="1" t="s">
        <v>114</v>
      </c>
      <c r="H3961" s="1" t="s">
        <v>116</v>
      </c>
      <c r="I3961" s="4" t="s">
        <v>12902</v>
      </c>
      <c r="J3961" s="6" t="s">
        <v>4</v>
      </c>
      <c r="K3961" s="6" t="s">
        <v>4</v>
      </c>
      <c r="L3961" s="6" t="s">
        <v>4</v>
      </c>
      <c r="M3961" s="6" t="s">
        <v>5</v>
      </c>
      <c r="N3961" s="6" t="s">
        <v>4443</v>
      </c>
      <c r="O3961" s="16">
        <v>44945</v>
      </c>
      <c r="P3961" s="6" t="s">
        <v>7</v>
      </c>
      <c r="Q3961" s="18">
        <v>17332</v>
      </c>
      <c r="R3961" s="18">
        <v>0</v>
      </c>
      <c r="S3961" s="18">
        <v>17332</v>
      </c>
      <c r="T3961" s="18">
        <v>0</v>
      </c>
      <c r="U3961" s="10">
        <f t="shared" si="122"/>
        <v>0</v>
      </c>
      <c r="V3961" s="20">
        <f t="shared" si="123"/>
        <v>0</v>
      </c>
    </row>
    <row r="3962" spans="1:22" outlineLevel="3" x14ac:dyDescent="0.35">
      <c r="G3962" s="1"/>
      <c r="H3962" s="14" t="s">
        <v>11348</v>
      </c>
      <c r="O3962" s="16"/>
      <c r="Q3962" s="18">
        <f>SUBTOTAL(9,Q3960:Q3961)</f>
        <v>41037</v>
      </c>
      <c r="R3962" s="18">
        <f>SUBTOTAL(9,R3960:R3961)</f>
        <v>0</v>
      </c>
      <c r="S3962" s="18">
        <f>SUBTOTAL(9,S3960:S3961)</f>
        <v>41037</v>
      </c>
      <c r="T3962" s="18">
        <f>SUBTOTAL(9,T3960:T3961)</f>
        <v>0</v>
      </c>
      <c r="U3962" s="10">
        <f t="shared" si="122"/>
        <v>0</v>
      </c>
      <c r="V3962" s="20">
        <f t="shared" si="123"/>
        <v>0</v>
      </c>
    </row>
    <row r="3963" spans="1:22" outlineLevel="4" x14ac:dyDescent="0.35">
      <c r="A3963" s="6" t="s">
        <v>110</v>
      </c>
      <c r="B3963" s="6" t="s">
        <v>111</v>
      </c>
      <c r="C3963" s="12" t="s">
        <v>4399</v>
      </c>
      <c r="D3963" s="5" t="s">
        <v>4424</v>
      </c>
      <c r="E3963" s="6" t="s">
        <v>4441</v>
      </c>
      <c r="F3963" s="1" t="s">
        <v>4</v>
      </c>
      <c r="G3963" s="1" t="s">
        <v>114</v>
      </c>
      <c r="H3963" s="1" t="s">
        <v>119</v>
      </c>
      <c r="I3963" s="4" t="s">
        <v>12903</v>
      </c>
      <c r="J3963" s="6" t="s">
        <v>4</v>
      </c>
      <c r="K3963" s="6" t="s">
        <v>4</v>
      </c>
      <c r="L3963" s="6" t="s">
        <v>4</v>
      </c>
      <c r="M3963" s="6" t="s">
        <v>5</v>
      </c>
      <c r="N3963" s="6" t="s">
        <v>4442</v>
      </c>
      <c r="O3963" s="16">
        <v>44869</v>
      </c>
      <c r="P3963" s="6" t="s">
        <v>7</v>
      </c>
      <c r="Q3963" s="18">
        <v>28662</v>
      </c>
      <c r="R3963" s="18">
        <v>0</v>
      </c>
      <c r="S3963" s="18">
        <v>28662</v>
      </c>
      <c r="T3963" s="18">
        <v>0</v>
      </c>
      <c r="U3963" s="10">
        <f t="shared" si="122"/>
        <v>0</v>
      </c>
      <c r="V3963" s="20">
        <f t="shared" si="123"/>
        <v>0</v>
      </c>
    </row>
    <row r="3964" spans="1:22" outlineLevel="4" x14ac:dyDescent="0.35">
      <c r="A3964" s="6" t="s">
        <v>110</v>
      </c>
      <c r="B3964" s="6" t="s">
        <v>111</v>
      </c>
      <c r="C3964" s="12" t="s">
        <v>4399</v>
      </c>
      <c r="D3964" s="5" t="s">
        <v>4424</v>
      </c>
      <c r="E3964" s="6" t="s">
        <v>4441</v>
      </c>
      <c r="F3964" s="1" t="s">
        <v>4</v>
      </c>
      <c r="G3964" s="1" t="s">
        <v>114</v>
      </c>
      <c r="H3964" s="1" t="s">
        <v>119</v>
      </c>
      <c r="I3964" s="4" t="s">
        <v>12903</v>
      </c>
      <c r="J3964" s="6" t="s">
        <v>4</v>
      </c>
      <c r="K3964" s="6" t="s">
        <v>4</v>
      </c>
      <c r="L3964" s="6" t="s">
        <v>4</v>
      </c>
      <c r="M3964" s="6" t="s">
        <v>5</v>
      </c>
      <c r="N3964" s="6" t="s">
        <v>4443</v>
      </c>
      <c r="O3964" s="16">
        <v>44945</v>
      </c>
      <c r="P3964" s="6" t="s">
        <v>7</v>
      </c>
      <c r="Q3964" s="18">
        <v>5566</v>
      </c>
      <c r="R3964" s="18">
        <v>0</v>
      </c>
      <c r="S3964" s="18">
        <v>5566</v>
      </c>
      <c r="T3964" s="18">
        <v>0</v>
      </c>
      <c r="U3964" s="10">
        <f t="shared" si="122"/>
        <v>0</v>
      </c>
      <c r="V3964" s="20">
        <f t="shared" si="123"/>
        <v>0</v>
      </c>
    </row>
    <row r="3965" spans="1:22" outlineLevel="3" x14ac:dyDescent="0.35">
      <c r="G3965" s="1"/>
      <c r="H3965" s="14" t="s">
        <v>11349</v>
      </c>
      <c r="O3965" s="16"/>
      <c r="Q3965" s="18">
        <f>SUBTOTAL(9,Q3963:Q3964)</f>
        <v>34228</v>
      </c>
      <c r="R3965" s="18">
        <f>SUBTOTAL(9,R3963:R3964)</f>
        <v>0</v>
      </c>
      <c r="S3965" s="18">
        <f>SUBTOTAL(9,S3963:S3964)</f>
        <v>34228</v>
      </c>
      <c r="T3965" s="18">
        <f>SUBTOTAL(9,T3963:T3964)</f>
        <v>0</v>
      </c>
      <c r="U3965" s="10">
        <f t="shared" si="122"/>
        <v>0</v>
      </c>
      <c r="V3965" s="20">
        <f t="shared" si="123"/>
        <v>0</v>
      </c>
    </row>
    <row r="3966" spans="1:22" outlineLevel="4" x14ac:dyDescent="0.35">
      <c r="A3966" s="6" t="s">
        <v>110</v>
      </c>
      <c r="B3966" s="6" t="s">
        <v>111</v>
      </c>
      <c r="C3966" s="12" t="s">
        <v>4399</v>
      </c>
      <c r="D3966" s="5" t="s">
        <v>4424</v>
      </c>
      <c r="E3966" s="6" t="s">
        <v>4441</v>
      </c>
      <c r="F3966" s="1" t="s">
        <v>4</v>
      </c>
      <c r="G3966" s="1" t="s">
        <v>114</v>
      </c>
      <c r="H3966" s="1" t="s">
        <v>121</v>
      </c>
      <c r="I3966" s="4" t="s">
        <v>12901</v>
      </c>
      <c r="J3966" s="6" t="s">
        <v>4</v>
      </c>
      <c r="K3966" s="6" t="s">
        <v>4</v>
      </c>
      <c r="L3966" s="6" t="s">
        <v>4</v>
      </c>
      <c r="M3966" s="6" t="s">
        <v>5</v>
      </c>
      <c r="N3966" s="6" t="s">
        <v>4442</v>
      </c>
      <c r="O3966" s="16">
        <v>44869</v>
      </c>
      <c r="P3966" s="6" t="s">
        <v>7</v>
      </c>
      <c r="Q3966" s="18">
        <v>75059</v>
      </c>
      <c r="R3966" s="18">
        <v>0</v>
      </c>
      <c r="S3966" s="18">
        <v>75059</v>
      </c>
      <c r="T3966" s="18">
        <v>0</v>
      </c>
      <c r="U3966" s="10">
        <f t="shared" si="122"/>
        <v>0</v>
      </c>
      <c r="V3966" s="20">
        <f t="shared" si="123"/>
        <v>0</v>
      </c>
    </row>
    <row r="3967" spans="1:22" outlineLevel="4" x14ac:dyDescent="0.35">
      <c r="A3967" s="6" t="s">
        <v>110</v>
      </c>
      <c r="B3967" s="6" t="s">
        <v>111</v>
      </c>
      <c r="C3967" s="12" t="s">
        <v>4399</v>
      </c>
      <c r="D3967" s="5" t="s">
        <v>4424</v>
      </c>
      <c r="E3967" s="6" t="s">
        <v>4441</v>
      </c>
      <c r="F3967" s="1" t="s">
        <v>4</v>
      </c>
      <c r="G3967" s="1" t="s">
        <v>114</v>
      </c>
      <c r="H3967" s="1" t="s">
        <v>121</v>
      </c>
      <c r="I3967" s="4" t="s">
        <v>12901</v>
      </c>
      <c r="J3967" s="6" t="s">
        <v>4</v>
      </c>
      <c r="K3967" s="6" t="s">
        <v>4</v>
      </c>
      <c r="L3967" s="6" t="s">
        <v>4</v>
      </c>
      <c r="M3967" s="6" t="s">
        <v>5</v>
      </c>
      <c r="N3967" s="6" t="s">
        <v>4443</v>
      </c>
      <c r="O3967" s="16">
        <v>44945</v>
      </c>
      <c r="P3967" s="6" t="s">
        <v>7</v>
      </c>
      <c r="Q3967" s="18">
        <v>25871</v>
      </c>
      <c r="R3967" s="18">
        <v>0</v>
      </c>
      <c r="S3967" s="18">
        <v>25871</v>
      </c>
      <c r="T3967" s="18">
        <v>0</v>
      </c>
      <c r="U3967" s="10">
        <f t="shared" si="122"/>
        <v>0</v>
      </c>
      <c r="V3967" s="20">
        <f t="shared" si="123"/>
        <v>0</v>
      </c>
    </row>
    <row r="3968" spans="1:22" outlineLevel="3" x14ac:dyDescent="0.35">
      <c r="G3968" s="1"/>
      <c r="H3968" s="14" t="s">
        <v>11350</v>
      </c>
      <c r="O3968" s="16"/>
      <c r="Q3968" s="18">
        <f>SUBTOTAL(9,Q3966:Q3967)</f>
        <v>100930</v>
      </c>
      <c r="R3968" s="18">
        <f>SUBTOTAL(9,R3966:R3967)</f>
        <v>0</v>
      </c>
      <c r="S3968" s="18">
        <f>SUBTOTAL(9,S3966:S3967)</f>
        <v>100930</v>
      </c>
      <c r="T3968" s="18">
        <f>SUBTOTAL(9,T3966:T3967)</f>
        <v>0</v>
      </c>
      <c r="U3968" s="10">
        <f t="shared" si="122"/>
        <v>0</v>
      </c>
      <c r="V3968" s="20">
        <f t="shared" si="123"/>
        <v>0</v>
      </c>
    </row>
    <row r="3969" spans="1:22" outlineLevel="2" x14ac:dyDescent="0.35">
      <c r="C3969" s="13" t="s">
        <v>10753</v>
      </c>
      <c r="G3969" s="1"/>
      <c r="O3969" s="16"/>
      <c r="Q3969" s="18">
        <f>SUBTOTAL(9,Q3922:Q3967)</f>
        <v>2842140</v>
      </c>
      <c r="R3969" s="18">
        <f>SUBTOTAL(9,R3922:R3967)</f>
        <v>574301.33000000007</v>
      </c>
      <c r="S3969" s="18">
        <f>SUBTOTAL(9,S3922:S3967)</f>
        <v>2267838.67</v>
      </c>
      <c r="T3969" s="18">
        <f>SUBTOTAL(9,T3922:T3967)</f>
        <v>0</v>
      </c>
      <c r="U3969" s="10">
        <f t="shared" si="122"/>
        <v>0</v>
      </c>
      <c r="V3969" s="20">
        <f t="shared" si="123"/>
        <v>0</v>
      </c>
    </row>
    <row r="3970" spans="1:22" outlineLevel="4" x14ac:dyDescent="0.35">
      <c r="A3970" s="6" t="s">
        <v>110</v>
      </c>
      <c r="B3970" s="6" t="s">
        <v>111</v>
      </c>
      <c r="C3970" s="12" t="s">
        <v>4444</v>
      </c>
      <c r="D3970" s="5" t="s">
        <v>4445</v>
      </c>
      <c r="E3970" s="6" t="s">
        <v>4445</v>
      </c>
      <c r="F3970" s="1" t="s">
        <v>4</v>
      </c>
      <c r="G3970" s="1" t="s">
        <v>114</v>
      </c>
      <c r="H3970" s="1" t="s">
        <v>116</v>
      </c>
      <c r="I3970" s="4" t="s">
        <v>12902</v>
      </c>
      <c r="J3970" s="6" t="s">
        <v>4</v>
      </c>
      <c r="K3970" s="6" t="s">
        <v>4</v>
      </c>
      <c r="L3970" s="6" t="s">
        <v>4</v>
      </c>
      <c r="M3970" s="6" t="s">
        <v>5</v>
      </c>
      <c r="N3970" s="6" t="s">
        <v>4446</v>
      </c>
      <c r="O3970" s="16">
        <v>44869</v>
      </c>
      <c r="P3970" s="6" t="s">
        <v>7</v>
      </c>
      <c r="Q3970" s="18">
        <v>55989</v>
      </c>
      <c r="R3970" s="18">
        <v>0</v>
      </c>
      <c r="S3970" s="18">
        <v>55989</v>
      </c>
      <c r="T3970" s="18">
        <v>0</v>
      </c>
      <c r="U3970" s="10">
        <f t="shared" ref="U3970:U4033" si="124">Q3970-R3970-S3970-T3970</f>
        <v>0</v>
      </c>
      <c r="V3970" s="20">
        <f t="shared" si="123"/>
        <v>0</v>
      </c>
    </row>
    <row r="3971" spans="1:22" outlineLevel="4" x14ac:dyDescent="0.35">
      <c r="A3971" s="6" t="s">
        <v>110</v>
      </c>
      <c r="B3971" s="6" t="s">
        <v>111</v>
      </c>
      <c r="C3971" s="12" t="s">
        <v>4444</v>
      </c>
      <c r="D3971" s="5" t="s">
        <v>4445</v>
      </c>
      <c r="E3971" s="6" t="s">
        <v>4445</v>
      </c>
      <c r="F3971" s="1" t="s">
        <v>4</v>
      </c>
      <c r="G3971" s="1" t="s">
        <v>114</v>
      </c>
      <c r="H3971" s="1" t="s">
        <v>116</v>
      </c>
      <c r="I3971" s="4" t="s">
        <v>12902</v>
      </c>
      <c r="J3971" s="6" t="s">
        <v>4</v>
      </c>
      <c r="K3971" s="6" t="s">
        <v>4</v>
      </c>
      <c r="L3971" s="6" t="s">
        <v>4</v>
      </c>
      <c r="M3971" s="6" t="s">
        <v>5</v>
      </c>
      <c r="N3971" s="6" t="s">
        <v>4447</v>
      </c>
      <c r="O3971" s="16">
        <v>44945</v>
      </c>
      <c r="P3971" s="6" t="s">
        <v>7</v>
      </c>
      <c r="Q3971" s="18">
        <v>14802</v>
      </c>
      <c r="R3971" s="18">
        <v>0</v>
      </c>
      <c r="S3971" s="18">
        <v>14802</v>
      </c>
      <c r="T3971" s="18">
        <v>0</v>
      </c>
      <c r="U3971" s="10">
        <f t="shared" si="124"/>
        <v>0</v>
      </c>
      <c r="V3971" s="20">
        <f t="shared" ref="V3971:V4034" si="125">Q3971-R3971-S3971-T3971</f>
        <v>0</v>
      </c>
    </row>
    <row r="3972" spans="1:22" outlineLevel="3" x14ac:dyDescent="0.35">
      <c r="G3972" s="1"/>
      <c r="H3972" s="14" t="s">
        <v>11348</v>
      </c>
      <c r="O3972" s="16"/>
      <c r="Q3972" s="18">
        <f>SUBTOTAL(9,Q3970:Q3971)</f>
        <v>70791</v>
      </c>
      <c r="R3972" s="18">
        <f>SUBTOTAL(9,R3970:R3971)</f>
        <v>0</v>
      </c>
      <c r="S3972" s="18">
        <f>SUBTOTAL(9,S3970:S3971)</f>
        <v>70791</v>
      </c>
      <c r="T3972" s="18">
        <f>SUBTOTAL(9,T3970:T3971)</f>
        <v>0</v>
      </c>
      <c r="U3972" s="10">
        <f t="shared" si="124"/>
        <v>0</v>
      </c>
      <c r="V3972" s="20">
        <f t="shared" si="125"/>
        <v>0</v>
      </c>
    </row>
    <row r="3973" spans="1:22" outlineLevel="4" x14ac:dyDescent="0.35">
      <c r="A3973" s="6" t="s">
        <v>110</v>
      </c>
      <c r="B3973" s="6" t="s">
        <v>111</v>
      </c>
      <c r="C3973" s="12" t="s">
        <v>4444</v>
      </c>
      <c r="D3973" s="5" t="s">
        <v>4445</v>
      </c>
      <c r="E3973" s="6" t="s">
        <v>4445</v>
      </c>
      <c r="F3973" s="1" t="s">
        <v>4</v>
      </c>
      <c r="G3973" s="1" t="s">
        <v>114</v>
      </c>
      <c r="H3973" s="1" t="s">
        <v>119</v>
      </c>
      <c r="I3973" s="4" t="s">
        <v>12903</v>
      </c>
      <c r="J3973" s="6" t="s">
        <v>4</v>
      </c>
      <c r="K3973" s="6" t="s">
        <v>4</v>
      </c>
      <c r="L3973" s="6" t="s">
        <v>4</v>
      </c>
      <c r="M3973" s="6" t="s">
        <v>5</v>
      </c>
      <c r="N3973" s="6" t="s">
        <v>4446</v>
      </c>
      <c r="O3973" s="16">
        <v>44869</v>
      </c>
      <c r="P3973" s="6" t="s">
        <v>7</v>
      </c>
      <c r="Q3973" s="18">
        <v>15378</v>
      </c>
      <c r="R3973" s="18">
        <v>0</v>
      </c>
      <c r="S3973" s="18">
        <v>15378</v>
      </c>
      <c r="T3973" s="18">
        <v>0</v>
      </c>
      <c r="U3973" s="10">
        <f t="shared" si="124"/>
        <v>0</v>
      </c>
      <c r="V3973" s="20">
        <f t="shared" si="125"/>
        <v>0</v>
      </c>
    </row>
    <row r="3974" spans="1:22" outlineLevel="4" x14ac:dyDescent="0.35">
      <c r="A3974" s="6" t="s">
        <v>110</v>
      </c>
      <c r="B3974" s="6" t="s">
        <v>111</v>
      </c>
      <c r="C3974" s="12" t="s">
        <v>4444</v>
      </c>
      <c r="D3974" s="5" t="s">
        <v>4445</v>
      </c>
      <c r="E3974" s="6" t="s">
        <v>4445</v>
      </c>
      <c r="F3974" s="1" t="s">
        <v>4</v>
      </c>
      <c r="G3974" s="1" t="s">
        <v>114</v>
      </c>
      <c r="H3974" s="1" t="s">
        <v>119</v>
      </c>
      <c r="I3974" s="4" t="s">
        <v>12903</v>
      </c>
      <c r="J3974" s="6" t="s">
        <v>4</v>
      </c>
      <c r="K3974" s="6" t="s">
        <v>4</v>
      </c>
      <c r="L3974" s="6" t="s">
        <v>4</v>
      </c>
      <c r="M3974" s="6" t="s">
        <v>5</v>
      </c>
      <c r="N3974" s="6" t="s">
        <v>4447</v>
      </c>
      <c r="O3974" s="16">
        <v>44945</v>
      </c>
      <c r="P3974" s="6" t="s">
        <v>7</v>
      </c>
      <c r="Q3974" s="18">
        <v>2986</v>
      </c>
      <c r="R3974" s="18">
        <v>0</v>
      </c>
      <c r="S3974" s="18">
        <v>2986</v>
      </c>
      <c r="T3974" s="18">
        <v>0</v>
      </c>
      <c r="U3974" s="10">
        <f t="shared" si="124"/>
        <v>0</v>
      </c>
      <c r="V3974" s="20">
        <f t="shared" si="125"/>
        <v>0</v>
      </c>
    </row>
    <row r="3975" spans="1:22" outlineLevel="3" x14ac:dyDescent="0.35">
      <c r="G3975" s="1"/>
      <c r="H3975" s="14" t="s">
        <v>11349</v>
      </c>
      <c r="O3975" s="16"/>
      <c r="Q3975" s="18">
        <f>SUBTOTAL(9,Q3973:Q3974)</f>
        <v>18364</v>
      </c>
      <c r="R3975" s="18">
        <f>SUBTOTAL(9,R3973:R3974)</f>
        <v>0</v>
      </c>
      <c r="S3975" s="18">
        <f>SUBTOTAL(9,S3973:S3974)</f>
        <v>18364</v>
      </c>
      <c r="T3975" s="18">
        <f>SUBTOTAL(9,T3973:T3974)</f>
        <v>0</v>
      </c>
      <c r="U3975" s="10">
        <f t="shared" si="124"/>
        <v>0</v>
      </c>
      <c r="V3975" s="20">
        <f t="shared" si="125"/>
        <v>0</v>
      </c>
    </row>
    <row r="3976" spans="1:22" outlineLevel="4" x14ac:dyDescent="0.35">
      <c r="A3976" s="6" t="s">
        <v>110</v>
      </c>
      <c r="B3976" s="6" t="s">
        <v>111</v>
      </c>
      <c r="C3976" s="12" t="s">
        <v>4444</v>
      </c>
      <c r="D3976" s="5" t="s">
        <v>4445</v>
      </c>
      <c r="E3976" s="6" t="s">
        <v>4445</v>
      </c>
      <c r="F3976" s="1" t="s">
        <v>4</v>
      </c>
      <c r="G3976" s="1" t="s">
        <v>114</v>
      </c>
      <c r="H3976" s="1" t="s">
        <v>121</v>
      </c>
      <c r="I3976" s="4" t="s">
        <v>12901</v>
      </c>
      <c r="J3976" s="6" t="s">
        <v>4</v>
      </c>
      <c r="K3976" s="6" t="s">
        <v>4</v>
      </c>
      <c r="L3976" s="6" t="s">
        <v>4</v>
      </c>
      <c r="M3976" s="6" t="s">
        <v>5</v>
      </c>
      <c r="N3976" s="6" t="s">
        <v>4446</v>
      </c>
      <c r="O3976" s="16">
        <v>44869</v>
      </c>
      <c r="P3976" s="6" t="s">
        <v>7</v>
      </c>
      <c r="Q3976" s="18">
        <v>35634</v>
      </c>
      <c r="R3976" s="18">
        <v>0</v>
      </c>
      <c r="S3976" s="18">
        <v>35634</v>
      </c>
      <c r="T3976" s="18">
        <v>0</v>
      </c>
      <c r="U3976" s="10">
        <f t="shared" si="124"/>
        <v>0</v>
      </c>
      <c r="V3976" s="20">
        <f t="shared" si="125"/>
        <v>0</v>
      </c>
    </row>
    <row r="3977" spans="1:22" outlineLevel="4" x14ac:dyDescent="0.35">
      <c r="A3977" s="6" t="s">
        <v>110</v>
      </c>
      <c r="B3977" s="6" t="s">
        <v>111</v>
      </c>
      <c r="C3977" s="12" t="s">
        <v>4444</v>
      </c>
      <c r="D3977" s="5" t="s">
        <v>4445</v>
      </c>
      <c r="E3977" s="6" t="s">
        <v>4445</v>
      </c>
      <c r="F3977" s="1" t="s">
        <v>4</v>
      </c>
      <c r="G3977" s="1" t="s">
        <v>114</v>
      </c>
      <c r="H3977" s="1" t="s">
        <v>121</v>
      </c>
      <c r="I3977" s="4" t="s">
        <v>12901</v>
      </c>
      <c r="J3977" s="6" t="s">
        <v>4</v>
      </c>
      <c r="K3977" s="6" t="s">
        <v>4</v>
      </c>
      <c r="L3977" s="6" t="s">
        <v>4</v>
      </c>
      <c r="M3977" s="6" t="s">
        <v>5</v>
      </c>
      <c r="N3977" s="6" t="s">
        <v>4447</v>
      </c>
      <c r="O3977" s="16">
        <v>44945</v>
      </c>
      <c r="P3977" s="6" t="s">
        <v>7</v>
      </c>
      <c r="Q3977" s="18">
        <v>13456</v>
      </c>
      <c r="R3977" s="18">
        <v>0</v>
      </c>
      <c r="S3977" s="18">
        <v>13456</v>
      </c>
      <c r="T3977" s="18">
        <v>0</v>
      </c>
      <c r="U3977" s="10">
        <f t="shared" si="124"/>
        <v>0</v>
      </c>
      <c r="V3977" s="20">
        <f t="shared" si="125"/>
        <v>0</v>
      </c>
    </row>
    <row r="3978" spans="1:22" outlineLevel="3" x14ac:dyDescent="0.35">
      <c r="G3978" s="1"/>
      <c r="H3978" s="14" t="s">
        <v>11350</v>
      </c>
      <c r="O3978" s="16"/>
      <c r="Q3978" s="18">
        <f>SUBTOTAL(9,Q3976:Q3977)</f>
        <v>49090</v>
      </c>
      <c r="R3978" s="18">
        <f>SUBTOTAL(9,R3976:R3977)</f>
        <v>0</v>
      </c>
      <c r="S3978" s="18">
        <f>SUBTOTAL(9,S3976:S3977)</f>
        <v>49090</v>
      </c>
      <c r="T3978" s="18">
        <f>SUBTOTAL(9,T3976:T3977)</f>
        <v>0</v>
      </c>
      <c r="U3978" s="10">
        <f t="shared" si="124"/>
        <v>0</v>
      </c>
      <c r="V3978" s="20">
        <f t="shared" si="125"/>
        <v>0</v>
      </c>
    </row>
    <row r="3979" spans="1:22" outlineLevel="2" x14ac:dyDescent="0.35">
      <c r="C3979" s="13" t="s">
        <v>10754</v>
      </c>
      <c r="G3979" s="1"/>
      <c r="O3979" s="16"/>
      <c r="Q3979" s="18">
        <f>SUBTOTAL(9,Q3970:Q3977)</f>
        <v>138245</v>
      </c>
      <c r="R3979" s="18">
        <f>SUBTOTAL(9,R3970:R3977)</f>
        <v>0</v>
      </c>
      <c r="S3979" s="18">
        <f>SUBTOTAL(9,S3970:S3977)</f>
        <v>138245</v>
      </c>
      <c r="T3979" s="18">
        <f>SUBTOTAL(9,T3970:T3977)</f>
        <v>0</v>
      </c>
      <c r="U3979" s="10">
        <f t="shared" si="124"/>
        <v>0</v>
      </c>
      <c r="V3979" s="20">
        <f t="shared" si="125"/>
        <v>0</v>
      </c>
    </row>
    <row r="3980" spans="1:22" ht="29" outlineLevel="4" x14ac:dyDescent="0.35">
      <c r="A3980" s="6" t="s">
        <v>743</v>
      </c>
      <c r="B3980" s="6" t="s">
        <v>744</v>
      </c>
      <c r="C3980" s="12" t="s">
        <v>4448</v>
      </c>
      <c r="D3980" s="5" t="s">
        <v>4449</v>
      </c>
      <c r="E3980" s="6" t="s">
        <v>4449</v>
      </c>
      <c r="F3980" s="1" t="s">
        <v>13024</v>
      </c>
      <c r="G3980" s="1" t="s">
        <v>4</v>
      </c>
      <c r="H3980" s="1" t="s">
        <v>4451</v>
      </c>
      <c r="I3980" s="2" t="s">
        <v>4452</v>
      </c>
      <c r="J3980" s="6" t="s">
        <v>4</v>
      </c>
      <c r="K3980" s="6" t="s">
        <v>4</v>
      </c>
      <c r="L3980" s="6" t="s">
        <v>4</v>
      </c>
      <c r="M3980" s="6" t="s">
        <v>5</v>
      </c>
      <c r="N3980" s="6" t="s">
        <v>4450</v>
      </c>
      <c r="O3980" s="16">
        <v>44958</v>
      </c>
      <c r="P3980" s="6" t="s">
        <v>7</v>
      </c>
      <c r="Q3980" s="18">
        <v>354696.28</v>
      </c>
      <c r="R3980" s="18">
        <v>354696.28</v>
      </c>
      <c r="S3980" s="18">
        <v>0</v>
      </c>
      <c r="T3980" s="18">
        <v>0</v>
      </c>
      <c r="U3980" s="10">
        <f t="shared" si="124"/>
        <v>0</v>
      </c>
      <c r="V3980" s="20">
        <f t="shared" si="125"/>
        <v>0</v>
      </c>
    </row>
    <row r="3981" spans="1:22" outlineLevel="3" x14ac:dyDescent="0.35">
      <c r="G3981" s="1"/>
      <c r="H3981" s="14" t="s">
        <v>12102</v>
      </c>
      <c r="O3981" s="16"/>
      <c r="Q3981" s="18">
        <f>SUBTOTAL(9,Q3980:Q3980)</f>
        <v>354696.28</v>
      </c>
      <c r="R3981" s="18">
        <f>SUBTOTAL(9,R3980:R3980)</f>
        <v>354696.28</v>
      </c>
      <c r="S3981" s="18">
        <f>SUBTOTAL(9,S3980:S3980)</f>
        <v>0</v>
      </c>
      <c r="T3981" s="18">
        <f>SUBTOTAL(9,T3980:T3980)</f>
        <v>0</v>
      </c>
      <c r="U3981" s="10">
        <f t="shared" si="124"/>
        <v>0</v>
      </c>
      <c r="V3981" s="20">
        <f t="shared" si="125"/>
        <v>0</v>
      </c>
    </row>
    <row r="3982" spans="1:22" outlineLevel="4" x14ac:dyDescent="0.35">
      <c r="A3982" s="6" t="s">
        <v>110</v>
      </c>
      <c r="B3982" s="6" t="s">
        <v>111</v>
      </c>
      <c r="C3982" s="12" t="s">
        <v>4448</v>
      </c>
      <c r="D3982" s="5" t="s">
        <v>4449</v>
      </c>
      <c r="E3982" s="6" t="s">
        <v>4449</v>
      </c>
      <c r="F3982" s="1" t="s">
        <v>4</v>
      </c>
      <c r="G3982" s="1" t="s">
        <v>114</v>
      </c>
      <c r="H3982" s="1" t="s">
        <v>116</v>
      </c>
      <c r="I3982" s="4" t="s">
        <v>12902</v>
      </c>
      <c r="J3982" s="6" t="s">
        <v>4</v>
      </c>
      <c r="K3982" s="6" t="s">
        <v>4</v>
      </c>
      <c r="L3982" s="6" t="s">
        <v>4</v>
      </c>
      <c r="M3982" s="6" t="s">
        <v>5</v>
      </c>
      <c r="N3982" s="6" t="s">
        <v>4453</v>
      </c>
      <c r="O3982" s="16">
        <v>44869</v>
      </c>
      <c r="P3982" s="6" t="s">
        <v>7</v>
      </c>
      <c r="Q3982" s="18">
        <v>50245</v>
      </c>
      <c r="R3982" s="18">
        <v>0</v>
      </c>
      <c r="S3982" s="18">
        <v>50245</v>
      </c>
      <c r="T3982" s="18">
        <v>0</v>
      </c>
      <c r="U3982" s="10">
        <f t="shared" si="124"/>
        <v>0</v>
      </c>
      <c r="V3982" s="20">
        <f t="shared" si="125"/>
        <v>0</v>
      </c>
    </row>
    <row r="3983" spans="1:22" outlineLevel="4" x14ac:dyDescent="0.35">
      <c r="A3983" s="6" t="s">
        <v>110</v>
      </c>
      <c r="B3983" s="6" t="s">
        <v>111</v>
      </c>
      <c r="C3983" s="12" t="s">
        <v>4448</v>
      </c>
      <c r="D3983" s="5" t="s">
        <v>4449</v>
      </c>
      <c r="E3983" s="6" t="s">
        <v>4449</v>
      </c>
      <c r="F3983" s="1" t="s">
        <v>4</v>
      </c>
      <c r="G3983" s="1" t="s">
        <v>114</v>
      </c>
      <c r="H3983" s="1" t="s">
        <v>116</v>
      </c>
      <c r="I3983" s="4" t="s">
        <v>12902</v>
      </c>
      <c r="J3983" s="6" t="s">
        <v>4</v>
      </c>
      <c r="K3983" s="6" t="s">
        <v>4</v>
      </c>
      <c r="L3983" s="6" t="s">
        <v>4</v>
      </c>
      <c r="M3983" s="6" t="s">
        <v>5</v>
      </c>
      <c r="N3983" s="6" t="s">
        <v>4454</v>
      </c>
      <c r="O3983" s="16">
        <v>44945</v>
      </c>
      <c r="P3983" s="6" t="s">
        <v>7</v>
      </c>
      <c r="Q3983" s="18">
        <v>19253</v>
      </c>
      <c r="R3983" s="18">
        <v>0</v>
      </c>
      <c r="S3983" s="18">
        <v>19253</v>
      </c>
      <c r="T3983" s="18">
        <v>0</v>
      </c>
      <c r="U3983" s="10">
        <f t="shared" si="124"/>
        <v>0</v>
      </c>
      <c r="V3983" s="20">
        <f t="shared" si="125"/>
        <v>0</v>
      </c>
    </row>
    <row r="3984" spans="1:22" outlineLevel="3" x14ac:dyDescent="0.35">
      <c r="G3984" s="1"/>
      <c r="H3984" s="14" t="s">
        <v>11348</v>
      </c>
      <c r="O3984" s="16"/>
      <c r="Q3984" s="18">
        <f>SUBTOTAL(9,Q3982:Q3983)</f>
        <v>69498</v>
      </c>
      <c r="R3984" s="18">
        <f>SUBTOTAL(9,R3982:R3983)</f>
        <v>0</v>
      </c>
      <c r="S3984" s="18">
        <f>SUBTOTAL(9,S3982:S3983)</f>
        <v>69498</v>
      </c>
      <c r="T3984" s="18">
        <f>SUBTOTAL(9,T3982:T3983)</f>
        <v>0</v>
      </c>
      <c r="U3984" s="10">
        <f t="shared" si="124"/>
        <v>0</v>
      </c>
      <c r="V3984" s="20">
        <f t="shared" si="125"/>
        <v>0</v>
      </c>
    </row>
    <row r="3985" spans="1:22" outlineLevel="4" x14ac:dyDescent="0.35">
      <c r="A3985" s="6" t="s">
        <v>110</v>
      </c>
      <c r="B3985" s="6" t="s">
        <v>111</v>
      </c>
      <c r="C3985" s="12" t="s">
        <v>4448</v>
      </c>
      <c r="D3985" s="5" t="s">
        <v>4449</v>
      </c>
      <c r="E3985" s="6" t="s">
        <v>4449</v>
      </c>
      <c r="F3985" s="1" t="s">
        <v>4</v>
      </c>
      <c r="G3985" s="1" t="s">
        <v>114</v>
      </c>
      <c r="H3985" s="1" t="s">
        <v>119</v>
      </c>
      <c r="I3985" s="4" t="s">
        <v>12903</v>
      </c>
      <c r="J3985" s="6" t="s">
        <v>4</v>
      </c>
      <c r="K3985" s="6" t="s">
        <v>4</v>
      </c>
      <c r="L3985" s="6" t="s">
        <v>4</v>
      </c>
      <c r="M3985" s="6" t="s">
        <v>5</v>
      </c>
      <c r="N3985" s="6" t="s">
        <v>4453</v>
      </c>
      <c r="O3985" s="16">
        <v>44869</v>
      </c>
      <c r="P3985" s="6" t="s">
        <v>7</v>
      </c>
      <c r="Q3985" s="18">
        <v>24746</v>
      </c>
      <c r="R3985" s="18">
        <v>0</v>
      </c>
      <c r="S3985" s="18">
        <v>24746</v>
      </c>
      <c r="T3985" s="18">
        <v>0</v>
      </c>
      <c r="U3985" s="10">
        <f t="shared" si="124"/>
        <v>0</v>
      </c>
      <c r="V3985" s="20">
        <f t="shared" si="125"/>
        <v>0</v>
      </c>
    </row>
    <row r="3986" spans="1:22" outlineLevel="4" x14ac:dyDescent="0.35">
      <c r="A3986" s="6" t="s">
        <v>110</v>
      </c>
      <c r="B3986" s="6" t="s">
        <v>111</v>
      </c>
      <c r="C3986" s="12" t="s">
        <v>4448</v>
      </c>
      <c r="D3986" s="5" t="s">
        <v>4449</v>
      </c>
      <c r="E3986" s="6" t="s">
        <v>4449</v>
      </c>
      <c r="F3986" s="1" t="s">
        <v>4</v>
      </c>
      <c r="G3986" s="1" t="s">
        <v>114</v>
      </c>
      <c r="H3986" s="1" t="s">
        <v>119</v>
      </c>
      <c r="I3986" s="4" t="s">
        <v>12903</v>
      </c>
      <c r="J3986" s="6" t="s">
        <v>4</v>
      </c>
      <c r="K3986" s="6" t="s">
        <v>4</v>
      </c>
      <c r="L3986" s="6" t="s">
        <v>4</v>
      </c>
      <c r="M3986" s="6" t="s">
        <v>5</v>
      </c>
      <c r="N3986" s="6" t="s">
        <v>4454</v>
      </c>
      <c r="O3986" s="16">
        <v>44945</v>
      </c>
      <c r="P3986" s="6" t="s">
        <v>7</v>
      </c>
      <c r="Q3986" s="18">
        <v>4806</v>
      </c>
      <c r="R3986" s="18">
        <v>0</v>
      </c>
      <c r="S3986" s="18">
        <v>4806</v>
      </c>
      <c r="T3986" s="18">
        <v>0</v>
      </c>
      <c r="U3986" s="10">
        <f t="shared" si="124"/>
        <v>0</v>
      </c>
      <c r="V3986" s="20">
        <f t="shared" si="125"/>
        <v>0</v>
      </c>
    </row>
    <row r="3987" spans="1:22" outlineLevel="3" x14ac:dyDescent="0.35">
      <c r="G3987" s="1"/>
      <c r="H3987" s="14" t="s">
        <v>11349</v>
      </c>
      <c r="O3987" s="16"/>
      <c r="Q3987" s="18">
        <f>SUBTOTAL(9,Q3985:Q3986)</f>
        <v>29552</v>
      </c>
      <c r="R3987" s="18">
        <f>SUBTOTAL(9,R3985:R3986)</f>
        <v>0</v>
      </c>
      <c r="S3987" s="18">
        <f>SUBTOTAL(9,S3985:S3986)</f>
        <v>29552</v>
      </c>
      <c r="T3987" s="18">
        <f>SUBTOTAL(9,T3985:T3986)</f>
        <v>0</v>
      </c>
      <c r="U3987" s="10">
        <f t="shared" si="124"/>
        <v>0</v>
      </c>
      <c r="V3987" s="20">
        <f t="shared" si="125"/>
        <v>0</v>
      </c>
    </row>
    <row r="3988" spans="1:22" outlineLevel="4" x14ac:dyDescent="0.35">
      <c r="A3988" s="6" t="s">
        <v>110</v>
      </c>
      <c r="B3988" s="6" t="s">
        <v>111</v>
      </c>
      <c r="C3988" s="12" t="s">
        <v>4448</v>
      </c>
      <c r="D3988" s="5" t="s">
        <v>4449</v>
      </c>
      <c r="E3988" s="6" t="s">
        <v>4449</v>
      </c>
      <c r="F3988" s="1" t="s">
        <v>4</v>
      </c>
      <c r="G3988" s="1" t="s">
        <v>114</v>
      </c>
      <c r="H3988" s="1" t="s">
        <v>121</v>
      </c>
      <c r="I3988" s="4" t="s">
        <v>12901</v>
      </c>
      <c r="J3988" s="6" t="s">
        <v>4</v>
      </c>
      <c r="K3988" s="6" t="s">
        <v>4</v>
      </c>
      <c r="L3988" s="6" t="s">
        <v>4</v>
      </c>
      <c r="M3988" s="6" t="s">
        <v>5</v>
      </c>
      <c r="N3988" s="6" t="s">
        <v>4453</v>
      </c>
      <c r="O3988" s="16">
        <v>44869</v>
      </c>
      <c r="P3988" s="6" t="s">
        <v>7</v>
      </c>
      <c r="Q3988" s="18">
        <v>42900</v>
      </c>
      <c r="R3988" s="18">
        <v>0</v>
      </c>
      <c r="S3988" s="18">
        <v>42900</v>
      </c>
      <c r="T3988" s="18">
        <v>0</v>
      </c>
      <c r="U3988" s="10">
        <f t="shared" si="124"/>
        <v>0</v>
      </c>
      <c r="V3988" s="20">
        <f t="shared" si="125"/>
        <v>0</v>
      </c>
    </row>
    <row r="3989" spans="1:22" outlineLevel="4" x14ac:dyDescent="0.35">
      <c r="A3989" s="6" t="s">
        <v>110</v>
      </c>
      <c r="B3989" s="6" t="s">
        <v>111</v>
      </c>
      <c r="C3989" s="12" t="s">
        <v>4448</v>
      </c>
      <c r="D3989" s="5" t="s">
        <v>4449</v>
      </c>
      <c r="E3989" s="6" t="s">
        <v>4449</v>
      </c>
      <c r="F3989" s="1" t="s">
        <v>4</v>
      </c>
      <c r="G3989" s="1" t="s">
        <v>114</v>
      </c>
      <c r="H3989" s="1" t="s">
        <v>121</v>
      </c>
      <c r="I3989" s="4" t="s">
        <v>12901</v>
      </c>
      <c r="J3989" s="6" t="s">
        <v>4</v>
      </c>
      <c r="K3989" s="6" t="s">
        <v>4</v>
      </c>
      <c r="L3989" s="6" t="s">
        <v>4</v>
      </c>
      <c r="M3989" s="6" t="s">
        <v>5</v>
      </c>
      <c r="N3989" s="6" t="s">
        <v>4454</v>
      </c>
      <c r="O3989" s="16">
        <v>44945</v>
      </c>
      <c r="P3989" s="6" t="s">
        <v>7</v>
      </c>
      <c r="Q3989" s="18">
        <v>13952</v>
      </c>
      <c r="R3989" s="18">
        <v>0</v>
      </c>
      <c r="S3989" s="18">
        <v>13952</v>
      </c>
      <c r="T3989" s="18">
        <v>0</v>
      </c>
      <c r="U3989" s="10">
        <f t="shared" si="124"/>
        <v>0</v>
      </c>
      <c r="V3989" s="20">
        <f t="shared" si="125"/>
        <v>0</v>
      </c>
    </row>
    <row r="3990" spans="1:22" outlineLevel="3" x14ac:dyDescent="0.35">
      <c r="G3990" s="1"/>
      <c r="H3990" s="14" t="s">
        <v>11350</v>
      </c>
      <c r="O3990" s="16"/>
      <c r="Q3990" s="18">
        <f>SUBTOTAL(9,Q3988:Q3989)</f>
        <v>56852</v>
      </c>
      <c r="R3990" s="18">
        <f>SUBTOTAL(9,R3988:R3989)</f>
        <v>0</v>
      </c>
      <c r="S3990" s="18">
        <f>SUBTOTAL(9,S3988:S3989)</f>
        <v>56852</v>
      </c>
      <c r="T3990" s="18">
        <f>SUBTOTAL(9,T3988:T3989)</f>
        <v>0</v>
      </c>
      <c r="U3990" s="10">
        <f t="shared" si="124"/>
        <v>0</v>
      </c>
      <c r="V3990" s="20">
        <f t="shared" si="125"/>
        <v>0</v>
      </c>
    </row>
    <row r="3991" spans="1:22" ht="29" outlineLevel="4" x14ac:dyDescent="0.35">
      <c r="A3991" s="6" t="s">
        <v>110</v>
      </c>
      <c r="B3991" s="6" t="s">
        <v>111</v>
      </c>
      <c r="C3991" s="12" t="s">
        <v>4448</v>
      </c>
      <c r="D3991" s="5" t="s">
        <v>4449</v>
      </c>
      <c r="E3991" s="6" t="s">
        <v>4449</v>
      </c>
      <c r="F3991" s="1" t="s">
        <v>4</v>
      </c>
      <c r="G3991" s="1" t="s">
        <v>368</v>
      </c>
      <c r="H3991" s="1" t="s">
        <v>4456</v>
      </c>
      <c r="I3991" s="2" t="s">
        <v>4457</v>
      </c>
      <c r="J3991" s="6" t="s">
        <v>4</v>
      </c>
      <c r="K3991" s="6" t="s">
        <v>4</v>
      </c>
      <c r="L3991" s="6" t="s">
        <v>4</v>
      </c>
      <c r="M3991" s="6" t="s">
        <v>5</v>
      </c>
      <c r="N3991" s="6" t="s">
        <v>4455</v>
      </c>
      <c r="O3991" s="16">
        <v>44869</v>
      </c>
      <c r="P3991" s="6" t="s">
        <v>7</v>
      </c>
      <c r="Q3991" s="18">
        <v>162794</v>
      </c>
      <c r="R3991" s="18">
        <v>0</v>
      </c>
      <c r="S3991" s="18">
        <v>162794</v>
      </c>
      <c r="T3991" s="18">
        <v>0</v>
      </c>
      <c r="U3991" s="10">
        <f t="shared" si="124"/>
        <v>0</v>
      </c>
      <c r="V3991" s="20">
        <f t="shared" si="125"/>
        <v>0</v>
      </c>
    </row>
    <row r="3992" spans="1:22" outlineLevel="3" x14ac:dyDescent="0.35">
      <c r="G3992" s="1"/>
      <c r="H3992" s="14" t="s">
        <v>12103</v>
      </c>
      <c r="O3992" s="16"/>
      <c r="Q3992" s="18">
        <f>SUBTOTAL(9,Q3991:Q3991)</f>
        <v>162794</v>
      </c>
      <c r="R3992" s="18">
        <f>SUBTOTAL(9,R3991:R3991)</f>
        <v>0</v>
      </c>
      <c r="S3992" s="18">
        <f>SUBTOTAL(9,S3991:S3991)</f>
        <v>162794</v>
      </c>
      <c r="T3992" s="18">
        <f>SUBTOTAL(9,T3991:T3991)</f>
        <v>0</v>
      </c>
      <c r="U3992" s="10">
        <f t="shared" si="124"/>
        <v>0</v>
      </c>
      <c r="V3992" s="20">
        <f t="shared" si="125"/>
        <v>0</v>
      </c>
    </row>
    <row r="3993" spans="1:22" outlineLevel="2" x14ac:dyDescent="0.35">
      <c r="C3993" s="13" t="s">
        <v>10755</v>
      </c>
      <c r="G3993" s="1"/>
      <c r="O3993" s="16"/>
      <c r="Q3993" s="18">
        <f>SUBTOTAL(9,Q3980:Q3991)</f>
        <v>673392.28</v>
      </c>
      <c r="R3993" s="18">
        <f>SUBTOTAL(9,R3980:R3991)</f>
        <v>354696.28</v>
      </c>
      <c r="S3993" s="18">
        <f>SUBTOTAL(9,S3980:S3991)</f>
        <v>318696</v>
      </c>
      <c r="T3993" s="18">
        <f>SUBTOTAL(9,T3980:T3991)</f>
        <v>0</v>
      </c>
      <c r="U3993" s="10">
        <f t="shared" si="124"/>
        <v>0</v>
      </c>
      <c r="V3993" s="20">
        <f t="shared" si="125"/>
        <v>0</v>
      </c>
    </row>
    <row r="3994" spans="1:22" outlineLevel="4" x14ac:dyDescent="0.35">
      <c r="A3994" s="6" t="s">
        <v>110</v>
      </c>
      <c r="B3994" s="6" t="s">
        <v>111</v>
      </c>
      <c r="C3994" s="12" t="s">
        <v>4458</v>
      </c>
      <c r="D3994" s="5" t="s">
        <v>4459</v>
      </c>
      <c r="E3994" s="6" t="s">
        <v>4459</v>
      </c>
      <c r="F3994" s="1" t="s">
        <v>4</v>
      </c>
      <c r="G3994" s="1" t="s">
        <v>114</v>
      </c>
      <c r="H3994" s="1" t="s">
        <v>116</v>
      </c>
      <c r="I3994" s="4" t="s">
        <v>12902</v>
      </c>
      <c r="J3994" s="6" t="s">
        <v>4</v>
      </c>
      <c r="K3994" s="6" t="s">
        <v>4</v>
      </c>
      <c r="L3994" s="6" t="s">
        <v>4</v>
      </c>
      <c r="M3994" s="6" t="s">
        <v>5</v>
      </c>
      <c r="N3994" s="6" t="s">
        <v>4460</v>
      </c>
      <c r="O3994" s="16">
        <v>44869</v>
      </c>
      <c r="P3994" s="6" t="s">
        <v>7</v>
      </c>
      <c r="Q3994" s="18">
        <v>1871</v>
      </c>
      <c r="R3994" s="18">
        <v>0</v>
      </c>
      <c r="S3994" s="18">
        <v>1871</v>
      </c>
      <c r="T3994" s="18">
        <v>0</v>
      </c>
      <c r="U3994" s="10">
        <f t="shared" si="124"/>
        <v>0</v>
      </c>
      <c r="V3994" s="20">
        <f t="shared" si="125"/>
        <v>0</v>
      </c>
    </row>
    <row r="3995" spans="1:22" outlineLevel="4" x14ac:dyDescent="0.35">
      <c r="A3995" s="6" t="s">
        <v>110</v>
      </c>
      <c r="B3995" s="6" t="s">
        <v>111</v>
      </c>
      <c r="C3995" s="12" t="s">
        <v>4458</v>
      </c>
      <c r="D3995" s="5" t="s">
        <v>4459</v>
      </c>
      <c r="E3995" s="6" t="s">
        <v>4459</v>
      </c>
      <c r="F3995" s="1" t="s">
        <v>4</v>
      </c>
      <c r="G3995" s="1" t="s">
        <v>114</v>
      </c>
      <c r="H3995" s="1" t="s">
        <v>116</v>
      </c>
      <c r="I3995" s="4" t="s">
        <v>12902</v>
      </c>
      <c r="J3995" s="6" t="s">
        <v>4</v>
      </c>
      <c r="K3995" s="6" t="s">
        <v>4</v>
      </c>
      <c r="L3995" s="6" t="s">
        <v>4</v>
      </c>
      <c r="M3995" s="6" t="s">
        <v>5</v>
      </c>
      <c r="N3995" s="6" t="s">
        <v>4461</v>
      </c>
      <c r="O3995" s="16">
        <v>44945</v>
      </c>
      <c r="P3995" s="6" t="s">
        <v>7</v>
      </c>
      <c r="Q3995" s="18">
        <v>11626</v>
      </c>
      <c r="R3995" s="18">
        <v>0</v>
      </c>
      <c r="S3995" s="18">
        <v>11626</v>
      </c>
      <c r="T3995" s="18">
        <v>0</v>
      </c>
      <c r="U3995" s="10">
        <f t="shared" si="124"/>
        <v>0</v>
      </c>
      <c r="V3995" s="20">
        <f t="shared" si="125"/>
        <v>0</v>
      </c>
    </row>
    <row r="3996" spans="1:22" outlineLevel="3" x14ac:dyDescent="0.35">
      <c r="G3996" s="1"/>
      <c r="H3996" s="14" t="s">
        <v>11348</v>
      </c>
      <c r="O3996" s="16"/>
      <c r="Q3996" s="18">
        <f>SUBTOTAL(9,Q3994:Q3995)</f>
        <v>13497</v>
      </c>
      <c r="R3996" s="18">
        <f>SUBTOTAL(9,R3994:R3995)</f>
        <v>0</v>
      </c>
      <c r="S3996" s="18">
        <f>SUBTOTAL(9,S3994:S3995)</f>
        <v>13497</v>
      </c>
      <c r="T3996" s="18">
        <f>SUBTOTAL(9,T3994:T3995)</f>
        <v>0</v>
      </c>
      <c r="U3996" s="10">
        <f t="shared" si="124"/>
        <v>0</v>
      </c>
      <c r="V3996" s="20">
        <f t="shared" si="125"/>
        <v>0</v>
      </c>
    </row>
    <row r="3997" spans="1:22" outlineLevel="4" x14ac:dyDescent="0.35">
      <c r="A3997" s="6" t="s">
        <v>110</v>
      </c>
      <c r="B3997" s="6" t="s">
        <v>111</v>
      </c>
      <c r="C3997" s="12" t="s">
        <v>4458</v>
      </c>
      <c r="D3997" s="5" t="s">
        <v>4459</v>
      </c>
      <c r="E3997" s="6" t="s">
        <v>4459</v>
      </c>
      <c r="F3997" s="1" t="s">
        <v>4</v>
      </c>
      <c r="G3997" s="1" t="s">
        <v>114</v>
      </c>
      <c r="H3997" s="1" t="s">
        <v>119</v>
      </c>
      <c r="I3997" s="4" t="s">
        <v>12903</v>
      </c>
      <c r="J3997" s="6" t="s">
        <v>4</v>
      </c>
      <c r="K3997" s="6" t="s">
        <v>4</v>
      </c>
      <c r="L3997" s="6" t="s">
        <v>4</v>
      </c>
      <c r="M3997" s="6" t="s">
        <v>5</v>
      </c>
      <c r="N3997" s="6" t="s">
        <v>4460</v>
      </c>
      <c r="O3997" s="16">
        <v>44869</v>
      </c>
      <c r="P3997" s="6" t="s">
        <v>7</v>
      </c>
      <c r="Q3997" s="18">
        <v>6812</v>
      </c>
      <c r="R3997" s="18">
        <v>0</v>
      </c>
      <c r="S3997" s="18">
        <v>6812</v>
      </c>
      <c r="T3997" s="18">
        <v>0</v>
      </c>
      <c r="U3997" s="10">
        <f t="shared" si="124"/>
        <v>0</v>
      </c>
      <c r="V3997" s="20">
        <f t="shared" si="125"/>
        <v>0</v>
      </c>
    </row>
    <row r="3998" spans="1:22" outlineLevel="4" x14ac:dyDescent="0.35">
      <c r="A3998" s="6" t="s">
        <v>110</v>
      </c>
      <c r="B3998" s="6" t="s">
        <v>111</v>
      </c>
      <c r="C3998" s="12" t="s">
        <v>4458</v>
      </c>
      <c r="D3998" s="5" t="s">
        <v>4459</v>
      </c>
      <c r="E3998" s="6" t="s">
        <v>4459</v>
      </c>
      <c r="F3998" s="1" t="s">
        <v>4</v>
      </c>
      <c r="G3998" s="1" t="s">
        <v>114</v>
      </c>
      <c r="H3998" s="1" t="s">
        <v>119</v>
      </c>
      <c r="I3998" s="4" t="s">
        <v>12903</v>
      </c>
      <c r="J3998" s="6" t="s">
        <v>4</v>
      </c>
      <c r="K3998" s="6" t="s">
        <v>4</v>
      </c>
      <c r="L3998" s="6" t="s">
        <v>4</v>
      </c>
      <c r="M3998" s="6" t="s">
        <v>5</v>
      </c>
      <c r="N3998" s="6" t="s">
        <v>4461</v>
      </c>
      <c r="O3998" s="16">
        <v>44945</v>
      </c>
      <c r="P3998" s="6" t="s">
        <v>7</v>
      </c>
      <c r="Q3998" s="18">
        <v>1547</v>
      </c>
      <c r="R3998" s="18">
        <v>0</v>
      </c>
      <c r="S3998" s="18">
        <v>1547</v>
      </c>
      <c r="T3998" s="18">
        <v>0</v>
      </c>
      <c r="U3998" s="10">
        <f t="shared" si="124"/>
        <v>0</v>
      </c>
      <c r="V3998" s="20">
        <f t="shared" si="125"/>
        <v>0</v>
      </c>
    </row>
    <row r="3999" spans="1:22" outlineLevel="3" x14ac:dyDescent="0.35">
      <c r="G3999" s="1"/>
      <c r="H3999" s="14" t="s">
        <v>11349</v>
      </c>
      <c r="O3999" s="16"/>
      <c r="Q3999" s="18">
        <f>SUBTOTAL(9,Q3997:Q3998)</f>
        <v>8359</v>
      </c>
      <c r="R3999" s="18">
        <f>SUBTOTAL(9,R3997:R3998)</f>
        <v>0</v>
      </c>
      <c r="S3999" s="18">
        <f>SUBTOTAL(9,S3997:S3998)</f>
        <v>8359</v>
      </c>
      <c r="T3999" s="18">
        <f>SUBTOTAL(9,T3997:T3998)</f>
        <v>0</v>
      </c>
      <c r="U3999" s="10">
        <f t="shared" si="124"/>
        <v>0</v>
      </c>
      <c r="V3999" s="20">
        <f t="shared" si="125"/>
        <v>0</v>
      </c>
    </row>
    <row r="4000" spans="1:22" outlineLevel="4" x14ac:dyDescent="0.35">
      <c r="A4000" s="6" t="s">
        <v>110</v>
      </c>
      <c r="B4000" s="6" t="s">
        <v>111</v>
      </c>
      <c r="C4000" s="12" t="s">
        <v>4458</v>
      </c>
      <c r="D4000" s="5" t="s">
        <v>4459</v>
      </c>
      <c r="E4000" s="6" t="s">
        <v>4459</v>
      </c>
      <c r="F4000" s="1" t="s">
        <v>4</v>
      </c>
      <c r="G4000" s="1" t="s">
        <v>114</v>
      </c>
      <c r="H4000" s="1" t="s">
        <v>121</v>
      </c>
      <c r="I4000" s="4" t="s">
        <v>12901</v>
      </c>
      <c r="J4000" s="6" t="s">
        <v>4</v>
      </c>
      <c r="K4000" s="6" t="s">
        <v>4</v>
      </c>
      <c r="L4000" s="6" t="s">
        <v>4</v>
      </c>
      <c r="M4000" s="6" t="s">
        <v>5</v>
      </c>
      <c r="N4000" s="6" t="s">
        <v>4460</v>
      </c>
      <c r="O4000" s="16">
        <v>44869</v>
      </c>
      <c r="P4000" s="6" t="s">
        <v>7</v>
      </c>
      <c r="Q4000" s="18">
        <v>58024</v>
      </c>
      <c r="R4000" s="18">
        <v>0</v>
      </c>
      <c r="S4000" s="18">
        <v>58024</v>
      </c>
      <c r="T4000" s="18">
        <v>0</v>
      </c>
      <c r="U4000" s="10">
        <f t="shared" si="124"/>
        <v>0</v>
      </c>
      <c r="V4000" s="20">
        <f t="shared" si="125"/>
        <v>0</v>
      </c>
    </row>
    <row r="4001" spans="1:22" outlineLevel="4" x14ac:dyDescent="0.35">
      <c r="A4001" s="6" t="s">
        <v>110</v>
      </c>
      <c r="B4001" s="6" t="s">
        <v>111</v>
      </c>
      <c r="C4001" s="12" t="s">
        <v>4458</v>
      </c>
      <c r="D4001" s="5" t="s">
        <v>4459</v>
      </c>
      <c r="E4001" s="6" t="s">
        <v>4459</v>
      </c>
      <c r="F4001" s="1" t="s">
        <v>4</v>
      </c>
      <c r="G4001" s="1" t="s">
        <v>114</v>
      </c>
      <c r="H4001" s="1" t="s">
        <v>121</v>
      </c>
      <c r="I4001" s="4" t="s">
        <v>12901</v>
      </c>
      <c r="J4001" s="6" t="s">
        <v>4</v>
      </c>
      <c r="K4001" s="6" t="s">
        <v>4</v>
      </c>
      <c r="L4001" s="6" t="s">
        <v>4</v>
      </c>
      <c r="M4001" s="6" t="s">
        <v>5</v>
      </c>
      <c r="N4001" s="6" t="s">
        <v>4461</v>
      </c>
      <c r="O4001" s="16">
        <v>44945</v>
      </c>
      <c r="P4001" s="6" t="s">
        <v>7</v>
      </c>
      <c r="Q4001" s="18">
        <v>12019</v>
      </c>
      <c r="R4001" s="18">
        <v>0</v>
      </c>
      <c r="S4001" s="18">
        <v>12019</v>
      </c>
      <c r="T4001" s="18">
        <v>0</v>
      </c>
      <c r="U4001" s="10">
        <f t="shared" si="124"/>
        <v>0</v>
      </c>
      <c r="V4001" s="20">
        <f t="shared" si="125"/>
        <v>0</v>
      </c>
    </row>
    <row r="4002" spans="1:22" outlineLevel="3" x14ac:dyDescent="0.35">
      <c r="G4002" s="1"/>
      <c r="H4002" s="14" t="s">
        <v>11350</v>
      </c>
      <c r="O4002" s="16"/>
      <c r="Q4002" s="18">
        <f>SUBTOTAL(9,Q4000:Q4001)</f>
        <v>70043</v>
      </c>
      <c r="R4002" s="18">
        <f>SUBTOTAL(9,R4000:R4001)</f>
        <v>0</v>
      </c>
      <c r="S4002" s="18">
        <f>SUBTOTAL(9,S4000:S4001)</f>
        <v>70043</v>
      </c>
      <c r="T4002" s="18">
        <f>SUBTOTAL(9,T4000:T4001)</f>
        <v>0</v>
      </c>
      <c r="U4002" s="10">
        <f t="shared" si="124"/>
        <v>0</v>
      </c>
      <c r="V4002" s="20">
        <f t="shared" si="125"/>
        <v>0</v>
      </c>
    </row>
    <row r="4003" spans="1:22" outlineLevel="2" x14ac:dyDescent="0.35">
      <c r="C4003" s="13" t="s">
        <v>10756</v>
      </c>
      <c r="G4003" s="1"/>
      <c r="O4003" s="16"/>
      <c r="Q4003" s="18">
        <f>SUBTOTAL(9,Q3994:Q4001)</f>
        <v>91899</v>
      </c>
      <c r="R4003" s="18">
        <f>SUBTOTAL(9,R3994:R4001)</f>
        <v>0</v>
      </c>
      <c r="S4003" s="18">
        <f>SUBTOTAL(9,S3994:S4001)</f>
        <v>91899</v>
      </c>
      <c r="T4003" s="18">
        <f>SUBTOTAL(9,T3994:T4001)</f>
        <v>0</v>
      </c>
      <c r="U4003" s="10">
        <f t="shared" si="124"/>
        <v>0</v>
      </c>
      <c r="V4003" s="20">
        <f t="shared" si="125"/>
        <v>0</v>
      </c>
    </row>
    <row r="4004" spans="1:22" outlineLevel="4" x14ac:dyDescent="0.35">
      <c r="A4004" s="6" t="s">
        <v>183</v>
      </c>
      <c r="B4004" s="6" t="s">
        <v>184</v>
      </c>
      <c r="C4004" s="12" t="s">
        <v>4462</v>
      </c>
      <c r="D4004" s="5" t="s">
        <v>4463</v>
      </c>
      <c r="E4004" s="6" t="s">
        <v>4463</v>
      </c>
      <c r="F4004" s="1" t="s">
        <v>4</v>
      </c>
      <c r="G4004" s="1" t="s">
        <v>1372</v>
      </c>
      <c r="H4004" s="1" t="s">
        <v>4466</v>
      </c>
      <c r="I4004" s="2" t="s">
        <v>13125</v>
      </c>
      <c r="J4004" s="6" t="s">
        <v>4464</v>
      </c>
      <c r="K4004" s="6" t="s">
        <v>4</v>
      </c>
      <c r="L4004" s="6" t="s">
        <v>4</v>
      </c>
      <c r="M4004" s="6" t="s">
        <v>5</v>
      </c>
      <c r="N4004" s="6" t="s">
        <v>4465</v>
      </c>
      <c r="O4004" s="16">
        <v>44764</v>
      </c>
      <c r="P4004" s="6" t="s">
        <v>7</v>
      </c>
      <c r="Q4004" s="18">
        <v>609.52</v>
      </c>
      <c r="R4004" s="18">
        <v>0</v>
      </c>
      <c r="S4004" s="18">
        <v>609.52</v>
      </c>
      <c r="T4004" s="18">
        <v>0</v>
      </c>
      <c r="U4004" s="10">
        <f t="shared" si="124"/>
        <v>0</v>
      </c>
      <c r="V4004" s="20">
        <f t="shared" si="125"/>
        <v>0</v>
      </c>
    </row>
    <row r="4005" spans="1:22" outlineLevel="4" x14ac:dyDescent="0.35">
      <c r="A4005" s="6" t="s">
        <v>183</v>
      </c>
      <c r="B4005" s="6" t="s">
        <v>184</v>
      </c>
      <c r="C4005" s="12" t="s">
        <v>4462</v>
      </c>
      <c r="D4005" s="5" t="s">
        <v>4463</v>
      </c>
      <c r="E4005" s="6" t="s">
        <v>4463</v>
      </c>
      <c r="F4005" s="1" t="s">
        <v>13021</v>
      </c>
      <c r="G4005" s="1" t="s">
        <v>4</v>
      </c>
      <c r="H4005" s="1" t="s">
        <v>4466</v>
      </c>
      <c r="I4005" s="2" t="s">
        <v>13125</v>
      </c>
      <c r="J4005" s="6" t="s">
        <v>4464</v>
      </c>
      <c r="K4005" s="6" t="s">
        <v>4</v>
      </c>
      <c r="L4005" s="6" t="s">
        <v>4</v>
      </c>
      <c r="M4005" s="6" t="s">
        <v>5</v>
      </c>
      <c r="N4005" s="6" t="s">
        <v>4465</v>
      </c>
      <c r="O4005" s="16">
        <v>44764</v>
      </c>
      <c r="P4005" s="6" t="s">
        <v>7</v>
      </c>
      <c r="Q4005" s="18">
        <v>35471.11</v>
      </c>
      <c r="R4005" s="18">
        <v>35471.11</v>
      </c>
      <c r="S4005" s="18">
        <v>0</v>
      </c>
      <c r="T4005" s="18">
        <v>0</v>
      </c>
      <c r="U4005" s="10">
        <f t="shared" si="124"/>
        <v>0</v>
      </c>
      <c r="V4005" s="20">
        <f t="shared" si="125"/>
        <v>0</v>
      </c>
    </row>
    <row r="4006" spans="1:22" outlineLevel="3" x14ac:dyDescent="0.35">
      <c r="G4006" s="1"/>
      <c r="H4006" s="14" t="s">
        <v>12104</v>
      </c>
      <c r="O4006" s="16"/>
      <c r="Q4006" s="18">
        <f>SUBTOTAL(9,Q4004:Q4005)</f>
        <v>36080.629999999997</v>
      </c>
      <c r="R4006" s="18">
        <f>SUBTOTAL(9,R4004:R4005)</f>
        <v>35471.11</v>
      </c>
      <c r="S4006" s="18">
        <f>SUBTOTAL(9,S4004:S4005)</f>
        <v>609.52</v>
      </c>
      <c r="T4006" s="18">
        <f>SUBTOTAL(9,T4004:T4005)</f>
        <v>0</v>
      </c>
      <c r="U4006" s="10">
        <f t="shared" si="124"/>
        <v>-3.1832314562052488E-12</v>
      </c>
      <c r="V4006" s="20">
        <f t="shared" si="125"/>
        <v>-3.1832314562052488E-12</v>
      </c>
    </row>
    <row r="4007" spans="1:22" outlineLevel="4" x14ac:dyDescent="0.35">
      <c r="A4007" s="6" t="s">
        <v>183</v>
      </c>
      <c r="B4007" s="6" t="s">
        <v>184</v>
      </c>
      <c r="C4007" s="12" t="s">
        <v>4462</v>
      </c>
      <c r="D4007" s="5" t="s">
        <v>4463</v>
      </c>
      <c r="E4007" s="6" t="s">
        <v>4463</v>
      </c>
      <c r="F4007" s="1" t="s">
        <v>13021</v>
      </c>
      <c r="G4007" s="1" t="s">
        <v>4</v>
      </c>
      <c r="H4007" s="1" t="s">
        <v>4469</v>
      </c>
      <c r="I4007" s="2" t="s">
        <v>4470</v>
      </c>
      <c r="J4007" s="6" t="s">
        <v>4467</v>
      </c>
      <c r="K4007" s="6" t="s">
        <v>4</v>
      </c>
      <c r="L4007" s="6" t="s">
        <v>4</v>
      </c>
      <c r="M4007" s="6" t="s">
        <v>5</v>
      </c>
      <c r="N4007" s="6" t="s">
        <v>4468</v>
      </c>
      <c r="O4007" s="16">
        <v>44894</v>
      </c>
      <c r="P4007" s="6" t="s">
        <v>7</v>
      </c>
      <c r="Q4007" s="18">
        <v>31926.9</v>
      </c>
      <c r="R4007" s="18">
        <v>31926.9</v>
      </c>
      <c r="S4007" s="18">
        <v>0</v>
      </c>
      <c r="T4007" s="18">
        <v>0</v>
      </c>
      <c r="U4007" s="10">
        <f t="shared" si="124"/>
        <v>0</v>
      </c>
      <c r="V4007" s="20">
        <f t="shared" si="125"/>
        <v>0</v>
      </c>
    </row>
    <row r="4008" spans="1:22" outlineLevel="4" x14ac:dyDescent="0.35">
      <c r="A4008" s="6" t="s">
        <v>183</v>
      </c>
      <c r="B4008" s="6" t="s">
        <v>184</v>
      </c>
      <c r="C4008" s="12" t="s">
        <v>4462</v>
      </c>
      <c r="D4008" s="5" t="s">
        <v>4463</v>
      </c>
      <c r="E4008" s="6" t="s">
        <v>4463</v>
      </c>
      <c r="F4008" s="1" t="s">
        <v>13021</v>
      </c>
      <c r="G4008" s="1" t="s">
        <v>4</v>
      </c>
      <c r="H4008" s="1" t="s">
        <v>4469</v>
      </c>
      <c r="I4008" s="2" t="s">
        <v>4470</v>
      </c>
      <c r="J4008" s="6" t="s">
        <v>4467</v>
      </c>
      <c r="K4008" s="6" t="s">
        <v>4</v>
      </c>
      <c r="L4008" s="6" t="s">
        <v>4</v>
      </c>
      <c r="M4008" s="6" t="s">
        <v>5</v>
      </c>
      <c r="N4008" s="6" t="s">
        <v>4471</v>
      </c>
      <c r="O4008" s="16">
        <v>44972</v>
      </c>
      <c r="P4008" s="6" t="s">
        <v>7</v>
      </c>
      <c r="Q4008" s="18">
        <v>39106.14</v>
      </c>
      <c r="R4008" s="18">
        <v>39106.14</v>
      </c>
      <c r="S4008" s="18">
        <v>0</v>
      </c>
      <c r="T4008" s="18">
        <v>0</v>
      </c>
      <c r="U4008" s="10">
        <f t="shared" si="124"/>
        <v>0</v>
      </c>
      <c r="V4008" s="20">
        <f t="shared" si="125"/>
        <v>0</v>
      </c>
    </row>
    <row r="4009" spans="1:22" outlineLevel="4" x14ac:dyDescent="0.35">
      <c r="A4009" s="6" t="s">
        <v>183</v>
      </c>
      <c r="B4009" s="6" t="s">
        <v>184</v>
      </c>
      <c r="C4009" s="12" t="s">
        <v>4462</v>
      </c>
      <c r="D4009" s="5" t="s">
        <v>4463</v>
      </c>
      <c r="E4009" s="6" t="s">
        <v>4463</v>
      </c>
      <c r="F4009" s="1" t="s">
        <v>13021</v>
      </c>
      <c r="G4009" s="1" t="s">
        <v>4</v>
      </c>
      <c r="H4009" s="1" t="s">
        <v>4469</v>
      </c>
      <c r="I4009" s="2" t="s">
        <v>4470</v>
      </c>
      <c r="J4009" s="6" t="s">
        <v>4467</v>
      </c>
      <c r="K4009" s="6" t="s">
        <v>4</v>
      </c>
      <c r="L4009" s="6" t="s">
        <v>4</v>
      </c>
      <c r="M4009" s="6" t="s">
        <v>5</v>
      </c>
      <c r="N4009" s="6" t="s">
        <v>4472</v>
      </c>
      <c r="O4009" s="16">
        <v>45084</v>
      </c>
      <c r="P4009" s="6" t="s">
        <v>7</v>
      </c>
      <c r="Q4009" s="18">
        <v>33674.86</v>
      </c>
      <c r="R4009" s="18">
        <v>33674.86</v>
      </c>
      <c r="S4009" s="18">
        <v>0</v>
      </c>
      <c r="T4009" s="18">
        <v>0</v>
      </c>
      <c r="U4009" s="10">
        <f t="shared" si="124"/>
        <v>0</v>
      </c>
      <c r="V4009" s="20">
        <f t="shared" si="125"/>
        <v>0</v>
      </c>
    </row>
    <row r="4010" spans="1:22" outlineLevel="3" x14ac:dyDescent="0.35">
      <c r="G4010" s="1"/>
      <c r="H4010" s="14" t="s">
        <v>12105</v>
      </c>
      <c r="O4010" s="16"/>
      <c r="Q4010" s="18">
        <f>SUBTOTAL(9,Q4007:Q4009)</f>
        <v>104707.90000000001</v>
      </c>
      <c r="R4010" s="18">
        <f>SUBTOTAL(9,R4007:R4009)</f>
        <v>104707.90000000001</v>
      </c>
      <c r="S4010" s="18">
        <f>SUBTOTAL(9,S4007:S4009)</f>
        <v>0</v>
      </c>
      <c r="T4010" s="18">
        <f>SUBTOTAL(9,T4007:T4009)</f>
        <v>0</v>
      </c>
      <c r="U4010" s="10">
        <f t="shared" si="124"/>
        <v>0</v>
      </c>
      <c r="V4010" s="20">
        <f t="shared" si="125"/>
        <v>0</v>
      </c>
    </row>
    <row r="4011" spans="1:22" ht="29" outlineLevel="2" x14ac:dyDescent="0.35">
      <c r="C4011" s="13" t="s">
        <v>10757</v>
      </c>
      <c r="G4011" s="1"/>
      <c r="O4011" s="16"/>
      <c r="Q4011" s="18">
        <f>SUBTOTAL(9,Q4004:Q4009)</f>
        <v>140788.53</v>
      </c>
      <c r="R4011" s="18">
        <f>SUBTOTAL(9,R4004:R4009)</f>
        <v>140179.01</v>
      </c>
      <c r="S4011" s="18">
        <f>SUBTOTAL(9,S4004:S4009)</f>
        <v>609.52</v>
      </c>
      <c r="T4011" s="18">
        <f>SUBTOTAL(9,T4004:T4009)</f>
        <v>0</v>
      </c>
      <c r="U4011" s="10">
        <f t="shared" si="124"/>
        <v>-1.0459189070388675E-11</v>
      </c>
      <c r="V4011" s="20">
        <f t="shared" si="125"/>
        <v>-1.0459189070388675E-11</v>
      </c>
    </row>
    <row r="4012" spans="1:22" ht="29" outlineLevel="4" x14ac:dyDescent="0.35">
      <c r="A4012" s="6" t="s">
        <v>110</v>
      </c>
      <c r="B4012" s="6" t="s">
        <v>111</v>
      </c>
      <c r="C4012" s="12" t="s">
        <v>4473</v>
      </c>
      <c r="D4012" s="5" t="s">
        <v>4474</v>
      </c>
      <c r="E4012" s="6" t="s">
        <v>4474</v>
      </c>
      <c r="F4012" s="1" t="s">
        <v>76</v>
      </c>
      <c r="G4012" s="1" t="s">
        <v>4</v>
      </c>
      <c r="H4012" s="1" t="s">
        <v>4476</v>
      </c>
      <c r="I4012" s="2" t="s">
        <v>4477</v>
      </c>
      <c r="J4012" s="6" t="s">
        <v>4</v>
      </c>
      <c r="K4012" s="6" t="s">
        <v>4</v>
      </c>
      <c r="L4012" s="6" t="s">
        <v>4</v>
      </c>
      <c r="M4012" s="6" t="s">
        <v>5</v>
      </c>
      <c r="N4012" s="6" t="s">
        <v>4475</v>
      </c>
      <c r="O4012" s="16">
        <v>44980</v>
      </c>
      <c r="P4012" s="6" t="s">
        <v>7</v>
      </c>
      <c r="Q4012" s="18">
        <v>110939</v>
      </c>
      <c r="R4012" s="18">
        <v>110939</v>
      </c>
      <c r="S4012" s="18">
        <v>0</v>
      </c>
      <c r="T4012" s="18">
        <v>0</v>
      </c>
      <c r="U4012" s="10">
        <f t="shared" si="124"/>
        <v>0</v>
      </c>
      <c r="V4012" s="20">
        <f t="shared" si="125"/>
        <v>0</v>
      </c>
    </row>
    <row r="4013" spans="1:22" outlineLevel="3" x14ac:dyDescent="0.35">
      <c r="G4013" s="1"/>
      <c r="H4013" s="14" t="s">
        <v>12106</v>
      </c>
      <c r="O4013" s="16"/>
      <c r="Q4013" s="18">
        <f>SUBTOTAL(9,Q4012:Q4012)</f>
        <v>110939</v>
      </c>
      <c r="R4013" s="18">
        <f>SUBTOTAL(9,R4012:R4012)</f>
        <v>110939</v>
      </c>
      <c r="S4013" s="18">
        <f>SUBTOTAL(9,S4012:S4012)</f>
        <v>0</v>
      </c>
      <c r="T4013" s="18">
        <f>SUBTOTAL(9,T4012:T4012)</f>
        <v>0</v>
      </c>
      <c r="U4013" s="10">
        <f t="shared" si="124"/>
        <v>0</v>
      </c>
      <c r="V4013" s="20">
        <f t="shared" si="125"/>
        <v>0</v>
      </c>
    </row>
    <row r="4014" spans="1:22" ht="29" outlineLevel="4" x14ac:dyDescent="0.35">
      <c r="A4014" s="6" t="s">
        <v>110</v>
      </c>
      <c r="B4014" s="6" t="s">
        <v>111</v>
      </c>
      <c r="C4014" s="12" t="s">
        <v>4473</v>
      </c>
      <c r="D4014" s="5" t="s">
        <v>4474</v>
      </c>
      <c r="E4014" s="6" t="s">
        <v>4474</v>
      </c>
      <c r="F4014" s="1" t="s">
        <v>130</v>
      </c>
      <c r="G4014" s="1" t="s">
        <v>4</v>
      </c>
      <c r="H4014" s="1" t="s">
        <v>4479</v>
      </c>
      <c r="I4014" s="2" t="s">
        <v>4480</v>
      </c>
      <c r="J4014" s="6" t="s">
        <v>4</v>
      </c>
      <c r="K4014" s="6" t="s">
        <v>4</v>
      </c>
      <c r="L4014" s="6" t="s">
        <v>4</v>
      </c>
      <c r="M4014" s="6" t="s">
        <v>5</v>
      </c>
      <c r="N4014" s="6" t="s">
        <v>4478</v>
      </c>
      <c r="O4014" s="16">
        <v>44888</v>
      </c>
      <c r="P4014" s="6" t="s">
        <v>7</v>
      </c>
      <c r="Q4014" s="18">
        <v>216772</v>
      </c>
      <c r="R4014" s="18">
        <v>216772</v>
      </c>
      <c r="S4014" s="18">
        <v>0</v>
      </c>
      <c r="T4014" s="18">
        <v>0</v>
      </c>
      <c r="U4014" s="10">
        <f t="shared" si="124"/>
        <v>0</v>
      </c>
      <c r="V4014" s="20">
        <f t="shared" si="125"/>
        <v>0</v>
      </c>
    </row>
    <row r="4015" spans="1:22" outlineLevel="3" x14ac:dyDescent="0.35">
      <c r="G4015" s="1"/>
      <c r="H4015" s="14" t="s">
        <v>12107</v>
      </c>
      <c r="O4015" s="16"/>
      <c r="Q4015" s="18">
        <f>SUBTOTAL(9,Q4014:Q4014)</f>
        <v>216772</v>
      </c>
      <c r="R4015" s="18">
        <f>SUBTOTAL(9,R4014:R4014)</f>
        <v>216772</v>
      </c>
      <c r="S4015" s="18">
        <f>SUBTOTAL(9,S4014:S4014)</f>
        <v>0</v>
      </c>
      <c r="T4015" s="18">
        <f>SUBTOTAL(9,T4014:T4014)</f>
        <v>0</v>
      </c>
      <c r="U4015" s="10">
        <f t="shared" si="124"/>
        <v>0</v>
      </c>
      <c r="V4015" s="20">
        <f t="shared" si="125"/>
        <v>0</v>
      </c>
    </row>
    <row r="4016" spans="1:22" ht="29" outlineLevel="4" x14ac:dyDescent="0.35">
      <c r="A4016" s="6" t="s">
        <v>110</v>
      </c>
      <c r="B4016" s="6" t="s">
        <v>111</v>
      </c>
      <c r="C4016" s="12" t="s">
        <v>4473</v>
      </c>
      <c r="D4016" s="5" t="s">
        <v>4474</v>
      </c>
      <c r="E4016" s="6" t="s">
        <v>4474</v>
      </c>
      <c r="F4016" s="1" t="s">
        <v>4</v>
      </c>
      <c r="G4016" s="1" t="s">
        <v>82</v>
      </c>
      <c r="H4016" s="1" t="s">
        <v>4482</v>
      </c>
      <c r="I4016" s="2" t="s">
        <v>4483</v>
      </c>
      <c r="J4016" s="6" t="s">
        <v>4</v>
      </c>
      <c r="K4016" s="6" t="s">
        <v>4</v>
      </c>
      <c r="L4016" s="6" t="s">
        <v>4</v>
      </c>
      <c r="M4016" s="6" t="s">
        <v>5</v>
      </c>
      <c r="N4016" s="6" t="s">
        <v>4481</v>
      </c>
      <c r="O4016" s="16">
        <v>44763</v>
      </c>
      <c r="P4016" s="6" t="s">
        <v>7</v>
      </c>
      <c r="Q4016" s="18">
        <v>1219.07</v>
      </c>
      <c r="R4016" s="18">
        <v>0</v>
      </c>
      <c r="S4016" s="18">
        <v>1219.07</v>
      </c>
      <c r="T4016" s="18">
        <v>0</v>
      </c>
      <c r="U4016" s="10">
        <f t="shared" si="124"/>
        <v>0</v>
      </c>
      <c r="V4016" s="20">
        <f t="shared" si="125"/>
        <v>0</v>
      </c>
    </row>
    <row r="4017" spans="1:22" ht="29" outlineLevel="4" x14ac:dyDescent="0.35">
      <c r="A4017" s="6" t="s">
        <v>110</v>
      </c>
      <c r="B4017" s="6" t="s">
        <v>111</v>
      </c>
      <c r="C4017" s="12" t="s">
        <v>4473</v>
      </c>
      <c r="D4017" s="5" t="s">
        <v>4474</v>
      </c>
      <c r="E4017" s="6" t="s">
        <v>4474</v>
      </c>
      <c r="F4017" s="1" t="s">
        <v>4</v>
      </c>
      <c r="G4017" s="1" t="s">
        <v>82</v>
      </c>
      <c r="H4017" s="1" t="s">
        <v>4482</v>
      </c>
      <c r="I4017" s="2" t="s">
        <v>4483</v>
      </c>
      <c r="J4017" s="6" t="s">
        <v>4</v>
      </c>
      <c r="K4017" s="6" t="s">
        <v>4</v>
      </c>
      <c r="L4017" s="6" t="s">
        <v>4</v>
      </c>
      <c r="M4017" s="6" t="s">
        <v>5</v>
      </c>
      <c r="N4017" s="6" t="s">
        <v>4484</v>
      </c>
      <c r="O4017" s="16">
        <v>44896</v>
      </c>
      <c r="P4017" s="6" t="s">
        <v>7</v>
      </c>
      <c r="Q4017" s="18">
        <v>1721.31</v>
      </c>
      <c r="R4017" s="18">
        <v>0</v>
      </c>
      <c r="S4017" s="18">
        <v>1721.31</v>
      </c>
      <c r="T4017" s="18">
        <v>0</v>
      </c>
      <c r="U4017" s="10">
        <f t="shared" si="124"/>
        <v>0</v>
      </c>
      <c r="V4017" s="20">
        <f t="shared" si="125"/>
        <v>0</v>
      </c>
    </row>
    <row r="4018" spans="1:22" ht="29" outlineLevel="4" x14ac:dyDescent="0.35">
      <c r="A4018" s="6" t="s">
        <v>110</v>
      </c>
      <c r="B4018" s="6" t="s">
        <v>111</v>
      </c>
      <c r="C4018" s="12" t="s">
        <v>4473</v>
      </c>
      <c r="D4018" s="5" t="s">
        <v>4474</v>
      </c>
      <c r="E4018" s="6" t="s">
        <v>4474</v>
      </c>
      <c r="F4018" s="1" t="s">
        <v>76</v>
      </c>
      <c r="G4018" s="1" t="s">
        <v>4</v>
      </c>
      <c r="H4018" s="1" t="s">
        <v>4482</v>
      </c>
      <c r="I4018" s="2" t="s">
        <v>4483</v>
      </c>
      <c r="J4018" s="6" t="s">
        <v>4</v>
      </c>
      <c r="K4018" s="6" t="s">
        <v>4</v>
      </c>
      <c r="L4018" s="6" t="s">
        <v>4</v>
      </c>
      <c r="M4018" s="6" t="s">
        <v>5</v>
      </c>
      <c r="N4018" s="6" t="s">
        <v>4481</v>
      </c>
      <c r="O4018" s="16">
        <v>44763</v>
      </c>
      <c r="P4018" s="6" t="s">
        <v>7</v>
      </c>
      <c r="Q4018" s="18">
        <v>19505.93</v>
      </c>
      <c r="R4018" s="18">
        <v>19505.93</v>
      </c>
      <c r="S4018" s="18">
        <v>0</v>
      </c>
      <c r="T4018" s="18">
        <v>0</v>
      </c>
      <c r="U4018" s="10">
        <f t="shared" si="124"/>
        <v>0</v>
      </c>
      <c r="V4018" s="20">
        <f t="shared" si="125"/>
        <v>0</v>
      </c>
    </row>
    <row r="4019" spans="1:22" ht="29" outlineLevel="4" x14ac:dyDescent="0.35">
      <c r="A4019" s="6" t="s">
        <v>110</v>
      </c>
      <c r="B4019" s="6" t="s">
        <v>111</v>
      </c>
      <c r="C4019" s="12" t="s">
        <v>4473</v>
      </c>
      <c r="D4019" s="5" t="s">
        <v>4474</v>
      </c>
      <c r="E4019" s="6" t="s">
        <v>4474</v>
      </c>
      <c r="F4019" s="1" t="s">
        <v>76</v>
      </c>
      <c r="G4019" s="1" t="s">
        <v>4</v>
      </c>
      <c r="H4019" s="1" t="s">
        <v>4482</v>
      </c>
      <c r="I4019" s="2" t="s">
        <v>4483</v>
      </c>
      <c r="J4019" s="6" t="s">
        <v>4</v>
      </c>
      <c r="K4019" s="6" t="s">
        <v>4</v>
      </c>
      <c r="L4019" s="6" t="s">
        <v>4</v>
      </c>
      <c r="M4019" s="6" t="s">
        <v>5</v>
      </c>
      <c r="N4019" s="6" t="s">
        <v>4484</v>
      </c>
      <c r="O4019" s="16">
        <v>44896</v>
      </c>
      <c r="P4019" s="6" t="s">
        <v>7</v>
      </c>
      <c r="Q4019" s="18">
        <v>27541.69</v>
      </c>
      <c r="R4019" s="18">
        <v>27541.69</v>
      </c>
      <c r="S4019" s="18">
        <v>0</v>
      </c>
      <c r="T4019" s="18">
        <v>0</v>
      </c>
      <c r="U4019" s="10">
        <f t="shared" si="124"/>
        <v>0</v>
      </c>
      <c r="V4019" s="20">
        <f t="shared" si="125"/>
        <v>0</v>
      </c>
    </row>
    <row r="4020" spans="1:22" outlineLevel="3" x14ac:dyDescent="0.35">
      <c r="G4020" s="1"/>
      <c r="H4020" s="14" t="s">
        <v>12108</v>
      </c>
      <c r="O4020" s="16"/>
      <c r="Q4020" s="18">
        <f>SUBTOTAL(9,Q4016:Q4019)</f>
        <v>49988</v>
      </c>
      <c r="R4020" s="18">
        <f>SUBTOTAL(9,R4016:R4019)</f>
        <v>47047.619999999995</v>
      </c>
      <c r="S4020" s="18">
        <f>SUBTOTAL(9,S4016:S4019)</f>
        <v>2940.38</v>
      </c>
      <c r="T4020" s="18">
        <f>SUBTOTAL(9,T4016:T4019)</f>
        <v>0</v>
      </c>
      <c r="U4020" s="10">
        <f t="shared" si="124"/>
        <v>4.5474735088646412E-12</v>
      </c>
      <c r="V4020" s="20">
        <f t="shared" si="125"/>
        <v>4.5474735088646412E-12</v>
      </c>
    </row>
    <row r="4021" spans="1:22" ht="29" outlineLevel="4" x14ac:dyDescent="0.35">
      <c r="A4021" s="6" t="s">
        <v>110</v>
      </c>
      <c r="B4021" s="6" t="s">
        <v>111</v>
      </c>
      <c r="C4021" s="12" t="s">
        <v>4473</v>
      </c>
      <c r="D4021" s="5" t="s">
        <v>4474</v>
      </c>
      <c r="E4021" s="6" t="s">
        <v>4474</v>
      </c>
      <c r="F4021" s="1" t="s">
        <v>4</v>
      </c>
      <c r="G4021" s="1" t="s">
        <v>97</v>
      </c>
      <c r="H4021" s="1" t="s">
        <v>4486</v>
      </c>
      <c r="I4021" s="2" t="s">
        <v>4487</v>
      </c>
      <c r="J4021" s="6" t="s">
        <v>4</v>
      </c>
      <c r="K4021" s="6" t="s">
        <v>4</v>
      </c>
      <c r="L4021" s="6" t="s">
        <v>4</v>
      </c>
      <c r="M4021" s="6" t="s">
        <v>5</v>
      </c>
      <c r="N4021" s="6" t="s">
        <v>4485</v>
      </c>
      <c r="O4021" s="16">
        <v>44819</v>
      </c>
      <c r="P4021" s="6" t="s">
        <v>7</v>
      </c>
      <c r="Q4021" s="18">
        <v>35860.36</v>
      </c>
      <c r="R4021" s="18">
        <v>0</v>
      </c>
      <c r="S4021" s="18">
        <v>35860.36</v>
      </c>
      <c r="T4021" s="18">
        <v>0</v>
      </c>
      <c r="U4021" s="10">
        <f t="shared" si="124"/>
        <v>0</v>
      </c>
      <c r="V4021" s="20">
        <f t="shared" si="125"/>
        <v>0</v>
      </c>
    </row>
    <row r="4022" spans="1:22" ht="29" outlineLevel="4" x14ac:dyDescent="0.35">
      <c r="A4022" s="6" t="s">
        <v>110</v>
      </c>
      <c r="B4022" s="6" t="s">
        <v>111</v>
      </c>
      <c r="C4022" s="12" t="s">
        <v>4473</v>
      </c>
      <c r="D4022" s="5" t="s">
        <v>4474</v>
      </c>
      <c r="E4022" s="6" t="s">
        <v>4474</v>
      </c>
      <c r="F4022" s="1" t="s">
        <v>76</v>
      </c>
      <c r="G4022" s="1" t="s">
        <v>4</v>
      </c>
      <c r="H4022" s="1" t="s">
        <v>4486</v>
      </c>
      <c r="I4022" s="2" t="s">
        <v>4487</v>
      </c>
      <c r="J4022" s="6" t="s">
        <v>4</v>
      </c>
      <c r="K4022" s="6" t="s">
        <v>4</v>
      </c>
      <c r="L4022" s="6" t="s">
        <v>4</v>
      </c>
      <c r="M4022" s="6" t="s">
        <v>5</v>
      </c>
      <c r="N4022" s="6" t="s">
        <v>4485</v>
      </c>
      <c r="O4022" s="16">
        <v>44819</v>
      </c>
      <c r="P4022" s="6" t="s">
        <v>7</v>
      </c>
      <c r="Q4022" s="18">
        <v>286886.64</v>
      </c>
      <c r="R4022" s="18">
        <v>286886.64</v>
      </c>
      <c r="S4022" s="18">
        <v>0</v>
      </c>
      <c r="T4022" s="18">
        <v>0</v>
      </c>
      <c r="U4022" s="10">
        <f t="shared" si="124"/>
        <v>0</v>
      </c>
      <c r="V4022" s="20">
        <f t="shared" si="125"/>
        <v>0</v>
      </c>
    </row>
    <row r="4023" spans="1:22" outlineLevel="3" x14ac:dyDescent="0.35">
      <c r="G4023" s="1"/>
      <c r="H4023" s="14" t="s">
        <v>12109</v>
      </c>
      <c r="O4023" s="16"/>
      <c r="Q4023" s="18">
        <f>SUBTOTAL(9,Q4021:Q4022)</f>
        <v>322747</v>
      </c>
      <c r="R4023" s="18">
        <f>SUBTOTAL(9,R4021:R4022)</f>
        <v>286886.64</v>
      </c>
      <c r="S4023" s="18">
        <f>SUBTOTAL(9,S4021:S4022)</f>
        <v>35860.36</v>
      </c>
      <c r="T4023" s="18">
        <f>SUBTOTAL(9,T4021:T4022)</f>
        <v>0</v>
      </c>
      <c r="U4023" s="10">
        <f t="shared" si="124"/>
        <v>-1.4551915228366852E-11</v>
      </c>
      <c r="V4023" s="20">
        <f t="shared" si="125"/>
        <v>-1.4551915228366852E-11</v>
      </c>
    </row>
    <row r="4024" spans="1:22" ht="29" outlineLevel="4" x14ac:dyDescent="0.35">
      <c r="A4024" s="6" t="s">
        <v>110</v>
      </c>
      <c r="B4024" s="6" t="s">
        <v>111</v>
      </c>
      <c r="C4024" s="12" t="s">
        <v>4473</v>
      </c>
      <c r="D4024" s="5" t="s">
        <v>4474</v>
      </c>
      <c r="E4024" s="6" t="s">
        <v>4474</v>
      </c>
      <c r="F4024" s="1" t="s">
        <v>4</v>
      </c>
      <c r="G4024" s="1" t="s">
        <v>97</v>
      </c>
      <c r="H4024" s="1" t="s">
        <v>4489</v>
      </c>
      <c r="I4024" s="2" t="s">
        <v>4490</v>
      </c>
      <c r="J4024" s="6" t="s">
        <v>4</v>
      </c>
      <c r="K4024" s="6" t="s">
        <v>4</v>
      </c>
      <c r="L4024" s="6" t="s">
        <v>4</v>
      </c>
      <c r="M4024" s="6" t="s">
        <v>5</v>
      </c>
      <c r="N4024" s="6" t="s">
        <v>4488</v>
      </c>
      <c r="O4024" s="16">
        <v>44916</v>
      </c>
      <c r="P4024" s="6" t="s">
        <v>7</v>
      </c>
      <c r="Q4024" s="18">
        <v>159.44999999999999</v>
      </c>
      <c r="R4024" s="18">
        <v>0</v>
      </c>
      <c r="S4024" s="18">
        <v>159.44999999999999</v>
      </c>
      <c r="T4024" s="18">
        <v>0</v>
      </c>
      <c r="U4024" s="10">
        <f t="shared" si="124"/>
        <v>0</v>
      </c>
      <c r="V4024" s="20">
        <f t="shared" si="125"/>
        <v>0</v>
      </c>
    </row>
    <row r="4025" spans="1:22" ht="29" outlineLevel="4" x14ac:dyDescent="0.35">
      <c r="A4025" s="6" t="s">
        <v>110</v>
      </c>
      <c r="B4025" s="6" t="s">
        <v>111</v>
      </c>
      <c r="C4025" s="12" t="s">
        <v>4473</v>
      </c>
      <c r="D4025" s="5" t="s">
        <v>4474</v>
      </c>
      <c r="E4025" s="6" t="s">
        <v>4474</v>
      </c>
      <c r="F4025" s="1" t="s">
        <v>76</v>
      </c>
      <c r="G4025" s="1" t="s">
        <v>4</v>
      </c>
      <c r="H4025" s="1" t="s">
        <v>4489</v>
      </c>
      <c r="I4025" s="2" t="s">
        <v>4490</v>
      </c>
      <c r="J4025" s="6" t="s">
        <v>4</v>
      </c>
      <c r="K4025" s="6" t="s">
        <v>4</v>
      </c>
      <c r="L4025" s="6" t="s">
        <v>4</v>
      </c>
      <c r="M4025" s="6" t="s">
        <v>5</v>
      </c>
      <c r="N4025" s="6" t="s">
        <v>4488</v>
      </c>
      <c r="O4025" s="16">
        <v>44916</v>
      </c>
      <c r="P4025" s="6" t="s">
        <v>7</v>
      </c>
      <c r="Q4025" s="18">
        <v>1275.55</v>
      </c>
      <c r="R4025" s="18">
        <v>1275.55</v>
      </c>
      <c r="S4025" s="18">
        <v>0</v>
      </c>
      <c r="T4025" s="18">
        <v>0</v>
      </c>
      <c r="U4025" s="10">
        <f t="shared" si="124"/>
        <v>0</v>
      </c>
      <c r="V4025" s="20">
        <f t="shared" si="125"/>
        <v>0</v>
      </c>
    </row>
    <row r="4026" spans="1:22" outlineLevel="3" x14ac:dyDescent="0.35">
      <c r="G4026" s="1"/>
      <c r="H4026" s="14" t="s">
        <v>12110</v>
      </c>
      <c r="O4026" s="16"/>
      <c r="Q4026" s="18">
        <f>SUBTOTAL(9,Q4024:Q4025)</f>
        <v>1435</v>
      </c>
      <c r="R4026" s="18">
        <f>SUBTOTAL(9,R4024:R4025)</f>
        <v>1275.55</v>
      </c>
      <c r="S4026" s="18">
        <f>SUBTOTAL(9,S4024:S4025)</f>
        <v>159.44999999999999</v>
      </c>
      <c r="T4026" s="18">
        <f>SUBTOTAL(9,T4024:T4025)</f>
        <v>0</v>
      </c>
      <c r="U4026" s="10">
        <f t="shared" si="124"/>
        <v>5.6843418860808015E-14</v>
      </c>
      <c r="V4026" s="20">
        <f t="shared" si="125"/>
        <v>5.6843418860808015E-14</v>
      </c>
    </row>
    <row r="4027" spans="1:22" ht="29" outlineLevel="4" x14ac:dyDescent="0.35">
      <c r="A4027" s="6" t="s">
        <v>110</v>
      </c>
      <c r="B4027" s="6" t="s">
        <v>111</v>
      </c>
      <c r="C4027" s="12" t="s">
        <v>4473</v>
      </c>
      <c r="D4027" s="5" t="s">
        <v>4474</v>
      </c>
      <c r="E4027" s="6" t="s">
        <v>4474</v>
      </c>
      <c r="F4027" s="1" t="s">
        <v>130</v>
      </c>
      <c r="G4027" s="1" t="s">
        <v>4</v>
      </c>
      <c r="H4027" s="1" t="s">
        <v>4492</v>
      </c>
      <c r="I4027" s="2" t="s">
        <v>4493</v>
      </c>
      <c r="J4027" s="6" t="s">
        <v>4</v>
      </c>
      <c r="K4027" s="6" t="s">
        <v>4</v>
      </c>
      <c r="L4027" s="6" t="s">
        <v>4</v>
      </c>
      <c r="M4027" s="6" t="s">
        <v>5</v>
      </c>
      <c r="N4027" s="6" t="s">
        <v>4491</v>
      </c>
      <c r="O4027" s="16">
        <v>45086</v>
      </c>
      <c r="P4027" s="6" t="s">
        <v>7</v>
      </c>
      <c r="Q4027" s="18">
        <v>138000</v>
      </c>
      <c r="R4027" s="18">
        <v>138000</v>
      </c>
      <c r="S4027" s="18">
        <v>0</v>
      </c>
      <c r="T4027" s="18">
        <v>0</v>
      </c>
      <c r="U4027" s="10">
        <f t="shared" si="124"/>
        <v>0</v>
      </c>
      <c r="V4027" s="20">
        <f t="shared" si="125"/>
        <v>0</v>
      </c>
    </row>
    <row r="4028" spans="1:22" outlineLevel="3" x14ac:dyDescent="0.35">
      <c r="G4028" s="1"/>
      <c r="H4028" s="14" t="s">
        <v>12111</v>
      </c>
      <c r="O4028" s="16"/>
      <c r="Q4028" s="18">
        <f>SUBTOTAL(9,Q4027:Q4027)</f>
        <v>138000</v>
      </c>
      <c r="R4028" s="18">
        <f>SUBTOTAL(9,R4027:R4027)</f>
        <v>138000</v>
      </c>
      <c r="S4028" s="18">
        <f>SUBTOTAL(9,S4027:S4027)</f>
        <v>0</v>
      </c>
      <c r="T4028" s="18">
        <f>SUBTOTAL(9,T4027:T4027)</f>
        <v>0</v>
      </c>
      <c r="U4028" s="10">
        <f t="shared" si="124"/>
        <v>0</v>
      </c>
      <c r="V4028" s="20">
        <f t="shared" si="125"/>
        <v>0</v>
      </c>
    </row>
    <row r="4029" spans="1:22" ht="29" outlineLevel="4" x14ac:dyDescent="0.35">
      <c r="A4029" s="6" t="s">
        <v>110</v>
      </c>
      <c r="B4029" s="6" t="s">
        <v>111</v>
      </c>
      <c r="C4029" s="12" t="s">
        <v>4473</v>
      </c>
      <c r="D4029" s="5" t="s">
        <v>4474</v>
      </c>
      <c r="E4029" s="6" t="s">
        <v>4474</v>
      </c>
      <c r="F4029" s="1" t="s">
        <v>4</v>
      </c>
      <c r="G4029" s="1" t="s">
        <v>82</v>
      </c>
      <c r="H4029" s="1" t="s">
        <v>4495</v>
      </c>
      <c r="I4029" s="2" t="s">
        <v>4496</v>
      </c>
      <c r="J4029" s="6" t="s">
        <v>4</v>
      </c>
      <c r="K4029" s="6" t="s">
        <v>4</v>
      </c>
      <c r="L4029" s="6" t="s">
        <v>4</v>
      </c>
      <c r="M4029" s="6" t="s">
        <v>5</v>
      </c>
      <c r="N4029" s="6" t="s">
        <v>4494</v>
      </c>
      <c r="O4029" s="16">
        <v>44896</v>
      </c>
      <c r="P4029" s="6" t="s">
        <v>7</v>
      </c>
      <c r="Q4029" s="18">
        <v>1338.38</v>
      </c>
      <c r="R4029" s="18">
        <v>0</v>
      </c>
      <c r="S4029" s="18">
        <v>1338.38</v>
      </c>
      <c r="T4029" s="18">
        <v>0</v>
      </c>
      <c r="U4029" s="10">
        <f t="shared" si="124"/>
        <v>0</v>
      </c>
      <c r="V4029" s="20">
        <f t="shared" si="125"/>
        <v>0</v>
      </c>
    </row>
    <row r="4030" spans="1:22" ht="29" outlineLevel="4" x14ac:dyDescent="0.35">
      <c r="A4030" s="6" t="s">
        <v>110</v>
      </c>
      <c r="B4030" s="6" t="s">
        <v>111</v>
      </c>
      <c r="C4030" s="12" t="s">
        <v>4473</v>
      </c>
      <c r="D4030" s="5" t="s">
        <v>4474</v>
      </c>
      <c r="E4030" s="6" t="s">
        <v>4474</v>
      </c>
      <c r="F4030" s="1" t="s">
        <v>4</v>
      </c>
      <c r="G4030" s="1" t="s">
        <v>82</v>
      </c>
      <c r="H4030" s="1" t="s">
        <v>4495</v>
      </c>
      <c r="I4030" s="2" t="s">
        <v>4496</v>
      </c>
      <c r="J4030" s="6" t="s">
        <v>4</v>
      </c>
      <c r="K4030" s="6" t="s">
        <v>4</v>
      </c>
      <c r="L4030" s="6" t="s">
        <v>4</v>
      </c>
      <c r="M4030" s="6" t="s">
        <v>5</v>
      </c>
      <c r="N4030" s="6" t="s">
        <v>4497</v>
      </c>
      <c r="O4030" s="16">
        <v>44987</v>
      </c>
      <c r="P4030" s="6" t="s">
        <v>7</v>
      </c>
      <c r="Q4030" s="18">
        <v>1785.47</v>
      </c>
      <c r="R4030" s="18">
        <v>0</v>
      </c>
      <c r="S4030" s="18">
        <v>1785.47</v>
      </c>
      <c r="T4030" s="18">
        <v>0</v>
      </c>
      <c r="U4030" s="10">
        <f t="shared" si="124"/>
        <v>0</v>
      </c>
      <c r="V4030" s="20">
        <f t="shared" si="125"/>
        <v>0</v>
      </c>
    </row>
    <row r="4031" spans="1:22" ht="29" outlineLevel="4" x14ac:dyDescent="0.35">
      <c r="A4031" s="6" t="s">
        <v>110</v>
      </c>
      <c r="B4031" s="6" t="s">
        <v>111</v>
      </c>
      <c r="C4031" s="12" t="s">
        <v>4473</v>
      </c>
      <c r="D4031" s="5" t="s">
        <v>4474</v>
      </c>
      <c r="E4031" s="6" t="s">
        <v>4474</v>
      </c>
      <c r="F4031" s="1" t="s">
        <v>76</v>
      </c>
      <c r="G4031" s="1" t="s">
        <v>4</v>
      </c>
      <c r="H4031" s="1" t="s">
        <v>4495</v>
      </c>
      <c r="I4031" s="2" t="s">
        <v>4496</v>
      </c>
      <c r="J4031" s="6" t="s">
        <v>4</v>
      </c>
      <c r="K4031" s="6" t="s">
        <v>4</v>
      </c>
      <c r="L4031" s="6" t="s">
        <v>4</v>
      </c>
      <c r="M4031" s="6" t="s">
        <v>5</v>
      </c>
      <c r="N4031" s="6" t="s">
        <v>4494</v>
      </c>
      <c r="O4031" s="16">
        <v>44896</v>
      </c>
      <c r="P4031" s="6" t="s">
        <v>7</v>
      </c>
      <c r="Q4031" s="18">
        <v>21414.62</v>
      </c>
      <c r="R4031" s="18">
        <v>21414.62</v>
      </c>
      <c r="S4031" s="18">
        <v>0</v>
      </c>
      <c r="T4031" s="18">
        <v>0</v>
      </c>
      <c r="U4031" s="10">
        <f t="shared" si="124"/>
        <v>0</v>
      </c>
      <c r="V4031" s="20">
        <f t="shared" si="125"/>
        <v>0</v>
      </c>
    </row>
    <row r="4032" spans="1:22" ht="29" outlineLevel="4" x14ac:dyDescent="0.35">
      <c r="A4032" s="6" t="s">
        <v>110</v>
      </c>
      <c r="B4032" s="6" t="s">
        <v>111</v>
      </c>
      <c r="C4032" s="12" t="s">
        <v>4473</v>
      </c>
      <c r="D4032" s="5" t="s">
        <v>4474</v>
      </c>
      <c r="E4032" s="6" t="s">
        <v>4474</v>
      </c>
      <c r="F4032" s="1" t="s">
        <v>76</v>
      </c>
      <c r="G4032" s="1" t="s">
        <v>4</v>
      </c>
      <c r="H4032" s="1" t="s">
        <v>4495</v>
      </c>
      <c r="I4032" s="2" t="s">
        <v>4496</v>
      </c>
      <c r="J4032" s="6" t="s">
        <v>4</v>
      </c>
      <c r="K4032" s="6" t="s">
        <v>4</v>
      </c>
      <c r="L4032" s="6" t="s">
        <v>4</v>
      </c>
      <c r="M4032" s="6" t="s">
        <v>5</v>
      </c>
      <c r="N4032" s="6" t="s">
        <v>4497</v>
      </c>
      <c r="O4032" s="16">
        <v>44987</v>
      </c>
      <c r="P4032" s="6" t="s">
        <v>7</v>
      </c>
      <c r="Q4032" s="18">
        <v>28568.53</v>
      </c>
      <c r="R4032" s="18">
        <v>28568.53</v>
      </c>
      <c r="S4032" s="18">
        <v>0</v>
      </c>
      <c r="T4032" s="18">
        <v>0</v>
      </c>
      <c r="U4032" s="10">
        <f t="shared" si="124"/>
        <v>0</v>
      </c>
      <c r="V4032" s="20">
        <f t="shared" si="125"/>
        <v>0</v>
      </c>
    </row>
    <row r="4033" spans="1:22" outlineLevel="3" x14ac:dyDescent="0.35">
      <c r="G4033" s="1"/>
      <c r="H4033" s="14" t="s">
        <v>12112</v>
      </c>
      <c r="O4033" s="16"/>
      <c r="Q4033" s="18">
        <f>SUBTOTAL(9,Q4029:Q4032)</f>
        <v>53107</v>
      </c>
      <c r="R4033" s="18">
        <f>SUBTOTAL(9,R4029:R4032)</f>
        <v>49983.149999999994</v>
      </c>
      <c r="S4033" s="18">
        <f>SUBTOTAL(9,S4029:S4032)</f>
        <v>3123.8500000000004</v>
      </c>
      <c r="T4033" s="18">
        <f>SUBTOTAL(9,T4029:T4032)</f>
        <v>0</v>
      </c>
      <c r="U4033" s="10">
        <f t="shared" si="124"/>
        <v>5.4569682106375694E-12</v>
      </c>
      <c r="V4033" s="20">
        <f t="shared" si="125"/>
        <v>5.4569682106375694E-12</v>
      </c>
    </row>
    <row r="4034" spans="1:22" outlineLevel="4" x14ac:dyDescent="0.35">
      <c r="A4034" s="6" t="s">
        <v>110</v>
      </c>
      <c r="B4034" s="6" t="s">
        <v>111</v>
      </c>
      <c r="C4034" s="12" t="s">
        <v>4473</v>
      </c>
      <c r="D4034" s="5" t="s">
        <v>4474</v>
      </c>
      <c r="E4034" s="6" t="s">
        <v>4474</v>
      </c>
      <c r="F4034" s="1" t="s">
        <v>4</v>
      </c>
      <c r="G4034" s="1" t="s">
        <v>114</v>
      </c>
      <c r="H4034" s="1" t="s">
        <v>116</v>
      </c>
      <c r="I4034" s="4" t="s">
        <v>12902</v>
      </c>
      <c r="J4034" s="6" t="s">
        <v>4</v>
      </c>
      <c r="K4034" s="6" t="s">
        <v>4</v>
      </c>
      <c r="L4034" s="6" t="s">
        <v>4</v>
      </c>
      <c r="M4034" s="6" t="s">
        <v>5</v>
      </c>
      <c r="N4034" s="6" t="s">
        <v>4498</v>
      </c>
      <c r="O4034" s="16">
        <v>44869</v>
      </c>
      <c r="P4034" s="6" t="s">
        <v>7</v>
      </c>
      <c r="Q4034" s="18">
        <v>62352</v>
      </c>
      <c r="R4034" s="18">
        <v>0</v>
      </c>
      <c r="S4034" s="18">
        <v>62352</v>
      </c>
      <c r="T4034" s="18">
        <v>0</v>
      </c>
      <c r="U4034" s="10">
        <f t="shared" ref="U4034:U4097" si="126">Q4034-R4034-S4034-T4034</f>
        <v>0</v>
      </c>
      <c r="V4034" s="20">
        <f t="shared" si="125"/>
        <v>0</v>
      </c>
    </row>
    <row r="4035" spans="1:22" outlineLevel="4" x14ac:dyDescent="0.35">
      <c r="A4035" s="6" t="s">
        <v>110</v>
      </c>
      <c r="B4035" s="6" t="s">
        <v>111</v>
      </c>
      <c r="C4035" s="12" t="s">
        <v>4473</v>
      </c>
      <c r="D4035" s="5" t="s">
        <v>4474</v>
      </c>
      <c r="E4035" s="6" t="s">
        <v>4474</v>
      </c>
      <c r="F4035" s="1" t="s">
        <v>4</v>
      </c>
      <c r="G4035" s="1" t="s">
        <v>114</v>
      </c>
      <c r="H4035" s="1" t="s">
        <v>116</v>
      </c>
      <c r="I4035" s="4" t="s">
        <v>12902</v>
      </c>
      <c r="J4035" s="6" t="s">
        <v>4</v>
      </c>
      <c r="K4035" s="6" t="s">
        <v>4</v>
      </c>
      <c r="L4035" s="6" t="s">
        <v>4</v>
      </c>
      <c r="M4035" s="6" t="s">
        <v>5</v>
      </c>
      <c r="N4035" s="6" t="s">
        <v>4499</v>
      </c>
      <c r="O4035" s="16">
        <v>44945</v>
      </c>
      <c r="P4035" s="6" t="s">
        <v>7</v>
      </c>
      <c r="Q4035" s="18">
        <v>12108</v>
      </c>
      <c r="R4035" s="18">
        <v>0</v>
      </c>
      <c r="S4035" s="18">
        <v>12108</v>
      </c>
      <c r="T4035" s="18">
        <v>0</v>
      </c>
      <c r="U4035" s="10">
        <f t="shared" si="126"/>
        <v>0</v>
      </c>
      <c r="V4035" s="20">
        <f t="shared" ref="V4035:V4098" si="127">Q4035-R4035-S4035-T4035</f>
        <v>0</v>
      </c>
    </row>
    <row r="4036" spans="1:22" outlineLevel="3" x14ac:dyDescent="0.35">
      <c r="G4036" s="1"/>
      <c r="H4036" s="14" t="s">
        <v>11348</v>
      </c>
      <c r="O4036" s="16"/>
      <c r="Q4036" s="18">
        <f>SUBTOTAL(9,Q4034:Q4035)</f>
        <v>74460</v>
      </c>
      <c r="R4036" s="18">
        <f>SUBTOTAL(9,R4034:R4035)</f>
        <v>0</v>
      </c>
      <c r="S4036" s="18">
        <f>SUBTOTAL(9,S4034:S4035)</f>
        <v>74460</v>
      </c>
      <c r="T4036" s="18">
        <f>SUBTOTAL(9,T4034:T4035)</f>
        <v>0</v>
      </c>
      <c r="U4036" s="10">
        <f t="shared" si="126"/>
        <v>0</v>
      </c>
      <c r="V4036" s="20">
        <f t="shared" si="127"/>
        <v>0</v>
      </c>
    </row>
    <row r="4037" spans="1:22" outlineLevel="4" x14ac:dyDescent="0.35">
      <c r="A4037" s="6" t="s">
        <v>110</v>
      </c>
      <c r="B4037" s="6" t="s">
        <v>111</v>
      </c>
      <c r="C4037" s="12" t="s">
        <v>4473</v>
      </c>
      <c r="D4037" s="5" t="s">
        <v>4474</v>
      </c>
      <c r="E4037" s="6" t="s">
        <v>4474</v>
      </c>
      <c r="F4037" s="1" t="s">
        <v>4</v>
      </c>
      <c r="G4037" s="1" t="s">
        <v>114</v>
      </c>
      <c r="H4037" s="1" t="s">
        <v>119</v>
      </c>
      <c r="I4037" s="4" t="s">
        <v>12903</v>
      </c>
      <c r="J4037" s="6" t="s">
        <v>4</v>
      </c>
      <c r="K4037" s="6" t="s">
        <v>4</v>
      </c>
      <c r="L4037" s="6" t="s">
        <v>4</v>
      </c>
      <c r="M4037" s="6" t="s">
        <v>5</v>
      </c>
      <c r="N4037" s="6" t="s">
        <v>4498</v>
      </c>
      <c r="O4037" s="16">
        <v>44869</v>
      </c>
      <c r="P4037" s="6" t="s">
        <v>7</v>
      </c>
      <c r="Q4037" s="18">
        <v>13559</v>
      </c>
      <c r="R4037" s="18">
        <v>0</v>
      </c>
      <c r="S4037" s="18">
        <v>13559</v>
      </c>
      <c r="T4037" s="18">
        <v>0</v>
      </c>
      <c r="U4037" s="10">
        <f t="shared" si="126"/>
        <v>0</v>
      </c>
      <c r="V4037" s="20">
        <f t="shared" si="127"/>
        <v>0</v>
      </c>
    </row>
    <row r="4038" spans="1:22" outlineLevel="4" x14ac:dyDescent="0.35">
      <c r="A4038" s="6" t="s">
        <v>110</v>
      </c>
      <c r="B4038" s="6" t="s">
        <v>111</v>
      </c>
      <c r="C4038" s="12" t="s">
        <v>4473</v>
      </c>
      <c r="D4038" s="5" t="s">
        <v>4474</v>
      </c>
      <c r="E4038" s="6" t="s">
        <v>4474</v>
      </c>
      <c r="F4038" s="1" t="s">
        <v>4</v>
      </c>
      <c r="G4038" s="1" t="s">
        <v>114</v>
      </c>
      <c r="H4038" s="1" t="s">
        <v>119</v>
      </c>
      <c r="I4038" s="4" t="s">
        <v>12903</v>
      </c>
      <c r="J4038" s="6" t="s">
        <v>4</v>
      </c>
      <c r="K4038" s="6" t="s">
        <v>4</v>
      </c>
      <c r="L4038" s="6" t="s">
        <v>4</v>
      </c>
      <c r="M4038" s="6" t="s">
        <v>5</v>
      </c>
      <c r="N4038" s="6" t="s">
        <v>4499</v>
      </c>
      <c r="O4038" s="16">
        <v>44945</v>
      </c>
      <c r="P4038" s="6" t="s">
        <v>7</v>
      </c>
      <c r="Q4038" s="18">
        <v>2633</v>
      </c>
      <c r="R4038" s="18">
        <v>0</v>
      </c>
      <c r="S4038" s="18">
        <v>2633</v>
      </c>
      <c r="T4038" s="18">
        <v>0</v>
      </c>
      <c r="U4038" s="10">
        <f t="shared" si="126"/>
        <v>0</v>
      </c>
      <c r="V4038" s="20">
        <f t="shared" si="127"/>
        <v>0</v>
      </c>
    </row>
    <row r="4039" spans="1:22" outlineLevel="3" x14ac:dyDescent="0.35">
      <c r="G4039" s="1"/>
      <c r="H4039" s="14" t="s">
        <v>11349</v>
      </c>
      <c r="O4039" s="16"/>
      <c r="Q4039" s="18">
        <f>SUBTOTAL(9,Q4037:Q4038)</f>
        <v>16192</v>
      </c>
      <c r="R4039" s="18">
        <f>SUBTOTAL(9,R4037:R4038)</f>
        <v>0</v>
      </c>
      <c r="S4039" s="18">
        <f>SUBTOTAL(9,S4037:S4038)</f>
        <v>16192</v>
      </c>
      <c r="T4039" s="18">
        <f>SUBTOTAL(9,T4037:T4038)</f>
        <v>0</v>
      </c>
      <c r="U4039" s="10">
        <f t="shared" si="126"/>
        <v>0</v>
      </c>
      <c r="V4039" s="20">
        <f t="shared" si="127"/>
        <v>0</v>
      </c>
    </row>
    <row r="4040" spans="1:22" outlineLevel="4" x14ac:dyDescent="0.35">
      <c r="A4040" s="6" t="s">
        <v>110</v>
      </c>
      <c r="B4040" s="6" t="s">
        <v>111</v>
      </c>
      <c r="C4040" s="12" t="s">
        <v>4473</v>
      </c>
      <c r="D4040" s="5" t="s">
        <v>4474</v>
      </c>
      <c r="E4040" s="6" t="s">
        <v>4474</v>
      </c>
      <c r="F4040" s="1" t="s">
        <v>4</v>
      </c>
      <c r="G4040" s="1" t="s">
        <v>114</v>
      </c>
      <c r="H4040" s="1" t="s">
        <v>121</v>
      </c>
      <c r="I4040" s="4" t="s">
        <v>12901</v>
      </c>
      <c r="J4040" s="6" t="s">
        <v>4</v>
      </c>
      <c r="K4040" s="6" t="s">
        <v>4</v>
      </c>
      <c r="L4040" s="6" t="s">
        <v>4</v>
      </c>
      <c r="M4040" s="6" t="s">
        <v>5</v>
      </c>
      <c r="N4040" s="6" t="s">
        <v>4498</v>
      </c>
      <c r="O4040" s="16">
        <v>44869</v>
      </c>
      <c r="P4040" s="6" t="s">
        <v>7</v>
      </c>
      <c r="Q4040" s="18">
        <v>57841</v>
      </c>
      <c r="R4040" s="18">
        <v>0</v>
      </c>
      <c r="S4040" s="18">
        <v>57841</v>
      </c>
      <c r="T4040" s="18">
        <v>0</v>
      </c>
      <c r="U4040" s="10">
        <f t="shared" si="126"/>
        <v>0</v>
      </c>
      <c r="V4040" s="20">
        <f t="shared" si="127"/>
        <v>0</v>
      </c>
    </row>
    <row r="4041" spans="1:22" outlineLevel="4" x14ac:dyDescent="0.35">
      <c r="A4041" s="6" t="s">
        <v>110</v>
      </c>
      <c r="B4041" s="6" t="s">
        <v>111</v>
      </c>
      <c r="C4041" s="12" t="s">
        <v>4473</v>
      </c>
      <c r="D4041" s="5" t="s">
        <v>4474</v>
      </c>
      <c r="E4041" s="6" t="s">
        <v>4474</v>
      </c>
      <c r="F4041" s="1" t="s">
        <v>4</v>
      </c>
      <c r="G4041" s="1" t="s">
        <v>114</v>
      </c>
      <c r="H4041" s="1" t="s">
        <v>121</v>
      </c>
      <c r="I4041" s="4" t="s">
        <v>12901</v>
      </c>
      <c r="J4041" s="6" t="s">
        <v>4</v>
      </c>
      <c r="K4041" s="6" t="s">
        <v>4</v>
      </c>
      <c r="L4041" s="6" t="s">
        <v>4</v>
      </c>
      <c r="M4041" s="6" t="s">
        <v>5</v>
      </c>
      <c r="N4041" s="6" t="s">
        <v>4499</v>
      </c>
      <c r="O4041" s="16">
        <v>44945</v>
      </c>
      <c r="P4041" s="6" t="s">
        <v>7</v>
      </c>
      <c r="Q4041" s="18">
        <v>11232</v>
      </c>
      <c r="R4041" s="18">
        <v>0</v>
      </c>
      <c r="S4041" s="18">
        <v>11232</v>
      </c>
      <c r="T4041" s="18">
        <v>0</v>
      </c>
      <c r="U4041" s="10">
        <f t="shared" si="126"/>
        <v>0</v>
      </c>
      <c r="V4041" s="20">
        <f t="shared" si="127"/>
        <v>0</v>
      </c>
    </row>
    <row r="4042" spans="1:22" outlineLevel="3" x14ac:dyDescent="0.35">
      <c r="G4042" s="1"/>
      <c r="H4042" s="14" t="s">
        <v>11350</v>
      </c>
      <c r="O4042" s="16"/>
      <c r="Q4042" s="18">
        <f>SUBTOTAL(9,Q4040:Q4041)</f>
        <v>69073</v>
      </c>
      <c r="R4042" s="18">
        <f>SUBTOTAL(9,R4040:R4041)</f>
        <v>0</v>
      </c>
      <c r="S4042" s="18">
        <f>SUBTOTAL(9,S4040:S4041)</f>
        <v>69073</v>
      </c>
      <c r="T4042" s="18">
        <f>SUBTOTAL(9,T4040:T4041)</f>
        <v>0</v>
      </c>
      <c r="U4042" s="10">
        <f t="shared" si="126"/>
        <v>0</v>
      </c>
      <c r="V4042" s="20">
        <f t="shared" si="127"/>
        <v>0</v>
      </c>
    </row>
    <row r="4043" spans="1:22" outlineLevel="2" x14ac:dyDescent="0.35">
      <c r="C4043" s="13" t="s">
        <v>10758</v>
      </c>
      <c r="G4043" s="1"/>
      <c r="O4043" s="16"/>
      <c r="Q4043" s="18">
        <f>SUBTOTAL(9,Q4012:Q4041)</f>
        <v>1052713</v>
      </c>
      <c r="R4043" s="18">
        <f>SUBTOTAL(9,R4012:R4041)</f>
        <v>850903.96000000008</v>
      </c>
      <c r="S4043" s="18">
        <f>SUBTOTAL(9,S4012:S4041)</f>
        <v>201809.03999999998</v>
      </c>
      <c r="T4043" s="18">
        <f>SUBTOTAL(9,T4012:T4041)</f>
        <v>0</v>
      </c>
      <c r="U4043" s="10">
        <f t="shared" si="126"/>
        <v>-5.8207660913467407E-11</v>
      </c>
      <c r="V4043" s="20">
        <f t="shared" si="127"/>
        <v>-5.8207660913467407E-11</v>
      </c>
    </row>
    <row r="4044" spans="1:22" ht="29" outlineLevel="4" x14ac:dyDescent="0.35">
      <c r="A4044" s="6" t="s">
        <v>743</v>
      </c>
      <c r="B4044" s="6" t="s">
        <v>744</v>
      </c>
      <c r="C4044" s="12" t="s">
        <v>4500</v>
      </c>
      <c r="D4044" s="5" t="s">
        <v>4501</v>
      </c>
      <c r="E4044" s="6" t="s">
        <v>4501</v>
      </c>
      <c r="F4044" s="1" t="s">
        <v>13022</v>
      </c>
      <c r="G4044" s="1" t="s">
        <v>4</v>
      </c>
      <c r="H4044" s="1" t="s">
        <v>4504</v>
      </c>
      <c r="I4044" s="2" t="s">
        <v>4505</v>
      </c>
      <c r="J4044" s="6" t="s">
        <v>4502</v>
      </c>
      <c r="K4044" s="6" t="s">
        <v>4</v>
      </c>
      <c r="L4044" s="6" t="s">
        <v>4</v>
      </c>
      <c r="M4044" s="6" t="s">
        <v>5</v>
      </c>
      <c r="N4044" s="6" t="s">
        <v>4503</v>
      </c>
      <c r="O4044" s="16">
        <v>44778</v>
      </c>
      <c r="P4044" s="6" t="s">
        <v>7</v>
      </c>
      <c r="Q4044" s="18">
        <v>558.47</v>
      </c>
      <c r="R4044" s="18">
        <v>558.47</v>
      </c>
      <c r="S4044" s="18">
        <v>0</v>
      </c>
      <c r="T4044" s="18">
        <v>0</v>
      </c>
      <c r="U4044" s="10">
        <f t="shared" si="126"/>
        <v>0</v>
      </c>
      <c r="V4044" s="20">
        <f t="shared" si="127"/>
        <v>0</v>
      </c>
    </row>
    <row r="4045" spans="1:22" ht="29" outlineLevel="4" x14ac:dyDescent="0.35">
      <c r="A4045" s="6" t="s">
        <v>743</v>
      </c>
      <c r="B4045" s="6" t="s">
        <v>744</v>
      </c>
      <c r="C4045" s="12" t="s">
        <v>4500</v>
      </c>
      <c r="D4045" s="5" t="s">
        <v>4501</v>
      </c>
      <c r="E4045" s="6" t="s">
        <v>4501</v>
      </c>
      <c r="F4045" s="1" t="s">
        <v>13022</v>
      </c>
      <c r="G4045" s="1" t="s">
        <v>4</v>
      </c>
      <c r="H4045" s="1" t="s">
        <v>4504</v>
      </c>
      <c r="I4045" s="2" t="s">
        <v>4505</v>
      </c>
      <c r="J4045" s="6" t="s">
        <v>4502</v>
      </c>
      <c r="K4045" s="6" t="s">
        <v>4</v>
      </c>
      <c r="L4045" s="6" t="s">
        <v>4</v>
      </c>
      <c r="M4045" s="6" t="s">
        <v>5</v>
      </c>
      <c r="N4045" s="6" t="s">
        <v>4506</v>
      </c>
      <c r="O4045" s="16">
        <v>44792</v>
      </c>
      <c r="P4045" s="6" t="s">
        <v>7</v>
      </c>
      <c r="Q4045" s="18">
        <v>5581.9</v>
      </c>
      <c r="R4045" s="18">
        <v>5581.9</v>
      </c>
      <c r="S4045" s="18">
        <v>0</v>
      </c>
      <c r="T4045" s="18">
        <v>0</v>
      </c>
      <c r="U4045" s="10">
        <f t="shared" si="126"/>
        <v>0</v>
      </c>
      <c r="V4045" s="20">
        <f t="shared" si="127"/>
        <v>0</v>
      </c>
    </row>
    <row r="4046" spans="1:22" ht="29" outlineLevel="4" x14ac:dyDescent="0.35">
      <c r="A4046" s="6" t="s">
        <v>743</v>
      </c>
      <c r="B4046" s="6" t="s">
        <v>744</v>
      </c>
      <c r="C4046" s="12" t="s">
        <v>4500</v>
      </c>
      <c r="D4046" s="5" t="s">
        <v>4501</v>
      </c>
      <c r="E4046" s="6" t="s">
        <v>4501</v>
      </c>
      <c r="F4046" s="1" t="s">
        <v>13022</v>
      </c>
      <c r="G4046" s="1" t="s">
        <v>4</v>
      </c>
      <c r="H4046" s="1" t="s">
        <v>4504</v>
      </c>
      <c r="I4046" s="2" t="s">
        <v>4505</v>
      </c>
      <c r="J4046" s="6" t="s">
        <v>4502</v>
      </c>
      <c r="K4046" s="6" t="s">
        <v>4</v>
      </c>
      <c r="L4046" s="6" t="s">
        <v>4</v>
      </c>
      <c r="M4046" s="6" t="s">
        <v>5</v>
      </c>
      <c r="N4046" s="6" t="s">
        <v>4507</v>
      </c>
      <c r="O4046" s="16">
        <v>44846</v>
      </c>
      <c r="P4046" s="6" t="s">
        <v>7</v>
      </c>
      <c r="Q4046" s="18">
        <v>2674.78</v>
      </c>
      <c r="R4046" s="18">
        <v>2674.78</v>
      </c>
      <c r="S4046" s="18">
        <v>0</v>
      </c>
      <c r="T4046" s="18">
        <v>0</v>
      </c>
      <c r="U4046" s="10">
        <f t="shared" si="126"/>
        <v>0</v>
      </c>
      <c r="V4046" s="20">
        <f t="shared" si="127"/>
        <v>0</v>
      </c>
    </row>
    <row r="4047" spans="1:22" ht="29" outlineLevel="4" x14ac:dyDescent="0.35">
      <c r="A4047" s="6" t="s">
        <v>743</v>
      </c>
      <c r="B4047" s="6" t="s">
        <v>744</v>
      </c>
      <c r="C4047" s="12" t="s">
        <v>4500</v>
      </c>
      <c r="D4047" s="5" t="s">
        <v>4501</v>
      </c>
      <c r="E4047" s="6" t="s">
        <v>4501</v>
      </c>
      <c r="F4047" s="1" t="s">
        <v>13022</v>
      </c>
      <c r="G4047" s="1" t="s">
        <v>4</v>
      </c>
      <c r="H4047" s="1" t="s">
        <v>4504</v>
      </c>
      <c r="I4047" s="2" t="s">
        <v>4505</v>
      </c>
      <c r="J4047" s="6" t="s">
        <v>4502</v>
      </c>
      <c r="K4047" s="6" t="s">
        <v>4</v>
      </c>
      <c r="L4047" s="6" t="s">
        <v>4</v>
      </c>
      <c r="M4047" s="6" t="s">
        <v>5</v>
      </c>
      <c r="N4047" s="6" t="s">
        <v>4508</v>
      </c>
      <c r="O4047" s="16">
        <v>44846</v>
      </c>
      <c r="P4047" s="6" t="s">
        <v>7</v>
      </c>
      <c r="Q4047" s="18">
        <v>2405.42</v>
      </c>
      <c r="R4047" s="18">
        <v>2405.42</v>
      </c>
      <c r="S4047" s="18">
        <v>0</v>
      </c>
      <c r="T4047" s="18">
        <v>0</v>
      </c>
      <c r="U4047" s="10">
        <f t="shared" si="126"/>
        <v>0</v>
      </c>
      <c r="V4047" s="20">
        <f t="shared" si="127"/>
        <v>0</v>
      </c>
    </row>
    <row r="4048" spans="1:22" ht="29" outlineLevel="4" x14ac:dyDescent="0.35">
      <c r="A4048" s="6" t="s">
        <v>743</v>
      </c>
      <c r="B4048" s="6" t="s">
        <v>744</v>
      </c>
      <c r="C4048" s="12" t="s">
        <v>4500</v>
      </c>
      <c r="D4048" s="5" t="s">
        <v>4501</v>
      </c>
      <c r="E4048" s="6" t="s">
        <v>4501</v>
      </c>
      <c r="F4048" s="1" t="s">
        <v>13022</v>
      </c>
      <c r="G4048" s="1" t="s">
        <v>4</v>
      </c>
      <c r="H4048" s="1" t="s">
        <v>4504</v>
      </c>
      <c r="I4048" s="2" t="s">
        <v>4505</v>
      </c>
      <c r="J4048" s="6" t="s">
        <v>4502</v>
      </c>
      <c r="K4048" s="6" t="s">
        <v>4</v>
      </c>
      <c r="L4048" s="6" t="s">
        <v>4</v>
      </c>
      <c r="M4048" s="6" t="s">
        <v>5</v>
      </c>
      <c r="N4048" s="6" t="s">
        <v>4509</v>
      </c>
      <c r="O4048" s="16">
        <v>44903</v>
      </c>
      <c r="P4048" s="6" t="s">
        <v>7</v>
      </c>
      <c r="Q4048" s="18">
        <v>2060.46</v>
      </c>
      <c r="R4048" s="18">
        <v>2060.46</v>
      </c>
      <c r="S4048" s="18">
        <v>0</v>
      </c>
      <c r="T4048" s="18">
        <v>0</v>
      </c>
      <c r="U4048" s="10">
        <f t="shared" si="126"/>
        <v>0</v>
      </c>
      <c r="V4048" s="20">
        <f t="shared" si="127"/>
        <v>0</v>
      </c>
    </row>
    <row r="4049" spans="1:22" ht="29" outlineLevel="4" x14ac:dyDescent="0.35">
      <c r="A4049" s="6" t="s">
        <v>743</v>
      </c>
      <c r="B4049" s="6" t="s">
        <v>744</v>
      </c>
      <c r="C4049" s="12" t="s">
        <v>4500</v>
      </c>
      <c r="D4049" s="5" t="s">
        <v>4501</v>
      </c>
      <c r="E4049" s="6" t="s">
        <v>4501</v>
      </c>
      <c r="F4049" s="1" t="s">
        <v>13022</v>
      </c>
      <c r="G4049" s="1" t="s">
        <v>4</v>
      </c>
      <c r="H4049" s="1" t="s">
        <v>4504</v>
      </c>
      <c r="I4049" s="2" t="s">
        <v>4505</v>
      </c>
      <c r="J4049" s="6" t="s">
        <v>4502</v>
      </c>
      <c r="K4049" s="6" t="s">
        <v>4</v>
      </c>
      <c r="L4049" s="6" t="s">
        <v>4</v>
      </c>
      <c r="M4049" s="6" t="s">
        <v>5</v>
      </c>
      <c r="N4049" s="6" t="s">
        <v>4510</v>
      </c>
      <c r="O4049" s="16">
        <v>44903</v>
      </c>
      <c r="P4049" s="6" t="s">
        <v>7</v>
      </c>
      <c r="Q4049" s="18">
        <v>5905.89</v>
      </c>
      <c r="R4049" s="18">
        <v>5905.89</v>
      </c>
      <c r="S4049" s="18">
        <v>0</v>
      </c>
      <c r="T4049" s="18">
        <v>0</v>
      </c>
      <c r="U4049" s="10">
        <f t="shared" si="126"/>
        <v>0</v>
      </c>
      <c r="V4049" s="20">
        <f t="shared" si="127"/>
        <v>0</v>
      </c>
    </row>
    <row r="4050" spans="1:22" outlineLevel="3" x14ac:dyDescent="0.35">
      <c r="G4050" s="1"/>
      <c r="H4050" s="14" t="s">
        <v>12113</v>
      </c>
      <c r="O4050" s="16"/>
      <c r="Q4050" s="18">
        <f>SUBTOTAL(9,Q4044:Q4049)</f>
        <v>19186.919999999998</v>
      </c>
      <c r="R4050" s="18">
        <f>SUBTOTAL(9,R4044:R4049)</f>
        <v>19186.919999999998</v>
      </c>
      <c r="S4050" s="18">
        <f>SUBTOTAL(9,S4044:S4049)</f>
        <v>0</v>
      </c>
      <c r="T4050" s="18">
        <f>SUBTOTAL(9,T4044:T4049)</f>
        <v>0</v>
      </c>
      <c r="U4050" s="10">
        <f t="shared" si="126"/>
        <v>0</v>
      </c>
      <c r="V4050" s="20">
        <f t="shared" si="127"/>
        <v>0</v>
      </c>
    </row>
    <row r="4051" spans="1:22" outlineLevel="2" x14ac:dyDescent="0.35">
      <c r="C4051" s="13" t="s">
        <v>10759</v>
      </c>
      <c r="G4051" s="1"/>
      <c r="O4051" s="16"/>
      <c r="Q4051" s="18">
        <f>SUBTOTAL(9,Q4044:Q4049)</f>
        <v>19186.919999999998</v>
      </c>
      <c r="R4051" s="18">
        <f>SUBTOTAL(9,R4044:R4049)</f>
        <v>19186.919999999998</v>
      </c>
      <c r="S4051" s="18">
        <f>SUBTOTAL(9,S4044:S4049)</f>
        <v>0</v>
      </c>
      <c r="T4051" s="18">
        <f>SUBTOTAL(9,T4044:T4049)</f>
        <v>0</v>
      </c>
      <c r="U4051" s="10">
        <f t="shared" si="126"/>
        <v>0</v>
      </c>
      <c r="V4051" s="20">
        <f t="shared" si="127"/>
        <v>0</v>
      </c>
    </row>
    <row r="4052" spans="1:22" outlineLevel="4" x14ac:dyDescent="0.35">
      <c r="A4052" s="6" t="s">
        <v>743</v>
      </c>
      <c r="B4052" s="6" t="s">
        <v>744</v>
      </c>
      <c r="C4052" s="12" t="s">
        <v>4511</v>
      </c>
      <c r="D4052" s="5" t="s">
        <v>4512</v>
      </c>
      <c r="E4052" s="6" t="s">
        <v>4512</v>
      </c>
      <c r="F4052" s="1" t="s">
        <v>4</v>
      </c>
      <c r="G4052" s="1" t="s">
        <v>1372</v>
      </c>
      <c r="H4052" s="1" t="s">
        <v>4515</v>
      </c>
      <c r="I4052" s="2" t="s">
        <v>4516</v>
      </c>
      <c r="J4052" s="6" t="s">
        <v>4</v>
      </c>
      <c r="K4052" s="6" t="s">
        <v>4</v>
      </c>
      <c r="L4052" s="6" t="s">
        <v>4</v>
      </c>
      <c r="M4052" s="6" t="s">
        <v>5</v>
      </c>
      <c r="N4052" s="6" t="s">
        <v>4513</v>
      </c>
      <c r="O4052" s="16">
        <v>44879</v>
      </c>
      <c r="P4052" s="6" t="s">
        <v>4514</v>
      </c>
      <c r="Q4052" s="18">
        <v>25000</v>
      </c>
      <c r="R4052" s="18">
        <v>0</v>
      </c>
      <c r="S4052" s="18">
        <v>25000</v>
      </c>
      <c r="T4052" s="18">
        <v>0</v>
      </c>
      <c r="U4052" s="10">
        <f t="shared" si="126"/>
        <v>0</v>
      </c>
      <c r="V4052" s="20">
        <f t="shared" si="127"/>
        <v>0</v>
      </c>
    </row>
    <row r="4053" spans="1:22" outlineLevel="3" x14ac:dyDescent="0.35">
      <c r="G4053" s="1"/>
      <c r="H4053" s="14" t="s">
        <v>12114</v>
      </c>
      <c r="O4053" s="16"/>
      <c r="Q4053" s="18">
        <f>SUBTOTAL(9,Q4052:Q4052)</f>
        <v>25000</v>
      </c>
      <c r="R4053" s="18">
        <f>SUBTOTAL(9,R4052:R4052)</f>
        <v>0</v>
      </c>
      <c r="S4053" s="18">
        <f>SUBTOTAL(9,S4052:S4052)</f>
        <v>25000</v>
      </c>
      <c r="T4053" s="18">
        <f>SUBTOTAL(9,T4052:T4052)</f>
        <v>0</v>
      </c>
      <c r="U4053" s="10">
        <f t="shared" si="126"/>
        <v>0</v>
      </c>
      <c r="V4053" s="20">
        <f t="shared" si="127"/>
        <v>0</v>
      </c>
    </row>
    <row r="4054" spans="1:22" outlineLevel="2" x14ac:dyDescent="0.35">
      <c r="C4054" s="13" t="s">
        <v>10760</v>
      </c>
      <c r="G4054" s="1"/>
      <c r="O4054" s="16"/>
      <c r="Q4054" s="18">
        <f>SUBTOTAL(9,Q4052:Q4052)</f>
        <v>25000</v>
      </c>
      <c r="R4054" s="18">
        <f>SUBTOTAL(9,R4052:R4052)</f>
        <v>0</v>
      </c>
      <c r="S4054" s="18">
        <f>SUBTOTAL(9,S4052:S4052)</f>
        <v>25000</v>
      </c>
      <c r="T4054" s="18">
        <f>SUBTOTAL(9,T4052:T4052)</f>
        <v>0</v>
      </c>
      <c r="U4054" s="10">
        <f t="shared" si="126"/>
        <v>0</v>
      </c>
      <c r="V4054" s="20">
        <f t="shared" si="127"/>
        <v>0</v>
      </c>
    </row>
    <row r="4055" spans="1:22" ht="29" outlineLevel="4" x14ac:dyDescent="0.35">
      <c r="A4055" s="6" t="s">
        <v>110</v>
      </c>
      <c r="B4055" s="6" t="s">
        <v>111</v>
      </c>
      <c r="C4055" s="12" t="s">
        <v>4517</v>
      </c>
      <c r="D4055" s="5" t="s">
        <v>4518</v>
      </c>
      <c r="E4055" s="6" t="s">
        <v>4518</v>
      </c>
      <c r="F4055" s="1" t="s">
        <v>4</v>
      </c>
      <c r="G4055" s="1" t="s">
        <v>82</v>
      </c>
      <c r="H4055" s="1" t="s">
        <v>4520</v>
      </c>
      <c r="I4055" s="2" t="s">
        <v>4521</v>
      </c>
      <c r="J4055" s="6" t="s">
        <v>4</v>
      </c>
      <c r="K4055" s="6" t="s">
        <v>4</v>
      </c>
      <c r="L4055" s="6" t="s">
        <v>4</v>
      </c>
      <c r="M4055" s="6" t="s">
        <v>5</v>
      </c>
      <c r="N4055" s="6" t="s">
        <v>4519</v>
      </c>
      <c r="O4055" s="16">
        <v>45100</v>
      </c>
      <c r="P4055" s="6" t="s">
        <v>7</v>
      </c>
      <c r="Q4055" s="18">
        <v>594</v>
      </c>
      <c r="R4055" s="18">
        <v>0</v>
      </c>
      <c r="S4055" s="18">
        <v>594</v>
      </c>
      <c r="T4055" s="18">
        <v>0</v>
      </c>
      <c r="U4055" s="10">
        <f t="shared" si="126"/>
        <v>0</v>
      </c>
      <c r="V4055" s="20">
        <f t="shared" si="127"/>
        <v>0</v>
      </c>
    </row>
    <row r="4056" spans="1:22" outlineLevel="3" x14ac:dyDescent="0.35">
      <c r="G4056" s="1"/>
      <c r="H4056" s="14" t="s">
        <v>12115</v>
      </c>
      <c r="O4056" s="16"/>
      <c r="Q4056" s="18">
        <f>SUBTOTAL(9,Q4055:Q4055)</f>
        <v>594</v>
      </c>
      <c r="R4056" s="18">
        <f>SUBTOTAL(9,R4055:R4055)</f>
        <v>0</v>
      </c>
      <c r="S4056" s="18">
        <f>SUBTOTAL(9,S4055:S4055)</f>
        <v>594</v>
      </c>
      <c r="T4056" s="18">
        <f>SUBTOTAL(9,T4055:T4055)</f>
        <v>0</v>
      </c>
      <c r="U4056" s="10">
        <f t="shared" si="126"/>
        <v>0</v>
      </c>
      <c r="V4056" s="20">
        <f t="shared" si="127"/>
        <v>0</v>
      </c>
    </row>
    <row r="4057" spans="1:22" outlineLevel="4" x14ac:dyDescent="0.35">
      <c r="A4057" s="6" t="s">
        <v>52</v>
      </c>
      <c r="B4057" s="6" t="s">
        <v>53</v>
      </c>
      <c r="C4057" s="12" t="s">
        <v>4517</v>
      </c>
      <c r="D4057" s="5" t="s">
        <v>4522</v>
      </c>
      <c r="E4057" s="6" t="s">
        <v>4522</v>
      </c>
      <c r="F4057" s="1" t="s">
        <v>55</v>
      </c>
      <c r="G4057" s="1" t="s">
        <v>4</v>
      </c>
      <c r="H4057" s="1" t="s">
        <v>4525</v>
      </c>
      <c r="I4057" s="2" t="s">
        <v>4517</v>
      </c>
      <c r="J4057" s="6" t="s">
        <v>4</v>
      </c>
      <c r="K4057" s="6" t="s">
        <v>4</v>
      </c>
      <c r="L4057" s="6" t="s">
        <v>4</v>
      </c>
      <c r="M4057" s="6" t="s">
        <v>5</v>
      </c>
      <c r="N4057" s="6" t="s">
        <v>4523</v>
      </c>
      <c r="O4057" s="16">
        <v>45091</v>
      </c>
      <c r="P4057" s="6" t="s">
        <v>4524</v>
      </c>
      <c r="Q4057" s="18">
        <v>1107</v>
      </c>
      <c r="R4057" s="18">
        <v>1107</v>
      </c>
      <c r="S4057" s="18">
        <v>0</v>
      </c>
      <c r="T4057" s="18">
        <v>0</v>
      </c>
      <c r="U4057" s="10">
        <f t="shared" si="126"/>
        <v>0</v>
      </c>
      <c r="V4057" s="20">
        <f t="shared" si="127"/>
        <v>0</v>
      </c>
    </row>
    <row r="4058" spans="1:22" outlineLevel="3" x14ac:dyDescent="0.35">
      <c r="G4058" s="1"/>
      <c r="H4058" s="14" t="s">
        <v>12116</v>
      </c>
      <c r="O4058" s="16"/>
      <c r="Q4058" s="18">
        <f>SUBTOTAL(9,Q4057:Q4057)</f>
        <v>1107</v>
      </c>
      <c r="R4058" s="18">
        <f>SUBTOTAL(9,R4057:R4057)</f>
        <v>1107</v>
      </c>
      <c r="S4058" s="18">
        <f>SUBTOTAL(9,S4057:S4057)</f>
        <v>0</v>
      </c>
      <c r="T4058" s="18">
        <f>SUBTOTAL(9,T4057:T4057)</f>
        <v>0</v>
      </c>
      <c r="U4058" s="10">
        <f t="shared" si="126"/>
        <v>0</v>
      </c>
      <c r="V4058" s="20">
        <f t="shared" si="127"/>
        <v>0</v>
      </c>
    </row>
    <row r="4059" spans="1:22" outlineLevel="4" x14ac:dyDescent="0.35">
      <c r="A4059" s="6" t="s">
        <v>52</v>
      </c>
      <c r="B4059" s="6" t="s">
        <v>53</v>
      </c>
      <c r="C4059" s="12" t="s">
        <v>4517</v>
      </c>
      <c r="D4059" s="5" t="s">
        <v>4522</v>
      </c>
      <c r="E4059" s="6" t="s">
        <v>4522</v>
      </c>
      <c r="F4059" s="1" t="s">
        <v>4</v>
      </c>
      <c r="G4059" s="1" t="s">
        <v>2195</v>
      </c>
      <c r="H4059" s="1" t="s">
        <v>4528</v>
      </c>
      <c r="I4059" s="2" t="s">
        <v>4517</v>
      </c>
      <c r="J4059" s="6" t="s">
        <v>4</v>
      </c>
      <c r="K4059" s="6" t="s">
        <v>4</v>
      </c>
      <c r="L4059" s="6" t="s">
        <v>4</v>
      </c>
      <c r="M4059" s="6" t="s">
        <v>5</v>
      </c>
      <c r="N4059" s="6" t="s">
        <v>4526</v>
      </c>
      <c r="O4059" s="16">
        <v>44748</v>
      </c>
      <c r="P4059" s="6" t="s">
        <v>4527</v>
      </c>
      <c r="Q4059" s="18">
        <v>1687.97</v>
      </c>
      <c r="R4059" s="18">
        <v>0</v>
      </c>
      <c r="S4059" s="18">
        <v>1687.97</v>
      </c>
      <c r="T4059" s="18">
        <v>0</v>
      </c>
      <c r="U4059" s="10">
        <f t="shared" si="126"/>
        <v>0</v>
      </c>
      <c r="V4059" s="20">
        <f t="shared" si="127"/>
        <v>0</v>
      </c>
    </row>
    <row r="4060" spans="1:22" outlineLevel="4" x14ac:dyDescent="0.35">
      <c r="A4060" s="6" t="s">
        <v>52</v>
      </c>
      <c r="B4060" s="6" t="s">
        <v>53</v>
      </c>
      <c r="C4060" s="12" t="s">
        <v>4517</v>
      </c>
      <c r="D4060" s="5" t="s">
        <v>4522</v>
      </c>
      <c r="E4060" s="6" t="s">
        <v>4522</v>
      </c>
      <c r="F4060" s="1" t="s">
        <v>55</v>
      </c>
      <c r="G4060" s="1" t="s">
        <v>4</v>
      </c>
      <c r="H4060" s="1" t="s">
        <v>4528</v>
      </c>
      <c r="I4060" s="2" t="s">
        <v>4517</v>
      </c>
      <c r="J4060" s="6" t="s">
        <v>4</v>
      </c>
      <c r="K4060" s="6" t="s">
        <v>4</v>
      </c>
      <c r="L4060" s="6" t="s">
        <v>4</v>
      </c>
      <c r="M4060" s="6" t="s">
        <v>5</v>
      </c>
      <c r="N4060" s="6" t="s">
        <v>4526</v>
      </c>
      <c r="O4060" s="16">
        <v>44748</v>
      </c>
      <c r="P4060" s="6" t="s">
        <v>4527</v>
      </c>
      <c r="Q4060" s="18">
        <v>15187.03</v>
      </c>
      <c r="R4060" s="18">
        <v>15187.03</v>
      </c>
      <c r="S4060" s="18">
        <v>0</v>
      </c>
      <c r="T4060" s="18">
        <v>0</v>
      </c>
      <c r="U4060" s="10">
        <f t="shared" si="126"/>
        <v>0</v>
      </c>
      <c r="V4060" s="20">
        <f t="shared" si="127"/>
        <v>0</v>
      </c>
    </row>
    <row r="4061" spans="1:22" outlineLevel="3" x14ac:dyDescent="0.35">
      <c r="G4061" s="1"/>
      <c r="H4061" s="14" t="s">
        <v>12117</v>
      </c>
      <c r="O4061" s="16"/>
      <c r="Q4061" s="18">
        <f>SUBTOTAL(9,Q4059:Q4060)</f>
        <v>16875</v>
      </c>
      <c r="R4061" s="18">
        <f>SUBTOTAL(9,R4059:R4060)</f>
        <v>15187.03</v>
      </c>
      <c r="S4061" s="18">
        <f>SUBTOTAL(9,S4059:S4060)</f>
        <v>1687.97</v>
      </c>
      <c r="T4061" s="18">
        <f>SUBTOTAL(9,T4059:T4060)</f>
        <v>0</v>
      </c>
      <c r="U4061" s="10">
        <f t="shared" si="126"/>
        <v>-6.8212102632969618E-13</v>
      </c>
      <c r="V4061" s="20">
        <f t="shared" si="127"/>
        <v>-6.8212102632969618E-13</v>
      </c>
    </row>
    <row r="4062" spans="1:22" outlineLevel="4" x14ac:dyDescent="0.35">
      <c r="A4062" s="6" t="s">
        <v>52</v>
      </c>
      <c r="B4062" s="6" t="s">
        <v>53</v>
      </c>
      <c r="C4062" s="12" t="s">
        <v>4517</v>
      </c>
      <c r="D4062" s="5" t="s">
        <v>4522</v>
      </c>
      <c r="E4062" s="6" t="s">
        <v>4522</v>
      </c>
      <c r="F4062" s="1" t="s">
        <v>55</v>
      </c>
      <c r="G4062" s="1" t="s">
        <v>4</v>
      </c>
      <c r="H4062" s="1" t="s">
        <v>4531</v>
      </c>
      <c r="I4062" s="2" t="s">
        <v>4517</v>
      </c>
      <c r="J4062" s="6" t="s">
        <v>4</v>
      </c>
      <c r="K4062" s="6" t="s">
        <v>4</v>
      </c>
      <c r="L4062" s="6" t="s">
        <v>4</v>
      </c>
      <c r="M4062" s="6" t="s">
        <v>5</v>
      </c>
      <c r="N4062" s="6" t="s">
        <v>4529</v>
      </c>
      <c r="O4062" s="16">
        <v>45019</v>
      </c>
      <c r="P4062" s="6" t="s">
        <v>4530</v>
      </c>
      <c r="Q4062" s="18">
        <v>14500</v>
      </c>
      <c r="R4062" s="18">
        <v>14500</v>
      </c>
      <c r="S4062" s="18">
        <v>0</v>
      </c>
      <c r="T4062" s="18">
        <v>0</v>
      </c>
      <c r="U4062" s="10">
        <f t="shared" si="126"/>
        <v>0</v>
      </c>
      <c r="V4062" s="20">
        <f t="shared" si="127"/>
        <v>0</v>
      </c>
    </row>
    <row r="4063" spans="1:22" outlineLevel="3" x14ac:dyDescent="0.35">
      <c r="G4063" s="1"/>
      <c r="H4063" s="14" t="s">
        <v>12118</v>
      </c>
      <c r="O4063" s="16"/>
      <c r="Q4063" s="18">
        <f>SUBTOTAL(9,Q4062:Q4062)</f>
        <v>14500</v>
      </c>
      <c r="R4063" s="18">
        <f>SUBTOTAL(9,R4062:R4062)</f>
        <v>14500</v>
      </c>
      <c r="S4063" s="18">
        <f>SUBTOTAL(9,S4062:S4062)</f>
        <v>0</v>
      </c>
      <c r="T4063" s="18">
        <f>SUBTOTAL(9,T4062:T4062)</f>
        <v>0</v>
      </c>
      <c r="U4063" s="10">
        <f t="shared" si="126"/>
        <v>0</v>
      </c>
      <c r="V4063" s="20">
        <f t="shared" si="127"/>
        <v>0</v>
      </c>
    </row>
    <row r="4064" spans="1:22" ht="29" outlineLevel="4" x14ac:dyDescent="0.35">
      <c r="A4064" s="6" t="s">
        <v>110</v>
      </c>
      <c r="B4064" s="6" t="s">
        <v>111</v>
      </c>
      <c r="C4064" s="12" t="s">
        <v>4517</v>
      </c>
      <c r="D4064" s="5" t="s">
        <v>4518</v>
      </c>
      <c r="E4064" s="6" t="s">
        <v>4532</v>
      </c>
      <c r="F4064" s="1" t="s">
        <v>4</v>
      </c>
      <c r="G4064" s="1" t="s">
        <v>97</v>
      </c>
      <c r="H4064" s="1" t="s">
        <v>4535</v>
      </c>
      <c r="I4064" s="2" t="s">
        <v>4536</v>
      </c>
      <c r="J4064" s="6" t="s">
        <v>4</v>
      </c>
      <c r="K4064" s="6" t="s">
        <v>4</v>
      </c>
      <c r="L4064" s="6" t="s">
        <v>4</v>
      </c>
      <c r="M4064" s="6" t="s">
        <v>5</v>
      </c>
      <c r="N4064" s="6" t="s">
        <v>4533</v>
      </c>
      <c r="O4064" s="16">
        <v>44748</v>
      </c>
      <c r="P4064" s="6" t="s">
        <v>4534</v>
      </c>
      <c r="Q4064" s="18">
        <v>629.37</v>
      </c>
      <c r="R4064" s="18">
        <v>0</v>
      </c>
      <c r="S4064" s="18">
        <v>629.37</v>
      </c>
      <c r="T4064" s="18">
        <v>0</v>
      </c>
      <c r="U4064" s="10">
        <f t="shared" si="126"/>
        <v>0</v>
      </c>
      <c r="V4064" s="20">
        <f t="shared" si="127"/>
        <v>0</v>
      </c>
    </row>
    <row r="4065" spans="1:22" ht="29" outlineLevel="4" x14ac:dyDescent="0.35">
      <c r="A4065" s="6" t="s">
        <v>110</v>
      </c>
      <c r="B4065" s="6" t="s">
        <v>111</v>
      </c>
      <c r="C4065" s="12" t="s">
        <v>4517</v>
      </c>
      <c r="D4065" s="5" t="s">
        <v>4518</v>
      </c>
      <c r="E4065" s="6" t="s">
        <v>4532</v>
      </c>
      <c r="F4065" s="1" t="s">
        <v>86</v>
      </c>
      <c r="G4065" s="1" t="s">
        <v>4</v>
      </c>
      <c r="H4065" s="1" t="s">
        <v>4535</v>
      </c>
      <c r="I4065" s="2" t="s">
        <v>4536</v>
      </c>
      <c r="J4065" s="6" t="s">
        <v>4</v>
      </c>
      <c r="K4065" s="6" t="s">
        <v>4</v>
      </c>
      <c r="L4065" s="6" t="s">
        <v>4</v>
      </c>
      <c r="M4065" s="6" t="s">
        <v>5</v>
      </c>
      <c r="N4065" s="6" t="s">
        <v>4533</v>
      </c>
      <c r="O4065" s="16">
        <v>44748</v>
      </c>
      <c r="P4065" s="6" t="s">
        <v>4534</v>
      </c>
      <c r="Q4065" s="18">
        <v>5036.63</v>
      </c>
      <c r="R4065" s="18">
        <v>5036.63</v>
      </c>
      <c r="S4065" s="18">
        <v>0</v>
      </c>
      <c r="T4065" s="18">
        <v>0</v>
      </c>
      <c r="U4065" s="10">
        <f t="shared" si="126"/>
        <v>0</v>
      </c>
      <c r="V4065" s="20">
        <f t="shared" si="127"/>
        <v>0</v>
      </c>
    </row>
    <row r="4066" spans="1:22" outlineLevel="3" x14ac:dyDescent="0.35">
      <c r="G4066" s="1"/>
      <c r="H4066" s="14" t="s">
        <v>12119</v>
      </c>
      <c r="O4066" s="16"/>
      <c r="Q4066" s="18">
        <f>SUBTOTAL(9,Q4064:Q4065)</f>
        <v>5666</v>
      </c>
      <c r="R4066" s="18">
        <f>SUBTOTAL(9,R4064:R4065)</f>
        <v>5036.63</v>
      </c>
      <c r="S4066" s="18">
        <f>SUBTOTAL(9,S4064:S4065)</f>
        <v>629.37</v>
      </c>
      <c r="T4066" s="18">
        <f>SUBTOTAL(9,T4064:T4065)</f>
        <v>0</v>
      </c>
      <c r="U4066" s="10">
        <f t="shared" si="126"/>
        <v>-1.1368683772161603E-13</v>
      </c>
      <c r="V4066" s="20">
        <f t="shared" si="127"/>
        <v>-1.1368683772161603E-13</v>
      </c>
    </row>
    <row r="4067" spans="1:22" ht="29" outlineLevel="4" x14ac:dyDescent="0.35">
      <c r="A4067" s="6" t="s">
        <v>110</v>
      </c>
      <c r="B4067" s="6" t="s">
        <v>111</v>
      </c>
      <c r="C4067" s="12" t="s">
        <v>4517</v>
      </c>
      <c r="D4067" s="5" t="s">
        <v>4518</v>
      </c>
      <c r="E4067" s="6" t="s">
        <v>4532</v>
      </c>
      <c r="F4067" s="1" t="s">
        <v>4</v>
      </c>
      <c r="G4067" s="1" t="s">
        <v>97</v>
      </c>
      <c r="H4067" s="1" t="s">
        <v>4539</v>
      </c>
      <c r="I4067" s="2" t="s">
        <v>4540</v>
      </c>
      <c r="J4067" s="6" t="s">
        <v>4</v>
      </c>
      <c r="K4067" s="6" t="s">
        <v>4</v>
      </c>
      <c r="L4067" s="6" t="s">
        <v>4</v>
      </c>
      <c r="M4067" s="6" t="s">
        <v>5</v>
      </c>
      <c r="N4067" s="6" t="s">
        <v>4537</v>
      </c>
      <c r="O4067" s="16">
        <v>44900</v>
      </c>
      <c r="P4067" s="6" t="s">
        <v>4538</v>
      </c>
      <c r="Q4067" s="18">
        <v>143.11000000000001</v>
      </c>
      <c r="R4067" s="18">
        <v>0</v>
      </c>
      <c r="S4067" s="18">
        <v>143.11000000000001</v>
      </c>
      <c r="T4067" s="18">
        <v>0</v>
      </c>
      <c r="U4067" s="10">
        <f t="shared" si="126"/>
        <v>0</v>
      </c>
      <c r="V4067" s="20">
        <f t="shared" si="127"/>
        <v>0</v>
      </c>
    </row>
    <row r="4068" spans="1:22" ht="29" outlineLevel="4" x14ac:dyDescent="0.35">
      <c r="A4068" s="6" t="s">
        <v>110</v>
      </c>
      <c r="B4068" s="6" t="s">
        <v>111</v>
      </c>
      <c r="C4068" s="12" t="s">
        <v>4517</v>
      </c>
      <c r="D4068" s="5" t="s">
        <v>4518</v>
      </c>
      <c r="E4068" s="6" t="s">
        <v>4532</v>
      </c>
      <c r="F4068" s="1" t="s">
        <v>4</v>
      </c>
      <c r="G4068" s="1" t="s">
        <v>97</v>
      </c>
      <c r="H4068" s="1" t="s">
        <v>4539</v>
      </c>
      <c r="I4068" s="2" t="s">
        <v>4540</v>
      </c>
      <c r="J4068" s="6" t="s">
        <v>4</v>
      </c>
      <c r="K4068" s="6" t="s">
        <v>4</v>
      </c>
      <c r="L4068" s="6" t="s">
        <v>4</v>
      </c>
      <c r="M4068" s="6" t="s">
        <v>5</v>
      </c>
      <c r="N4068" s="6" t="s">
        <v>4541</v>
      </c>
      <c r="O4068" s="16">
        <v>44977</v>
      </c>
      <c r="P4068" s="6" t="s">
        <v>4542</v>
      </c>
      <c r="Q4068" s="18">
        <v>228.45</v>
      </c>
      <c r="R4068" s="18">
        <v>0</v>
      </c>
      <c r="S4068" s="18">
        <v>228.45</v>
      </c>
      <c r="T4068" s="18">
        <v>0</v>
      </c>
      <c r="U4068" s="10">
        <f t="shared" si="126"/>
        <v>0</v>
      </c>
      <c r="V4068" s="20">
        <f t="shared" si="127"/>
        <v>0</v>
      </c>
    </row>
    <row r="4069" spans="1:22" ht="29" outlineLevel="4" x14ac:dyDescent="0.35">
      <c r="A4069" s="6" t="s">
        <v>110</v>
      </c>
      <c r="B4069" s="6" t="s">
        <v>111</v>
      </c>
      <c r="C4069" s="12" t="s">
        <v>4517</v>
      </c>
      <c r="D4069" s="5" t="s">
        <v>4518</v>
      </c>
      <c r="E4069" s="6" t="s">
        <v>4532</v>
      </c>
      <c r="F4069" s="1" t="s">
        <v>4</v>
      </c>
      <c r="G4069" s="1" t="s">
        <v>97</v>
      </c>
      <c r="H4069" s="1" t="s">
        <v>4539</v>
      </c>
      <c r="I4069" s="2" t="s">
        <v>4540</v>
      </c>
      <c r="J4069" s="6" t="s">
        <v>4</v>
      </c>
      <c r="K4069" s="6" t="s">
        <v>4</v>
      </c>
      <c r="L4069" s="6" t="s">
        <v>4</v>
      </c>
      <c r="M4069" s="6" t="s">
        <v>5</v>
      </c>
      <c r="N4069" s="6" t="s">
        <v>4543</v>
      </c>
      <c r="O4069" s="16">
        <v>45068</v>
      </c>
      <c r="P4069" s="6" t="s">
        <v>4544</v>
      </c>
      <c r="Q4069" s="18">
        <v>317</v>
      </c>
      <c r="R4069" s="18">
        <v>0</v>
      </c>
      <c r="S4069" s="18">
        <v>317</v>
      </c>
      <c r="T4069" s="18">
        <v>0</v>
      </c>
      <c r="U4069" s="10">
        <f t="shared" si="126"/>
        <v>0</v>
      </c>
      <c r="V4069" s="20">
        <f t="shared" si="127"/>
        <v>0</v>
      </c>
    </row>
    <row r="4070" spans="1:22" ht="29" outlineLevel="4" x14ac:dyDescent="0.35">
      <c r="A4070" s="6" t="s">
        <v>110</v>
      </c>
      <c r="B4070" s="6" t="s">
        <v>111</v>
      </c>
      <c r="C4070" s="12" t="s">
        <v>4517</v>
      </c>
      <c r="D4070" s="5" t="s">
        <v>4518</v>
      </c>
      <c r="E4070" s="6" t="s">
        <v>4532</v>
      </c>
      <c r="F4070" s="1" t="s">
        <v>86</v>
      </c>
      <c r="G4070" s="1" t="s">
        <v>4</v>
      </c>
      <c r="H4070" s="1" t="s">
        <v>4539</v>
      </c>
      <c r="I4070" s="2" t="s">
        <v>4540</v>
      </c>
      <c r="J4070" s="6" t="s">
        <v>4</v>
      </c>
      <c r="K4070" s="6" t="s">
        <v>4</v>
      </c>
      <c r="L4070" s="6" t="s">
        <v>4</v>
      </c>
      <c r="M4070" s="6" t="s">
        <v>5</v>
      </c>
      <c r="N4070" s="6" t="s">
        <v>4537</v>
      </c>
      <c r="O4070" s="16">
        <v>44900</v>
      </c>
      <c r="P4070" s="6" t="s">
        <v>4538</v>
      </c>
      <c r="Q4070" s="18">
        <v>1144.8900000000001</v>
      </c>
      <c r="R4070" s="18">
        <v>1144.8900000000001</v>
      </c>
      <c r="S4070" s="18">
        <v>0</v>
      </c>
      <c r="T4070" s="18">
        <v>0</v>
      </c>
      <c r="U4070" s="10">
        <f t="shared" si="126"/>
        <v>0</v>
      </c>
      <c r="V4070" s="20">
        <f t="shared" si="127"/>
        <v>0</v>
      </c>
    </row>
    <row r="4071" spans="1:22" ht="29" outlineLevel="4" x14ac:dyDescent="0.35">
      <c r="A4071" s="6" t="s">
        <v>110</v>
      </c>
      <c r="B4071" s="6" t="s">
        <v>111</v>
      </c>
      <c r="C4071" s="12" t="s">
        <v>4517</v>
      </c>
      <c r="D4071" s="5" t="s">
        <v>4518</v>
      </c>
      <c r="E4071" s="6" t="s">
        <v>4532</v>
      </c>
      <c r="F4071" s="1" t="s">
        <v>86</v>
      </c>
      <c r="G4071" s="1" t="s">
        <v>4</v>
      </c>
      <c r="H4071" s="1" t="s">
        <v>4539</v>
      </c>
      <c r="I4071" s="2" t="s">
        <v>4540</v>
      </c>
      <c r="J4071" s="6" t="s">
        <v>4</v>
      </c>
      <c r="K4071" s="6" t="s">
        <v>4</v>
      </c>
      <c r="L4071" s="6" t="s">
        <v>4</v>
      </c>
      <c r="M4071" s="6" t="s">
        <v>5</v>
      </c>
      <c r="N4071" s="6" t="s">
        <v>4541</v>
      </c>
      <c r="O4071" s="16">
        <v>44977</v>
      </c>
      <c r="P4071" s="6" t="s">
        <v>4542</v>
      </c>
      <c r="Q4071" s="18">
        <v>1827.55</v>
      </c>
      <c r="R4071" s="18">
        <v>1827.55</v>
      </c>
      <c r="S4071" s="18">
        <v>0</v>
      </c>
      <c r="T4071" s="18">
        <v>0</v>
      </c>
      <c r="U4071" s="10">
        <f t="shared" si="126"/>
        <v>0</v>
      </c>
      <c r="V4071" s="20">
        <f t="shared" si="127"/>
        <v>0</v>
      </c>
    </row>
    <row r="4072" spans="1:22" ht="29" outlineLevel="4" x14ac:dyDescent="0.35">
      <c r="A4072" s="6" t="s">
        <v>110</v>
      </c>
      <c r="B4072" s="6" t="s">
        <v>111</v>
      </c>
      <c r="C4072" s="12" t="s">
        <v>4517</v>
      </c>
      <c r="D4072" s="5" t="s">
        <v>4518</v>
      </c>
      <c r="E4072" s="6" t="s">
        <v>4532</v>
      </c>
      <c r="F4072" s="1" t="s">
        <v>86</v>
      </c>
      <c r="G4072" s="1" t="s">
        <v>4</v>
      </c>
      <c r="H4072" s="1" t="s">
        <v>4539</v>
      </c>
      <c r="I4072" s="2" t="s">
        <v>4540</v>
      </c>
      <c r="J4072" s="6" t="s">
        <v>4</v>
      </c>
      <c r="K4072" s="6" t="s">
        <v>4</v>
      </c>
      <c r="L4072" s="6" t="s">
        <v>4</v>
      </c>
      <c r="M4072" s="6" t="s">
        <v>5</v>
      </c>
      <c r="N4072" s="6" t="s">
        <v>4543</v>
      </c>
      <c r="O4072" s="16">
        <v>45068</v>
      </c>
      <c r="P4072" s="6" t="s">
        <v>4544</v>
      </c>
      <c r="Q4072" s="18">
        <v>2536</v>
      </c>
      <c r="R4072" s="18">
        <v>2536</v>
      </c>
      <c r="S4072" s="18">
        <v>0</v>
      </c>
      <c r="T4072" s="18">
        <v>0</v>
      </c>
      <c r="U4072" s="10">
        <f t="shared" si="126"/>
        <v>0</v>
      </c>
      <c r="V4072" s="20">
        <f t="shared" si="127"/>
        <v>0</v>
      </c>
    </row>
    <row r="4073" spans="1:22" outlineLevel="3" x14ac:dyDescent="0.35">
      <c r="G4073" s="1"/>
      <c r="H4073" s="14" t="s">
        <v>12120</v>
      </c>
      <c r="O4073" s="16"/>
      <c r="Q4073" s="18">
        <f>SUBTOTAL(9,Q4067:Q4072)</f>
        <v>6197</v>
      </c>
      <c r="R4073" s="18">
        <f>SUBTOTAL(9,R4067:R4072)</f>
        <v>5508.4400000000005</v>
      </c>
      <c r="S4073" s="18">
        <f>SUBTOTAL(9,S4067:S4072)</f>
        <v>688.56</v>
      </c>
      <c r="T4073" s="18">
        <f>SUBTOTAL(9,T4067:T4072)</f>
        <v>0</v>
      </c>
      <c r="U4073" s="10">
        <f t="shared" si="126"/>
        <v>-4.5474735088646412E-13</v>
      </c>
      <c r="V4073" s="20">
        <f t="shared" si="127"/>
        <v>-4.5474735088646412E-13</v>
      </c>
    </row>
    <row r="4074" spans="1:22" outlineLevel="4" x14ac:dyDescent="0.35">
      <c r="A4074" s="6" t="s">
        <v>110</v>
      </c>
      <c r="B4074" s="6" t="s">
        <v>111</v>
      </c>
      <c r="C4074" s="12" t="s">
        <v>4517</v>
      </c>
      <c r="D4074" s="5" t="s">
        <v>4518</v>
      </c>
      <c r="E4074" s="6" t="s">
        <v>4518</v>
      </c>
      <c r="F4074" s="1" t="s">
        <v>4</v>
      </c>
      <c r="G4074" s="1" t="s">
        <v>114</v>
      </c>
      <c r="H4074" s="1" t="s">
        <v>116</v>
      </c>
      <c r="I4074" s="4" t="s">
        <v>12902</v>
      </c>
      <c r="J4074" s="6" t="s">
        <v>4</v>
      </c>
      <c r="K4074" s="6" t="s">
        <v>4</v>
      </c>
      <c r="L4074" s="6" t="s">
        <v>4</v>
      </c>
      <c r="M4074" s="6" t="s">
        <v>5</v>
      </c>
      <c r="N4074" s="6" t="s">
        <v>4545</v>
      </c>
      <c r="O4074" s="16">
        <v>44869</v>
      </c>
      <c r="P4074" s="6" t="s">
        <v>7</v>
      </c>
      <c r="Q4074" s="18">
        <v>33047</v>
      </c>
      <c r="R4074" s="18">
        <v>0</v>
      </c>
      <c r="S4074" s="18">
        <v>33047</v>
      </c>
      <c r="T4074" s="18">
        <v>0</v>
      </c>
      <c r="U4074" s="10">
        <f t="shared" si="126"/>
        <v>0</v>
      </c>
      <c r="V4074" s="20">
        <f t="shared" si="127"/>
        <v>0</v>
      </c>
    </row>
    <row r="4075" spans="1:22" outlineLevel="4" x14ac:dyDescent="0.35">
      <c r="A4075" s="6" t="s">
        <v>110</v>
      </c>
      <c r="B4075" s="6" t="s">
        <v>111</v>
      </c>
      <c r="C4075" s="12" t="s">
        <v>4517</v>
      </c>
      <c r="D4075" s="5" t="s">
        <v>4518</v>
      </c>
      <c r="E4075" s="6" t="s">
        <v>4518</v>
      </c>
      <c r="F4075" s="1" t="s">
        <v>4</v>
      </c>
      <c r="G4075" s="1" t="s">
        <v>114</v>
      </c>
      <c r="H4075" s="1" t="s">
        <v>116</v>
      </c>
      <c r="I4075" s="4" t="s">
        <v>12902</v>
      </c>
      <c r="J4075" s="6" t="s">
        <v>4</v>
      </c>
      <c r="K4075" s="6" t="s">
        <v>4</v>
      </c>
      <c r="L4075" s="6" t="s">
        <v>4</v>
      </c>
      <c r="M4075" s="6" t="s">
        <v>5</v>
      </c>
      <c r="N4075" s="6" t="s">
        <v>4546</v>
      </c>
      <c r="O4075" s="16">
        <v>44945</v>
      </c>
      <c r="P4075" s="6" t="s">
        <v>7</v>
      </c>
      <c r="Q4075" s="18">
        <v>9490</v>
      </c>
      <c r="R4075" s="18">
        <v>0</v>
      </c>
      <c r="S4075" s="18">
        <v>9490</v>
      </c>
      <c r="T4075" s="18">
        <v>0</v>
      </c>
      <c r="U4075" s="10">
        <f t="shared" si="126"/>
        <v>0</v>
      </c>
      <c r="V4075" s="20">
        <f t="shared" si="127"/>
        <v>0</v>
      </c>
    </row>
    <row r="4076" spans="1:22" outlineLevel="3" x14ac:dyDescent="0.35">
      <c r="G4076" s="1"/>
      <c r="H4076" s="14" t="s">
        <v>11348</v>
      </c>
      <c r="O4076" s="16"/>
      <c r="Q4076" s="18">
        <f>SUBTOTAL(9,Q4074:Q4075)</f>
        <v>42537</v>
      </c>
      <c r="R4076" s="18">
        <f>SUBTOTAL(9,R4074:R4075)</f>
        <v>0</v>
      </c>
      <c r="S4076" s="18">
        <f>SUBTOTAL(9,S4074:S4075)</f>
        <v>42537</v>
      </c>
      <c r="T4076" s="18">
        <f>SUBTOTAL(9,T4074:T4075)</f>
        <v>0</v>
      </c>
      <c r="U4076" s="10">
        <f t="shared" si="126"/>
        <v>0</v>
      </c>
      <c r="V4076" s="20">
        <f t="shared" si="127"/>
        <v>0</v>
      </c>
    </row>
    <row r="4077" spans="1:22" outlineLevel="4" x14ac:dyDescent="0.35">
      <c r="A4077" s="6" t="s">
        <v>110</v>
      </c>
      <c r="B4077" s="6" t="s">
        <v>111</v>
      </c>
      <c r="C4077" s="12" t="s">
        <v>4517</v>
      </c>
      <c r="D4077" s="5" t="s">
        <v>4518</v>
      </c>
      <c r="E4077" s="6" t="s">
        <v>4518</v>
      </c>
      <c r="F4077" s="1" t="s">
        <v>4</v>
      </c>
      <c r="G4077" s="1" t="s">
        <v>114</v>
      </c>
      <c r="H4077" s="1" t="s">
        <v>119</v>
      </c>
      <c r="I4077" s="4" t="s">
        <v>12903</v>
      </c>
      <c r="J4077" s="6" t="s">
        <v>4</v>
      </c>
      <c r="K4077" s="6" t="s">
        <v>4</v>
      </c>
      <c r="L4077" s="6" t="s">
        <v>4</v>
      </c>
      <c r="M4077" s="6" t="s">
        <v>5</v>
      </c>
      <c r="N4077" s="6" t="s">
        <v>4545</v>
      </c>
      <c r="O4077" s="16">
        <v>44869</v>
      </c>
      <c r="P4077" s="6" t="s">
        <v>7</v>
      </c>
      <c r="Q4077" s="18">
        <v>4355</v>
      </c>
      <c r="R4077" s="18">
        <v>0</v>
      </c>
      <c r="S4077" s="18">
        <v>4355</v>
      </c>
      <c r="T4077" s="18">
        <v>0</v>
      </c>
      <c r="U4077" s="10">
        <f t="shared" si="126"/>
        <v>0</v>
      </c>
      <c r="V4077" s="20">
        <f t="shared" si="127"/>
        <v>0</v>
      </c>
    </row>
    <row r="4078" spans="1:22" outlineLevel="4" x14ac:dyDescent="0.35">
      <c r="A4078" s="6" t="s">
        <v>110</v>
      </c>
      <c r="B4078" s="6" t="s">
        <v>111</v>
      </c>
      <c r="C4078" s="12" t="s">
        <v>4517</v>
      </c>
      <c r="D4078" s="5" t="s">
        <v>4518</v>
      </c>
      <c r="E4078" s="6" t="s">
        <v>4518</v>
      </c>
      <c r="F4078" s="1" t="s">
        <v>4</v>
      </c>
      <c r="G4078" s="1" t="s">
        <v>114</v>
      </c>
      <c r="H4078" s="1" t="s">
        <v>119</v>
      </c>
      <c r="I4078" s="4" t="s">
        <v>12903</v>
      </c>
      <c r="J4078" s="6" t="s">
        <v>4</v>
      </c>
      <c r="K4078" s="6" t="s">
        <v>4</v>
      </c>
      <c r="L4078" s="6" t="s">
        <v>4</v>
      </c>
      <c r="M4078" s="6" t="s">
        <v>5</v>
      </c>
      <c r="N4078" s="6" t="s">
        <v>4546</v>
      </c>
      <c r="O4078" s="16">
        <v>44945</v>
      </c>
      <c r="P4078" s="6" t="s">
        <v>7</v>
      </c>
      <c r="Q4078" s="18">
        <v>844</v>
      </c>
      <c r="R4078" s="18">
        <v>0</v>
      </c>
      <c r="S4078" s="18">
        <v>844</v>
      </c>
      <c r="T4078" s="18">
        <v>0</v>
      </c>
      <c r="U4078" s="10">
        <f t="shared" si="126"/>
        <v>0</v>
      </c>
      <c r="V4078" s="20">
        <f t="shared" si="127"/>
        <v>0</v>
      </c>
    </row>
    <row r="4079" spans="1:22" outlineLevel="3" x14ac:dyDescent="0.35">
      <c r="G4079" s="1"/>
      <c r="H4079" s="14" t="s">
        <v>11349</v>
      </c>
      <c r="O4079" s="16"/>
      <c r="Q4079" s="18">
        <f>SUBTOTAL(9,Q4077:Q4078)</f>
        <v>5199</v>
      </c>
      <c r="R4079" s="18">
        <f>SUBTOTAL(9,R4077:R4078)</f>
        <v>0</v>
      </c>
      <c r="S4079" s="18">
        <f>SUBTOTAL(9,S4077:S4078)</f>
        <v>5199</v>
      </c>
      <c r="T4079" s="18">
        <f>SUBTOTAL(9,T4077:T4078)</f>
        <v>0</v>
      </c>
      <c r="U4079" s="10">
        <f t="shared" si="126"/>
        <v>0</v>
      </c>
      <c r="V4079" s="20">
        <f t="shared" si="127"/>
        <v>0</v>
      </c>
    </row>
    <row r="4080" spans="1:22" outlineLevel="4" x14ac:dyDescent="0.35">
      <c r="A4080" s="6" t="s">
        <v>110</v>
      </c>
      <c r="B4080" s="6" t="s">
        <v>111</v>
      </c>
      <c r="C4080" s="12" t="s">
        <v>4517</v>
      </c>
      <c r="D4080" s="5" t="s">
        <v>4518</v>
      </c>
      <c r="E4080" s="6" t="s">
        <v>4518</v>
      </c>
      <c r="F4080" s="1" t="s">
        <v>4</v>
      </c>
      <c r="G4080" s="1" t="s">
        <v>114</v>
      </c>
      <c r="H4080" s="1" t="s">
        <v>121</v>
      </c>
      <c r="I4080" s="4" t="s">
        <v>12901</v>
      </c>
      <c r="J4080" s="6" t="s">
        <v>4</v>
      </c>
      <c r="K4080" s="6" t="s">
        <v>4</v>
      </c>
      <c r="L4080" s="6" t="s">
        <v>4</v>
      </c>
      <c r="M4080" s="6" t="s">
        <v>5</v>
      </c>
      <c r="N4080" s="6" t="s">
        <v>4545</v>
      </c>
      <c r="O4080" s="16">
        <v>44869</v>
      </c>
      <c r="P4080" s="6" t="s">
        <v>7</v>
      </c>
      <c r="Q4080" s="18">
        <v>34174</v>
      </c>
      <c r="R4080" s="18">
        <v>0</v>
      </c>
      <c r="S4080" s="18">
        <v>34174</v>
      </c>
      <c r="T4080" s="18">
        <v>0</v>
      </c>
      <c r="U4080" s="10">
        <f t="shared" si="126"/>
        <v>0</v>
      </c>
      <c r="V4080" s="20">
        <f t="shared" si="127"/>
        <v>0</v>
      </c>
    </row>
    <row r="4081" spans="1:22" outlineLevel="4" x14ac:dyDescent="0.35">
      <c r="A4081" s="6" t="s">
        <v>110</v>
      </c>
      <c r="B4081" s="6" t="s">
        <v>111</v>
      </c>
      <c r="C4081" s="12" t="s">
        <v>4517</v>
      </c>
      <c r="D4081" s="5" t="s">
        <v>4518</v>
      </c>
      <c r="E4081" s="6" t="s">
        <v>4518</v>
      </c>
      <c r="F4081" s="1" t="s">
        <v>4</v>
      </c>
      <c r="G4081" s="1" t="s">
        <v>114</v>
      </c>
      <c r="H4081" s="1" t="s">
        <v>121</v>
      </c>
      <c r="I4081" s="4" t="s">
        <v>12901</v>
      </c>
      <c r="J4081" s="6" t="s">
        <v>4</v>
      </c>
      <c r="K4081" s="6" t="s">
        <v>4</v>
      </c>
      <c r="L4081" s="6" t="s">
        <v>4</v>
      </c>
      <c r="M4081" s="6" t="s">
        <v>5</v>
      </c>
      <c r="N4081" s="6" t="s">
        <v>4546</v>
      </c>
      <c r="O4081" s="16">
        <v>44945</v>
      </c>
      <c r="P4081" s="6" t="s">
        <v>7</v>
      </c>
      <c r="Q4081" s="18">
        <v>8657</v>
      </c>
      <c r="R4081" s="18">
        <v>0</v>
      </c>
      <c r="S4081" s="18">
        <v>8657</v>
      </c>
      <c r="T4081" s="18">
        <v>0</v>
      </c>
      <c r="U4081" s="10">
        <f t="shared" si="126"/>
        <v>0</v>
      </c>
      <c r="V4081" s="20">
        <f t="shared" si="127"/>
        <v>0</v>
      </c>
    </row>
    <row r="4082" spans="1:22" outlineLevel="3" x14ac:dyDescent="0.35">
      <c r="G4082" s="1"/>
      <c r="H4082" s="14" t="s">
        <v>11350</v>
      </c>
      <c r="O4082" s="16"/>
      <c r="Q4082" s="18">
        <f>SUBTOTAL(9,Q4080:Q4081)</f>
        <v>42831</v>
      </c>
      <c r="R4082" s="18">
        <f>SUBTOTAL(9,R4080:R4081)</f>
        <v>0</v>
      </c>
      <c r="S4082" s="18">
        <f>SUBTOTAL(9,S4080:S4081)</f>
        <v>42831</v>
      </c>
      <c r="T4082" s="18">
        <f>SUBTOTAL(9,T4080:T4081)</f>
        <v>0</v>
      </c>
      <c r="U4082" s="10">
        <f t="shared" si="126"/>
        <v>0</v>
      </c>
      <c r="V4082" s="20">
        <f t="shared" si="127"/>
        <v>0</v>
      </c>
    </row>
    <row r="4083" spans="1:22" outlineLevel="2" x14ac:dyDescent="0.35">
      <c r="C4083" s="13" t="s">
        <v>10761</v>
      </c>
      <c r="G4083" s="1"/>
      <c r="O4083" s="16"/>
      <c r="Q4083" s="18">
        <f>SUBTOTAL(9,Q4055:Q4081)</f>
        <v>135506</v>
      </c>
      <c r="R4083" s="18">
        <f>SUBTOTAL(9,R4055:R4081)</f>
        <v>41339.1</v>
      </c>
      <c r="S4083" s="18">
        <f>SUBTOTAL(9,S4055:S4081)</f>
        <v>94166.9</v>
      </c>
      <c r="T4083" s="18">
        <f>SUBTOTAL(9,T4055:T4081)</f>
        <v>0</v>
      </c>
      <c r="U4083" s="10">
        <f t="shared" si="126"/>
        <v>0</v>
      </c>
      <c r="V4083" s="20">
        <f t="shared" si="127"/>
        <v>0</v>
      </c>
    </row>
    <row r="4084" spans="1:22" ht="29" outlineLevel="4" x14ac:dyDescent="0.35">
      <c r="A4084" s="6" t="s">
        <v>73</v>
      </c>
      <c r="B4084" s="6" t="s">
        <v>74</v>
      </c>
      <c r="C4084" s="12" t="s">
        <v>12949</v>
      </c>
      <c r="D4084" s="5" t="s">
        <v>4547</v>
      </c>
      <c r="E4084" s="6" t="s">
        <v>4547</v>
      </c>
      <c r="F4084" s="1" t="s">
        <v>76</v>
      </c>
      <c r="G4084" s="1" t="s">
        <v>4</v>
      </c>
      <c r="H4084" s="1" t="s">
        <v>4549</v>
      </c>
      <c r="I4084" s="2" t="s">
        <v>4550</v>
      </c>
      <c r="J4084" s="6" t="s">
        <v>4</v>
      </c>
      <c r="K4084" s="6" t="s">
        <v>4</v>
      </c>
      <c r="L4084" s="6" t="s">
        <v>4</v>
      </c>
      <c r="M4084" s="6" t="s">
        <v>5</v>
      </c>
      <c r="N4084" s="6" t="s">
        <v>4548</v>
      </c>
      <c r="O4084" s="16">
        <v>44761</v>
      </c>
      <c r="P4084" s="6" t="s">
        <v>7</v>
      </c>
      <c r="Q4084" s="18">
        <v>17583</v>
      </c>
      <c r="R4084" s="18">
        <v>17583</v>
      </c>
      <c r="S4084" s="18">
        <v>0</v>
      </c>
      <c r="T4084" s="18">
        <v>0</v>
      </c>
      <c r="U4084" s="10">
        <f t="shared" si="126"/>
        <v>0</v>
      </c>
      <c r="V4084" s="20">
        <f t="shared" si="127"/>
        <v>0</v>
      </c>
    </row>
    <row r="4085" spans="1:22" ht="29" outlineLevel="4" x14ac:dyDescent="0.35">
      <c r="A4085" s="6" t="s">
        <v>73</v>
      </c>
      <c r="B4085" s="6" t="s">
        <v>74</v>
      </c>
      <c r="C4085" s="12" t="s">
        <v>12949</v>
      </c>
      <c r="D4085" s="5" t="s">
        <v>4547</v>
      </c>
      <c r="E4085" s="6" t="s">
        <v>4547</v>
      </c>
      <c r="F4085" s="1" t="s">
        <v>76</v>
      </c>
      <c r="G4085" s="1" t="s">
        <v>4</v>
      </c>
      <c r="H4085" s="1" t="s">
        <v>4549</v>
      </c>
      <c r="I4085" s="2" t="s">
        <v>4550</v>
      </c>
      <c r="J4085" s="6" t="s">
        <v>4</v>
      </c>
      <c r="K4085" s="6" t="s">
        <v>4</v>
      </c>
      <c r="L4085" s="6" t="s">
        <v>4</v>
      </c>
      <c r="M4085" s="6" t="s">
        <v>5</v>
      </c>
      <c r="N4085" s="6" t="s">
        <v>4551</v>
      </c>
      <c r="O4085" s="16">
        <v>44851</v>
      </c>
      <c r="P4085" s="6" t="s">
        <v>7</v>
      </c>
      <c r="Q4085" s="18">
        <v>11507</v>
      </c>
      <c r="R4085" s="18">
        <v>11507</v>
      </c>
      <c r="S4085" s="18">
        <v>0</v>
      </c>
      <c r="T4085" s="18">
        <v>0</v>
      </c>
      <c r="U4085" s="10">
        <f t="shared" si="126"/>
        <v>0</v>
      </c>
      <c r="V4085" s="20">
        <f t="shared" si="127"/>
        <v>0</v>
      </c>
    </row>
    <row r="4086" spans="1:22" ht="29" outlineLevel="4" x14ac:dyDescent="0.35">
      <c r="A4086" s="6" t="s">
        <v>73</v>
      </c>
      <c r="B4086" s="6" t="s">
        <v>74</v>
      </c>
      <c r="C4086" s="12" t="s">
        <v>12949</v>
      </c>
      <c r="D4086" s="5" t="s">
        <v>4547</v>
      </c>
      <c r="E4086" s="6" t="s">
        <v>4547</v>
      </c>
      <c r="F4086" s="1" t="s">
        <v>76</v>
      </c>
      <c r="G4086" s="1" t="s">
        <v>4</v>
      </c>
      <c r="H4086" s="1" t="s">
        <v>4549</v>
      </c>
      <c r="I4086" s="2" t="s">
        <v>4550</v>
      </c>
      <c r="J4086" s="6" t="s">
        <v>4</v>
      </c>
      <c r="K4086" s="6" t="s">
        <v>4</v>
      </c>
      <c r="L4086" s="6" t="s">
        <v>4</v>
      </c>
      <c r="M4086" s="6" t="s">
        <v>5</v>
      </c>
      <c r="N4086" s="6" t="s">
        <v>4552</v>
      </c>
      <c r="O4086" s="16">
        <v>44869</v>
      </c>
      <c r="P4086" s="6" t="s">
        <v>7</v>
      </c>
      <c r="Q4086" s="18">
        <v>10388</v>
      </c>
      <c r="R4086" s="18">
        <v>10388</v>
      </c>
      <c r="S4086" s="18">
        <v>0</v>
      </c>
      <c r="T4086" s="18">
        <v>0</v>
      </c>
      <c r="U4086" s="10">
        <f t="shared" si="126"/>
        <v>0</v>
      </c>
      <c r="V4086" s="20">
        <f t="shared" si="127"/>
        <v>0</v>
      </c>
    </row>
    <row r="4087" spans="1:22" ht="29" outlineLevel="4" x14ac:dyDescent="0.35">
      <c r="A4087" s="6" t="s">
        <v>73</v>
      </c>
      <c r="B4087" s="6" t="s">
        <v>74</v>
      </c>
      <c r="C4087" s="12" t="s">
        <v>12949</v>
      </c>
      <c r="D4087" s="5" t="s">
        <v>4547</v>
      </c>
      <c r="E4087" s="6" t="s">
        <v>4547</v>
      </c>
      <c r="F4087" s="1" t="s">
        <v>76</v>
      </c>
      <c r="G4087" s="1" t="s">
        <v>4</v>
      </c>
      <c r="H4087" s="1" t="s">
        <v>4549</v>
      </c>
      <c r="I4087" s="2" t="s">
        <v>4550</v>
      </c>
      <c r="J4087" s="6" t="s">
        <v>4</v>
      </c>
      <c r="K4087" s="6" t="s">
        <v>4</v>
      </c>
      <c r="L4087" s="6" t="s">
        <v>4</v>
      </c>
      <c r="M4087" s="6" t="s">
        <v>5</v>
      </c>
      <c r="N4087" s="6" t="s">
        <v>4553</v>
      </c>
      <c r="O4087" s="16">
        <v>44973</v>
      </c>
      <c r="P4087" s="6" t="s">
        <v>7</v>
      </c>
      <c r="Q4087" s="18">
        <v>24427</v>
      </c>
      <c r="R4087" s="18">
        <v>24427</v>
      </c>
      <c r="S4087" s="18">
        <v>0</v>
      </c>
      <c r="T4087" s="18">
        <v>0</v>
      </c>
      <c r="U4087" s="10">
        <f t="shared" si="126"/>
        <v>0</v>
      </c>
      <c r="V4087" s="20">
        <f t="shared" si="127"/>
        <v>0</v>
      </c>
    </row>
    <row r="4088" spans="1:22" ht="29" outlineLevel="4" x14ac:dyDescent="0.35">
      <c r="A4088" s="6" t="s">
        <v>73</v>
      </c>
      <c r="B4088" s="6" t="s">
        <v>74</v>
      </c>
      <c r="C4088" s="12" t="s">
        <v>12949</v>
      </c>
      <c r="D4088" s="5" t="s">
        <v>4547</v>
      </c>
      <c r="E4088" s="6" t="s">
        <v>4547</v>
      </c>
      <c r="F4088" s="1" t="s">
        <v>76</v>
      </c>
      <c r="G4088" s="1" t="s">
        <v>4</v>
      </c>
      <c r="H4088" s="1" t="s">
        <v>4549</v>
      </c>
      <c r="I4088" s="2" t="s">
        <v>4550</v>
      </c>
      <c r="J4088" s="6" t="s">
        <v>4</v>
      </c>
      <c r="K4088" s="6" t="s">
        <v>4</v>
      </c>
      <c r="L4088" s="6" t="s">
        <v>4</v>
      </c>
      <c r="M4088" s="6" t="s">
        <v>5</v>
      </c>
      <c r="N4088" s="6" t="s">
        <v>4554</v>
      </c>
      <c r="O4088" s="16">
        <v>45085</v>
      </c>
      <c r="P4088" s="6" t="s">
        <v>7</v>
      </c>
      <c r="Q4088" s="18">
        <v>16759</v>
      </c>
      <c r="R4088" s="18">
        <v>16759</v>
      </c>
      <c r="S4088" s="18">
        <v>0</v>
      </c>
      <c r="T4088" s="18">
        <v>0</v>
      </c>
      <c r="U4088" s="10">
        <f t="shared" si="126"/>
        <v>0</v>
      </c>
      <c r="V4088" s="20">
        <f t="shared" si="127"/>
        <v>0</v>
      </c>
    </row>
    <row r="4089" spans="1:22" outlineLevel="3" x14ac:dyDescent="0.35">
      <c r="G4089" s="1"/>
      <c r="H4089" s="14" t="s">
        <v>12121</v>
      </c>
      <c r="O4089" s="16"/>
      <c r="Q4089" s="18">
        <f>SUBTOTAL(9,Q4084:Q4088)</f>
        <v>80664</v>
      </c>
      <c r="R4089" s="18">
        <f>SUBTOTAL(9,R4084:R4088)</f>
        <v>80664</v>
      </c>
      <c r="S4089" s="18">
        <f>SUBTOTAL(9,S4084:S4088)</f>
        <v>0</v>
      </c>
      <c r="T4089" s="18">
        <f>SUBTOTAL(9,T4084:T4088)</f>
        <v>0</v>
      </c>
      <c r="U4089" s="10">
        <f t="shared" si="126"/>
        <v>0</v>
      </c>
      <c r="V4089" s="20">
        <f t="shared" si="127"/>
        <v>0</v>
      </c>
    </row>
    <row r="4090" spans="1:22" ht="29" outlineLevel="4" x14ac:dyDescent="0.35">
      <c r="A4090" s="6" t="s">
        <v>73</v>
      </c>
      <c r="B4090" s="6" t="s">
        <v>74</v>
      </c>
      <c r="C4090" s="12" t="s">
        <v>12949</v>
      </c>
      <c r="D4090" s="5" t="s">
        <v>4547</v>
      </c>
      <c r="E4090" s="6" t="s">
        <v>4547</v>
      </c>
      <c r="F4090" s="1" t="s">
        <v>4</v>
      </c>
      <c r="G4090" s="1" t="s">
        <v>82</v>
      </c>
      <c r="H4090" s="1" t="s">
        <v>4556</v>
      </c>
      <c r="I4090" s="2" t="s">
        <v>4557</v>
      </c>
      <c r="J4090" s="6" t="s">
        <v>4</v>
      </c>
      <c r="K4090" s="6" t="s">
        <v>4</v>
      </c>
      <c r="L4090" s="6" t="s">
        <v>4</v>
      </c>
      <c r="M4090" s="6" t="s">
        <v>5</v>
      </c>
      <c r="N4090" s="6" t="s">
        <v>4555</v>
      </c>
      <c r="O4090" s="16">
        <v>44761</v>
      </c>
      <c r="P4090" s="6" t="s">
        <v>7</v>
      </c>
      <c r="Q4090" s="18">
        <v>1683.39</v>
      </c>
      <c r="R4090" s="18">
        <v>0</v>
      </c>
      <c r="S4090" s="18">
        <v>1683.39</v>
      </c>
      <c r="T4090" s="18">
        <v>0</v>
      </c>
      <c r="U4090" s="10">
        <f t="shared" si="126"/>
        <v>0</v>
      </c>
      <c r="V4090" s="20">
        <f t="shared" si="127"/>
        <v>0</v>
      </c>
    </row>
    <row r="4091" spans="1:22" ht="29" outlineLevel="4" x14ac:dyDescent="0.35">
      <c r="A4091" s="6" t="s">
        <v>73</v>
      </c>
      <c r="B4091" s="6" t="s">
        <v>74</v>
      </c>
      <c r="C4091" s="12" t="s">
        <v>12949</v>
      </c>
      <c r="D4091" s="5" t="s">
        <v>4547</v>
      </c>
      <c r="E4091" s="6" t="s">
        <v>4547</v>
      </c>
      <c r="F4091" s="1" t="s">
        <v>4</v>
      </c>
      <c r="G4091" s="1" t="s">
        <v>82</v>
      </c>
      <c r="H4091" s="1" t="s">
        <v>4556</v>
      </c>
      <c r="I4091" s="2" t="s">
        <v>4557</v>
      </c>
      <c r="J4091" s="6" t="s">
        <v>4</v>
      </c>
      <c r="K4091" s="6" t="s">
        <v>4</v>
      </c>
      <c r="L4091" s="6" t="s">
        <v>4</v>
      </c>
      <c r="M4091" s="6" t="s">
        <v>5</v>
      </c>
      <c r="N4091" s="6" t="s">
        <v>4558</v>
      </c>
      <c r="O4091" s="16">
        <v>44826</v>
      </c>
      <c r="P4091" s="6" t="s">
        <v>7</v>
      </c>
      <c r="Q4091" s="18">
        <v>1252.96</v>
      </c>
      <c r="R4091" s="18">
        <v>0</v>
      </c>
      <c r="S4091" s="18">
        <v>1252.96</v>
      </c>
      <c r="T4091" s="18">
        <v>0</v>
      </c>
      <c r="U4091" s="10">
        <f t="shared" si="126"/>
        <v>0</v>
      </c>
      <c r="V4091" s="20">
        <f t="shared" si="127"/>
        <v>0</v>
      </c>
    </row>
    <row r="4092" spans="1:22" ht="29" outlineLevel="4" x14ac:dyDescent="0.35">
      <c r="A4092" s="6" t="s">
        <v>73</v>
      </c>
      <c r="B4092" s="6" t="s">
        <v>74</v>
      </c>
      <c r="C4092" s="12" t="s">
        <v>12949</v>
      </c>
      <c r="D4092" s="5" t="s">
        <v>4547</v>
      </c>
      <c r="E4092" s="6" t="s">
        <v>4547</v>
      </c>
      <c r="F4092" s="1" t="s">
        <v>76</v>
      </c>
      <c r="G4092" s="1" t="s">
        <v>4</v>
      </c>
      <c r="H4092" s="1" t="s">
        <v>4556</v>
      </c>
      <c r="I4092" s="2" t="s">
        <v>4557</v>
      </c>
      <c r="J4092" s="6" t="s">
        <v>4</v>
      </c>
      <c r="K4092" s="6" t="s">
        <v>4</v>
      </c>
      <c r="L4092" s="6" t="s">
        <v>4</v>
      </c>
      <c r="M4092" s="6" t="s">
        <v>5</v>
      </c>
      <c r="N4092" s="6" t="s">
        <v>4555</v>
      </c>
      <c r="O4092" s="16">
        <v>44761</v>
      </c>
      <c r="P4092" s="6" t="s">
        <v>7</v>
      </c>
      <c r="Q4092" s="18">
        <v>26936.61</v>
      </c>
      <c r="R4092" s="18">
        <v>26936.61</v>
      </c>
      <c r="S4092" s="18">
        <v>0</v>
      </c>
      <c r="T4092" s="18">
        <v>0</v>
      </c>
      <c r="U4092" s="10">
        <f t="shared" si="126"/>
        <v>0</v>
      </c>
      <c r="V4092" s="20">
        <f t="shared" si="127"/>
        <v>0</v>
      </c>
    </row>
    <row r="4093" spans="1:22" ht="29" outlineLevel="4" x14ac:dyDescent="0.35">
      <c r="A4093" s="6" t="s">
        <v>73</v>
      </c>
      <c r="B4093" s="6" t="s">
        <v>74</v>
      </c>
      <c r="C4093" s="12" t="s">
        <v>12949</v>
      </c>
      <c r="D4093" s="5" t="s">
        <v>4547</v>
      </c>
      <c r="E4093" s="6" t="s">
        <v>4547</v>
      </c>
      <c r="F4093" s="1" t="s">
        <v>76</v>
      </c>
      <c r="G4093" s="1" t="s">
        <v>4</v>
      </c>
      <c r="H4093" s="1" t="s">
        <v>4556</v>
      </c>
      <c r="I4093" s="2" t="s">
        <v>4557</v>
      </c>
      <c r="J4093" s="6" t="s">
        <v>4</v>
      </c>
      <c r="K4093" s="6" t="s">
        <v>4</v>
      </c>
      <c r="L4093" s="6" t="s">
        <v>4</v>
      </c>
      <c r="M4093" s="6" t="s">
        <v>5</v>
      </c>
      <c r="N4093" s="6" t="s">
        <v>4558</v>
      </c>
      <c r="O4093" s="16">
        <v>44826</v>
      </c>
      <c r="P4093" s="6" t="s">
        <v>7</v>
      </c>
      <c r="Q4093" s="18">
        <v>20049.04</v>
      </c>
      <c r="R4093" s="18">
        <v>20049.04</v>
      </c>
      <c r="S4093" s="18">
        <v>0</v>
      </c>
      <c r="T4093" s="18">
        <v>0</v>
      </c>
      <c r="U4093" s="10">
        <f t="shared" si="126"/>
        <v>0</v>
      </c>
      <c r="V4093" s="20">
        <f t="shared" si="127"/>
        <v>0</v>
      </c>
    </row>
    <row r="4094" spans="1:22" outlineLevel="3" x14ac:dyDescent="0.35">
      <c r="G4094" s="1"/>
      <c r="H4094" s="14" t="s">
        <v>12122</v>
      </c>
      <c r="O4094" s="16"/>
      <c r="Q4094" s="18">
        <f>SUBTOTAL(9,Q4090:Q4093)</f>
        <v>49922</v>
      </c>
      <c r="R4094" s="18">
        <f>SUBTOTAL(9,R4090:R4093)</f>
        <v>46985.65</v>
      </c>
      <c r="S4094" s="18">
        <f>SUBTOTAL(9,S4090:S4093)</f>
        <v>2936.3500000000004</v>
      </c>
      <c r="T4094" s="18">
        <f>SUBTOTAL(9,T4090:T4093)</f>
        <v>0</v>
      </c>
      <c r="U4094" s="10">
        <f t="shared" si="126"/>
        <v>-1.8189894035458565E-12</v>
      </c>
      <c r="V4094" s="20">
        <f t="shared" si="127"/>
        <v>-1.8189894035458565E-12</v>
      </c>
    </row>
    <row r="4095" spans="1:22" ht="29" outlineLevel="4" x14ac:dyDescent="0.35">
      <c r="A4095" s="6" t="s">
        <v>73</v>
      </c>
      <c r="B4095" s="6" t="s">
        <v>74</v>
      </c>
      <c r="C4095" s="12" t="s">
        <v>12949</v>
      </c>
      <c r="D4095" s="5" t="s">
        <v>4547</v>
      </c>
      <c r="E4095" s="6" t="s">
        <v>4547</v>
      </c>
      <c r="F4095" s="1" t="s">
        <v>4</v>
      </c>
      <c r="G4095" s="1" t="s">
        <v>97</v>
      </c>
      <c r="H4095" s="1" t="s">
        <v>4560</v>
      </c>
      <c r="I4095" s="2" t="s">
        <v>4561</v>
      </c>
      <c r="J4095" s="6" t="s">
        <v>4</v>
      </c>
      <c r="K4095" s="6" t="s">
        <v>4</v>
      </c>
      <c r="L4095" s="6" t="s">
        <v>4</v>
      </c>
      <c r="M4095" s="6" t="s">
        <v>5</v>
      </c>
      <c r="N4095" s="6" t="s">
        <v>4559</v>
      </c>
      <c r="O4095" s="16">
        <v>44774</v>
      </c>
      <c r="P4095" s="6" t="s">
        <v>7</v>
      </c>
      <c r="Q4095" s="18">
        <v>6982.33</v>
      </c>
      <c r="R4095" s="18">
        <v>0</v>
      </c>
      <c r="S4095" s="18">
        <v>6982.33</v>
      </c>
      <c r="T4095" s="18">
        <v>0</v>
      </c>
      <c r="U4095" s="10">
        <f t="shared" si="126"/>
        <v>0</v>
      </c>
      <c r="V4095" s="20">
        <f t="shared" si="127"/>
        <v>0</v>
      </c>
    </row>
    <row r="4096" spans="1:22" ht="29" outlineLevel="4" x14ac:dyDescent="0.35">
      <c r="A4096" s="6" t="s">
        <v>73</v>
      </c>
      <c r="B4096" s="6" t="s">
        <v>74</v>
      </c>
      <c r="C4096" s="12" t="s">
        <v>12949</v>
      </c>
      <c r="D4096" s="5" t="s">
        <v>4547</v>
      </c>
      <c r="E4096" s="6" t="s">
        <v>4547</v>
      </c>
      <c r="F4096" s="1" t="s">
        <v>4</v>
      </c>
      <c r="G4096" s="1" t="s">
        <v>97</v>
      </c>
      <c r="H4096" s="1" t="s">
        <v>4560</v>
      </c>
      <c r="I4096" s="2" t="s">
        <v>4561</v>
      </c>
      <c r="J4096" s="6" t="s">
        <v>4</v>
      </c>
      <c r="K4096" s="6" t="s">
        <v>4</v>
      </c>
      <c r="L4096" s="6" t="s">
        <v>4</v>
      </c>
      <c r="M4096" s="6" t="s">
        <v>5</v>
      </c>
      <c r="N4096" s="6" t="s">
        <v>4562</v>
      </c>
      <c r="O4096" s="16">
        <v>44875</v>
      </c>
      <c r="P4096" s="6" t="s">
        <v>7</v>
      </c>
      <c r="Q4096" s="18">
        <v>60</v>
      </c>
      <c r="R4096" s="18">
        <v>0</v>
      </c>
      <c r="S4096" s="18">
        <v>60</v>
      </c>
      <c r="T4096" s="18">
        <v>0</v>
      </c>
      <c r="U4096" s="10">
        <f t="shared" si="126"/>
        <v>0</v>
      </c>
      <c r="V4096" s="20">
        <f t="shared" si="127"/>
        <v>0</v>
      </c>
    </row>
    <row r="4097" spans="1:22" ht="29" outlineLevel="4" x14ac:dyDescent="0.35">
      <c r="A4097" s="6" t="s">
        <v>73</v>
      </c>
      <c r="B4097" s="6" t="s">
        <v>74</v>
      </c>
      <c r="C4097" s="12" t="s">
        <v>12949</v>
      </c>
      <c r="D4097" s="5" t="s">
        <v>4547</v>
      </c>
      <c r="E4097" s="6" t="s">
        <v>4547</v>
      </c>
      <c r="F4097" s="1" t="s">
        <v>76</v>
      </c>
      <c r="G4097" s="1" t="s">
        <v>4</v>
      </c>
      <c r="H4097" s="1" t="s">
        <v>4560</v>
      </c>
      <c r="I4097" s="2" t="s">
        <v>4561</v>
      </c>
      <c r="J4097" s="6" t="s">
        <v>4</v>
      </c>
      <c r="K4097" s="6" t="s">
        <v>4</v>
      </c>
      <c r="L4097" s="6" t="s">
        <v>4</v>
      </c>
      <c r="M4097" s="6" t="s">
        <v>5</v>
      </c>
      <c r="N4097" s="6" t="s">
        <v>4559</v>
      </c>
      <c r="O4097" s="16">
        <v>44774</v>
      </c>
      <c r="P4097" s="6" t="s">
        <v>7</v>
      </c>
      <c r="Q4097" s="18">
        <v>55858.67</v>
      </c>
      <c r="R4097" s="18">
        <v>55858.67</v>
      </c>
      <c r="S4097" s="18">
        <v>0</v>
      </c>
      <c r="T4097" s="18">
        <v>0</v>
      </c>
      <c r="U4097" s="10">
        <f t="shared" si="126"/>
        <v>0</v>
      </c>
      <c r="V4097" s="20">
        <f t="shared" si="127"/>
        <v>0</v>
      </c>
    </row>
    <row r="4098" spans="1:22" ht="29" outlineLevel="4" x14ac:dyDescent="0.35">
      <c r="A4098" s="6" t="s">
        <v>73</v>
      </c>
      <c r="B4098" s="6" t="s">
        <v>74</v>
      </c>
      <c r="C4098" s="12" t="s">
        <v>12949</v>
      </c>
      <c r="D4098" s="5" t="s">
        <v>4547</v>
      </c>
      <c r="E4098" s="6" t="s">
        <v>4547</v>
      </c>
      <c r="F4098" s="1" t="s">
        <v>76</v>
      </c>
      <c r="G4098" s="1" t="s">
        <v>4</v>
      </c>
      <c r="H4098" s="1" t="s">
        <v>4560</v>
      </c>
      <c r="I4098" s="2" t="s">
        <v>4561</v>
      </c>
      <c r="J4098" s="6" t="s">
        <v>4</v>
      </c>
      <c r="K4098" s="6" t="s">
        <v>4</v>
      </c>
      <c r="L4098" s="6" t="s">
        <v>4</v>
      </c>
      <c r="M4098" s="6" t="s">
        <v>5</v>
      </c>
      <c r="N4098" s="6" t="s">
        <v>4562</v>
      </c>
      <c r="O4098" s="16">
        <v>44875</v>
      </c>
      <c r="P4098" s="6" t="s">
        <v>7</v>
      </c>
      <c r="Q4098" s="18">
        <v>480</v>
      </c>
      <c r="R4098" s="18">
        <v>480</v>
      </c>
      <c r="S4098" s="18">
        <v>0</v>
      </c>
      <c r="T4098" s="18">
        <v>0</v>
      </c>
      <c r="U4098" s="10">
        <f t="shared" ref="U4098:U4161" si="128">Q4098-R4098-S4098-T4098</f>
        <v>0</v>
      </c>
      <c r="V4098" s="20">
        <f t="shared" si="127"/>
        <v>0</v>
      </c>
    </row>
    <row r="4099" spans="1:22" outlineLevel="3" x14ac:dyDescent="0.35">
      <c r="G4099" s="1"/>
      <c r="H4099" s="14" t="s">
        <v>12123</v>
      </c>
      <c r="O4099" s="16"/>
      <c r="Q4099" s="18">
        <f>SUBTOTAL(9,Q4095:Q4098)</f>
        <v>63381</v>
      </c>
      <c r="R4099" s="18">
        <f>SUBTOTAL(9,R4095:R4098)</f>
        <v>56338.67</v>
      </c>
      <c r="S4099" s="18">
        <f>SUBTOTAL(9,S4095:S4098)</f>
        <v>7042.33</v>
      </c>
      <c r="T4099" s="18">
        <f>SUBTOTAL(9,T4095:T4098)</f>
        <v>0</v>
      </c>
      <c r="U4099" s="10">
        <f t="shared" si="128"/>
        <v>1.8189894035458565E-12</v>
      </c>
      <c r="V4099" s="20">
        <f t="shared" ref="V4099:V4162" si="129">Q4099-R4099-S4099-T4099</f>
        <v>1.8189894035458565E-12</v>
      </c>
    </row>
    <row r="4100" spans="1:22" ht="29" outlineLevel="4" x14ac:dyDescent="0.35">
      <c r="A4100" s="6" t="s">
        <v>73</v>
      </c>
      <c r="B4100" s="6" t="s">
        <v>74</v>
      </c>
      <c r="C4100" s="12" t="s">
        <v>12949</v>
      </c>
      <c r="D4100" s="5" t="s">
        <v>4547</v>
      </c>
      <c r="E4100" s="6" t="s">
        <v>4547</v>
      </c>
      <c r="F4100" s="1" t="s">
        <v>4</v>
      </c>
      <c r="G4100" s="1" t="s">
        <v>82</v>
      </c>
      <c r="H4100" s="1" t="s">
        <v>4564</v>
      </c>
      <c r="I4100" s="2" t="s">
        <v>4565</v>
      </c>
      <c r="J4100" s="6" t="s">
        <v>4</v>
      </c>
      <c r="K4100" s="6" t="s">
        <v>4</v>
      </c>
      <c r="L4100" s="6" t="s">
        <v>4</v>
      </c>
      <c r="M4100" s="6" t="s">
        <v>5</v>
      </c>
      <c r="N4100" s="6" t="s">
        <v>4563</v>
      </c>
      <c r="O4100" s="16">
        <v>44789</v>
      </c>
      <c r="P4100" s="6" t="s">
        <v>7</v>
      </c>
      <c r="Q4100" s="18">
        <v>2479</v>
      </c>
      <c r="R4100" s="18">
        <v>0</v>
      </c>
      <c r="S4100" s="18">
        <v>2479</v>
      </c>
      <c r="T4100" s="18">
        <v>0</v>
      </c>
      <c r="U4100" s="10">
        <f t="shared" si="128"/>
        <v>0</v>
      </c>
      <c r="V4100" s="20">
        <f t="shared" si="129"/>
        <v>0</v>
      </c>
    </row>
    <row r="4101" spans="1:22" outlineLevel="3" x14ac:dyDescent="0.35">
      <c r="G4101" s="1"/>
      <c r="H4101" s="14" t="s">
        <v>12124</v>
      </c>
      <c r="O4101" s="16"/>
      <c r="Q4101" s="18">
        <f>SUBTOTAL(9,Q4100:Q4100)</f>
        <v>2479</v>
      </c>
      <c r="R4101" s="18">
        <f>SUBTOTAL(9,R4100:R4100)</f>
        <v>0</v>
      </c>
      <c r="S4101" s="18">
        <f>SUBTOTAL(9,S4100:S4100)</f>
        <v>2479</v>
      </c>
      <c r="T4101" s="18">
        <f>SUBTOTAL(9,T4100:T4100)</f>
        <v>0</v>
      </c>
      <c r="U4101" s="10">
        <f t="shared" si="128"/>
        <v>0</v>
      </c>
      <c r="V4101" s="20">
        <f t="shared" si="129"/>
        <v>0</v>
      </c>
    </row>
    <row r="4102" spans="1:22" ht="29" outlineLevel="4" x14ac:dyDescent="0.35">
      <c r="A4102" s="6" t="s">
        <v>73</v>
      </c>
      <c r="B4102" s="6" t="s">
        <v>74</v>
      </c>
      <c r="C4102" s="12" t="s">
        <v>12949</v>
      </c>
      <c r="D4102" s="5" t="s">
        <v>4547</v>
      </c>
      <c r="E4102" s="6" t="s">
        <v>4547</v>
      </c>
      <c r="F4102" s="1" t="s">
        <v>4</v>
      </c>
      <c r="G4102" s="1" t="s">
        <v>82</v>
      </c>
      <c r="H4102" s="1" t="s">
        <v>4567</v>
      </c>
      <c r="I4102" s="2" t="s">
        <v>4568</v>
      </c>
      <c r="J4102" s="6" t="s">
        <v>4</v>
      </c>
      <c r="K4102" s="6" t="s">
        <v>4</v>
      </c>
      <c r="L4102" s="6" t="s">
        <v>4</v>
      </c>
      <c r="M4102" s="6" t="s">
        <v>5</v>
      </c>
      <c r="N4102" s="6" t="s">
        <v>4566</v>
      </c>
      <c r="O4102" s="16">
        <v>44896</v>
      </c>
      <c r="P4102" s="6" t="s">
        <v>7</v>
      </c>
      <c r="Q4102" s="18">
        <v>2078.11</v>
      </c>
      <c r="R4102" s="18">
        <v>0</v>
      </c>
      <c r="S4102" s="18">
        <v>2078.11</v>
      </c>
      <c r="T4102" s="18">
        <v>0</v>
      </c>
      <c r="U4102" s="10">
        <f t="shared" si="128"/>
        <v>0</v>
      </c>
      <c r="V4102" s="20">
        <f t="shared" si="129"/>
        <v>0</v>
      </c>
    </row>
    <row r="4103" spans="1:22" ht="29" outlineLevel="4" x14ac:dyDescent="0.35">
      <c r="A4103" s="6" t="s">
        <v>73</v>
      </c>
      <c r="B4103" s="6" t="s">
        <v>74</v>
      </c>
      <c r="C4103" s="12" t="s">
        <v>12949</v>
      </c>
      <c r="D4103" s="5" t="s">
        <v>4547</v>
      </c>
      <c r="E4103" s="6" t="s">
        <v>4547</v>
      </c>
      <c r="F4103" s="1" t="s">
        <v>4</v>
      </c>
      <c r="G4103" s="1" t="s">
        <v>82</v>
      </c>
      <c r="H4103" s="1" t="s">
        <v>4567</v>
      </c>
      <c r="I4103" s="2" t="s">
        <v>4568</v>
      </c>
      <c r="J4103" s="6" t="s">
        <v>4</v>
      </c>
      <c r="K4103" s="6" t="s">
        <v>4</v>
      </c>
      <c r="L4103" s="6" t="s">
        <v>4</v>
      </c>
      <c r="M4103" s="6" t="s">
        <v>5</v>
      </c>
      <c r="N4103" s="6" t="s">
        <v>4569</v>
      </c>
      <c r="O4103" s="16">
        <v>45085</v>
      </c>
      <c r="P4103" s="6" t="s">
        <v>7</v>
      </c>
      <c r="Q4103" s="18">
        <v>1799.17</v>
      </c>
      <c r="R4103" s="18">
        <v>0</v>
      </c>
      <c r="S4103" s="18">
        <v>1799.17</v>
      </c>
      <c r="T4103" s="18">
        <v>0</v>
      </c>
      <c r="U4103" s="10">
        <f t="shared" si="128"/>
        <v>0</v>
      </c>
      <c r="V4103" s="20">
        <f t="shared" si="129"/>
        <v>0</v>
      </c>
    </row>
    <row r="4104" spans="1:22" ht="29" outlineLevel="4" x14ac:dyDescent="0.35">
      <c r="A4104" s="6" t="s">
        <v>73</v>
      </c>
      <c r="B4104" s="6" t="s">
        <v>74</v>
      </c>
      <c r="C4104" s="12" t="s">
        <v>12949</v>
      </c>
      <c r="D4104" s="5" t="s">
        <v>4547</v>
      </c>
      <c r="E4104" s="6" t="s">
        <v>4547</v>
      </c>
      <c r="F4104" s="1" t="s">
        <v>76</v>
      </c>
      <c r="G4104" s="1" t="s">
        <v>4</v>
      </c>
      <c r="H4104" s="1" t="s">
        <v>4567</v>
      </c>
      <c r="I4104" s="2" t="s">
        <v>4568</v>
      </c>
      <c r="J4104" s="6" t="s">
        <v>4</v>
      </c>
      <c r="K4104" s="6" t="s">
        <v>4</v>
      </c>
      <c r="L4104" s="6" t="s">
        <v>4</v>
      </c>
      <c r="M4104" s="6" t="s">
        <v>5</v>
      </c>
      <c r="N4104" s="6" t="s">
        <v>4566</v>
      </c>
      <c r="O4104" s="16">
        <v>44896</v>
      </c>
      <c r="P4104" s="6" t="s">
        <v>7</v>
      </c>
      <c r="Q4104" s="18">
        <v>33250.89</v>
      </c>
      <c r="R4104" s="18">
        <v>33250.89</v>
      </c>
      <c r="S4104" s="18">
        <v>0</v>
      </c>
      <c r="T4104" s="18">
        <v>0</v>
      </c>
      <c r="U4104" s="10">
        <f t="shared" si="128"/>
        <v>0</v>
      </c>
      <c r="V4104" s="20">
        <f t="shared" si="129"/>
        <v>0</v>
      </c>
    </row>
    <row r="4105" spans="1:22" ht="29" outlineLevel="4" x14ac:dyDescent="0.35">
      <c r="A4105" s="6" t="s">
        <v>73</v>
      </c>
      <c r="B4105" s="6" t="s">
        <v>74</v>
      </c>
      <c r="C4105" s="12" t="s">
        <v>12949</v>
      </c>
      <c r="D4105" s="5" t="s">
        <v>4547</v>
      </c>
      <c r="E4105" s="6" t="s">
        <v>4547</v>
      </c>
      <c r="F4105" s="1" t="s">
        <v>76</v>
      </c>
      <c r="G4105" s="1" t="s">
        <v>4</v>
      </c>
      <c r="H4105" s="1" t="s">
        <v>4567</v>
      </c>
      <c r="I4105" s="2" t="s">
        <v>4568</v>
      </c>
      <c r="J4105" s="6" t="s">
        <v>4</v>
      </c>
      <c r="K4105" s="6" t="s">
        <v>4</v>
      </c>
      <c r="L4105" s="6" t="s">
        <v>4</v>
      </c>
      <c r="M4105" s="6" t="s">
        <v>5</v>
      </c>
      <c r="N4105" s="6" t="s">
        <v>4569</v>
      </c>
      <c r="O4105" s="16">
        <v>45085</v>
      </c>
      <c r="P4105" s="6" t="s">
        <v>7</v>
      </c>
      <c r="Q4105" s="18">
        <v>28787.83</v>
      </c>
      <c r="R4105" s="18">
        <v>28787.83</v>
      </c>
      <c r="S4105" s="18">
        <v>0</v>
      </c>
      <c r="T4105" s="18">
        <v>0</v>
      </c>
      <c r="U4105" s="10">
        <f t="shared" si="128"/>
        <v>0</v>
      </c>
      <c r="V4105" s="20">
        <f t="shared" si="129"/>
        <v>0</v>
      </c>
    </row>
    <row r="4106" spans="1:22" outlineLevel="3" x14ac:dyDescent="0.35">
      <c r="G4106" s="1"/>
      <c r="H4106" s="14" t="s">
        <v>12125</v>
      </c>
      <c r="O4106" s="16"/>
      <c r="Q4106" s="18">
        <f>SUBTOTAL(9,Q4102:Q4105)</f>
        <v>65916</v>
      </c>
      <c r="R4106" s="18">
        <f>SUBTOTAL(9,R4102:R4105)</f>
        <v>62038.720000000001</v>
      </c>
      <c r="S4106" s="18">
        <f>SUBTOTAL(9,S4102:S4105)</f>
        <v>3877.28</v>
      </c>
      <c r="T4106" s="18">
        <f>SUBTOTAL(9,T4102:T4105)</f>
        <v>0</v>
      </c>
      <c r="U4106" s="10">
        <f t="shared" si="128"/>
        <v>-1.3642420526593924E-12</v>
      </c>
      <c r="V4106" s="20">
        <f t="shared" si="129"/>
        <v>-1.3642420526593924E-12</v>
      </c>
    </row>
    <row r="4107" spans="1:22" ht="29" outlineLevel="4" x14ac:dyDescent="0.35">
      <c r="A4107" s="6" t="s">
        <v>73</v>
      </c>
      <c r="B4107" s="6" t="s">
        <v>74</v>
      </c>
      <c r="C4107" s="12" t="s">
        <v>12949</v>
      </c>
      <c r="D4107" s="5" t="s">
        <v>4547</v>
      </c>
      <c r="E4107" s="6" t="s">
        <v>4547</v>
      </c>
      <c r="F4107" s="1" t="s">
        <v>4</v>
      </c>
      <c r="G4107" s="1" t="s">
        <v>82</v>
      </c>
      <c r="H4107" s="1" t="s">
        <v>4571</v>
      </c>
      <c r="I4107" s="2" t="s">
        <v>4572</v>
      </c>
      <c r="J4107" s="6" t="s">
        <v>4</v>
      </c>
      <c r="K4107" s="6" t="s">
        <v>4</v>
      </c>
      <c r="L4107" s="6" t="s">
        <v>4</v>
      </c>
      <c r="M4107" s="6" t="s">
        <v>5</v>
      </c>
      <c r="N4107" s="6" t="s">
        <v>4570</v>
      </c>
      <c r="O4107" s="16">
        <v>44869</v>
      </c>
      <c r="P4107" s="6" t="s">
        <v>7</v>
      </c>
      <c r="Q4107" s="18">
        <v>2852</v>
      </c>
      <c r="R4107" s="18">
        <v>0</v>
      </c>
      <c r="S4107" s="18">
        <v>2852</v>
      </c>
      <c r="T4107" s="18">
        <v>0</v>
      </c>
      <c r="U4107" s="10">
        <f t="shared" si="128"/>
        <v>0</v>
      </c>
      <c r="V4107" s="20">
        <f t="shared" si="129"/>
        <v>0</v>
      </c>
    </row>
    <row r="4108" spans="1:22" ht="29" outlineLevel="4" x14ac:dyDescent="0.35">
      <c r="A4108" s="6" t="s">
        <v>73</v>
      </c>
      <c r="B4108" s="6" t="s">
        <v>74</v>
      </c>
      <c r="C4108" s="12" t="s">
        <v>12949</v>
      </c>
      <c r="D4108" s="5" t="s">
        <v>4547</v>
      </c>
      <c r="E4108" s="6" t="s">
        <v>4547</v>
      </c>
      <c r="F4108" s="1" t="s">
        <v>4</v>
      </c>
      <c r="G4108" s="1" t="s">
        <v>82</v>
      </c>
      <c r="H4108" s="1" t="s">
        <v>4571</v>
      </c>
      <c r="I4108" s="2" t="s">
        <v>4572</v>
      </c>
      <c r="J4108" s="6" t="s">
        <v>4</v>
      </c>
      <c r="K4108" s="6" t="s">
        <v>4</v>
      </c>
      <c r="L4108" s="6" t="s">
        <v>4</v>
      </c>
      <c r="M4108" s="6" t="s">
        <v>5</v>
      </c>
      <c r="N4108" s="6" t="s">
        <v>4573</v>
      </c>
      <c r="O4108" s="16">
        <v>44972</v>
      </c>
      <c r="P4108" s="6" t="s">
        <v>7</v>
      </c>
      <c r="Q4108" s="18">
        <v>1262</v>
      </c>
      <c r="R4108" s="18">
        <v>0</v>
      </c>
      <c r="S4108" s="18">
        <v>1262</v>
      </c>
      <c r="T4108" s="18">
        <v>0</v>
      </c>
      <c r="U4108" s="10">
        <f t="shared" si="128"/>
        <v>0</v>
      </c>
      <c r="V4108" s="20">
        <f t="shared" si="129"/>
        <v>0</v>
      </c>
    </row>
    <row r="4109" spans="1:22" ht="29" outlineLevel="4" x14ac:dyDescent="0.35">
      <c r="A4109" s="6" t="s">
        <v>73</v>
      </c>
      <c r="B4109" s="6" t="s">
        <v>74</v>
      </c>
      <c r="C4109" s="12" t="s">
        <v>12949</v>
      </c>
      <c r="D4109" s="5" t="s">
        <v>4547</v>
      </c>
      <c r="E4109" s="6" t="s">
        <v>4547</v>
      </c>
      <c r="F4109" s="1" t="s">
        <v>4</v>
      </c>
      <c r="G4109" s="1" t="s">
        <v>82</v>
      </c>
      <c r="H4109" s="1" t="s">
        <v>4571</v>
      </c>
      <c r="I4109" s="2" t="s">
        <v>4572</v>
      </c>
      <c r="J4109" s="6" t="s">
        <v>4</v>
      </c>
      <c r="K4109" s="6" t="s">
        <v>4</v>
      </c>
      <c r="L4109" s="6" t="s">
        <v>4</v>
      </c>
      <c r="M4109" s="6" t="s">
        <v>5</v>
      </c>
      <c r="N4109" s="6" t="s">
        <v>4574</v>
      </c>
      <c r="O4109" s="16">
        <v>45049</v>
      </c>
      <c r="P4109" s="6" t="s">
        <v>7</v>
      </c>
      <c r="Q4109" s="18">
        <v>2954</v>
      </c>
      <c r="R4109" s="18">
        <v>0</v>
      </c>
      <c r="S4109" s="18">
        <v>2954</v>
      </c>
      <c r="T4109" s="18">
        <v>0</v>
      </c>
      <c r="U4109" s="10">
        <f t="shared" si="128"/>
        <v>0</v>
      </c>
      <c r="V4109" s="20">
        <f t="shared" si="129"/>
        <v>0</v>
      </c>
    </row>
    <row r="4110" spans="1:22" outlineLevel="3" x14ac:dyDescent="0.35">
      <c r="G4110" s="1"/>
      <c r="H4110" s="14" t="s">
        <v>12126</v>
      </c>
      <c r="O4110" s="16"/>
      <c r="Q4110" s="18">
        <f>SUBTOTAL(9,Q4107:Q4109)</f>
        <v>7068</v>
      </c>
      <c r="R4110" s="18">
        <f>SUBTOTAL(9,R4107:R4109)</f>
        <v>0</v>
      </c>
      <c r="S4110" s="18">
        <f>SUBTOTAL(9,S4107:S4109)</f>
        <v>7068</v>
      </c>
      <c r="T4110" s="18">
        <f>SUBTOTAL(9,T4107:T4109)</f>
        <v>0</v>
      </c>
      <c r="U4110" s="10">
        <f t="shared" si="128"/>
        <v>0</v>
      </c>
      <c r="V4110" s="20">
        <f t="shared" si="129"/>
        <v>0</v>
      </c>
    </row>
    <row r="4111" spans="1:22" ht="29" outlineLevel="2" x14ac:dyDescent="0.35">
      <c r="C4111" s="13" t="s">
        <v>12950</v>
      </c>
      <c r="G4111" s="1"/>
      <c r="O4111" s="16"/>
      <c r="Q4111" s="18">
        <f>SUBTOTAL(9,Q4084:Q4109)</f>
        <v>269430</v>
      </c>
      <c r="R4111" s="18">
        <f>SUBTOTAL(9,R4084:R4109)</f>
        <v>246027.04000000004</v>
      </c>
      <c r="S4111" s="18">
        <f>SUBTOTAL(9,S4084:S4109)</f>
        <v>23402.959999999999</v>
      </c>
      <c r="T4111" s="18">
        <f>SUBTOTAL(9,T4084:T4109)</f>
        <v>0</v>
      </c>
      <c r="U4111" s="10">
        <f t="shared" si="128"/>
        <v>-3.637978807091713E-11</v>
      </c>
      <c r="V4111" s="20">
        <f t="shared" si="129"/>
        <v>-3.637978807091713E-11</v>
      </c>
    </row>
    <row r="4112" spans="1:22" ht="29" outlineLevel="4" x14ac:dyDescent="0.35">
      <c r="A4112" s="6" t="s">
        <v>110</v>
      </c>
      <c r="B4112" s="6" t="s">
        <v>111</v>
      </c>
      <c r="C4112" s="12" t="s">
        <v>4575</v>
      </c>
      <c r="D4112" s="5" t="s">
        <v>4576</v>
      </c>
      <c r="E4112" s="6" t="s">
        <v>4576</v>
      </c>
      <c r="F4112" s="1" t="s">
        <v>130</v>
      </c>
      <c r="G4112" s="1" t="s">
        <v>4</v>
      </c>
      <c r="H4112" s="1" t="s">
        <v>4578</v>
      </c>
      <c r="I4112" s="2" t="s">
        <v>4579</v>
      </c>
      <c r="J4112" s="6" t="s">
        <v>4</v>
      </c>
      <c r="K4112" s="6" t="s">
        <v>4</v>
      </c>
      <c r="L4112" s="6" t="s">
        <v>4</v>
      </c>
      <c r="M4112" s="6" t="s">
        <v>5</v>
      </c>
      <c r="N4112" s="6" t="s">
        <v>4577</v>
      </c>
      <c r="O4112" s="16">
        <v>44818</v>
      </c>
      <c r="P4112" s="6" t="s">
        <v>7</v>
      </c>
      <c r="Q4112" s="18">
        <v>52619</v>
      </c>
      <c r="R4112" s="18">
        <v>52619</v>
      </c>
      <c r="S4112" s="18">
        <v>0</v>
      </c>
      <c r="T4112" s="18">
        <v>0</v>
      </c>
      <c r="U4112" s="10">
        <f t="shared" si="128"/>
        <v>0</v>
      </c>
      <c r="V4112" s="20">
        <f t="shared" si="129"/>
        <v>0</v>
      </c>
    </row>
    <row r="4113" spans="1:22" outlineLevel="3" x14ac:dyDescent="0.35">
      <c r="G4113" s="1"/>
      <c r="H4113" s="14" t="s">
        <v>12127</v>
      </c>
      <c r="O4113" s="16"/>
      <c r="Q4113" s="18">
        <f>SUBTOTAL(9,Q4112:Q4112)</f>
        <v>52619</v>
      </c>
      <c r="R4113" s="18">
        <f>SUBTOTAL(9,R4112:R4112)</f>
        <v>52619</v>
      </c>
      <c r="S4113" s="18">
        <f>SUBTOTAL(9,S4112:S4112)</f>
        <v>0</v>
      </c>
      <c r="T4113" s="18">
        <f>SUBTOTAL(9,T4112:T4112)</f>
        <v>0</v>
      </c>
      <c r="U4113" s="10">
        <f t="shared" si="128"/>
        <v>0</v>
      </c>
      <c r="V4113" s="20">
        <f t="shared" si="129"/>
        <v>0</v>
      </c>
    </row>
    <row r="4114" spans="1:22" ht="29" outlineLevel="4" x14ac:dyDescent="0.35">
      <c r="A4114" s="6" t="s">
        <v>110</v>
      </c>
      <c r="B4114" s="6" t="s">
        <v>111</v>
      </c>
      <c r="C4114" s="12" t="s">
        <v>4575</v>
      </c>
      <c r="D4114" s="5" t="s">
        <v>4576</v>
      </c>
      <c r="E4114" s="6" t="s">
        <v>4576</v>
      </c>
      <c r="F4114" s="1" t="s">
        <v>130</v>
      </c>
      <c r="G4114" s="1" t="s">
        <v>4</v>
      </c>
      <c r="H4114" s="1" t="s">
        <v>4581</v>
      </c>
      <c r="I4114" s="2" t="s">
        <v>4582</v>
      </c>
      <c r="J4114" s="6" t="s">
        <v>4</v>
      </c>
      <c r="K4114" s="6" t="s">
        <v>4</v>
      </c>
      <c r="L4114" s="6" t="s">
        <v>4</v>
      </c>
      <c r="M4114" s="6" t="s">
        <v>5</v>
      </c>
      <c r="N4114" s="6" t="s">
        <v>4580</v>
      </c>
      <c r="O4114" s="16">
        <v>44799</v>
      </c>
      <c r="P4114" s="6" t="s">
        <v>7</v>
      </c>
      <c r="Q4114" s="18">
        <v>59075</v>
      </c>
      <c r="R4114" s="18">
        <v>59075</v>
      </c>
      <c r="S4114" s="18">
        <v>0</v>
      </c>
      <c r="T4114" s="18">
        <v>0</v>
      </c>
      <c r="U4114" s="10">
        <f t="shared" si="128"/>
        <v>0</v>
      </c>
      <c r="V4114" s="20">
        <f t="shared" si="129"/>
        <v>0</v>
      </c>
    </row>
    <row r="4115" spans="1:22" ht="29" outlineLevel="4" x14ac:dyDescent="0.35">
      <c r="A4115" s="6" t="s">
        <v>110</v>
      </c>
      <c r="B4115" s="6" t="s">
        <v>111</v>
      </c>
      <c r="C4115" s="12" t="s">
        <v>4575</v>
      </c>
      <c r="D4115" s="5" t="s">
        <v>4576</v>
      </c>
      <c r="E4115" s="6" t="s">
        <v>4576</v>
      </c>
      <c r="F4115" s="1" t="s">
        <v>130</v>
      </c>
      <c r="G4115" s="1" t="s">
        <v>4</v>
      </c>
      <c r="H4115" s="1" t="s">
        <v>4581</v>
      </c>
      <c r="I4115" s="2" t="s">
        <v>4582</v>
      </c>
      <c r="J4115" s="6" t="s">
        <v>4</v>
      </c>
      <c r="K4115" s="6" t="s">
        <v>4</v>
      </c>
      <c r="L4115" s="6" t="s">
        <v>4</v>
      </c>
      <c r="M4115" s="6" t="s">
        <v>5</v>
      </c>
      <c r="N4115" s="6" t="s">
        <v>4583</v>
      </c>
      <c r="O4115" s="16">
        <v>44803</v>
      </c>
      <c r="P4115" s="6" t="s">
        <v>7</v>
      </c>
      <c r="Q4115" s="18">
        <v>48472</v>
      </c>
      <c r="R4115" s="18">
        <v>48472</v>
      </c>
      <c r="S4115" s="18">
        <v>0</v>
      </c>
      <c r="T4115" s="18">
        <v>0</v>
      </c>
      <c r="U4115" s="10">
        <f t="shared" si="128"/>
        <v>0</v>
      </c>
      <c r="V4115" s="20">
        <f t="shared" si="129"/>
        <v>0</v>
      </c>
    </row>
    <row r="4116" spans="1:22" outlineLevel="3" x14ac:dyDescent="0.35">
      <c r="G4116" s="1"/>
      <c r="H4116" s="14" t="s">
        <v>12128</v>
      </c>
      <c r="O4116" s="16"/>
      <c r="Q4116" s="18">
        <f>SUBTOTAL(9,Q4114:Q4115)</f>
        <v>107547</v>
      </c>
      <c r="R4116" s="18">
        <f>SUBTOTAL(9,R4114:R4115)</f>
        <v>107547</v>
      </c>
      <c r="S4116" s="18">
        <f>SUBTOTAL(9,S4114:S4115)</f>
        <v>0</v>
      </c>
      <c r="T4116" s="18">
        <f>SUBTOTAL(9,T4114:T4115)</f>
        <v>0</v>
      </c>
      <c r="U4116" s="10">
        <f t="shared" si="128"/>
        <v>0</v>
      </c>
      <c r="V4116" s="20">
        <f t="shared" si="129"/>
        <v>0</v>
      </c>
    </row>
    <row r="4117" spans="1:22" ht="29" outlineLevel="4" x14ac:dyDescent="0.35">
      <c r="A4117" s="6" t="s">
        <v>110</v>
      </c>
      <c r="B4117" s="6" t="s">
        <v>111</v>
      </c>
      <c r="C4117" s="12" t="s">
        <v>4575</v>
      </c>
      <c r="D4117" s="5" t="s">
        <v>4576</v>
      </c>
      <c r="E4117" s="6" t="s">
        <v>4576</v>
      </c>
      <c r="F4117" s="1" t="s">
        <v>76</v>
      </c>
      <c r="G4117" s="1" t="s">
        <v>4</v>
      </c>
      <c r="H4117" s="1" t="s">
        <v>4585</v>
      </c>
      <c r="I4117" s="2" t="s">
        <v>4586</v>
      </c>
      <c r="J4117" s="6" t="s">
        <v>4</v>
      </c>
      <c r="K4117" s="6" t="s">
        <v>4</v>
      </c>
      <c r="L4117" s="6" t="s">
        <v>4</v>
      </c>
      <c r="M4117" s="6" t="s">
        <v>5</v>
      </c>
      <c r="N4117" s="6" t="s">
        <v>4584</v>
      </c>
      <c r="O4117" s="16">
        <v>44938</v>
      </c>
      <c r="P4117" s="6" t="s">
        <v>7</v>
      </c>
      <c r="Q4117" s="18">
        <v>-308332</v>
      </c>
      <c r="R4117" s="18">
        <v>-308332</v>
      </c>
      <c r="S4117" s="18">
        <v>0</v>
      </c>
      <c r="T4117" s="18">
        <v>0</v>
      </c>
      <c r="U4117" s="10">
        <f t="shared" si="128"/>
        <v>0</v>
      </c>
      <c r="V4117" s="20">
        <f t="shared" si="129"/>
        <v>0</v>
      </c>
    </row>
    <row r="4118" spans="1:22" outlineLevel="3" x14ac:dyDescent="0.35">
      <c r="G4118" s="1"/>
      <c r="H4118" s="14" t="s">
        <v>12129</v>
      </c>
      <c r="O4118" s="16"/>
      <c r="Q4118" s="18">
        <f>SUBTOTAL(9,Q4117:Q4117)</f>
        <v>-308332</v>
      </c>
      <c r="R4118" s="18">
        <f>SUBTOTAL(9,R4117:R4117)</f>
        <v>-308332</v>
      </c>
      <c r="S4118" s="18">
        <f>SUBTOTAL(9,S4117:S4117)</f>
        <v>0</v>
      </c>
      <c r="T4118" s="18">
        <f>SUBTOTAL(9,T4117:T4117)</f>
        <v>0</v>
      </c>
      <c r="U4118" s="10">
        <f t="shared" si="128"/>
        <v>0</v>
      </c>
      <c r="V4118" s="20">
        <f t="shared" si="129"/>
        <v>0</v>
      </c>
    </row>
    <row r="4119" spans="1:22" ht="29" outlineLevel="4" x14ac:dyDescent="0.35">
      <c r="A4119" s="6" t="s">
        <v>110</v>
      </c>
      <c r="B4119" s="6" t="s">
        <v>111</v>
      </c>
      <c r="C4119" s="12" t="s">
        <v>4575</v>
      </c>
      <c r="D4119" s="5" t="s">
        <v>4576</v>
      </c>
      <c r="E4119" s="6" t="s">
        <v>4576</v>
      </c>
      <c r="F4119" s="1" t="s">
        <v>130</v>
      </c>
      <c r="G4119" s="1" t="s">
        <v>4</v>
      </c>
      <c r="H4119" s="1" t="s">
        <v>4588</v>
      </c>
      <c r="I4119" s="2" t="s">
        <v>4589</v>
      </c>
      <c r="J4119" s="6" t="s">
        <v>4</v>
      </c>
      <c r="K4119" s="6" t="s">
        <v>4</v>
      </c>
      <c r="L4119" s="6" t="s">
        <v>4</v>
      </c>
      <c r="M4119" s="6" t="s">
        <v>5</v>
      </c>
      <c r="N4119" s="6" t="s">
        <v>4587</v>
      </c>
      <c r="O4119" s="16">
        <v>44938</v>
      </c>
      <c r="P4119" s="6" t="s">
        <v>7</v>
      </c>
      <c r="Q4119" s="18">
        <v>-175356</v>
      </c>
      <c r="R4119" s="18">
        <v>-175356</v>
      </c>
      <c r="S4119" s="18">
        <v>0</v>
      </c>
      <c r="T4119" s="18">
        <v>0</v>
      </c>
      <c r="U4119" s="10">
        <f t="shared" si="128"/>
        <v>0</v>
      </c>
      <c r="V4119" s="20">
        <f t="shared" si="129"/>
        <v>0</v>
      </c>
    </row>
    <row r="4120" spans="1:22" ht="29" outlineLevel="4" x14ac:dyDescent="0.35">
      <c r="A4120" s="6" t="s">
        <v>110</v>
      </c>
      <c r="B4120" s="6" t="s">
        <v>111</v>
      </c>
      <c r="C4120" s="12" t="s">
        <v>4575</v>
      </c>
      <c r="D4120" s="5" t="s">
        <v>4576</v>
      </c>
      <c r="E4120" s="6" t="s">
        <v>4576</v>
      </c>
      <c r="F4120" s="1" t="s">
        <v>130</v>
      </c>
      <c r="G4120" s="1" t="s">
        <v>4</v>
      </c>
      <c r="H4120" s="1" t="s">
        <v>4588</v>
      </c>
      <c r="I4120" s="2" t="s">
        <v>4589</v>
      </c>
      <c r="J4120" s="6" t="s">
        <v>4</v>
      </c>
      <c r="K4120" s="6" t="s">
        <v>4</v>
      </c>
      <c r="L4120" s="6" t="s">
        <v>4</v>
      </c>
      <c r="M4120" s="6" t="s">
        <v>5</v>
      </c>
      <c r="N4120" s="6" t="s">
        <v>4590</v>
      </c>
      <c r="O4120" s="16">
        <v>45062</v>
      </c>
      <c r="P4120" s="6" t="s">
        <v>7</v>
      </c>
      <c r="Q4120" s="18">
        <v>119306</v>
      </c>
      <c r="R4120" s="18">
        <v>119306</v>
      </c>
      <c r="S4120" s="18">
        <v>0</v>
      </c>
      <c r="T4120" s="18">
        <v>0</v>
      </c>
      <c r="U4120" s="10">
        <f t="shared" si="128"/>
        <v>0</v>
      </c>
      <c r="V4120" s="20">
        <f t="shared" si="129"/>
        <v>0</v>
      </c>
    </row>
    <row r="4121" spans="1:22" ht="29" outlineLevel="4" x14ac:dyDescent="0.35">
      <c r="A4121" s="6" t="s">
        <v>110</v>
      </c>
      <c r="B4121" s="6" t="s">
        <v>111</v>
      </c>
      <c r="C4121" s="12" t="s">
        <v>4575</v>
      </c>
      <c r="D4121" s="5" t="s">
        <v>4576</v>
      </c>
      <c r="E4121" s="6" t="s">
        <v>4576</v>
      </c>
      <c r="F4121" s="1" t="s">
        <v>130</v>
      </c>
      <c r="G4121" s="1" t="s">
        <v>4</v>
      </c>
      <c r="H4121" s="1" t="s">
        <v>4588</v>
      </c>
      <c r="I4121" s="2" t="s">
        <v>4589</v>
      </c>
      <c r="J4121" s="6" t="s">
        <v>4</v>
      </c>
      <c r="K4121" s="6" t="s">
        <v>4</v>
      </c>
      <c r="L4121" s="6" t="s">
        <v>4</v>
      </c>
      <c r="M4121" s="6" t="s">
        <v>5</v>
      </c>
      <c r="N4121" s="6" t="s">
        <v>4591</v>
      </c>
      <c r="O4121" s="16">
        <v>45085</v>
      </c>
      <c r="P4121" s="6" t="s">
        <v>7</v>
      </c>
      <c r="Q4121" s="18">
        <v>56050</v>
      </c>
      <c r="R4121" s="18">
        <v>56050</v>
      </c>
      <c r="S4121" s="18">
        <v>0</v>
      </c>
      <c r="T4121" s="18">
        <v>0</v>
      </c>
      <c r="U4121" s="10">
        <f t="shared" si="128"/>
        <v>0</v>
      </c>
      <c r="V4121" s="20">
        <f t="shared" si="129"/>
        <v>0</v>
      </c>
    </row>
    <row r="4122" spans="1:22" outlineLevel="3" x14ac:dyDescent="0.35">
      <c r="G4122" s="1"/>
      <c r="H4122" s="14" t="s">
        <v>12130</v>
      </c>
      <c r="O4122" s="16"/>
      <c r="Q4122" s="18">
        <f>SUBTOTAL(9,Q4119:Q4121)</f>
        <v>0</v>
      </c>
      <c r="R4122" s="18">
        <f>SUBTOTAL(9,R4119:R4121)</f>
        <v>0</v>
      </c>
      <c r="S4122" s="18">
        <f>SUBTOTAL(9,S4119:S4121)</f>
        <v>0</v>
      </c>
      <c r="T4122" s="18">
        <f>SUBTOTAL(9,T4119:T4121)</f>
        <v>0</v>
      </c>
      <c r="U4122" s="10">
        <f t="shared" si="128"/>
        <v>0</v>
      </c>
      <c r="V4122" s="20">
        <f t="shared" si="129"/>
        <v>0</v>
      </c>
    </row>
    <row r="4123" spans="1:22" ht="29" outlineLevel="4" x14ac:dyDescent="0.35">
      <c r="A4123" s="6" t="s">
        <v>110</v>
      </c>
      <c r="B4123" s="6" t="s">
        <v>111</v>
      </c>
      <c r="C4123" s="12" t="s">
        <v>4575</v>
      </c>
      <c r="D4123" s="5" t="s">
        <v>4576</v>
      </c>
      <c r="E4123" s="6" t="s">
        <v>4576</v>
      </c>
      <c r="F4123" s="1" t="s">
        <v>130</v>
      </c>
      <c r="G4123" s="1" t="s">
        <v>4</v>
      </c>
      <c r="H4123" s="1" t="s">
        <v>4593</v>
      </c>
      <c r="I4123" s="2" t="s">
        <v>4594</v>
      </c>
      <c r="J4123" s="6" t="s">
        <v>4</v>
      </c>
      <c r="K4123" s="6" t="s">
        <v>4</v>
      </c>
      <c r="L4123" s="6" t="s">
        <v>4</v>
      </c>
      <c r="M4123" s="6" t="s">
        <v>5</v>
      </c>
      <c r="N4123" s="6" t="s">
        <v>4592</v>
      </c>
      <c r="O4123" s="16">
        <v>45086</v>
      </c>
      <c r="P4123" s="6" t="s">
        <v>7</v>
      </c>
      <c r="Q4123" s="18">
        <v>28126</v>
      </c>
      <c r="R4123" s="18">
        <v>28126</v>
      </c>
      <c r="S4123" s="18">
        <v>0</v>
      </c>
      <c r="T4123" s="18">
        <v>0</v>
      </c>
      <c r="U4123" s="10">
        <f t="shared" si="128"/>
        <v>0</v>
      </c>
      <c r="V4123" s="20">
        <f t="shared" si="129"/>
        <v>0</v>
      </c>
    </row>
    <row r="4124" spans="1:22" ht="29" outlineLevel="4" x14ac:dyDescent="0.35">
      <c r="A4124" s="6" t="s">
        <v>110</v>
      </c>
      <c r="B4124" s="6" t="s">
        <v>111</v>
      </c>
      <c r="C4124" s="12" t="s">
        <v>4575</v>
      </c>
      <c r="D4124" s="5" t="s">
        <v>4576</v>
      </c>
      <c r="E4124" s="6" t="s">
        <v>4576</v>
      </c>
      <c r="F4124" s="1" t="s">
        <v>130</v>
      </c>
      <c r="G4124" s="1" t="s">
        <v>4</v>
      </c>
      <c r="H4124" s="1" t="s">
        <v>4593</v>
      </c>
      <c r="I4124" s="2" t="s">
        <v>4594</v>
      </c>
      <c r="J4124" s="6" t="s">
        <v>4</v>
      </c>
      <c r="K4124" s="6" t="s">
        <v>4</v>
      </c>
      <c r="L4124" s="6" t="s">
        <v>4</v>
      </c>
      <c r="M4124" s="6" t="s">
        <v>5</v>
      </c>
      <c r="N4124" s="6" t="s">
        <v>4595</v>
      </c>
      <c r="O4124" s="16">
        <v>45097</v>
      </c>
      <c r="P4124" s="6" t="s">
        <v>7</v>
      </c>
      <c r="Q4124" s="18">
        <v>59289</v>
      </c>
      <c r="R4124" s="18">
        <v>59289</v>
      </c>
      <c r="S4124" s="18">
        <v>0</v>
      </c>
      <c r="T4124" s="18">
        <v>0</v>
      </c>
      <c r="U4124" s="10">
        <f t="shared" si="128"/>
        <v>0</v>
      </c>
      <c r="V4124" s="20">
        <f t="shared" si="129"/>
        <v>0</v>
      </c>
    </row>
    <row r="4125" spans="1:22" outlineLevel="3" x14ac:dyDescent="0.35">
      <c r="G4125" s="1"/>
      <c r="H4125" s="14" t="s">
        <v>12131</v>
      </c>
      <c r="O4125" s="16"/>
      <c r="Q4125" s="18">
        <f>SUBTOTAL(9,Q4123:Q4124)</f>
        <v>87415</v>
      </c>
      <c r="R4125" s="18">
        <f>SUBTOTAL(9,R4123:R4124)</f>
        <v>87415</v>
      </c>
      <c r="S4125" s="18">
        <f>SUBTOTAL(9,S4123:S4124)</f>
        <v>0</v>
      </c>
      <c r="T4125" s="18">
        <f>SUBTOTAL(9,T4123:T4124)</f>
        <v>0</v>
      </c>
      <c r="U4125" s="10">
        <f t="shared" si="128"/>
        <v>0</v>
      </c>
      <c r="V4125" s="20">
        <f t="shared" si="129"/>
        <v>0</v>
      </c>
    </row>
    <row r="4126" spans="1:22" ht="29" outlineLevel="4" x14ac:dyDescent="0.35">
      <c r="A4126" s="6" t="s">
        <v>110</v>
      </c>
      <c r="B4126" s="6" t="s">
        <v>111</v>
      </c>
      <c r="C4126" s="12" t="s">
        <v>4575</v>
      </c>
      <c r="D4126" s="5" t="s">
        <v>4576</v>
      </c>
      <c r="E4126" s="6" t="s">
        <v>4576</v>
      </c>
      <c r="F4126" s="1" t="s">
        <v>4</v>
      </c>
      <c r="G4126" s="1" t="s">
        <v>82</v>
      </c>
      <c r="H4126" s="1" t="s">
        <v>4597</v>
      </c>
      <c r="I4126" s="2" t="s">
        <v>4598</v>
      </c>
      <c r="J4126" s="6" t="s">
        <v>4</v>
      </c>
      <c r="K4126" s="6" t="s">
        <v>4</v>
      </c>
      <c r="L4126" s="6" t="s">
        <v>4</v>
      </c>
      <c r="M4126" s="6" t="s">
        <v>5</v>
      </c>
      <c r="N4126" s="6" t="s">
        <v>4596</v>
      </c>
      <c r="O4126" s="16">
        <v>44799</v>
      </c>
      <c r="P4126" s="6" t="s">
        <v>7</v>
      </c>
      <c r="Q4126" s="18">
        <v>3533.52</v>
      </c>
      <c r="R4126" s="18">
        <v>0</v>
      </c>
      <c r="S4126" s="18">
        <v>3533.52</v>
      </c>
      <c r="T4126" s="18">
        <v>0</v>
      </c>
      <c r="U4126" s="10">
        <f t="shared" si="128"/>
        <v>0</v>
      </c>
      <c r="V4126" s="20">
        <f t="shared" si="129"/>
        <v>0</v>
      </c>
    </row>
    <row r="4127" spans="1:22" ht="29" outlineLevel="4" x14ac:dyDescent="0.35">
      <c r="A4127" s="6" t="s">
        <v>110</v>
      </c>
      <c r="B4127" s="6" t="s">
        <v>111</v>
      </c>
      <c r="C4127" s="12" t="s">
        <v>4575</v>
      </c>
      <c r="D4127" s="5" t="s">
        <v>4576</v>
      </c>
      <c r="E4127" s="6" t="s">
        <v>4576</v>
      </c>
      <c r="F4127" s="1" t="s">
        <v>76</v>
      </c>
      <c r="G4127" s="1" t="s">
        <v>4</v>
      </c>
      <c r="H4127" s="1" t="s">
        <v>4597</v>
      </c>
      <c r="I4127" s="2" t="s">
        <v>4598</v>
      </c>
      <c r="J4127" s="6" t="s">
        <v>4</v>
      </c>
      <c r="K4127" s="6" t="s">
        <v>4</v>
      </c>
      <c r="L4127" s="6" t="s">
        <v>4</v>
      </c>
      <c r="M4127" s="6" t="s">
        <v>5</v>
      </c>
      <c r="N4127" s="6" t="s">
        <v>4596</v>
      </c>
      <c r="O4127" s="16">
        <v>44799</v>
      </c>
      <c r="P4127" s="6" t="s">
        <v>7</v>
      </c>
      <c r="Q4127" s="18">
        <v>56540.480000000003</v>
      </c>
      <c r="R4127" s="18">
        <v>56540.480000000003</v>
      </c>
      <c r="S4127" s="18">
        <v>0</v>
      </c>
      <c r="T4127" s="18">
        <v>0</v>
      </c>
      <c r="U4127" s="10">
        <f t="shared" si="128"/>
        <v>0</v>
      </c>
      <c r="V4127" s="20">
        <f t="shared" si="129"/>
        <v>0</v>
      </c>
    </row>
    <row r="4128" spans="1:22" outlineLevel="3" x14ac:dyDescent="0.35">
      <c r="G4128" s="1"/>
      <c r="H4128" s="14" t="s">
        <v>12132</v>
      </c>
      <c r="O4128" s="16"/>
      <c r="Q4128" s="18">
        <f>SUBTOTAL(9,Q4126:Q4127)</f>
        <v>60074</v>
      </c>
      <c r="R4128" s="18">
        <f>SUBTOTAL(9,R4126:R4127)</f>
        <v>56540.480000000003</v>
      </c>
      <c r="S4128" s="18">
        <f>SUBTOTAL(9,S4126:S4127)</f>
        <v>3533.52</v>
      </c>
      <c r="T4128" s="18">
        <f>SUBTOTAL(9,T4126:T4127)</f>
        <v>0</v>
      </c>
      <c r="U4128" s="10">
        <f t="shared" si="128"/>
        <v>-3.1832314562052488E-12</v>
      </c>
      <c r="V4128" s="20">
        <f t="shared" si="129"/>
        <v>-3.1832314562052488E-12</v>
      </c>
    </row>
    <row r="4129" spans="1:22" ht="29" outlineLevel="4" x14ac:dyDescent="0.35">
      <c r="A4129" s="6" t="s">
        <v>110</v>
      </c>
      <c r="B4129" s="6" t="s">
        <v>111</v>
      </c>
      <c r="C4129" s="12" t="s">
        <v>4575</v>
      </c>
      <c r="D4129" s="5" t="s">
        <v>4576</v>
      </c>
      <c r="E4129" s="6" t="s">
        <v>4576</v>
      </c>
      <c r="F4129" s="1" t="s">
        <v>4</v>
      </c>
      <c r="G4129" s="1" t="s">
        <v>82</v>
      </c>
      <c r="H4129" s="1" t="s">
        <v>4600</v>
      </c>
      <c r="I4129" s="2" t="s">
        <v>4601</v>
      </c>
      <c r="J4129" s="6" t="s">
        <v>4</v>
      </c>
      <c r="K4129" s="6" t="s">
        <v>4</v>
      </c>
      <c r="L4129" s="6" t="s">
        <v>4</v>
      </c>
      <c r="M4129" s="6" t="s">
        <v>5</v>
      </c>
      <c r="N4129" s="6" t="s">
        <v>4599</v>
      </c>
      <c r="O4129" s="16">
        <v>44980</v>
      </c>
      <c r="P4129" s="6" t="s">
        <v>7</v>
      </c>
      <c r="Q4129" s="18">
        <v>3925.92</v>
      </c>
      <c r="R4129" s="18">
        <v>0</v>
      </c>
      <c r="S4129" s="18">
        <v>3925.92</v>
      </c>
      <c r="T4129" s="18">
        <v>0</v>
      </c>
      <c r="U4129" s="10">
        <f t="shared" si="128"/>
        <v>0</v>
      </c>
      <c r="V4129" s="20">
        <f t="shared" si="129"/>
        <v>0</v>
      </c>
    </row>
    <row r="4130" spans="1:22" ht="29" outlineLevel="4" x14ac:dyDescent="0.35">
      <c r="A4130" s="6" t="s">
        <v>110</v>
      </c>
      <c r="B4130" s="6" t="s">
        <v>111</v>
      </c>
      <c r="C4130" s="12" t="s">
        <v>4575</v>
      </c>
      <c r="D4130" s="5" t="s">
        <v>4576</v>
      </c>
      <c r="E4130" s="6" t="s">
        <v>4576</v>
      </c>
      <c r="F4130" s="1" t="s">
        <v>4</v>
      </c>
      <c r="G4130" s="1" t="s">
        <v>82</v>
      </c>
      <c r="H4130" s="1" t="s">
        <v>4600</v>
      </c>
      <c r="I4130" s="2" t="s">
        <v>4601</v>
      </c>
      <c r="J4130" s="6" t="s">
        <v>4</v>
      </c>
      <c r="K4130" s="6" t="s">
        <v>4</v>
      </c>
      <c r="L4130" s="6" t="s">
        <v>4</v>
      </c>
      <c r="M4130" s="6" t="s">
        <v>5</v>
      </c>
      <c r="N4130" s="6" t="s">
        <v>4602</v>
      </c>
      <c r="O4130" s="16">
        <v>45019</v>
      </c>
      <c r="P4130" s="6" t="s">
        <v>7</v>
      </c>
      <c r="Q4130" s="18">
        <v>3527.93</v>
      </c>
      <c r="R4130" s="18">
        <v>0</v>
      </c>
      <c r="S4130" s="18">
        <v>3527.93</v>
      </c>
      <c r="T4130" s="18">
        <v>0</v>
      </c>
      <c r="U4130" s="10">
        <f t="shared" si="128"/>
        <v>0</v>
      </c>
      <c r="V4130" s="20">
        <f t="shared" si="129"/>
        <v>0</v>
      </c>
    </row>
    <row r="4131" spans="1:22" ht="29" outlineLevel="4" x14ac:dyDescent="0.35">
      <c r="A4131" s="6" t="s">
        <v>110</v>
      </c>
      <c r="B4131" s="6" t="s">
        <v>111</v>
      </c>
      <c r="C4131" s="12" t="s">
        <v>4575</v>
      </c>
      <c r="D4131" s="5" t="s">
        <v>4576</v>
      </c>
      <c r="E4131" s="6" t="s">
        <v>4576</v>
      </c>
      <c r="F4131" s="1" t="s">
        <v>4</v>
      </c>
      <c r="G4131" s="1" t="s">
        <v>82</v>
      </c>
      <c r="H4131" s="1" t="s">
        <v>4600</v>
      </c>
      <c r="I4131" s="2" t="s">
        <v>4601</v>
      </c>
      <c r="J4131" s="6" t="s">
        <v>4</v>
      </c>
      <c r="K4131" s="6" t="s">
        <v>4</v>
      </c>
      <c r="L4131" s="6" t="s">
        <v>4</v>
      </c>
      <c r="M4131" s="6" t="s">
        <v>5</v>
      </c>
      <c r="N4131" s="6" t="s">
        <v>4603</v>
      </c>
      <c r="O4131" s="16">
        <v>45091</v>
      </c>
      <c r="P4131" s="6" t="s">
        <v>7</v>
      </c>
      <c r="Q4131" s="18">
        <v>4025.69</v>
      </c>
      <c r="R4131" s="18">
        <v>0</v>
      </c>
      <c r="S4131" s="18">
        <v>4025.69</v>
      </c>
      <c r="T4131" s="18">
        <v>0</v>
      </c>
      <c r="U4131" s="10">
        <f t="shared" si="128"/>
        <v>0</v>
      </c>
      <c r="V4131" s="20">
        <f t="shared" si="129"/>
        <v>0</v>
      </c>
    </row>
    <row r="4132" spans="1:22" ht="29" outlineLevel="4" x14ac:dyDescent="0.35">
      <c r="A4132" s="6" t="s">
        <v>110</v>
      </c>
      <c r="B4132" s="6" t="s">
        <v>111</v>
      </c>
      <c r="C4132" s="12" t="s">
        <v>4575</v>
      </c>
      <c r="D4132" s="5" t="s">
        <v>4576</v>
      </c>
      <c r="E4132" s="6" t="s">
        <v>4576</v>
      </c>
      <c r="F4132" s="1" t="s">
        <v>76</v>
      </c>
      <c r="G4132" s="1" t="s">
        <v>4</v>
      </c>
      <c r="H4132" s="1" t="s">
        <v>4600</v>
      </c>
      <c r="I4132" s="2" t="s">
        <v>4601</v>
      </c>
      <c r="J4132" s="6" t="s">
        <v>4</v>
      </c>
      <c r="K4132" s="6" t="s">
        <v>4</v>
      </c>
      <c r="L4132" s="6" t="s">
        <v>4</v>
      </c>
      <c r="M4132" s="6" t="s">
        <v>5</v>
      </c>
      <c r="N4132" s="6" t="s">
        <v>4599</v>
      </c>
      <c r="O4132" s="16">
        <v>44980</v>
      </c>
      <c r="P4132" s="6" t="s">
        <v>7</v>
      </c>
      <c r="Q4132" s="18">
        <v>62816.08</v>
      </c>
      <c r="R4132" s="18">
        <v>62816.08</v>
      </c>
      <c r="S4132" s="18">
        <v>0</v>
      </c>
      <c r="T4132" s="18">
        <v>0</v>
      </c>
      <c r="U4132" s="10">
        <f t="shared" si="128"/>
        <v>0</v>
      </c>
      <c r="V4132" s="20">
        <f t="shared" si="129"/>
        <v>0</v>
      </c>
    </row>
    <row r="4133" spans="1:22" ht="29" outlineLevel="4" x14ac:dyDescent="0.35">
      <c r="A4133" s="6" t="s">
        <v>110</v>
      </c>
      <c r="B4133" s="6" t="s">
        <v>111</v>
      </c>
      <c r="C4133" s="12" t="s">
        <v>4575</v>
      </c>
      <c r="D4133" s="5" t="s">
        <v>4576</v>
      </c>
      <c r="E4133" s="6" t="s">
        <v>4576</v>
      </c>
      <c r="F4133" s="1" t="s">
        <v>76</v>
      </c>
      <c r="G4133" s="1" t="s">
        <v>4</v>
      </c>
      <c r="H4133" s="1" t="s">
        <v>4600</v>
      </c>
      <c r="I4133" s="2" t="s">
        <v>4601</v>
      </c>
      <c r="J4133" s="6" t="s">
        <v>4</v>
      </c>
      <c r="K4133" s="6" t="s">
        <v>4</v>
      </c>
      <c r="L4133" s="6" t="s">
        <v>4</v>
      </c>
      <c r="M4133" s="6" t="s">
        <v>5</v>
      </c>
      <c r="N4133" s="6" t="s">
        <v>4602</v>
      </c>
      <c r="O4133" s="16">
        <v>45019</v>
      </c>
      <c r="P4133" s="6" t="s">
        <v>7</v>
      </c>
      <c r="Q4133" s="18">
        <v>56448.07</v>
      </c>
      <c r="R4133" s="18">
        <v>56448.07</v>
      </c>
      <c r="S4133" s="18">
        <v>0</v>
      </c>
      <c r="T4133" s="18">
        <v>0</v>
      </c>
      <c r="U4133" s="10">
        <f t="shared" si="128"/>
        <v>0</v>
      </c>
      <c r="V4133" s="20">
        <f t="shared" si="129"/>
        <v>0</v>
      </c>
    </row>
    <row r="4134" spans="1:22" ht="29" outlineLevel="4" x14ac:dyDescent="0.35">
      <c r="A4134" s="6" t="s">
        <v>110</v>
      </c>
      <c r="B4134" s="6" t="s">
        <v>111</v>
      </c>
      <c r="C4134" s="12" t="s">
        <v>4575</v>
      </c>
      <c r="D4134" s="5" t="s">
        <v>4576</v>
      </c>
      <c r="E4134" s="6" t="s">
        <v>4576</v>
      </c>
      <c r="F4134" s="1" t="s">
        <v>76</v>
      </c>
      <c r="G4134" s="1" t="s">
        <v>4</v>
      </c>
      <c r="H4134" s="1" t="s">
        <v>4600</v>
      </c>
      <c r="I4134" s="2" t="s">
        <v>4601</v>
      </c>
      <c r="J4134" s="6" t="s">
        <v>4</v>
      </c>
      <c r="K4134" s="6" t="s">
        <v>4</v>
      </c>
      <c r="L4134" s="6" t="s">
        <v>4</v>
      </c>
      <c r="M4134" s="6" t="s">
        <v>5</v>
      </c>
      <c r="N4134" s="6" t="s">
        <v>4603</v>
      </c>
      <c r="O4134" s="16">
        <v>45091</v>
      </c>
      <c r="P4134" s="6" t="s">
        <v>7</v>
      </c>
      <c r="Q4134" s="18">
        <v>64412.32</v>
      </c>
      <c r="R4134" s="18">
        <v>64412.32</v>
      </c>
      <c r="S4134" s="18">
        <v>0</v>
      </c>
      <c r="T4134" s="18">
        <v>0</v>
      </c>
      <c r="U4134" s="10">
        <f t="shared" si="128"/>
        <v>0</v>
      </c>
      <c r="V4134" s="20">
        <f t="shared" si="129"/>
        <v>0</v>
      </c>
    </row>
    <row r="4135" spans="1:22" outlineLevel="3" x14ac:dyDescent="0.35">
      <c r="G4135" s="1"/>
      <c r="H4135" s="14" t="s">
        <v>12133</v>
      </c>
      <c r="O4135" s="16"/>
      <c r="Q4135" s="18">
        <f>SUBTOTAL(9,Q4129:Q4134)</f>
        <v>195156.01</v>
      </c>
      <c r="R4135" s="18">
        <f>SUBTOTAL(9,R4129:R4134)</f>
        <v>183676.47</v>
      </c>
      <c r="S4135" s="18">
        <f>SUBTOTAL(9,S4129:S4134)</f>
        <v>11479.54</v>
      </c>
      <c r="T4135" s="18">
        <f>SUBTOTAL(9,T4129:T4134)</f>
        <v>0</v>
      </c>
      <c r="U4135" s="10">
        <f t="shared" si="128"/>
        <v>7.2759576141834259E-12</v>
      </c>
      <c r="V4135" s="20">
        <f t="shared" si="129"/>
        <v>7.2759576141834259E-12</v>
      </c>
    </row>
    <row r="4136" spans="1:22" outlineLevel="4" x14ac:dyDescent="0.35">
      <c r="A4136" s="6" t="s">
        <v>110</v>
      </c>
      <c r="B4136" s="6" t="s">
        <v>111</v>
      </c>
      <c r="C4136" s="12" t="s">
        <v>4575</v>
      </c>
      <c r="D4136" s="5" t="s">
        <v>4576</v>
      </c>
      <c r="E4136" s="6" t="s">
        <v>4576</v>
      </c>
      <c r="F4136" s="1" t="s">
        <v>4</v>
      </c>
      <c r="G4136" s="1" t="s">
        <v>114</v>
      </c>
      <c r="H4136" s="1" t="s">
        <v>116</v>
      </c>
      <c r="I4136" s="4" t="s">
        <v>12902</v>
      </c>
      <c r="J4136" s="6" t="s">
        <v>4</v>
      </c>
      <c r="K4136" s="6" t="s">
        <v>4</v>
      </c>
      <c r="L4136" s="6" t="s">
        <v>4</v>
      </c>
      <c r="M4136" s="6" t="s">
        <v>5</v>
      </c>
      <c r="N4136" s="6" t="s">
        <v>4604</v>
      </c>
      <c r="O4136" s="16">
        <v>44869</v>
      </c>
      <c r="P4136" s="6" t="s">
        <v>7</v>
      </c>
      <c r="Q4136" s="18">
        <v>104871</v>
      </c>
      <c r="R4136" s="18">
        <v>0</v>
      </c>
      <c r="S4136" s="18">
        <v>104871</v>
      </c>
      <c r="T4136" s="18">
        <v>0</v>
      </c>
      <c r="U4136" s="10">
        <f t="shared" si="128"/>
        <v>0</v>
      </c>
      <c r="V4136" s="20">
        <f t="shared" si="129"/>
        <v>0</v>
      </c>
    </row>
    <row r="4137" spans="1:22" outlineLevel="4" x14ac:dyDescent="0.35">
      <c r="A4137" s="6" t="s">
        <v>110</v>
      </c>
      <c r="B4137" s="6" t="s">
        <v>111</v>
      </c>
      <c r="C4137" s="12" t="s">
        <v>4575</v>
      </c>
      <c r="D4137" s="5" t="s">
        <v>4576</v>
      </c>
      <c r="E4137" s="6" t="s">
        <v>4576</v>
      </c>
      <c r="F4137" s="1" t="s">
        <v>4</v>
      </c>
      <c r="G4137" s="1" t="s">
        <v>114</v>
      </c>
      <c r="H4137" s="1" t="s">
        <v>116</v>
      </c>
      <c r="I4137" s="4" t="s">
        <v>12902</v>
      </c>
      <c r="J4137" s="6" t="s">
        <v>4</v>
      </c>
      <c r="K4137" s="6" t="s">
        <v>4</v>
      </c>
      <c r="L4137" s="6" t="s">
        <v>4</v>
      </c>
      <c r="M4137" s="6" t="s">
        <v>5</v>
      </c>
      <c r="N4137" s="6" t="s">
        <v>4605</v>
      </c>
      <c r="O4137" s="16">
        <v>44945</v>
      </c>
      <c r="P4137" s="6" t="s">
        <v>7</v>
      </c>
      <c r="Q4137" s="18">
        <v>20368</v>
      </c>
      <c r="R4137" s="18">
        <v>0</v>
      </c>
      <c r="S4137" s="18">
        <v>20368</v>
      </c>
      <c r="T4137" s="18">
        <v>0</v>
      </c>
      <c r="U4137" s="10">
        <f t="shared" si="128"/>
        <v>0</v>
      </c>
      <c r="V4137" s="20">
        <f t="shared" si="129"/>
        <v>0</v>
      </c>
    </row>
    <row r="4138" spans="1:22" outlineLevel="3" x14ac:dyDescent="0.35">
      <c r="G4138" s="1"/>
      <c r="H4138" s="14" t="s">
        <v>11348</v>
      </c>
      <c r="O4138" s="16"/>
      <c r="Q4138" s="18">
        <f>SUBTOTAL(9,Q4136:Q4137)</f>
        <v>125239</v>
      </c>
      <c r="R4138" s="18">
        <f>SUBTOTAL(9,R4136:R4137)</f>
        <v>0</v>
      </c>
      <c r="S4138" s="18">
        <f>SUBTOTAL(9,S4136:S4137)</f>
        <v>125239</v>
      </c>
      <c r="T4138" s="18">
        <f>SUBTOTAL(9,T4136:T4137)</f>
        <v>0</v>
      </c>
      <c r="U4138" s="10">
        <f t="shared" si="128"/>
        <v>0</v>
      </c>
      <c r="V4138" s="20">
        <f t="shared" si="129"/>
        <v>0</v>
      </c>
    </row>
    <row r="4139" spans="1:22" outlineLevel="4" x14ac:dyDescent="0.35">
      <c r="A4139" s="6" t="s">
        <v>110</v>
      </c>
      <c r="B4139" s="6" t="s">
        <v>111</v>
      </c>
      <c r="C4139" s="12" t="s">
        <v>4575</v>
      </c>
      <c r="D4139" s="5" t="s">
        <v>4576</v>
      </c>
      <c r="E4139" s="6" t="s">
        <v>4576</v>
      </c>
      <c r="F4139" s="1" t="s">
        <v>4</v>
      </c>
      <c r="G4139" s="1" t="s">
        <v>114</v>
      </c>
      <c r="H4139" s="1" t="s">
        <v>119</v>
      </c>
      <c r="I4139" s="4" t="s">
        <v>12903</v>
      </c>
      <c r="J4139" s="6" t="s">
        <v>4</v>
      </c>
      <c r="K4139" s="6" t="s">
        <v>4</v>
      </c>
      <c r="L4139" s="6" t="s">
        <v>4</v>
      </c>
      <c r="M4139" s="6" t="s">
        <v>5</v>
      </c>
      <c r="N4139" s="6" t="s">
        <v>4604</v>
      </c>
      <c r="O4139" s="16">
        <v>44869</v>
      </c>
      <c r="P4139" s="6" t="s">
        <v>7</v>
      </c>
      <c r="Q4139" s="18">
        <v>38597</v>
      </c>
      <c r="R4139" s="18">
        <v>0</v>
      </c>
      <c r="S4139" s="18">
        <v>38597</v>
      </c>
      <c r="T4139" s="18">
        <v>0</v>
      </c>
      <c r="U4139" s="10">
        <f t="shared" si="128"/>
        <v>0</v>
      </c>
      <c r="V4139" s="20">
        <f t="shared" si="129"/>
        <v>0</v>
      </c>
    </row>
    <row r="4140" spans="1:22" outlineLevel="4" x14ac:dyDescent="0.35">
      <c r="A4140" s="6" t="s">
        <v>110</v>
      </c>
      <c r="B4140" s="6" t="s">
        <v>111</v>
      </c>
      <c r="C4140" s="12" t="s">
        <v>4575</v>
      </c>
      <c r="D4140" s="5" t="s">
        <v>4576</v>
      </c>
      <c r="E4140" s="6" t="s">
        <v>4576</v>
      </c>
      <c r="F4140" s="1" t="s">
        <v>4</v>
      </c>
      <c r="G4140" s="1" t="s">
        <v>114</v>
      </c>
      <c r="H4140" s="1" t="s">
        <v>119</v>
      </c>
      <c r="I4140" s="4" t="s">
        <v>12903</v>
      </c>
      <c r="J4140" s="6" t="s">
        <v>4</v>
      </c>
      <c r="K4140" s="6" t="s">
        <v>4</v>
      </c>
      <c r="L4140" s="6" t="s">
        <v>4</v>
      </c>
      <c r="M4140" s="6" t="s">
        <v>5</v>
      </c>
      <c r="N4140" s="6" t="s">
        <v>4605</v>
      </c>
      <c r="O4140" s="16">
        <v>44945</v>
      </c>
      <c r="P4140" s="6" t="s">
        <v>7</v>
      </c>
      <c r="Q4140" s="18">
        <v>7497</v>
      </c>
      <c r="R4140" s="18">
        <v>0</v>
      </c>
      <c r="S4140" s="18">
        <v>7497</v>
      </c>
      <c r="T4140" s="18">
        <v>0</v>
      </c>
      <c r="U4140" s="10">
        <f t="shared" si="128"/>
        <v>0</v>
      </c>
      <c r="V4140" s="20">
        <f t="shared" si="129"/>
        <v>0</v>
      </c>
    </row>
    <row r="4141" spans="1:22" outlineLevel="3" x14ac:dyDescent="0.35">
      <c r="G4141" s="1"/>
      <c r="H4141" s="14" t="s">
        <v>11349</v>
      </c>
      <c r="O4141" s="16"/>
      <c r="Q4141" s="18">
        <f>SUBTOTAL(9,Q4139:Q4140)</f>
        <v>46094</v>
      </c>
      <c r="R4141" s="18">
        <f>SUBTOTAL(9,R4139:R4140)</f>
        <v>0</v>
      </c>
      <c r="S4141" s="18">
        <f>SUBTOTAL(9,S4139:S4140)</f>
        <v>46094</v>
      </c>
      <c r="T4141" s="18">
        <f>SUBTOTAL(9,T4139:T4140)</f>
        <v>0</v>
      </c>
      <c r="U4141" s="10">
        <f t="shared" si="128"/>
        <v>0</v>
      </c>
      <c r="V4141" s="20">
        <f t="shared" si="129"/>
        <v>0</v>
      </c>
    </row>
    <row r="4142" spans="1:22" outlineLevel="4" x14ac:dyDescent="0.35">
      <c r="A4142" s="6" t="s">
        <v>110</v>
      </c>
      <c r="B4142" s="6" t="s">
        <v>111</v>
      </c>
      <c r="C4142" s="12" t="s">
        <v>4575</v>
      </c>
      <c r="D4142" s="5" t="s">
        <v>4576</v>
      </c>
      <c r="E4142" s="6" t="s">
        <v>4576</v>
      </c>
      <c r="F4142" s="1" t="s">
        <v>4</v>
      </c>
      <c r="G4142" s="1" t="s">
        <v>114</v>
      </c>
      <c r="H4142" s="1" t="s">
        <v>121</v>
      </c>
      <c r="I4142" s="4" t="s">
        <v>12901</v>
      </c>
      <c r="J4142" s="6" t="s">
        <v>4</v>
      </c>
      <c r="K4142" s="6" t="s">
        <v>4</v>
      </c>
      <c r="L4142" s="6" t="s">
        <v>4</v>
      </c>
      <c r="M4142" s="6" t="s">
        <v>5</v>
      </c>
      <c r="N4142" s="6" t="s">
        <v>4604</v>
      </c>
      <c r="O4142" s="16">
        <v>44869</v>
      </c>
      <c r="P4142" s="6" t="s">
        <v>7</v>
      </c>
      <c r="Q4142" s="18">
        <v>94720</v>
      </c>
      <c r="R4142" s="18">
        <v>0</v>
      </c>
      <c r="S4142" s="18">
        <v>94720</v>
      </c>
      <c r="T4142" s="18">
        <v>0</v>
      </c>
      <c r="U4142" s="10">
        <f t="shared" si="128"/>
        <v>0</v>
      </c>
      <c r="V4142" s="20">
        <f t="shared" si="129"/>
        <v>0</v>
      </c>
    </row>
    <row r="4143" spans="1:22" outlineLevel="4" x14ac:dyDescent="0.35">
      <c r="A4143" s="6" t="s">
        <v>110</v>
      </c>
      <c r="B4143" s="6" t="s">
        <v>111</v>
      </c>
      <c r="C4143" s="12" t="s">
        <v>4575</v>
      </c>
      <c r="D4143" s="5" t="s">
        <v>4576</v>
      </c>
      <c r="E4143" s="6" t="s">
        <v>4576</v>
      </c>
      <c r="F4143" s="1" t="s">
        <v>4</v>
      </c>
      <c r="G4143" s="1" t="s">
        <v>114</v>
      </c>
      <c r="H4143" s="1" t="s">
        <v>121</v>
      </c>
      <c r="I4143" s="4" t="s">
        <v>12901</v>
      </c>
      <c r="J4143" s="6" t="s">
        <v>4</v>
      </c>
      <c r="K4143" s="6" t="s">
        <v>4</v>
      </c>
      <c r="L4143" s="6" t="s">
        <v>4</v>
      </c>
      <c r="M4143" s="6" t="s">
        <v>5</v>
      </c>
      <c r="N4143" s="6" t="s">
        <v>4605</v>
      </c>
      <c r="O4143" s="16">
        <v>44945</v>
      </c>
      <c r="P4143" s="6" t="s">
        <v>7</v>
      </c>
      <c r="Q4143" s="18">
        <v>18395</v>
      </c>
      <c r="R4143" s="18">
        <v>0</v>
      </c>
      <c r="S4143" s="18">
        <v>18395</v>
      </c>
      <c r="T4143" s="18">
        <v>0</v>
      </c>
      <c r="U4143" s="10">
        <f t="shared" si="128"/>
        <v>0</v>
      </c>
      <c r="V4143" s="20">
        <f t="shared" si="129"/>
        <v>0</v>
      </c>
    </row>
    <row r="4144" spans="1:22" outlineLevel="3" x14ac:dyDescent="0.35">
      <c r="G4144" s="1"/>
      <c r="H4144" s="14" t="s">
        <v>11350</v>
      </c>
      <c r="O4144" s="16"/>
      <c r="Q4144" s="18">
        <f>SUBTOTAL(9,Q4142:Q4143)</f>
        <v>113115</v>
      </c>
      <c r="R4144" s="18">
        <f>SUBTOTAL(9,R4142:R4143)</f>
        <v>0</v>
      </c>
      <c r="S4144" s="18">
        <f>SUBTOTAL(9,S4142:S4143)</f>
        <v>113115</v>
      </c>
      <c r="T4144" s="18">
        <f>SUBTOTAL(9,T4142:T4143)</f>
        <v>0</v>
      </c>
      <c r="U4144" s="10">
        <f t="shared" si="128"/>
        <v>0</v>
      </c>
      <c r="V4144" s="20">
        <f t="shared" si="129"/>
        <v>0</v>
      </c>
    </row>
    <row r="4145" spans="1:22" outlineLevel="2" x14ac:dyDescent="0.35">
      <c r="C4145" s="13" t="s">
        <v>10762</v>
      </c>
      <c r="G4145" s="1"/>
      <c r="O4145" s="16"/>
      <c r="Q4145" s="18">
        <f>SUBTOTAL(9,Q4112:Q4143)</f>
        <v>478927.01</v>
      </c>
      <c r="R4145" s="18">
        <f>SUBTOTAL(9,R4112:R4143)</f>
        <v>179465.95</v>
      </c>
      <c r="S4145" s="18">
        <f>SUBTOTAL(9,S4112:S4143)</f>
        <v>299461.06</v>
      </c>
      <c r="T4145" s="18">
        <f>SUBTOTAL(9,T4112:T4143)</f>
        <v>0</v>
      </c>
      <c r="U4145" s="10">
        <f t="shared" si="128"/>
        <v>0</v>
      </c>
      <c r="V4145" s="20">
        <f t="shared" si="129"/>
        <v>0</v>
      </c>
    </row>
    <row r="4146" spans="1:22" ht="29" outlineLevel="4" x14ac:dyDescent="0.35">
      <c r="A4146" s="6" t="s">
        <v>743</v>
      </c>
      <c r="B4146" s="6" t="s">
        <v>744</v>
      </c>
      <c r="C4146" s="12" t="s">
        <v>12951</v>
      </c>
      <c r="D4146" s="5" t="s">
        <v>4606</v>
      </c>
      <c r="E4146" s="6" t="s">
        <v>4606</v>
      </c>
      <c r="F4146" s="1" t="s">
        <v>13022</v>
      </c>
      <c r="G4146" s="1" t="s">
        <v>4</v>
      </c>
      <c r="H4146" s="1" t="s">
        <v>4609</v>
      </c>
      <c r="I4146" s="2" t="s">
        <v>4610</v>
      </c>
      <c r="J4146" s="6" t="s">
        <v>4607</v>
      </c>
      <c r="K4146" s="6" t="s">
        <v>4</v>
      </c>
      <c r="L4146" s="6" t="s">
        <v>4</v>
      </c>
      <c r="M4146" s="6" t="s">
        <v>5</v>
      </c>
      <c r="N4146" s="6" t="s">
        <v>4608</v>
      </c>
      <c r="O4146" s="16">
        <v>44764</v>
      </c>
      <c r="P4146" s="6" t="s">
        <v>7</v>
      </c>
      <c r="Q4146" s="18">
        <v>10283.42</v>
      </c>
      <c r="R4146" s="18">
        <v>10283.42</v>
      </c>
      <c r="S4146" s="18">
        <v>0</v>
      </c>
      <c r="T4146" s="18">
        <v>0</v>
      </c>
      <c r="U4146" s="10">
        <f t="shared" si="128"/>
        <v>0</v>
      </c>
      <c r="V4146" s="20">
        <f t="shared" si="129"/>
        <v>0</v>
      </c>
    </row>
    <row r="4147" spans="1:22" ht="29" outlineLevel="4" x14ac:dyDescent="0.35">
      <c r="A4147" s="6" t="s">
        <v>743</v>
      </c>
      <c r="B4147" s="6" t="s">
        <v>744</v>
      </c>
      <c r="C4147" s="12" t="s">
        <v>12951</v>
      </c>
      <c r="D4147" s="5" t="s">
        <v>4606</v>
      </c>
      <c r="E4147" s="6" t="s">
        <v>4606</v>
      </c>
      <c r="F4147" s="1" t="s">
        <v>13022</v>
      </c>
      <c r="G4147" s="1" t="s">
        <v>4</v>
      </c>
      <c r="H4147" s="1" t="s">
        <v>4609</v>
      </c>
      <c r="I4147" s="2" t="s">
        <v>4610</v>
      </c>
      <c r="J4147" s="6" t="s">
        <v>4607</v>
      </c>
      <c r="K4147" s="6" t="s">
        <v>4</v>
      </c>
      <c r="L4147" s="6" t="s">
        <v>4</v>
      </c>
      <c r="M4147" s="6" t="s">
        <v>5</v>
      </c>
      <c r="N4147" s="6" t="s">
        <v>4611</v>
      </c>
      <c r="O4147" s="16">
        <v>44792</v>
      </c>
      <c r="P4147" s="6" t="s">
        <v>7</v>
      </c>
      <c r="Q4147" s="18">
        <v>9942.17</v>
      </c>
      <c r="R4147" s="18">
        <v>9942.17</v>
      </c>
      <c r="S4147" s="18">
        <v>0</v>
      </c>
      <c r="T4147" s="18">
        <v>0</v>
      </c>
      <c r="U4147" s="10">
        <f t="shared" si="128"/>
        <v>0</v>
      </c>
      <c r="V4147" s="20">
        <f t="shared" si="129"/>
        <v>0</v>
      </c>
    </row>
    <row r="4148" spans="1:22" ht="29" outlineLevel="4" x14ac:dyDescent="0.35">
      <c r="A4148" s="6" t="s">
        <v>743</v>
      </c>
      <c r="B4148" s="6" t="s">
        <v>744</v>
      </c>
      <c r="C4148" s="12" t="s">
        <v>12951</v>
      </c>
      <c r="D4148" s="5" t="s">
        <v>4606</v>
      </c>
      <c r="E4148" s="6" t="s">
        <v>4606</v>
      </c>
      <c r="F4148" s="1" t="s">
        <v>13022</v>
      </c>
      <c r="G4148" s="1" t="s">
        <v>4</v>
      </c>
      <c r="H4148" s="1" t="s">
        <v>4609</v>
      </c>
      <c r="I4148" s="2" t="s">
        <v>4610</v>
      </c>
      <c r="J4148" s="6" t="s">
        <v>4607</v>
      </c>
      <c r="K4148" s="6" t="s">
        <v>4</v>
      </c>
      <c r="L4148" s="6" t="s">
        <v>4</v>
      </c>
      <c r="M4148" s="6" t="s">
        <v>5</v>
      </c>
      <c r="N4148" s="6" t="s">
        <v>4612</v>
      </c>
      <c r="O4148" s="16">
        <v>44802</v>
      </c>
      <c r="P4148" s="6" t="s">
        <v>7</v>
      </c>
      <c r="Q4148" s="18">
        <v>11910.36</v>
      </c>
      <c r="R4148" s="18">
        <v>11910.36</v>
      </c>
      <c r="S4148" s="18">
        <v>0</v>
      </c>
      <c r="T4148" s="18">
        <v>0</v>
      </c>
      <c r="U4148" s="10">
        <f t="shared" si="128"/>
        <v>0</v>
      </c>
      <c r="V4148" s="20">
        <f t="shared" si="129"/>
        <v>0</v>
      </c>
    </row>
    <row r="4149" spans="1:22" ht="29" outlineLevel="4" x14ac:dyDescent="0.35">
      <c r="A4149" s="6" t="s">
        <v>743</v>
      </c>
      <c r="B4149" s="6" t="s">
        <v>744</v>
      </c>
      <c r="C4149" s="12" t="s">
        <v>12951</v>
      </c>
      <c r="D4149" s="5" t="s">
        <v>4606</v>
      </c>
      <c r="E4149" s="6" t="s">
        <v>4606</v>
      </c>
      <c r="F4149" s="1" t="s">
        <v>13022</v>
      </c>
      <c r="G4149" s="1" t="s">
        <v>4</v>
      </c>
      <c r="H4149" s="1" t="s">
        <v>4609</v>
      </c>
      <c r="I4149" s="2" t="s">
        <v>4610</v>
      </c>
      <c r="J4149" s="6" t="s">
        <v>4607</v>
      </c>
      <c r="K4149" s="6" t="s">
        <v>4</v>
      </c>
      <c r="L4149" s="6" t="s">
        <v>4</v>
      </c>
      <c r="M4149" s="6" t="s">
        <v>5</v>
      </c>
      <c r="N4149" s="6" t="s">
        <v>4613</v>
      </c>
      <c r="O4149" s="16">
        <v>44958</v>
      </c>
      <c r="P4149" s="6" t="s">
        <v>7</v>
      </c>
      <c r="Q4149" s="18">
        <v>10170.469999999999</v>
      </c>
      <c r="R4149" s="18">
        <v>10170.469999999999</v>
      </c>
      <c r="S4149" s="18">
        <v>0</v>
      </c>
      <c r="T4149" s="18">
        <v>0</v>
      </c>
      <c r="U4149" s="10">
        <f t="shared" si="128"/>
        <v>0</v>
      </c>
      <c r="V4149" s="20">
        <f t="shared" si="129"/>
        <v>0</v>
      </c>
    </row>
    <row r="4150" spans="1:22" outlineLevel="3" x14ac:dyDescent="0.35">
      <c r="G4150" s="1"/>
      <c r="H4150" s="14" t="s">
        <v>12134</v>
      </c>
      <c r="O4150" s="16"/>
      <c r="Q4150" s="18">
        <f>SUBTOTAL(9,Q4146:Q4149)</f>
        <v>42306.42</v>
      </c>
      <c r="R4150" s="18">
        <f>SUBTOTAL(9,R4146:R4149)</f>
        <v>42306.42</v>
      </c>
      <c r="S4150" s="18">
        <f>SUBTOTAL(9,S4146:S4149)</f>
        <v>0</v>
      </c>
      <c r="T4150" s="18">
        <f>SUBTOTAL(9,T4146:T4149)</f>
        <v>0</v>
      </c>
      <c r="U4150" s="10">
        <f t="shared" si="128"/>
        <v>0</v>
      </c>
      <c r="V4150" s="20">
        <f t="shared" si="129"/>
        <v>0</v>
      </c>
    </row>
    <row r="4151" spans="1:22" ht="29" outlineLevel="4" x14ac:dyDescent="0.35">
      <c r="A4151" s="6" t="s">
        <v>183</v>
      </c>
      <c r="B4151" s="6" t="s">
        <v>184</v>
      </c>
      <c r="C4151" s="12" t="s">
        <v>12951</v>
      </c>
      <c r="D4151" s="5" t="s">
        <v>4606</v>
      </c>
      <c r="E4151" s="6" t="s">
        <v>4606</v>
      </c>
      <c r="F4151" s="1" t="s">
        <v>13021</v>
      </c>
      <c r="G4151" s="1" t="s">
        <v>4</v>
      </c>
      <c r="H4151" s="1" t="s">
        <v>4616</v>
      </c>
      <c r="I4151" s="2" t="s">
        <v>4617</v>
      </c>
      <c r="J4151" s="6" t="s">
        <v>4614</v>
      </c>
      <c r="K4151" s="6" t="s">
        <v>4</v>
      </c>
      <c r="L4151" s="6" t="s">
        <v>4</v>
      </c>
      <c r="M4151" s="6" t="s">
        <v>5</v>
      </c>
      <c r="N4151" s="6" t="s">
        <v>4615</v>
      </c>
      <c r="O4151" s="16">
        <v>44813</v>
      </c>
      <c r="P4151" s="6" t="s">
        <v>7</v>
      </c>
      <c r="Q4151" s="18">
        <v>32838.080000000002</v>
      </c>
      <c r="R4151" s="18">
        <v>32838.080000000002</v>
      </c>
      <c r="S4151" s="18">
        <v>0</v>
      </c>
      <c r="T4151" s="18">
        <v>0</v>
      </c>
      <c r="U4151" s="10">
        <f t="shared" si="128"/>
        <v>0</v>
      </c>
      <c r="V4151" s="20">
        <f t="shared" si="129"/>
        <v>0</v>
      </c>
    </row>
    <row r="4152" spans="1:22" outlineLevel="3" x14ac:dyDescent="0.35">
      <c r="G4152" s="1"/>
      <c r="H4152" s="14" t="s">
        <v>12135</v>
      </c>
      <c r="O4152" s="16"/>
      <c r="Q4152" s="18">
        <f>SUBTOTAL(9,Q4151:Q4151)</f>
        <v>32838.080000000002</v>
      </c>
      <c r="R4152" s="18">
        <f>SUBTOTAL(9,R4151:R4151)</f>
        <v>32838.080000000002</v>
      </c>
      <c r="S4152" s="18">
        <f>SUBTOTAL(9,S4151:S4151)</f>
        <v>0</v>
      </c>
      <c r="T4152" s="18">
        <f>SUBTOTAL(9,T4151:T4151)</f>
        <v>0</v>
      </c>
      <c r="U4152" s="10">
        <f t="shared" si="128"/>
        <v>0</v>
      </c>
      <c r="V4152" s="20">
        <f t="shared" si="129"/>
        <v>0</v>
      </c>
    </row>
    <row r="4153" spans="1:22" ht="29" outlineLevel="4" x14ac:dyDescent="0.35">
      <c r="A4153" s="6" t="s">
        <v>183</v>
      </c>
      <c r="B4153" s="6" t="s">
        <v>184</v>
      </c>
      <c r="C4153" s="12" t="s">
        <v>12951</v>
      </c>
      <c r="D4153" s="5" t="s">
        <v>4606</v>
      </c>
      <c r="E4153" s="6" t="s">
        <v>4606</v>
      </c>
      <c r="F4153" s="1" t="s">
        <v>4</v>
      </c>
      <c r="G4153" s="1" t="s">
        <v>1372</v>
      </c>
      <c r="H4153" s="1" t="s">
        <v>4619</v>
      </c>
      <c r="I4153" s="2" t="s">
        <v>4620</v>
      </c>
      <c r="J4153" s="6" t="s">
        <v>4614</v>
      </c>
      <c r="K4153" s="6" t="s">
        <v>4</v>
      </c>
      <c r="L4153" s="6" t="s">
        <v>4</v>
      </c>
      <c r="M4153" s="6" t="s">
        <v>5</v>
      </c>
      <c r="N4153" s="6" t="s">
        <v>4618</v>
      </c>
      <c r="O4153" s="16">
        <v>44859</v>
      </c>
      <c r="P4153" s="6" t="s">
        <v>7</v>
      </c>
      <c r="Q4153" s="18">
        <v>11242.05</v>
      </c>
      <c r="R4153" s="18">
        <v>0</v>
      </c>
      <c r="S4153" s="18">
        <v>11242.05</v>
      </c>
      <c r="T4153" s="18">
        <v>0</v>
      </c>
      <c r="U4153" s="10">
        <f t="shared" si="128"/>
        <v>0</v>
      </c>
      <c r="V4153" s="20">
        <f t="shared" si="129"/>
        <v>0</v>
      </c>
    </row>
    <row r="4154" spans="1:22" ht="29" outlineLevel="4" x14ac:dyDescent="0.35">
      <c r="A4154" s="6" t="s">
        <v>183</v>
      </c>
      <c r="B4154" s="6" t="s">
        <v>184</v>
      </c>
      <c r="C4154" s="12" t="s">
        <v>12951</v>
      </c>
      <c r="D4154" s="5" t="s">
        <v>4606</v>
      </c>
      <c r="E4154" s="6" t="s">
        <v>4606</v>
      </c>
      <c r="F4154" s="1" t="s">
        <v>13021</v>
      </c>
      <c r="G4154" s="1" t="s">
        <v>4</v>
      </c>
      <c r="H4154" s="1" t="s">
        <v>4619</v>
      </c>
      <c r="I4154" s="2" t="s">
        <v>4620</v>
      </c>
      <c r="J4154" s="6" t="s">
        <v>4614</v>
      </c>
      <c r="K4154" s="6" t="s">
        <v>4</v>
      </c>
      <c r="L4154" s="6" t="s">
        <v>4</v>
      </c>
      <c r="M4154" s="6" t="s">
        <v>5</v>
      </c>
      <c r="N4154" s="6" t="s">
        <v>4618</v>
      </c>
      <c r="O4154" s="16">
        <v>44859</v>
      </c>
      <c r="P4154" s="6" t="s">
        <v>7</v>
      </c>
      <c r="Q4154" s="18">
        <v>57403.94</v>
      </c>
      <c r="R4154" s="18">
        <v>57403.94</v>
      </c>
      <c r="S4154" s="18">
        <v>0</v>
      </c>
      <c r="T4154" s="18">
        <v>0</v>
      </c>
      <c r="U4154" s="10">
        <f t="shared" si="128"/>
        <v>0</v>
      </c>
      <c r="V4154" s="20">
        <f t="shared" si="129"/>
        <v>0</v>
      </c>
    </row>
    <row r="4155" spans="1:22" outlineLevel="3" x14ac:dyDescent="0.35">
      <c r="G4155" s="1"/>
      <c r="H4155" s="14" t="s">
        <v>12136</v>
      </c>
      <c r="O4155" s="16"/>
      <c r="Q4155" s="18">
        <f>SUBTOTAL(9,Q4153:Q4154)</f>
        <v>68645.990000000005</v>
      </c>
      <c r="R4155" s="18">
        <f>SUBTOTAL(9,R4153:R4154)</f>
        <v>57403.94</v>
      </c>
      <c r="S4155" s="18">
        <f>SUBTOTAL(9,S4153:S4154)</f>
        <v>11242.05</v>
      </c>
      <c r="T4155" s="18">
        <f>SUBTOTAL(9,T4153:T4154)</f>
        <v>0</v>
      </c>
      <c r="U4155" s="10">
        <f t="shared" si="128"/>
        <v>3.637978807091713E-12</v>
      </c>
      <c r="V4155" s="20">
        <f t="shared" si="129"/>
        <v>3.637978807091713E-12</v>
      </c>
    </row>
    <row r="4156" spans="1:22" ht="29" outlineLevel="4" x14ac:dyDescent="0.35">
      <c r="A4156" s="6" t="s">
        <v>183</v>
      </c>
      <c r="B4156" s="6" t="s">
        <v>184</v>
      </c>
      <c r="C4156" s="12" t="s">
        <v>12951</v>
      </c>
      <c r="D4156" s="5" t="s">
        <v>4606</v>
      </c>
      <c r="E4156" s="6" t="s">
        <v>4606</v>
      </c>
      <c r="F4156" s="1" t="s">
        <v>13021</v>
      </c>
      <c r="G4156" s="1" t="s">
        <v>4</v>
      </c>
      <c r="H4156" s="1" t="s">
        <v>4623</v>
      </c>
      <c r="I4156" s="2" t="s">
        <v>4624</v>
      </c>
      <c r="J4156" s="6" t="s">
        <v>4621</v>
      </c>
      <c r="K4156" s="6" t="s">
        <v>4</v>
      </c>
      <c r="L4156" s="6" t="s">
        <v>4</v>
      </c>
      <c r="M4156" s="6" t="s">
        <v>5</v>
      </c>
      <c r="N4156" s="6" t="s">
        <v>4622</v>
      </c>
      <c r="O4156" s="16">
        <v>44903</v>
      </c>
      <c r="P4156" s="6" t="s">
        <v>7</v>
      </c>
      <c r="Q4156" s="18">
        <v>26900.42</v>
      </c>
      <c r="R4156" s="18">
        <v>26900.42</v>
      </c>
      <c r="S4156" s="18">
        <v>0</v>
      </c>
      <c r="T4156" s="18">
        <v>0</v>
      </c>
      <c r="U4156" s="10">
        <f t="shared" si="128"/>
        <v>0</v>
      </c>
      <c r="V4156" s="20">
        <f t="shared" si="129"/>
        <v>0</v>
      </c>
    </row>
    <row r="4157" spans="1:22" ht="29" outlineLevel="4" x14ac:dyDescent="0.35">
      <c r="A4157" s="6" t="s">
        <v>183</v>
      </c>
      <c r="B4157" s="6" t="s">
        <v>184</v>
      </c>
      <c r="C4157" s="12" t="s">
        <v>12951</v>
      </c>
      <c r="D4157" s="5" t="s">
        <v>4606</v>
      </c>
      <c r="E4157" s="6" t="s">
        <v>4606</v>
      </c>
      <c r="F4157" s="1" t="s">
        <v>13021</v>
      </c>
      <c r="G4157" s="1" t="s">
        <v>4</v>
      </c>
      <c r="H4157" s="1" t="s">
        <v>4623</v>
      </c>
      <c r="I4157" s="2" t="s">
        <v>4624</v>
      </c>
      <c r="J4157" s="6" t="s">
        <v>4621</v>
      </c>
      <c r="K4157" s="6" t="s">
        <v>4</v>
      </c>
      <c r="L4157" s="6" t="s">
        <v>4</v>
      </c>
      <c r="M4157" s="6" t="s">
        <v>5</v>
      </c>
      <c r="N4157" s="6" t="s">
        <v>4625</v>
      </c>
      <c r="O4157" s="16">
        <v>44984</v>
      </c>
      <c r="P4157" s="6" t="s">
        <v>7</v>
      </c>
      <c r="Q4157" s="18">
        <v>14212.37</v>
      </c>
      <c r="R4157" s="18">
        <v>14212.37</v>
      </c>
      <c r="S4157" s="18">
        <v>0</v>
      </c>
      <c r="T4157" s="18">
        <v>0</v>
      </c>
      <c r="U4157" s="10">
        <f t="shared" si="128"/>
        <v>0</v>
      </c>
      <c r="V4157" s="20">
        <f t="shared" si="129"/>
        <v>0</v>
      </c>
    </row>
    <row r="4158" spans="1:22" ht="29" outlineLevel="4" x14ac:dyDescent="0.35">
      <c r="A4158" s="6" t="s">
        <v>183</v>
      </c>
      <c r="B4158" s="6" t="s">
        <v>184</v>
      </c>
      <c r="C4158" s="12" t="s">
        <v>12951</v>
      </c>
      <c r="D4158" s="5" t="s">
        <v>4606</v>
      </c>
      <c r="E4158" s="6" t="s">
        <v>4606</v>
      </c>
      <c r="F4158" s="1" t="s">
        <v>13021</v>
      </c>
      <c r="G4158" s="1" t="s">
        <v>4</v>
      </c>
      <c r="H4158" s="1" t="s">
        <v>4623</v>
      </c>
      <c r="I4158" s="2" t="s">
        <v>4624</v>
      </c>
      <c r="J4158" s="6" t="s">
        <v>4621</v>
      </c>
      <c r="K4158" s="6" t="s">
        <v>4</v>
      </c>
      <c r="L4158" s="6" t="s">
        <v>4</v>
      </c>
      <c r="M4158" s="6" t="s">
        <v>5</v>
      </c>
      <c r="N4158" s="6" t="s">
        <v>4626</v>
      </c>
      <c r="O4158" s="16">
        <v>45084</v>
      </c>
      <c r="P4158" s="6" t="s">
        <v>7</v>
      </c>
      <c r="Q4158" s="18">
        <v>13603.45</v>
      </c>
      <c r="R4158" s="18">
        <v>13603.45</v>
      </c>
      <c r="S4158" s="18">
        <v>0</v>
      </c>
      <c r="T4158" s="18">
        <v>0</v>
      </c>
      <c r="U4158" s="10">
        <f t="shared" si="128"/>
        <v>0</v>
      </c>
      <c r="V4158" s="20">
        <f t="shared" si="129"/>
        <v>0</v>
      </c>
    </row>
    <row r="4159" spans="1:22" outlineLevel="3" x14ac:dyDescent="0.35">
      <c r="G4159" s="1"/>
      <c r="H4159" s="14" t="s">
        <v>12137</v>
      </c>
      <c r="O4159" s="16"/>
      <c r="Q4159" s="18">
        <f>SUBTOTAL(9,Q4156:Q4158)</f>
        <v>54716.240000000005</v>
      </c>
      <c r="R4159" s="18">
        <f>SUBTOTAL(9,R4156:R4158)</f>
        <v>54716.240000000005</v>
      </c>
      <c r="S4159" s="18">
        <f>SUBTOTAL(9,S4156:S4158)</f>
        <v>0</v>
      </c>
      <c r="T4159" s="18">
        <f>SUBTOTAL(9,T4156:T4158)</f>
        <v>0</v>
      </c>
      <c r="U4159" s="10">
        <f t="shared" si="128"/>
        <v>0</v>
      </c>
      <c r="V4159" s="20">
        <f t="shared" si="129"/>
        <v>0</v>
      </c>
    </row>
    <row r="4160" spans="1:22" ht="29" outlineLevel="2" x14ac:dyDescent="0.35">
      <c r="C4160" s="13" t="s">
        <v>12952</v>
      </c>
      <c r="G4160" s="1"/>
      <c r="O4160" s="16"/>
      <c r="Q4160" s="18">
        <f>SUBTOTAL(9,Q4146:Q4158)</f>
        <v>198506.72999999998</v>
      </c>
      <c r="R4160" s="18">
        <f>SUBTOTAL(9,R4146:R4158)</f>
        <v>187264.68</v>
      </c>
      <c r="S4160" s="18">
        <f>SUBTOTAL(9,S4146:S4158)</f>
        <v>11242.05</v>
      </c>
      <c r="T4160" s="18">
        <f>SUBTOTAL(9,T4146:T4158)</f>
        <v>0</v>
      </c>
      <c r="U4160" s="10">
        <f t="shared" si="128"/>
        <v>-1.0913936421275139E-11</v>
      </c>
      <c r="V4160" s="20">
        <f t="shared" si="129"/>
        <v>-1.0913936421275139E-11</v>
      </c>
    </row>
    <row r="4161" spans="1:22" outlineLevel="4" x14ac:dyDescent="0.35">
      <c r="A4161" s="6" t="s">
        <v>52</v>
      </c>
      <c r="B4161" s="6" t="s">
        <v>53</v>
      </c>
      <c r="C4161" s="12" t="s">
        <v>4627</v>
      </c>
      <c r="D4161" s="5" t="s">
        <v>4628</v>
      </c>
      <c r="E4161" s="6" t="s">
        <v>4628</v>
      </c>
      <c r="F4161" s="1" t="s">
        <v>55</v>
      </c>
      <c r="G4161" s="1" t="s">
        <v>4</v>
      </c>
      <c r="H4161" s="1" t="s">
        <v>4630</v>
      </c>
      <c r="I4161" s="2" t="s">
        <v>4631</v>
      </c>
      <c r="J4161" s="6" t="s">
        <v>4</v>
      </c>
      <c r="K4161" s="6" t="s">
        <v>4</v>
      </c>
      <c r="L4161" s="6" t="s">
        <v>4</v>
      </c>
      <c r="M4161" s="6" t="s">
        <v>5</v>
      </c>
      <c r="N4161" s="6" t="s">
        <v>4629</v>
      </c>
      <c r="O4161" s="16">
        <v>44866</v>
      </c>
      <c r="P4161" s="6" t="s">
        <v>7</v>
      </c>
      <c r="Q4161" s="18">
        <v>22000</v>
      </c>
      <c r="R4161" s="18">
        <v>22000</v>
      </c>
      <c r="S4161" s="18">
        <v>0</v>
      </c>
      <c r="T4161" s="18">
        <v>0</v>
      </c>
      <c r="U4161" s="10">
        <f t="shared" si="128"/>
        <v>0</v>
      </c>
      <c r="V4161" s="20">
        <f t="shared" si="129"/>
        <v>0</v>
      </c>
    </row>
    <row r="4162" spans="1:22" outlineLevel="3" x14ac:dyDescent="0.35">
      <c r="G4162" s="1"/>
      <c r="H4162" s="14" t="s">
        <v>12138</v>
      </c>
      <c r="O4162" s="16"/>
      <c r="Q4162" s="18">
        <f>SUBTOTAL(9,Q4161:Q4161)</f>
        <v>22000</v>
      </c>
      <c r="R4162" s="18">
        <f>SUBTOTAL(9,R4161:R4161)</f>
        <v>22000</v>
      </c>
      <c r="S4162" s="18">
        <f>SUBTOTAL(9,S4161:S4161)</f>
        <v>0</v>
      </c>
      <c r="T4162" s="18">
        <f>SUBTOTAL(9,T4161:T4161)</f>
        <v>0</v>
      </c>
      <c r="U4162" s="10">
        <f t="shared" ref="U4162:U4225" si="130">Q4162-R4162-S4162-T4162</f>
        <v>0</v>
      </c>
      <c r="V4162" s="20">
        <f t="shared" si="129"/>
        <v>0</v>
      </c>
    </row>
    <row r="4163" spans="1:22" outlineLevel="4" x14ac:dyDescent="0.35">
      <c r="A4163" s="6" t="s">
        <v>52</v>
      </c>
      <c r="B4163" s="6" t="s">
        <v>53</v>
      </c>
      <c r="C4163" s="12" t="s">
        <v>4627</v>
      </c>
      <c r="D4163" s="5" t="s">
        <v>4628</v>
      </c>
      <c r="E4163" s="6" t="s">
        <v>4628</v>
      </c>
      <c r="F4163" s="1" t="s">
        <v>4</v>
      </c>
      <c r="G4163" s="1" t="s">
        <v>2195</v>
      </c>
      <c r="H4163" s="1" t="s">
        <v>4633</v>
      </c>
      <c r="I4163" s="2" t="s">
        <v>4631</v>
      </c>
      <c r="J4163" s="6" t="s">
        <v>4</v>
      </c>
      <c r="K4163" s="6" t="s">
        <v>4</v>
      </c>
      <c r="L4163" s="6" t="s">
        <v>4</v>
      </c>
      <c r="M4163" s="6" t="s">
        <v>5</v>
      </c>
      <c r="N4163" s="6" t="s">
        <v>4632</v>
      </c>
      <c r="O4163" s="16">
        <v>44778</v>
      </c>
      <c r="P4163" s="6" t="s">
        <v>7</v>
      </c>
      <c r="Q4163" s="18">
        <v>4188.47</v>
      </c>
      <c r="R4163" s="18">
        <v>0</v>
      </c>
      <c r="S4163" s="18">
        <v>4188.47</v>
      </c>
      <c r="T4163" s="18">
        <v>0</v>
      </c>
      <c r="U4163" s="10">
        <f t="shared" si="130"/>
        <v>0</v>
      </c>
      <c r="V4163" s="20">
        <f t="shared" ref="V4163:V4226" si="131">Q4163-R4163-S4163-T4163</f>
        <v>0</v>
      </c>
    </row>
    <row r="4164" spans="1:22" outlineLevel="4" x14ac:dyDescent="0.35">
      <c r="A4164" s="6" t="s">
        <v>52</v>
      </c>
      <c r="B4164" s="6" t="s">
        <v>53</v>
      </c>
      <c r="C4164" s="12" t="s">
        <v>4627</v>
      </c>
      <c r="D4164" s="5" t="s">
        <v>4628</v>
      </c>
      <c r="E4164" s="6" t="s">
        <v>4628</v>
      </c>
      <c r="F4164" s="1" t="s">
        <v>55</v>
      </c>
      <c r="G4164" s="1" t="s">
        <v>4</v>
      </c>
      <c r="H4164" s="1" t="s">
        <v>4633</v>
      </c>
      <c r="I4164" s="2" t="s">
        <v>4631</v>
      </c>
      <c r="J4164" s="6" t="s">
        <v>4</v>
      </c>
      <c r="K4164" s="6" t="s">
        <v>4</v>
      </c>
      <c r="L4164" s="6" t="s">
        <v>4</v>
      </c>
      <c r="M4164" s="6" t="s">
        <v>5</v>
      </c>
      <c r="N4164" s="6" t="s">
        <v>4632</v>
      </c>
      <c r="O4164" s="16">
        <v>44778</v>
      </c>
      <c r="P4164" s="6" t="s">
        <v>7</v>
      </c>
      <c r="Q4164" s="18">
        <v>37690.53</v>
      </c>
      <c r="R4164" s="18">
        <v>37690.53</v>
      </c>
      <c r="S4164" s="18">
        <v>0</v>
      </c>
      <c r="T4164" s="18">
        <v>0</v>
      </c>
      <c r="U4164" s="10">
        <f t="shared" si="130"/>
        <v>0</v>
      </c>
      <c r="V4164" s="20">
        <f t="shared" si="131"/>
        <v>0</v>
      </c>
    </row>
    <row r="4165" spans="1:22" outlineLevel="3" x14ac:dyDescent="0.35">
      <c r="G4165" s="1"/>
      <c r="H4165" s="14" t="s">
        <v>12139</v>
      </c>
      <c r="O4165" s="16"/>
      <c r="Q4165" s="18">
        <f>SUBTOTAL(9,Q4163:Q4164)</f>
        <v>41879</v>
      </c>
      <c r="R4165" s="18">
        <f>SUBTOTAL(9,R4163:R4164)</f>
        <v>37690.53</v>
      </c>
      <c r="S4165" s="18">
        <f>SUBTOTAL(9,S4163:S4164)</f>
        <v>4188.47</v>
      </c>
      <c r="T4165" s="18">
        <f>SUBTOTAL(9,T4163:T4164)</f>
        <v>0</v>
      </c>
      <c r="U4165" s="10">
        <f t="shared" si="130"/>
        <v>9.0949470177292824E-13</v>
      </c>
      <c r="V4165" s="20">
        <f t="shared" si="131"/>
        <v>9.0949470177292824E-13</v>
      </c>
    </row>
    <row r="4166" spans="1:22" outlineLevel="4" x14ac:dyDescent="0.35">
      <c r="A4166" s="6" t="s">
        <v>52</v>
      </c>
      <c r="B4166" s="6" t="s">
        <v>53</v>
      </c>
      <c r="C4166" s="12" t="s">
        <v>4627</v>
      </c>
      <c r="D4166" s="5" t="s">
        <v>4628</v>
      </c>
      <c r="E4166" s="6" t="s">
        <v>4628</v>
      </c>
      <c r="F4166" s="1" t="s">
        <v>55</v>
      </c>
      <c r="G4166" s="1" t="s">
        <v>4</v>
      </c>
      <c r="H4166" s="1" t="s">
        <v>4635</v>
      </c>
      <c r="I4166" s="2" t="s">
        <v>4631</v>
      </c>
      <c r="J4166" s="6" t="s">
        <v>4</v>
      </c>
      <c r="K4166" s="6" t="s">
        <v>4</v>
      </c>
      <c r="L4166" s="6" t="s">
        <v>4</v>
      </c>
      <c r="M4166" s="6" t="s">
        <v>5</v>
      </c>
      <c r="N4166" s="6" t="s">
        <v>4634</v>
      </c>
      <c r="O4166" s="16">
        <v>45078</v>
      </c>
      <c r="P4166" s="6" t="s">
        <v>7</v>
      </c>
      <c r="Q4166" s="18">
        <v>51293</v>
      </c>
      <c r="R4166" s="18">
        <v>51293</v>
      </c>
      <c r="S4166" s="18">
        <v>0</v>
      </c>
      <c r="T4166" s="18">
        <v>0</v>
      </c>
      <c r="U4166" s="10">
        <f t="shared" si="130"/>
        <v>0</v>
      </c>
      <c r="V4166" s="20">
        <f t="shared" si="131"/>
        <v>0</v>
      </c>
    </row>
    <row r="4167" spans="1:22" outlineLevel="3" x14ac:dyDescent="0.35">
      <c r="G4167" s="1"/>
      <c r="H4167" s="14" t="s">
        <v>12140</v>
      </c>
      <c r="O4167" s="16"/>
      <c r="Q4167" s="18">
        <f>SUBTOTAL(9,Q4166:Q4166)</f>
        <v>51293</v>
      </c>
      <c r="R4167" s="18">
        <f>SUBTOTAL(9,R4166:R4166)</f>
        <v>51293</v>
      </c>
      <c r="S4167" s="18">
        <f>SUBTOTAL(9,S4166:S4166)</f>
        <v>0</v>
      </c>
      <c r="T4167" s="18">
        <f>SUBTOTAL(9,T4166:T4166)</f>
        <v>0</v>
      </c>
      <c r="U4167" s="10">
        <f t="shared" si="130"/>
        <v>0</v>
      </c>
      <c r="V4167" s="20">
        <f t="shared" si="131"/>
        <v>0</v>
      </c>
    </row>
    <row r="4168" spans="1:22" outlineLevel="4" x14ac:dyDescent="0.35">
      <c r="A4168" s="6" t="s">
        <v>52</v>
      </c>
      <c r="B4168" s="6" t="s">
        <v>53</v>
      </c>
      <c r="C4168" s="12" t="s">
        <v>4627</v>
      </c>
      <c r="D4168" s="5" t="s">
        <v>4628</v>
      </c>
      <c r="E4168" s="6" t="s">
        <v>4628</v>
      </c>
      <c r="F4168" s="1" t="s">
        <v>55</v>
      </c>
      <c r="G4168" s="1" t="s">
        <v>4</v>
      </c>
      <c r="H4168" s="1" t="s">
        <v>4637</v>
      </c>
      <c r="I4168" s="2" t="s">
        <v>4631</v>
      </c>
      <c r="J4168" s="6" t="s">
        <v>4</v>
      </c>
      <c r="K4168" s="6" t="s">
        <v>4</v>
      </c>
      <c r="L4168" s="6" t="s">
        <v>4</v>
      </c>
      <c r="M4168" s="6" t="s">
        <v>5</v>
      </c>
      <c r="N4168" s="6" t="s">
        <v>4636</v>
      </c>
      <c r="O4168" s="16">
        <v>45084</v>
      </c>
      <c r="P4168" s="6" t="s">
        <v>7</v>
      </c>
      <c r="Q4168" s="18">
        <v>84239</v>
      </c>
      <c r="R4168" s="18">
        <v>84239</v>
      </c>
      <c r="S4168" s="18">
        <v>0</v>
      </c>
      <c r="T4168" s="18">
        <v>0</v>
      </c>
      <c r="U4168" s="10">
        <f t="shared" si="130"/>
        <v>0</v>
      </c>
      <c r="V4168" s="20">
        <f t="shared" si="131"/>
        <v>0</v>
      </c>
    </row>
    <row r="4169" spans="1:22" outlineLevel="3" x14ac:dyDescent="0.35">
      <c r="G4169" s="1"/>
      <c r="H4169" s="14" t="s">
        <v>12141</v>
      </c>
      <c r="O4169" s="16"/>
      <c r="Q4169" s="18">
        <f>SUBTOTAL(9,Q4168:Q4168)</f>
        <v>84239</v>
      </c>
      <c r="R4169" s="18">
        <f>SUBTOTAL(9,R4168:R4168)</f>
        <v>84239</v>
      </c>
      <c r="S4169" s="18">
        <f>SUBTOTAL(9,S4168:S4168)</f>
        <v>0</v>
      </c>
      <c r="T4169" s="18">
        <f>SUBTOTAL(9,T4168:T4168)</f>
        <v>0</v>
      </c>
      <c r="U4169" s="10">
        <f t="shared" si="130"/>
        <v>0</v>
      </c>
      <c r="V4169" s="20">
        <f t="shared" si="131"/>
        <v>0</v>
      </c>
    </row>
    <row r="4170" spans="1:22" outlineLevel="2" x14ac:dyDescent="0.35">
      <c r="C4170" s="13" t="s">
        <v>10763</v>
      </c>
      <c r="G4170" s="1"/>
      <c r="O4170" s="16"/>
      <c r="Q4170" s="18">
        <f>SUBTOTAL(9,Q4161:Q4168)</f>
        <v>199411</v>
      </c>
      <c r="R4170" s="18">
        <f>SUBTOTAL(9,R4161:R4168)</f>
        <v>195222.53</v>
      </c>
      <c r="S4170" s="18">
        <f>SUBTOTAL(9,S4161:S4168)</f>
        <v>4188.47</v>
      </c>
      <c r="T4170" s="18">
        <f>SUBTOTAL(9,T4161:T4168)</f>
        <v>0</v>
      </c>
      <c r="U4170" s="10">
        <f t="shared" si="130"/>
        <v>9.0949470177292824E-13</v>
      </c>
      <c r="V4170" s="20">
        <f t="shared" si="131"/>
        <v>9.0949470177292824E-13</v>
      </c>
    </row>
    <row r="4171" spans="1:22" ht="29" outlineLevel="4" x14ac:dyDescent="0.35">
      <c r="A4171" s="6" t="s">
        <v>175</v>
      </c>
      <c r="B4171" s="6" t="s">
        <v>176</v>
      </c>
      <c r="C4171" s="12" t="s">
        <v>12953</v>
      </c>
      <c r="D4171" s="5" t="s">
        <v>4638</v>
      </c>
      <c r="E4171" s="6" t="s">
        <v>4638</v>
      </c>
      <c r="F4171" s="1" t="s">
        <v>13022</v>
      </c>
      <c r="G4171" s="1" t="s">
        <v>4</v>
      </c>
      <c r="H4171" s="1" t="s">
        <v>4642</v>
      </c>
      <c r="I4171" s="2" t="s">
        <v>4643</v>
      </c>
      <c r="J4171" s="6" t="s">
        <v>4639</v>
      </c>
      <c r="K4171" s="6" t="s">
        <v>4</v>
      </c>
      <c r="L4171" s="6" t="s">
        <v>4</v>
      </c>
      <c r="M4171" s="6" t="s">
        <v>5</v>
      </c>
      <c r="N4171" s="6" t="s">
        <v>4640</v>
      </c>
      <c r="O4171" s="16">
        <v>44823</v>
      </c>
      <c r="P4171" s="6" t="s">
        <v>4641</v>
      </c>
      <c r="Q4171" s="18">
        <v>5262.16</v>
      </c>
      <c r="R4171" s="18">
        <v>5262.16</v>
      </c>
      <c r="S4171" s="18">
        <v>0</v>
      </c>
      <c r="T4171" s="18">
        <v>0</v>
      </c>
      <c r="U4171" s="10">
        <f t="shared" si="130"/>
        <v>0</v>
      </c>
      <c r="V4171" s="20">
        <f t="shared" si="131"/>
        <v>0</v>
      </c>
    </row>
    <row r="4172" spans="1:22" ht="29" outlineLevel="4" x14ac:dyDescent="0.35">
      <c r="A4172" s="6" t="s">
        <v>175</v>
      </c>
      <c r="B4172" s="6" t="s">
        <v>176</v>
      </c>
      <c r="C4172" s="12" t="s">
        <v>12953</v>
      </c>
      <c r="D4172" s="5" t="s">
        <v>4638</v>
      </c>
      <c r="E4172" s="6" t="s">
        <v>4638</v>
      </c>
      <c r="F4172" s="1" t="s">
        <v>13022</v>
      </c>
      <c r="G4172" s="1" t="s">
        <v>4</v>
      </c>
      <c r="H4172" s="1" t="s">
        <v>4642</v>
      </c>
      <c r="I4172" s="2" t="s">
        <v>4643</v>
      </c>
      <c r="J4172" s="6" t="s">
        <v>4639</v>
      </c>
      <c r="K4172" s="6" t="s">
        <v>4</v>
      </c>
      <c r="L4172" s="6" t="s">
        <v>4</v>
      </c>
      <c r="M4172" s="6" t="s">
        <v>5</v>
      </c>
      <c r="N4172" s="6" t="s">
        <v>4644</v>
      </c>
      <c r="O4172" s="16">
        <v>44823</v>
      </c>
      <c r="P4172" s="6" t="s">
        <v>4641</v>
      </c>
      <c r="Q4172" s="18">
        <v>5269.72</v>
      </c>
      <c r="R4172" s="18">
        <v>5269.72</v>
      </c>
      <c r="S4172" s="18">
        <v>0</v>
      </c>
      <c r="T4172" s="18">
        <v>0</v>
      </c>
      <c r="U4172" s="10">
        <f t="shared" si="130"/>
        <v>0</v>
      </c>
      <c r="V4172" s="20">
        <f t="shared" si="131"/>
        <v>0</v>
      </c>
    </row>
    <row r="4173" spans="1:22" ht="29" outlineLevel="4" x14ac:dyDescent="0.35">
      <c r="A4173" s="6" t="s">
        <v>175</v>
      </c>
      <c r="B4173" s="6" t="s">
        <v>176</v>
      </c>
      <c r="C4173" s="12" t="s">
        <v>12953</v>
      </c>
      <c r="D4173" s="5" t="s">
        <v>4638</v>
      </c>
      <c r="E4173" s="6" t="s">
        <v>4638</v>
      </c>
      <c r="F4173" s="1" t="s">
        <v>13022</v>
      </c>
      <c r="G4173" s="1" t="s">
        <v>4</v>
      </c>
      <c r="H4173" s="1" t="s">
        <v>4642</v>
      </c>
      <c r="I4173" s="2" t="s">
        <v>4643</v>
      </c>
      <c r="J4173" s="6" t="s">
        <v>4639</v>
      </c>
      <c r="K4173" s="6" t="s">
        <v>4</v>
      </c>
      <c r="L4173" s="6" t="s">
        <v>4</v>
      </c>
      <c r="M4173" s="6" t="s">
        <v>5</v>
      </c>
      <c r="N4173" s="6" t="s">
        <v>4645</v>
      </c>
      <c r="O4173" s="16">
        <v>44823</v>
      </c>
      <c r="P4173" s="6" t="s">
        <v>4641</v>
      </c>
      <c r="Q4173" s="18">
        <v>6838.18</v>
      </c>
      <c r="R4173" s="18">
        <v>6838.18</v>
      </c>
      <c r="S4173" s="18">
        <v>0</v>
      </c>
      <c r="T4173" s="18">
        <v>0</v>
      </c>
      <c r="U4173" s="10">
        <f t="shared" si="130"/>
        <v>0</v>
      </c>
      <c r="V4173" s="20">
        <f t="shared" si="131"/>
        <v>0</v>
      </c>
    </row>
    <row r="4174" spans="1:22" ht="29" outlineLevel="4" x14ac:dyDescent="0.35">
      <c r="A4174" s="6" t="s">
        <v>175</v>
      </c>
      <c r="B4174" s="6" t="s">
        <v>176</v>
      </c>
      <c r="C4174" s="12" t="s">
        <v>12953</v>
      </c>
      <c r="D4174" s="5" t="s">
        <v>4638</v>
      </c>
      <c r="E4174" s="6" t="s">
        <v>4638</v>
      </c>
      <c r="F4174" s="1" t="s">
        <v>13022</v>
      </c>
      <c r="G4174" s="1" t="s">
        <v>4</v>
      </c>
      <c r="H4174" s="1" t="s">
        <v>4642</v>
      </c>
      <c r="I4174" s="2" t="s">
        <v>4643</v>
      </c>
      <c r="J4174" s="6" t="s">
        <v>4639</v>
      </c>
      <c r="K4174" s="6" t="s">
        <v>4</v>
      </c>
      <c r="L4174" s="6" t="s">
        <v>4</v>
      </c>
      <c r="M4174" s="6" t="s">
        <v>5</v>
      </c>
      <c r="N4174" s="6" t="s">
        <v>4646</v>
      </c>
      <c r="O4174" s="16">
        <v>44823</v>
      </c>
      <c r="P4174" s="6" t="s">
        <v>4641</v>
      </c>
      <c r="Q4174" s="18">
        <v>8410.51</v>
      </c>
      <c r="R4174" s="18">
        <v>8410.51</v>
      </c>
      <c r="S4174" s="18">
        <v>0</v>
      </c>
      <c r="T4174" s="18">
        <v>0</v>
      </c>
      <c r="U4174" s="10">
        <f t="shared" si="130"/>
        <v>0</v>
      </c>
      <c r="V4174" s="20">
        <f t="shared" si="131"/>
        <v>0</v>
      </c>
    </row>
    <row r="4175" spans="1:22" ht="29" outlineLevel="4" x14ac:dyDescent="0.35">
      <c r="A4175" s="6" t="s">
        <v>175</v>
      </c>
      <c r="B4175" s="6" t="s">
        <v>176</v>
      </c>
      <c r="C4175" s="12" t="s">
        <v>12953</v>
      </c>
      <c r="D4175" s="5" t="s">
        <v>4638</v>
      </c>
      <c r="E4175" s="6" t="s">
        <v>4638</v>
      </c>
      <c r="F4175" s="1" t="s">
        <v>13022</v>
      </c>
      <c r="G4175" s="1" t="s">
        <v>4</v>
      </c>
      <c r="H4175" s="1" t="s">
        <v>4642</v>
      </c>
      <c r="I4175" s="2" t="s">
        <v>4643</v>
      </c>
      <c r="J4175" s="6" t="s">
        <v>4639</v>
      </c>
      <c r="K4175" s="6" t="s">
        <v>4</v>
      </c>
      <c r="L4175" s="6" t="s">
        <v>4</v>
      </c>
      <c r="M4175" s="6" t="s">
        <v>5</v>
      </c>
      <c r="N4175" s="6" t="s">
        <v>4647</v>
      </c>
      <c r="O4175" s="16">
        <v>44823</v>
      </c>
      <c r="P4175" s="6" t="s">
        <v>4641</v>
      </c>
      <c r="Q4175" s="18">
        <v>5035.87</v>
      </c>
      <c r="R4175" s="18">
        <v>5035.87</v>
      </c>
      <c r="S4175" s="18">
        <v>0</v>
      </c>
      <c r="T4175" s="18">
        <v>0</v>
      </c>
      <c r="U4175" s="10">
        <f t="shared" si="130"/>
        <v>0</v>
      </c>
      <c r="V4175" s="20">
        <f t="shared" si="131"/>
        <v>0</v>
      </c>
    </row>
    <row r="4176" spans="1:22" ht="29" outlineLevel="4" x14ac:dyDescent="0.35">
      <c r="A4176" s="6" t="s">
        <v>175</v>
      </c>
      <c r="B4176" s="6" t="s">
        <v>176</v>
      </c>
      <c r="C4176" s="12" t="s">
        <v>12953</v>
      </c>
      <c r="D4176" s="5" t="s">
        <v>4638</v>
      </c>
      <c r="E4176" s="6" t="s">
        <v>4638</v>
      </c>
      <c r="F4176" s="1" t="s">
        <v>13022</v>
      </c>
      <c r="G4176" s="1" t="s">
        <v>4</v>
      </c>
      <c r="H4176" s="1" t="s">
        <v>4642</v>
      </c>
      <c r="I4176" s="2" t="s">
        <v>4643</v>
      </c>
      <c r="J4176" s="6" t="s">
        <v>4639</v>
      </c>
      <c r="K4176" s="6" t="s">
        <v>4</v>
      </c>
      <c r="L4176" s="6" t="s">
        <v>4</v>
      </c>
      <c r="M4176" s="6" t="s">
        <v>5</v>
      </c>
      <c r="N4176" s="6" t="s">
        <v>4648</v>
      </c>
      <c r="O4176" s="16">
        <v>44823</v>
      </c>
      <c r="P4176" s="6" t="s">
        <v>4641</v>
      </c>
      <c r="Q4176" s="18">
        <v>5170.42</v>
      </c>
      <c r="R4176" s="18">
        <v>5170.42</v>
      </c>
      <c r="S4176" s="18">
        <v>0</v>
      </c>
      <c r="T4176" s="18">
        <v>0</v>
      </c>
      <c r="U4176" s="10">
        <f t="shared" si="130"/>
        <v>0</v>
      </c>
      <c r="V4176" s="20">
        <f t="shared" si="131"/>
        <v>0</v>
      </c>
    </row>
    <row r="4177" spans="1:22" ht="29" outlineLevel="4" x14ac:dyDescent="0.35">
      <c r="A4177" s="6" t="s">
        <v>175</v>
      </c>
      <c r="B4177" s="6" t="s">
        <v>176</v>
      </c>
      <c r="C4177" s="12" t="s">
        <v>12953</v>
      </c>
      <c r="D4177" s="5" t="s">
        <v>4638</v>
      </c>
      <c r="E4177" s="6" t="s">
        <v>4638</v>
      </c>
      <c r="F4177" s="1" t="s">
        <v>13022</v>
      </c>
      <c r="G4177" s="1" t="s">
        <v>4</v>
      </c>
      <c r="H4177" s="1" t="s">
        <v>4642</v>
      </c>
      <c r="I4177" s="2" t="s">
        <v>4643</v>
      </c>
      <c r="J4177" s="6" t="s">
        <v>4639</v>
      </c>
      <c r="K4177" s="6" t="s">
        <v>4</v>
      </c>
      <c r="L4177" s="6" t="s">
        <v>4</v>
      </c>
      <c r="M4177" s="6" t="s">
        <v>5</v>
      </c>
      <c r="N4177" s="6" t="s">
        <v>4649</v>
      </c>
      <c r="O4177" s="16">
        <v>44823</v>
      </c>
      <c r="P4177" s="6" t="s">
        <v>4641</v>
      </c>
      <c r="Q4177" s="18">
        <v>5085.1400000000003</v>
      </c>
      <c r="R4177" s="18">
        <v>5085.1400000000003</v>
      </c>
      <c r="S4177" s="18">
        <v>0</v>
      </c>
      <c r="T4177" s="18">
        <v>0</v>
      </c>
      <c r="U4177" s="10">
        <f t="shared" si="130"/>
        <v>0</v>
      </c>
      <c r="V4177" s="20">
        <f t="shared" si="131"/>
        <v>0</v>
      </c>
    </row>
    <row r="4178" spans="1:22" ht="29" outlineLevel="4" x14ac:dyDescent="0.35">
      <c r="A4178" s="6" t="s">
        <v>175</v>
      </c>
      <c r="B4178" s="6" t="s">
        <v>176</v>
      </c>
      <c r="C4178" s="12" t="s">
        <v>12953</v>
      </c>
      <c r="D4178" s="5" t="s">
        <v>4638</v>
      </c>
      <c r="E4178" s="6" t="s">
        <v>4638</v>
      </c>
      <c r="F4178" s="1" t="s">
        <v>13022</v>
      </c>
      <c r="G4178" s="1" t="s">
        <v>4</v>
      </c>
      <c r="H4178" s="1" t="s">
        <v>4642</v>
      </c>
      <c r="I4178" s="2" t="s">
        <v>4643</v>
      </c>
      <c r="J4178" s="6" t="s">
        <v>4639</v>
      </c>
      <c r="K4178" s="6" t="s">
        <v>4</v>
      </c>
      <c r="L4178" s="6" t="s">
        <v>4</v>
      </c>
      <c r="M4178" s="6" t="s">
        <v>5</v>
      </c>
      <c r="N4178" s="6" t="s">
        <v>4650</v>
      </c>
      <c r="O4178" s="16">
        <v>44823</v>
      </c>
      <c r="P4178" s="6" t="s">
        <v>4641</v>
      </c>
      <c r="Q4178" s="18">
        <v>6813.86</v>
      </c>
      <c r="R4178" s="18">
        <v>6813.86</v>
      </c>
      <c r="S4178" s="18">
        <v>0</v>
      </c>
      <c r="T4178" s="18">
        <v>0</v>
      </c>
      <c r="U4178" s="10">
        <f t="shared" si="130"/>
        <v>0</v>
      </c>
      <c r="V4178" s="20">
        <f t="shared" si="131"/>
        <v>0</v>
      </c>
    </row>
    <row r="4179" spans="1:22" ht="29" outlineLevel="4" x14ac:dyDescent="0.35">
      <c r="A4179" s="6" t="s">
        <v>175</v>
      </c>
      <c r="B4179" s="6" t="s">
        <v>176</v>
      </c>
      <c r="C4179" s="12" t="s">
        <v>12953</v>
      </c>
      <c r="D4179" s="5" t="s">
        <v>4638</v>
      </c>
      <c r="E4179" s="6" t="s">
        <v>4638</v>
      </c>
      <c r="F4179" s="1" t="s">
        <v>13022</v>
      </c>
      <c r="G4179" s="1" t="s">
        <v>4</v>
      </c>
      <c r="H4179" s="1" t="s">
        <v>4642</v>
      </c>
      <c r="I4179" s="2" t="s">
        <v>4643</v>
      </c>
      <c r="J4179" s="6" t="s">
        <v>4639</v>
      </c>
      <c r="K4179" s="6" t="s">
        <v>4</v>
      </c>
      <c r="L4179" s="6" t="s">
        <v>4</v>
      </c>
      <c r="M4179" s="6" t="s">
        <v>5</v>
      </c>
      <c r="N4179" s="6" t="s">
        <v>4651</v>
      </c>
      <c r="O4179" s="16">
        <v>44823</v>
      </c>
      <c r="P4179" s="6" t="s">
        <v>4641</v>
      </c>
      <c r="Q4179" s="18">
        <v>8796.7800000000007</v>
      </c>
      <c r="R4179" s="18">
        <v>8796.7800000000007</v>
      </c>
      <c r="S4179" s="18">
        <v>0</v>
      </c>
      <c r="T4179" s="18">
        <v>0</v>
      </c>
      <c r="U4179" s="10">
        <f t="shared" si="130"/>
        <v>0</v>
      </c>
      <c r="V4179" s="20">
        <f t="shared" si="131"/>
        <v>0</v>
      </c>
    </row>
    <row r="4180" spans="1:22" ht="29" outlineLevel="4" x14ac:dyDescent="0.35">
      <c r="A4180" s="6" t="s">
        <v>175</v>
      </c>
      <c r="B4180" s="6" t="s">
        <v>176</v>
      </c>
      <c r="C4180" s="12" t="s">
        <v>12953</v>
      </c>
      <c r="D4180" s="5" t="s">
        <v>4638</v>
      </c>
      <c r="E4180" s="6" t="s">
        <v>4638</v>
      </c>
      <c r="F4180" s="1" t="s">
        <v>13022</v>
      </c>
      <c r="G4180" s="1" t="s">
        <v>4</v>
      </c>
      <c r="H4180" s="1" t="s">
        <v>4642</v>
      </c>
      <c r="I4180" s="2" t="s">
        <v>4643</v>
      </c>
      <c r="J4180" s="6" t="s">
        <v>4639</v>
      </c>
      <c r="K4180" s="6" t="s">
        <v>4</v>
      </c>
      <c r="L4180" s="6" t="s">
        <v>4</v>
      </c>
      <c r="M4180" s="6" t="s">
        <v>5</v>
      </c>
      <c r="N4180" s="6" t="s">
        <v>4652</v>
      </c>
      <c r="O4180" s="16">
        <v>44823</v>
      </c>
      <c r="P4180" s="6" t="s">
        <v>4641</v>
      </c>
      <c r="Q4180" s="18">
        <v>11624</v>
      </c>
      <c r="R4180" s="18">
        <v>11624</v>
      </c>
      <c r="S4180" s="18">
        <v>0</v>
      </c>
      <c r="T4180" s="18">
        <v>0</v>
      </c>
      <c r="U4180" s="10">
        <f t="shared" si="130"/>
        <v>0</v>
      </c>
      <c r="V4180" s="20">
        <f t="shared" si="131"/>
        <v>0</v>
      </c>
    </row>
    <row r="4181" spans="1:22" outlineLevel="3" x14ac:dyDescent="0.35">
      <c r="G4181" s="1"/>
      <c r="H4181" s="14" t="s">
        <v>12142</v>
      </c>
      <c r="O4181" s="16"/>
      <c r="Q4181" s="18">
        <f>SUBTOTAL(9,Q4171:Q4180)</f>
        <v>68306.64</v>
      </c>
      <c r="R4181" s="18">
        <f>SUBTOTAL(9,R4171:R4180)</f>
        <v>68306.64</v>
      </c>
      <c r="S4181" s="18">
        <f>SUBTOTAL(9,S4171:S4180)</f>
        <v>0</v>
      </c>
      <c r="T4181" s="18">
        <f>SUBTOTAL(9,T4171:T4180)</f>
        <v>0</v>
      </c>
      <c r="U4181" s="10">
        <f t="shared" si="130"/>
        <v>0</v>
      </c>
      <c r="V4181" s="20">
        <f t="shared" si="131"/>
        <v>0</v>
      </c>
    </row>
    <row r="4182" spans="1:22" ht="29" outlineLevel="2" x14ac:dyDescent="0.35">
      <c r="C4182" s="13" t="s">
        <v>12954</v>
      </c>
      <c r="G4182" s="1"/>
      <c r="O4182" s="16"/>
      <c r="Q4182" s="18">
        <f>SUBTOTAL(9,Q4171:Q4180)</f>
        <v>68306.64</v>
      </c>
      <c r="R4182" s="18">
        <f>SUBTOTAL(9,R4171:R4180)</f>
        <v>68306.64</v>
      </c>
      <c r="S4182" s="18">
        <f>SUBTOTAL(9,S4171:S4180)</f>
        <v>0</v>
      </c>
      <c r="T4182" s="18">
        <f>SUBTOTAL(9,T4171:T4180)</f>
        <v>0</v>
      </c>
      <c r="U4182" s="10">
        <f t="shared" si="130"/>
        <v>0</v>
      </c>
      <c r="V4182" s="20">
        <f t="shared" si="131"/>
        <v>0</v>
      </c>
    </row>
    <row r="4183" spans="1:22" ht="29" outlineLevel="4" x14ac:dyDescent="0.35">
      <c r="A4183" s="6" t="s">
        <v>110</v>
      </c>
      <c r="B4183" s="6" t="s">
        <v>111</v>
      </c>
      <c r="C4183" s="12" t="s">
        <v>4653</v>
      </c>
      <c r="D4183" s="5" t="s">
        <v>4654</v>
      </c>
      <c r="E4183" s="6" t="s">
        <v>4655</v>
      </c>
      <c r="F4183" s="1" t="s">
        <v>76</v>
      </c>
      <c r="G4183" s="1" t="s">
        <v>4</v>
      </c>
      <c r="H4183" s="1" t="s">
        <v>4657</v>
      </c>
      <c r="I4183" s="2" t="s">
        <v>4658</v>
      </c>
      <c r="J4183" s="6" t="s">
        <v>4</v>
      </c>
      <c r="K4183" s="6" t="s">
        <v>4</v>
      </c>
      <c r="L4183" s="6" t="s">
        <v>4</v>
      </c>
      <c r="M4183" s="6" t="s">
        <v>5</v>
      </c>
      <c r="N4183" s="6" t="s">
        <v>4656</v>
      </c>
      <c r="O4183" s="16">
        <v>44810</v>
      </c>
      <c r="P4183" s="6" t="s">
        <v>7</v>
      </c>
      <c r="Q4183" s="18">
        <v>18399</v>
      </c>
      <c r="R4183" s="18">
        <v>18399</v>
      </c>
      <c r="S4183" s="18">
        <v>0</v>
      </c>
      <c r="T4183" s="18">
        <v>0</v>
      </c>
      <c r="U4183" s="10">
        <f t="shared" si="130"/>
        <v>0</v>
      </c>
      <c r="V4183" s="20">
        <f t="shared" si="131"/>
        <v>0</v>
      </c>
    </row>
    <row r="4184" spans="1:22" outlineLevel="3" x14ac:dyDescent="0.35">
      <c r="G4184" s="1"/>
      <c r="H4184" s="14" t="s">
        <v>12143</v>
      </c>
      <c r="O4184" s="16"/>
      <c r="Q4184" s="18">
        <f>SUBTOTAL(9,Q4183:Q4183)</f>
        <v>18399</v>
      </c>
      <c r="R4184" s="18">
        <f>SUBTOTAL(9,R4183:R4183)</f>
        <v>18399</v>
      </c>
      <c r="S4184" s="18">
        <f>SUBTOTAL(9,S4183:S4183)</f>
        <v>0</v>
      </c>
      <c r="T4184" s="18">
        <f>SUBTOTAL(9,T4183:T4183)</f>
        <v>0</v>
      </c>
      <c r="U4184" s="10">
        <f t="shared" si="130"/>
        <v>0</v>
      </c>
      <c r="V4184" s="20">
        <f t="shared" si="131"/>
        <v>0</v>
      </c>
    </row>
    <row r="4185" spans="1:22" ht="29" outlineLevel="4" x14ac:dyDescent="0.35">
      <c r="A4185" s="6" t="s">
        <v>110</v>
      </c>
      <c r="B4185" s="6" t="s">
        <v>111</v>
      </c>
      <c r="C4185" s="12" t="s">
        <v>4653</v>
      </c>
      <c r="D4185" s="5" t="s">
        <v>4654</v>
      </c>
      <c r="E4185" s="6" t="s">
        <v>4655</v>
      </c>
      <c r="F4185" s="1" t="s">
        <v>76</v>
      </c>
      <c r="G4185" s="1" t="s">
        <v>4</v>
      </c>
      <c r="H4185" s="1" t="s">
        <v>4660</v>
      </c>
      <c r="I4185" s="2" t="s">
        <v>4661</v>
      </c>
      <c r="J4185" s="6" t="s">
        <v>4</v>
      </c>
      <c r="K4185" s="6" t="s">
        <v>4</v>
      </c>
      <c r="L4185" s="6" t="s">
        <v>4</v>
      </c>
      <c r="M4185" s="6" t="s">
        <v>5</v>
      </c>
      <c r="N4185" s="6" t="s">
        <v>4659</v>
      </c>
      <c r="O4185" s="16">
        <v>44883</v>
      </c>
      <c r="P4185" s="6" t="s">
        <v>7</v>
      </c>
      <c r="Q4185" s="18">
        <v>9779</v>
      </c>
      <c r="R4185" s="18">
        <v>9779</v>
      </c>
      <c r="S4185" s="18">
        <v>0</v>
      </c>
      <c r="T4185" s="18">
        <v>0</v>
      </c>
      <c r="U4185" s="10">
        <f t="shared" si="130"/>
        <v>0</v>
      </c>
      <c r="V4185" s="20">
        <f t="shared" si="131"/>
        <v>0</v>
      </c>
    </row>
    <row r="4186" spans="1:22" ht="29" outlineLevel="4" x14ac:dyDescent="0.35">
      <c r="A4186" s="6" t="s">
        <v>110</v>
      </c>
      <c r="B4186" s="6" t="s">
        <v>111</v>
      </c>
      <c r="C4186" s="12" t="s">
        <v>4653</v>
      </c>
      <c r="D4186" s="5" t="s">
        <v>4654</v>
      </c>
      <c r="E4186" s="6" t="s">
        <v>4655</v>
      </c>
      <c r="F4186" s="1" t="s">
        <v>76</v>
      </c>
      <c r="G4186" s="1" t="s">
        <v>4</v>
      </c>
      <c r="H4186" s="1" t="s">
        <v>4660</v>
      </c>
      <c r="I4186" s="2" t="s">
        <v>4661</v>
      </c>
      <c r="J4186" s="6" t="s">
        <v>4</v>
      </c>
      <c r="K4186" s="6" t="s">
        <v>4</v>
      </c>
      <c r="L4186" s="6" t="s">
        <v>4</v>
      </c>
      <c r="M4186" s="6" t="s">
        <v>5</v>
      </c>
      <c r="N4186" s="6" t="s">
        <v>4662</v>
      </c>
      <c r="O4186" s="16">
        <v>45000</v>
      </c>
      <c r="P4186" s="6" t="s">
        <v>7</v>
      </c>
      <c r="Q4186" s="18">
        <v>25091</v>
      </c>
      <c r="R4186" s="18">
        <v>25091</v>
      </c>
      <c r="S4186" s="18">
        <v>0</v>
      </c>
      <c r="T4186" s="18">
        <v>0</v>
      </c>
      <c r="U4186" s="10">
        <f t="shared" si="130"/>
        <v>0</v>
      </c>
      <c r="V4186" s="20">
        <f t="shared" si="131"/>
        <v>0</v>
      </c>
    </row>
    <row r="4187" spans="1:22" outlineLevel="3" x14ac:dyDescent="0.35">
      <c r="G4187" s="1"/>
      <c r="H4187" s="14" t="s">
        <v>12144</v>
      </c>
      <c r="O4187" s="16"/>
      <c r="Q4187" s="18">
        <f>SUBTOTAL(9,Q4185:Q4186)</f>
        <v>34870</v>
      </c>
      <c r="R4187" s="18">
        <f>SUBTOTAL(9,R4185:R4186)</f>
        <v>34870</v>
      </c>
      <c r="S4187" s="18">
        <f>SUBTOTAL(9,S4185:S4186)</f>
        <v>0</v>
      </c>
      <c r="T4187" s="18">
        <f>SUBTOTAL(9,T4185:T4186)</f>
        <v>0</v>
      </c>
      <c r="U4187" s="10">
        <f t="shared" si="130"/>
        <v>0</v>
      </c>
      <c r="V4187" s="20">
        <f t="shared" si="131"/>
        <v>0</v>
      </c>
    </row>
    <row r="4188" spans="1:22" ht="29" outlineLevel="4" x14ac:dyDescent="0.35">
      <c r="A4188" s="6" t="s">
        <v>110</v>
      </c>
      <c r="B4188" s="6" t="s">
        <v>111</v>
      </c>
      <c r="C4188" s="12" t="s">
        <v>4653</v>
      </c>
      <c r="D4188" s="5" t="s">
        <v>4654</v>
      </c>
      <c r="E4188" s="6" t="s">
        <v>4655</v>
      </c>
      <c r="F4188" s="1" t="s">
        <v>4</v>
      </c>
      <c r="G4188" s="1" t="s">
        <v>82</v>
      </c>
      <c r="H4188" s="1" t="s">
        <v>4664</v>
      </c>
      <c r="I4188" s="2" t="s">
        <v>4665</v>
      </c>
      <c r="J4188" s="6" t="s">
        <v>4</v>
      </c>
      <c r="K4188" s="6" t="s">
        <v>4</v>
      </c>
      <c r="L4188" s="6" t="s">
        <v>4</v>
      </c>
      <c r="M4188" s="6" t="s">
        <v>5</v>
      </c>
      <c r="N4188" s="6" t="s">
        <v>4663</v>
      </c>
      <c r="O4188" s="16">
        <v>44803</v>
      </c>
      <c r="P4188" s="6" t="s">
        <v>7</v>
      </c>
      <c r="Q4188" s="18">
        <v>2812.5</v>
      </c>
      <c r="R4188" s="18">
        <v>0</v>
      </c>
      <c r="S4188" s="18">
        <v>2812.5</v>
      </c>
      <c r="T4188" s="18">
        <v>0</v>
      </c>
      <c r="U4188" s="10">
        <f t="shared" si="130"/>
        <v>0</v>
      </c>
      <c r="V4188" s="20">
        <f t="shared" si="131"/>
        <v>0</v>
      </c>
    </row>
    <row r="4189" spans="1:22" ht="29" outlineLevel="4" x14ac:dyDescent="0.35">
      <c r="A4189" s="6" t="s">
        <v>110</v>
      </c>
      <c r="B4189" s="6" t="s">
        <v>111</v>
      </c>
      <c r="C4189" s="12" t="s">
        <v>4653</v>
      </c>
      <c r="D4189" s="5" t="s">
        <v>4654</v>
      </c>
      <c r="E4189" s="6" t="s">
        <v>4655</v>
      </c>
      <c r="F4189" s="1" t="s">
        <v>76</v>
      </c>
      <c r="G4189" s="1" t="s">
        <v>4</v>
      </c>
      <c r="H4189" s="1" t="s">
        <v>4664</v>
      </c>
      <c r="I4189" s="2" t="s">
        <v>4665</v>
      </c>
      <c r="J4189" s="6" t="s">
        <v>4</v>
      </c>
      <c r="K4189" s="6" t="s">
        <v>4</v>
      </c>
      <c r="L4189" s="6" t="s">
        <v>4</v>
      </c>
      <c r="M4189" s="6" t="s">
        <v>5</v>
      </c>
      <c r="N4189" s="6" t="s">
        <v>4663</v>
      </c>
      <c r="O4189" s="16">
        <v>44803</v>
      </c>
      <c r="P4189" s="6" t="s">
        <v>7</v>
      </c>
      <c r="Q4189" s="18">
        <v>45001.5</v>
      </c>
      <c r="R4189" s="18">
        <v>45001.5</v>
      </c>
      <c r="S4189" s="18">
        <v>0</v>
      </c>
      <c r="T4189" s="18">
        <v>0</v>
      </c>
      <c r="U4189" s="10">
        <f t="shared" si="130"/>
        <v>0</v>
      </c>
      <c r="V4189" s="20">
        <f t="shared" si="131"/>
        <v>0</v>
      </c>
    </row>
    <row r="4190" spans="1:22" outlineLevel="3" x14ac:dyDescent="0.35">
      <c r="G4190" s="1"/>
      <c r="H4190" s="14" t="s">
        <v>12145</v>
      </c>
      <c r="O4190" s="16"/>
      <c r="Q4190" s="18">
        <f>SUBTOTAL(9,Q4188:Q4189)</f>
        <v>47814</v>
      </c>
      <c r="R4190" s="18">
        <f>SUBTOTAL(9,R4188:R4189)</f>
        <v>45001.5</v>
      </c>
      <c r="S4190" s="18">
        <f>SUBTOTAL(9,S4188:S4189)</f>
        <v>2812.5</v>
      </c>
      <c r="T4190" s="18">
        <f>SUBTOTAL(9,T4188:T4189)</f>
        <v>0</v>
      </c>
      <c r="U4190" s="10">
        <f t="shared" si="130"/>
        <v>0</v>
      </c>
      <c r="V4190" s="20">
        <f t="shared" si="131"/>
        <v>0</v>
      </c>
    </row>
    <row r="4191" spans="1:22" ht="29" outlineLevel="4" x14ac:dyDescent="0.35">
      <c r="A4191" s="6" t="s">
        <v>566</v>
      </c>
      <c r="B4191" s="6" t="s">
        <v>567</v>
      </c>
      <c r="C4191" s="12" t="s">
        <v>4653</v>
      </c>
      <c r="D4191" s="5" t="s">
        <v>4654</v>
      </c>
      <c r="E4191" s="6" t="s">
        <v>4666</v>
      </c>
      <c r="F4191" s="1" t="s">
        <v>573</v>
      </c>
      <c r="G4191" s="1" t="s">
        <v>4</v>
      </c>
      <c r="H4191" s="1" t="s">
        <v>4669</v>
      </c>
      <c r="I4191" s="2" t="s">
        <v>4670</v>
      </c>
      <c r="J4191" s="6" t="s">
        <v>4</v>
      </c>
      <c r="K4191" s="6" t="s">
        <v>4</v>
      </c>
      <c r="L4191" s="6" t="s">
        <v>4</v>
      </c>
      <c r="M4191" s="6" t="s">
        <v>5</v>
      </c>
      <c r="N4191" s="6" t="s">
        <v>4667</v>
      </c>
      <c r="O4191" s="16">
        <v>44748</v>
      </c>
      <c r="P4191" s="6" t="s">
        <v>4668</v>
      </c>
      <c r="Q4191" s="18">
        <v>12566.54</v>
      </c>
      <c r="R4191" s="18">
        <v>12566.54</v>
      </c>
      <c r="S4191" s="18">
        <v>0</v>
      </c>
      <c r="T4191" s="18">
        <v>0</v>
      </c>
      <c r="U4191" s="10">
        <f t="shared" si="130"/>
        <v>0</v>
      </c>
      <c r="V4191" s="20">
        <f t="shared" si="131"/>
        <v>0</v>
      </c>
    </row>
    <row r="4192" spans="1:22" ht="29" outlineLevel="4" x14ac:dyDescent="0.35">
      <c r="A4192" s="6" t="s">
        <v>566</v>
      </c>
      <c r="B4192" s="6" t="s">
        <v>567</v>
      </c>
      <c r="C4192" s="12" t="s">
        <v>4653</v>
      </c>
      <c r="D4192" s="5" t="s">
        <v>4654</v>
      </c>
      <c r="E4192" s="6" t="s">
        <v>4666</v>
      </c>
      <c r="F4192" s="1" t="s">
        <v>573</v>
      </c>
      <c r="G4192" s="1" t="s">
        <v>4</v>
      </c>
      <c r="H4192" s="1" t="s">
        <v>4669</v>
      </c>
      <c r="I4192" s="2" t="s">
        <v>4670</v>
      </c>
      <c r="J4192" s="6" t="s">
        <v>4</v>
      </c>
      <c r="K4192" s="6" t="s">
        <v>4</v>
      </c>
      <c r="L4192" s="6" t="s">
        <v>4</v>
      </c>
      <c r="M4192" s="6" t="s">
        <v>5</v>
      </c>
      <c r="N4192" s="6" t="s">
        <v>4671</v>
      </c>
      <c r="O4192" s="16">
        <v>44872</v>
      </c>
      <c r="P4192" s="6" t="s">
        <v>7</v>
      </c>
      <c r="Q4192" s="18">
        <v>11920.5</v>
      </c>
      <c r="R4192" s="18">
        <v>11920.5</v>
      </c>
      <c r="S4192" s="18">
        <v>0</v>
      </c>
      <c r="T4192" s="18">
        <v>0</v>
      </c>
      <c r="U4192" s="10">
        <f t="shared" si="130"/>
        <v>0</v>
      </c>
      <c r="V4192" s="20">
        <f t="shared" si="131"/>
        <v>0</v>
      </c>
    </row>
    <row r="4193" spans="1:22" outlineLevel="4" x14ac:dyDescent="0.35">
      <c r="G4193" s="1"/>
      <c r="H4193" s="14" t="s">
        <v>12146</v>
      </c>
      <c r="O4193" s="16"/>
      <c r="Q4193" s="18">
        <f>SUBTOTAL(9,Q4191:Q4192)</f>
        <v>24487.040000000001</v>
      </c>
      <c r="R4193" s="18">
        <f>SUBTOTAL(9,R4191:R4192)</f>
        <v>24487.040000000001</v>
      </c>
      <c r="S4193" s="18">
        <f>SUBTOTAL(9,S4191:S4192)</f>
        <v>0</v>
      </c>
      <c r="T4193" s="18">
        <f>SUBTOTAL(9,T4191:T4192)</f>
        <v>0</v>
      </c>
      <c r="U4193" s="10">
        <f t="shared" si="130"/>
        <v>0</v>
      </c>
      <c r="V4193" s="20">
        <f t="shared" si="131"/>
        <v>0</v>
      </c>
    </row>
    <row r="4194" spans="1:22" ht="29" outlineLevel="3" x14ac:dyDescent="0.35">
      <c r="A4194" s="6" t="s">
        <v>110</v>
      </c>
      <c r="B4194" s="6" t="s">
        <v>111</v>
      </c>
      <c r="C4194" s="12" t="s">
        <v>4653</v>
      </c>
      <c r="D4194" s="5" t="s">
        <v>4654</v>
      </c>
      <c r="E4194" s="6" t="s">
        <v>4655</v>
      </c>
      <c r="F4194" s="1" t="s">
        <v>86</v>
      </c>
      <c r="G4194" s="1" t="s">
        <v>4</v>
      </c>
      <c r="H4194" s="1" t="s">
        <v>4673</v>
      </c>
      <c r="I4194" s="2" t="s">
        <v>4674</v>
      </c>
      <c r="J4194" s="6" t="s">
        <v>4</v>
      </c>
      <c r="K4194" s="6" t="s">
        <v>4</v>
      </c>
      <c r="L4194" s="6" t="s">
        <v>4</v>
      </c>
      <c r="M4194" s="6" t="s">
        <v>5</v>
      </c>
      <c r="N4194" s="6" t="s">
        <v>4672</v>
      </c>
      <c r="O4194" s="16">
        <v>44883</v>
      </c>
      <c r="P4194" s="6" t="s">
        <v>7</v>
      </c>
      <c r="Q4194" s="18">
        <v>20635</v>
      </c>
      <c r="R4194" s="18">
        <v>20635</v>
      </c>
      <c r="S4194" s="18">
        <v>0</v>
      </c>
      <c r="T4194" s="18">
        <v>0</v>
      </c>
      <c r="U4194" s="10">
        <f t="shared" si="130"/>
        <v>0</v>
      </c>
      <c r="V4194" s="20">
        <f t="shared" si="131"/>
        <v>0</v>
      </c>
    </row>
    <row r="4195" spans="1:22" ht="29" outlineLevel="4" x14ac:dyDescent="0.35">
      <c r="A4195" s="6" t="s">
        <v>110</v>
      </c>
      <c r="B4195" s="6" t="s">
        <v>111</v>
      </c>
      <c r="C4195" s="12" t="s">
        <v>4653</v>
      </c>
      <c r="D4195" s="5" t="s">
        <v>4654</v>
      </c>
      <c r="E4195" s="6" t="s">
        <v>4655</v>
      </c>
      <c r="F4195" s="1" t="s">
        <v>86</v>
      </c>
      <c r="G4195" s="1" t="s">
        <v>4</v>
      </c>
      <c r="H4195" s="1" t="s">
        <v>4673</v>
      </c>
      <c r="I4195" s="2" t="s">
        <v>4674</v>
      </c>
      <c r="J4195" s="6" t="s">
        <v>4</v>
      </c>
      <c r="K4195" s="6" t="s">
        <v>4</v>
      </c>
      <c r="L4195" s="6" t="s">
        <v>4</v>
      </c>
      <c r="M4195" s="6" t="s">
        <v>5</v>
      </c>
      <c r="N4195" s="6" t="s">
        <v>4675</v>
      </c>
      <c r="O4195" s="16">
        <v>44992</v>
      </c>
      <c r="P4195" s="6" t="s">
        <v>7</v>
      </c>
      <c r="Q4195" s="18">
        <v>17419</v>
      </c>
      <c r="R4195" s="18">
        <v>17419</v>
      </c>
      <c r="S4195" s="18">
        <v>0</v>
      </c>
      <c r="T4195" s="18">
        <v>0</v>
      </c>
      <c r="U4195" s="10">
        <f t="shared" si="130"/>
        <v>0</v>
      </c>
      <c r="V4195" s="20">
        <f t="shared" si="131"/>
        <v>0</v>
      </c>
    </row>
    <row r="4196" spans="1:22" ht="29" outlineLevel="4" x14ac:dyDescent="0.35">
      <c r="A4196" s="6" t="s">
        <v>110</v>
      </c>
      <c r="B4196" s="6" t="s">
        <v>111</v>
      </c>
      <c r="C4196" s="12" t="s">
        <v>4653</v>
      </c>
      <c r="D4196" s="5" t="s">
        <v>4654</v>
      </c>
      <c r="E4196" s="6" t="s">
        <v>4655</v>
      </c>
      <c r="F4196" s="1" t="s">
        <v>86</v>
      </c>
      <c r="G4196" s="1" t="s">
        <v>4</v>
      </c>
      <c r="H4196" s="1" t="s">
        <v>4673</v>
      </c>
      <c r="I4196" s="2" t="s">
        <v>4674</v>
      </c>
      <c r="J4196" s="6" t="s">
        <v>4</v>
      </c>
      <c r="K4196" s="6" t="s">
        <v>4</v>
      </c>
      <c r="L4196" s="6" t="s">
        <v>4</v>
      </c>
      <c r="M4196" s="6" t="s">
        <v>5</v>
      </c>
      <c r="N4196" s="6" t="s">
        <v>4676</v>
      </c>
      <c r="O4196" s="16">
        <v>45071</v>
      </c>
      <c r="P4196" s="6" t="s">
        <v>7</v>
      </c>
      <c r="Q4196" s="18">
        <v>16662</v>
      </c>
      <c r="R4196" s="18">
        <v>16662</v>
      </c>
      <c r="S4196" s="18">
        <v>0</v>
      </c>
      <c r="T4196" s="18">
        <v>0</v>
      </c>
      <c r="U4196" s="10">
        <f t="shared" si="130"/>
        <v>0</v>
      </c>
      <c r="V4196" s="20">
        <f t="shared" si="131"/>
        <v>0</v>
      </c>
    </row>
    <row r="4197" spans="1:22" outlineLevel="4" x14ac:dyDescent="0.35">
      <c r="G4197" s="1"/>
      <c r="H4197" s="14" t="s">
        <v>12147</v>
      </c>
      <c r="O4197" s="16"/>
      <c r="Q4197" s="18">
        <f>SUBTOTAL(9,Q4194:Q4196)</f>
        <v>54716</v>
      </c>
      <c r="R4197" s="18">
        <f>SUBTOTAL(9,R4194:R4196)</f>
        <v>54716</v>
      </c>
      <c r="S4197" s="18">
        <f>SUBTOTAL(9,S4194:S4196)</f>
        <v>0</v>
      </c>
      <c r="T4197" s="18">
        <f>SUBTOTAL(9,T4194:T4196)</f>
        <v>0</v>
      </c>
      <c r="U4197" s="10">
        <f t="shared" si="130"/>
        <v>0</v>
      </c>
      <c r="V4197" s="20">
        <f t="shared" si="131"/>
        <v>0</v>
      </c>
    </row>
    <row r="4198" spans="1:22" ht="29" outlineLevel="3" x14ac:dyDescent="0.35">
      <c r="A4198" s="6" t="s">
        <v>110</v>
      </c>
      <c r="B4198" s="6" t="s">
        <v>111</v>
      </c>
      <c r="C4198" s="12" t="s">
        <v>4653</v>
      </c>
      <c r="D4198" s="5" t="s">
        <v>4654</v>
      </c>
      <c r="E4198" s="6" t="s">
        <v>4655</v>
      </c>
      <c r="F4198" s="1" t="s">
        <v>4</v>
      </c>
      <c r="G4198" s="1" t="s">
        <v>82</v>
      </c>
      <c r="H4198" s="1" t="s">
        <v>4678</v>
      </c>
      <c r="I4198" s="2" t="s">
        <v>4679</v>
      </c>
      <c r="J4198" s="6" t="s">
        <v>4</v>
      </c>
      <c r="K4198" s="6" t="s">
        <v>4</v>
      </c>
      <c r="L4198" s="6" t="s">
        <v>4</v>
      </c>
      <c r="M4198" s="6" t="s">
        <v>5</v>
      </c>
      <c r="N4198" s="6" t="s">
        <v>4677</v>
      </c>
      <c r="O4198" s="16">
        <v>44880</v>
      </c>
      <c r="P4198" s="6" t="s">
        <v>7</v>
      </c>
      <c r="Q4198" s="18">
        <v>2452.58</v>
      </c>
      <c r="R4198" s="18">
        <v>0</v>
      </c>
      <c r="S4198" s="18">
        <v>2452.58</v>
      </c>
      <c r="T4198" s="18">
        <v>0</v>
      </c>
      <c r="U4198" s="10">
        <f t="shared" si="130"/>
        <v>0</v>
      </c>
      <c r="V4198" s="20">
        <f t="shared" si="131"/>
        <v>0</v>
      </c>
    </row>
    <row r="4199" spans="1:22" ht="29" outlineLevel="4" x14ac:dyDescent="0.35">
      <c r="A4199" s="6" t="s">
        <v>110</v>
      </c>
      <c r="B4199" s="6" t="s">
        <v>111</v>
      </c>
      <c r="C4199" s="12" t="s">
        <v>4653</v>
      </c>
      <c r="D4199" s="5" t="s">
        <v>4654</v>
      </c>
      <c r="E4199" s="6" t="s">
        <v>4655</v>
      </c>
      <c r="F4199" s="1" t="s">
        <v>4</v>
      </c>
      <c r="G4199" s="1" t="s">
        <v>82</v>
      </c>
      <c r="H4199" s="1" t="s">
        <v>4678</v>
      </c>
      <c r="I4199" s="2" t="s">
        <v>4679</v>
      </c>
      <c r="J4199" s="6" t="s">
        <v>4</v>
      </c>
      <c r="K4199" s="6" t="s">
        <v>4</v>
      </c>
      <c r="L4199" s="6" t="s">
        <v>4</v>
      </c>
      <c r="M4199" s="6" t="s">
        <v>5</v>
      </c>
      <c r="N4199" s="6" t="s">
        <v>4680</v>
      </c>
      <c r="O4199" s="16">
        <v>45015</v>
      </c>
      <c r="P4199" s="6" t="s">
        <v>7</v>
      </c>
      <c r="Q4199" s="18">
        <v>2120.23</v>
      </c>
      <c r="R4199" s="18">
        <v>0</v>
      </c>
      <c r="S4199" s="18">
        <v>2120.23</v>
      </c>
      <c r="T4199" s="18">
        <v>0</v>
      </c>
      <c r="U4199" s="10">
        <f t="shared" si="130"/>
        <v>0</v>
      </c>
      <c r="V4199" s="20">
        <f t="shared" si="131"/>
        <v>0</v>
      </c>
    </row>
    <row r="4200" spans="1:22" ht="29" outlineLevel="4" x14ac:dyDescent="0.35">
      <c r="A4200" s="6" t="s">
        <v>110</v>
      </c>
      <c r="B4200" s="6" t="s">
        <v>111</v>
      </c>
      <c r="C4200" s="12" t="s">
        <v>4653</v>
      </c>
      <c r="D4200" s="5" t="s">
        <v>4654</v>
      </c>
      <c r="E4200" s="6" t="s">
        <v>4655</v>
      </c>
      <c r="F4200" s="1" t="s">
        <v>4</v>
      </c>
      <c r="G4200" s="1" t="s">
        <v>82</v>
      </c>
      <c r="H4200" s="1" t="s">
        <v>4678</v>
      </c>
      <c r="I4200" s="2" t="s">
        <v>4679</v>
      </c>
      <c r="J4200" s="6" t="s">
        <v>4</v>
      </c>
      <c r="K4200" s="6" t="s">
        <v>4</v>
      </c>
      <c r="L4200" s="6" t="s">
        <v>4</v>
      </c>
      <c r="M4200" s="6" t="s">
        <v>5</v>
      </c>
      <c r="N4200" s="6" t="s">
        <v>4681</v>
      </c>
      <c r="O4200" s="16">
        <v>45071</v>
      </c>
      <c r="P4200" s="6" t="s">
        <v>7</v>
      </c>
      <c r="Q4200" s="18">
        <v>2407.73</v>
      </c>
      <c r="R4200" s="18">
        <v>0</v>
      </c>
      <c r="S4200" s="18">
        <v>2407.73</v>
      </c>
      <c r="T4200" s="18">
        <v>0</v>
      </c>
      <c r="U4200" s="10">
        <f t="shared" si="130"/>
        <v>0</v>
      </c>
      <c r="V4200" s="20">
        <f t="shared" si="131"/>
        <v>0</v>
      </c>
    </row>
    <row r="4201" spans="1:22" ht="29" outlineLevel="4" x14ac:dyDescent="0.35">
      <c r="A4201" s="6" t="s">
        <v>110</v>
      </c>
      <c r="B4201" s="6" t="s">
        <v>111</v>
      </c>
      <c r="C4201" s="12" t="s">
        <v>4653</v>
      </c>
      <c r="D4201" s="5" t="s">
        <v>4654</v>
      </c>
      <c r="E4201" s="6" t="s">
        <v>4655</v>
      </c>
      <c r="F4201" s="1" t="s">
        <v>76</v>
      </c>
      <c r="G4201" s="1" t="s">
        <v>4</v>
      </c>
      <c r="H4201" s="1" t="s">
        <v>4678</v>
      </c>
      <c r="I4201" s="2" t="s">
        <v>4679</v>
      </c>
      <c r="J4201" s="6" t="s">
        <v>4</v>
      </c>
      <c r="K4201" s="6" t="s">
        <v>4</v>
      </c>
      <c r="L4201" s="6" t="s">
        <v>4</v>
      </c>
      <c r="M4201" s="6" t="s">
        <v>5</v>
      </c>
      <c r="N4201" s="6" t="s">
        <v>4677</v>
      </c>
      <c r="O4201" s="16">
        <v>44880</v>
      </c>
      <c r="P4201" s="6" t="s">
        <v>7</v>
      </c>
      <c r="Q4201" s="18">
        <v>39241.42</v>
      </c>
      <c r="R4201" s="18">
        <v>39241.42</v>
      </c>
      <c r="S4201" s="18">
        <v>0</v>
      </c>
      <c r="T4201" s="18">
        <v>0</v>
      </c>
      <c r="U4201" s="10">
        <f t="shared" si="130"/>
        <v>0</v>
      </c>
      <c r="V4201" s="20">
        <f t="shared" si="131"/>
        <v>0</v>
      </c>
    </row>
    <row r="4202" spans="1:22" ht="29" outlineLevel="4" x14ac:dyDescent="0.35">
      <c r="A4202" s="6" t="s">
        <v>110</v>
      </c>
      <c r="B4202" s="6" t="s">
        <v>111</v>
      </c>
      <c r="C4202" s="12" t="s">
        <v>4653</v>
      </c>
      <c r="D4202" s="5" t="s">
        <v>4654</v>
      </c>
      <c r="E4202" s="6" t="s">
        <v>4655</v>
      </c>
      <c r="F4202" s="1" t="s">
        <v>76</v>
      </c>
      <c r="G4202" s="1" t="s">
        <v>4</v>
      </c>
      <c r="H4202" s="1" t="s">
        <v>4678</v>
      </c>
      <c r="I4202" s="2" t="s">
        <v>4679</v>
      </c>
      <c r="J4202" s="6" t="s">
        <v>4</v>
      </c>
      <c r="K4202" s="6" t="s">
        <v>4</v>
      </c>
      <c r="L4202" s="6" t="s">
        <v>4</v>
      </c>
      <c r="M4202" s="6" t="s">
        <v>5</v>
      </c>
      <c r="N4202" s="6" t="s">
        <v>4680</v>
      </c>
      <c r="O4202" s="16">
        <v>45015</v>
      </c>
      <c r="P4202" s="6" t="s">
        <v>7</v>
      </c>
      <c r="Q4202" s="18">
        <v>33923.769999999997</v>
      </c>
      <c r="R4202" s="18">
        <v>33923.769999999997</v>
      </c>
      <c r="S4202" s="18">
        <v>0</v>
      </c>
      <c r="T4202" s="18">
        <v>0</v>
      </c>
      <c r="U4202" s="10">
        <f t="shared" si="130"/>
        <v>0</v>
      </c>
      <c r="V4202" s="20">
        <f t="shared" si="131"/>
        <v>0</v>
      </c>
    </row>
    <row r="4203" spans="1:22" ht="29" outlineLevel="4" x14ac:dyDescent="0.35">
      <c r="A4203" s="6" t="s">
        <v>110</v>
      </c>
      <c r="B4203" s="6" t="s">
        <v>111</v>
      </c>
      <c r="C4203" s="12" t="s">
        <v>4653</v>
      </c>
      <c r="D4203" s="5" t="s">
        <v>4654</v>
      </c>
      <c r="E4203" s="6" t="s">
        <v>4655</v>
      </c>
      <c r="F4203" s="1" t="s">
        <v>76</v>
      </c>
      <c r="G4203" s="1" t="s">
        <v>4</v>
      </c>
      <c r="H4203" s="1" t="s">
        <v>4678</v>
      </c>
      <c r="I4203" s="2" t="s">
        <v>4679</v>
      </c>
      <c r="J4203" s="6" t="s">
        <v>4</v>
      </c>
      <c r="K4203" s="6" t="s">
        <v>4</v>
      </c>
      <c r="L4203" s="6" t="s">
        <v>4</v>
      </c>
      <c r="M4203" s="6" t="s">
        <v>5</v>
      </c>
      <c r="N4203" s="6" t="s">
        <v>4681</v>
      </c>
      <c r="O4203" s="16">
        <v>45071</v>
      </c>
      <c r="P4203" s="6" t="s">
        <v>7</v>
      </c>
      <c r="Q4203" s="18">
        <v>38523.269999999997</v>
      </c>
      <c r="R4203" s="18">
        <v>38523.269999999997</v>
      </c>
      <c r="S4203" s="18">
        <v>0</v>
      </c>
      <c r="T4203" s="18">
        <v>0</v>
      </c>
      <c r="U4203" s="10">
        <f t="shared" si="130"/>
        <v>0</v>
      </c>
      <c r="V4203" s="20">
        <f t="shared" si="131"/>
        <v>0</v>
      </c>
    </row>
    <row r="4204" spans="1:22" outlineLevel="4" x14ac:dyDescent="0.35">
      <c r="G4204" s="1"/>
      <c r="H4204" s="14" t="s">
        <v>12148</v>
      </c>
      <c r="O4204" s="16"/>
      <c r="Q4204" s="18">
        <f>SUBTOTAL(9,Q4198:Q4203)</f>
        <v>118669</v>
      </c>
      <c r="R4204" s="18">
        <f>SUBTOTAL(9,R4198:R4203)</f>
        <v>111688.45999999999</v>
      </c>
      <c r="S4204" s="18">
        <f>SUBTOTAL(9,S4198:S4203)</f>
        <v>6980.5399999999991</v>
      </c>
      <c r="T4204" s="18">
        <f>SUBTOTAL(9,T4198:T4203)</f>
        <v>0</v>
      </c>
      <c r="U4204" s="10">
        <f t="shared" si="130"/>
        <v>9.0949470177292824E-12</v>
      </c>
      <c r="V4204" s="20">
        <f t="shared" si="131"/>
        <v>9.0949470177292824E-12</v>
      </c>
    </row>
    <row r="4205" spans="1:22" outlineLevel="3" x14ac:dyDescent="0.35">
      <c r="A4205" s="6" t="s">
        <v>110</v>
      </c>
      <c r="B4205" s="6" t="s">
        <v>111</v>
      </c>
      <c r="C4205" s="12" t="s">
        <v>4653</v>
      </c>
      <c r="D4205" s="5" t="s">
        <v>4654</v>
      </c>
      <c r="E4205" s="6" t="s">
        <v>4654</v>
      </c>
      <c r="F4205" s="1" t="s">
        <v>4</v>
      </c>
      <c r="G4205" s="1" t="s">
        <v>114</v>
      </c>
      <c r="H4205" s="1" t="s">
        <v>116</v>
      </c>
      <c r="I4205" s="4" t="s">
        <v>12902</v>
      </c>
      <c r="J4205" s="6" t="s">
        <v>4</v>
      </c>
      <c r="K4205" s="6" t="s">
        <v>4</v>
      </c>
      <c r="L4205" s="6" t="s">
        <v>4</v>
      </c>
      <c r="M4205" s="6" t="s">
        <v>5</v>
      </c>
      <c r="N4205" s="6" t="s">
        <v>4682</v>
      </c>
      <c r="O4205" s="16">
        <v>44869</v>
      </c>
      <c r="P4205" s="6" t="s">
        <v>7</v>
      </c>
      <c r="Q4205" s="18">
        <v>64762</v>
      </c>
      <c r="R4205" s="18">
        <v>0</v>
      </c>
      <c r="S4205" s="18">
        <v>64762</v>
      </c>
      <c r="T4205" s="18">
        <v>0</v>
      </c>
      <c r="U4205" s="10">
        <f t="shared" si="130"/>
        <v>0</v>
      </c>
      <c r="V4205" s="20">
        <f t="shared" si="131"/>
        <v>0</v>
      </c>
    </row>
    <row r="4206" spans="1:22" outlineLevel="4" x14ac:dyDescent="0.35">
      <c r="A4206" s="6" t="s">
        <v>110</v>
      </c>
      <c r="B4206" s="6" t="s">
        <v>111</v>
      </c>
      <c r="C4206" s="12" t="s">
        <v>4653</v>
      </c>
      <c r="D4206" s="5" t="s">
        <v>4654</v>
      </c>
      <c r="E4206" s="6" t="s">
        <v>4654</v>
      </c>
      <c r="F4206" s="1" t="s">
        <v>4</v>
      </c>
      <c r="G4206" s="1" t="s">
        <v>114</v>
      </c>
      <c r="H4206" s="1" t="s">
        <v>116</v>
      </c>
      <c r="I4206" s="4" t="s">
        <v>12902</v>
      </c>
      <c r="J4206" s="6" t="s">
        <v>4</v>
      </c>
      <c r="K4206" s="6" t="s">
        <v>4</v>
      </c>
      <c r="L4206" s="6" t="s">
        <v>4</v>
      </c>
      <c r="M4206" s="6" t="s">
        <v>5</v>
      </c>
      <c r="N4206" s="6" t="s">
        <v>4683</v>
      </c>
      <c r="O4206" s="16">
        <v>44945</v>
      </c>
      <c r="P4206" s="6" t="s">
        <v>7</v>
      </c>
      <c r="Q4206" s="18">
        <v>12576</v>
      </c>
      <c r="R4206" s="18">
        <v>0</v>
      </c>
      <c r="S4206" s="18">
        <v>12576</v>
      </c>
      <c r="T4206" s="18">
        <v>0</v>
      </c>
      <c r="U4206" s="10">
        <f t="shared" si="130"/>
        <v>0</v>
      </c>
      <c r="V4206" s="20">
        <f t="shared" si="131"/>
        <v>0</v>
      </c>
    </row>
    <row r="4207" spans="1:22" outlineLevel="4" x14ac:dyDescent="0.35">
      <c r="G4207" s="1"/>
      <c r="H4207" s="14" t="s">
        <v>11348</v>
      </c>
      <c r="O4207" s="16"/>
      <c r="Q4207" s="18">
        <f>SUBTOTAL(9,Q4205:Q4206)</f>
        <v>77338</v>
      </c>
      <c r="R4207" s="18">
        <f>SUBTOTAL(9,R4205:R4206)</f>
        <v>0</v>
      </c>
      <c r="S4207" s="18">
        <f>SUBTOTAL(9,S4205:S4206)</f>
        <v>77338</v>
      </c>
      <c r="T4207" s="18">
        <f>SUBTOTAL(9,T4205:T4206)</f>
        <v>0</v>
      </c>
      <c r="U4207" s="10">
        <f t="shared" si="130"/>
        <v>0</v>
      </c>
      <c r="V4207" s="20">
        <f t="shared" si="131"/>
        <v>0</v>
      </c>
    </row>
    <row r="4208" spans="1:22" outlineLevel="3" x14ac:dyDescent="0.35">
      <c r="A4208" s="6" t="s">
        <v>110</v>
      </c>
      <c r="B4208" s="6" t="s">
        <v>111</v>
      </c>
      <c r="C4208" s="12" t="s">
        <v>4653</v>
      </c>
      <c r="D4208" s="5" t="s">
        <v>4654</v>
      </c>
      <c r="E4208" s="6" t="s">
        <v>4654</v>
      </c>
      <c r="F4208" s="1" t="s">
        <v>4</v>
      </c>
      <c r="G4208" s="1" t="s">
        <v>114</v>
      </c>
      <c r="H4208" s="1" t="s">
        <v>119</v>
      </c>
      <c r="I4208" s="4" t="s">
        <v>12903</v>
      </c>
      <c r="J4208" s="6" t="s">
        <v>4</v>
      </c>
      <c r="K4208" s="6" t="s">
        <v>4</v>
      </c>
      <c r="L4208" s="6" t="s">
        <v>4</v>
      </c>
      <c r="M4208" s="6" t="s">
        <v>5</v>
      </c>
      <c r="N4208" s="6" t="s">
        <v>4682</v>
      </c>
      <c r="O4208" s="16">
        <v>44869</v>
      </c>
      <c r="P4208" s="6" t="s">
        <v>7</v>
      </c>
      <c r="Q4208" s="18">
        <v>11845</v>
      </c>
      <c r="R4208" s="18">
        <v>0</v>
      </c>
      <c r="S4208" s="18">
        <v>11845</v>
      </c>
      <c r="T4208" s="18">
        <v>0</v>
      </c>
      <c r="U4208" s="10">
        <f t="shared" si="130"/>
        <v>0</v>
      </c>
      <c r="V4208" s="20">
        <f t="shared" si="131"/>
        <v>0</v>
      </c>
    </row>
    <row r="4209" spans="1:22" outlineLevel="4" x14ac:dyDescent="0.35">
      <c r="A4209" s="6" t="s">
        <v>110</v>
      </c>
      <c r="B4209" s="6" t="s">
        <v>111</v>
      </c>
      <c r="C4209" s="12" t="s">
        <v>4653</v>
      </c>
      <c r="D4209" s="5" t="s">
        <v>4654</v>
      </c>
      <c r="E4209" s="6" t="s">
        <v>4654</v>
      </c>
      <c r="F4209" s="1" t="s">
        <v>4</v>
      </c>
      <c r="G4209" s="1" t="s">
        <v>114</v>
      </c>
      <c r="H4209" s="1" t="s">
        <v>119</v>
      </c>
      <c r="I4209" s="4" t="s">
        <v>12903</v>
      </c>
      <c r="J4209" s="6" t="s">
        <v>4</v>
      </c>
      <c r="K4209" s="6" t="s">
        <v>4</v>
      </c>
      <c r="L4209" s="6" t="s">
        <v>4</v>
      </c>
      <c r="M4209" s="6" t="s">
        <v>5</v>
      </c>
      <c r="N4209" s="6" t="s">
        <v>4683</v>
      </c>
      <c r="O4209" s="16">
        <v>44945</v>
      </c>
      <c r="P4209" s="6" t="s">
        <v>7</v>
      </c>
      <c r="Q4209" s="18">
        <v>2299</v>
      </c>
      <c r="R4209" s="18">
        <v>0</v>
      </c>
      <c r="S4209" s="18">
        <v>2299</v>
      </c>
      <c r="T4209" s="18">
        <v>0</v>
      </c>
      <c r="U4209" s="10">
        <f t="shared" si="130"/>
        <v>0</v>
      </c>
      <c r="V4209" s="20">
        <f t="shared" si="131"/>
        <v>0</v>
      </c>
    </row>
    <row r="4210" spans="1:22" outlineLevel="4" x14ac:dyDescent="0.35">
      <c r="G4210" s="1"/>
      <c r="H4210" s="14" t="s">
        <v>11349</v>
      </c>
      <c r="O4210" s="16"/>
      <c r="Q4210" s="18">
        <f>SUBTOTAL(9,Q4208:Q4209)</f>
        <v>14144</v>
      </c>
      <c r="R4210" s="18">
        <f>SUBTOTAL(9,R4208:R4209)</f>
        <v>0</v>
      </c>
      <c r="S4210" s="18">
        <f>SUBTOTAL(9,S4208:S4209)</f>
        <v>14144</v>
      </c>
      <c r="T4210" s="18">
        <f>SUBTOTAL(9,T4208:T4209)</f>
        <v>0</v>
      </c>
      <c r="U4210" s="10">
        <f t="shared" si="130"/>
        <v>0</v>
      </c>
      <c r="V4210" s="20">
        <f t="shared" si="131"/>
        <v>0</v>
      </c>
    </row>
    <row r="4211" spans="1:22" outlineLevel="3" x14ac:dyDescent="0.35">
      <c r="A4211" s="6" t="s">
        <v>110</v>
      </c>
      <c r="B4211" s="6" t="s">
        <v>111</v>
      </c>
      <c r="C4211" s="12" t="s">
        <v>4653</v>
      </c>
      <c r="D4211" s="5" t="s">
        <v>4654</v>
      </c>
      <c r="E4211" s="6" t="s">
        <v>4654</v>
      </c>
      <c r="F4211" s="1" t="s">
        <v>4</v>
      </c>
      <c r="G4211" s="1" t="s">
        <v>114</v>
      </c>
      <c r="H4211" s="1" t="s">
        <v>121</v>
      </c>
      <c r="I4211" s="4" t="s">
        <v>12903</v>
      </c>
      <c r="J4211" s="6" t="s">
        <v>4</v>
      </c>
      <c r="K4211" s="6" t="s">
        <v>4</v>
      </c>
      <c r="L4211" s="6" t="s">
        <v>4</v>
      </c>
      <c r="M4211" s="6" t="s">
        <v>5</v>
      </c>
      <c r="N4211" s="6" t="s">
        <v>4682</v>
      </c>
      <c r="O4211" s="16">
        <v>44869</v>
      </c>
      <c r="P4211" s="6" t="s">
        <v>7</v>
      </c>
      <c r="Q4211" s="18">
        <v>73233</v>
      </c>
      <c r="R4211" s="18">
        <v>0</v>
      </c>
      <c r="S4211" s="18">
        <v>73233</v>
      </c>
      <c r="T4211" s="18">
        <v>0</v>
      </c>
      <c r="U4211" s="10">
        <f t="shared" si="130"/>
        <v>0</v>
      </c>
      <c r="V4211" s="20">
        <f t="shared" si="131"/>
        <v>0</v>
      </c>
    </row>
    <row r="4212" spans="1:22" outlineLevel="4" x14ac:dyDescent="0.35">
      <c r="A4212" s="6" t="s">
        <v>110</v>
      </c>
      <c r="B4212" s="6" t="s">
        <v>111</v>
      </c>
      <c r="C4212" s="12" t="s">
        <v>4653</v>
      </c>
      <c r="D4212" s="5" t="s">
        <v>4654</v>
      </c>
      <c r="E4212" s="6" t="s">
        <v>4654</v>
      </c>
      <c r="F4212" s="1" t="s">
        <v>4</v>
      </c>
      <c r="G4212" s="1" t="s">
        <v>114</v>
      </c>
      <c r="H4212" s="1" t="s">
        <v>121</v>
      </c>
      <c r="I4212" s="4" t="s">
        <v>12903</v>
      </c>
      <c r="J4212" s="6" t="s">
        <v>4</v>
      </c>
      <c r="K4212" s="6" t="s">
        <v>4</v>
      </c>
      <c r="L4212" s="6" t="s">
        <v>4</v>
      </c>
      <c r="M4212" s="6" t="s">
        <v>5</v>
      </c>
      <c r="N4212" s="6" t="s">
        <v>4683</v>
      </c>
      <c r="O4212" s="16">
        <v>44945</v>
      </c>
      <c r="P4212" s="6" t="s">
        <v>7</v>
      </c>
      <c r="Q4212" s="18">
        <v>14222</v>
      </c>
      <c r="R4212" s="18">
        <v>0</v>
      </c>
      <c r="S4212" s="18">
        <v>14222</v>
      </c>
      <c r="T4212" s="18">
        <v>0</v>
      </c>
      <c r="U4212" s="10">
        <f t="shared" si="130"/>
        <v>0</v>
      </c>
      <c r="V4212" s="20">
        <f t="shared" si="131"/>
        <v>0</v>
      </c>
    </row>
    <row r="4213" spans="1:22" outlineLevel="4" x14ac:dyDescent="0.35">
      <c r="G4213" s="1"/>
      <c r="H4213" s="14" t="s">
        <v>11350</v>
      </c>
      <c r="O4213" s="16"/>
      <c r="Q4213" s="18">
        <f>SUBTOTAL(9,Q4211:Q4212)</f>
        <v>87455</v>
      </c>
      <c r="R4213" s="18">
        <f>SUBTOTAL(9,R4211:R4212)</f>
        <v>0</v>
      </c>
      <c r="S4213" s="18">
        <f>SUBTOTAL(9,S4211:S4212)</f>
        <v>87455</v>
      </c>
      <c r="T4213" s="18">
        <f>SUBTOTAL(9,T4211:T4212)</f>
        <v>0</v>
      </c>
      <c r="U4213" s="10">
        <f t="shared" si="130"/>
        <v>0</v>
      </c>
      <c r="V4213" s="20">
        <f t="shared" si="131"/>
        <v>0</v>
      </c>
    </row>
    <row r="4214" spans="1:22" outlineLevel="3" x14ac:dyDescent="0.35">
      <c r="C4214" s="13" t="s">
        <v>10764</v>
      </c>
      <c r="G4214" s="1"/>
      <c r="O4214" s="16"/>
      <c r="Q4214" s="18">
        <f>SUBTOTAL(9,Q4183:Q4212)</f>
        <v>477892.04</v>
      </c>
      <c r="R4214" s="18">
        <f>SUBTOTAL(9,R4183:R4212)</f>
        <v>289162</v>
      </c>
      <c r="S4214" s="18">
        <f>SUBTOTAL(9,S4183:S4212)</f>
        <v>188730.03999999998</v>
      </c>
      <c r="T4214" s="18">
        <f>SUBTOTAL(9,T4183:T4212)</f>
        <v>0</v>
      </c>
      <c r="U4214" s="10">
        <f t="shared" si="130"/>
        <v>0</v>
      </c>
      <c r="V4214" s="20">
        <f t="shared" si="131"/>
        <v>0</v>
      </c>
    </row>
    <row r="4215" spans="1:22" outlineLevel="2" x14ac:dyDescent="0.35">
      <c r="A4215" s="6" t="s">
        <v>110</v>
      </c>
      <c r="B4215" s="6" t="s">
        <v>111</v>
      </c>
      <c r="C4215" s="12" t="s">
        <v>4684</v>
      </c>
      <c r="D4215" s="5" t="s">
        <v>4685</v>
      </c>
      <c r="E4215" s="6" t="s">
        <v>4685</v>
      </c>
      <c r="F4215" s="1" t="s">
        <v>4</v>
      </c>
      <c r="G4215" s="1" t="s">
        <v>114</v>
      </c>
      <c r="H4215" s="1" t="s">
        <v>116</v>
      </c>
      <c r="I4215" s="4" t="s">
        <v>12902</v>
      </c>
      <c r="J4215" s="6" t="s">
        <v>4</v>
      </c>
      <c r="K4215" s="6" t="s">
        <v>4</v>
      </c>
      <c r="L4215" s="6" t="s">
        <v>4</v>
      </c>
      <c r="M4215" s="6" t="s">
        <v>5</v>
      </c>
      <c r="N4215" s="6" t="s">
        <v>4686</v>
      </c>
      <c r="O4215" s="16">
        <v>44869</v>
      </c>
      <c r="P4215" s="6" t="s">
        <v>7</v>
      </c>
      <c r="Q4215" s="18">
        <v>106565</v>
      </c>
      <c r="R4215" s="18">
        <v>0</v>
      </c>
      <c r="S4215" s="18">
        <v>106565</v>
      </c>
      <c r="T4215" s="18">
        <v>0</v>
      </c>
      <c r="U4215" s="10">
        <f t="shared" si="130"/>
        <v>0</v>
      </c>
      <c r="V4215" s="20">
        <f t="shared" si="131"/>
        <v>0</v>
      </c>
    </row>
    <row r="4216" spans="1:22" outlineLevel="4" x14ac:dyDescent="0.35">
      <c r="A4216" s="6" t="s">
        <v>110</v>
      </c>
      <c r="B4216" s="6" t="s">
        <v>111</v>
      </c>
      <c r="C4216" s="12" t="s">
        <v>4684</v>
      </c>
      <c r="D4216" s="5" t="s">
        <v>4685</v>
      </c>
      <c r="E4216" s="6" t="s">
        <v>4685</v>
      </c>
      <c r="F4216" s="1" t="s">
        <v>4</v>
      </c>
      <c r="G4216" s="1" t="s">
        <v>114</v>
      </c>
      <c r="H4216" s="1" t="s">
        <v>116</v>
      </c>
      <c r="I4216" s="4" t="s">
        <v>12902</v>
      </c>
      <c r="J4216" s="6" t="s">
        <v>4</v>
      </c>
      <c r="K4216" s="6" t="s">
        <v>4</v>
      </c>
      <c r="L4216" s="6" t="s">
        <v>4</v>
      </c>
      <c r="M4216" s="6" t="s">
        <v>5</v>
      </c>
      <c r="N4216" s="6" t="s">
        <v>4687</v>
      </c>
      <c r="O4216" s="16">
        <v>44945</v>
      </c>
      <c r="P4216" s="6" t="s">
        <v>7</v>
      </c>
      <c r="Q4216" s="18">
        <v>20696</v>
      </c>
      <c r="R4216" s="18">
        <v>0</v>
      </c>
      <c r="S4216" s="18">
        <v>20696</v>
      </c>
      <c r="T4216" s="18">
        <v>0</v>
      </c>
      <c r="U4216" s="10">
        <f t="shared" si="130"/>
        <v>0</v>
      </c>
      <c r="V4216" s="20">
        <f t="shared" si="131"/>
        <v>0</v>
      </c>
    </row>
    <row r="4217" spans="1:22" outlineLevel="4" x14ac:dyDescent="0.35">
      <c r="G4217" s="1"/>
      <c r="H4217" s="14" t="s">
        <v>11348</v>
      </c>
      <c r="O4217" s="16"/>
      <c r="Q4217" s="18">
        <f>SUBTOTAL(9,Q4215:Q4216)</f>
        <v>127261</v>
      </c>
      <c r="R4217" s="18">
        <f>SUBTOTAL(9,R4215:R4216)</f>
        <v>0</v>
      </c>
      <c r="S4217" s="18">
        <f>SUBTOTAL(9,S4215:S4216)</f>
        <v>127261</v>
      </c>
      <c r="T4217" s="18">
        <f>SUBTOTAL(9,T4215:T4216)</f>
        <v>0</v>
      </c>
      <c r="U4217" s="10">
        <f t="shared" si="130"/>
        <v>0</v>
      </c>
      <c r="V4217" s="20">
        <f t="shared" si="131"/>
        <v>0</v>
      </c>
    </row>
    <row r="4218" spans="1:22" outlineLevel="3" x14ac:dyDescent="0.35">
      <c r="A4218" s="6" t="s">
        <v>110</v>
      </c>
      <c r="B4218" s="6" t="s">
        <v>111</v>
      </c>
      <c r="C4218" s="12" t="s">
        <v>4684</v>
      </c>
      <c r="D4218" s="5" t="s">
        <v>4685</v>
      </c>
      <c r="E4218" s="6" t="s">
        <v>4685</v>
      </c>
      <c r="F4218" s="1" t="s">
        <v>4</v>
      </c>
      <c r="G4218" s="1" t="s">
        <v>114</v>
      </c>
      <c r="H4218" s="1" t="s">
        <v>119</v>
      </c>
      <c r="I4218" s="4" t="s">
        <v>12903</v>
      </c>
      <c r="J4218" s="6" t="s">
        <v>4</v>
      </c>
      <c r="K4218" s="6" t="s">
        <v>4</v>
      </c>
      <c r="L4218" s="6" t="s">
        <v>4</v>
      </c>
      <c r="M4218" s="6" t="s">
        <v>5</v>
      </c>
      <c r="N4218" s="6" t="s">
        <v>4686</v>
      </c>
      <c r="O4218" s="16">
        <v>44869</v>
      </c>
      <c r="P4218" s="6" t="s">
        <v>7</v>
      </c>
      <c r="Q4218" s="18">
        <v>38965</v>
      </c>
      <c r="R4218" s="18">
        <v>0</v>
      </c>
      <c r="S4218" s="18">
        <v>38965</v>
      </c>
      <c r="T4218" s="18">
        <v>0</v>
      </c>
      <c r="U4218" s="10">
        <f t="shared" si="130"/>
        <v>0</v>
      </c>
      <c r="V4218" s="20">
        <f t="shared" si="131"/>
        <v>0</v>
      </c>
    </row>
    <row r="4219" spans="1:22" outlineLevel="4" x14ac:dyDescent="0.35">
      <c r="A4219" s="6" t="s">
        <v>110</v>
      </c>
      <c r="B4219" s="6" t="s">
        <v>111</v>
      </c>
      <c r="C4219" s="12" t="s">
        <v>4684</v>
      </c>
      <c r="D4219" s="5" t="s">
        <v>4685</v>
      </c>
      <c r="E4219" s="6" t="s">
        <v>4685</v>
      </c>
      <c r="F4219" s="1" t="s">
        <v>4</v>
      </c>
      <c r="G4219" s="1" t="s">
        <v>114</v>
      </c>
      <c r="H4219" s="1" t="s">
        <v>119</v>
      </c>
      <c r="I4219" s="4" t="s">
        <v>12903</v>
      </c>
      <c r="J4219" s="6" t="s">
        <v>4</v>
      </c>
      <c r="K4219" s="6" t="s">
        <v>4</v>
      </c>
      <c r="L4219" s="6" t="s">
        <v>4</v>
      </c>
      <c r="M4219" s="6" t="s">
        <v>5</v>
      </c>
      <c r="N4219" s="6" t="s">
        <v>4687</v>
      </c>
      <c r="O4219" s="16">
        <v>44945</v>
      </c>
      <c r="P4219" s="6" t="s">
        <v>7</v>
      </c>
      <c r="Q4219" s="18">
        <v>7822</v>
      </c>
      <c r="R4219" s="18">
        <v>0</v>
      </c>
      <c r="S4219" s="18">
        <v>7822</v>
      </c>
      <c r="T4219" s="18">
        <v>0</v>
      </c>
      <c r="U4219" s="10">
        <f t="shared" si="130"/>
        <v>0</v>
      </c>
      <c r="V4219" s="20">
        <f t="shared" si="131"/>
        <v>0</v>
      </c>
    </row>
    <row r="4220" spans="1:22" outlineLevel="4" x14ac:dyDescent="0.35">
      <c r="G4220" s="1"/>
      <c r="H4220" s="14" t="s">
        <v>11349</v>
      </c>
      <c r="O4220" s="16"/>
      <c r="Q4220" s="18">
        <f>SUBTOTAL(9,Q4218:Q4219)</f>
        <v>46787</v>
      </c>
      <c r="R4220" s="18">
        <f>SUBTOTAL(9,R4218:R4219)</f>
        <v>0</v>
      </c>
      <c r="S4220" s="18">
        <f>SUBTOTAL(9,S4218:S4219)</f>
        <v>46787</v>
      </c>
      <c r="T4220" s="18">
        <f>SUBTOTAL(9,T4218:T4219)</f>
        <v>0</v>
      </c>
      <c r="U4220" s="10">
        <f t="shared" si="130"/>
        <v>0</v>
      </c>
      <c r="V4220" s="20">
        <f t="shared" si="131"/>
        <v>0</v>
      </c>
    </row>
    <row r="4221" spans="1:22" outlineLevel="3" x14ac:dyDescent="0.35">
      <c r="A4221" s="6" t="s">
        <v>110</v>
      </c>
      <c r="B4221" s="6" t="s">
        <v>111</v>
      </c>
      <c r="C4221" s="12" t="s">
        <v>4684</v>
      </c>
      <c r="D4221" s="5" t="s">
        <v>4685</v>
      </c>
      <c r="E4221" s="6" t="s">
        <v>4685</v>
      </c>
      <c r="F4221" s="1" t="s">
        <v>4</v>
      </c>
      <c r="G4221" s="1" t="s">
        <v>114</v>
      </c>
      <c r="H4221" s="1" t="s">
        <v>121</v>
      </c>
      <c r="I4221" s="4" t="s">
        <v>12903</v>
      </c>
      <c r="J4221" s="6" t="s">
        <v>4</v>
      </c>
      <c r="K4221" s="6" t="s">
        <v>4</v>
      </c>
      <c r="L4221" s="6" t="s">
        <v>4</v>
      </c>
      <c r="M4221" s="6" t="s">
        <v>5</v>
      </c>
      <c r="N4221" s="6" t="s">
        <v>4686</v>
      </c>
      <c r="O4221" s="16">
        <v>44869</v>
      </c>
      <c r="P4221" s="6" t="s">
        <v>7</v>
      </c>
      <c r="Q4221" s="18">
        <v>159862</v>
      </c>
      <c r="R4221" s="18">
        <v>0</v>
      </c>
      <c r="S4221" s="18">
        <v>159862</v>
      </c>
      <c r="T4221" s="18">
        <v>0</v>
      </c>
      <c r="U4221" s="10">
        <f t="shared" si="130"/>
        <v>0</v>
      </c>
      <c r="V4221" s="20">
        <f t="shared" si="131"/>
        <v>0</v>
      </c>
    </row>
    <row r="4222" spans="1:22" outlineLevel="4" x14ac:dyDescent="0.35">
      <c r="A4222" s="6" t="s">
        <v>110</v>
      </c>
      <c r="B4222" s="6" t="s">
        <v>111</v>
      </c>
      <c r="C4222" s="12" t="s">
        <v>4684</v>
      </c>
      <c r="D4222" s="5" t="s">
        <v>4685</v>
      </c>
      <c r="E4222" s="6" t="s">
        <v>4685</v>
      </c>
      <c r="F4222" s="1" t="s">
        <v>4</v>
      </c>
      <c r="G4222" s="1" t="s">
        <v>114</v>
      </c>
      <c r="H4222" s="1" t="s">
        <v>121</v>
      </c>
      <c r="I4222" s="4" t="s">
        <v>12903</v>
      </c>
      <c r="J4222" s="6" t="s">
        <v>4</v>
      </c>
      <c r="K4222" s="6" t="s">
        <v>4</v>
      </c>
      <c r="L4222" s="6" t="s">
        <v>4</v>
      </c>
      <c r="M4222" s="6" t="s">
        <v>5</v>
      </c>
      <c r="N4222" s="6" t="s">
        <v>4687</v>
      </c>
      <c r="O4222" s="16">
        <v>44945</v>
      </c>
      <c r="P4222" s="6" t="s">
        <v>7</v>
      </c>
      <c r="Q4222" s="18">
        <v>31048</v>
      </c>
      <c r="R4222" s="18">
        <v>0</v>
      </c>
      <c r="S4222" s="18">
        <v>31048</v>
      </c>
      <c r="T4222" s="18">
        <v>0</v>
      </c>
      <c r="U4222" s="10">
        <f t="shared" si="130"/>
        <v>0</v>
      </c>
      <c r="V4222" s="20">
        <f t="shared" si="131"/>
        <v>0</v>
      </c>
    </row>
    <row r="4223" spans="1:22" outlineLevel="4" x14ac:dyDescent="0.35">
      <c r="G4223" s="1"/>
      <c r="H4223" s="14" t="s">
        <v>11350</v>
      </c>
      <c r="O4223" s="16"/>
      <c r="Q4223" s="18">
        <f>SUBTOTAL(9,Q4221:Q4222)</f>
        <v>190910</v>
      </c>
      <c r="R4223" s="18">
        <f>SUBTOTAL(9,R4221:R4222)</f>
        <v>0</v>
      </c>
      <c r="S4223" s="18">
        <f>SUBTOTAL(9,S4221:S4222)</f>
        <v>190910</v>
      </c>
      <c r="T4223" s="18">
        <f>SUBTOTAL(9,T4221:T4222)</f>
        <v>0</v>
      </c>
      <c r="U4223" s="10">
        <f t="shared" si="130"/>
        <v>0</v>
      </c>
      <c r="V4223" s="20">
        <f t="shared" si="131"/>
        <v>0</v>
      </c>
    </row>
    <row r="4224" spans="1:22" outlineLevel="3" x14ac:dyDescent="0.35">
      <c r="C4224" s="13" t="s">
        <v>10765</v>
      </c>
      <c r="G4224" s="1"/>
      <c r="O4224" s="16"/>
      <c r="Q4224" s="18">
        <f>SUBTOTAL(9,Q4215:Q4222)</f>
        <v>364958</v>
      </c>
      <c r="R4224" s="18">
        <f>SUBTOTAL(9,R4215:R4222)</f>
        <v>0</v>
      </c>
      <c r="S4224" s="18">
        <f>SUBTOTAL(9,S4215:S4222)</f>
        <v>364958</v>
      </c>
      <c r="T4224" s="18">
        <f>SUBTOTAL(9,T4215:T4222)</f>
        <v>0</v>
      </c>
      <c r="U4224" s="10">
        <f t="shared" si="130"/>
        <v>0</v>
      </c>
      <c r="V4224" s="20">
        <f t="shared" si="131"/>
        <v>0</v>
      </c>
    </row>
    <row r="4225" spans="1:22" ht="29" outlineLevel="2" x14ac:dyDescent="0.35">
      <c r="A4225" s="6" t="s">
        <v>52</v>
      </c>
      <c r="B4225" s="6" t="s">
        <v>53</v>
      </c>
      <c r="C4225" s="12" t="s">
        <v>4688</v>
      </c>
      <c r="D4225" s="5" t="s">
        <v>4689</v>
      </c>
      <c r="E4225" s="6" t="s">
        <v>4689</v>
      </c>
      <c r="F4225" s="1" t="s">
        <v>4</v>
      </c>
      <c r="G4225" s="1" t="s">
        <v>2195</v>
      </c>
      <c r="H4225" s="1" t="s">
        <v>4691</v>
      </c>
      <c r="I4225" s="2" t="s">
        <v>4692</v>
      </c>
      <c r="J4225" s="6" t="s">
        <v>4</v>
      </c>
      <c r="K4225" s="6" t="s">
        <v>4</v>
      </c>
      <c r="L4225" s="6" t="s">
        <v>4</v>
      </c>
      <c r="M4225" s="6" t="s">
        <v>5</v>
      </c>
      <c r="N4225" s="6" t="s">
        <v>4690</v>
      </c>
      <c r="O4225" s="16">
        <v>45054</v>
      </c>
      <c r="P4225" s="6" t="s">
        <v>7</v>
      </c>
      <c r="Q4225" s="18">
        <v>151861</v>
      </c>
      <c r="R4225" s="18">
        <v>0</v>
      </c>
      <c r="S4225" s="18">
        <v>151861</v>
      </c>
      <c r="T4225" s="18">
        <v>0</v>
      </c>
      <c r="U4225" s="10">
        <f t="shared" si="130"/>
        <v>0</v>
      </c>
      <c r="V4225" s="20">
        <f t="shared" si="131"/>
        <v>0</v>
      </c>
    </row>
    <row r="4226" spans="1:22" ht="29" outlineLevel="4" x14ac:dyDescent="0.35">
      <c r="A4226" s="6" t="s">
        <v>52</v>
      </c>
      <c r="B4226" s="6" t="s">
        <v>53</v>
      </c>
      <c r="C4226" s="12" t="s">
        <v>4688</v>
      </c>
      <c r="D4226" s="5" t="s">
        <v>4689</v>
      </c>
      <c r="E4226" s="6" t="s">
        <v>4689</v>
      </c>
      <c r="F4226" s="1" t="s">
        <v>4</v>
      </c>
      <c r="G4226" s="1" t="s">
        <v>2195</v>
      </c>
      <c r="H4226" s="1" t="s">
        <v>4691</v>
      </c>
      <c r="I4226" s="2" t="s">
        <v>4692</v>
      </c>
      <c r="J4226" s="6" t="s">
        <v>4</v>
      </c>
      <c r="K4226" s="6" t="s">
        <v>4</v>
      </c>
      <c r="L4226" s="6" t="s">
        <v>4</v>
      </c>
      <c r="M4226" s="6" t="s">
        <v>5</v>
      </c>
      <c r="N4226" s="6" t="s">
        <v>4693</v>
      </c>
      <c r="O4226" s="16">
        <v>45063</v>
      </c>
      <c r="P4226" s="6" t="s">
        <v>7</v>
      </c>
      <c r="Q4226" s="18">
        <v>26692</v>
      </c>
      <c r="R4226" s="18">
        <v>0</v>
      </c>
      <c r="S4226" s="18">
        <v>26692</v>
      </c>
      <c r="T4226" s="18">
        <v>0</v>
      </c>
      <c r="U4226" s="10">
        <f t="shared" ref="U4226:U4289" si="132">Q4226-R4226-S4226-T4226</f>
        <v>0</v>
      </c>
      <c r="V4226" s="20">
        <f t="shared" si="131"/>
        <v>0</v>
      </c>
    </row>
    <row r="4227" spans="1:22" outlineLevel="4" x14ac:dyDescent="0.35">
      <c r="G4227" s="1"/>
      <c r="H4227" s="14" t="s">
        <v>12149</v>
      </c>
      <c r="O4227" s="16"/>
      <c r="Q4227" s="18">
        <f>SUBTOTAL(9,Q4225:Q4226)</f>
        <v>178553</v>
      </c>
      <c r="R4227" s="18">
        <f>SUBTOTAL(9,R4225:R4226)</f>
        <v>0</v>
      </c>
      <c r="S4227" s="18">
        <f>SUBTOTAL(9,S4225:S4226)</f>
        <v>178553</v>
      </c>
      <c r="T4227" s="18">
        <f>SUBTOTAL(9,T4225:T4226)</f>
        <v>0</v>
      </c>
      <c r="U4227" s="10">
        <f t="shared" si="132"/>
        <v>0</v>
      </c>
      <c r="V4227" s="20">
        <f t="shared" ref="V4227:V4290" si="133">Q4227-R4227-S4227-T4227</f>
        <v>0</v>
      </c>
    </row>
    <row r="4228" spans="1:22" ht="29" outlineLevel="3" x14ac:dyDescent="0.35">
      <c r="A4228" s="6" t="s">
        <v>52</v>
      </c>
      <c r="B4228" s="6" t="s">
        <v>53</v>
      </c>
      <c r="C4228" s="12" t="s">
        <v>4688</v>
      </c>
      <c r="D4228" s="5" t="s">
        <v>4689</v>
      </c>
      <c r="E4228" s="6" t="s">
        <v>4689</v>
      </c>
      <c r="F4228" s="1" t="s">
        <v>4</v>
      </c>
      <c r="G4228" s="1" t="s">
        <v>2195</v>
      </c>
      <c r="H4228" s="1" t="s">
        <v>4695</v>
      </c>
      <c r="I4228" s="2" t="s">
        <v>4696</v>
      </c>
      <c r="J4228" s="6" t="s">
        <v>4</v>
      </c>
      <c r="K4228" s="6" t="s">
        <v>4</v>
      </c>
      <c r="L4228" s="6" t="s">
        <v>4</v>
      </c>
      <c r="M4228" s="6" t="s">
        <v>5</v>
      </c>
      <c r="N4228" s="6" t="s">
        <v>4694</v>
      </c>
      <c r="O4228" s="16">
        <v>44932</v>
      </c>
      <c r="P4228" s="6" t="s">
        <v>7</v>
      </c>
      <c r="Q4228" s="18">
        <v>2323</v>
      </c>
      <c r="R4228" s="18">
        <v>0</v>
      </c>
      <c r="S4228" s="18">
        <v>2323</v>
      </c>
      <c r="T4228" s="18">
        <v>0</v>
      </c>
      <c r="U4228" s="10">
        <f t="shared" si="132"/>
        <v>0</v>
      </c>
      <c r="V4228" s="20">
        <f t="shared" si="133"/>
        <v>0</v>
      </c>
    </row>
    <row r="4229" spans="1:22" outlineLevel="4" x14ac:dyDescent="0.35">
      <c r="G4229" s="1"/>
      <c r="H4229" s="14" t="s">
        <v>12150</v>
      </c>
      <c r="O4229" s="16"/>
      <c r="Q4229" s="18">
        <f>SUBTOTAL(9,Q4228:Q4228)</f>
        <v>2323</v>
      </c>
      <c r="R4229" s="18">
        <f>SUBTOTAL(9,R4228:R4228)</f>
        <v>0</v>
      </c>
      <c r="S4229" s="18">
        <f>SUBTOTAL(9,S4228:S4228)</f>
        <v>2323</v>
      </c>
      <c r="T4229" s="18">
        <f>SUBTOTAL(9,T4228:T4228)</f>
        <v>0</v>
      </c>
      <c r="U4229" s="10">
        <f t="shared" si="132"/>
        <v>0</v>
      </c>
      <c r="V4229" s="20">
        <f t="shared" si="133"/>
        <v>0</v>
      </c>
    </row>
    <row r="4230" spans="1:22" outlineLevel="3" x14ac:dyDescent="0.35">
      <c r="A4230" s="6" t="s">
        <v>52</v>
      </c>
      <c r="B4230" s="6" t="s">
        <v>53</v>
      </c>
      <c r="C4230" s="12" t="s">
        <v>4688</v>
      </c>
      <c r="D4230" s="5" t="s">
        <v>4689</v>
      </c>
      <c r="E4230" s="6" t="s">
        <v>4689</v>
      </c>
      <c r="F4230" s="1" t="s">
        <v>55</v>
      </c>
      <c r="G4230" s="1" t="s">
        <v>4</v>
      </c>
      <c r="H4230" s="1" t="s">
        <v>4698</v>
      </c>
      <c r="I4230" s="2" t="s">
        <v>4699</v>
      </c>
      <c r="J4230" s="6" t="s">
        <v>4</v>
      </c>
      <c r="K4230" s="6" t="s">
        <v>4</v>
      </c>
      <c r="L4230" s="6" t="s">
        <v>4</v>
      </c>
      <c r="M4230" s="6" t="s">
        <v>5</v>
      </c>
      <c r="N4230" s="6" t="s">
        <v>4697</v>
      </c>
      <c r="O4230" s="16">
        <v>44778</v>
      </c>
      <c r="P4230" s="6" t="s">
        <v>7</v>
      </c>
      <c r="Q4230" s="18">
        <v>45295</v>
      </c>
      <c r="R4230" s="18">
        <v>45295</v>
      </c>
      <c r="S4230" s="18">
        <v>0</v>
      </c>
      <c r="T4230" s="18">
        <v>0</v>
      </c>
      <c r="U4230" s="10">
        <f t="shared" si="132"/>
        <v>0</v>
      </c>
      <c r="V4230" s="20">
        <f t="shared" si="133"/>
        <v>0</v>
      </c>
    </row>
    <row r="4231" spans="1:22" outlineLevel="4" x14ac:dyDescent="0.35">
      <c r="G4231" s="1"/>
      <c r="H4231" s="14" t="s">
        <v>12151</v>
      </c>
      <c r="O4231" s="16"/>
      <c r="Q4231" s="18">
        <f>SUBTOTAL(9,Q4230:Q4230)</f>
        <v>45295</v>
      </c>
      <c r="R4231" s="18">
        <f>SUBTOTAL(9,R4230:R4230)</f>
        <v>45295</v>
      </c>
      <c r="S4231" s="18">
        <f>SUBTOTAL(9,S4230:S4230)</f>
        <v>0</v>
      </c>
      <c r="T4231" s="18">
        <f>SUBTOTAL(9,T4230:T4230)</f>
        <v>0</v>
      </c>
      <c r="U4231" s="10">
        <f t="shared" si="132"/>
        <v>0</v>
      </c>
      <c r="V4231" s="20">
        <f t="shared" si="133"/>
        <v>0</v>
      </c>
    </row>
    <row r="4232" spans="1:22" ht="72.5" outlineLevel="4" x14ac:dyDescent="0.35">
      <c r="A4232" s="6" t="s">
        <v>52</v>
      </c>
      <c r="B4232" s="6" t="s">
        <v>53</v>
      </c>
      <c r="C4232" s="12" t="s">
        <v>4688</v>
      </c>
      <c r="D4232" s="5" t="s">
        <v>4689</v>
      </c>
      <c r="E4232" s="6" t="s">
        <v>4689</v>
      </c>
      <c r="F4232" s="1" t="s">
        <v>4</v>
      </c>
      <c r="G4232" s="1" t="s">
        <v>2195</v>
      </c>
      <c r="H4232" s="1" t="s">
        <v>4701</v>
      </c>
      <c r="I4232" s="2" t="s">
        <v>4702</v>
      </c>
      <c r="J4232" s="6" t="s">
        <v>4</v>
      </c>
      <c r="K4232" s="6" t="s">
        <v>4</v>
      </c>
      <c r="L4232" s="6" t="s">
        <v>4</v>
      </c>
      <c r="M4232" s="6" t="s">
        <v>5</v>
      </c>
      <c r="N4232" s="6" t="s">
        <v>4700</v>
      </c>
      <c r="O4232" s="16">
        <v>44799</v>
      </c>
      <c r="P4232" s="6" t="s">
        <v>7</v>
      </c>
      <c r="Q4232" s="18">
        <v>1059</v>
      </c>
      <c r="R4232" s="18">
        <v>0</v>
      </c>
      <c r="S4232" s="18">
        <v>1059</v>
      </c>
      <c r="T4232" s="18">
        <v>0</v>
      </c>
      <c r="U4232" s="10">
        <f t="shared" si="132"/>
        <v>0</v>
      </c>
      <c r="V4232" s="20">
        <f t="shared" si="133"/>
        <v>0</v>
      </c>
    </row>
    <row r="4233" spans="1:22" ht="72.5" outlineLevel="3" x14ac:dyDescent="0.35">
      <c r="A4233" s="6" t="s">
        <v>52</v>
      </c>
      <c r="B4233" s="6" t="s">
        <v>53</v>
      </c>
      <c r="C4233" s="12" t="s">
        <v>4688</v>
      </c>
      <c r="D4233" s="5" t="s">
        <v>4689</v>
      </c>
      <c r="E4233" s="6" t="s">
        <v>4689</v>
      </c>
      <c r="F4233" s="1" t="s">
        <v>4</v>
      </c>
      <c r="G4233" s="1" t="s">
        <v>2195</v>
      </c>
      <c r="H4233" s="1" t="s">
        <v>4701</v>
      </c>
      <c r="I4233" s="2" t="s">
        <v>4702</v>
      </c>
      <c r="J4233" s="6" t="s">
        <v>4</v>
      </c>
      <c r="K4233" s="6" t="s">
        <v>4</v>
      </c>
      <c r="L4233" s="6" t="s">
        <v>4</v>
      </c>
      <c r="M4233" s="6" t="s">
        <v>5</v>
      </c>
      <c r="N4233" s="6" t="s">
        <v>4703</v>
      </c>
      <c r="O4233" s="16">
        <v>44840</v>
      </c>
      <c r="P4233" s="6" t="s">
        <v>7</v>
      </c>
      <c r="Q4233" s="18">
        <v>353</v>
      </c>
      <c r="R4233" s="18">
        <v>0</v>
      </c>
      <c r="S4233" s="18">
        <v>353</v>
      </c>
      <c r="T4233" s="18">
        <v>0</v>
      </c>
      <c r="U4233" s="10">
        <f t="shared" si="132"/>
        <v>0</v>
      </c>
      <c r="V4233" s="20">
        <f t="shared" si="133"/>
        <v>0</v>
      </c>
    </row>
    <row r="4234" spans="1:22" outlineLevel="4" x14ac:dyDescent="0.35">
      <c r="G4234" s="1"/>
      <c r="H4234" s="14" t="s">
        <v>12152</v>
      </c>
      <c r="O4234" s="16"/>
      <c r="Q4234" s="18">
        <f>SUBTOTAL(9,Q4232:Q4233)</f>
        <v>1412</v>
      </c>
      <c r="R4234" s="18">
        <f>SUBTOTAL(9,R4232:R4233)</f>
        <v>0</v>
      </c>
      <c r="S4234" s="18">
        <f>SUBTOTAL(9,S4232:S4233)</f>
        <v>1412</v>
      </c>
      <c r="T4234" s="18">
        <f>SUBTOTAL(9,T4232:T4233)</f>
        <v>0</v>
      </c>
      <c r="U4234" s="10">
        <f t="shared" si="132"/>
        <v>0</v>
      </c>
      <c r="V4234" s="20">
        <f t="shared" si="133"/>
        <v>0</v>
      </c>
    </row>
    <row r="4235" spans="1:22" outlineLevel="4" x14ac:dyDescent="0.35">
      <c r="A4235" s="6" t="s">
        <v>52</v>
      </c>
      <c r="B4235" s="6" t="s">
        <v>53</v>
      </c>
      <c r="C4235" s="12" t="s">
        <v>4688</v>
      </c>
      <c r="D4235" s="5" t="s">
        <v>4689</v>
      </c>
      <c r="E4235" s="6" t="s">
        <v>4689</v>
      </c>
      <c r="F4235" s="1" t="s">
        <v>55</v>
      </c>
      <c r="G4235" s="1" t="s">
        <v>4</v>
      </c>
      <c r="H4235" s="1" t="s">
        <v>4705</v>
      </c>
      <c r="I4235" s="2" t="s">
        <v>4699</v>
      </c>
      <c r="J4235" s="6" t="s">
        <v>4</v>
      </c>
      <c r="K4235" s="6" t="s">
        <v>4</v>
      </c>
      <c r="L4235" s="6" t="s">
        <v>4</v>
      </c>
      <c r="M4235" s="6" t="s">
        <v>5</v>
      </c>
      <c r="N4235" s="6" t="s">
        <v>4704</v>
      </c>
      <c r="O4235" s="16">
        <v>44840</v>
      </c>
      <c r="P4235" s="6" t="s">
        <v>7</v>
      </c>
      <c r="Q4235" s="18">
        <v>6369</v>
      </c>
      <c r="R4235" s="18">
        <v>6369</v>
      </c>
      <c r="S4235" s="18">
        <v>0</v>
      </c>
      <c r="T4235" s="18">
        <v>0</v>
      </c>
      <c r="U4235" s="10">
        <f t="shared" si="132"/>
        <v>0</v>
      </c>
      <c r="V4235" s="20">
        <f t="shared" si="133"/>
        <v>0</v>
      </c>
    </row>
    <row r="4236" spans="1:22" outlineLevel="3" x14ac:dyDescent="0.35">
      <c r="A4236" s="6" t="s">
        <v>52</v>
      </c>
      <c r="B4236" s="6" t="s">
        <v>53</v>
      </c>
      <c r="C4236" s="12" t="s">
        <v>4688</v>
      </c>
      <c r="D4236" s="5" t="s">
        <v>4689</v>
      </c>
      <c r="E4236" s="6" t="s">
        <v>4689</v>
      </c>
      <c r="F4236" s="1" t="s">
        <v>55</v>
      </c>
      <c r="G4236" s="1" t="s">
        <v>4</v>
      </c>
      <c r="H4236" s="1" t="s">
        <v>4705</v>
      </c>
      <c r="I4236" s="2" t="s">
        <v>4699</v>
      </c>
      <c r="J4236" s="6" t="s">
        <v>4</v>
      </c>
      <c r="K4236" s="6" t="s">
        <v>4</v>
      </c>
      <c r="L4236" s="6" t="s">
        <v>4</v>
      </c>
      <c r="M4236" s="6" t="s">
        <v>5</v>
      </c>
      <c r="N4236" s="6" t="s">
        <v>4706</v>
      </c>
      <c r="O4236" s="16">
        <v>44902</v>
      </c>
      <c r="P4236" s="6" t="s">
        <v>7</v>
      </c>
      <c r="Q4236" s="18">
        <v>5102</v>
      </c>
      <c r="R4236" s="18">
        <v>5102</v>
      </c>
      <c r="S4236" s="18">
        <v>0</v>
      </c>
      <c r="T4236" s="18">
        <v>0</v>
      </c>
      <c r="U4236" s="10">
        <f t="shared" si="132"/>
        <v>0</v>
      </c>
      <c r="V4236" s="20">
        <f t="shared" si="133"/>
        <v>0</v>
      </c>
    </row>
    <row r="4237" spans="1:22" outlineLevel="4" x14ac:dyDescent="0.35">
      <c r="A4237" s="6" t="s">
        <v>52</v>
      </c>
      <c r="B4237" s="6" t="s">
        <v>53</v>
      </c>
      <c r="C4237" s="12" t="s">
        <v>4688</v>
      </c>
      <c r="D4237" s="5" t="s">
        <v>4689</v>
      </c>
      <c r="E4237" s="6" t="s">
        <v>4689</v>
      </c>
      <c r="F4237" s="1" t="s">
        <v>55</v>
      </c>
      <c r="G4237" s="1" t="s">
        <v>4</v>
      </c>
      <c r="H4237" s="1" t="s">
        <v>4705</v>
      </c>
      <c r="I4237" s="2" t="s">
        <v>4699</v>
      </c>
      <c r="J4237" s="6" t="s">
        <v>4</v>
      </c>
      <c r="K4237" s="6" t="s">
        <v>4</v>
      </c>
      <c r="L4237" s="6" t="s">
        <v>4</v>
      </c>
      <c r="M4237" s="6" t="s">
        <v>5</v>
      </c>
      <c r="N4237" s="6" t="s">
        <v>4707</v>
      </c>
      <c r="O4237" s="16">
        <v>44932</v>
      </c>
      <c r="P4237" s="6" t="s">
        <v>7</v>
      </c>
      <c r="Q4237" s="18">
        <v>1111</v>
      </c>
      <c r="R4237" s="18">
        <v>1111</v>
      </c>
      <c r="S4237" s="18">
        <v>0</v>
      </c>
      <c r="T4237" s="18">
        <v>0</v>
      </c>
      <c r="U4237" s="10">
        <f t="shared" si="132"/>
        <v>0</v>
      </c>
      <c r="V4237" s="20">
        <f t="shared" si="133"/>
        <v>0</v>
      </c>
    </row>
    <row r="4238" spans="1:22" outlineLevel="4" x14ac:dyDescent="0.35">
      <c r="A4238" s="6" t="s">
        <v>52</v>
      </c>
      <c r="B4238" s="6" t="s">
        <v>53</v>
      </c>
      <c r="C4238" s="12" t="s">
        <v>4688</v>
      </c>
      <c r="D4238" s="5" t="s">
        <v>4689</v>
      </c>
      <c r="E4238" s="6" t="s">
        <v>4689</v>
      </c>
      <c r="F4238" s="1" t="s">
        <v>55</v>
      </c>
      <c r="G4238" s="1" t="s">
        <v>4</v>
      </c>
      <c r="H4238" s="1" t="s">
        <v>4705</v>
      </c>
      <c r="I4238" s="2" t="s">
        <v>4699</v>
      </c>
      <c r="J4238" s="6" t="s">
        <v>4</v>
      </c>
      <c r="K4238" s="6" t="s">
        <v>4</v>
      </c>
      <c r="L4238" s="6" t="s">
        <v>4</v>
      </c>
      <c r="M4238" s="6" t="s">
        <v>5</v>
      </c>
      <c r="N4238" s="6" t="s">
        <v>4708</v>
      </c>
      <c r="O4238" s="16">
        <v>45047</v>
      </c>
      <c r="P4238" s="6" t="s">
        <v>7</v>
      </c>
      <c r="Q4238" s="18">
        <v>652</v>
      </c>
      <c r="R4238" s="18">
        <v>652</v>
      </c>
      <c r="S4238" s="18">
        <v>0</v>
      </c>
      <c r="T4238" s="18">
        <v>0</v>
      </c>
      <c r="U4238" s="10">
        <f t="shared" si="132"/>
        <v>0</v>
      </c>
      <c r="V4238" s="20">
        <f t="shared" si="133"/>
        <v>0</v>
      </c>
    </row>
    <row r="4239" spans="1:22" outlineLevel="4" x14ac:dyDescent="0.35">
      <c r="G4239" s="1"/>
      <c r="H4239" s="14" t="s">
        <v>12153</v>
      </c>
      <c r="O4239" s="16"/>
      <c r="Q4239" s="18">
        <f>SUBTOTAL(9,Q4235:Q4238)</f>
        <v>13234</v>
      </c>
      <c r="R4239" s="18">
        <f>SUBTOTAL(9,R4235:R4238)</f>
        <v>13234</v>
      </c>
      <c r="S4239" s="18">
        <f>SUBTOTAL(9,S4235:S4238)</f>
        <v>0</v>
      </c>
      <c r="T4239" s="18">
        <f>SUBTOTAL(9,T4235:T4238)</f>
        <v>0</v>
      </c>
      <c r="U4239" s="10">
        <f t="shared" si="132"/>
        <v>0</v>
      </c>
      <c r="V4239" s="20">
        <f t="shared" si="133"/>
        <v>0</v>
      </c>
    </row>
    <row r="4240" spans="1:22" outlineLevel="4" x14ac:dyDescent="0.35">
      <c r="A4240" s="6" t="s">
        <v>52</v>
      </c>
      <c r="B4240" s="6" t="s">
        <v>53</v>
      </c>
      <c r="C4240" s="12" t="s">
        <v>4688</v>
      </c>
      <c r="D4240" s="5" t="s">
        <v>4689</v>
      </c>
      <c r="E4240" s="6" t="s">
        <v>4689</v>
      </c>
      <c r="F4240" s="1" t="s">
        <v>55</v>
      </c>
      <c r="G4240" s="1" t="s">
        <v>4</v>
      </c>
      <c r="H4240" s="1" t="s">
        <v>4710</v>
      </c>
      <c r="I4240" s="2" t="s">
        <v>4699</v>
      </c>
      <c r="J4240" s="6" t="s">
        <v>4</v>
      </c>
      <c r="K4240" s="6" t="s">
        <v>4</v>
      </c>
      <c r="L4240" s="6" t="s">
        <v>4</v>
      </c>
      <c r="M4240" s="6" t="s">
        <v>5</v>
      </c>
      <c r="N4240" s="6" t="s">
        <v>4709</v>
      </c>
      <c r="O4240" s="16">
        <v>44769</v>
      </c>
      <c r="P4240" s="6" t="s">
        <v>7</v>
      </c>
      <c r="Q4240" s="18">
        <v>1389</v>
      </c>
      <c r="R4240" s="18">
        <v>1389</v>
      </c>
      <c r="S4240" s="18">
        <v>0</v>
      </c>
      <c r="T4240" s="18">
        <v>0</v>
      </c>
      <c r="U4240" s="10">
        <f t="shared" si="132"/>
        <v>0</v>
      </c>
      <c r="V4240" s="20">
        <f t="shared" si="133"/>
        <v>0</v>
      </c>
    </row>
    <row r="4241" spans="1:22" outlineLevel="3" x14ac:dyDescent="0.35">
      <c r="A4241" s="6" t="s">
        <v>52</v>
      </c>
      <c r="B4241" s="6" t="s">
        <v>53</v>
      </c>
      <c r="C4241" s="12" t="s">
        <v>4688</v>
      </c>
      <c r="D4241" s="5" t="s">
        <v>4689</v>
      </c>
      <c r="E4241" s="6" t="s">
        <v>4689</v>
      </c>
      <c r="F4241" s="1" t="s">
        <v>55</v>
      </c>
      <c r="G4241" s="1" t="s">
        <v>4</v>
      </c>
      <c r="H4241" s="1" t="s">
        <v>4710</v>
      </c>
      <c r="I4241" s="2" t="s">
        <v>4699</v>
      </c>
      <c r="J4241" s="6" t="s">
        <v>4</v>
      </c>
      <c r="K4241" s="6" t="s">
        <v>4</v>
      </c>
      <c r="L4241" s="6" t="s">
        <v>4</v>
      </c>
      <c r="M4241" s="6" t="s">
        <v>5</v>
      </c>
      <c r="N4241" s="6" t="s">
        <v>4711</v>
      </c>
      <c r="O4241" s="16">
        <v>44844</v>
      </c>
      <c r="P4241" s="6" t="s">
        <v>7</v>
      </c>
      <c r="Q4241" s="18">
        <v>1566</v>
      </c>
      <c r="R4241" s="18">
        <v>1566</v>
      </c>
      <c r="S4241" s="18">
        <v>0</v>
      </c>
      <c r="T4241" s="18">
        <v>0</v>
      </c>
      <c r="U4241" s="10">
        <f t="shared" si="132"/>
        <v>0</v>
      </c>
      <c r="V4241" s="20">
        <f t="shared" si="133"/>
        <v>0</v>
      </c>
    </row>
    <row r="4242" spans="1:22" outlineLevel="4" x14ac:dyDescent="0.35">
      <c r="A4242" s="6" t="s">
        <v>52</v>
      </c>
      <c r="B4242" s="6" t="s">
        <v>53</v>
      </c>
      <c r="C4242" s="12" t="s">
        <v>4688</v>
      </c>
      <c r="D4242" s="5" t="s">
        <v>4689</v>
      </c>
      <c r="E4242" s="6" t="s">
        <v>4689</v>
      </c>
      <c r="F4242" s="1" t="s">
        <v>55</v>
      </c>
      <c r="G4242" s="1" t="s">
        <v>4</v>
      </c>
      <c r="H4242" s="1" t="s">
        <v>4710</v>
      </c>
      <c r="I4242" s="2" t="s">
        <v>4699</v>
      </c>
      <c r="J4242" s="6" t="s">
        <v>4</v>
      </c>
      <c r="K4242" s="6" t="s">
        <v>4</v>
      </c>
      <c r="L4242" s="6" t="s">
        <v>4</v>
      </c>
      <c r="M4242" s="6" t="s">
        <v>5</v>
      </c>
      <c r="N4242" s="6" t="s">
        <v>4712</v>
      </c>
      <c r="O4242" s="16">
        <v>45078</v>
      </c>
      <c r="P4242" s="6" t="s">
        <v>7</v>
      </c>
      <c r="Q4242" s="18">
        <v>8498</v>
      </c>
      <c r="R4242" s="18">
        <v>8498</v>
      </c>
      <c r="S4242" s="18">
        <v>0</v>
      </c>
      <c r="T4242" s="18">
        <v>0</v>
      </c>
      <c r="U4242" s="10">
        <f t="shared" si="132"/>
        <v>0</v>
      </c>
      <c r="V4242" s="20">
        <f t="shared" si="133"/>
        <v>0</v>
      </c>
    </row>
    <row r="4243" spans="1:22" outlineLevel="4" x14ac:dyDescent="0.35">
      <c r="G4243" s="1"/>
      <c r="H4243" s="14" t="s">
        <v>12154</v>
      </c>
      <c r="O4243" s="16"/>
      <c r="Q4243" s="18">
        <f>SUBTOTAL(9,Q4240:Q4242)</f>
        <v>11453</v>
      </c>
      <c r="R4243" s="18">
        <f>SUBTOTAL(9,R4240:R4242)</f>
        <v>11453</v>
      </c>
      <c r="S4243" s="18">
        <f>SUBTOTAL(9,S4240:S4242)</f>
        <v>0</v>
      </c>
      <c r="T4243" s="18">
        <f>SUBTOTAL(9,T4240:T4242)</f>
        <v>0</v>
      </c>
      <c r="U4243" s="10">
        <f t="shared" si="132"/>
        <v>0</v>
      </c>
      <c r="V4243" s="20">
        <f t="shared" si="133"/>
        <v>0</v>
      </c>
    </row>
    <row r="4244" spans="1:22" outlineLevel="4" x14ac:dyDescent="0.35">
      <c r="A4244" s="6" t="s">
        <v>52</v>
      </c>
      <c r="B4244" s="6" t="s">
        <v>53</v>
      </c>
      <c r="C4244" s="12" t="s">
        <v>4688</v>
      </c>
      <c r="D4244" s="5" t="s">
        <v>4689</v>
      </c>
      <c r="E4244" s="6" t="s">
        <v>4689</v>
      </c>
      <c r="G4244" s="1" t="s">
        <v>2195</v>
      </c>
      <c r="H4244" s="1" t="s">
        <v>4714</v>
      </c>
      <c r="I4244" s="2" t="s">
        <v>4699</v>
      </c>
      <c r="J4244" s="6" t="s">
        <v>4</v>
      </c>
      <c r="K4244" s="6" t="s">
        <v>4</v>
      </c>
      <c r="L4244" s="6" t="s">
        <v>4</v>
      </c>
      <c r="M4244" s="6" t="s">
        <v>5</v>
      </c>
      <c r="N4244" s="6" t="s">
        <v>4713</v>
      </c>
      <c r="O4244" s="16">
        <v>44886</v>
      </c>
      <c r="P4244" s="6" t="s">
        <v>7</v>
      </c>
      <c r="Q4244" s="18">
        <v>3000000</v>
      </c>
      <c r="R4244" s="18">
        <v>0</v>
      </c>
      <c r="S4244" s="18">
        <v>3000000</v>
      </c>
      <c r="T4244" s="18">
        <v>0</v>
      </c>
      <c r="U4244" s="10">
        <f t="shared" si="132"/>
        <v>0</v>
      </c>
      <c r="V4244" s="20">
        <f t="shared" si="133"/>
        <v>0</v>
      </c>
    </row>
    <row r="4245" spans="1:22" outlineLevel="3" x14ac:dyDescent="0.35">
      <c r="G4245" s="1"/>
      <c r="H4245" s="14" t="s">
        <v>12155</v>
      </c>
      <c r="O4245" s="16"/>
      <c r="Q4245" s="18">
        <f>SUBTOTAL(9,Q4244:Q4244)</f>
        <v>3000000</v>
      </c>
      <c r="R4245" s="18">
        <f>SUBTOTAL(9,R4244:R4244)</f>
        <v>0</v>
      </c>
      <c r="S4245" s="18">
        <f>SUBTOTAL(9,S4244:S4244)</f>
        <v>3000000</v>
      </c>
      <c r="T4245" s="18">
        <f>SUBTOTAL(9,T4244:T4244)</f>
        <v>0</v>
      </c>
      <c r="U4245" s="10">
        <f t="shared" si="132"/>
        <v>0</v>
      </c>
      <c r="V4245" s="20">
        <f t="shared" si="133"/>
        <v>0</v>
      </c>
    </row>
    <row r="4246" spans="1:22" outlineLevel="4" x14ac:dyDescent="0.35">
      <c r="A4246" s="6" t="s">
        <v>52</v>
      </c>
      <c r="B4246" s="6" t="s">
        <v>53</v>
      </c>
      <c r="C4246" s="12" t="s">
        <v>4688</v>
      </c>
      <c r="F4246" s="1" t="s">
        <v>55</v>
      </c>
      <c r="G4246" s="1" t="s">
        <v>4</v>
      </c>
      <c r="H4246" s="1" t="s">
        <v>4716</v>
      </c>
      <c r="I4246" s="2" t="s">
        <v>4699</v>
      </c>
      <c r="J4246" s="6" t="s">
        <v>4</v>
      </c>
      <c r="K4246" s="6" t="s">
        <v>4</v>
      </c>
      <c r="L4246" s="6" t="s">
        <v>4</v>
      </c>
      <c r="M4246" s="6" t="s">
        <v>5</v>
      </c>
      <c r="N4246" s="6" t="s">
        <v>4715</v>
      </c>
      <c r="O4246" s="16">
        <v>45077</v>
      </c>
      <c r="P4246" s="6" t="s">
        <v>7</v>
      </c>
      <c r="Q4246" s="18">
        <v>21653</v>
      </c>
      <c r="R4246" s="18">
        <v>21653</v>
      </c>
      <c r="S4246" s="18">
        <v>0</v>
      </c>
      <c r="T4246" s="18">
        <v>0</v>
      </c>
      <c r="U4246" s="10">
        <f t="shared" si="132"/>
        <v>0</v>
      </c>
      <c r="V4246" s="20">
        <f t="shared" si="133"/>
        <v>0</v>
      </c>
    </row>
    <row r="4247" spans="1:22" outlineLevel="3" x14ac:dyDescent="0.35">
      <c r="G4247" s="1"/>
      <c r="H4247" s="14" t="s">
        <v>12156</v>
      </c>
      <c r="O4247" s="16"/>
      <c r="Q4247" s="18">
        <f>SUBTOTAL(9,Q4246:Q4246)</f>
        <v>21653</v>
      </c>
      <c r="R4247" s="18">
        <f>SUBTOTAL(9,R4246:R4246)</f>
        <v>21653</v>
      </c>
      <c r="S4247" s="18">
        <f>SUBTOTAL(9,S4246:S4246)</f>
        <v>0</v>
      </c>
      <c r="T4247" s="18">
        <f>SUBTOTAL(9,T4246:T4246)</f>
        <v>0</v>
      </c>
      <c r="U4247" s="10">
        <f t="shared" si="132"/>
        <v>0</v>
      </c>
      <c r="V4247" s="20">
        <f t="shared" si="133"/>
        <v>0</v>
      </c>
    </row>
    <row r="4248" spans="1:22" outlineLevel="4" x14ac:dyDescent="0.35">
      <c r="C4248" s="13" t="s">
        <v>10766</v>
      </c>
      <c r="D4248" s="5" t="s">
        <v>4689</v>
      </c>
      <c r="E4248" s="6" t="s">
        <v>4689</v>
      </c>
      <c r="G4248" s="1"/>
      <c r="O4248" s="16"/>
      <c r="Q4248" s="18">
        <f>SUBTOTAL(9,Q4225:Q4246)</f>
        <v>3273923</v>
      </c>
      <c r="R4248" s="18">
        <f>SUBTOTAL(9,R4225:R4246)</f>
        <v>91635</v>
      </c>
      <c r="S4248" s="18">
        <f>SUBTOTAL(9,S4225:S4246)</f>
        <v>3182288</v>
      </c>
      <c r="T4248" s="18">
        <f>SUBTOTAL(9,T4225:T4246)</f>
        <v>0</v>
      </c>
      <c r="U4248" s="10">
        <f t="shared" si="132"/>
        <v>0</v>
      </c>
      <c r="V4248" s="20">
        <f t="shared" si="133"/>
        <v>0</v>
      </c>
    </row>
    <row r="4249" spans="1:22" ht="29" outlineLevel="3" x14ac:dyDescent="0.35">
      <c r="A4249" s="6" t="s">
        <v>73</v>
      </c>
      <c r="B4249" s="6" t="s">
        <v>74</v>
      </c>
      <c r="C4249" s="12" t="s">
        <v>4717</v>
      </c>
      <c r="F4249" s="1" t="s">
        <v>4</v>
      </c>
      <c r="G4249" s="1" t="s">
        <v>97</v>
      </c>
      <c r="H4249" s="1" t="s">
        <v>4720</v>
      </c>
      <c r="I4249" s="2" t="s">
        <v>4721</v>
      </c>
      <c r="J4249" s="6" t="s">
        <v>4</v>
      </c>
      <c r="K4249" s="6" t="s">
        <v>4</v>
      </c>
      <c r="L4249" s="6" t="s">
        <v>4</v>
      </c>
      <c r="M4249" s="6" t="s">
        <v>5</v>
      </c>
      <c r="N4249" s="6" t="s">
        <v>4719</v>
      </c>
      <c r="O4249" s="16">
        <v>44819</v>
      </c>
      <c r="P4249" s="6" t="s">
        <v>7</v>
      </c>
      <c r="Q4249" s="18">
        <v>2090.56</v>
      </c>
      <c r="R4249" s="18">
        <v>0</v>
      </c>
      <c r="S4249" s="18">
        <v>2090.56</v>
      </c>
      <c r="T4249" s="18">
        <v>0</v>
      </c>
      <c r="U4249" s="10">
        <f t="shared" si="132"/>
        <v>0</v>
      </c>
      <c r="V4249" s="20">
        <f t="shared" si="133"/>
        <v>0</v>
      </c>
    </row>
    <row r="4250" spans="1:22" ht="29" outlineLevel="2" x14ac:dyDescent="0.35">
      <c r="A4250" s="6" t="s">
        <v>73</v>
      </c>
      <c r="B4250" s="6" t="s">
        <v>74</v>
      </c>
      <c r="C4250" s="12" t="s">
        <v>4717</v>
      </c>
      <c r="F4250" s="1" t="s">
        <v>86</v>
      </c>
      <c r="G4250" s="1" t="s">
        <v>4</v>
      </c>
      <c r="H4250" s="1" t="s">
        <v>4720</v>
      </c>
      <c r="I4250" s="2" t="s">
        <v>4721</v>
      </c>
      <c r="J4250" s="6" t="s">
        <v>4</v>
      </c>
      <c r="K4250" s="6" t="s">
        <v>4</v>
      </c>
      <c r="L4250" s="6" t="s">
        <v>4</v>
      </c>
      <c r="M4250" s="6" t="s">
        <v>5</v>
      </c>
      <c r="N4250" s="6" t="s">
        <v>4719</v>
      </c>
      <c r="O4250" s="16">
        <v>44819</v>
      </c>
      <c r="P4250" s="6" t="s">
        <v>7</v>
      </c>
      <c r="Q4250" s="18">
        <v>16724.439999999999</v>
      </c>
      <c r="R4250" s="18">
        <v>16724.439999999999</v>
      </c>
      <c r="S4250" s="18">
        <v>0</v>
      </c>
      <c r="T4250" s="18">
        <v>0</v>
      </c>
      <c r="U4250" s="10">
        <f t="shared" si="132"/>
        <v>0</v>
      </c>
      <c r="V4250" s="20">
        <f t="shared" si="133"/>
        <v>0</v>
      </c>
    </row>
    <row r="4251" spans="1:22" outlineLevel="4" x14ac:dyDescent="0.35">
      <c r="D4251" s="5" t="s">
        <v>4718</v>
      </c>
      <c r="E4251" s="6" t="s">
        <v>4718</v>
      </c>
      <c r="G4251" s="1"/>
      <c r="H4251" s="14" t="s">
        <v>12157</v>
      </c>
      <c r="O4251" s="16"/>
      <c r="Q4251" s="18">
        <f>SUBTOTAL(9,Q4249:Q4250)</f>
        <v>18815</v>
      </c>
      <c r="R4251" s="18">
        <f>SUBTOTAL(9,R4249:R4250)</f>
        <v>16724.439999999999</v>
      </c>
      <c r="S4251" s="18">
        <f>SUBTOTAL(9,S4249:S4250)</f>
        <v>2090.56</v>
      </c>
      <c r="T4251" s="18">
        <f>SUBTOTAL(9,T4249:T4250)</f>
        <v>0</v>
      </c>
      <c r="U4251" s="10">
        <f t="shared" si="132"/>
        <v>1.3642420526593924E-12</v>
      </c>
      <c r="V4251" s="20">
        <f t="shared" si="133"/>
        <v>1.3642420526593924E-12</v>
      </c>
    </row>
    <row r="4252" spans="1:22" ht="29" outlineLevel="4" x14ac:dyDescent="0.35">
      <c r="A4252" s="6" t="s">
        <v>73</v>
      </c>
      <c r="B4252" s="6" t="s">
        <v>74</v>
      </c>
      <c r="C4252" s="12" t="s">
        <v>4717</v>
      </c>
      <c r="D4252" s="5" t="s">
        <v>4718</v>
      </c>
      <c r="E4252" s="6" t="s">
        <v>4718</v>
      </c>
      <c r="F4252" s="1" t="s">
        <v>4</v>
      </c>
      <c r="G4252" s="1" t="s">
        <v>97</v>
      </c>
      <c r="H4252" s="1" t="s">
        <v>4723</v>
      </c>
      <c r="I4252" s="2" t="s">
        <v>4724</v>
      </c>
      <c r="J4252" s="6" t="s">
        <v>4</v>
      </c>
      <c r="K4252" s="6" t="s">
        <v>4</v>
      </c>
      <c r="L4252" s="6" t="s">
        <v>4</v>
      </c>
      <c r="M4252" s="6" t="s">
        <v>5</v>
      </c>
      <c r="N4252" s="6" t="s">
        <v>4722</v>
      </c>
      <c r="O4252" s="16">
        <v>44888</v>
      </c>
      <c r="P4252" s="6" t="s">
        <v>7</v>
      </c>
      <c r="Q4252" s="18">
        <v>1997.44</v>
      </c>
      <c r="R4252" s="18">
        <v>0</v>
      </c>
      <c r="S4252" s="18">
        <v>1997.44</v>
      </c>
      <c r="T4252" s="18">
        <v>0</v>
      </c>
      <c r="U4252" s="10">
        <f t="shared" si="132"/>
        <v>0</v>
      </c>
      <c r="V4252" s="20">
        <f t="shared" si="133"/>
        <v>0</v>
      </c>
    </row>
    <row r="4253" spans="1:22" ht="29" outlineLevel="3" x14ac:dyDescent="0.35">
      <c r="A4253" s="6" t="s">
        <v>73</v>
      </c>
      <c r="B4253" s="6" t="s">
        <v>74</v>
      </c>
      <c r="C4253" s="12" t="s">
        <v>4717</v>
      </c>
      <c r="F4253" s="1" t="s">
        <v>4</v>
      </c>
      <c r="G4253" s="1" t="s">
        <v>97</v>
      </c>
      <c r="H4253" s="1" t="s">
        <v>4723</v>
      </c>
      <c r="I4253" s="2" t="s">
        <v>4724</v>
      </c>
      <c r="J4253" s="6" t="s">
        <v>4</v>
      </c>
      <c r="K4253" s="6" t="s">
        <v>4</v>
      </c>
      <c r="L4253" s="6" t="s">
        <v>4</v>
      </c>
      <c r="M4253" s="6" t="s">
        <v>5</v>
      </c>
      <c r="N4253" s="6" t="s">
        <v>4725</v>
      </c>
      <c r="O4253" s="16">
        <v>44963</v>
      </c>
      <c r="P4253" s="6" t="s">
        <v>7</v>
      </c>
      <c r="Q4253" s="18">
        <v>1541.78</v>
      </c>
      <c r="R4253" s="18">
        <v>0</v>
      </c>
      <c r="S4253" s="18">
        <v>1541.78</v>
      </c>
      <c r="T4253" s="18">
        <v>0</v>
      </c>
      <c r="U4253" s="10">
        <f t="shared" si="132"/>
        <v>0</v>
      </c>
      <c r="V4253" s="20">
        <f t="shared" si="133"/>
        <v>0</v>
      </c>
    </row>
    <row r="4254" spans="1:22" ht="29" outlineLevel="4" x14ac:dyDescent="0.35">
      <c r="A4254" s="6" t="s">
        <v>73</v>
      </c>
      <c r="B4254" s="6" t="s">
        <v>74</v>
      </c>
      <c r="C4254" s="12" t="s">
        <v>4717</v>
      </c>
      <c r="D4254" s="5" t="s">
        <v>4718</v>
      </c>
      <c r="E4254" s="6" t="s">
        <v>4718</v>
      </c>
      <c r="F4254" s="1" t="s">
        <v>4</v>
      </c>
      <c r="G4254" s="1" t="s">
        <v>97</v>
      </c>
      <c r="H4254" s="1" t="s">
        <v>4723</v>
      </c>
      <c r="I4254" s="2" t="s">
        <v>4724</v>
      </c>
      <c r="J4254" s="6" t="s">
        <v>4</v>
      </c>
      <c r="K4254" s="6" t="s">
        <v>4</v>
      </c>
      <c r="L4254" s="6" t="s">
        <v>4</v>
      </c>
      <c r="M4254" s="6" t="s">
        <v>5</v>
      </c>
      <c r="N4254" s="6" t="s">
        <v>4726</v>
      </c>
      <c r="O4254" s="16">
        <v>45063</v>
      </c>
      <c r="P4254" s="6" t="s">
        <v>7</v>
      </c>
      <c r="Q4254" s="18">
        <v>1699.67</v>
      </c>
      <c r="R4254" s="18">
        <v>0</v>
      </c>
      <c r="S4254" s="18">
        <v>1699.67</v>
      </c>
      <c r="T4254" s="18">
        <v>0</v>
      </c>
      <c r="U4254" s="10">
        <f t="shared" si="132"/>
        <v>0</v>
      </c>
      <c r="V4254" s="20">
        <f t="shared" si="133"/>
        <v>0</v>
      </c>
    </row>
    <row r="4255" spans="1:22" ht="29" outlineLevel="4" x14ac:dyDescent="0.35">
      <c r="A4255" s="6" t="s">
        <v>73</v>
      </c>
      <c r="B4255" s="6" t="s">
        <v>74</v>
      </c>
      <c r="C4255" s="12" t="s">
        <v>4717</v>
      </c>
      <c r="D4255" s="5" t="s">
        <v>4718</v>
      </c>
      <c r="E4255" s="6" t="s">
        <v>4718</v>
      </c>
      <c r="F4255" s="1" t="s">
        <v>86</v>
      </c>
      <c r="G4255" s="1" t="s">
        <v>4</v>
      </c>
      <c r="H4255" s="1" t="s">
        <v>4723</v>
      </c>
      <c r="I4255" s="2" t="s">
        <v>4724</v>
      </c>
      <c r="J4255" s="6" t="s">
        <v>4</v>
      </c>
      <c r="K4255" s="6" t="s">
        <v>4</v>
      </c>
      <c r="L4255" s="6" t="s">
        <v>4</v>
      </c>
      <c r="M4255" s="6" t="s">
        <v>5</v>
      </c>
      <c r="N4255" s="6" t="s">
        <v>4722</v>
      </c>
      <c r="O4255" s="16">
        <v>44888</v>
      </c>
      <c r="P4255" s="6" t="s">
        <v>7</v>
      </c>
      <c r="Q4255" s="18">
        <v>15979.56</v>
      </c>
      <c r="R4255" s="18">
        <v>15979.56</v>
      </c>
      <c r="S4255" s="18">
        <v>0</v>
      </c>
      <c r="T4255" s="18">
        <v>0</v>
      </c>
      <c r="U4255" s="10">
        <f t="shared" si="132"/>
        <v>0</v>
      </c>
      <c r="V4255" s="20">
        <f t="shared" si="133"/>
        <v>0</v>
      </c>
    </row>
    <row r="4256" spans="1:22" ht="29" outlineLevel="4" x14ac:dyDescent="0.35">
      <c r="A4256" s="6" t="s">
        <v>73</v>
      </c>
      <c r="B4256" s="6" t="s">
        <v>74</v>
      </c>
      <c r="C4256" s="12" t="s">
        <v>4717</v>
      </c>
      <c r="D4256" s="5" t="s">
        <v>4718</v>
      </c>
      <c r="E4256" s="6" t="s">
        <v>4718</v>
      </c>
      <c r="F4256" s="1" t="s">
        <v>86</v>
      </c>
      <c r="G4256" s="1" t="s">
        <v>4</v>
      </c>
      <c r="H4256" s="1" t="s">
        <v>4723</v>
      </c>
      <c r="I4256" s="2" t="s">
        <v>4724</v>
      </c>
      <c r="J4256" s="6" t="s">
        <v>4</v>
      </c>
      <c r="K4256" s="6" t="s">
        <v>4</v>
      </c>
      <c r="L4256" s="6" t="s">
        <v>4</v>
      </c>
      <c r="M4256" s="6" t="s">
        <v>5</v>
      </c>
      <c r="N4256" s="6" t="s">
        <v>4725</v>
      </c>
      <c r="O4256" s="16">
        <v>44963</v>
      </c>
      <c r="P4256" s="6" t="s">
        <v>7</v>
      </c>
      <c r="Q4256" s="18">
        <v>12334.22</v>
      </c>
      <c r="R4256" s="18">
        <v>12334.22</v>
      </c>
      <c r="S4256" s="18">
        <v>0</v>
      </c>
      <c r="T4256" s="18">
        <v>0</v>
      </c>
      <c r="U4256" s="10">
        <f t="shared" si="132"/>
        <v>0</v>
      </c>
      <c r="V4256" s="20">
        <f t="shared" si="133"/>
        <v>0</v>
      </c>
    </row>
    <row r="4257" spans="1:22" ht="29" outlineLevel="4" x14ac:dyDescent="0.35">
      <c r="A4257" s="6" t="s">
        <v>73</v>
      </c>
      <c r="B4257" s="6" t="s">
        <v>74</v>
      </c>
      <c r="C4257" s="12" t="s">
        <v>4717</v>
      </c>
      <c r="D4257" s="5" t="s">
        <v>4718</v>
      </c>
      <c r="E4257" s="6" t="s">
        <v>4718</v>
      </c>
      <c r="F4257" s="1" t="s">
        <v>86</v>
      </c>
      <c r="G4257" s="1" t="s">
        <v>4</v>
      </c>
      <c r="H4257" s="1" t="s">
        <v>4723</v>
      </c>
      <c r="I4257" s="2" t="s">
        <v>4724</v>
      </c>
      <c r="J4257" s="6" t="s">
        <v>4</v>
      </c>
      <c r="K4257" s="6" t="s">
        <v>4</v>
      </c>
      <c r="L4257" s="6" t="s">
        <v>4</v>
      </c>
      <c r="M4257" s="6" t="s">
        <v>5</v>
      </c>
      <c r="N4257" s="6" t="s">
        <v>4726</v>
      </c>
      <c r="O4257" s="16">
        <v>45063</v>
      </c>
      <c r="P4257" s="6" t="s">
        <v>7</v>
      </c>
      <c r="Q4257" s="18">
        <v>13597.33</v>
      </c>
      <c r="R4257" s="18">
        <v>13597.33</v>
      </c>
      <c r="S4257" s="18">
        <v>0</v>
      </c>
      <c r="T4257" s="18">
        <v>0</v>
      </c>
      <c r="U4257" s="10">
        <f t="shared" si="132"/>
        <v>0</v>
      </c>
      <c r="V4257" s="20">
        <f t="shared" si="133"/>
        <v>0</v>
      </c>
    </row>
    <row r="4258" spans="1:22" outlineLevel="4" x14ac:dyDescent="0.35">
      <c r="D4258" s="5" t="s">
        <v>4718</v>
      </c>
      <c r="E4258" s="6" t="s">
        <v>4718</v>
      </c>
      <c r="G4258" s="1"/>
      <c r="H4258" s="14" t="s">
        <v>12158</v>
      </c>
      <c r="O4258" s="16"/>
      <c r="Q4258" s="18">
        <f>SUBTOTAL(9,Q4252:Q4257)</f>
        <v>47150</v>
      </c>
      <c r="R4258" s="18">
        <f>SUBTOTAL(9,R4252:R4257)</f>
        <v>41911.11</v>
      </c>
      <c r="S4258" s="18">
        <f>SUBTOTAL(9,S4252:S4257)</f>
        <v>5238.8900000000003</v>
      </c>
      <c r="T4258" s="18">
        <f>SUBTOTAL(9,T4252:T4257)</f>
        <v>0</v>
      </c>
      <c r="U4258" s="10">
        <f t="shared" si="132"/>
        <v>-9.0949470177292824E-13</v>
      </c>
      <c r="V4258" s="20">
        <f t="shared" si="133"/>
        <v>-9.0949470177292824E-13</v>
      </c>
    </row>
    <row r="4259" spans="1:22" outlineLevel="4" x14ac:dyDescent="0.35">
      <c r="C4259" s="13" t="s">
        <v>10767</v>
      </c>
      <c r="D4259" s="5" t="s">
        <v>4718</v>
      </c>
      <c r="E4259" s="6" t="s">
        <v>4718</v>
      </c>
      <c r="G4259" s="1"/>
      <c r="O4259" s="16"/>
      <c r="Q4259" s="18">
        <f>SUBTOTAL(9,Q4249:Q4257)</f>
        <v>65965</v>
      </c>
      <c r="R4259" s="18">
        <f>SUBTOTAL(9,R4249:R4257)</f>
        <v>58635.55</v>
      </c>
      <c r="S4259" s="18">
        <f>SUBTOTAL(9,S4249:S4257)</f>
        <v>7329.45</v>
      </c>
      <c r="T4259" s="18">
        <f>SUBTOTAL(9,T4249:T4257)</f>
        <v>0</v>
      </c>
      <c r="U4259" s="10">
        <f t="shared" si="132"/>
        <v>-2.7284841053187847E-12</v>
      </c>
      <c r="V4259" s="20">
        <f t="shared" si="133"/>
        <v>-2.7284841053187847E-12</v>
      </c>
    </row>
    <row r="4260" spans="1:22" ht="29" outlineLevel="3" x14ac:dyDescent="0.35">
      <c r="A4260" s="6" t="s">
        <v>743</v>
      </c>
      <c r="B4260" s="6" t="s">
        <v>744</v>
      </c>
      <c r="C4260" s="12" t="s">
        <v>4727</v>
      </c>
      <c r="F4260" s="1" t="s">
        <v>4</v>
      </c>
      <c r="G4260" s="1" t="s">
        <v>1372</v>
      </c>
      <c r="H4260" s="1" t="s">
        <v>4731</v>
      </c>
      <c r="I4260" s="2" t="s">
        <v>4732</v>
      </c>
      <c r="J4260" s="6" t="s">
        <v>4</v>
      </c>
      <c r="K4260" s="6" t="s">
        <v>4</v>
      </c>
      <c r="L4260" s="6" t="s">
        <v>4</v>
      </c>
      <c r="M4260" s="6" t="s">
        <v>5</v>
      </c>
      <c r="N4260" s="6" t="s">
        <v>4729</v>
      </c>
      <c r="O4260" s="16">
        <v>44915</v>
      </c>
      <c r="P4260" s="6" t="s">
        <v>4730</v>
      </c>
      <c r="Q4260" s="18">
        <v>50000</v>
      </c>
      <c r="R4260" s="18">
        <v>0</v>
      </c>
      <c r="S4260" s="18">
        <v>50000</v>
      </c>
      <c r="T4260" s="18">
        <v>0</v>
      </c>
      <c r="U4260" s="10">
        <f t="shared" si="132"/>
        <v>0</v>
      </c>
      <c r="V4260" s="20">
        <f t="shared" si="133"/>
        <v>0</v>
      </c>
    </row>
    <row r="4261" spans="1:22" outlineLevel="2" x14ac:dyDescent="0.35">
      <c r="C4261" s="13"/>
      <c r="G4261" s="1"/>
      <c r="H4261" s="14" t="s">
        <v>12159</v>
      </c>
      <c r="O4261" s="16"/>
      <c r="Q4261" s="18">
        <f>SUBTOTAL(9,Q4260:Q4260)</f>
        <v>50000</v>
      </c>
      <c r="R4261" s="18">
        <f>SUBTOTAL(9,R4260:R4260)</f>
        <v>0</v>
      </c>
      <c r="S4261" s="18">
        <f>SUBTOTAL(9,S4260:S4260)</f>
        <v>50000</v>
      </c>
      <c r="T4261" s="18">
        <f>SUBTOTAL(9,T4260:T4260)</f>
        <v>0</v>
      </c>
      <c r="U4261" s="10">
        <f t="shared" si="132"/>
        <v>0</v>
      </c>
      <c r="V4261" s="20">
        <f t="shared" si="133"/>
        <v>0</v>
      </c>
    </row>
    <row r="4262" spans="1:22" outlineLevel="4" x14ac:dyDescent="0.35">
      <c r="C4262" s="13" t="s">
        <v>10768</v>
      </c>
      <c r="D4262" s="5" t="s">
        <v>4728</v>
      </c>
      <c r="E4262" s="6" t="s">
        <v>4728</v>
      </c>
      <c r="G4262" s="1"/>
      <c r="O4262" s="16"/>
      <c r="Q4262" s="18">
        <f>SUBTOTAL(9,Q4260:Q4260)</f>
        <v>50000</v>
      </c>
      <c r="R4262" s="18">
        <f>SUBTOTAL(9,R4260:R4260)</f>
        <v>0</v>
      </c>
      <c r="S4262" s="18">
        <f>SUBTOTAL(9,S4260:S4260)</f>
        <v>50000</v>
      </c>
      <c r="T4262" s="18">
        <f>SUBTOTAL(9,T4260:T4260)</f>
        <v>0</v>
      </c>
      <c r="U4262" s="10">
        <f t="shared" si="132"/>
        <v>0</v>
      </c>
      <c r="V4262" s="20">
        <f t="shared" si="133"/>
        <v>0</v>
      </c>
    </row>
    <row r="4263" spans="1:22" outlineLevel="3" x14ac:dyDescent="0.35">
      <c r="A4263" s="6" t="s">
        <v>110</v>
      </c>
      <c r="B4263" s="6" t="s">
        <v>111</v>
      </c>
      <c r="C4263" s="12" t="s">
        <v>4733</v>
      </c>
      <c r="F4263" s="1" t="s">
        <v>4</v>
      </c>
      <c r="G4263" s="1" t="s">
        <v>114</v>
      </c>
      <c r="H4263" s="1" t="s">
        <v>116</v>
      </c>
      <c r="I4263" s="2" t="s">
        <v>117</v>
      </c>
      <c r="J4263" s="6" t="s">
        <v>4</v>
      </c>
      <c r="K4263" s="6" t="s">
        <v>4</v>
      </c>
      <c r="L4263" s="6" t="s">
        <v>4</v>
      </c>
      <c r="M4263" s="6" t="s">
        <v>5</v>
      </c>
      <c r="N4263" s="6" t="s">
        <v>4735</v>
      </c>
      <c r="O4263" s="16">
        <v>44869</v>
      </c>
      <c r="P4263" s="6" t="s">
        <v>7</v>
      </c>
      <c r="Q4263" s="18">
        <v>42235</v>
      </c>
      <c r="R4263" s="18">
        <v>0</v>
      </c>
      <c r="S4263" s="18">
        <v>42235</v>
      </c>
      <c r="T4263" s="18">
        <v>0</v>
      </c>
      <c r="U4263" s="10">
        <f t="shared" si="132"/>
        <v>0</v>
      </c>
      <c r="V4263" s="20">
        <f t="shared" si="133"/>
        <v>0</v>
      </c>
    </row>
    <row r="4264" spans="1:22" outlineLevel="2" x14ac:dyDescent="0.35">
      <c r="A4264" s="6" t="s">
        <v>110</v>
      </c>
      <c r="B4264" s="6" t="s">
        <v>111</v>
      </c>
      <c r="C4264" s="12" t="s">
        <v>4733</v>
      </c>
      <c r="F4264" s="1" t="s">
        <v>4</v>
      </c>
      <c r="G4264" s="1" t="s">
        <v>114</v>
      </c>
      <c r="H4264" s="1" t="s">
        <v>116</v>
      </c>
      <c r="I4264" s="2" t="s">
        <v>117</v>
      </c>
      <c r="J4264" s="6" t="s">
        <v>4</v>
      </c>
      <c r="K4264" s="6" t="s">
        <v>4</v>
      </c>
      <c r="L4264" s="6" t="s">
        <v>4</v>
      </c>
      <c r="M4264" s="6" t="s">
        <v>5</v>
      </c>
      <c r="N4264" s="6" t="s">
        <v>4736</v>
      </c>
      <c r="O4264" s="16">
        <v>44945</v>
      </c>
      <c r="P4264" s="6" t="s">
        <v>7</v>
      </c>
      <c r="Q4264" s="18">
        <v>10169</v>
      </c>
      <c r="R4264" s="18">
        <v>0</v>
      </c>
      <c r="S4264" s="18">
        <v>10169</v>
      </c>
      <c r="T4264" s="18">
        <v>0</v>
      </c>
      <c r="U4264" s="10">
        <f t="shared" si="132"/>
        <v>0</v>
      </c>
      <c r="V4264" s="20">
        <f t="shared" si="133"/>
        <v>0</v>
      </c>
    </row>
    <row r="4265" spans="1:22" outlineLevel="4" x14ac:dyDescent="0.35">
      <c r="D4265" s="5" t="s">
        <v>4734</v>
      </c>
      <c r="E4265" s="6" t="s">
        <v>4734</v>
      </c>
      <c r="G4265" s="1"/>
      <c r="H4265" s="14" t="s">
        <v>11348</v>
      </c>
      <c r="O4265" s="16"/>
      <c r="Q4265" s="18">
        <f>SUBTOTAL(9,Q4263:Q4264)</f>
        <v>52404</v>
      </c>
      <c r="R4265" s="18">
        <f>SUBTOTAL(9,R4263:R4264)</f>
        <v>0</v>
      </c>
      <c r="S4265" s="18">
        <f>SUBTOTAL(9,S4263:S4264)</f>
        <v>52404</v>
      </c>
      <c r="T4265" s="18">
        <f>SUBTOTAL(9,T4263:T4264)</f>
        <v>0</v>
      </c>
      <c r="U4265" s="10">
        <f t="shared" si="132"/>
        <v>0</v>
      </c>
      <c r="V4265" s="20">
        <f t="shared" si="133"/>
        <v>0</v>
      </c>
    </row>
    <row r="4266" spans="1:22" ht="29" outlineLevel="4" x14ac:dyDescent="0.35">
      <c r="A4266" s="6" t="s">
        <v>110</v>
      </c>
      <c r="B4266" s="6" t="s">
        <v>111</v>
      </c>
      <c r="C4266" s="12" t="s">
        <v>4733</v>
      </c>
      <c r="D4266" s="5" t="s">
        <v>4734</v>
      </c>
      <c r="E4266" s="6" t="s">
        <v>4734</v>
      </c>
      <c r="F4266" s="1" t="s">
        <v>4</v>
      </c>
      <c r="G4266" s="1" t="s">
        <v>114</v>
      </c>
      <c r="H4266" s="1" t="s">
        <v>119</v>
      </c>
      <c r="I4266" s="2" t="s">
        <v>120</v>
      </c>
      <c r="J4266" s="6" t="s">
        <v>4</v>
      </c>
      <c r="K4266" s="6" t="s">
        <v>4</v>
      </c>
      <c r="L4266" s="6" t="s">
        <v>4</v>
      </c>
      <c r="M4266" s="6" t="s">
        <v>5</v>
      </c>
      <c r="N4266" s="6" t="s">
        <v>4735</v>
      </c>
      <c r="O4266" s="16">
        <v>44869</v>
      </c>
      <c r="P4266" s="6" t="s">
        <v>7</v>
      </c>
      <c r="Q4266" s="18">
        <v>3683</v>
      </c>
      <c r="R4266" s="18">
        <v>0</v>
      </c>
      <c r="S4266" s="18">
        <v>3683</v>
      </c>
      <c r="T4266" s="18">
        <v>0</v>
      </c>
      <c r="U4266" s="10">
        <f t="shared" si="132"/>
        <v>0</v>
      </c>
      <c r="V4266" s="20">
        <f t="shared" si="133"/>
        <v>0</v>
      </c>
    </row>
    <row r="4267" spans="1:22" ht="29" outlineLevel="3" x14ac:dyDescent="0.35">
      <c r="A4267" s="6" t="s">
        <v>110</v>
      </c>
      <c r="B4267" s="6" t="s">
        <v>111</v>
      </c>
      <c r="C4267" s="12" t="s">
        <v>4733</v>
      </c>
      <c r="F4267" s="1" t="s">
        <v>4</v>
      </c>
      <c r="G4267" s="1" t="s">
        <v>114</v>
      </c>
      <c r="H4267" s="1" t="s">
        <v>119</v>
      </c>
      <c r="I4267" s="2" t="s">
        <v>120</v>
      </c>
      <c r="J4267" s="6" t="s">
        <v>4</v>
      </c>
      <c r="K4267" s="6" t="s">
        <v>4</v>
      </c>
      <c r="L4267" s="6" t="s">
        <v>4</v>
      </c>
      <c r="M4267" s="6" t="s">
        <v>5</v>
      </c>
      <c r="N4267" s="6" t="s">
        <v>4736</v>
      </c>
      <c r="O4267" s="16">
        <v>44945</v>
      </c>
      <c r="P4267" s="6" t="s">
        <v>7</v>
      </c>
      <c r="Q4267" s="18">
        <v>899</v>
      </c>
      <c r="R4267" s="18">
        <v>0</v>
      </c>
      <c r="S4267" s="18">
        <v>899</v>
      </c>
      <c r="T4267" s="18">
        <v>0</v>
      </c>
      <c r="U4267" s="10">
        <f t="shared" si="132"/>
        <v>0</v>
      </c>
      <c r="V4267" s="20">
        <f t="shared" si="133"/>
        <v>0</v>
      </c>
    </row>
    <row r="4268" spans="1:22" outlineLevel="4" x14ac:dyDescent="0.35">
      <c r="D4268" s="5" t="s">
        <v>4734</v>
      </c>
      <c r="E4268" s="6" t="s">
        <v>4734</v>
      </c>
      <c r="G4268" s="1"/>
      <c r="H4268" s="14" t="s">
        <v>11349</v>
      </c>
      <c r="O4268" s="16"/>
      <c r="Q4268" s="18">
        <f>SUBTOTAL(9,Q4266:Q4267)</f>
        <v>4582</v>
      </c>
      <c r="R4268" s="18">
        <f>SUBTOTAL(9,R4266:R4267)</f>
        <v>0</v>
      </c>
      <c r="S4268" s="18">
        <f>SUBTOTAL(9,S4266:S4267)</f>
        <v>4582</v>
      </c>
      <c r="T4268" s="18">
        <f>SUBTOTAL(9,T4266:T4267)</f>
        <v>0</v>
      </c>
      <c r="U4268" s="10">
        <f t="shared" si="132"/>
        <v>0</v>
      </c>
      <c r="V4268" s="20">
        <f t="shared" si="133"/>
        <v>0</v>
      </c>
    </row>
    <row r="4269" spans="1:22" outlineLevel="4" x14ac:dyDescent="0.35">
      <c r="A4269" s="6" t="s">
        <v>110</v>
      </c>
      <c r="B4269" s="6" t="s">
        <v>111</v>
      </c>
      <c r="C4269" s="12" t="s">
        <v>4733</v>
      </c>
      <c r="D4269" s="5" t="s">
        <v>4734</v>
      </c>
      <c r="E4269" s="6" t="s">
        <v>4734</v>
      </c>
      <c r="F4269" s="1" t="s">
        <v>4</v>
      </c>
      <c r="G4269" s="1" t="s">
        <v>114</v>
      </c>
      <c r="H4269" s="1" t="s">
        <v>121</v>
      </c>
      <c r="I4269" s="2" t="s">
        <v>122</v>
      </c>
      <c r="J4269" s="6" t="s">
        <v>4</v>
      </c>
      <c r="K4269" s="6" t="s">
        <v>4</v>
      </c>
      <c r="L4269" s="6" t="s">
        <v>4</v>
      </c>
      <c r="M4269" s="6" t="s">
        <v>5</v>
      </c>
      <c r="N4269" s="6" t="s">
        <v>4735</v>
      </c>
      <c r="O4269" s="16">
        <v>44869</v>
      </c>
      <c r="P4269" s="6" t="s">
        <v>7</v>
      </c>
      <c r="Q4269" s="18">
        <v>7355</v>
      </c>
      <c r="R4269" s="18">
        <v>0</v>
      </c>
      <c r="S4269" s="18">
        <v>7355</v>
      </c>
      <c r="T4269" s="18">
        <v>0</v>
      </c>
      <c r="U4269" s="10">
        <f t="shared" si="132"/>
        <v>0</v>
      </c>
      <c r="V4269" s="20">
        <f t="shared" si="133"/>
        <v>0</v>
      </c>
    </row>
    <row r="4270" spans="1:22" outlineLevel="3" x14ac:dyDescent="0.35">
      <c r="A4270" s="6" t="s">
        <v>110</v>
      </c>
      <c r="B4270" s="6" t="s">
        <v>111</v>
      </c>
      <c r="C4270" s="12" t="s">
        <v>4733</v>
      </c>
      <c r="F4270" s="1" t="s">
        <v>4</v>
      </c>
      <c r="G4270" s="1" t="s">
        <v>114</v>
      </c>
      <c r="H4270" s="1" t="s">
        <v>121</v>
      </c>
      <c r="I4270" s="2" t="s">
        <v>122</v>
      </c>
      <c r="J4270" s="6" t="s">
        <v>4</v>
      </c>
      <c r="K4270" s="6" t="s">
        <v>4</v>
      </c>
      <c r="L4270" s="6" t="s">
        <v>4</v>
      </c>
      <c r="M4270" s="6" t="s">
        <v>5</v>
      </c>
      <c r="N4270" s="6" t="s">
        <v>4736</v>
      </c>
      <c r="O4270" s="16">
        <v>44945</v>
      </c>
      <c r="P4270" s="6" t="s">
        <v>7</v>
      </c>
      <c r="Q4270" s="18">
        <v>9431</v>
      </c>
      <c r="R4270" s="18">
        <v>0</v>
      </c>
      <c r="S4270" s="18">
        <v>9431</v>
      </c>
      <c r="T4270" s="18">
        <v>0</v>
      </c>
      <c r="U4270" s="10">
        <f t="shared" si="132"/>
        <v>0</v>
      </c>
      <c r="V4270" s="20">
        <f t="shared" si="133"/>
        <v>0</v>
      </c>
    </row>
    <row r="4271" spans="1:22" outlineLevel="4" x14ac:dyDescent="0.35">
      <c r="G4271" s="1"/>
      <c r="H4271" s="14" t="s">
        <v>11350</v>
      </c>
      <c r="O4271" s="16"/>
      <c r="Q4271" s="18">
        <f>SUBTOTAL(9,Q4269:Q4270)</f>
        <v>16786</v>
      </c>
      <c r="R4271" s="18">
        <f>SUBTOTAL(9,R4269:R4270)</f>
        <v>0</v>
      </c>
      <c r="S4271" s="18">
        <f>SUBTOTAL(9,S4269:S4270)</f>
        <v>16786</v>
      </c>
      <c r="T4271" s="18">
        <f>SUBTOTAL(9,T4269:T4270)</f>
        <v>0</v>
      </c>
      <c r="U4271" s="10">
        <f t="shared" si="132"/>
        <v>0</v>
      </c>
      <c r="V4271" s="20">
        <f t="shared" si="133"/>
        <v>0</v>
      </c>
    </row>
    <row r="4272" spans="1:22" outlineLevel="4" x14ac:dyDescent="0.35">
      <c r="C4272" s="13" t="s">
        <v>10769</v>
      </c>
      <c r="G4272" s="1"/>
      <c r="O4272" s="16"/>
      <c r="Q4272" s="18">
        <f>SUBTOTAL(9,Q4263:Q4270)</f>
        <v>73772</v>
      </c>
      <c r="R4272" s="18">
        <f>SUBTOTAL(9,R4263:R4270)</f>
        <v>0</v>
      </c>
      <c r="S4272" s="18">
        <f>SUBTOTAL(9,S4263:S4270)</f>
        <v>73772</v>
      </c>
      <c r="T4272" s="18">
        <f>SUBTOTAL(9,T4263:T4270)</f>
        <v>0</v>
      </c>
      <c r="U4272" s="10">
        <f t="shared" si="132"/>
        <v>0</v>
      </c>
      <c r="V4272" s="20">
        <f t="shared" si="133"/>
        <v>0</v>
      </c>
    </row>
    <row r="4273" spans="1:22" ht="29" outlineLevel="4" x14ac:dyDescent="0.35">
      <c r="A4273" s="6" t="s">
        <v>110</v>
      </c>
      <c r="B4273" s="6" t="s">
        <v>111</v>
      </c>
      <c r="C4273" s="12" t="s">
        <v>12955</v>
      </c>
      <c r="D4273" s="5" t="s">
        <v>4737</v>
      </c>
      <c r="E4273" s="6" t="s">
        <v>4737</v>
      </c>
      <c r="F4273" s="1" t="s">
        <v>76</v>
      </c>
      <c r="G4273" s="1" t="s">
        <v>4</v>
      </c>
      <c r="H4273" s="1" t="s">
        <v>4739</v>
      </c>
      <c r="I4273" s="2" t="s">
        <v>4740</v>
      </c>
      <c r="J4273" s="6" t="s">
        <v>4</v>
      </c>
      <c r="K4273" s="6" t="s">
        <v>4</v>
      </c>
      <c r="L4273" s="6" t="s">
        <v>4</v>
      </c>
      <c r="M4273" s="6" t="s">
        <v>5</v>
      </c>
      <c r="N4273" s="6" t="s">
        <v>4738</v>
      </c>
      <c r="O4273" s="16">
        <v>44811</v>
      </c>
      <c r="P4273" s="6" t="s">
        <v>7</v>
      </c>
      <c r="Q4273" s="18">
        <v>449429</v>
      </c>
      <c r="R4273" s="18">
        <v>449429</v>
      </c>
      <c r="S4273" s="18">
        <v>0</v>
      </c>
      <c r="T4273" s="18">
        <v>0</v>
      </c>
      <c r="U4273" s="10">
        <f t="shared" si="132"/>
        <v>0</v>
      </c>
      <c r="V4273" s="20">
        <f t="shared" si="133"/>
        <v>0</v>
      </c>
    </row>
    <row r="4274" spans="1:22" ht="29" outlineLevel="4" x14ac:dyDescent="0.35">
      <c r="A4274" s="6" t="s">
        <v>110</v>
      </c>
      <c r="B4274" s="6" t="s">
        <v>111</v>
      </c>
      <c r="C4274" s="12" t="s">
        <v>12955</v>
      </c>
      <c r="D4274" s="5" t="s">
        <v>4737</v>
      </c>
      <c r="E4274" s="6" t="s">
        <v>4737</v>
      </c>
      <c r="F4274" s="1" t="s">
        <v>76</v>
      </c>
      <c r="G4274" s="1" t="s">
        <v>4</v>
      </c>
      <c r="H4274" s="1" t="s">
        <v>4739</v>
      </c>
      <c r="I4274" s="2" t="s">
        <v>4740</v>
      </c>
      <c r="J4274" s="6" t="s">
        <v>4</v>
      </c>
      <c r="K4274" s="6" t="s">
        <v>4</v>
      </c>
      <c r="L4274" s="6" t="s">
        <v>4</v>
      </c>
      <c r="M4274" s="6" t="s">
        <v>5</v>
      </c>
      <c r="N4274" s="6" t="s">
        <v>4741</v>
      </c>
      <c r="O4274" s="16">
        <v>44974</v>
      </c>
      <c r="P4274" s="6" t="s">
        <v>7</v>
      </c>
      <c r="Q4274" s="18">
        <v>184045</v>
      </c>
      <c r="R4274" s="18">
        <v>184045</v>
      </c>
      <c r="S4274" s="18">
        <v>0</v>
      </c>
      <c r="T4274" s="18">
        <v>0</v>
      </c>
      <c r="U4274" s="10">
        <f t="shared" si="132"/>
        <v>0</v>
      </c>
      <c r="V4274" s="20">
        <f t="shared" si="133"/>
        <v>0</v>
      </c>
    </row>
    <row r="4275" spans="1:22" outlineLevel="3" x14ac:dyDescent="0.35">
      <c r="G4275" s="1"/>
      <c r="H4275" s="14" t="s">
        <v>12160</v>
      </c>
      <c r="O4275" s="16"/>
      <c r="Q4275" s="18">
        <f>SUBTOTAL(9,Q4273:Q4274)</f>
        <v>633474</v>
      </c>
      <c r="R4275" s="18">
        <f>SUBTOTAL(9,R4273:R4274)</f>
        <v>633474</v>
      </c>
      <c r="S4275" s="18">
        <f>SUBTOTAL(9,S4273:S4274)</f>
        <v>0</v>
      </c>
      <c r="T4275" s="18">
        <f>SUBTOTAL(9,T4273:T4274)</f>
        <v>0</v>
      </c>
      <c r="U4275" s="10">
        <f t="shared" si="132"/>
        <v>0</v>
      </c>
      <c r="V4275" s="20">
        <f t="shared" si="133"/>
        <v>0</v>
      </c>
    </row>
    <row r="4276" spans="1:22" ht="29" outlineLevel="4" x14ac:dyDescent="0.35">
      <c r="A4276" s="6" t="s">
        <v>110</v>
      </c>
      <c r="B4276" s="6" t="s">
        <v>111</v>
      </c>
      <c r="C4276" s="12" t="s">
        <v>12955</v>
      </c>
      <c r="D4276" s="5" t="s">
        <v>4737</v>
      </c>
      <c r="E4276" s="6" t="s">
        <v>4737</v>
      </c>
      <c r="F4276" s="1" t="s">
        <v>4</v>
      </c>
      <c r="G4276" s="1" t="s">
        <v>82</v>
      </c>
      <c r="H4276" s="1" t="s">
        <v>4743</v>
      </c>
      <c r="I4276" s="2" t="s">
        <v>4744</v>
      </c>
      <c r="J4276" s="6" t="s">
        <v>4</v>
      </c>
      <c r="K4276" s="6" t="s">
        <v>4</v>
      </c>
      <c r="L4276" s="6" t="s">
        <v>4</v>
      </c>
      <c r="M4276" s="6" t="s">
        <v>5</v>
      </c>
      <c r="N4276" s="6" t="s">
        <v>4742</v>
      </c>
      <c r="O4276" s="16">
        <v>44785</v>
      </c>
      <c r="P4276" s="6" t="s">
        <v>7</v>
      </c>
      <c r="Q4276" s="18">
        <v>10341.68</v>
      </c>
      <c r="R4276" s="18">
        <v>0</v>
      </c>
      <c r="S4276" s="18">
        <v>10341.68</v>
      </c>
      <c r="T4276" s="18">
        <v>0</v>
      </c>
      <c r="U4276" s="10">
        <f t="shared" si="132"/>
        <v>0</v>
      </c>
      <c r="V4276" s="20">
        <f t="shared" si="133"/>
        <v>0</v>
      </c>
    </row>
    <row r="4277" spans="1:22" ht="29" outlineLevel="4" x14ac:dyDescent="0.35">
      <c r="A4277" s="6" t="s">
        <v>110</v>
      </c>
      <c r="B4277" s="6" t="s">
        <v>111</v>
      </c>
      <c r="C4277" s="12" t="s">
        <v>12955</v>
      </c>
      <c r="D4277" s="5" t="s">
        <v>4737</v>
      </c>
      <c r="E4277" s="6" t="s">
        <v>4737</v>
      </c>
      <c r="F4277" s="1" t="s">
        <v>4</v>
      </c>
      <c r="G4277" s="1" t="s">
        <v>82</v>
      </c>
      <c r="H4277" s="1" t="s">
        <v>4743</v>
      </c>
      <c r="I4277" s="2" t="s">
        <v>4744</v>
      </c>
      <c r="J4277" s="6" t="s">
        <v>4</v>
      </c>
      <c r="K4277" s="6" t="s">
        <v>4</v>
      </c>
      <c r="L4277" s="6" t="s">
        <v>4</v>
      </c>
      <c r="M4277" s="6" t="s">
        <v>5</v>
      </c>
      <c r="N4277" s="6" t="s">
        <v>4745</v>
      </c>
      <c r="O4277" s="16">
        <v>44932</v>
      </c>
      <c r="P4277" s="6" t="s">
        <v>7</v>
      </c>
      <c r="Q4277" s="18">
        <v>6567.86</v>
      </c>
      <c r="R4277" s="18">
        <v>0</v>
      </c>
      <c r="S4277" s="18">
        <v>6567.86</v>
      </c>
      <c r="T4277" s="18">
        <v>0</v>
      </c>
      <c r="U4277" s="10">
        <f t="shared" si="132"/>
        <v>0</v>
      </c>
      <c r="V4277" s="20">
        <f t="shared" si="133"/>
        <v>0</v>
      </c>
    </row>
    <row r="4278" spans="1:22" ht="29" outlineLevel="4" x14ac:dyDescent="0.35">
      <c r="A4278" s="6" t="s">
        <v>110</v>
      </c>
      <c r="B4278" s="6" t="s">
        <v>111</v>
      </c>
      <c r="C4278" s="12" t="s">
        <v>12955</v>
      </c>
      <c r="D4278" s="5" t="s">
        <v>4737</v>
      </c>
      <c r="E4278" s="6" t="s">
        <v>4737</v>
      </c>
      <c r="F4278" s="1" t="s">
        <v>76</v>
      </c>
      <c r="G4278" s="1" t="s">
        <v>4</v>
      </c>
      <c r="H4278" s="1" t="s">
        <v>4743</v>
      </c>
      <c r="I4278" s="2" t="s">
        <v>4744</v>
      </c>
      <c r="J4278" s="6" t="s">
        <v>4</v>
      </c>
      <c r="K4278" s="6" t="s">
        <v>4</v>
      </c>
      <c r="L4278" s="6" t="s">
        <v>4</v>
      </c>
      <c r="M4278" s="6" t="s">
        <v>5</v>
      </c>
      <c r="N4278" s="6" t="s">
        <v>4742</v>
      </c>
      <c r="O4278" s="16">
        <v>44785</v>
      </c>
      <c r="P4278" s="6" t="s">
        <v>7</v>
      </c>
      <c r="Q4278" s="18">
        <v>165468.32</v>
      </c>
      <c r="R4278" s="18">
        <v>165468.32</v>
      </c>
      <c r="S4278" s="18">
        <v>0</v>
      </c>
      <c r="T4278" s="18">
        <v>0</v>
      </c>
      <c r="U4278" s="10">
        <f t="shared" si="132"/>
        <v>0</v>
      </c>
      <c r="V4278" s="20">
        <f t="shared" si="133"/>
        <v>0</v>
      </c>
    </row>
    <row r="4279" spans="1:22" ht="29" outlineLevel="4" x14ac:dyDescent="0.35">
      <c r="A4279" s="6" t="s">
        <v>110</v>
      </c>
      <c r="B4279" s="6" t="s">
        <v>111</v>
      </c>
      <c r="C4279" s="12" t="s">
        <v>12955</v>
      </c>
      <c r="D4279" s="5" t="s">
        <v>4737</v>
      </c>
      <c r="E4279" s="6" t="s">
        <v>4737</v>
      </c>
      <c r="F4279" s="1" t="s">
        <v>76</v>
      </c>
      <c r="G4279" s="1" t="s">
        <v>4</v>
      </c>
      <c r="H4279" s="1" t="s">
        <v>4743</v>
      </c>
      <c r="I4279" s="2" t="s">
        <v>4744</v>
      </c>
      <c r="J4279" s="6" t="s">
        <v>4</v>
      </c>
      <c r="K4279" s="6" t="s">
        <v>4</v>
      </c>
      <c r="L4279" s="6" t="s">
        <v>4</v>
      </c>
      <c r="M4279" s="6" t="s">
        <v>5</v>
      </c>
      <c r="N4279" s="6" t="s">
        <v>4745</v>
      </c>
      <c r="O4279" s="16">
        <v>44932</v>
      </c>
      <c r="P4279" s="6" t="s">
        <v>7</v>
      </c>
      <c r="Q4279" s="18">
        <v>105086.14</v>
      </c>
      <c r="R4279" s="18">
        <v>105086.14</v>
      </c>
      <c r="S4279" s="18">
        <v>0</v>
      </c>
      <c r="T4279" s="18">
        <v>0</v>
      </c>
      <c r="U4279" s="10">
        <f t="shared" si="132"/>
        <v>0</v>
      </c>
      <c r="V4279" s="20">
        <f t="shared" si="133"/>
        <v>0</v>
      </c>
    </row>
    <row r="4280" spans="1:22" outlineLevel="3" x14ac:dyDescent="0.35">
      <c r="G4280" s="1"/>
      <c r="H4280" s="14" t="s">
        <v>12161</v>
      </c>
      <c r="O4280" s="16"/>
      <c r="Q4280" s="18">
        <f>SUBTOTAL(9,Q4276:Q4279)</f>
        <v>287464</v>
      </c>
      <c r="R4280" s="18">
        <f>SUBTOTAL(9,R4276:R4279)</f>
        <v>270554.46000000002</v>
      </c>
      <c r="S4280" s="18">
        <f>SUBTOTAL(9,S4276:S4279)</f>
        <v>16909.54</v>
      </c>
      <c r="T4280" s="18">
        <f>SUBTOTAL(9,T4276:T4279)</f>
        <v>0</v>
      </c>
      <c r="U4280" s="10">
        <f t="shared" si="132"/>
        <v>-2.1827872842550278E-11</v>
      </c>
      <c r="V4280" s="20">
        <f t="shared" si="133"/>
        <v>-2.1827872842550278E-11</v>
      </c>
    </row>
    <row r="4281" spans="1:22" ht="29" outlineLevel="4" x14ac:dyDescent="0.35">
      <c r="A4281" s="6" t="s">
        <v>110</v>
      </c>
      <c r="B4281" s="6" t="s">
        <v>111</v>
      </c>
      <c r="C4281" s="12" t="s">
        <v>12955</v>
      </c>
      <c r="D4281" s="5" t="s">
        <v>4737</v>
      </c>
      <c r="E4281" s="6" t="s">
        <v>4737</v>
      </c>
      <c r="F4281" s="1" t="s">
        <v>4</v>
      </c>
      <c r="G4281" s="1" t="s">
        <v>97</v>
      </c>
      <c r="H4281" s="1" t="s">
        <v>4747</v>
      </c>
      <c r="I4281" s="2" t="s">
        <v>4748</v>
      </c>
      <c r="J4281" s="6" t="s">
        <v>4</v>
      </c>
      <c r="K4281" s="6" t="s">
        <v>4</v>
      </c>
      <c r="L4281" s="6" t="s">
        <v>4</v>
      </c>
      <c r="M4281" s="6" t="s">
        <v>5</v>
      </c>
      <c r="N4281" s="6" t="s">
        <v>4746</v>
      </c>
      <c r="O4281" s="16">
        <v>44761</v>
      </c>
      <c r="P4281" s="6" t="s">
        <v>7</v>
      </c>
      <c r="Q4281" s="18">
        <v>9421.0300000000007</v>
      </c>
      <c r="R4281" s="18">
        <v>0</v>
      </c>
      <c r="S4281" s="18">
        <v>9421.0300000000007</v>
      </c>
      <c r="T4281" s="18">
        <v>0</v>
      </c>
      <c r="U4281" s="10">
        <f t="shared" si="132"/>
        <v>0</v>
      </c>
      <c r="V4281" s="20">
        <f t="shared" si="133"/>
        <v>0</v>
      </c>
    </row>
    <row r="4282" spans="1:22" ht="29" outlineLevel="4" x14ac:dyDescent="0.35">
      <c r="A4282" s="6" t="s">
        <v>110</v>
      </c>
      <c r="B4282" s="6" t="s">
        <v>111</v>
      </c>
      <c r="C4282" s="12" t="s">
        <v>12955</v>
      </c>
      <c r="D4282" s="5" t="s">
        <v>4737</v>
      </c>
      <c r="E4282" s="6" t="s">
        <v>4737</v>
      </c>
      <c r="F4282" s="1" t="s">
        <v>148</v>
      </c>
      <c r="G4282" s="1" t="s">
        <v>4</v>
      </c>
      <c r="H4282" s="1" t="s">
        <v>4747</v>
      </c>
      <c r="I4282" s="2" t="s">
        <v>4748</v>
      </c>
      <c r="J4282" s="6" t="s">
        <v>4</v>
      </c>
      <c r="K4282" s="6" t="s">
        <v>4</v>
      </c>
      <c r="L4282" s="6" t="s">
        <v>4</v>
      </c>
      <c r="M4282" s="6" t="s">
        <v>5</v>
      </c>
      <c r="N4282" s="6" t="s">
        <v>4746</v>
      </c>
      <c r="O4282" s="16">
        <v>44761</v>
      </c>
      <c r="P4282" s="6" t="s">
        <v>7</v>
      </c>
      <c r="Q4282" s="18">
        <v>75368.97</v>
      </c>
      <c r="R4282" s="18">
        <v>75368.97</v>
      </c>
      <c r="S4282" s="18">
        <v>0</v>
      </c>
      <c r="T4282" s="18">
        <v>0</v>
      </c>
      <c r="U4282" s="10">
        <f t="shared" si="132"/>
        <v>0</v>
      </c>
      <c r="V4282" s="20">
        <f t="shared" si="133"/>
        <v>0</v>
      </c>
    </row>
    <row r="4283" spans="1:22" outlineLevel="3" x14ac:dyDescent="0.35">
      <c r="G4283" s="1"/>
      <c r="H4283" s="14" t="s">
        <v>12162</v>
      </c>
      <c r="O4283" s="16"/>
      <c r="Q4283" s="18">
        <f>SUBTOTAL(9,Q4281:Q4282)</f>
        <v>84790</v>
      </c>
      <c r="R4283" s="18">
        <f>SUBTOTAL(9,R4281:R4282)</f>
        <v>75368.97</v>
      </c>
      <c r="S4283" s="18">
        <f>SUBTOTAL(9,S4281:S4282)</f>
        <v>9421.0300000000007</v>
      </c>
      <c r="T4283" s="18">
        <f>SUBTOTAL(9,T4281:T4282)</f>
        <v>0</v>
      </c>
      <c r="U4283" s="10">
        <f t="shared" si="132"/>
        <v>-1.8189894035458565E-12</v>
      </c>
      <c r="V4283" s="20">
        <f t="shared" si="133"/>
        <v>-1.8189894035458565E-12</v>
      </c>
    </row>
    <row r="4284" spans="1:22" ht="29" outlineLevel="4" x14ac:dyDescent="0.35">
      <c r="A4284" s="6" t="s">
        <v>110</v>
      </c>
      <c r="B4284" s="6" t="s">
        <v>111</v>
      </c>
      <c r="C4284" s="12" t="s">
        <v>12955</v>
      </c>
      <c r="D4284" s="5" t="s">
        <v>4737</v>
      </c>
      <c r="E4284" s="6" t="s">
        <v>4737</v>
      </c>
      <c r="F4284" s="1" t="s">
        <v>4</v>
      </c>
      <c r="G4284" s="1" t="s">
        <v>82</v>
      </c>
      <c r="H4284" s="1" t="s">
        <v>4750</v>
      </c>
      <c r="I4284" s="2" t="s">
        <v>4751</v>
      </c>
      <c r="J4284" s="6" t="s">
        <v>4</v>
      </c>
      <c r="K4284" s="6" t="s">
        <v>4</v>
      </c>
      <c r="L4284" s="6" t="s">
        <v>4</v>
      </c>
      <c r="M4284" s="6" t="s">
        <v>5</v>
      </c>
      <c r="N4284" s="6" t="s">
        <v>4749</v>
      </c>
      <c r="O4284" s="16">
        <v>44760</v>
      </c>
      <c r="P4284" s="6" t="s">
        <v>7</v>
      </c>
      <c r="Q4284" s="18">
        <v>149501</v>
      </c>
      <c r="R4284" s="18">
        <v>0</v>
      </c>
      <c r="S4284" s="18">
        <v>149501</v>
      </c>
      <c r="T4284" s="18">
        <v>0</v>
      </c>
      <c r="U4284" s="10">
        <f t="shared" si="132"/>
        <v>0</v>
      </c>
      <c r="V4284" s="20">
        <f t="shared" si="133"/>
        <v>0</v>
      </c>
    </row>
    <row r="4285" spans="1:22" outlineLevel="3" x14ac:dyDescent="0.35">
      <c r="G4285" s="1"/>
      <c r="H4285" s="14" t="s">
        <v>12163</v>
      </c>
      <c r="O4285" s="16"/>
      <c r="Q4285" s="18">
        <f>SUBTOTAL(9,Q4284:Q4284)</f>
        <v>149501</v>
      </c>
      <c r="R4285" s="18">
        <f>SUBTOTAL(9,R4284:R4284)</f>
        <v>0</v>
      </c>
      <c r="S4285" s="18">
        <f>SUBTOTAL(9,S4284:S4284)</f>
        <v>149501</v>
      </c>
      <c r="T4285" s="18">
        <f>SUBTOTAL(9,T4284:T4284)</f>
        <v>0</v>
      </c>
      <c r="U4285" s="10">
        <f t="shared" si="132"/>
        <v>0</v>
      </c>
      <c r="V4285" s="20">
        <f t="shared" si="133"/>
        <v>0</v>
      </c>
    </row>
    <row r="4286" spans="1:22" ht="29" outlineLevel="4" x14ac:dyDescent="0.35">
      <c r="A4286" s="6" t="s">
        <v>110</v>
      </c>
      <c r="B4286" s="6" t="s">
        <v>111</v>
      </c>
      <c r="C4286" s="12" t="s">
        <v>12955</v>
      </c>
      <c r="D4286" s="5" t="s">
        <v>4737</v>
      </c>
      <c r="E4286" s="6" t="s">
        <v>4737</v>
      </c>
      <c r="F4286" s="1" t="s">
        <v>4</v>
      </c>
      <c r="G4286" s="1" t="s">
        <v>82</v>
      </c>
      <c r="H4286" s="1" t="s">
        <v>4753</v>
      </c>
      <c r="I4286" s="2" t="s">
        <v>4754</v>
      </c>
      <c r="J4286" s="6" t="s">
        <v>4</v>
      </c>
      <c r="K4286" s="6" t="s">
        <v>4</v>
      </c>
      <c r="L4286" s="6" t="s">
        <v>4</v>
      </c>
      <c r="M4286" s="6" t="s">
        <v>5</v>
      </c>
      <c r="N4286" s="6" t="s">
        <v>4752</v>
      </c>
      <c r="O4286" s="16">
        <v>45015</v>
      </c>
      <c r="P4286" s="6" t="s">
        <v>7</v>
      </c>
      <c r="Q4286" s="18">
        <v>9905.76</v>
      </c>
      <c r="R4286" s="18">
        <v>0</v>
      </c>
      <c r="S4286" s="18">
        <v>9905.76</v>
      </c>
      <c r="T4286" s="18">
        <v>0</v>
      </c>
      <c r="U4286" s="10">
        <f t="shared" si="132"/>
        <v>0</v>
      </c>
      <c r="V4286" s="20">
        <f t="shared" si="133"/>
        <v>0</v>
      </c>
    </row>
    <row r="4287" spans="1:22" ht="29" outlineLevel="4" x14ac:dyDescent="0.35">
      <c r="A4287" s="6" t="s">
        <v>110</v>
      </c>
      <c r="B4287" s="6" t="s">
        <v>111</v>
      </c>
      <c r="C4287" s="12" t="s">
        <v>12955</v>
      </c>
      <c r="D4287" s="5" t="s">
        <v>4737</v>
      </c>
      <c r="E4287" s="6" t="s">
        <v>4737</v>
      </c>
      <c r="F4287" s="1" t="s">
        <v>4</v>
      </c>
      <c r="G4287" s="1" t="s">
        <v>82</v>
      </c>
      <c r="H4287" s="1" t="s">
        <v>4753</v>
      </c>
      <c r="I4287" s="2" t="s">
        <v>4754</v>
      </c>
      <c r="J4287" s="6" t="s">
        <v>4</v>
      </c>
      <c r="K4287" s="6" t="s">
        <v>4</v>
      </c>
      <c r="L4287" s="6" t="s">
        <v>4</v>
      </c>
      <c r="M4287" s="6" t="s">
        <v>5</v>
      </c>
      <c r="N4287" s="6" t="s">
        <v>4755</v>
      </c>
      <c r="O4287" s="16">
        <v>45072</v>
      </c>
      <c r="P4287" s="6" t="s">
        <v>7</v>
      </c>
      <c r="Q4287" s="18">
        <v>8195.81</v>
      </c>
      <c r="R4287" s="18">
        <v>0</v>
      </c>
      <c r="S4287" s="18">
        <v>8195.81</v>
      </c>
      <c r="T4287" s="18">
        <v>0</v>
      </c>
      <c r="U4287" s="10">
        <f t="shared" si="132"/>
        <v>0</v>
      </c>
      <c r="V4287" s="20">
        <f t="shared" si="133"/>
        <v>0</v>
      </c>
    </row>
    <row r="4288" spans="1:22" ht="29" outlineLevel="4" x14ac:dyDescent="0.35">
      <c r="A4288" s="6" t="s">
        <v>110</v>
      </c>
      <c r="B4288" s="6" t="s">
        <v>111</v>
      </c>
      <c r="C4288" s="12" t="s">
        <v>12955</v>
      </c>
      <c r="D4288" s="5" t="s">
        <v>4737</v>
      </c>
      <c r="E4288" s="6" t="s">
        <v>4737</v>
      </c>
      <c r="F4288" s="1" t="s">
        <v>76</v>
      </c>
      <c r="G4288" s="1" t="s">
        <v>4</v>
      </c>
      <c r="H4288" s="1" t="s">
        <v>4753</v>
      </c>
      <c r="I4288" s="2" t="s">
        <v>4754</v>
      </c>
      <c r="J4288" s="6" t="s">
        <v>4</v>
      </c>
      <c r="K4288" s="6" t="s">
        <v>4</v>
      </c>
      <c r="L4288" s="6" t="s">
        <v>4</v>
      </c>
      <c r="M4288" s="6" t="s">
        <v>5</v>
      </c>
      <c r="N4288" s="6" t="s">
        <v>4752</v>
      </c>
      <c r="O4288" s="16">
        <v>45015</v>
      </c>
      <c r="P4288" s="6" t="s">
        <v>7</v>
      </c>
      <c r="Q4288" s="18">
        <v>158505.24</v>
      </c>
      <c r="R4288" s="18">
        <v>158505.24</v>
      </c>
      <c r="S4288" s="18">
        <v>0</v>
      </c>
      <c r="T4288" s="18">
        <v>0</v>
      </c>
      <c r="U4288" s="10">
        <f t="shared" si="132"/>
        <v>0</v>
      </c>
      <c r="V4288" s="20">
        <f t="shared" si="133"/>
        <v>0</v>
      </c>
    </row>
    <row r="4289" spans="1:22" ht="29" outlineLevel="4" x14ac:dyDescent="0.35">
      <c r="A4289" s="6" t="s">
        <v>110</v>
      </c>
      <c r="B4289" s="6" t="s">
        <v>111</v>
      </c>
      <c r="C4289" s="12" t="s">
        <v>12955</v>
      </c>
      <c r="D4289" s="5" t="s">
        <v>4737</v>
      </c>
      <c r="E4289" s="6" t="s">
        <v>4737</v>
      </c>
      <c r="F4289" s="1" t="s">
        <v>76</v>
      </c>
      <c r="G4289" s="1" t="s">
        <v>4</v>
      </c>
      <c r="H4289" s="1" t="s">
        <v>4753</v>
      </c>
      <c r="I4289" s="2" t="s">
        <v>4754</v>
      </c>
      <c r="J4289" s="6" t="s">
        <v>4</v>
      </c>
      <c r="K4289" s="6" t="s">
        <v>4</v>
      </c>
      <c r="L4289" s="6" t="s">
        <v>4</v>
      </c>
      <c r="M4289" s="6" t="s">
        <v>5</v>
      </c>
      <c r="N4289" s="6" t="s">
        <v>4755</v>
      </c>
      <c r="O4289" s="16">
        <v>45072</v>
      </c>
      <c r="P4289" s="6" t="s">
        <v>7</v>
      </c>
      <c r="Q4289" s="18">
        <v>131131.19</v>
      </c>
      <c r="R4289" s="18">
        <v>131131.19</v>
      </c>
      <c r="S4289" s="18">
        <v>0</v>
      </c>
      <c r="T4289" s="18">
        <v>0</v>
      </c>
      <c r="U4289" s="10">
        <f t="shared" si="132"/>
        <v>0</v>
      </c>
      <c r="V4289" s="20">
        <f t="shared" si="133"/>
        <v>0</v>
      </c>
    </row>
    <row r="4290" spans="1:22" outlineLevel="3" x14ac:dyDescent="0.35">
      <c r="G4290" s="1"/>
      <c r="H4290" s="14" t="s">
        <v>12164</v>
      </c>
      <c r="O4290" s="16"/>
      <c r="Q4290" s="18">
        <f>SUBTOTAL(9,Q4286:Q4289)</f>
        <v>307738</v>
      </c>
      <c r="R4290" s="18">
        <f>SUBTOTAL(9,R4286:R4289)</f>
        <v>289636.43</v>
      </c>
      <c r="S4290" s="18">
        <f>SUBTOTAL(9,S4286:S4289)</f>
        <v>18101.57</v>
      </c>
      <c r="T4290" s="18">
        <f>SUBTOTAL(9,T4286:T4289)</f>
        <v>0</v>
      </c>
      <c r="U4290" s="10">
        <f t="shared" ref="U4290:U4353" si="134">Q4290-R4290-S4290-T4290</f>
        <v>7.2759576141834259E-12</v>
      </c>
      <c r="V4290" s="20">
        <f t="shared" si="133"/>
        <v>7.2759576141834259E-12</v>
      </c>
    </row>
    <row r="4291" spans="1:22" ht="29" outlineLevel="4" x14ac:dyDescent="0.35">
      <c r="A4291" s="6" t="s">
        <v>110</v>
      </c>
      <c r="B4291" s="6" t="s">
        <v>111</v>
      </c>
      <c r="C4291" s="12" t="s">
        <v>12955</v>
      </c>
      <c r="D4291" s="5" t="s">
        <v>4737</v>
      </c>
      <c r="E4291" s="6" t="s">
        <v>4737</v>
      </c>
      <c r="F4291" s="1" t="s">
        <v>4</v>
      </c>
      <c r="G4291" s="1" t="s">
        <v>82</v>
      </c>
      <c r="H4291" s="1" t="s">
        <v>4757</v>
      </c>
      <c r="I4291" s="2" t="s">
        <v>4758</v>
      </c>
      <c r="J4291" s="6" t="s">
        <v>4</v>
      </c>
      <c r="K4291" s="6" t="s">
        <v>4</v>
      </c>
      <c r="L4291" s="6" t="s">
        <v>4</v>
      </c>
      <c r="M4291" s="6" t="s">
        <v>5</v>
      </c>
      <c r="N4291" s="6" t="s">
        <v>4756</v>
      </c>
      <c r="O4291" s="16">
        <v>45016</v>
      </c>
      <c r="P4291" s="6" t="s">
        <v>7</v>
      </c>
      <c r="Q4291" s="18">
        <v>89664</v>
      </c>
      <c r="R4291" s="18">
        <v>0</v>
      </c>
      <c r="S4291" s="18">
        <v>89664</v>
      </c>
      <c r="T4291" s="18">
        <v>0</v>
      </c>
      <c r="U4291" s="10">
        <f t="shared" si="134"/>
        <v>0</v>
      </c>
      <c r="V4291" s="20">
        <f t="shared" ref="V4291:V4354" si="135">Q4291-R4291-S4291-T4291</f>
        <v>0</v>
      </c>
    </row>
    <row r="4292" spans="1:22" ht="29" outlineLevel="4" x14ac:dyDescent="0.35">
      <c r="A4292" s="6" t="s">
        <v>110</v>
      </c>
      <c r="B4292" s="6" t="s">
        <v>111</v>
      </c>
      <c r="C4292" s="12" t="s">
        <v>12955</v>
      </c>
      <c r="D4292" s="5" t="s">
        <v>4737</v>
      </c>
      <c r="E4292" s="6" t="s">
        <v>4737</v>
      </c>
      <c r="F4292" s="1" t="s">
        <v>4</v>
      </c>
      <c r="G4292" s="1" t="s">
        <v>82</v>
      </c>
      <c r="H4292" s="1" t="s">
        <v>4757</v>
      </c>
      <c r="I4292" s="2" t="s">
        <v>4758</v>
      </c>
      <c r="J4292" s="6" t="s">
        <v>4</v>
      </c>
      <c r="K4292" s="6" t="s">
        <v>4</v>
      </c>
      <c r="L4292" s="6" t="s">
        <v>4</v>
      </c>
      <c r="M4292" s="6" t="s">
        <v>5</v>
      </c>
      <c r="N4292" s="6" t="s">
        <v>4759</v>
      </c>
      <c r="O4292" s="16">
        <v>45097</v>
      </c>
      <c r="P4292" s="6" t="s">
        <v>7</v>
      </c>
      <c r="Q4292" s="18">
        <v>131619</v>
      </c>
      <c r="R4292" s="18">
        <v>0</v>
      </c>
      <c r="S4292" s="18">
        <v>131619</v>
      </c>
      <c r="T4292" s="18">
        <v>0</v>
      </c>
      <c r="U4292" s="10">
        <f t="shared" si="134"/>
        <v>0</v>
      </c>
      <c r="V4292" s="20">
        <f t="shared" si="135"/>
        <v>0</v>
      </c>
    </row>
    <row r="4293" spans="1:22" outlineLevel="3" x14ac:dyDescent="0.35">
      <c r="G4293" s="1"/>
      <c r="H4293" s="14" t="s">
        <v>12165</v>
      </c>
      <c r="O4293" s="16"/>
      <c r="Q4293" s="18">
        <f>SUBTOTAL(9,Q4291:Q4292)</f>
        <v>221283</v>
      </c>
      <c r="R4293" s="18">
        <f>SUBTOTAL(9,R4291:R4292)</f>
        <v>0</v>
      </c>
      <c r="S4293" s="18">
        <f>SUBTOTAL(9,S4291:S4292)</f>
        <v>221283</v>
      </c>
      <c r="T4293" s="18">
        <f>SUBTOTAL(9,T4291:T4292)</f>
        <v>0</v>
      </c>
      <c r="U4293" s="10">
        <f t="shared" si="134"/>
        <v>0</v>
      </c>
      <c r="V4293" s="20">
        <f t="shared" si="135"/>
        <v>0</v>
      </c>
    </row>
    <row r="4294" spans="1:22" ht="29" outlineLevel="4" x14ac:dyDescent="0.35">
      <c r="A4294" s="6" t="s">
        <v>110</v>
      </c>
      <c r="B4294" s="6" t="s">
        <v>111</v>
      </c>
      <c r="C4294" s="12" t="s">
        <v>12955</v>
      </c>
      <c r="D4294" s="5" t="s">
        <v>4737</v>
      </c>
      <c r="E4294" s="6" t="s">
        <v>4737</v>
      </c>
      <c r="F4294" s="1" t="s">
        <v>4</v>
      </c>
      <c r="G4294" s="1" t="s">
        <v>82</v>
      </c>
      <c r="H4294" s="1" t="s">
        <v>4761</v>
      </c>
      <c r="I4294" s="2" t="s">
        <v>4762</v>
      </c>
      <c r="J4294" s="6" t="s">
        <v>4</v>
      </c>
      <c r="K4294" s="6" t="s">
        <v>4</v>
      </c>
      <c r="L4294" s="6" t="s">
        <v>4</v>
      </c>
      <c r="M4294" s="6" t="s">
        <v>5</v>
      </c>
      <c r="N4294" s="6" t="s">
        <v>4760</v>
      </c>
      <c r="O4294" s="16">
        <v>45034</v>
      </c>
      <c r="P4294" s="6" t="s">
        <v>7</v>
      </c>
      <c r="Q4294" s="18">
        <v>0</v>
      </c>
      <c r="R4294" s="18">
        <v>0</v>
      </c>
      <c r="S4294" s="18">
        <v>0</v>
      </c>
      <c r="T4294" s="18">
        <v>0</v>
      </c>
      <c r="U4294" s="10">
        <f t="shared" si="134"/>
        <v>0</v>
      </c>
      <c r="V4294" s="20">
        <f t="shared" si="135"/>
        <v>0</v>
      </c>
    </row>
    <row r="4295" spans="1:22" ht="29" outlineLevel="4" x14ac:dyDescent="0.35">
      <c r="A4295" s="6" t="s">
        <v>110</v>
      </c>
      <c r="B4295" s="6" t="s">
        <v>111</v>
      </c>
      <c r="C4295" s="12" t="s">
        <v>12955</v>
      </c>
      <c r="D4295" s="5" t="s">
        <v>4737</v>
      </c>
      <c r="E4295" s="6" t="s">
        <v>4737</v>
      </c>
      <c r="F4295" s="1" t="s">
        <v>76</v>
      </c>
      <c r="G4295" s="1" t="s">
        <v>4</v>
      </c>
      <c r="H4295" s="1" t="s">
        <v>4761</v>
      </c>
      <c r="I4295" s="2" t="s">
        <v>4762</v>
      </c>
      <c r="J4295" s="6" t="s">
        <v>4</v>
      </c>
      <c r="K4295" s="6" t="s">
        <v>4</v>
      </c>
      <c r="L4295" s="6" t="s">
        <v>4</v>
      </c>
      <c r="M4295" s="6" t="s">
        <v>5</v>
      </c>
      <c r="N4295" s="6" t="s">
        <v>4760</v>
      </c>
      <c r="O4295" s="16">
        <v>45034</v>
      </c>
      <c r="P4295" s="6" t="s">
        <v>7</v>
      </c>
      <c r="Q4295" s="18">
        <v>441000</v>
      </c>
      <c r="R4295" s="18">
        <v>441000</v>
      </c>
      <c r="S4295" s="18">
        <v>0</v>
      </c>
      <c r="T4295" s="18">
        <v>0</v>
      </c>
      <c r="U4295" s="10">
        <f t="shared" si="134"/>
        <v>0</v>
      </c>
      <c r="V4295" s="20">
        <f t="shared" si="135"/>
        <v>0</v>
      </c>
    </row>
    <row r="4296" spans="1:22" outlineLevel="3" x14ac:dyDescent="0.35">
      <c r="G4296" s="1"/>
      <c r="H4296" s="14" t="s">
        <v>12166</v>
      </c>
      <c r="O4296" s="16"/>
      <c r="Q4296" s="18">
        <f>SUBTOTAL(9,Q4294:Q4295)</f>
        <v>441000</v>
      </c>
      <c r="R4296" s="18">
        <f>SUBTOTAL(9,R4294:R4295)</f>
        <v>441000</v>
      </c>
      <c r="S4296" s="18">
        <f>SUBTOTAL(9,S4294:S4295)</f>
        <v>0</v>
      </c>
      <c r="T4296" s="18">
        <f>SUBTOTAL(9,T4294:T4295)</f>
        <v>0</v>
      </c>
      <c r="U4296" s="10">
        <f t="shared" si="134"/>
        <v>0</v>
      </c>
      <c r="V4296" s="20">
        <f t="shared" si="135"/>
        <v>0</v>
      </c>
    </row>
    <row r="4297" spans="1:22" outlineLevel="2" x14ac:dyDescent="0.35">
      <c r="C4297" s="13" t="s">
        <v>12956</v>
      </c>
      <c r="G4297" s="1"/>
      <c r="O4297" s="16"/>
      <c r="Q4297" s="18">
        <f>SUBTOTAL(9,Q4273:Q4295)</f>
        <v>2125250</v>
      </c>
      <c r="R4297" s="18">
        <f>SUBTOTAL(9,R4273:R4295)</f>
        <v>1710033.8599999999</v>
      </c>
      <c r="S4297" s="18">
        <f>SUBTOTAL(9,S4273:S4295)</f>
        <v>415216.14</v>
      </c>
      <c r="T4297" s="18">
        <f>SUBTOTAL(9,T4273:T4295)</f>
        <v>0</v>
      </c>
      <c r="U4297" s="10">
        <f t="shared" si="134"/>
        <v>1.1641532182693481E-10</v>
      </c>
      <c r="V4297" s="20">
        <f t="shared" si="135"/>
        <v>1.1641532182693481E-10</v>
      </c>
    </row>
    <row r="4298" spans="1:22" ht="29" outlineLevel="4" x14ac:dyDescent="0.35">
      <c r="A4298" s="6" t="s">
        <v>743</v>
      </c>
      <c r="B4298" s="6" t="s">
        <v>744</v>
      </c>
      <c r="C4298" s="12" t="s">
        <v>12957</v>
      </c>
      <c r="D4298" s="5" t="s">
        <v>4763</v>
      </c>
      <c r="E4298" s="6" t="s">
        <v>4763</v>
      </c>
      <c r="F4298" s="1" t="s">
        <v>13022</v>
      </c>
      <c r="G4298" s="1" t="s">
        <v>4</v>
      </c>
      <c r="H4298" s="1" t="s">
        <v>4766</v>
      </c>
      <c r="I4298" s="2" t="s">
        <v>4767</v>
      </c>
      <c r="J4298" s="6" t="s">
        <v>4764</v>
      </c>
      <c r="K4298" s="6" t="s">
        <v>4</v>
      </c>
      <c r="L4298" s="6" t="s">
        <v>4</v>
      </c>
      <c r="M4298" s="6" t="s">
        <v>5</v>
      </c>
      <c r="N4298" s="6" t="s">
        <v>4765</v>
      </c>
      <c r="O4298" s="16">
        <v>44797</v>
      </c>
      <c r="P4298" s="6" t="s">
        <v>7</v>
      </c>
      <c r="Q4298" s="18">
        <v>7521.88</v>
      </c>
      <c r="R4298" s="18">
        <v>7521.88</v>
      </c>
      <c r="S4298" s="18">
        <v>0</v>
      </c>
      <c r="T4298" s="18">
        <v>0</v>
      </c>
      <c r="U4298" s="10">
        <f t="shared" si="134"/>
        <v>0</v>
      </c>
      <c r="V4298" s="20">
        <f t="shared" si="135"/>
        <v>0</v>
      </c>
    </row>
    <row r="4299" spans="1:22" ht="29" outlineLevel="4" x14ac:dyDescent="0.35">
      <c r="A4299" s="6" t="s">
        <v>743</v>
      </c>
      <c r="B4299" s="6" t="s">
        <v>744</v>
      </c>
      <c r="C4299" s="12" t="s">
        <v>12957</v>
      </c>
      <c r="D4299" s="5" t="s">
        <v>4763</v>
      </c>
      <c r="E4299" s="6" t="s">
        <v>4763</v>
      </c>
      <c r="F4299" s="1" t="s">
        <v>13022</v>
      </c>
      <c r="G4299" s="1" t="s">
        <v>4</v>
      </c>
      <c r="H4299" s="1" t="s">
        <v>4766</v>
      </c>
      <c r="I4299" s="2" t="s">
        <v>4767</v>
      </c>
      <c r="J4299" s="6" t="s">
        <v>4764</v>
      </c>
      <c r="K4299" s="6" t="s">
        <v>4</v>
      </c>
      <c r="L4299" s="6" t="s">
        <v>4</v>
      </c>
      <c r="M4299" s="6" t="s">
        <v>5</v>
      </c>
      <c r="N4299" s="6" t="s">
        <v>4768</v>
      </c>
      <c r="O4299" s="16">
        <v>44797</v>
      </c>
      <c r="P4299" s="6" t="s">
        <v>7</v>
      </c>
      <c r="Q4299" s="18">
        <v>9660.0499999999993</v>
      </c>
      <c r="R4299" s="18">
        <v>9660.0499999999993</v>
      </c>
      <c r="S4299" s="18">
        <v>0</v>
      </c>
      <c r="T4299" s="18">
        <v>0</v>
      </c>
      <c r="U4299" s="10">
        <f t="shared" si="134"/>
        <v>0</v>
      </c>
      <c r="V4299" s="20">
        <f t="shared" si="135"/>
        <v>0</v>
      </c>
    </row>
    <row r="4300" spans="1:22" ht="29" outlineLevel="4" x14ac:dyDescent="0.35">
      <c r="A4300" s="6" t="s">
        <v>743</v>
      </c>
      <c r="B4300" s="6" t="s">
        <v>744</v>
      </c>
      <c r="C4300" s="12" t="s">
        <v>12957</v>
      </c>
      <c r="D4300" s="5" t="s">
        <v>4763</v>
      </c>
      <c r="E4300" s="6" t="s">
        <v>4763</v>
      </c>
      <c r="F4300" s="1" t="s">
        <v>13022</v>
      </c>
      <c r="G4300" s="1" t="s">
        <v>4</v>
      </c>
      <c r="H4300" s="1" t="s">
        <v>4766</v>
      </c>
      <c r="I4300" s="2" t="s">
        <v>4767</v>
      </c>
      <c r="J4300" s="6" t="s">
        <v>4764</v>
      </c>
      <c r="K4300" s="6" t="s">
        <v>4</v>
      </c>
      <c r="L4300" s="6" t="s">
        <v>4</v>
      </c>
      <c r="M4300" s="6" t="s">
        <v>5</v>
      </c>
      <c r="N4300" s="6" t="s">
        <v>4769</v>
      </c>
      <c r="O4300" s="16">
        <v>44797</v>
      </c>
      <c r="P4300" s="6" t="s">
        <v>7</v>
      </c>
      <c r="Q4300" s="18">
        <v>2106.44</v>
      </c>
      <c r="R4300" s="18">
        <v>2106.44</v>
      </c>
      <c r="S4300" s="18">
        <v>0</v>
      </c>
      <c r="T4300" s="18">
        <v>0</v>
      </c>
      <c r="U4300" s="10">
        <f t="shared" si="134"/>
        <v>0</v>
      </c>
      <c r="V4300" s="20">
        <f t="shared" si="135"/>
        <v>0</v>
      </c>
    </row>
    <row r="4301" spans="1:22" ht="29" outlineLevel="4" x14ac:dyDescent="0.35">
      <c r="A4301" s="6" t="s">
        <v>743</v>
      </c>
      <c r="B4301" s="6" t="s">
        <v>744</v>
      </c>
      <c r="C4301" s="12" t="s">
        <v>12957</v>
      </c>
      <c r="D4301" s="5" t="s">
        <v>4763</v>
      </c>
      <c r="E4301" s="6" t="s">
        <v>4763</v>
      </c>
      <c r="F4301" s="1" t="s">
        <v>13022</v>
      </c>
      <c r="G4301" s="1" t="s">
        <v>4</v>
      </c>
      <c r="H4301" s="1" t="s">
        <v>4766</v>
      </c>
      <c r="I4301" s="2" t="s">
        <v>4767</v>
      </c>
      <c r="J4301" s="6" t="s">
        <v>4764</v>
      </c>
      <c r="K4301" s="6" t="s">
        <v>4</v>
      </c>
      <c r="L4301" s="6" t="s">
        <v>4</v>
      </c>
      <c r="M4301" s="6" t="s">
        <v>5</v>
      </c>
      <c r="N4301" s="6" t="s">
        <v>4770</v>
      </c>
      <c r="O4301" s="16">
        <v>44903</v>
      </c>
      <c r="P4301" s="6" t="s">
        <v>7</v>
      </c>
      <c r="Q4301" s="18">
        <v>4091.17</v>
      </c>
      <c r="R4301" s="18">
        <v>4091.17</v>
      </c>
      <c r="S4301" s="18">
        <v>0</v>
      </c>
      <c r="T4301" s="18">
        <v>0</v>
      </c>
      <c r="U4301" s="10">
        <f t="shared" si="134"/>
        <v>0</v>
      </c>
      <c r="V4301" s="20">
        <f t="shared" si="135"/>
        <v>0</v>
      </c>
    </row>
    <row r="4302" spans="1:22" ht="29" outlineLevel="4" x14ac:dyDescent="0.35">
      <c r="A4302" s="6" t="s">
        <v>743</v>
      </c>
      <c r="B4302" s="6" t="s">
        <v>744</v>
      </c>
      <c r="C4302" s="12" t="s">
        <v>12957</v>
      </c>
      <c r="D4302" s="5" t="s">
        <v>4763</v>
      </c>
      <c r="E4302" s="6" t="s">
        <v>4763</v>
      </c>
      <c r="F4302" s="1" t="s">
        <v>13022</v>
      </c>
      <c r="G4302" s="1" t="s">
        <v>4</v>
      </c>
      <c r="H4302" s="1" t="s">
        <v>4766</v>
      </c>
      <c r="I4302" s="2" t="s">
        <v>4767</v>
      </c>
      <c r="J4302" s="6" t="s">
        <v>4764</v>
      </c>
      <c r="K4302" s="6" t="s">
        <v>4</v>
      </c>
      <c r="L4302" s="6" t="s">
        <v>4</v>
      </c>
      <c r="M4302" s="6" t="s">
        <v>5</v>
      </c>
      <c r="N4302" s="6" t="s">
        <v>4771</v>
      </c>
      <c r="O4302" s="16">
        <v>44903</v>
      </c>
      <c r="P4302" s="6" t="s">
        <v>7</v>
      </c>
      <c r="Q4302" s="18">
        <v>15199.58</v>
      </c>
      <c r="R4302" s="18">
        <v>15199.58</v>
      </c>
      <c r="S4302" s="18">
        <v>0</v>
      </c>
      <c r="T4302" s="18">
        <v>0</v>
      </c>
      <c r="U4302" s="10">
        <f t="shared" si="134"/>
        <v>0</v>
      </c>
      <c r="V4302" s="20">
        <f t="shared" si="135"/>
        <v>0</v>
      </c>
    </row>
    <row r="4303" spans="1:22" ht="29" outlineLevel="4" x14ac:dyDescent="0.35">
      <c r="A4303" s="6" t="s">
        <v>743</v>
      </c>
      <c r="B4303" s="6" t="s">
        <v>744</v>
      </c>
      <c r="C4303" s="12" t="s">
        <v>12957</v>
      </c>
      <c r="D4303" s="5" t="s">
        <v>4763</v>
      </c>
      <c r="E4303" s="6" t="s">
        <v>4763</v>
      </c>
      <c r="F4303" s="1" t="s">
        <v>13022</v>
      </c>
      <c r="G4303" s="1" t="s">
        <v>4</v>
      </c>
      <c r="H4303" s="1" t="s">
        <v>4766</v>
      </c>
      <c r="I4303" s="2" t="s">
        <v>4767</v>
      </c>
      <c r="J4303" s="6" t="s">
        <v>4764</v>
      </c>
      <c r="K4303" s="6" t="s">
        <v>4</v>
      </c>
      <c r="L4303" s="6" t="s">
        <v>4</v>
      </c>
      <c r="M4303" s="6" t="s">
        <v>5</v>
      </c>
      <c r="N4303" s="6" t="s">
        <v>4772</v>
      </c>
      <c r="O4303" s="16">
        <v>45054</v>
      </c>
      <c r="P4303" s="6" t="s">
        <v>7</v>
      </c>
      <c r="Q4303" s="18">
        <v>6971.36</v>
      </c>
      <c r="R4303" s="18">
        <v>6971.36</v>
      </c>
      <c r="S4303" s="18">
        <v>0</v>
      </c>
      <c r="T4303" s="18">
        <v>0</v>
      </c>
      <c r="U4303" s="10">
        <f t="shared" si="134"/>
        <v>0</v>
      </c>
      <c r="V4303" s="20">
        <f t="shared" si="135"/>
        <v>0</v>
      </c>
    </row>
    <row r="4304" spans="1:22" outlineLevel="3" x14ac:dyDescent="0.35">
      <c r="G4304" s="1"/>
      <c r="H4304" s="14" t="s">
        <v>12167</v>
      </c>
      <c r="O4304" s="16"/>
      <c r="Q4304" s="18">
        <f>SUBTOTAL(9,Q4298:Q4303)</f>
        <v>45550.48</v>
      </c>
      <c r="R4304" s="18">
        <f>SUBTOTAL(9,R4298:R4303)</f>
        <v>45550.48</v>
      </c>
      <c r="S4304" s="18">
        <f>SUBTOTAL(9,S4298:S4303)</f>
        <v>0</v>
      </c>
      <c r="T4304" s="18">
        <f>SUBTOTAL(9,T4298:T4303)</f>
        <v>0</v>
      </c>
      <c r="U4304" s="10">
        <f t="shared" si="134"/>
        <v>0</v>
      </c>
      <c r="V4304" s="20">
        <f t="shared" si="135"/>
        <v>0</v>
      </c>
    </row>
    <row r="4305" spans="1:22" ht="29" outlineLevel="4" x14ac:dyDescent="0.35">
      <c r="A4305" s="6" t="s">
        <v>110</v>
      </c>
      <c r="B4305" s="6" t="s">
        <v>111</v>
      </c>
      <c r="C4305" s="12" t="s">
        <v>12957</v>
      </c>
      <c r="D4305" s="5" t="s">
        <v>4763</v>
      </c>
      <c r="E4305" s="6" t="s">
        <v>4763</v>
      </c>
      <c r="F4305" s="1" t="s">
        <v>4</v>
      </c>
      <c r="G4305" s="1" t="s">
        <v>97</v>
      </c>
      <c r="H4305" s="1" t="s">
        <v>4774</v>
      </c>
      <c r="I4305" s="2" t="s">
        <v>4775</v>
      </c>
      <c r="J4305" s="6" t="s">
        <v>4</v>
      </c>
      <c r="K4305" s="6" t="s">
        <v>4</v>
      </c>
      <c r="L4305" s="6" t="s">
        <v>4</v>
      </c>
      <c r="M4305" s="6" t="s">
        <v>5</v>
      </c>
      <c r="N4305" s="6" t="s">
        <v>4773</v>
      </c>
      <c r="O4305" s="16">
        <v>44754</v>
      </c>
      <c r="P4305" s="6" t="s">
        <v>7</v>
      </c>
      <c r="Q4305" s="18">
        <v>3601.45</v>
      </c>
      <c r="R4305" s="18">
        <v>0</v>
      </c>
      <c r="S4305" s="18">
        <v>3601.45</v>
      </c>
      <c r="T4305" s="18">
        <v>0</v>
      </c>
      <c r="U4305" s="10">
        <f t="shared" si="134"/>
        <v>0</v>
      </c>
      <c r="V4305" s="20">
        <f t="shared" si="135"/>
        <v>0</v>
      </c>
    </row>
    <row r="4306" spans="1:22" ht="29" outlineLevel="4" x14ac:dyDescent="0.35">
      <c r="A4306" s="6" t="s">
        <v>110</v>
      </c>
      <c r="B4306" s="6" t="s">
        <v>111</v>
      </c>
      <c r="C4306" s="12" t="s">
        <v>12957</v>
      </c>
      <c r="D4306" s="5" t="s">
        <v>4763</v>
      </c>
      <c r="E4306" s="6" t="s">
        <v>4763</v>
      </c>
      <c r="F4306" s="1" t="s">
        <v>4</v>
      </c>
      <c r="G4306" s="1" t="s">
        <v>97</v>
      </c>
      <c r="H4306" s="1" t="s">
        <v>4774</v>
      </c>
      <c r="I4306" s="2" t="s">
        <v>4775</v>
      </c>
      <c r="J4306" s="6" t="s">
        <v>4</v>
      </c>
      <c r="K4306" s="6" t="s">
        <v>4</v>
      </c>
      <c r="L4306" s="6" t="s">
        <v>4</v>
      </c>
      <c r="M4306" s="6" t="s">
        <v>5</v>
      </c>
      <c r="N4306" s="6" t="s">
        <v>4776</v>
      </c>
      <c r="O4306" s="16">
        <v>44810</v>
      </c>
      <c r="P4306" s="6" t="s">
        <v>7</v>
      </c>
      <c r="Q4306" s="18">
        <v>9651.44</v>
      </c>
      <c r="R4306" s="18">
        <v>0</v>
      </c>
      <c r="S4306" s="18">
        <v>9651.44</v>
      </c>
      <c r="T4306" s="18">
        <v>0</v>
      </c>
      <c r="U4306" s="10">
        <f t="shared" si="134"/>
        <v>0</v>
      </c>
      <c r="V4306" s="20">
        <f t="shared" si="135"/>
        <v>0</v>
      </c>
    </row>
    <row r="4307" spans="1:22" ht="29" outlineLevel="4" x14ac:dyDescent="0.35">
      <c r="A4307" s="6" t="s">
        <v>110</v>
      </c>
      <c r="B4307" s="6" t="s">
        <v>111</v>
      </c>
      <c r="C4307" s="12" t="s">
        <v>12957</v>
      </c>
      <c r="D4307" s="5" t="s">
        <v>4763</v>
      </c>
      <c r="E4307" s="6" t="s">
        <v>4763</v>
      </c>
      <c r="F4307" s="1" t="s">
        <v>86</v>
      </c>
      <c r="G4307" s="1" t="s">
        <v>4</v>
      </c>
      <c r="H4307" s="1" t="s">
        <v>4774</v>
      </c>
      <c r="I4307" s="2" t="s">
        <v>4775</v>
      </c>
      <c r="J4307" s="6" t="s">
        <v>4</v>
      </c>
      <c r="K4307" s="6" t="s">
        <v>4</v>
      </c>
      <c r="L4307" s="6" t="s">
        <v>4</v>
      </c>
      <c r="M4307" s="6" t="s">
        <v>5</v>
      </c>
      <c r="N4307" s="6" t="s">
        <v>4773</v>
      </c>
      <c r="O4307" s="16">
        <v>44754</v>
      </c>
      <c r="P4307" s="6" t="s">
        <v>7</v>
      </c>
      <c r="Q4307" s="18">
        <v>28811.55</v>
      </c>
      <c r="R4307" s="18">
        <v>28811.55</v>
      </c>
      <c r="S4307" s="18">
        <v>0</v>
      </c>
      <c r="T4307" s="18">
        <v>0</v>
      </c>
      <c r="U4307" s="10">
        <f t="shared" si="134"/>
        <v>0</v>
      </c>
      <c r="V4307" s="20">
        <f t="shared" si="135"/>
        <v>0</v>
      </c>
    </row>
    <row r="4308" spans="1:22" ht="29" outlineLevel="4" x14ac:dyDescent="0.35">
      <c r="A4308" s="6" t="s">
        <v>110</v>
      </c>
      <c r="B4308" s="6" t="s">
        <v>111</v>
      </c>
      <c r="C4308" s="12" t="s">
        <v>12957</v>
      </c>
      <c r="D4308" s="5" t="s">
        <v>4763</v>
      </c>
      <c r="E4308" s="6" t="s">
        <v>4763</v>
      </c>
      <c r="F4308" s="1" t="s">
        <v>86</v>
      </c>
      <c r="G4308" s="1" t="s">
        <v>4</v>
      </c>
      <c r="H4308" s="1" t="s">
        <v>4774</v>
      </c>
      <c r="I4308" s="2" t="s">
        <v>4775</v>
      </c>
      <c r="J4308" s="6" t="s">
        <v>4</v>
      </c>
      <c r="K4308" s="6" t="s">
        <v>4</v>
      </c>
      <c r="L4308" s="6" t="s">
        <v>4</v>
      </c>
      <c r="M4308" s="6" t="s">
        <v>5</v>
      </c>
      <c r="N4308" s="6" t="s">
        <v>4776</v>
      </c>
      <c r="O4308" s="16">
        <v>44810</v>
      </c>
      <c r="P4308" s="6" t="s">
        <v>7</v>
      </c>
      <c r="Q4308" s="18">
        <v>77211.56</v>
      </c>
      <c r="R4308" s="18">
        <v>77211.56</v>
      </c>
      <c r="S4308" s="18">
        <v>0</v>
      </c>
      <c r="T4308" s="18">
        <v>0</v>
      </c>
      <c r="U4308" s="10">
        <f t="shared" si="134"/>
        <v>0</v>
      </c>
      <c r="V4308" s="20">
        <f t="shared" si="135"/>
        <v>0</v>
      </c>
    </row>
    <row r="4309" spans="1:22" outlineLevel="3" x14ac:dyDescent="0.35">
      <c r="G4309" s="1"/>
      <c r="H4309" s="14" t="s">
        <v>12168</v>
      </c>
      <c r="O4309" s="16"/>
      <c r="Q4309" s="18">
        <f>SUBTOTAL(9,Q4305:Q4308)</f>
        <v>119276</v>
      </c>
      <c r="R4309" s="18">
        <f>SUBTOTAL(9,R4305:R4308)</f>
        <v>106023.11</v>
      </c>
      <c r="S4309" s="18">
        <f>SUBTOTAL(9,S4305:S4308)</f>
        <v>13252.89</v>
      </c>
      <c r="T4309" s="18">
        <f>SUBTOTAL(9,T4305:T4308)</f>
        <v>0</v>
      </c>
      <c r="U4309" s="10">
        <f t="shared" si="134"/>
        <v>0</v>
      </c>
      <c r="V4309" s="20">
        <f t="shared" si="135"/>
        <v>0</v>
      </c>
    </row>
    <row r="4310" spans="1:22" outlineLevel="4" x14ac:dyDescent="0.35">
      <c r="A4310" s="6" t="s">
        <v>183</v>
      </c>
      <c r="B4310" s="6" t="s">
        <v>184</v>
      </c>
      <c r="C4310" s="12" t="s">
        <v>12957</v>
      </c>
      <c r="D4310" s="5" t="s">
        <v>4763</v>
      </c>
      <c r="E4310" s="6" t="s">
        <v>4763</v>
      </c>
      <c r="F4310" s="1" t="s">
        <v>13021</v>
      </c>
      <c r="G4310" s="1" t="s">
        <v>4</v>
      </c>
      <c r="H4310" s="1" t="s">
        <v>4779</v>
      </c>
      <c r="I4310" s="2" t="s">
        <v>13126</v>
      </c>
      <c r="J4310" s="6" t="s">
        <v>4777</v>
      </c>
      <c r="K4310" s="6" t="s">
        <v>4</v>
      </c>
      <c r="L4310" s="6" t="s">
        <v>4</v>
      </c>
      <c r="M4310" s="6" t="s">
        <v>5</v>
      </c>
      <c r="N4310" s="6" t="s">
        <v>4778</v>
      </c>
      <c r="O4310" s="16">
        <v>44803</v>
      </c>
      <c r="P4310" s="6" t="s">
        <v>7</v>
      </c>
      <c r="Q4310" s="18">
        <v>29203.71</v>
      </c>
      <c r="R4310" s="18">
        <v>29203.71</v>
      </c>
      <c r="S4310" s="18">
        <v>0</v>
      </c>
      <c r="T4310" s="18">
        <v>0</v>
      </c>
      <c r="U4310" s="10">
        <f t="shared" si="134"/>
        <v>0</v>
      </c>
      <c r="V4310" s="20">
        <f t="shared" si="135"/>
        <v>0</v>
      </c>
    </row>
    <row r="4311" spans="1:22" outlineLevel="3" x14ac:dyDescent="0.35">
      <c r="G4311" s="1"/>
      <c r="H4311" s="14" t="s">
        <v>12169</v>
      </c>
      <c r="O4311" s="16"/>
      <c r="Q4311" s="18">
        <f>SUBTOTAL(9,Q4310:Q4310)</f>
        <v>29203.71</v>
      </c>
      <c r="R4311" s="18">
        <f>SUBTOTAL(9,R4310:R4310)</f>
        <v>29203.71</v>
      </c>
      <c r="S4311" s="18">
        <f>SUBTOTAL(9,S4310:S4310)</f>
        <v>0</v>
      </c>
      <c r="T4311" s="18">
        <f>SUBTOTAL(9,T4310:T4310)</f>
        <v>0</v>
      </c>
      <c r="U4311" s="10">
        <f t="shared" si="134"/>
        <v>0</v>
      </c>
      <c r="V4311" s="20">
        <f t="shared" si="135"/>
        <v>0</v>
      </c>
    </row>
    <row r="4312" spans="1:22" ht="29" outlineLevel="4" x14ac:dyDescent="0.35">
      <c r="A4312" s="6" t="s">
        <v>183</v>
      </c>
      <c r="B4312" s="6" t="s">
        <v>184</v>
      </c>
      <c r="C4312" s="12" t="s">
        <v>12957</v>
      </c>
      <c r="D4312" s="5" t="s">
        <v>4763</v>
      </c>
      <c r="E4312" s="6" t="s">
        <v>4763</v>
      </c>
      <c r="F4312" s="1" t="s">
        <v>4</v>
      </c>
      <c r="G4312" s="1" t="s">
        <v>1372</v>
      </c>
      <c r="H4312" s="1" t="s">
        <v>4781</v>
      </c>
      <c r="I4312" s="2" t="s">
        <v>13127</v>
      </c>
      <c r="J4312" s="6" t="s">
        <v>4777</v>
      </c>
      <c r="K4312" s="6" t="s">
        <v>4</v>
      </c>
      <c r="L4312" s="6" t="s">
        <v>4</v>
      </c>
      <c r="M4312" s="6" t="s">
        <v>5</v>
      </c>
      <c r="N4312" s="6" t="s">
        <v>4780</v>
      </c>
      <c r="O4312" s="16">
        <v>44803</v>
      </c>
      <c r="P4312" s="6" t="s">
        <v>7</v>
      </c>
      <c r="Q4312" s="18">
        <v>51.71</v>
      </c>
      <c r="R4312" s="18">
        <v>0</v>
      </c>
      <c r="S4312" s="18">
        <v>51.71</v>
      </c>
      <c r="T4312" s="18">
        <v>0</v>
      </c>
      <c r="U4312" s="10">
        <f t="shared" si="134"/>
        <v>0</v>
      </c>
      <c r="V4312" s="20">
        <f t="shared" si="135"/>
        <v>0</v>
      </c>
    </row>
    <row r="4313" spans="1:22" ht="29" outlineLevel="4" x14ac:dyDescent="0.35">
      <c r="A4313" s="6" t="s">
        <v>183</v>
      </c>
      <c r="B4313" s="6" t="s">
        <v>184</v>
      </c>
      <c r="C4313" s="12" t="s">
        <v>12957</v>
      </c>
      <c r="D4313" s="5" t="s">
        <v>4763</v>
      </c>
      <c r="E4313" s="6" t="s">
        <v>4763</v>
      </c>
      <c r="F4313" s="1" t="s">
        <v>4</v>
      </c>
      <c r="G4313" s="1" t="s">
        <v>1372</v>
      </c>
      <c r="H4313" s="1" t="s">
        <v>4781</v>
      </c>
      <c r="I4313" s="2" t="s">
        <v>13127</v>
      </c>
      <c r="J4313" s="6" t="s">
        <v>4777</v>
      </c>
      <c r="K4313" s="6" t="s">
        <v>4</v>
      </c>
      <c r="L4313" s="6" t="s">
        <v>4</v>
      </c>
      <c r="M4313" s="6" t="s">
        <v>5</v>
      </c>
      <c r="N4313" s="6" t="s">
        <v>4782</v>
      </c>
      <c r="O4313" s="16">
        <v>44923</v>
      </c>
      <c r="P4313" s="6" t="s">
        <v>7</v>
      </c>
      <c r="Q4313" s="18">
        <v>5303.48</v>
      </c>
      <c r="R4313" s="18">
        <v>0</v>
      </c>
      <c r="S4313" s="18">
        <v>5303.48</v>
      </c>
      <c r="T4313" s="18">
        <v>0</v>
      </c>
      <c r="U4313" s="10">
        <f t="shared" si="134"/>
        <v>0</v>
      </c>
      <c r="V4313" s="20">
        <f t="shared" si="135"/>
        <v>0</v>
      </c>
    </row>
    <row r="4314" spans="1:22" ht="29" outlineLevel="4" x14ac:dyDescent="0.35">
      <c r="A4314" s="6" t="s">
        <v>183</v>
      </c>
      <c r="B4314" s="6" t="s">
        <v>184</v>
      </c>
      <c r="C4314" s="12" t="s">
        <v>12957</v>
      </c>
      <c r="D4314" s="5" t="s">
        <v>4763</v>
      </c>
      <c r="E4314" s="6" t="s">
        <v>4763</v>
      </c>
      <c r="F4314" s="1" t="s">
        <v>4</v>
      </c>
      <c r="G4314" s="1" t="s">
        <v>1372</v>
      </c>
      <c r="H4314" s="1" t="s">
        <v>4781</v>
      </c>
      <c r="I4314" s="2" t="s">
        <v>13127</v>
      </c>
      <c r="J4314" s="6" t="s">
        <v>4777</v>
      </c>
      <c r="K4314" s="6" t="s">
        <v>4</v>
      </c>
      <c r="L4314" s="6" t="s">
        <v>4</v>
      </c>
      <c r="M4314" s="6" t="s">
        <v>5</v>
      </c>
      <c r="N4314" s="6" t="s">
        <v>4783</v>
      </c>
      <c r="O4314" s="16">
        <v>44994</v>
      </c>
      <c r="P4314" s="6" t="s">
        <v>7</v>
      </c>
      <c r="Q4314" s="18">
        <v>4334.0600000000004</v>
      </c>
      <c r="R4314" s="18">
        <v>0</v>
      </c>
      <c r="S4314" s="18">
        <v>4334.0600000000004</v>
      </c>
      <c r="T4314" s="18">
        <v>0</v>
      </c>
      <c r="U4314" s="10">
        <f t="shared" si="134"/>
        <v>0</v>
      </c>
      <c r="V4314" s="20">
        <f t="shared" si="135"/>
        <v>0</v>
      </c>
    </row>
    <row r="4315" spans="1:22" ht="29" outlineLevel="4" x14ac:dyDescent="0.35">
      <c r="A4315" s="6" t="s">
        <v>183</v>
      </c>
      <c r="B4315" s="6" t="s">
        <v>184</v>
      </c>
      <c r="C4315" s="12" t="s">
        <v>12957</v>
      </c>
      <c r="D4315" s="5" t="s">
        <v>4763</v>
      </c>
      <c r="E4315" s="6" t="s">
        <v>4763</v>
      </c>
      <c r="F4315" s="1" t="s">
        <v>13021</v>
      </c>
      <c r="G4315" s="1" t="s">
        <v>4</v>
      </c>
      <c r="H4315" s="1" t="s">
        <v>4781</v>
      </c>
      <c r="I4315" s="2" t="s">
        <v>13127</v>
      </c>
      <c r="J4315" s="6" t="s">
        <v>4777</v>
      </c>
      <c r="K4315" s="6" t="s">
        <v>4</v>
      </c>
      <c r="L4315" s="6" t="s">
        <v>4</v>
      </c>
      <c r="M4315" s="6" t="s">
        <v>5</v>
      </c>
      <c r="N4315" s="6" t="s">
        <v>4780</v>
      </c>
      <c r="O4315" s="16">
        <v>44803</v>
      </c>
      <c r="P4315" s="6" t="s">
        <v>7</v>
      </c>
      <c r="Q4315" s="18">
        <v>8977.65</v>
      </c>
      <c r="R4315" s="18">
        <v>8977.65</v>
      </c>
      <c r="S4315" s="18">
        <v>0</v>
      </c>
      <c r="T4315" s="18">
        <v>0</v>
      </c>
      <c r="U4315" s="10">
        <f t="shared" si="134"/>
        <v>0</v>
      </c>
      <c r="V4315" s="20">
        <f t="shared" si="135"/>
        <v>0</v>
      </c>
    </row>
    <row r="4316" spans="1:22" ht="29" outlineLevel="4" x14ac:dyDescent="0.35">
      <c r="A4316" s="6" t="s">
        <v>183</v>
      </c>
      <c r="B4316" s="6" t="s">
        <v>184</v>
      </c>
      <c r="C4316" s="12" t="s">
        <v>12957</v>
      </c>
      <c r="D4316" s="5" t="s">
        <v>4763</v>
      </c>
      <c r="E4316" s="6" t="s">
        <v>4763</v>
      </c>
      <c r="F4316" s="1" t="s">
        <v>13021</v>
      </c>
      <c r="G4316" s="1" t="s">
        <v>4</v>
      </c>
      <c r="H4316" s="1" t="s">
        <v>4781</v>
      </c>
      <c r="I4316" s="2" t="s">
        <v>13127</v>
      </c>
      <c r="J4316" s="6" t="s">
        <v>4777</v>
      </c>
      <c r="K4316" s="6" t="s">
        <v>4</v>
      </c>
      <c r="L4316" s="6" t="s">
        <v>4</v>
      </c>
      <c r="M4316" s="6" t="s">
        <v>5</v>
      </c>
      <c r="N4316" s="6" t="s">
        <v>4782</v>
      </c>
      <c r="O4316" s="16">
        <v>44923</v>
      </c>
      <c r="P4316" s="6" t="s">
        <v>7</v>
      </c>
      <c r="Q4316" s="18">
        <v>21213.91</v>
      </c>
      <c r="R4316" s="18">
        <v>21213.91</v>
      </c>
      <c r="S4316" s="18">
        <v>0</v>
      </c>
      <c r="T4316" s="18">
        <v>0</v>
      </c>
      <c r="U4316" s="10">
        <f t="shared" si="134"/>
        <v>0</v>
      </c>
      <c r="V4316" s="20">
        <f t="shared" si="135"/>
        <v>0</v>
      </c>
    </row>
    <row r="4317" spans="1:22" ht="29" outlineLevel="4" x14ac:dyDescent="0.35">
      <c r="A4317" s="6" t="s">
        <v>183</v>
      </c>
      <c r="B4317" s="6" t="s">
        <v>184</v>
      </c>
      <c r="C4317" s="12" t="s">
        <v>12957</v>
      </c>
      <c r="D4317" s="5" t="s">
        <v>4763</v>
      </c>
      <c r="E4317" s="6" t="s">
        <v>4763</v>
      </c>
      <c r="F4317" s="1" t="s">
        <v>13021</v>
      </c>
      <c r="G4317" s="1" t="s">
        <v>4</v>
      </c>
      <c r="H4317" s="1" t="s">
        <v>4781</v>
      </c>
      <c r="I4317" s="2" t="s">
        <v>13127</v>
      </c>
      <c r="J4317" s="6" t="s">
        <v>4777</v>
      </c>
      <c r="K4317" s="6" t="s">
        <v>4</v>
      </c>
      <c r="L4317" s="6" t="s">
        <v>4</v>
      </c>
      <c r="M4317" s="6" t="s">
        <v>5</v>
      </c>
      <c r="N4317" s="6" t="s">
        <v>4783</v>
      </c>
      <c r="O4317" s="16">
        <v>44994</v>
      </c>
      <c r="P4317" s="6" t="s">
        <v>7</v>
      </c>
      <c r="Q4317" s="18">
        <v>17336.25</v>
      </c>
      <c r="R4317" s="18">
        <v>17336.25</v>
      </c>
      <c r="S4317" s="18">
        <v>0</v>
      </c>
      <c r="T4317" s="18">
        <v>0</v>
      </c>
      <c r="U4317" s="10">
        <f t="shared" si="134"/>
        <v>0</v>
      </c>
      <c r="V4317" s="20">
        <f t="shared" si="135"/>
        <v>0</v>
      </c>
    </row>
    <row r="4318" spans="1:22" outlineLevel="3" x14ac:dyDescent="0.35">
      <c r="G4318" s="1"/>
      <c r="H4318" s="14" t="s">
        <v>12170</v>
      </c>
      <c r="O4318" s="16"/>
      <c r="Q4318" s="18">
        <f>SUBTOTAL(9,Q4312:Q4317)</f>
        <v>57217.06</v>
      </c>
      <c r="R4318" s="18">
        <f>SUBTOTAL(9,R4312:R4317)</f>
        <v>47527.81</v>
      </c>
      <c r="S4318" s="18">
        <f>SUBTOTAL(9,S4312:S4317)</f>
        <v>9689.25</v>
      </c>
      <c r="T4318" s="18">
        <f>SUBTOTAL(9,T4312:T4317)</f>
        <v>0</v>
      </c>
      <c r="U4318" s="10">
        <f t="shared" si="134"/>
        <v>0</v>
      </c>
      <c r="V4318" s="20">
        <f t="shared" si="135"/>
        <v>0</v>
      </c>
    </row>
    <row r="4319" spans="1:22" ht="29" outlineLevel="4" x14ac:dyDescent="0.35">
      <c r="A4319" s="6" t="s">
        <v>110</v>
      </c>
      <c r="B4319" s="6" t="s">
        <v>111</v>
      </c>
      <c r="C4319" s="12" t="s">
        <v>12957</v>
      </c>
      <c r="D4319" s="5" t="s">
        <v>4763</v>
      </c>
      <c r="E4319" s="6" t="s">
        <v>4763</v>
      </c>
      <c r="F4319" s="1" t="s">
        <v>4</v>
      </c>
      <c r="G4319" s="1" t="s">
        <v>97</v>
      </c>
      <c r="H4319" s="1" t="s">
        <v>4785</v>
      </c>
      <c r="I4319" s="2" t="s">
        <v>4786</v>
      </c>
      <c r="J4319" s="6" t="s">
        <v>4</v>
      </c>
      <c r="K4319" s="6" t="s">
        <v>4</v>
      </c>
      <c r="L4319" s="6" t="s">
        <v>4</v>
      </c>
      <c r="M4319" s="6" t="s">
        <v>5</v>
      </c>
      <c r="N4319" s="6" t="s">
        <v>4784</v>
      </c>
      <c r="O4319" s="16">
        <v>44895</v>
      </c>
      <c r="P4319" s="6" t="s">
        <v>7</v>
      </c>
      <c r="Q4319" s="18">
        <v>2568.44</v>
      </c>
      <c r="R4319" s="18">
        <v>0</v>
      </c>
      <c r="S4319" s="18">
        <v>2568.44</v>
      </c>
      <c r="T4319" s="18">
        <v>0</v>
      </c>
      <c r="U4319" s="10">
        <f t="shared" si="134"/>
        <v>0</v>
      </c>
      <c r="V4319" s="20">
        <f t="shared" si="135"/>
        <v>0</v>
      </c>
    </row>
    <row r="4320" spans="1:22" ht="29" outlineLevel="4" x14ac:dyDescent="0.35">
      <c r="A4320" s="6" t="s">
        <v>110</v>
      </c>
      <c r="B4320" s="6" t="s">
        <v>111</v>
      </c>
      <c r="C4320" s="12" t="s">
        <v>12957</v>
      </c>
      <c r="D4320" s="5" t="s">
        <v>4763</v>
      </c>
      <c r="E4320" s="6" t="s">
        <v>4763</v>
      </c>
      <c r="F4320" s="1" t="s">
        <v>4</v>
      </c>
      <c r="G4320" s="1" t="s">
        <v>97</v>
      </c>
      <c r="H4320" s="1" t="s">
        <v>4785</v>
      </c>
      <c r="I4320" s="2" t="s">
        <v>4786</v>
      </c>
      <c r="J4320" s="6" t="s">
        <v>4</v>
      </c>
      <c r="K4320" s="6" t="s">
        <v>4</v>
      </c>
      <c r="L4320" s="6" t="s">
        <v>4</v>
      </c>
      <c r="M4320" s="6" t="s">
        <v>5</v>
      </c>
      <c r="N4320" s="6" t="s">
        <v>4787</v>
      </c>
      <c r="O4320" s="16">
        <v>44937</v>
      </c>
      <c r="P4320" s="6" t="s">
        <v>7</v>
      </c>
      <c r="Q4320" s="18">
        <v>2837.56</v>
      </c>
      <c r="R4320" s="18">
        <v>0</v>
      </c>
      <c r="S4320" s="18">
        <v>2837.56</v>
      </c>
      <c r="T4320" s="18">
        <v>0</v>
      </c>
      <c r="U4320" s="10">
        <f t="shared" si="134"/>
        <v>0</v>
      </c>
      <c r="V4320" s="20">
        <f t="shared" si="135"/>
        <v>0</v>
      </c>
    </row>
    <row r="4321" spans="1:22" ht="29" outlineLevel="4" x14ac:dyDescent="0.35">
      <c r="A4321" s="6" t="s">
        <v>110</v>
      </c>
      <c r="B4321" s="6" t="s">
        <v>111</v>
      </c>
      <c r="C4321" s="12" t="s">
        <v>12957</v>
      </c>
      <c r="D4321" s="5" t="s">
        <v>4763</v>
      </c>
      <c r="E4321" s="6" t="s">
        <v>4763</v>
      </c>
      <c r="F4321" s="1" t="s">
        <v>4</v>
      </c>
      <c r="G4321" s="1" t="s">
        <v>97</v>
      </c>
      <c r="H4321" s="1" t="s">
        <v>4785</v>
      </c>
      <c r="I4321" s="2" t="s">
        <v>4786</v>
      </c>
      <c r="J4321" s="6" t="s">
        <v>4</v>
      </c>
      <c r="K4321" s="6" t="s">
        <v>4</v>
      </c>
      <c r="L4321" s="6" t="s">
        <v>4</v>
      </c>
      <c r="M4321" s="6" t="s">
        <v>5</v>
      </c>
      <c r="N4321" s="6" t="s">
        <v>4788</v>
      </c>
      <c r="O4321" s="16">
        <v>44973</v>
      </c>
      <c r="P4321" s="6" t="s">
        <v>7</v>
      </c>
      <c r="Q4321" s="18">
        <v>2736.45</v>
      </c>
      <c r="R4321" s="18">
        <v>0</v>
      </c>
      <c r="S4321" s="18">
        <v>2736.45</v>
      </c>
      <c r="T4321" s="18">
        <v>0</v>
      </c>
      <c r="U4321" s="10">
        <f t="shared" si="134"/>
        <v>0</v>
      </c>
      <c r="V4321" s="20">
        <f t="shared" si="135"/>
        <v>0</v>
      </c>
    </row>
    <row r="4322" spans="1:22" ht="29" outlineLevel="4" x14ac:dyDescent="0.35">
      <c r="A4322" s="6" t="s">
        <v>110</v>
      </c>
      <c r="B4322" s="6" t="s">
        <v>111</v>
      </c>
      <c r="C4322" s="12" t="s">
        <v>12957</v>
      </c>
      <c r="D4322" s="5" t="s">
        <v>4763</v>
      </c>
      <c r="E4322" s="6" t="s">
        <v>4763</v>
      </c>
      <c r="F4322" s="1" t="s">
        <v>4</v>
      </c>
      <c r="G4322" s="1" t="s">
        <v>97</v>
      </c>
      <c r="H4322" s="1" t="s">
        <v>4785</v>
      </c>
      <c r="I4322" s="2" t="s">
        <v>4786</v>
      </c>
      <c r="J4322" s="6" t="s">
        <v>4</v>
      </c>
      <c r="K4322" s="6" t="s">
        <v>4</v>
      </c>
      <c r="L4322" s="6" t="s">
        <v>4</v>
      </c>
      <c r="M4322" s="6" t="s">
        <v>5</v>
      </c>
      <c r="N4322" s="6" t="s">
        <v>4789</v>
      </c>
      <c r="O4322" s="16">
        <v>44993</v>
      </c>
      <c r="P4322" s="6" t="s">
        <v>7</v>
      </c>
      <c r="Q4322" s="18">
        <v>2569.77</v>
      </c>
      <c r="R4322" s="18">
        <v>0</v>
      </c>
      <c r="S4322" s="18">
        <v>2569.77</v>
      </c>
      <c r="T4322" s="18">
        <v>0</v>
      </c>
      <c r="U4322" s="10">
        <f t="shared" si="134"/>
        <v>0</v>
      </c>
      <c r="V4322" s="20">
        <f t="shared" si="135"/>
        <v>0</v>
      </c>
    </row>
    <row r="4323" spans="1:22" ht="29" outlineLevel="4" x14ac:dyDescent="0.35">
      <c r="A4323" s="6" t="s">
        <v>110</v>
      </c>
      <c r="B4323" s="6" t="s">
        <v>111</v>
      </c>
      <c r="C4323" s="12" t="s">
        <v>12957</v>
      </c>
      <c r="D4323" s="5" t="s">
        <v>4763</v>
      </c>
      <c r="E4323" s="6" t="s">
        <v>4763</v>
      </c>
      <c r="F4323" s="1" t="s">
        <v>4</v>
      </c>
      <c r="G4323" s="1" t="s">
        <v>97</v>
      </c>
      <c r="H4323" s="1" t="s">
        <v>4785</v>
      </c>
      <c r="I4323" s="2" t="s">
        <v>4786</v>
      </c>
      <c r="J4323" s="6" t="s">
        <v>4</v>
      </c>
      <c r="K4323" s="6" t="s">
        <v>4</v>
      </c>
      <c r="L4323" s="6" t="s">
        <v>4</v>
      </c>
      <c r="M4323" s="6" t="s">
        <v>5</v>
      </c>
      <c r="N4323" s="6" t="s">
        <v>4790</v>
      </c>
      <c r="O4323" s="16">
        <v>45008</v>
      </c>
      <c r="P4323" s="6" t="s">
        <v>7</v>
      </c>
      <c r="Q4323" s="18">
        <v>2355.7800000000002</v>
      </c>
      <c r="R4323" s="18">
        <v>0</v>
      </c>
      <c r="S4323" s="18">
        <v>2355.7800000000002</v>
      </c>
      <c r="T4323" s="18">
        <v>0</v>
      </c>
      <c r="U4323" s="10">
        <f t="shared" si="134"/>
        <v>0</v>
      </c>
      <c r="V4323" s="20">
        <f t="shared" si="135"/>
        <v>0</v>
      </c>
    </row>
    <row r="4324" spans="1:22" ht="29" outlineLevel="4" x14ac:dyDescent="0.35">
      <c r="A4324" s="6" t="s">
        <v>110</v>
      </c>
      <c r="B4324" s="6" t="s">
        <v>111</v>
      </c>
      <c r="C4324" s="12" t="s">
        <v>12957</v>
      </c>
      <c r="D4324" s="5" t="s">
        <v>4763</v>
      </c>
      <c r="E4324" s="6" t="s">
        <v>4763</v>
      </c>
      <c r="F4324" s="1" t="s">
        <v>4</v>
      </c>
      <c r="G4324" s="1" t="s">
        <v>97</v>
      </c>
      <c r="H4324" s="1" t="s">
        <v>4785</v>
      </c>
      <c r="I4324" s="2" t="s">
        <v>4786</v>
      </c>
      <c r="J4324" s="6" t="s">
        <v>4</v>
      </c>
      <c r="K4324" s="6" t="s">
        <v>4</v>
      </c>
      <c r="L4324" s="6" t="s">
        <v>4</v>
      </c>
      <c r="M4324" s="6" t="s">
        <v>5</v>
      </c>
      <c r="N4324" s="6" t="s">
        <v>4791</v>
      </c>
      <c r="O4324" s="16">
        <v>45071</v>
      </c>
      <c r="P4324" s="6" t="s">
        <v>7</v>
      </c>
      <c r="Q4324" s="18">
        <v>2317.44</v>
      </c>
      <c r="R4324" s="18">
        <v>0</v>
      </c>
      <c r="S4324" s="18">
        <v>2317.44</v>
      </c>
      <c r="T4324" s="18">
        <v>0</v>
      </c>
      <c r="U4324" s="10">
        <f t="shared" si="134"/>
        <v>0</v>
      </c>
      <c r="V4324" s="20">
        <f t="shared" si="135"/>
        <v>0</v>
      </c>
    </row>
    <row r="4325" spans="1:22" ht="29" outlineLevel="4" x14ac:dyDescent="0.35">
      <c r="A4325" s="6" t="s">
        <v>110</v>
      </c>
      <c r="B4325" s="6" t="s">
        <v>111</v>
      </c>
      <c r="C4325" s="12" t="s">
        <v>12957</v>
      </c>
      <c r="D4325" s="5" t="s">
        <v>4763</v>
      </c>
      <c r="E4325" s="6" t="s">
        <v>4763</v>
      </c>
      <c r="F4325" s="1" t="s">
        <v>4</v>
      </c>
      <c r="G4325" s="1" t="s">
        <v>97</v>
      </c>
      <c r="H4325" s="1" t="s">
        <v>4785</v>
      </c>
      <c r="I4325" s="2" t="s">
        <v>4786</v>
      </c>
      <c r="J4325" s="6" t="s">
        <v>4</v>
      </c>
      <c r="K4325" s="6" t="s">
        <v>4</v>
      </c>
      <c r="L4325" s="6" t="s">
        <v>4</v>
      </c>
      <c r="M4325" s="6" t="s">
        <v>5</v>
      </c>
      <c r="N4325" s="6" t="s">
        <v>4792</v>
      </c>
      <c r="O4325" s="16">
        <v>45083</v>
      </c>
      <c r="P4325" s="6" t="s">
        <v>7</v>
      </c>
      <c r="Q4325" s="18">
        <v>2630</v>
      </c>
      <c r="R4325" s="18">
        <v>0</v>
      </c>
      <c r="S4325" s="18">
        <v>2630</v>
      </c>
      <c r="T4325" s="18">
        <v>0</v>
      </c>
      <c r="U4325" s="10">
        <f t="shared" si="134"/>
        <v>0</v>
      </c>
      <c r="V4325" s="20">
        <f t="shared" si="135"/>
        <v>0</v>
      </c>
    </row>
    <row r="4326" spans="1:22" ht="29" outlineLevel="4" x14ac:dyDescent="0.35">
      <c r="A4326" s="6" t="s">
        <v>110</v>
      </c>
      <c r="B4326" s="6" t="s">
        <v>111</v>
      </c>
      <c r="C4326" s="12" t="s">
        <v>12957</v>
      </c>
      <c r="D4326" s="5" t="s">
        <v>4763</v>
      </c>
      <c r="E4326" s="6" t="s">
        <v>4763</v>
      </c>
      <c r="F4326" s="1" t="s">
        <v>4</v>
      </c>
      <c r="G4326" s="1" t="s">
        <v>97</v>
      </c>
      <c r="H4326" s="1" t="s">
        <v>4785</v>
      </c>
      <c r="I4326" s="2" t="s">
        <v>4786</v>
      </c>
      <c r="J4326" s="6" t="s">
        <v>4</v>
      </c>
      <c r="K4326" s="6" t="s">
        <v>4</v>
      </c>
      <c r="L4326" s="6" t="s">
        <v>4</v>
      </c>
      <c r="M4326" s="6" t="s">
        <v>5</v>
      </c>
      <c r="N4326" s="6" t="s">
        <v>4793</v>
      </c>
      <c r="O4326" s="16">
        <v>45092</v>
      </c>
      <c r="P4326" s="6" t="s">
        <v>7</v>
      </c>
      <c r="Q4326" s="18">
        <v>2495.56</v>
      </c>
      <c r="R4326" s="18">
        <v>0</v>
      </c>
      <c r="S4326" s="18">
        <v>2495.56</v>
      </c>
      <c r="T4326" s="18">
        <v>0</v>
      </c>
      <c r="U4326" s="10">
        <f t="shared" si="134"/>
        <v>0</v>
      </c>
      <c r="V4326" s="20">
        <f t="shared" si="135"/>
        <v>0</v>
      </c>
    </row>
    <row r="4327" spans="1:22" ht="29" outlineLevel="4" x14ac:dyDescent="0.35">
      <c r="A4327" s="6" t="s">
        <v>110</v>
      </c>
      <c r="B4327" s="6" t="s">
        <v>111</v>
      </c>
      <c r="C4327" s="12" t="s">
        <v>12957</v>
      </c>
      <c r="D4327" s="5" t="s">
        <v>4763</v>
      </c>
      <c r="E4327" s="6" t="s">
        <v>4763</v>
      </c>
      <c r="F4327" s="1" t="s">
        <v>86</v>
      </c>
      <c r="G4327" s="1" t="s">
        <v>4</v>
      </c>
      <c r="H4327" s="1" t="s">
        <v>4785</v>
      </c>
      <c r="I4327" s="2" t="s">
        <v>4786</v>
      </c>
      <c r="J4327" s="6" t="s">
        <v>4</v>
      </c>
      <c r="K4327" s="6" t="s">
        <v>4</v>
      </c>
      <c r="L4327" s="6" t="s">
        <v>4</v>
      </c>
      <c r="M4327" s="6" t="s">
        <v>5</v>
      </c>
      <c r="N4327" s="6" t="s">
        <v>4784</v>
      </c>
      <c r="O4327" s="16">
        <v>44895</v>
      </c>
      <c r="P4327" s="6" t="s">
        <v>7</v>
      </c>
      <c r="Q4327" s="18">
        <v>20547.560000000001</v>
      </c>
      <c r="R4327" s="18">
        <v>20547.560000000001</v>
      </c>
      <c r="S4327" s="18">
        <v>0</v>
      </c>
      <c r="T4327" s="18">
        <v>0</v>
      </c>
      <c r="U4327" s="10">
        <f t="shared" si="134"/>
        <v>0</v>
      </c>
      <c r="V4327" s="20">
        <f t="shared" si="135"/>
        <v>0</v>
      </c>
    </row>
    <row r="4328" spans="1:22" ht="29" outlineLevel="4" x14ac:dyDescent="0.35">
      <c r="A4328" s="6" t="s">
        <v>110</v>
      </c>
      <c r="B4328" s="6" t="s">
        <v>111</v>
      </c>
      <c r="C4328" s="12" t="s">
        <v>12957</v>
      </c>
      <c r="D4328" s="5" t="s">
        <v>4763</v>
      </c>
      <c r="E4328" s="6" t="s">
        <v>4763</v>
      </c>
      <c r="F4328" s="1" t="s">
        <v>86</v>
      </c>
      <c r="G4328" s="1" t="s">
        <v>4</v>
      </c>
      <c r="H4328" s="1" t="s">
        <v>4785</v>
      </c>
      <c r="I4328" s="2" t="s">
        <v>4786</v>
      </c>
      <c r="J4328" s="6" t="s">
        <v>4</v>
      </c>
      <c r="K4328" s="6" t="s">
        <v>4</v>
      </c>
      <c r="L4328" s="6" t="s">
        <v>4</v>
      </c>
      <c r="M4328" s="6" t="s">
        <v>5</v>
      </c>
      <c r="N4328" s="6" t="s">
        <v>4787</v>
      </c>
      <c r="O4328" s="16">
        <v>44937</v>
      </c>
      <c r="P4328" s="6" t="s">
        <v>7</v>
      </c>
      <c r="Q4328" s="18">
        <v>22700.44</v>
      </c>
      <c r="R4328" s="18">
        <v>22700.44</v>
      </c>
      <c r="S4328" s="18">
        <v>0</v>
      </c>
      <c r="T4328" s="18">
        <v>0</v>
      </c>
      <c r="U4328" s="10">
        <f t="shared" si="134"/>
        <v>0</v>
      </c>
      <c r="V4328" s="20">
        <f t="shared" si="135"/>
        <v>0</v>
      </c>
    </row>
    <row r="4329" spans="1:22" ht="29" outlineLevel="4" x14ac:dyDescent="0.35">
      <c r="A4329" s="6" t="s">
        <v>110</v>
      </c>
      <c r="B4329" s="6" t="s">
        <v>111</v>
      </c>
      <c r="C4329" s="12" t="s">
        <v>12957</v>
      </c>
      <c r="D4329" s="5" t="s">
        <v>4763</v>
      </c>
      <c r="E4329" s="6" t="s">
        <v>4763</v>
      </c>
      <c r="F4329" s="1" t="s">
        <v>86</v>
      </c>
      <c r="G4329" s="1" t="s">
        <v>4</v>
      </c>
      <c r="H4329" s="1" t="s">
        <v>4785</v>
      </c>
      <c r="I4329" s="2" t="s">
        <v>4786</v>
      </c>
      <c r="J4329" s="6" t="s">
        <v>4</v>
      </c>
      <c r="K4329" s="6" t="s">
        <v>4</v>
      </c>
      <c r="L4329" s="6" t="s">
        <v>4</v>
      </c>
      <c r="M4329" s="6" t="s">
        <v>5</v>
      </c>
      <c r="N4329" s="6" t="s">
        <v>4788</v>
      </c>
      <c r="O4329" s="16">
        <v>44973</v>
      </c>
      <c r="P4329" s="6" t="s">
        <v>7</v>
      </c>
      <c r="Q4329" s="18">
        <v>21891.55</v>
      </c>
      <c r="R4329" s="18">
        <v>21891.55</v>
      </c>
      <c r="S4329" s="18">
        <v>0</v>
      </c>
      <c r="T4329" s="18">
        <v>0</v>
      </c>
      <c r="U4329" s="10">
        <f t="shared" si="134"/>
        <v>0</v>
      </c>
      <c r="V4329" s="20">
        <f t="shared" si="135"/>
        <v>0</v>
      </c>
    </row>
    <row r="4330" spans="1:22" ht="29" outlineLevel="4" x14ac:dyDescent="0.35">
      <c r="A4330" s="6" t="s">
        <v>110</v>
      </c>
      <c r="B4330" s="6" t="s">
        <v>111</v>
      </c>
      <c r="C4330" s="12" t="s">
        <v>12957</v>
      </c>
      <c r="D4330" s="5" t="s">
        <v>4763</v>
      </c>
      <c r="E4330" s="6" t="s">
        <v>4763</v>
      </c>
      <c r="F4330" s="1" t="s">
        <v>86</v>
      </c>
      <c r="G4330" s="1" t="s">
        <v>4</v>
      </c>
      <c r="H4330" s="1" t="s">
        <v>4785</v>
      </c>
      <c r="I4330" s="2" t="s">
        <v>4786</v>
      </c>
      <c r="J4330" s="6" t="s">
        <v>4</v>
      </c>
      <c r="K4330" s="6" t="s">
        <v>4</v>
      </c>
      <c r="L4330" s="6" t="s">
        <v>4</v>
      </c>
      <c r="M4330" s="6" t="s">
        <v>5</v>
      </c>
      <c r="N4330" s="6" t="s">
        <v>4789</v>
      </c>
      <c r="O4330" s="16">
        <v>44993</v>
      </c>
      <c r="P4330" s="6" t="s">
        <v>7</v>
      </c>
      <c r="Q4330" s="18">
        <v>20558.23</v>
      </c>
      <c r="R4330" s="18">
        <v>20558.23</v>
      </c>
      <c r="S4330" s="18">
        <v>0</v>
      </c>
      <c r="T4330" s="18">
        <v>0</v>
      </c>
      <c r="U4330" s="10">
        <f t="shared" si="134"/>
        <v>0</v>
      </c>
      <c r="V4330" s="20">
        <f t="shared" si="135"/>
        <v>0</v>
      </c>
    </row>
    <row r="4331" spans="1:22" ht="29" outlineLevel="4" x14ac:dyDescent="0.35">
      <c r="A4331" s="6" t="s">
        <v>110</v>
      </c>
      <c r="B4331" s="6" t="s">
        <v>111</v>
      </c>
      <c r="C4331" s="12" t="s">
        <v>12957</v>
      </c>
      <c r="D4331" s="5" t="s">
        <v>4763</v>
      </c>
      <c r="E4331" s="6" t="s">
        <v>4763</v>
      </c>
      <c r="F4331" s="1" t="s">
        <v>86</v>
      </c>
      <c r="G4331" s="1" t="s">
        <v>4</v>
      </c>
      <c r="H4331" s="1" t="s">
        <v>4785</v>
      </c>
      <c r="I4331" s="2" t="s">
        <v>4786</v>
      </c>
      <c r="J4331" s="6" t="s">
        <v>4</v>
      </c>
      <c r="K4331" s="6" t="s">
        <v>4</v>
      </c>
      <c r="L4331" s="6" t="s">
        <v>4</v>
      </c>
      <c r="M4331" s="6" t="s">
        <v>5</v>
      </c>
      <c r="N4331" s="6" t="s">
        <v>4790</v>
      </c>
      <c r="O4331" s="16">
        <v>45008</v>
      </c>
      <c r="P4331" s="6" t="s">
        <v>7</v>
      </c>
      <c r="Q4331" s="18">
        <v>18846.22</v>
      </c>
      <c r="R4331" s="18">
        <v>18846.22</v>
      </c>
      <c r="S4331" s="18">
        <v>0</v>
      </c>
      <c r="T4331" s="18">
        <v>0</v>
      </c>
      <c r="U4331" s="10">
        <f t="shared" si="134"/>
        <v>0</v>
      </c>
      <c r="V4331" s="20">
        <f t="shared" si="135"/>
        <v>0</v>
      </c>
    </row>
    <row r="4332" spans="1:22" ht="29" outlineLevel="4" x14ac:dyDescent="0.35">
      <c r="A4332" s="6" t="s">
        <v>110</v>
      </c>
      <c r="B4332" s="6" t="s">
        <v>111</v>
      </c>
      <c r="C4332" s="12" t="s">
        <v>12957</v>
      </c>
      <c r="D4332" s="5" t="s">
        <v>4763</v>
      </c>
      <c r="E4332" s="6" t="s">
        <v>4763</v>
      </c>
      <c r="F4332" s="1" t="s">
        <v>86</v>
      </c>
      <c r="G4332" s="1" t="s">
        <v>4</v>
      </c>
      <c r="H4332" s="1" t="s">
        <v>4785</v>
      </c>
      <c r="I4332" s="2" t="s">
        <v>4786</v>
      </c>
      <c r="J4332" s="6" t="s">
        <v>4</v>
      </c>
      <c r="K4332" s="6" t="s">
        <v>4</v>
      </c>
      <c r="L4332" s="6" t="s">
        <v>4</v>
      </c>
      <c r="M4332" s="6" t="s">
        <v>5</v>
      </c>
      <c r="N4332" s="6" t="s">
        <v>4791</v>
      </c>
      <c r="O4332" s="16">
        <v>45071</v>
      </c>
      <c r="P4332" s="6" t="s">
        <v>7</v>
      </c>
      <c r="Q4332" s="18">
        <v>18539.560000000001</v>
      </c>
      <c r="R4332" s="18">
        <v>18539.560000000001</v>
      </c>
      <c r="S4332" s="18">
        <v>0</v>
      </c>
      <c r="T4332" s="18">
        <v>0</v>
      </c>
      <c r="U4332" s="10">
        <f t="shared" si="134"/>
        <v>0</v>
      </c>
      <c r="V4332" s="20">
        <f t="shared" si="135"/>
        <v>0</v>
      </c>
    </row>
    <row r="4333" spans="1:22" ht="29" outlineLevel="4" x14ac:dyDescent="0.35">
      <c r="A4333" s="6" t="s">
        <v>110</v>
      </c>
      <c r="B4333" s="6" t="s">
        <v>111</v>
      </c>
      <c r="C4333" s="12" t="s">
        <v>12957</v>
      </c>
      <c r="D4333" s="5" t="s">
        <v>4763</v>
      </c>
      <c r="E4333" s="6" t="s">
        <v>4763</v>
      </c>
      <c r="F4333" s="1" t="s">
        <v>86</v>
      </c>
      <c r="G4333" s="1" t="s">
        <v>4</v>
      </c>
      <c r="H4333" s="1" t="s">
        <v>4785</v>
      </c>
      <c r="I4333" s="2" t="s">
        <v>4786</v>
      </c>
      <c r="J4333" s="6" t="s">
        <v>4</v>
      </c>
      <c r="K4333" s="6" t="s">
        <v>4</v>
      </c>
      <c r="L4333" s="6" t="s">
        <v>4</v>
      </c>
      <c r="M4333" s="6" t="s">
        <v>5</v>
      </c>
      <c r="N4333" s="6" t="s">
        <v>4792</v>
      </c>
      <c r="O4333" s="16">
        <v>45083</v>
      </c>
      <c r="P4333" s="6" t="s">
        <v>7</v>
      </c>
      <c r="Q4333" s="18">
        <v>21040</v>
      </c>
      <c r="R4333" s="18">
        <v>21040</v>
      </c>
      <c r="S4333" s="18">
        <v>0</v>
      </c>
      <c r="T4333" s="18">
        <v>0</v>
      </c>
      <c r="U4333" s="10">
        <f t="shared" si="134"/>
        <v>0</v>
      </c>
      <c r="V4333" s="20">
        <f t="shared" si="135"/>
        <v>0</v>
      </c>
    </row>
    <row r="4334" spans="1:22" ht="29" outlineLevel="4" x14ac:dyDescent="0.35">
      <c r="A4334" s="6" t="s">
        <v>110</v>
      </c>
      <c r="B4334" s="6" t="s">
        <v>111</v>
      </c>
      <c r="C4334" s="12" t="s">
        <v>12957</v>
      </c>
      <c r="D4334" s="5" t="s">
        <v>4763</v>
      </c>
      <c r="E4334" s="6" t="s">
        <v>4763</v>
      </c>
      <c r="F4334" s="1" t="s">
        <v>86</v>
      </c>
      <c r="G4334" s="1" t="s">
        <v>4</v>
      </c>
      <c r="H4334" s="1" t="s">
        <v>4785</v>
      </c>
      <c r="I4334" s="2" t="s">
        <v>4786</v>
      </c>
      <c r="J4334" s="6" t="s">
        <v>4</v>
      </c>
      <c r="K4334" s="6" t="s">
        <v>4</v>
      </c>
      <c r="L4334" s="6" t="s">
        <v>4</v>
      </c>
      <c r="M4334" s="6" t="s">
        <v>5</v>
      </c>
      <c r="N4334" s="6" t="s">
        <v>4793</v>
      </c>
      <c r="O4334" s="16">
        <v>45092</v>
      </c>
      <c r="P4334" s="6" t="s">
        <v>7</v>
      </c>
      <c r="Q4334" s="18">
        <v>19964.439999999999</v>
      </c>
      <c r="R4334" s="18">
        <v>19964.439999999999</v>
      </c>
      <c r="S4334" s="18">
        <v>0</v>
      </c>
      <c r="T4334" s="18">
        <v>0</v>
      </c>
      <c r="U4334" s="10">
        <f t="shared" si="134"/>
        <v>0</v>
      </c>
      <c r="V4334" s="20">
        <f t="shared" si="135"/>
        <v>0</v>
      </c>
    </row>
    <row r="4335" spans="1:22" outlineLevel="3" x14ac:dyDescent="0.35">
      <c r="G4335" s="1"/>
      <c r="H4335" s="14" t="s">
        <v>12171</v>
      </c>
      <c r="O4335" s="16"/>
      <c r="Q4335" s="18">
        <f>SUBTOTAL(9,Q4319:Q4334)</f>
        <v>184599</v>
      </c>
      <c r="R4335" s="18">
        <f>SUBTOTAL(9,R4319:R4334)</f>
        <v>164088</v>
      </c>
      <c r="S4335" s="18">
        <f>SUBTOTAL(9,S4319:S4334)</f>
        <v>20511.000000000004</v>
      </c>
      <c r="T4335" s="18">
        <f>SUBTOTAL(9,T4319:T4334)</f>
        <v>0</v>
      </c>
      <c r="U4335" s="10">
        <f t="shared" si="134"/>
        <v>-3.637978807091713E-12</v>
      </c>
      <c r="V4335" s="20">
        <f t="shared" si="135"/>
        <v>-3.637978807091713E-12</v>
      </c>
    </row>
    <row r="4336" spans="1:22" outlineLevel="4" x14ac:dyDescent="0.35">
      <c r="A4336" s="6" t="s">
        <v>183</v>
      </c>
      <c r="B4336" s="6" t="s">
        <v>184</v>
      </c>
      <c r="C4336" s="12" t="s">
        <v>12957</v>
      </c>
      <c r="D4336" s="5" t="s">
        <v>4763</v>
      </c>
      <c r="E4336" s="6" t="s">
        <v>4763</v>
      </c>
      <c r="F4336" s="1" t="s">
        <v>13021</v>
      </c>
      <c r="G4336" s="1" t="s">
        <v>4</v>
      </c>
      <c r="H4336" s="1" t="s">
        <v>4796</v>
      </c>
      <c r="I4336" s="2" t="s">
        <v>13128</v>
      </c>
      <c r="J4336" s="6" t="s">
        <v>4794</v>
      </c>
      <c r="K4336" s="6" t="s">
        <v>4</v>
      </c>
      <c r="L4336" s="6" t="s">
        <v>4</v>
      </c>
      <c r="M4336" s="6" t="s">
        <v>5</v>
      </c>
      <c r="N4336" s="6" t="s">
        <v>4795</v>
      </c>
      <c r="O4336" s="16">
        <v>44923</v>
      </c>
      <c r="P4336" s="6" t="s">
        <v>7</v>
      </c>
      <c r="Q4336" s="18">
        <v>29088.51</v>
      </c>
      <c r="R4336" s="18">
        <v>29088.51</v>
      </c>
      <c r="S4336" s="18">
        <v>0</v>
      </c>
      <c r="T4336" s="18">
        <v>0</v>
      </c>
      <c r="U4336" s="10">
        <f t="shared" si="134"/>
        <v>0</v>
      </c>
      <c r="V4336" s="20">
        <f t="shared" si="135"/>
        <v>0</v>
      </c>
    </row>
    <row r="4337" spans="1:22" outlineLevel="4" x14ac:dyDescent="0.35">
      <c r="A4337" s="6" t="s">
        <v>183</v>
      </c>
      <c r="B4337" s="6" t="s">
        <v>184</v>
      </c>
      <c r="C4337" s="12" t="s">
        <v>12957</v>
      </c>
      <c r="D4337" s="5" t="s">
        <v>4763</v>
      </c>
      <c r="E4337" s="6" t="s">
        <v>4763</v>
      </c>
      <c r="F4337" s="1" t="s">
        <v>13021</v>
      </c>
      <c r="G4337" s="1" t="s">
        <v>4</v>
      </c>
      <c r="H4337" s="1" t="s">
        <v>4796</v>
      </c>
      <c r="I4337" s="2" t="s">
        <v>13128</v>
      </c>
      <c r="J4337" s="6" t="s">
        <v>4794</v>
      </c>
      <c r="K4337" s="6" t="s">
        <v>4</v>
      </c>
      <c r="L4337" s="6" t="s">
        <v>4</v>
      </c>
      <c r="M4337" s="6" t="s">
        <v>5</v>
      </c>
      <c r="N4337" s="6" t="s">
        <v>4797</v>
      </c>
      <c r="O4337" s="16">
        <v>44994</v>
      </c>
      <c r="P4337" s="6" t="s">
        <v>7</v>
      </c>
      <c r="Q4337" s="18">
        <v>31687.74</v>
      </c>
      <c r="R4337" s="18">
        <v>31687.74</v>
      </c>
      <c r="S4337" s="18">
        <v>0</v>
      </c>
      <c r="T4337" s="18">
        <v>0</v>
      </c>
      <c r="U4337" s="10">
        <f t="shared" si="134"/>
        <v>0</v>
      </c>
      <c r="V4337" s="20">
        <f t="shared" si="135"/>
        <v>0</v>
      </c>
    </row>
    <row r="4338" spans="1:22" outlineLevel="4" x14ac:dyDescent="0.35">
      <c r="A4338" s="6" t="s">
        <v>183</v>
      </c>
      <c r="B4338" s="6" t="s">
        <v>184</v>
      </c>
      <c r="C4338" s="12" t="s">
        <v>12957</v>
      </c>
      <c r="D4338" s="5" t="s">
        <v>4763</v>
      </c>
      <c r="E4338" s="6" t="s">
        <v>4763</v>
      </c>
      <c r="F4338" s="1" t="s">
        <v>13021</v>
      </c>
      <c r="G4338" s="1" t="s">
        <v>4</v>
      </c>
      <c r="H4338" s="1" t="s">
        <v>4796</v>
      </c>
      <c r="I4338" s="2" t="s">
        <v>13128</v>
      </c>
      <c r="J4338" s="6" t="s">
        <v>4794</v>
      </c>
      <c r="K4338" s="6" t="s">
        <v>4</v>
      </c>
      <c r="L4338" s="6" t="s">
        <v>4</v>
      </c>
      <c r="M4338" s="6" t="s">
        <v>5</v>
      </c>
      <c r="N4338" s="6" t="s">
        <v>4798</v>
      </c>
      <c r="O4338" s="16">
        <v>45051</v>
      </c>
      <c r="P4338" s="6" t="s">
        <v>7</v>
      </c>
      <c r="Q4338" s="18">
        <v>27643.17</v>
      </c>
      <c r="R4338" s="18">
        <v>27643.17</v>
      </c>
      <c r="S4338" s="18">
        <v>0</v>
      </c>
      <c r="T4338" s="18">
        <v>0</v>
      </c>
      <c r="U4338" s="10">
        <f t="shared" si="134"/>
        <v>0</v>
      </c>
      <c r="V4338" s="20">
        <f t="shared" si="135"/>
        <v>0</v>
      </c>
    </row>
    <row r="4339" spans="1:22" outlineLevel="3" x14ac:dyDescent="0.35">
      <c r="G4339" s="1"/>
      <c r="H4339" s="14" t="s">
        <v>12172</v>
      </c>
      <c r="O4339" s="16"/>
      <c r="Q4339" s="18">
        <f>SUBTOTAL(9,Q4336:Q4338)</f>
        <v>88419.42</v>
      </c>
      <c r="R4339" s="18">
        <f>SUBTOTAL(9,R4336:R4338)</f>
        <v>88419.42</v>
      </c>
      <c r="S4339" s="18">
        <f>SUBTOTAL(9,S4336:S4338)</f>
        <v>0</v>
      </c>
      <c r="T4339" s="18">
        <f>SUBTOTAL(9,T4336:T4338)</f>
        <v>0</v>
      </c>
      <c r="U4339" s="10">
        <f t="shared" si="134"/>
        <v>0</v>
      </c>
      <c r="V4339" s="20">
        <f t="shared" si="135"/>
        <v>0</v>
      </c>
    </row>
    <row r="4340" spans="1:22" ht="29" outlineLevel="2" x14ac:dyDescent="0.35">
      <c r="C4340" s="13" t="s">
        <v>12958</v>
      </c>
      <c r="G4340" s="1"/>
      <c r="O4340" s="16"/>
      <c r="Q4340" s="18">
        <f>SUBTOTAL(9,Q4298:Q4338)</f>
        <v>524265.67</v>
      </c>
      <c r="R4340" s="18">
        <f>SUBTOTAL(9,R4298:R4338)</f>
        <v>480812.52999999997</v>
      </c>
      <c r="S4340" s="18">
        <f>SUBTOTAL(9,S4298:S4338)</f>
        <v>43453.14</v>
      </c>
      <c r="T4340" s="18">
        <f>SUBTOTAL(9,T4298:T4338)</f>
        <v>0</v>
      </c>
      <c r="U4340" s="10">
        <f t="shared" si="134"/>
        <v>1.4551915228366852E-11</v>
      </c>
      <c r="V4340" s="20">
        <f t="shared" si="135"/>
        <v>1.4551915228366852E-11</v>
      </c>
    </row>
    <row r="4341" spans="1:22" ht="29" outlineLevel="4" x14ac:dyDescent="0.35">
      <c r="A4341" s="6" t="s">
        <v>0</v>
      </c>
      <c r="B4341" s="6" t="s">
        <v>1</v>
      </c>
      <c r="C4341" s="12" t="s">
        <v>4799</v>
      </c>
      <c r="D4341" s="5" t="s">
        <v>4800</v>
      </c>
      <c r="E4341" s="6" t="s">
        <v>4800</v>
      </c>
      <c r="F4341" s="1" t="s">
        <v>4</v>
      </c>
      <c r="G4341" s="1" t="s">
        <v>13023</v>
      </c>
      <c r="H4341" s="1" t="s">
        <v>4803</v>
      </c>
      <c r="I4341" s="2" t="s">
        <v>4804</v>
      </c>
      <c r="J4341" s="6" t="s">
        <v>4801</v>
      </c>
      <c r="K4341" s="6" t="s">
        <v>4</v>
      </c>
      <c r="L4341" s="6" t="s">
        <v>4</v>
      </c>
      <c r="M4341" s="6" t="s">
        <v>5</v>
      </c>
      <c r="N4341" s="6" t="s">
        <v>4802</v>
      </c>
      <c r="O4341" s="16">
        <v>45082</v>
      </c>
      <c r="P4341" s="6" t="s">
        <v>7</v>
      </c>
      <c r="Q4341" s="18">
        <v>24750</v>
      </c>
      <c r="R4341" s="18">
        <v>0</v>
      </c>
      <c r="S4341" s="18">
        <v>24750</v>
      </c>
      <c r="T4341" s="18">
        <v>0</v>
      </c>
      <c r="U4341" s="10">
        <f t="shared" si="134"/>
        <v>0</v>
      </c>
      <c r="V4341" s="20">
        <f t="shared" si="135"/>
        <v>0</v>
      </c>
    </row>
    <row r="4342" spans="1:22" outlineLevel="3" x14ac:dyDescent="0.35">
      <c r="G4342" s="1"/>
      <c r="H4342" s="14" t="s">
        <v>12173</v>
      </c>
      <c r="O4342" s="16"/>
      <c r="Q4342" s="18">
        <f>SUBTOTAL(9,Q4341:Q4341)</f>
        <v>24750</v>
      </c>
      <c r="R4342" s="18">
        <f>SUBTOTAL(9,R4341:R4341)</f>
        <v>0</v>
      </c>
      <c r="S4342" s="18">
        <f>SUBTOTAL(9,S4341:S4341)</f>
        <v>24750</v>
      </c>
      <c r="T4342" s="18">
        <f>SUBTOTAL(9,T4341:T4341)</f>
        <v>0</v>
      </c>
      <c r="U4342" s="10">
        <f t="shared" si="134"/>
        <v>0</v>
      </c>
      <c r="V4342" s="20">
        <f t="shared" si="135"/>
        <v>0</v>
      </c>
    </row>
    <row r="4343" spans="1:22" outlineLevel="2" x14ac:dyDescent="0.35">
      <c r="C4343" s="13" t="s">
        <v>10770</v>
      </c>
      <c r="G4343" s="1"/>
      <c r="O4343" s="16"/>
      <c r="Q4343" s="18">
        <f>SUBTOTAL(9,Q4341:Q4341)</f>
        <v>24750</v>
      </c>
      <c r="R4343" s="18">
        <f>SUBTOTAL(9,R4341:R4341)</f>
        <v>0</v>
      </c>
      <c r="S4343" s="18">
        <f>SUBTOTAL(9,S4341:S4341)</f>
        <v>24750</v>
      </c>
      <c r="T4343" s="18">
        <f>SUBTOTAL(9,T4341:T4341)</f>
        <v>0</v>
      </c>
      <c r="U4343" s="10">
        <f t="shared" si="134"/>
        <v>0</v>
      </c>
      <c r="V4343" s="20">
        <f t="shared" si="135"/>
        <v>0</v>
      </c>
    </row>
    <row r="4344" spans="1:22" ht="29" outlineLevel="4" x14ac:dyDescent="0.35">
      <c r="A4344" s="6" t="s">
        <v>1298</v>
      </c>
      <c r="B4344" s="6" t="s">
        <v>1299</v>
      </c>
      <c r="C4344" s="12" t="s">
        <v>4805</v>
      </c>
      <c r="D4344" s="5" t="s">
        <v>4806</v>
      </c>
      <c r="E4344" s="6" t="s">
        <v>4806</v>
      </c>
      <c r="F4344" s="1" t="s">
        <v>13030</v>
      </c>
      <c r="G4344" s="1" t="s">
        <v>4</v>
      </c>
      <c r="H4344" s="1" t="s">
        <v>4809</v>
      </c>
      <c r="I4344" s="2" t="s">
        <v>4810</v>
      </c>
      <c r="J4344" s="6" t="s">
        <v>4807</v>
      </c>
      <c r="K4344" s="6" t="s">
        <v>4</v>
      </c>
      <c r="L4344" s="6" t="s">
        <v>4</v>
      </c>
      <c r="M4344" s="6" t="s">
        <v>5</v>
      </c>
      <c r="N4344" s="6" t="s">
        <v>4808</v>
      </c>
      <c r="O4344" s="16">
        <v>45070</v>
      </c>
      <c r="P4344" s="6" t="s">
        <v>7</v>
      </c>
      <c r="Q4344" s="18">
        <v>4947.6099999999997</v>
      </c>
      <c r="R4344" s="18">
        <v>4947.6099999999997</v>
      </c>
      <c r="S4344" s="18">
        <v>0</v>
      </c>
      <c r="T4344" s="18">
        <v>0</v>
      </c>
      <c r="U4344" s="10">
        <f t="shared" si="134"/>
        <v>0</v>
      </c>
      <c r="V4344" s="20">
        <f t="shared" si="135"/>
        <v>0</v>
      </c>
    </row>
    <row r="4345" spans="1:22" outlineLevel="3" x14ac:dyDescent="0.35">
      <c r="G4345" s="1"/>
      <c r="H4345" s="14" t="s">
        <v>12174</v>
      </c>
      <c r="O4345" s="16"/>
      <c r="Q4345" s="18">
        <f>SUBTOTAL(9,Q4344:Q4344)</f>
        <v>4947.6099999999997</v>
      </c>
      <c r="R4345" s="18">
        <f>SUBTOTAL(9,R4344:R4344)</f>
        <v>4947.6099999999997</v>
      </c>
      <c r="S4345" s="18">
        <f>SUBTOTAL(9,S4344:S4344)</f>
        <v>0</v>
      </c>
      <c r="T4345" s="18">
        <f>SUBTOTAL(9,T4344:T4344)</f>
        <v>0</v>
      </c>
      <c r="U4345" s="10">
        <f t="shared" si="134"/>
        <v>0</v>
      </c>
      <c r="V4345" s="20">
        <f t="shared" si="135"/>
        <v>0</v>
      </c>
    </row>
    <row r="4346" spans="1:22" ht="29" outlineLevel="4" x14ac:dyDescent="0.35">
      <c r="A4346" s="6" t="s">
        <v>73</v>
      </c>
      <c r="B4346" s="6" t="s">
        <v>74</v>
      </c>
      <c r="C4346" s="12" t="s">
        <v>4805</v>
      </c>
      <c r="D4346" s="5" t="s">
        <v>4806</v>
      </c>
      <c r="E4346" s="6" t="s">
        <v>4806</v>
      </c>
      <c r="F4346" s="1" t="s">
        <v>86</v>
      </c>
      <c r="G4346" s="1" t="s">
        <v>4</v>
      </c>
      <c r="H4346" s="1" t="s">
        <v>4812</v>
      </c>
      <c r="I4346" s="2" t="s">
        <v>4813</v>
      </c>
      <c r="J4346" s="6" t="s">
        <v>4</v>
      </c>
      <c r="K4346" s="6" t="s">
        <v>4</v>
      </c>
      <c r="L4346" s="6" t="s">
        <v>4</v>
      </c>
      <c r="M4346" s="6" t="s">
        <v>5</v>
      </c>
      <c r="N4346" s="6" t="s">
        <v>4811</v>
      </c>
      <c r="O4346" s="16">
        <v>44874</v>
      </c>
      <c r="P4346" s="6" t="s">
        <v>7</v>
      </c>
      <c r="Q4346" s="18">
        <v>162</v>
      </c>
      <c r="R4346" s="18">
        <v>162</v>
      </c>
      <c r="S4346" s="18">
        <v>0</v>
      </c>
      <c r="T4346" s="18">
        <v>0</v>
      </c>
      <c r="U4346" s="10">
        <f t="shared" si="134"/>
        <v>0</v>
      </c>
      <c r="V4346" s="20">
        <f t="shared" si="135"/>
        <v>0</v>
      </c>
    </row>
    <row r="4347" spans="1:22" outlineLevel="3" x14ac:dyDescent="0.35">
      <c r="G4347" s="1"/>
      <c r="H4347" s="14" t="s">
        <v>12175</v>
      </c>
      <c r="O4347" s="16"/>
      <c r="Q4347" s="18">
        <f>SUBTOTAL(9,Q4346:Q4346)</f>
        <v>162</v>
      </c>
      <c r="R4347" s="18">
        <f>SUBTOTAL(9,R4346:R4346)</f>
        <v>162</v>
      </c>
      <c r="S4347" s="18">
        <f>SUBTOTAL(9,S4346:S4346)</f>
        <v>0</v>
      </c>
      <c r="T4347" s="18">
        <f>SUBTOTAL(9,T4346:T4346)</f>
        <v>0</v>
      </c>
      <c r="U4347" s="10">
        <f t="shared" si="134"/>
        <v>0</v>
      </c>
      <c r="V4347" s="20">
        <f t="shared" si="135"/>
        <v>0</v>
      </c>
    </row>
    <row r="4348" spans="1:22" ht="29" outlineLevel="4" x14ac:dyDescent="0.35">
      <c r="A4348" s="6" t="s">
        <v>1298</v>
      </c>
      <c r="B4348" s="6" t="s">
        <v>1299</v>
      </c>
      <c r="C4348" s="12" t="s">
        <v>4805</v>
      </c>
      <c r="D4348" s="5" t="s">
        <v>4806</v>
      </c>
      <c r="E4348" s="6" t="s">
        <v>4806</v>
      </c>
      <c r="F4348" s="1" t="s">
        <v>13030</v>
      </c>
      <c r="G4348" s="1" t="s">
        <v>4</v>
      </c>
      <c r="H4348" s="1" t="s">
        <v>4816</v>
      </c>
      <c r="I4348" s="2" t="s">
        <v>4817</v>
      </c>
      <c r="J4348" s="6" t="s">
        <v>4814</v>
      </c>
      <c r="K4348" s="6" t="s">
        <v>4</v>
      </c>
      <c r="L4348" s="6" t="s">
        <v>4</v>
      </c>
      <c r="M4348" s="6" t="s">
        <v>5</v>
      </c>
      <c r="N4348" s="6" t="s">
        <v>4815</v>
      </c>
      <c r="O4348" s="16">
        <v>44838</v>
      </c>
      <c r="P4348" s="6" t="s">
        <v>7</v>
      </c>
      <c r="Q4348" s="18">
        <v>14840.89</v>
      </c>
      <c r="R4348" s="18">
        <v>14840.89</v>
      </c>
      <c r="S4348" s="18">
        <v>0</v>
      </c>
      <c r="T4348" s="18">
        <v>0</v>
      </c>
      <c r="U4348" s="10">
        <f t="shared" si="134"/>
        <v>0</v>
      </c>
      <c r="V4348" s="20">
        <f t="shared" si="135"/>
        <v>0</v>
      </c>
    </row>
    <row r="4349" spans="1:22" ht="29" outlineLevel="4" x14ac:dyDescent="0.35">
      <c r="A4349" s="6" t="s">
        <v>1298</v>
      </c>
      <c r="B4349" s="6" t="s">
        <v>1299</v>
      </c>
      <c r="C4349" s="12" t="s">
        <v>4805</v>
      </c>
      <c r="D4349" s="5" t="s">
        <v>4806</v>
      </c>
      <c r="E4349" s="6" t="s">
        <v>4806</v>
      </c>
      <c r="F4349" s="1" t="s">
        <v>13030</v>
      </c>
      <c r="G4349" s="1" t="s">
        <v>4</v>
      </c>
      <c r="H4349" s="1" t="s">
        <v>4816</v>
      </c>
      <c r="I4349" s="2" t="s">
        <v>4817</v>
      </c>
      <c r="J4349" s="6" t="s">
        <v>4814</v>
      </c>
      <c r="K4349" s="6" t="s">
        <v>4</v>
      </c>
      <c r="L4349" s="6" t="s">
        <v>4</v>
      </c>
      <c r="M4349" s="6" t="s">
        <v>5</v>
      </c>
      <c r="N4349" s="6" t="s">
        <v>4818</v>
      </c>
      <c r="O4349" s="16">
        <v>44847</v>
      </c>
      <c r="P4349" s="6" t="s">
        <v>7</v>
      </c>
      <c r="Q4349" s="18">
        <v>9424.7999999999993</v>
      </c>
      <c r="R4349" s="18">
        <v>9424.7999999999993</v>
      </c>
      <c r="S4349" s="18">
        <v>0</v>
      </c>
      <c r="T4349" s="18">
        <v>0</v>
      </c>
      <c r="U4349" s="10">
        <f t="shared" si="134"/>
        <v>0</v>
      </c>
      <c r="V4349" s="20">
        <f t="shared" si="135"/>
        <v>0</v>
      </c>
    </row>
    <row r="4350" spans="1:22" ht="29" outlineLevel="4" x14ac:dyDescent="0.35">
      <c r="A4350" s="6" t="s">
        <v>1298</v>
      </c>
      <c r="B4350" s="6" t="s">
        <v>1299</v>
      </c>
      <c r="C4350" s="12" t="s">
        <v>4805</v>
      </c>
      <c r="D4350" s="5" t="s">
        <v>4806</v>
      </c>
      <c r="E4350" s="6" t="s">
        <v>4806</v>
      </c>
      <c r="F4350" s="1" t="s">
        <v>13030</v>
      </c>
      <c r="G4350" s="1" t="s">
        <v>4</v>
      </c>
      <c r="H4350" s="1" t="s">
        <v>4816</v>
      </c>
      <c r="I4350" s="2" t="s">
        <v>4817</v>
      </c>
      <c r="J4350" s="6" t="s">
        <v>4814</v>
      </c>
      <c r="K4350" s="6" t="s">
        <v>4</v>
      </c>
      <c r="L4350" s="6" t="s">
        <v>4</v>
      </c>
      <c r="M4350" s="6" t="s">
        <v>5</v>
      </c>
      <c r="N4350" s="6" t="s">
        <v>4819</v>
      </c>
      <c r="O4350" s="16">
        <v>44923</v>
      </c>
      <c r="P4350" s="6" t="s">
        <v>7</v>
      </c>
      <c r="Q4350" s="18">
        <v>43710.720000000001</v>
      </c>
      <c r="R4350" s="18">
        <v>43710.720000000001</v>
      </c>
      <c r="S4350" s="18">
        <v>0</v>
      </c>
      <c r="T4350" s="18">
        <v>0</v>
      </c>
      <c r="U4350" s="10">
        <f t="shared" si="134"/>
        <v>0</v>
      </c>
      <c r="V4350" s="20">
        <f t="shared" si="135"/>
        <v>0</v>
      </c>
    </row>
    <row r="4351" spans="1:22" ht="29" outlineLevel="4" x14ac:dyDescent="0.35">
      <c r="A4351" s="6" t="s">
        <v>1298</v>
      </c>
      <c r="B4351" s="6" t="s">
        <v>1299</v>
      </c>
      <c r="C4351" s="12" t="s">
        <v>4805</v>
      </c>
      <c r="D4351" s="5" t="s">
        <v>4806</v>
      </c>
      <c r="E4351" s="6" t="s">
        <v>4806</v>
      </c>
      <c r="F4351" s="1" t="s">
        <v>13030</v>
      </c>
      <c r="G4351" s="1" t="s">
        <v>4</v>
      </c>
      <c r="H4351" s="1" t="s">
        <v>4816</v>
      </c>
      <c r="I4351" s="2" t="s">
        <v>4817</v>
      </c>
      <c r="J4351" s="6" t="s">
        <v>4814</v>
      </c>
      <c r="K4351" s="6" t="s">
        <v>4</v>
      </c>
      <c r="L4351" s="6" t="s">
        <v>4</v>
      </c>
      <c r="M4351" s="6" t="s">
        <v>5</v>
      </c>
      <c r="N4351" s="6" t="s">
        <v>4820</v>
      </c>
      <c r="O4351" s="16">
        <v>45034</v>
      </c>
      <c r="P4351" s="6" t="s">
        <v>7</v>
      </c>
      <c r="Q4351" s="18">
        <v>28149.78</v>
      </c>
      <c r="R4351" s="18">
        <v>28149.78</v>
      </c>
      <c r="S4351" s="18">
        <v>0</v>
      </c>
      <c r="T4351" s="18">
        <v>0</v>
      </c>
      <c r="U4351" s="10">
        <f t="shared" si="134"/>
        <v>0</v>
      </c>
      <c r="V4351" s="20">
        <f t="shared" si="135"/>
        <v>0</v>
      </c>
    </row>
    <row r="4352" spans="1:22" outlineLevel="3" x14ac:dyDescent="0.35">
      <c r="G4352" s="1"/>
      <c r="H4352" s="14" t="s">
        <v>12176</v>
      </c>
      <c r="O4352" s="16"/>
      <c r="Q4352" s="18">
        <f>SUBTOTAL(9,Q4348:Q4351)</f>
        <v>96126.19</v>
      </c>
      <c r="R4352" s="18">
        <f>SUBTOTAL(9,R4348:R4351)</f>
        <v>96126.19</v>
      </c>
      <c r="S4352" s="18">
        <f>SUBTOTAL(9,S4348:S4351)</f>
        <v>0</v>
      </c>
      <c r="T4352" s="18">
        <f>SUBTOTAL(9,T4348:T4351)</f>
        <v>0</v>
      </c>
      <c r="U4352" s="10">
        <f t="shared" si="134"/>
        <v>0</v>
      </c>
      <c r="V4352" s="20">
        <f t="shared" si="135"/>
        <v>0</v>
      </c>
    </row>
    <row r="4353" spans="1:22" ht="29" outlineLevel="4" x14ac:dyDescent="0.35">
      <c r="A4353" s="6" t="s">
        <v>1298</v>
      </c>
      <c r="B4353" s="6" t="s">
        <v>1299</v>
      </c>
      <c r="C4353" s="12" t="s">
        <v>4805</v>
      </c>
      <c r="D4353" s="5" t="s">
        <v>4806</v>
      </c>
      <c r="E4353" s="6" t="s">
        <v>4806</v>
      </c>
      <c r="F4353" s="1" t="s">
        <v>13030</v>
      </c>
      <c r="G4353" s="1" t="s">
        <v>4</v>
      </c>
      <c r="H4353" s="1" t="s">
        <v>4821</v>
      </c>
      <c r="I4353" s="2" t="s">
        <v>4822</v>
      </c>
      <c r="J4353" s="6" t="s">
        <v>4814</v>
      </c>
      <c r="K4353" s="6" t="s">
        <v>4</v>
      </c>
      <c r="L4353" s="6" t="s">
        <v>4</v>
      </c>
      <c r="M4353" s="6" t="s">
        <v>5</v>
      </c>
      <c r="N4353" s="6" t="s">
        <v>4815</v>
      </c>
      <c r="O4353" s="16">
        <v>44838</v>
      </c>
      <c r="P4353" s="6" t="s">
        <v>7</v>
      </c>
      <c r="Q4353" s="18">
        <v>97062.11</v>
      </c>
      <c r="R4353" s="18">
        <v>97062.11</v>
      </c>
      <c r="S4353" s="18">
        <v>0</v>
      </c>
      <c r="T4353" s="18">
        <v>0</v>
      </c>
      <c r="U4353" s="10">
        <f t="shared" si="134"/>
        <v>0</v>
      </c>
      <c r="V4353" s="20">
        <f t="shared" si="135"/>
        <v>0</v>
      </c>
    </row>
    <row r="4354" spans="1:22" outlineLevel="3" x14ac:dyDescent="0.35">
      <c r="G4354" s="1"/>
      <c r="H4354" s="14" t="s">
        <v>12177</v>
      </c>
      <c r="O4354" s="16"/>
      <c r="Q4354" s="18">
        <f>SUBTOTAL(9,Q4353:Q4353)</f>
        <v>97062.11</v>
      </c>
      <c r="R4354" s="18">
        <f>SUBTOTAL(9,R4353:R4353)</f>
        <v>97062.11</v>
      </c>
      <c r="S4354" s="18">
        <f>SUBTOTAL(9,S4353:S4353)</f>
        <v>0</v>
      </c>
      <c r="T4354" s="18">
        <f>SUBTOTAL(9,T4353:T4353)</f>
        <v>0</v>
      </c>
      <c r="U4354" s="10">
        <f t="shared" ref="U4354:U4417" si="136">Q4354-R4354-S4354-T4354</f>
        <v>0</v>
      </c>
      <c r="V4354" s="20">
        <f t="shared" si="135"/>
        <v>0</v>
      </c>
    </row>
    <row r="4355" spans="1:22" outlineLevel="4" x14ac:dyDescent="0.35">
      <c r="A4355" s="6" t="s">
        <v>183</v>
      </c>
      <c r="B4355" s="6" t="s">
        <v>184</v>
      </c>
      <c r="C4355" s="12" t="s">
        <v>4805</v>
      </c>
      <c r="D4355" s="5" t="s">
        <v>4806</v>
      </c>
      <c r="E4355" s="6" t="s">
        <v>4806</v>
      </c>
      <c r="F4355" s="1" t="s">
        <v>4</v>
      </c>
      <c r="G4355" s="1" t="s">
        <v>1372</v>
      </c>
      <c r="H4355" s="1" t="s">
        <v>4825</v>
      </c>
      <c r="I4355" s="2" t="s">
        <v>4826</v>
      </c>
      <c r="J4355" s="6" t="s">
        <v>4823</v>
      </c>
      <c r="K4355" s="6" t="s">
        <v>4</v>
      </c>
      <c r="L4355" s="6" t="s">
        <v>4</v>
      </c>
      <c r="M4355" s="6" t="s">
        <v>5</v>
      </c>
      <c r="N4355" s="6" t="s">
        <v>4824</v>
      </c>
      <c r="O4355" s="16">
        <v>44838</v>
      </c>
      <c r="P4355" s="6" t="s">
        <v>7</v>
      </c>
      <c r="Q4355" s="18">
        <v>495.37</v>
      </c>
      <c r="R4355" s="18">
        <v>0</v>
      </c>
      <c r="S4355" s="18">
        <v>495.37</v>
      </c>
      <c r="T4355" s="18">
        <v>0</v>
      </c>
      <c r="U4355" s="10">
        <f t="shared" si="136"/>
        <v>0</v>
      </c>
      <c r="V4355" s="20">
        <f t="shared" ref="V4355:V4418" si="137">Q4355-R4355-S4355-T4355</f>
        <v>0</v>
      </c>
    </row>
    <row r="4356" spans="1:22" outlineLevel="4" x14ac:dyDescent="0.35">
      <c r="A4356" s="6" t="s">
        <v>183</v>
      </c>
      <c r="B4356" s="6" t="s">
        <v>184</v>
      </c>
      <c r="C4356" s="12" t="s">
        <v>4805</v>
      </c>
      <c r="D4356" s="5" t="s">
        <v>4806</v>
      </c>
      <c r="E4356" s="6" t="s">
        <v>4806</v>
      </c>
      <c r="F4356" s="1" t="s">
        <v>13021</v>
      </c>
      <c r="G4356" s="1" t="s">
        <v>4</v>
      </c>
      <c r="H4356" s="1" t="s">
        <v>4825</v>
      </c>
      <c r="I4356" s="2" t="s">
        <v>4826</v>
      </c>
      <c r="J4356" s="6" t="s">
        <v>4823</v>
      </c>
      <c r="K4356" s="6" t="s">
        <v>4</v>
      </c>
      <c r="L4356" s="6" t="s">
        <v>4</v>
      </c>
      <c r="M4356" s="6" t="s">
        <v>5</v>
      </c>
      <c r="N4356" s="6" t="s">
        <v>4824</v>
      </c>
      <c r="O4356" s="16">
        <v>44838</v>
      </c>
      <c r="P4356" s="6" t="s">
        <v>7</v>
      </c>
      <c r="Q4356" s="18">
        <v>31518.02</v>
      </c>
      <c r="R4356" s="18">
        <v>31518.02</v>
      </c>
      <c r="S4356" s="18">
        <v>0</v>
      </c>
      <c r="T4356" s="18">
        <v>0</v>
      </c>
      <c r="U4356" s="10">
        <f t="shared" si="136"/>
        <v>0</v>
      </c>
      <c r="V4356" s="20">
        <f t="shared" si="137"/>
        <v>0</v>
      </c>
    </row>
    <row r="4357" spans="1:22" outlineLevel="3" x14ac:dyDescent="0.35">
      <c r="G4357" s="1"/>
      <c r="H4357" s="14" t="s">
        <v>12178</v>
      </c>
      <c r="O4357" s="16"/>
      <c r="Q4357" s="18">
        <f>SUBTOTAL(9,Q4355:Q4356)</f>
        <v>32013.39</v>
      </c>
      <c r="R4357" s="18">
        <f>SUBTOTAL(9,R4355:R4356)</f>
        <v>31518.02</v>
      </c>
      <c r="S4357" s="18">
        <f>SUBTOTAL(9,S4355:S4356)</f>
        <v>495.37</v>
      </c>
      <c r="T4357" s="18">
        <f>SUBTOTAL(9,T4355:T4356)</f>
        <v>0</v>
      </c>
      <c r="U4357" s="10">
        <f t="shared" si="136"/>
        <v>-1.0231815394945443E-12</v>
      </c>
      <c r="V4357" s="20">
        <f t="shared" si="137"/>
        <v>-1.0231815394945443E-12</v>
      </c>
    </row>
    <row r="4358" spans="1:22" ht="29" outlineLevel="4" x14ac:dyDescent="0.35">
      <c r="A4358" s="6" t="s">
        <v>73</v>
      </c>
      <c r="B4358" s="6" t="s">
        <v>74</v>
      </c>
      <c r="C4358" s="12" t="s">
        <v>4805</v>
      </c>
      <c r="D4358" s="5" t="s">
        <v>4806</v>
      </c>
      <c r="E4358" s="6" t="s">
        <v>4806</v>
      </c>
      <c r="F4358" s="1" t="s">
        <v>4</v>
      </c>
      <c r="G4358" s="1" t="s">
        <v>82</v>
      </c>
      <c r="H4358" s="1" t="s">
        <v>4828</v>
      </c>
      <c r="I4358" s="2" t="s">
        <v>4829</v>
      </c>
      <c r="J4358" s="6" t="s">
        <v>4</v>
      </c>
      <c r="K4358" s="6" t="s">
        <v>4</v>
      </c>
      <c r="L4358" s="6" t="s">
        <v>4</v>
      </c>
      <c r="M4358" s="6" t="s">
        <v>5</v>
      </c>
      <c r="N4358" s="6" t="s">
        <v>4827</v>
      </c>
      <c r="O4358" s="16">
        <v>44984</v>
      </c>
      <c r="P4358" s="6" t="s">
        <v>7</v>
      </c>
      <c r="Q4358" s="18">
        <v>13321</v>
      </c>
      <c r="R4358" s="18">
        <v>0</v>
      </c>
      <c r="S4358" s="18">
        <v>13321</v>
      </c>
      <c r="T4358" s="18">
        <v>0</v>
      </c>
      <c r="U4358" s="10">
        <f t="shared" si="136"/>
        <v>0</v>
      </c>
      <c r="V4358" s="20">
        <f t="shared" si="137"/>
        <v>0</v>
      </c>
    </row>
    <row r="4359" spans="1:22" outlineLevel="3" x14ac:dyDescent="0.35">
      <c r="G4359" s="1"/>
      <c r="H4359" s="14" t="s">
        <v>12179</v>
      </c>
      <c r="O4359" s="16"/>
      <c r="Q4359" s="18">
        <f>SUBTOTAL(9,Q4358:Q4358)</f>
        <v>13321</v>
      </c>
      <c r="R4359" s="18">
        <f>SUBTOTAL(9,R4358:R4358)</f>
        <v>0</v>
      </c>
      <c r="S4359" s="18">
        <f>SUBTOTAL(9,S4358:S4358)</f>
        <v>13321</v>
      </c>
      <c r="T4359" s="18">
        <f>SUBTOTAL(9,T4358:T4358)</f>
        <v>0</v>
      </c>
      <c r="U4359" s="10">
        <f t="shared" si="136"/>
        <v>0</v>
      </c>
      <c r="V4359" s="20">
        <f t="shared" si="137"/>
        <v>0</v>
      </c>
    </row>
    <row r="4360" spans="1:22" ht="29" outlineLevel="4" x14ac:dyDescent="0.35">
      <c r="A4360" s="6" t="s">
        <v>1298</v>
      </c>
      <c r="B4360" s="6" t="s">
        <v>1299</v>
      </c>
      <c r="C4360" s="12" t="s">
        <v>4805</v>
      </c>
      <c r="D4360" s="5" t="s">
        <v>4806</v>
      </c>
      <c r="E4360" s="6" t="s">
        <v>4806</v>
      </c>
      <c r="F4360" s="1" t="s">
        <v>13030</v>
      </c>
      <c r="G4360" s="1" t="s">
        <v>4</v>
      </c>
      <c r="H4360" s="1" t="s">
        <v>4832</v>
      </c>
      <c r="I4360" s="2" t="s">
        <v>4833</v>
      </c>
      <c r="J4360" s="6" t="s">
        <v>4830</v>
      </c>
      <c r="K4360" s="6" t="s">
        <v>4</v>
      </c>
      <c r="L4360" s="6" t="s">
        <v>4</v>
      </c>
      <c r="M4360" s="6" t="s">
        <v>5</v>
      </c>
      <c r="N4360" s="6" t="s">
        <v>4831</v>
      </c>
      <c r="O4360" s="16">
        <v>44923</v>
      </c>
      <c r="P4360" s="6" t="s">
        <v>7</v>
      </c>
      <c r="Q4360" s="18">
        <v>12695.17</v>
      </c>
      <c r="R4360" s="18">
        <v>12695.17</v>
      </c>
      <c r="S4360" s="18">
        <v>0</v>
      </c>
      <c r="T4360" s="18">
        <v>0</v>
      </c>
      <c r="U4360" s="10">
        <f t="shared" si="136"/>
        <v>0</v>
      </c>
      <c r="V4360" s="20">
        <f t="shared" si="137"/>
        <v>0</v>
      </c>
    </row>
    <row r="4361" spans="1:22" ht="29" outlineLevel="4" x14ac:dyDescent="0.35">
      <c r="A4361" s="6" t="s">
        <v>1298</v>
      </c>
      <c r="B4361" s="6" t="s">
        <v>1299</v>
      </c>
      <c r="C4361" s="12" t="s">
        <v>4805</v>
      </c>
      <c r="D4361" s="5" t="s">
        <v>4806</v>
      </c>
      <c r="E4361" s="6" t="s">
        <v>4806</v>
      </c>
      <c r="F4361" s="1" t="s">
        <v>13030</v>
      </c>
      <c r="G4361" s="1" t="s">
        <v>4</v>
      </c>
      <c r="H4361" s="1" t="s">
        <v>4832</v>
      </c>
      <c r="I4361" s="2" t="s">
        <v>4833</v>
      </c>
      <c r="J4361" s="6" t="s">
        <v>4830</v>
      </c>
      <c r="K4361" s="6" t="s">
        <v>4</v>
      </c>
      <c r="L4361" s="6" t="s">
        <v>4</v>
      </c>
      <c r="M4361" s="6" t="s">
        <v>5</v>
      </c>
      <c r="N4361" s="6" t="s">
        <v>4834</v>
      </c>
      <c r="O4361" s="16">
        <v>45034</v>
      </c>
      <c r="P4361" s="6" t="s">
        <v>7</v>
      </c>
      <c r="Q4361" s="18">
        <v>12860.18</v>
      </c>
      <c r="R4361" s="18">
        <v>12860.18</v>
      </c>
      <c r="S4361" s="18">
        <v>0</v>
      </c>
      <c r="T4361" s="18">
        <v>0</v>
      </c>
      <c r="U4361" s="10">
        <f t="shared" si="136"/>
        <v>0</v>
      </c>
      <c r="V4361" s="20">
        <f t="shared" si="137"/>
        <v>0</v>
      </c>
    </row>
    <row r="4362" spans="1:22" outlineLevel="3" x14ac:dyDescent="0.35">
      <c r="G4362" s="1"/>
      <c r="H4362" s="14" t="s">
        <v>12180</v>
      </c>
      <c r="O4362" s="16"/>
      <c r="Q4362" s="18">
        <f>SUBTOTAL(9,Q4360:Q4361)</f>
        <v>25555.35</v>
      </c>
      <c r="R4362" s="18">
        <f>SUBTOTAL(9,R4360:R4361)</f>
        <v>25555.35</v>
      </c>
      <c r="S4362" s="18">
        <f>SUBTOTAL(9,S4360:S4361)</f>
        <v>0</v>
      </c>
      <c r="T4362" s="18">
        <f>SUBTOTAL(9,T4360:T4361)</f>
        <v>0</v>
      </c>
      <c r="U4362" s="10">
        <f t="shared" si="136"/>
        <v>0</v>
      </c>
      <c r="V4362" s="20">
        <f t="shared" si="137"/>
        <v>0</v>
      </c>
    </row>
    <row r="4363" spans="1:22" ht="29" outlineLevel="4" x14ac:dyDescent="0.35">
      <c r="A4363" s="6" t="s">
        <v>1298</v>
      </c>
      <c r="B4363" s="6" t="s">
        <v>1299</v>
      </c>
      <c r="C4363" s="12" t="s">
        <v>4805</v>
      </c>
      <c r="D4363" s="5" t="s">
        <v>4806</v>
      </c>
      <c r="E4363" s="6" t="s">
        <v>4806</v>
      </c>
      <c r="F4363" s="1" t="s">
        <v>13030</v>
      </c>
      <c r="G4363" s="1" t="s">
        <v>4</v>
      </c>
      <c r="H4363" s="1" t="s">
        <v>4835</v>
      </c>
      <c r="I4363" s="2" t="s">
        <v>4836</v>
      </c>
      <c r="J4363" s="6" t="s">
        <v>4830</v>
      </c>
      <c r="K4363" s="6" t="s">
        <v>4</v>
      </c>
      <c r="L4363" s="6" t="s">
        <v>4</v>
      </c>
      <c r="M4363" s="6" t="s">
        <v>5</v>
      </c>
      <c r="N4363" s="6" t="s">
        <v>4831</v>
      </c>
      <c r="O4363" s="16">
        <v>44923</v>
      </c>
      <c r="P4363" s="6" t="s">
        <v>7</v>
      </c>
      <c r="Q4363" s="18">
        <v>87595.96</v>
      </c>
      <c r="R4363" s="18">
        <v>87595.96</v>
      </c>
      <c r="S4363" s="18">
        <v>0</v>
      </c>
      <c r="T4363" s="18">
        <v>0</v>
      </c>
      <c r="U4363" s="10">
        <f t="shared" si="136"/>
        <v>0</v>
      </c>
      <c r="V4363" s="20">
        <f t="shared" si="137"/>
        <v>0</v>
      </c>
    </row>
    <row r="4364" spans="1:22" ht="29" outlineLevel="4" x14ac:dyDescent="0.35">
      <c r="A4364" s="6" t="s">
        <v>1298</v>
      </c>
      <c r="B4364" s="6" t="s">
        <v>1299</v>
      </c>
      <c r="C4364" s="12" t="s">
        <v>4805</v>
      </c>
      <c r="D4364" s="5" t="s">
        <v>4806</v>
      </c>
      <c r="E4364" s="6" t="s">
        <v>4806</v>
      </c>
      <c r="F4364" s="1" t="s">
        <v>13030</v>
      </c>
      <c r="G4364" s="1" t="s">
        <v>4</v>
      </c>
      <c r="H4364" s="1" t="s">
        <v>4835</v>
      </c>
      <c r="I4364" s="2" t="s">
        <v>4836</v>
      </c>
      <c r="J4364" s="6" t="s">
        <v>4830</v>
      </c>
      <c r="K4364" s="6" t="s">
        <v>4</v>
      </c>
      <c r="L4364" s="6" t="s">
        <v>4</v>
      </c>
      <c r="M4364" s="6" t="s">
        <v>5</v>
      </c>
      <c r="N4364" s="6" t="s">
        <v>4834</v>
      </c>
      <c r="O4364" s="16">
        <v>45034</v>
      </c>
      <c r="P4364" s="6" t="s">
        <v>7</v>
      </c>
      <c r="Q4364" s="18">
        <v>98902.73</v>
      </c>
      <c r="R4364" s="18">
        <v>98902.73</v>
      </c>
      <c r="S4364" s="18">
        <v>0</v>
      </c>
      <c r="T4364" s="18">
        <v>0</v>
      </c>
      <c r="U4364" s="10">
        <f t="shared" si="136"/>
        <v>0</v>
      </c>
      <c r="V4364" s="20">
        <f t="shared" si="137"/>
        <v>0</v>
      </c>
    </row>
    <row r="4365" spans="1:22" outlineLevel="3" x14ac:dyDescent="0.35">
      <c r="G4365" s="1"/>
      <c r="H4365" s="14" t="s">
        <v>12181</v>
      </c>
      <c r="O4365" s="16"/>
      <c r="Q4365" s="18">
        <f>SUBTOTAL(9,Q4363:Q4364)</f>
        <v>186498.69</v>
      </c>
      <c r="R4365" s="18">
        <f>SUBTOTAL(9,R4363:R4364)</f>
        <v>186498.69</v>
      </c>
      <c r="S4365" s="18">
        <f>SUBTOTAL(9,S4363:S4364)</f>
        <v>0</v>
      </c>
      <c r="T4365" s="18">
        <f>SUBTOTAL(9,T4363:T4364)</f>
        <v>0</v>
      </c>
      <c r="U4365" s="10">
        <f t="shared" si="136"/>
        <v>0</v>
      </c>
      <c r="V4365" s="20">
        <f t="shared" si="137"/>
        <v>0</v>
      </c>
    </row>
    <row r="4366" spans="1:22" ht="29" outlineLevel="4" x14ac:dyDescent="0.35">
      <c r="A4366" s="6" t="s">
        <v>73</v>
      </c>
      <c r="B4366" s="6" t="s">
        <v>74</v>
      </c>
      <c r="C4366" s="12" t="s">
        <v>4805</v>
      </c>
      <c r="D4366" s="5" t="s">
        <v>4806</v>
      </c>
      <c r="E4366" s="6" t="s">
        <v>4806</v>
      </c>
      <c r="F4366" s="1" t="s">
        <v>86</v>
      </c>
      <c r="G4366" s="1" t="s">
        <v>4</v>
      </c>
      <c r="H4366" s="1" t="s">
        <v>4838</v>
      </c>
      <c r="I4366" s="2" t="s">
        <v>4839</v>
      </c>
      <c r="J4366" s="6" t="s">
        <v>4</v>
      </c>
      <c r="K4366" s="6" t="s">
        <v>4</v>
      </c>
      <c r="L4366" s="6" t="s">
        <v>4</v>
      </c>
      <c r="M4366" s="6" t="s">
        <v>5</v>
      </c>
      <c r="N4366" s="6" t="s">
        <v>4837</v>
      </c>
      <c r="O4366" s="16">
        <v>44893</v>
      </c>
      <c r="P4366" s="6" t="s">
        <v>7</v>
      </c>
      <c r="Q4366" s="18">
        <v>203</v>
      </c>
      <c r="R4366" s="18">
        <v>203</v>
      </c>
      <c r="S4366" s="18">
        <v>0</v>
      </c>
      <c r="T4366" s="18">
        <v>0</v>
      </c>
      <c r="U4366" s="10">
        <f t="shared" si="136"/>
        <v>0</v>
      </c>
      <c r="V4366" s="20">
        <f t="shared" si="137"/>
        <v>0</v>
      </c>
    </row>
    <row r="4367" spans="1:22" outlineLevel="3" x14ac:dyDescent="0.35">
      <c r="G4367" s="1"/>
      <c r="H4367" s="14" t="s">
        <v>12182</v>
      </c>
      <c r="O4367" s="16"/>
      <c r="Q4367" s="18">
        <f>SUBTOTAL(9,Q4366:Q4366)</f>
        <v>203</v>
      </c>
      <c r="R4367" s="18">
        <f>SUBTOTAL(9,R4366:R4366)</f>
        <v>203</v>
      </c>
      <c r="S4367" s="18">
        <f>SUBTOTAL(9,S4366:S4366)</f>
        <v>0</v>
      </c>
      <c r="T4367" s="18">
        <f>SUBTOTAL(9,T4366:T4366)</f>
        <v>0</v>
      </c>
      <c r="U4367" s="10">
        <f t="shared" si="136"/>
        <v>0</v>
      </c>
      <c r="V4367" s="20">
        <f t="shared" si="137"/>
        <v>0</v>
      </c>
    </row>
    <row r="4368" spans="1:22" outlineLevel="4" x14ac:dyDescent="0.35">
      <c r="A4368" s="6" t="s">
        <v>183</v>
      </c>
      <c r="B4368" s="6" t="s">
        <v>184</v>
      </c>
      <c r="C4368" s="12" t="s">
        <v>4805</v>
      </c>
      <c r="D4368" s="5" t="s">
        <v>4806</v>
      </c>
      <c r="E4368" s="6" t="s">
        <v>4806</v>
      </c>
      <c r="F4368" s="1" t="s">
        <v>13021</v>
      </c>
      <c r="G4368" s="1" t="s">
        <v>4</v>
      </c>
      <c r="H4368" s="1" t="s">
        <v>4842</v>
      </c>
      <c r="I4368" s="2" t="s">
        <v>4843</v>
      </c>
      <c r="J4368" s="6" t="s">
        <v>4840</v>
      </c>
      <c r="K4368" s="6" t="s">
        <v>4</v>
      </c>
      <c r="L4368" s="6" t="s">
        <v>4</v>
      </c>
      <c r="M4368" s="6" t="s">
        <v>5</v>
      </c>
      <c r="N4368" s="6" t="s">
        <v>4841</v>
      </c>
      <c r="O4368" s="16">
        <v>44923</v>
      </c>
      <c r="P4368" s="6" t="s">
        <v>7</v>
      </c>
      <c r="Q4368" s="18">
        <v>27799.94</v>
      </c>
      <c r="R4368" s="18">
        <v>27799.94</v>
      </c>
      <c r="S4368" s="18">
        <v>0</v>
      </c>
      <c r="T4368" s="18">
        <v>0</v>
      </c>
      <c r="U4368" s="10">
        <f t="shared" si="136"/>
        <v>0</v>
      </c>
      <c r="V4368" s="20">
        <f t="shared" si="137"/>
        <v>0</v>
      </c>
    </row>
    <row r="4369" spans="1:22" outlineLevel="4" x14ac:dyDescent="0.35">
      <c r="A4369" s="6" t="s">
        <v>183</v>
      </c>
      <c r="B4369" s="6" t="s">
        <v>184</v>
      </c>
      <c r="C4369" s="12" t="s">
        <v>4805</v>
      </c>
      <c r="D4369" s="5" t="s">
        <v>4806</v>
      </c>
      <c r="E4369" s="6" t="s">
        <v>4806</v>
      </c>
      <c r="F4369" s="1" t="s">
        <v>13021</v>
      </c>
      <c r="G4369" s="1" t="s">
        <v>4</v>
      </c>
      <c r="H4369" s="1" t="s">
        <v>4842</v>
      </c>
      <c r="I4369" s="2" t="s">
        <v>4843</v>
      </c>
      <c r="J4369" s="6" t="s">
        <v>4840</v>
      </c>
      <c r="K4369" s="6" t="s">
        <v>4</v>
      </c>
      <c r="L4369" s="6" t="s">
        <v>4</v>
      </c>
      <c r="M4369" s="6" t="s">
        <v>5</v>
      </c>
      <c r="N4369" s="6" t="s">
        <v>4844</v>
      </c>
      <c r="O4369" s="16">
        <v>45009</v>
      </c>
      <c r="P4369" s="6" t="s">
        <v>7</v>
      </c>
      <c r="Q4369" s="18">
        <v>30166.42</v>
      </c>
      <c r="R4369" s="18">
        <v>30166.42</v>
      </c>
      <c r="S4369" s="18">
        <v>0</v>
      </c>
      <c r="T4369" s="18">
        <v>0</v>
      </c>
      <c r="U4369" s="10">
        <f t="shared" si="136"/>
        <v>0</v>
      </c>
      <c r="V4369" s="20">
        <f t="shared" si="137"/>
        <v>0</v>
      </c>
    </row>
    <row r="4370" spans="1:22" outlineLevel="4" x14ac:dyDescent="0.35">
      <c r="A4370" s="6" t="s">
        <v>183</v>
      </c>
      <c r="B4370" s="6" t="s">
        <v>184</v>
      </c>
      <c r="C4370" s="12" t="s">
        <v>4805</v>
      </c>
      <c r="D4370" s="5" t="s">
        <v>4806</v>
      </c>
      <c r="E4370" s="6" t="s">
        <v>4806</v>
      </c>
      <c r="F4370" s="1" t="s">
        <v>13021</v>
      </c>
      <c r="G4370" s="1" t="s">
        <v>4</v>
      </c>
      <c r="H4370" s="1" t="s">
        <v>4842</v>
      </c>
      <c r="I4370" s="2" t="s">
        <v>4843</v>
      </c>
      <c r="J4370" s="6" t="s">
        <v>4840</v>
      </c>
      <c r="K4370" s="6" t="s">
        <v>4</v>
      </c>
      <c r="L4370" s="6" t="s">
        <v>4</v>
      </c>
      <c r="M4370" s="6" t="s">
        <v>5</v>
      </c>
      <c r="N4370" s="6" t="s">
        <v>4845</v>
      </c>
      <c r="O4370" s="16">
        <v>45070</v>
      </c>
      <c r="P4370" s="6" t="s">
        <v>7</v>
      </c>
      <c r="Q4370" s="18">
        <v>33669.230000000003</v>
      </c>
      <c r="R4370" s="18">
        <v>33669.230000000003</v>
      </c>
      <c r="S4370" s="18">
        <v>0</v>
      </c>
      <c r="T4370" s="18">
        <v>0</v>
      </c>
      <c r="U4370" s="10">
        <f t="shared" si="136"/>
        <v>0</v>
      </c>
      <c r="V4370" s="20">
        <f t="shared" si="137"/>
        <v>0</v>
      </c>
    </row>
    <row r="4371" spans="1:22" outlineLevel="3" x14ac:dyDescent="0.35">
      <c r="G4371" s="1"/>
      <c r="H4371" s="14" t="s">
        <v>12183</v>
      </c>
      <c r="O4371" s="16"/>
      <c r="Q4371" s="18">
        <f>SUBTOTAL(9,Q4368:Q4370)</f>
        <v>91635.59</v>
      </c>
      <c r="R4371" s="18">
        <f>SUBTOTAL(9,R4368:R4370)</f>
        <v>91635.59</v>
      </c>
      <c r="S4371" s="18">
        <f>SUBTOTAL(9,S4368:S4370)</f>
        <v>0</v>
      </c>
      <c r="T4371" s="18">
        <f>SUBTOTAL(9,T4368:T4370)</f>
        <v>0</v>
      </c>
      <c r="U4371" s="10">
        <f t="shared" si="136"/>
        <v>0</v>
      </c>
      <c r="V4371" s="20">
        <f t="shared" si="137"/>
        <v>0</v>
      </c>
    </row>
    <row r="4372" spans="1:22" ht="29" outlineLevel="4" x14ac:dyDescent="0.35">
      <c r="A4372" s="6" t="s">
        <v>73</v>
      </c>
      <c r="B4372" s="6" t="s">
        <v>74</v>
      </c>
      <c r="C4372" s="12" t="s">
        <v>4805</v>
      </c>
      <c r="D4372" s="5" t="s">
        <v>4806</v>
      </c>
      <c r="E4372" s="6" t="s">
        <v>4806</v>
      </c>
      <c r="F4372" s="1" t="s">
        <v>4</v>
      </c>
      <c r="G4372" s="1" t="s">
        <v>82</v>
      </c>
      <c r="H4372" s="1" t="s">
        <v>4847</v>
      </c>
      <c r="I4372" s="2" t="s">
        <v>4848</v>
      </c>
      <c r="J4372" s="6" t="s">
        <v>4</v>
      </c>
      <c r="K4372" s="6" t="s">
        <v>4</v>
      </c>
      <c r="L4372" s="6" t="s">
        <v>4</v>
      </c>
      <c r="M4372" s="6" t="s">
        <v>5</v>
      </c>
      <c r="N4372" s="6" t="s">
        <v>4846</v>
      </c>
      <c r="O4372" s="16">
        <v>45030</v>
      </c>
      <c r="P4372" s="6" t="s">
        <v>7</v>
      </c>
      <c r="Q4372" s="18">
        <v>12695</v>
      </c>
      <c r="R4372" s="18">
        <v>0</v>
      </c>
      <c r="S4372" s="18">
        <v>12695</v>
      </c>
      <c r="T4372" s="18">
        <v>0</v>
      </c>
      <c r="U4372" s="10">
        <f t="shared" si="136"/>
        <v>0</v>
      </c>
      <c r="V4372" s="20">
        <f t="shared" si="137"/>
        <v>0</v>
      </c>
    </row>
    <row r="4373" spans="1:22" ht="29" outlineLevel="4" x14ac:dyDescent="0.35">
      <c r="A4373" s="6" t="s">
        <v>73</v>
      </c>
      <c r="B4373" s="6" t="s">
        <v>74</v>
      </c>
      <c r="C4373" s="12" t="s">
        <v>4805</v>
      </c>
      <c r="D4373" s="5" t="s">
        <v>4806</v>
      </c>
      <c r="E4373" s="6" t="s">
        <v>4806</v>
      </c>
      <c r="F4373" s="1" t="s">
        <v>4</v>
      </c>
      <c r="G4373" s="1" t="s">
        <v>82</v>
      </c>
      <c r="H4373" s="1" t="s">
        <v>4847</v>
      </c>
      <c r="I4373" s="2" t="s">
        <v>4848</v>
      </c>
      <c r="J4373" s="6" t="s">
        <v>4</v>
      </c>
      <c r="K4373" s="6" t="s">
        <v>4</v>
      </c>
      <c r="L4373" s="6" t="s">
        <v>4</v>
      </c>
      <c r="M4373" s="6" t="s">
        <v>5</v>
      </c>
      <c r="N4373" s="6" t="s">
        <v>4849</v>
      </c>
      <c r="O4373" s="16">
        <v>45084</v>
      </c>
      <c r="P4373" s="6" t="s">
        <v>7</v>
      </c>
      <c r="Q4373" s="18">
        <v>12860</v>
      </c>
      <c r="R4373" s="18">
        <v>0</v>
      </c>
      <c r="S4373" s="18">
        <v>12860</v>
      </c>
      <c r="T4373" s="18">
        <v>0</v>
      </c>
      <c r="U4373" s="10">
        <f t="shared" si="136"/>
        <v>0</v>
      </c>
      <c r="V4373" s="20">
        <f t="shared" si="137"/>
        <v>0</v>
      </c>
    </row>
    <row r="4374" spans="1:22" outlineLevel="3" x14ac:dyDescent="0.35">
      <c r="G4374" s="1"/>
      <c r="H4374" s="14" t="s">
        <v>12184</v>
      </c>
      <c r="O4374" s="16"/>
      <c r="Q4374" s="18">
        <f>SUBTOTAL(9,Q4372:Q4373)</f>
        <v>25555</v>
      </c>
      <c r="R4374" s="18">
        <f>SUBTOTAL(9,R4372:R4373)</f>
        <v>0</v>
      </c>
      <c r="S4374" s="18">
        <f>SUBTOTAL(9,S4372:S4373)</f>
        <v>25555</v>
      </c>
      <c r="T4374" s="18">
        <f>SUBTOTAL(9,T4372:T4373)</f>
        <v>0</v>
      </c>
      <c r="U4374" s="10">
        <f t="shared" si="136"/>
        <v>0</v>
      </c>
      <c r="V4374" s="20">
        <f t="shared" si="137"/>
        <v>0</v>
      </c>
    </row>
    <row r="4375" spans="1:22" outlineLevel="2" x14ac:dyDescent="0.35">
      <c r="C4375" s="13" t="s">
        <v>10771</v>
      </c>
      <c r="G4375" s="1"/>
      <c r="O4375" s="16"/>
      <c r="Q4375" s="18">
        <f>SUBTOTAL(9,Q4344:Q4373)</f>
        <v>573079.93000000005</v>
      </c>
      <c r="R4375" s="18">
        <f>SUBTOTAL(9,R4344:R4373)</f>
        <v>533708.55999999994</v>
      </c>
      <c r="S4375" s="18">
        <f>SUBTOTAL(9,S4344:S4373)</f>
        <v>39371.370000000003</v>
      </c>
      <c r="T4375" s="18">
        <f>SUBTOTAL(9,T4344:T4373)</f>
        <v>0</v>
      </c>
      <c r="U4375" s="10">
        <f t="shared" si="136"/>
        <v>1.0913936421275139E-10</v>
      </c>
      <c r="V4375" s="20">
        <f t="shared" si="137"/>
        <v>1.0913936421275139E-10</v>
      </c>
    </row>
    <row r="4376" spans="1:22" ht="29" outlineLevel="4" x14ac:dyDescent="0.35">
      <c r="A4376" s="6" t="s">
        <v>0</v>
      </c>
      <c r="B4376" s="6" t="s">
        <v>1</v>
      </c>
      <c r="C4376" s="12" t="s">
        <v>12959</v>
      </c>
      <c r="D4376" s="5" t="s">
        <v>4850</v>
      </c>
      <c r="E4376" s="6" t="s">
        <v>4850</v>
      </c>
      <c r="F4376" s="1" t="s">
        <v>4</v>
      </c>
      <c r="G4376" s="1" t="s">
        <v>13023</v>
      </c>
      <c r="H4376" s="1" t="s">
        <v>4853</v>
      </c>
      <c r="I4376" s="2" t="s">
        <v>4854</v>
      </c>
      <c r="J4376" s="6" t="s">
        <v>4851</v>
      </c>
      <c r="K4376" s="6" t="s">
        <v>4</v>
      </c>
      <c r="L4376" s="6" t="s">
        <v>4</v>
      </c>
      <c r="M4376" s="6" t="s">
        <v>5</v>
      </c>
      <c r="N4376" s="6" t="s">
        <v>4852</v>
      </c>
      <c r="O4376" s="16">
        <v>44820</v>
      </c>
      <c r="P4376" s="6" t="s">
        <v>7</v>
      </c>
      <c r="Q4376" s="18">
        <v>26208.32</v>
      </c>
      <c r="R4376" s="18">
        <v>0</v>
      </c>
      <c r="S4376" s="18">
        <v>26208.32</v>
      </c>
      <c r="T4376" s="18">
        <v>0</v>
      </c>
      <c r="U4376" s="10">
        <f t="shared" si="136"/>
        <v>0</v>
      </c>
      <c r="V4376" s="20">
        <f t="shared" si="137"/>
        <v>0</v>
      </c>
    </row>
    <row r="4377" spans="1:22" outlineLevel="3" x14ac:dyDescent="0.35">
      <c r="G4377" s="1"/>
      <c r="H4377" s="14" t="s">
        <v>12185</v>
      </c>
      <c r="O4377" s="16"/>
      <c r="Q4377" s="18">
        <f>SUBTOTAL(9,Q4376:Q4376)</f>
        <v>26208.32</v>
      </c>
      <c r="R4377" s="18">
        <f>SUBTOTAL(9,R4376:R4376)</f>
        <v>0</v>
      </c>
      <c r="S4377" s="18">
        <f>SUBTOTAL(9,S4376:S4376)</f>
        <v>26208.32</v>
      </c>
      <c r="T4377" s="18">
        <f>SUBTOTAL(9,T4376:T4376)</f>
        <v>0</v>
      </c>
      <c r="U4377" s="10">
        <f t="shared" si="136"/>
        <v>0</v>
      </c>
      <c r="V4377" s="20">
        <f t="shared" si="137"/>
        <v>0</v>
      </c>
    </row>
    <row r="4378" spans="1:22" ht="29" outlineLevel="2" x14ac:dyDescent="0.35">
      <c r="C4378" s="13" t="s">
        <v>12960</v>
      </c>
      <c r="G4378" s="1"/>
      <c r="O4378" s="16"/>
      <c r="Q4378" s="18">
        <f>SUBTOTAL(9,Q4376:Q4376)</f>
        <v>26208.32</v>
      </c>
      <c r="R4378" s="18">
        <f>SUBTOTAL(9,R4376:R4376)</f>
        <v>0</v>
      </c>
      <c r="S4378" s="18">
        <f>SUBTOTAL(9,S4376:S4376)</f>
        <v>26208.32</v>
      </c>
      <c r="T4378" s="18">
        <f>SUBTOTAL(9,T4376:T4376)</f>
        <v>0</v>
      </c>
      <c r="U4378" s="10">
        <f t="shared" si="136"/>
        <v>0</v>
      </c>
      <c r="V4378" s="20">
        <f t="shared" si="137"/>
        <v>0</v>
      </c>
    </row>
    <row r="4379" spans="1:22" ht="29" outlineLevel="4" x14ac:dyDescent="0.35">
      <c r="A4379" s="6" t="s">
        <v>52</v>
      </c>
      <c r="B4379" s="6" t="s">
        <v>53</v>
      </c>
      <c r="C4379" s="12" t="s">
        <v>4855</v>
      </c>
      <c r="D4379" s="5" t="s">
        <v>4856</v>
      </c>
      <c r="E4379" s="6" t="s">
        <v>4856</v>
      </c>
      <c r="F4379" s="1" t="s">
        <v>55</v>
      </c>
      <c r="G4379" s="1" t="s">
        <v>4</v>
      </c>
      <c r="H4379" s="1" t="s">
        <v>4858</v>
      </c>
      <c r="I4379" s="2" t="s">
        <v>4859</v>
      </c>
      <c r="J4379" s="6" t="s">
        <v>4</v>
      </c>
      <c r="K4379" s="6" t="s">
        <v>4</v>
      </c>
      <c r="L4379" s="6" t="s">
        <v>4</v>
      </c>
      <c r="M4379" s="6" t="s">
        <v>5</v>
      </c>
      <c r="N4379" s="6" t="s">
        <v>4857</v>
      </c>
      <c r="O4379" s="16">
        <v>45008</v>
      </c>
      <c r="P4379" s="6" t="s">
        <v>7</v>
      </c>
      <c r="Q4379" s="18">
        <v>31000</v>
      </c>
      <c r="R4379" s="18">
        <v>31000</v>
      </c>
      <c r="S4379" s="18">
        <v>0</v>
      </c>
      <c r="T4379" s="18">
        <v>0</v>
      </c>
      <c r="U4379" s="10">
        <f t="shared" si="136"/>
        <v>0</v>
      </c>
      <c r="V4379" s="20">
        <f t="shared" si="137"/>
        <v>0</v>
      </c>
    </row>
    <row r="4380" spans="1:22" outlineLevel="3" x14ac:dyDescent="0.35">
      <c r="G4380" s="1"/>
      <c r="H4380" s="14" t="s">
        <v>12186</v>
      </c>
      <c r="O4380" s="16"/>
      <c r="Q4380" s="18">
        <f>SUBTOTAL(9,Q4379:Q4379)</f>
        <v>31000</v>
      </c>
      <c r="R4380" s="18">
        <f>SUBTOTAL(9,R4379:R4379)</f>
        <v>31000</v>
      </c>
      <c r="S4380" s="18">
        <f>SUBTOTAL(9,S4379:S4379)</f>
        <v>0</v>
      </c>
      <c r="T4380" s="18">
        <f>SUBTOTAL(9,T4379:T4379)</f>
        <v>0</v>
      </c>
      <c r="U4380" s="10">
        <f t="shared" si="136"/>
        <v>0</v>
      </c>
      <c r="V4380" s="20">
        <f t="shared" si="137"/>
        <v>0</v>
      </c>
    </row>
    <row r="4381" spans="1:22" outlineLevel="4" x14ac:dyDescent="0.35">
      <c r="A4381" s="6" t="s">
        <v>52</v>
      </c>
      <c r="B4381" s="6" t="s">
        <v>53</v>
      </c>
      <c r="C4381" s="12" t="s">
        <v>4855</v>
      </c>
      <c r="D4381" s="5" t="s">
        <v>4856</v>
      </c>
      <c r="E4381" s="6" t="s">
        <v>4856</v>
      </c>
      <c r="F4381" s="1" t="s">
        <v>4</v>
      </c>
      <c r="G4381" s="1" t="s">
        <v>2195</v>
      </c>
      <c r="H4381" s="1" t="s">
        <v>4861</v>
      </c>
      <c r="I4381" s="2" t="s">
        <v>4862</v>
      </c>
      <c r="J4381" s="6" t="s">
        <v>4</v>
      </c>
      <c r="K4381" s="6" t="s">
        <v>4</v>
      </c>
      <c r="L4381" s="6" t="s">
        <v>4</v>
      </c>
      <c r="M4381" s="6" t="s">
        <v>5</v>
      </c>
      <c r="N4381" s="6" t="s">
        <v>4860</v>
      </c>
      <c r="O4381" s="16">
        <v>45084</v>
      </c>
      <c r="P4381" s="6" t="s">
        <v>7</v>
      </c>
      <c r="Q4381" s="18">
        <v>232587</v>
      </c>
      <c r="R4381" s="18">
        <v>0</v>
      </c>
      <c r="S4381" s="18">
        <v>232587</v>
      </c>
      <c r="T4381" s="18">
        <v>0</v>
      </c>
      <c r="U4381" s="10">
        <f t="shared" si="136"/>
        <v>0</v>
      </c>
      <c r="V4381" s="20">
        <f t="shared" si="137"/>
        <v>0</v>
      </c>
    </row>
    <row r="4382" spans="1:22" outlineLevel="4" x14ac:dyDescent="0.35">
      <c r="A4382" s="6" t="s">
        <v>52</v>
      </c>
      <c r="B4382" s="6" t="s">
        <v>53</v>
      </c>
      <c r="C4382" s="12" t="s">
        <v>4855</v>
      </c>
      <c r="D4382" s="5" t="s">
        <v>4856</v>
      </c>
      <c r="E4382" s="6" t="s">
        <v>4856</v>
      </c>
      <c r="F4382" s="1" t="s">
        <v>4</v>
      </c>
      <c r="G4382" s="1" t="s">
        <v>2195</v>
      </c>
      <c r="H4382" s="1" t="s">
        <v>4861</v>
      </c>
      <c r="I4382" s="2" t="s">
        <v>4862</v>
      </c>
      <c r="J4382" s="6" t="s">
        <v>4</v>
      </c>
      <c r="K4382" s="6" t="s">
        <v>4</v>
      </c>
      <c r="L4382" s="6" t="s">
        <v>4</v>
      </c>
      <c r="M4382" s="6" t="s">
        <v>5</v>
      </c>
      <c r="N4382" s="6" t="s">
        <v>4863</v>
      </c>
      <c r="O4382" s="16">
        <v>45099</v>
      </c>
      <c r="P4382" s="6" t="s">
        <v>7</v>
      </c>
      <c r="Q4382" s="18">
        <v>489933</v>
      </c>
      <c r="R4382" s="18">
        <v>0</v>
      </c>
      <c r="S4382" s="18">
        <v>489933</v>
      </c>
      <c r="T4382" s="18">
        <v>0</v>
      </c>
      <c r="U4382" s="10">
        <f t="shared" si="136"/>
        <v>0</v>
      </c>
      <c r="V4382" s="20">
        <f t="shared" si="137"/>
        <v>0</v>
      </c>
    </row>
    <row r="4383" spans="1:22" outlineLevel="3" x14ac:dyDescent="0.35">
      <c r="G4383" s="1"/>
      <c r="H4383" s="14" t="s">
        <v>12187</v>
      </c>
      <c r="O4383" s="16"/>
      <c r="Q4383" s="18">
        <f>SUBTOTAL(9,Q4381:Q4382)</f>
        <v>722520</v>
      </c>
      <c r="R4383" s="18">
        <f>SUBTOTAL(9,R4381:R4382)</f>
        <v>0</v>
      </c>
      <c r="S4383" s="18">
        <f>SUBTOTAL(9,S4381:S4382)</f>
        <v>722520</v>
      </c>
      <c r="T4383" s="18">
        <f>SUBTOTAL(9,T4381:T4382)</f>
        <v>0</v>
      </c>
      <c r="U4383" s="10">
        <f t="shared" si="136"/>
        <v>0</v>
      </c>
      <c r="V4383" s="20">
        <f t="shared" si="137"/>
        <v>0</v>
      </c>
    </row>
    <row r="4384" spans="1:22" outlineLevel="4" x14ac:dyDescent="0.35">
      <c r="A4384" s="6" t="s">
        <v>52</v>
      </c>
      <c r="B4384" s="6" t="s">
        <v>53</v>
      </c>
      <c r="C4384" s="12" t="s">
        <v>4855</v>
      </c>
      <c r="D4384" s="5" t="s">
        <v>4856</v>
      </c>
      <c r="E4384" s="6" t="s">
        <v>4856</v>
      </c>
      <c r="F4384" s="1" t="s">
        <v>4</v>
      </c>
      <c r="G4384" s="1" t="s">
        <v>2195</v>
      </c>
      <c r="H4384" s="1" t="s">
        <v>4865</v>
      </c>
      <c r="I4384" s="2" t="s">
        <v>4862</v>
      </c>
      <c r="J4384" s="6" t="s">
        <v>4</v>
      </c>
      <c r="K4384" s="6" t="s">
        <v>4</v>
      </c>
      <c r="L4384" s="6" t="s">
        <v>4</v>
      </c>
      <c r="M4384" s="6" t="s">
        <v>5</v>
      </c>
      <c r="N4384" s="6" t="s">
        <v>4864</v>
      </c>
      <c r="O4384" s="16">
        <v>44785</v>
      </c>
      <c r="P4384" s="6" t="s">
        <v>7</v>
      </c>
      <c r="Q4384" s="18">
        <v>34425</v>
      </c>
      <c r="R4384" s="18">
        <v>0</v>
      </c>
      <c r="S4384" s="18">
        <v>34425</v>
      </c>
      <c r="T4384" s="18">
        <v>0</v>
      </c>
      <c r="U4384" s="10">
        <f t="shared" si="136"/>
        <v>0</v>
      </c>
      <c r="V4384" s="20">
        <f t="shared" si="137"/>
        <v>0</v>
      </c>
    </row>
    <row r="4385" spans="1:22" outlineLevel="3" x14ac:dyDescent="0.35">
      <c r="G4385" s="1"/>
      <c r="H4385" s="14" t="s">
        <v>12188</v>
      </c>
      <c r="O4385" s="16"/>
      <c r="Q4385" s="18">
        <f>SUBTOTAL(9,Q4384:Q4384)</f>
        <v>34425</v>
      </c>
      <c r="R4385" s="18">
        <f>SUBTOTAL(9,R4384:R4384)</f>
        <v>0</v>
      </c>
      <c r="S4385" s="18">
        <f>SUBTOTAL(9,S4384:S4384)</f>
        <v>34425</v>
      </c>
      <c r="T4385" s="18">
        <f>SUBTOTAL(9,T4384:T4384)</f>
        <v>0</v>
      </c>
      <c r="U4385" s="10">
        <f t="shared" si="136"/>
        <v>0</v>
      </c>
      <c r="V4385" s="20">
        <f t="shared" si="137"/>
        <v>0</v>
      </c>
    </row>
    <row r="4386" spans="1:22" outlineLevel="4" x14ac:dyDescent="0.35">
      <c r="A4386" s="6" t="s">
        <v>52</v>
      </c>
      <c r="B4386" s="6" t="s">
        <v>53</v>
      </c>
      <c r="C4386" s="12" t="s">
        <v>4855</v>
      </c>
      <c r="D4386" s="5" t="s">
        <v>4856</v>
      </c>
      <c r="E4386" s="6" t="s">
        <v>4856</v>
      </c>
      <c r="F4386" s="1" t="s">
        <v>4</v>
      </c>
      <c r="G4386" s="1" t="s">
        <v>2195</v>
      </c>
      <c r="H4386" s="1" t="s">
        <v>4867</v>
      </c>
      <c r="I4386" s="2" t="s">
        <v>4862</v>
      </c>
      <c r="J4386" s="6" t="s">
        <v>4</v>
      </c>
      <c r="K4386" s="6" t="s">
        <v>4</v>
      </c>
      <c r="L4386" s="6" t="s">
        <v>4</v>
      </c>
      <c r="M4386" s="6" t="s">
        <v>5</v>
      </c>
      <c r="N4386" s="6" t="s">
        <v>4866</v>
      </c>
      <c r="O4386" s="16">
        <v>44873</v>
      </c>
      <c r="P4386" s="6" t="s">
        <v>7</v>
      </c>
      <c r="Q4386" s="18">
        <v>3000000</v>
      </c>
      <c r="R4386" s="18">
        <v>0</v>
      </c>
      <c r="S4386" s="18">
        <v>3000000</v>
      </c>
      <c r="T4386" s="18">
        <v>0</v>
      </c>
      <c r="U4386" s="10">
        <f t="shared" si="136"/>
        <v>0</v>
      </c>
      <c r="V4386" s="20">
        <f t="shared" si="137"/>
        <v>0</v>
      </c>
    </row>
    <row r="4387" spans="1:22" outlineLevel="3" x14ac:dyDescent="0.35">
      <c r="G4387" s="1"/>
      <c r="H4387" s="14" t="s">
        <v>12189</v>
      </c>
      <c r="O4387" s="16"/>
      <c r="Q4387" s="18">
        <f>SUBTOTAL(9,Q4386:Q4386)</f>
        <v>3000000</v>
      </c>
      <c r="R4387" s="18">
        <f>SUBTOTAL(9,R4386:R4386)</f>
        <v>0</v>
      </c>
      <c r="S4387" s="18">
        <f>SUBTOTAL(9,S4386:S4386)</f>
        <v>3000000</v>
      </c>
      <c r="T4387" s="18">
        <f>SUBTOTAL(9,T4386:T4386)</f>
        <v>0</v>
      </c>
      <c r="U4387" s="10">
        <f t="shared" si="136"/>
        <v>0</v>
      </c>
      <c r="V4387" s="20">
        <f t="shared" si="137"/>
        <v>0</v>
      </c>
    </row>
    <row r="4388" spans="1:22" outlineLevel="2" x14ac:dyDescent="0.35">
      <c r="C4388" s="13" t="s">
        <v>10772</v>
      </c>
      <c r="G4388" s="1"/>
      <c r="O4388" s="16"/>
      <c r="Q4388" s="18">
        <f>SUBTOTAL(9,Q4379:Q4386)</f>
        <v>3787945</v>
      </c>
      <c r="R4388" s="18">
        <f>SUBTOTAL(9,R4379:R4386)</f>
        <v>31000</v>
      </c>
      <c r="S4388" s="18">
        <f>SUBTOTAL(9,S4379:S4386)</f>
        <v>3756945</v>
      </c>
      <c r="T4388" s="18">
        <f>SUBTOTAL(9,T4379:T4386)</f>
        <v>0</v>
      </c>
      <c r="U4388" s="10">
        <f t="shared" si="136"/>
        <v>0</v>
      </c>
      <c r="V4388" s="20">
        <f t="shared" si="137"/>
        <v>0</v>
      </c>
    </row>
    <row r="4389" spans="1:22" ht="29" outlineLevel="4" x14ac:dyDescent="0.35">
      <c r="A4389" s="6" t="s">
        <v>566</v>
      </c>
      <c r="B4389" s="6" t="s">
        <v>567</v>
      </c>
      <c r="C4389" s="12" t="s">
        <v>4868</v>
      </c>
      <c r="D4389" s="5" t="s">
        <v>4869</v>
      </c>
      <c r="E4389" s="6" t="s">
        <v>4869</v>
      </c>
      <c r="F4389" s="1" t="s">
        <v>598</v>
      </c>
      <c r="G4389" s="1" t="s">
        <v>4</v>
      </c>
      <c r="H4389" s="1" t="s">
        <v>4871</v>
      </c>
      <c r="I4389" s="2" t="s">
        <v>4872</v>
      </c>
      <c r="J4389" s="6" t="s">
        <v>4</v>
      </c>
      <c r="K4389" s="6" t="s">
        <v>4</v>
      </c>
      <c r="L4389" s="6" t="s">
        <v>4</v>
      </c>
      <c r="M4389" s="6" t="s">
        <v>5</v>
      </c>
      <c r="N4389" s="6" t="s">
        <v>4870</v>
      </c>
      <c r="O4389" s="16">
        <v>44831</v>
      </c>
      <c r="P4389" s="6" t="s">
        <v>7</v>
      </c>
      <c r="Q4389" s="18">
        <v>2895</v>
      </c>
      <c r="R4389" s="18">
        <v>2895</v>
      </c>
      <c r="S4389" s="18">
        <v>0</v>
      </c>
      <c r="T4389" s="18">
        <v>0</v>
      </c>
      <c r="U4389" s="10">
        <f t="shared" si="136"/>
        <v>0</v>
      </c>
      <c r="V4389" s="20">
        <f t="shared" si="137"/>
        <v>0</v>
      </c>
    </row>
    <row r="4390" spans="1:22" ht="29" outlineLevel="4" x14ac:dyDescent="0.35">
      <c r="A4390" s="6" t="s">
        <v>566</v>
      </c>
      <c r="B4390" s="6" t="s">
        <v>567</v>
      </c>
      <c r="C4390" s="12" t="s">
        <v>4868</v>
      </c>
      <c r="D4390" s="5" t="s">
        <v>4869</v>
      </c>
      <c r="E4390" s="6" t="s">
        <v>4869</v>
      </c>
      <c r="F4390" s="1" t="s">
        <v>598</v>
      </c>
      <c r="G4390" s="1" t="s">
        <v>4</v>
      </c>
      <c r="H4390" s="1" t="s">
        <v>4871</v>
      </c>
      <c r="I4390" s="2" t="s">
        <v>4872</v>
      </c>
      <c r="J4390" s="6" t="s">
        <v>4</v>
      </c>
      <c r="K4390" s="6" t="s">
        <v>4</v>
      </c>
      <c r="L4390" s="6" t="s">
        <v>4</v>
      </c>
      <c r="M4390" s="6" t="s">
        <v>5</v>
      </c>
      <c r="N4390" s="6" t="s">
        <v>4873</v>
      </c>
      <c r="O4390" s="16">
        <v>44881</v>
      </c>
      <c r="P4390" s="6" t="s">
        <v>7</v>
      </c>
      <c r="Q4390" s="18">
        <v>15574.5</v>
      </c>
      <c r="R4390" s="18">
        <v>15574.5</v>
      </c>
      <c r="S4390" s="18">
        <v>0</v>
      </c>
      <c r="T4390" s="18">
        <v>0</v>
      </c>
      <c r="U4390" s="10">
        <f t="shared" si="136"/>
        <v>0</v>
      </c>
      <c r="V4390" s="20">
        <f t="shared" si="137"/>
        <v>0</v>
      </c>
    </row>
    <row r="4391" spans="1:22" outlineLevel="4" x14ac:dyDescent="0.35">
      <c r="G4391" s="1"/>
      <c r="H4391" s="14" t="s">
        <v>12190</v>
      </c>
      <c r="O4391" s="16"/>
      <c r="Q4391" s="18">
        <f>SUBTOTAL(9,Q4389:Q4390)</f>
        <v>18469.5</v>
      </c>
      <c r="R4391" s="18">
        <f>SUBTOTAL(9,R4389:R4390)</f>
        <v>18469.5</v>
      </c>
      <c r="S4391" s="18">
        <f>SUBTOTAL(9,S4389:S4390)</f>
        <v>0</v>
      </c>
      <c r="T4391" s="18">
        <f>SUBTOTAL(9,T4389:T4390)</f>
        <v>0</v>
      </c>
      <c r="U4391" s="10">
        <f t="shared" si="136"/>
        <v>0</v>
      </c>
      <c r="V4391" s="20">
        <f t="shared" si="137"/>
        <v>0</v>
      </c>
    </row>
    <row r="4392" spans="1:22" ht="29" outlineLevel="3" x14ac:dyDescent="0.35">
      <c r="A4392" s="6" t="s">
        <v>566</v>
      </c>
      <c r="B4392" s="6" t="s">
        <v>567</v>
      </c>
      <c r="C4392" s="12" t="s">
        <v>4868</v>
      </c>
      <c r="D4392" s="5" t="s">
        <v>4869</v>
      </c>
      <c r="E4392" s="6" t="s">
        <v>4869</v>
      </c>
      <c r="F4392" s="1" t="s">
        <v>598</v>
      </c>
      <c r="G4392" s="1" t="s">
        <v>4</v>
      </c>
      <c r="H4392" s="1" t="s">
        <v>4875</v>
      </c>
      <c r="I4392" s="2" t="s">
        <v>4876</v>
      </c>
      <c r="J4392" s="6" t="s">
        <v>4</v>
      </c>
      <c r="K4392" s="6" t="s">
        <v>4</v>
      </c>
      <c r="L4392" s="6" t="s">
        <v>4</v>
      </c>
      <c r="M4392" s="6" t="s">
        <v>5</v>
      </c>
      <c r="N4392" s="6" t="s">
        <v>4874</v>
      </c>
      <c r="O4392" s="16">
        <v>44853</v>
      </c>
      <c r="P4392" s="6" t="s">
        <v>7</v>
      </c>
      <c r="Q4392" s="18">
        <v>1796.46</v>
      </c>
      <c r="R4392" s="18">
        <v>1796.46</v>
      </c>
      <c r="S4392" s="18">
        <v>0</v>
      </c>
      <c r="T4392" s="18">
        <v>0</v>
      </c>
      <c r="U4392" s="10">
        <f t="shared" si="136"/>
        <v>0</v>
      </c>
      <c r="V4392" s="20">
        <f t="shared" si="137"/>
        <v>0</v>
      </c>
    </row>
    <row r="4393" spans="1:22" ht="29" outlineLevel="4" x14ac:dyDescent="0.35">
      <c r="A4393" s="6" t="s">
        <v>566</v>
      </c>
      <c r="B4393" s="6" t="s">
        <v>567</v>
      </c>
      <c r="C4393" s="12" t="s">
        <v>4868</v>
      </c>
      <c r="D4393" s="5" t="s">
        <v>4869</v>
      </c>
      <c r="E4393" s="6" t="s">
        <v>4869</v>
      </c>
      <c r="F4393" s="1" t="s">
        <v>598</v>
      </c>
      <c r="G4393" s="1" t="s">
        <v>4</v>
      </c>
      <c r="H4393" s="1" t="s">
        <v>4875</v>
      </c>
      <c r="I4393" s="2" t="s">
        <v>4876</v>
      </c>
      <c r="J4393" s="6" t="s">
        <v>4</v>
      </c>
      <c r="K4393" s="6" t="s">
        <v>4</v>
      </c>
      <c r="L4393" s="6" t="s">
        <v>4</v>
      </c>
      <c r="M4393" s="6" t="s">
        <v>5</v>
      </c>
      <c r="N4393" s="6" t="s">
        <v>4877</v>
      </c>
      <c r="O4393" s="16">
        <v>44883</v>
      </c>
      <c r="P4393" s="6" t="s">
        <v>7</v>
      </c>
      <c r="Q4393" s="18">
        <v>4023.22</v>
      </c>
      <c r="R4393" s="18">
        <v>4023.22</v>
      </c>
      <c r="S4393" s="18">
        <v>0</v>
      </c>
      <c r="T4393" s="18">
        <v>0</v>
      </c>
      <c r="U4393" s="10">
        <f t="shared" si="136"/>
        <v>0</v>
      </c>
      <c r="V4393" s="20">
        <f t="shared" si="137"/>
        <v>0</v>
      </c>
    </row>
    <row r="4394" spans="1:22" outlineLevel="4" x14ac:dyDescent="0.35">
      <c r="G4394" s="1"/>
      <c r="H4394" s="14" t="s">
        <v>12191</v>
      </c>
      <c r="O4394" s="16"/>
      <c r="Q4394" s="18">
        <f>SUBTOTAL(9,Q4392:Q4393)</f>
        <v>5819.68</v>
      </c>
      <c r="R4394" s="18">
        <f>SUBTOTAL(9,R4392:R4393)</f>
        <v>5819.68</v>
      </c>
      <c r="S4394" s="18">
        <f>SUBTOTAL(9,S4392:S4393)</f>
        <v>0</v>
      </c>
      <c r="T4394" s="18">
        <f>SUBTOTAL(9,T4392:T4393)</f>
        <v>0</v>
      </c>
      <c r="U4394" s="10">
        <f t="shared" si="136"/>
        <v>0</v>
      </c>
      <c r="V4394" s="20">
        <f t="shared" si="137"/>
        <v>0</v>
      </c>
    </row>
    <row r="4395" spans="1:22" ht="29" outlineLevel="4" x14ac:dyDescent="0.35">
      <c r="A4395" s="6" t="s">
        <v>566</v>
      </c>
      <c r="B4395" s="6" t="s">
        <v>567</v>
      </c>
      <c r="C4395" s="12" t="s">
        <v>4868</v>
      </c>
      <c r="D4395" s="5" t="s">
        <v>4869</v>
      </c>
      <c r="E4395" s="6" t="s">
        <v>4869</v>
      </c>
      <c r="F4395" s="1" t="s">
        <v>573</v>
      </c>
      <c r="G4395" s="1" t="s">
        <v>4</v>
      </c>
      <c r="H4395" s="1" t="s">
        <v>4879</v>
      </c>
      <c r="I4395" s="2" t="s">
        <v>4880</v>
      </c>
      <c r="J4395" s="6" t="s">
        <v>4</v>
      </c>
      <c r="K4395" s="6" t="s">
        <v>4</v>
      </c>
      <c r="L4395" s="6" t="s">
        <v>4</v>
      </c>
      <c r="M4395" s="6" t="s">
        <v>5</v>
      </c>
      <c r="N4395" s="6" t="s">
        <v>4878</v>
      </c>
      <c r="O4395" s="16">
        <v>45022</v>
      </c>
      <c r="P4395" s="6" t="s">
        <v>7</v>
      </c>
      <c r="Q4395" s="18">
        <v>1750</v>
      </c>
      <c r="R4395" s="18">
        <v>1750</v>
      </c>
      <c r="S4395" s="18">
        <v>0</v>
      </c>
      <c r="T4395" s="18">
        <v>0</v>
      </c>
      <c r="U4395" s="10">
        <f t="shared" si="136"/>
        <v>0</v>
      </c>
      <c r="V4395" s="20">
        <f t="shared" si="137"/>
        <v>0</v>
      </c>
    </row>
    <row r="4396" spans="1:22" outlineLevel="3" x14ac:dyDescent="0.35">
      <c r="G4396" s="1"/>
      <c r="H4396" s="14" t="s">
        <v>12192</v>
      </c>
      <c r="O4396" s="16"/>
      <c r="Q4396" s="18">
        <f>SUBTOTAL(9,Q4395:Q4395)</f>
        <v>1750</v>
      </c>
      <c r="R4396" s="18">
        <f>SUBTOTAL(9,R4395:R4395)</f>
        <v>1750</v>
      </c>
      <c r="S4396" s="18">
        <f>SUBTOTAL(9,S4395:S4395)</f>
        <v>0</v>
      </c>
      <c r="T4396" s="18">
        <f>SUBTOTAL(9,T4395:T4395)</f>
        <v>0</v>
      </c>
      <c r="U4396" s="10">
        <f t="shared" si="136"/>
        <v>0</v>
      </c>
      <c r="V4396" s="20">
        <f t="shared" si="137"/>
        <v>0</v>
      </c>
    </row>
    <row r="4397" spans="1:22" ht="29" outlineLevel="4" x14ac:dyDescent="0.35">
      <c r="A4397" s="6" t="s">
        <v>566</v>
      </c>
      <c r="B4397" s="6" t="s">
        <v>567</v>
      </c>
      <c r="C4397" s="12" t="s">
        <v>4868</v>
      </c>
      <c r="D4397" s="5" t="s">
        <v>4869</v>
      </c>
      <c r="E4397" s="6" t="s">
        <v>4869</v>
      </c>
      <c r="F4397" s="1" t="s">
        <v>573</v>
      </c>
      <c r="G4397" s="1" t="s">
        <v>4</v>
      </c>
      <c r="H4397" s="1" t="s">
        <v>4882</v>
      </c>
      <c r="I4397" s="2" t="s">
        <v>4883</v>
      </c>
      <c r="J4397" s="6" t="s">
        <v>4</v>
      </c>
      <c r="K4397" s="6" t="s">
        <v>4</v>
      </c>
      <c r="L4397" s="6" t="s">
        <v>4</v>
      </c>
      <c r="M4397" s="6" t="s">
        <v>5</v>
      </c>
      <c r="N4397" s="6" t="s">
        <v>4881</v>
      </c>
      <c r="O4397" s="16">
        <v>44944</v>
      </c>
      <c r="P4397" s="6" t="s">
        <v>7</v>
      </c>
      <c r="Q4397" s="18">
        <v>7605</v>
      </c>
      <c r="R4397" s="18">
        <v>7605</v>
      </c>
      <c r="S4397" s="18">
        <v>0</v>
      </c>
      <c r="T4397" s="18">
        <v>0</v>
      </c>
      <c r="U4397" s="10">
        <f t="shared" si="136"/>
        <v>0</v>
      </c>
      <c r="V4397" s="20">
        <f t="shared" si="137"/>
        <v>0</v>
      </c>
    </row>
    <row r="4398" spans="1:22" outlineLevel="3" x14ac:dyDescent="0.35">
      <c r="G4398" s="1"/>
      <c r="H4398" s="14" t="s">
        <v>12193</v>
      </c>
      <c r="O4398" s="16"/>
      <c r="Q4398" s="18">
        <f>SUBTOTAL(9,Q4397:Q4397)</f>
        <v>7605</v>
      </c>
      <c r="R4398" s="18">
        <f>SUBTOTAL(9,R4397:R4397)</f>
        <v>7605</v>
      </c>
      <c r="S4398" s="18">
        <f>SUBTOTAL(9,S4397:S4397)</f>
        <v>0</v>
      </c>
      <c r="T4398" s="18">
        <f>SUBTOTAL(9,T4397:T4397)</f>
        <v>0</v>
      </c>
      <c r="U4398" s="10">
        <f t="shared" si="136"/>
        <v>0</v>
      </c>
      <c r="V4398" s="20">
        <f t="shared" si="137"/>
        <v>0</v>
      </c>
    </row>
    <row r="4399" spans="1:22" outlineLevel="4" x14ac:dyDescent="0.35">
      <c r="C4399" s="13" t="s">
        <v>10773</v>
      </c>
      <c r="G4399" s="1"/>
      <c r="O4399" s="16"/>
      <c r="Q4399" s="18">
        <f>SUBTOTAL(9,Q4389:Q4397)</f>
        <v>33644.18</v>
      </c>
      <c r="R4399" s="18">
        <f>SUBTOTAL(9,R4389:R4397)</f>
        <v>33644.18</v>
      </c>
      <c r="S4399" s="18">
        <f>SUBTOTAL(9,S4389:S4397)</f>
        <v>0</v>
      </c>
      <c r="T4399" s="18">
        <f>SUBTOTAL(9,T4389:T4397)</f>
        <v>0</v>
      </c>
      <c r="U4399" s="10">
        <f t="shared" si="136"/>
        <v>0</v>
      </c>
      <c r="V4399" s="20">
        <f t="shared" si="137"/>
        <v>0</v>
      </c>
    </row>
    <row r="4400" spans="1:22" ht="29" outlineLevel="3" x14ac:dyDescent="0.35">
      <c r="A4400" s="6" t="s">
        <v>110</v>
      </c>
      <c r="B4400" s="6" t="s">
        <v>111</v>
      </c>
      <c r="C4400" s="12" t="s">
        <v>4884</v>
      </c>
      <c r="D4400" s="5" t="s">
        <v>4885</v>
      </c>
      <c r="E4400" s="6" t="s">
        <v>4885</v>
      </c>
      <c r="F4400" s="1" t="s">
        <v>76</v>
      </c>
      <c r="G4400" s="1" t="s">
        <v>4</v>
      </c>
      <c r="H4400" s="1" t="s">
        <v>4887</v>
      </c>
      <c r="I4400" s="2" t="s">
        <v>4888</v>
      </c>
      <c r="J4400" s="6" t="s">
        <v>4</v>
      </c>
      <c r="K4400" s="6" t="s">
        <v>4</v>
      </c>
      <c r="L4400" s="6" t="s">
        <v>4</v>
      </c>
      <c r="M4400" s="6" t="s">
        <v>5</v>
      </c>
      <c r="N4400" s="6" t="s">
        <v>4886</v>
      </c>
      <c r="O4400" s="16">
        <v>44818</v>
      </c>
      <c r="P4400" s="6" t="s">
        <v>7</v>
      </c>
      <c r="Q4400" s="18">
        <v>145837</v>
      </c>
      <c r="R4400" s="18">
        <v>145837</v>
      </c>
      <c r="S4400" s="18">
        <v>0</v>
      </c>
      <c r="T4400" s="18">
        <v>0</v>
      </c>
      <c r="U4400" s="10">
        <f t="shared" si="136"/>
        <v>0</v>
      </c>
      <c r="V4400" s="20">
        <f t="shared" si="137"/>
        <v>0</v>
      </c>
    </row>
    <row r="4401" spans="1:22" ht="29" outlineLevel="2" x14ac:dyDescent="0.35">
      <c r="A4401" s="6" t="s">
        <v>110</v>
      </c>
      <c r="B4401" s="6" t="s">
        <v>111</v>
      </c>
      <c r="C4401" s="12" t="s">
        <v>4884</v>
      </c>
      <c r="D4401" s="5" t="s">
        <v>4885</v>
      </c>
      <c r="E4401" s="6" t="s">
        <v>4885</v>
      </c>
      <c r="F4401" s="1" t="s">
        <v>76</v>
      </c>
      <c r="G4401" s="1" t="s">
        <v>4</v>
      </c>
      <c r="H4401" s="1" t="s">
        <v>4887</v>
      </c>
      <c r="I4401" s="2" t="s">
        <v>4888</v>
      </c>
      <c r="J4401" s="6" t="s">
        <v>4</v>
      </c>
      <c r="K4401" s="6" t="s">
        <v>4</v>
      </c>
      <c r="L4401" s="6" t="s">
        <v>4</v>
      </c>
      <c r="M4401" s="6" t="s">
        <v>5</v>
      </c>
      <c r="N4401" s="6" t="s">
        <v>4889</v>
      </c>
      <c r="O4401" s="16">
        <v>44873</v>
      </c>
      <c r="P4401" s="6" t="s">
        <v>7</v>
      </c>
      <c r="Q4401" s="18">
        <v>146892</v>
      </c>
      <c r="R4401" s="18">
        <v>146892</v>
      </c>
      <c r="S4401" s="18">
        <v>0</v>
      </c>
      <c r="T4401" s="18">
        <v>0</v>
      </c>
      <c r="U4401" s="10">
        <f t="shared" si="136"/>
        <v>0</v>
      </c>
      <c r="V4401" s="20">
        <f t="shared" si="137"/>
        <v>0</v>
      </c>
    </row>
    <row r="4402" spans="1:22" ht="29" outlineLevel="4" x14ac:dyDescent="0.35">
      <c r="A4402" s="6" t="s">
        <v>110</v>
      </c>
      <c r="B4402" s="6" t="s">
        <v>111</v>
      </c>
      <c r="C4402" s="12" t="s">
        <v>4884</v>
      </c>
      <c r="D4402" s="5" t="s">
        <v>4885</v>
      </c>
      <c r="E4402" s="6" t="s">
        <v>4885</v>
      </c>
      <c r="F4402" s="1" t="s">
        <v>76</v>
      </c>
      <c r="G4402" s="1" t="s">
        <v>4</v>
      </c>
      <c r="H4402" s="1" t="s">
        <v>4887</v>
      </c>
      <c r="I4402" s="2" t="s">
        <v>4888</v>
      </c>
      <c r="J4402" s="6" t="s">
        <v>4</v>
      </c>
      <c r="K4402" s="6" t="s">
        <v>4</v>
      </c>
      <c r="L4402" s="6" t="s">
        <v>4</v>
      </c>
      <c r="M4402" s="6" t="s">
        <v>5</v>
      </c>
      <c r="N4402" s="6" t="s">
        <v>4890</v>
      </c>
      <c r="O4402" s="16">
        <v>44915</v>
      </c>
      <c r="P4402" s="6" t="s">
        <v>7</v>
      </c>
      <c r="Q4402" s="18">
        <v>180104</v>
      </c>
      <c r="R4402" s="18">
        <v>180104</v>
      </c>
      <c r="S4402" s="18">
        <v>0</v>
      </c>
      <c r="T4402" s="18">
        <v>0</v>
      </c>
      <c r="U4402" s="10">
        <f t="shared" si="136"/>
        <v>0</v>
      </c>
      <c r="V4402" s="20">
        <f t="shared" si="137"/>
        <v>0</v>
      </c>
    </row>
    <row r="4403" spans="1:22" outlineLevel="4" x14ac:dyDescent="0.35">
      <c r="G4403" s="1"/>
      <c r="H4403" s="14" t="s">
        <v>12194</v>
      </c>
      <c r="O4403" s="16"/>
      <c r="Q4403" s="18">
        <f>SUBTOTAL(9,Q4400:Q4402)</f>
        <v>472833</v>
      </c>
      <c r="R4403" s="18">
        <f>SUBTOTAL(9,R4400:R4402)</f>
        <v>472833</v>
      </c>
      <c r="S4403" s="18">
        <f>SUBTOTAL(9,S4400:S4402)</f>
        <v>0</v>
      </c>
      <c r="T4403" s="18">
        <f>SUBTOTAL(9,T4400:T4402)</f>
        <v>0</v>
      </c>
      <c r="U4403" s="10">
        <f t="shared" si="136"/>
        <v>0</v>
      </c>
      <c r="V4403" s="20">
        <f t="shared" si="137"/>
        <v>0</v>
      </c>
    </row>
    <row r="4404" spans="1:22" ht="29" outlineLevel="4" x14ac:dyDescent="0.35">
      <c r="A4404" s="6" t="s">
        <v>110</v>
      </c>
      <c r="B4404" s="6" t="s">
        <v>111</v>
      </c>
      <c r="C4404" s="12" t="s">
        <v>4884</v>
      </c>
      <c r="D4404" s="5" t="s">
        <v>4885</v>
      </c>
      <c r="E4404" s="6" t="s">
        <v>4885</v>
      </c>
      <c r="F4404" s="1" t="s">
        <v>4</v>
      </c>
      <c r="G4404" s="1" t="s">
        <v>82</v>
      </c>
      <c r="H4404" s="1" t="s">
        <v>4892</v>
      </c>
      <c r="I4404" s="2" t="s">
        <v>4893</v>
      </c>
      <c r="J4404" s="6" t="s">
        <v>4</v>
      </c>
      <c r="K4404" s="6" t="s">
        <v>4</v>
      </c>
      <c r="L4404" s="6" t="s">
        <v>4</v>
      </c>
      <c r="M4404" s="6" t="s">
        <v>5</v>
      </c>
      <c r="N4404" s="6" t="s">
        <v>4891</v>
      </c>
      <c r="O4404" s="16">
        <v>44804</v>
      </c>
      <c r="P4404" s="6" t="s">
        <v>7</v>
      </c>
      <c r="Q4404" s="18">
        <v>3156.46</v>
      </c>
      <c r="R4404" s="18">
        <v>0</v>
      </c>
      <c r="S4404" s="18">
        <v>3156.46</v>
      </c>
      <c r="T4404" s="18">
        <v>0</v>
      </c>
      <c r="U4404" s="10">
        <f t="shared" si="136"/>
        <v>0</v>
      </c>
      <c r="V4404" s="20">
        <f t="shared" si="137"/>
        <v>0</v>
      </c>
    </row>
    <row r="4405" spans="1:22" ht="29" outlineLevel="3" x14ac:dyDescent="0.35">
      <c r="A4405" s="6" t="s">
        <v>110</v>
      </c>
      <c r="B4405" s="6" t="s">
        <v>111</v>
      </c>
      <c r="C4405" s="12" t="s">
        <v>4884</v>
      </c>
      <c r="D4405" s="5" t="s">
        <v>4885</v>
      </c>
      <c r="E4405" s="6" t="s">
        <v>4885</v>
      </c>
      <c r="F4405" s="1" t="s">
        <v>76</v>
      </c>
      <c r="G4405" s="1" t="s">
        <v>4</v>
      </c>
      <c r="H4405" s="1" t="s">
        <v>4892</v>
      </c>
      <c r="I4405" s="2" t="s">
        <v>4893</v>
      </c>
      <c r="J4405" s="6" t="s">
        <v>4</v>
      </c>
      <c r="K4405" s="6" t="s">
        <v>4</v>
      </c>
      <c r="L4405" s="6" t="s">
        <v>4</v>
      </c>
      <c r="M4405" s="6" t="s">
        <v>5</v>
      </c>
      <c r="N4405" s="6" t="s">
        <v>4891</v>
      </c>
      <c r="O4405" s="16">
        <v>44804</v>
      </c>
      <c r="P4405" s="6" t="s">
        <v>7</v>
      </c>
      <c r="Q4405" s="18">
        <v>50503.54</v>
      </c>
      <c r="R4405" s="18">
        <v>50503.54</v>
      </c>
      <c r="S4405" s="18">
        <v>0</v>
      </c>
      <c r="T4405" s="18">
        <v>0</v>
      </c>
      <c r="U4405" s="10">
        <f t="shared" si="136"/>
        <v>0</v>
      </c>
      <c r="V4405" s="20">
        <f t="shared" si="137"/>
        <v>0</v>
      </c>
    </row>
    <row r="4406" spans="1:22" outlineLevel="4" x14ac:dyDescent="0.35">
      <c r="G4406" s="1"/>
      <c r="H4406" s="14" t="s">
        <v>12195</v>
      </c>
      <c r="O4406" s="16"/>
      <c r="Q4406" s="18">
        <f>SUBTOTAL(9,Q4404:Q4405)</f>
        <v>53660</v>
      </c>
      <c r="R4406" s="18">
        <f>SUBTOTAL(9,R4404:R4405)</f>
        <v>50503.54</v>
      </c>
      <c r="S4406" s="18">
        <f>SUBTOTAL(9,S4404:S4405)</f>
        <v>3156.46</v>
      </c>
      <c r="T4406" s="18">
        <f>SUBTOTAL(9,T4404:T4405)</f>
        <v>0</v>
      </c>
      <c r="U4406" s="10">
        <f t="shared" si="136"/>
        <v>-9.0949470177292824E-13</v>
      </c>
      <c r="V4406" s="20">
        <f t="shared" si="137"/>
        <v>-9.0949470177292824E-13</v>
      </c>
    </row>
    <row r="4407" spans="1:22" ht="29" outlineLevel="4" x14ac:dyDescent="0.35">
      <c r="A4407" s="6" t="s">
        <v>110</v>
      </c>
      <c r="B4407" s="6" t="s">
        <v>111</v>
      </c>
      <c r="C4407" s="12" t="s">
        <v>4884</v>
      </c>
      <c r="D4407" s="5" t="s">
        <v>4885</v>
      </c>
      <c r="E4407" s="6" t="s">
        <v>4885</v>
      </c>
      <c r="F4407" s="1" t="s">
        <v>4</v>
      </c>
      <c r="G4407" s="1" t="s">
        <v>97</v>
      </c>
      <c r="H4407" s="1" t="s">
        <v>4895</v>
      </c>
      <c r="I4407" s="2" t="s">
        <v>4896</v>
      </c>
      <c r="J4407" s="6" t="s">
        <v>4</v>
      </c>
      <c r="K4407" s="6" t="s">
        <v>4</v>
      </c>
      <c r="L4407" s="6" t="s">
        <v>4</v>
      </c>
      <c r="M4407" s="6" t="s">
        <v>5</v>
      </c>
      <c r="N4407" s="6" t="s">
        <v>4894</v>
      </c>
      <c r="O4407" s="16">
        <v>44804</v>
      </c>
      <c r="P4407" s="6" t="s">
        <v>7</v>
      </c>
      <c r="Q4407" s="18">
        <v>6550</v>
      </c>
      <c r="R4407" s="18">
        <v>0</v>
      </c>
      <c r="S4407" s="18">
        <v>6550</v>
      </c>
      <c r="T4407" s="18">
        <v>0</v>
      </c>
      <c r="U4407" s="10">
        <f t="shared" si="136"/>
        <v>0</v>
      </c>
      <c r="V4407" s="20">
        <f t="shared" si="137"/>
        <v>0</v>
      </c>
    </row>
    <row r="4408" spans="1:22" ht="29" outlineLevel="3" x14ac:dyDescent="0.35">
      <c r="A4408" s="6" t="s">
        <v>110</v>
      </c>
      <c r="B4408" s="6" t="s">
        <v>111</v>
      </c>
      <c r="C4408" s="12" t="s">
        <v>4884</v>
      </c>
      <c r="D4408" s="5" t="s">
        <v>4885</v>
      </c>
      <c r="E4408" s="6" t="s">
        <v>4885</v>
      </c>
      <c r="F4408" s="1" t="s">
        <v>148</v>
      </c>
      <c r="G4408" s="1" t="s">
        <v>4</v>
      </c>
      <c r="H4408" s="1" t="s">
        <v>4895</v>
      </c>
      <c r="I4408" s="2" t="s">
        <v>4896</v>
      </c>
      <c r="J4408" s="6" t="s">
        <v>4</v>
      </c>
      <c r="K4408" s="6" t="s">
        <v>4</v>
      </c>
      <c r="L4408" s="6" t="s">
        <v>4</v>
      </c>
      <c r="M4408" s="6" t="s">
        <v>5</v>
      </c>
      <c r="N4408" s="6" t="s">
        <v>4894</v>
      </c>
      <c r="O4408" s="16">
        <v>44804</v>
      </c>
      <c r="P4408" s="6" t="s">
        <v>7</v>
      </c>
      <c r="Q4408" s="18">
        <v>52398</v>
      </c>
      <c r="R4408" s="18">
        <v>52398</v>
      </c>
      <c r="S4408" s="18">
        <v>0</v>
      </c>
      <c r="T4408" s="18">
        <v>0</v>
      </c>
      <c r="U4408" s="10">
        <f t="shared" si="136"/>
        <v>0</v>
      </c>
      <c r="V4408" s="20">
        <f t="shared" si="137"/>
        <v>0</v>
      </c>
    </row>
    <row r="4409" spans="1:22" outlineLevel="4" x14ac:dyDescent="0.35">
      <c r="G4409" s="1"/>
      <c r="H4409" s="14" t="s">
        <v>12196</v>
      </c>
      <c r="O4409" s="16"/>
      <c r="Q4409" s="18">
        <f>SUBTOTAL(9,Q4407:Q4408)</f>
        <v>58948</v>
      </c>
      <c r="R4409" s="18">
        <f>SUBTOTAL(9,R4407:R4408)</f>
        <v>52398</v>
      </c>
      <c r="S4409" s="18">
        <f>SUBTOTAL(9,S4407:S4408)</f>
        <v>6550</v>
      </c>
      <c r="T4409" s="18">
        <f>SUBTOTAL(9,T4407:T4408)</f>
        <v>0</v>
      </c>
      <c r="U4409" s="10">
        <f t="shared" si="136"/>
        <v>0</v>
      </c>
      <c r="V4409" s="20">
        <f t="shared" si="137"/>
        <v>0</v>
      </c>
    </row>
    <row r="4410" spans="1:22" ht="29" outlineLevel="4" x14ac:dyDescent="0.35">
      <c r="A4410" s="6" t="s">
        <v>110</v>
      </c>
      <c r="B4410" s="6" t="s">
        <v>111</v>
      </c>
      <c r="C4410" s="12" t="s">
        <v>4884</v>
      </c>
      <c r="D4410" s="5" t="s">
        <v>4885</v>
      </c>
      <c r="E4410" s="6" t="s">
        <v>4885</v>
      </c>
      <c r="F4410" s="1" t="s">
        <v>4</v>
      </c>
      <c r="G4410" s="1" t="s">
        <v>82</v>
      </c>
      <c r="H4410" s="1" t="s">
        <v>4898</v>
      </c>
      <c r="I4410" s="2" t="s">
        <v>4899</v>
      </c>
      <c r="J4410" s="6" t="s">
        <v>4</v>
      </c>
      <c r="K4410" s="6" t="s">
        <v>4</v>
      </c>
      <c r="L4410" s="6" t="s">
        <v>4</v>
      </c>
      <c r="M4410" s="6" t="s">
        <v>5</v>
      </c>
      <c r="N4410" s="6" t="s">
        <v>4897</v>
      </c>
      <c r="O4410" s="16">
        <v>44916</v>
      </c>
      <c r="P4410" s="6" t="s">
        <v>7</v>
      </c>
      <c r="Q4410" s="18">
        <v>3296.11</v>
      </c>
      <c r="R4410" s="18">
        <v>0</v>
      </c>
      <c r="S4410" s="18">
        <v>3296.11</v>
      </c>
      <c r="T4410" s="18">
        <v>0</v>
      </c>
      <c r="U4410" s="10">
        <f t="shared" si="136"/>
        <v>0</v>
      </c>
      <c r="V4410" s="20">
        <f t="shared" si="137"/>
        <v>0</v>
      </c>
    </row>
    <row r="4411" spans="1:22" ht="29" outlineLevel="3" x14ac:dyDescent="0.35">
      <c r="A4411" s="6" t="s">
        <v>110</v>
      </c>
      <c r="B4411" s="6" t="s">
        <v>111</v>
      </c>
      <c r="C4411" s="12" t="s">
        <v>4884</v>
      </c>
      <c r="D4411" s="5" t="s">
        <v>4885</v>
      </c>
      <c r="E4411" s="6" t="s">
        <v>4885</v>
      </c>
      <c r="F4411" s="1" t="s">
        <v>4</v>
      </c>
      <c r="G4411" s="1" t="s">
        <v>82</v>
      </c>
      <c r="H4411" s="1" t="s">
        <v>4898</v>
      </c>
      <c r="I4411" s="2" t="s">
        <v>4899</v>
      </c>
      <c r="J4411" s="6" t="s">
        <v>4</v>
      </c>
      <c r="K4411" s="6" t="s">
        <v>4</v>
      </c>
      <c r="L4411" s="6" t="s">
        <v>4</v>
      </c>
      <c r="M4411" s="6" t="s">
        <v>5</v>
      </c>
      <c r="N4411" s="6" t="s">
        <v>4900</v>
      </c>
      <c r="O4411" s="16">
        <v>44966</v>
      </c>
      <c r="P4411" s="6" t="s">
        <v>7</v>
      </c>
      <c r="Q4411" s="18">
        <v>3810.5</v>
      </c>
      <c r="R4411" s="18">
        <v>0</v>
      </c>
      <c r="S4411" s="18">
        <v>3810.5</v>
      </c>
      <c r="T4411" s="18">
        <v>0</v>
      </c>
      <c r="U4411" s="10">
        <f t="shared" si="136"/>
        <v>0</v>
      </c>
      <c r="V4411" s="20">
        <f t="shared" si="137"/>
        <v>0</v>
      </c>
    </row>
    <row r="4412" spans="1:22" ht="29" outlineLevel="4" x14ac:dyDescent="0.35">
      <c r="A4412" s="6" t="s">
        <v>110</v>
      </c>
      <c r="B4412" s="6" t="s">
        <v>111</v>
      </c>
      <c r="C4412" s="12" t="s">
        <v>4884</v>
      </c>
      <c r="D4412" s="5" t="s">
        <v>4885</v>
      </c>
      <c r="E4412" s="6" t="s">
        <v>4885</v>
      </c>
      <c r="F4412" s="1" t="s">
        <v>4</v>
      </c>
      <c r="G4412" s="1" t="s">
        <v>82</v>
      </c>
      <c r="H4412" s="1" t="s">
        <v>4898</v>
      </c>
      <c r="I4412" s="2" t="s">
        <v>4899</v>
      </c>
      <c r="J4412" s="6" t="s">
        <v>4</v>
      </c>
      <c r="K4412" s="6" t="s">
        <v>4</v>
      </c>
      <c r="L4412" s="6" t="s">
        <v>4</v>
      </c>
      <c r="M4412" s="6" t="s">
        <v>5</v>
      </c>
      <c r="N4412" s="6" t="s">
        <v>4901</v>
      </c>
      <c r="O4412" s="16">
        <v>45063</v>
      </c>
      <c r="P4412" s="6" t="s">
        <v>7</v>
      </c>
      <c r="Q4412" s="18">
        <v>2891.18</v>
      </c>
      <c r="R4412" s="18">
        <v>0</v>
      </c>
      <c r="S4412" s="18">
        <v>2891.18</v>
      </c>
      <c r="T4412" s="18">
        <v>0</v>
      </c>
      <c r="U4412" s="10">
        <f t="shared" si="136"/>
        <v>0</v>
      </c>
      <c r="V4412" s="20">
        <f t="shared" si="137"/>
        <v>0</v>
      </c>
    </row>
    <row r="4413" spans="1:22" ht="29" outlineLevel="4" x14ac:dyDescent="0.35">
      <c r="A4413" s="6" t="s">
        <v>110</v>
      </c>
      <c r="B4413" s="6" t="s">
        <v>111</v>
      </c>
      <c r="C4413" s="12" t="s">
        <v>4884</v>
      </c>
      <c r="D4413" s="5" t="s">
        <v>4885</v>
      </c>
      <c r="E4413" s="6" t="s">
        <v>4885</v>
      </c>
      <c r="F4413" s="1" t="s">
        <v>76</v>
      </c>
      <c r="G4413" s="1" t="s">
        <v>4</v>
      </c>
      <c r="H4413" s="1" t="s">
        <v>4898</v>
      </c>
      <c r="I4413" s="2" t="s">
        <v>4899</v>
      </c>
      <c r="J4413" s="6" t="s">
        <v>4</v>
      </c>
      <c r="K4413" s="6" t="s">
        <v>4</v>
      </c>
      <c r="L4413" s="6" t="s">
        <v>4</v>
      </c>
      <c r="M4413" s="6" t="s">
        <v>5</v>
      </c>
      <c r="N4413" s="6" t="s">
        <v>4897</v>
      </c>
      <c r="O4413" s="16">
        <v>44916</v>
      </c>
      <c r="P4413" s="6" t="s">
        <v>7</v>
      </c>
      <c r="Q4413" s="18">
        <v>52739.89</v>
      </c>
      <c r="R4413" s="18">
        <v>52739.89</v>
      </c>
      <c r="S4413" s="18">
        <v>0</v>
      </c>
      <c r="T4413" s="18">
        <v>0</v>
      </c>
      <c r="U4413" s="10">
        <f t="shared" si="136"/>
        <v>0</v>
      </c>
      <c r="V4413" s="20">
        <f t="shared" si="137"/>
        <v>0</v>
      </c>
    </row>
    <row r="4414" spans="1:22" ht="29" outlineLevel="4" x14ac:dyDescent="0.35">
      <c r="A4414" s="6" t="s">
        <v>110</v>
      </c>
      <c r="B4414" s="6" t="s">
        <v>111</v>
      </c>
      <c r="C4414" s="12" t="s">
        <v>4884</v>
      </c>
      <c r="D4414" s="5" t="s">
        <v>4885</v>
      </c>
      <c r="E4414" s="6" t="s">
        <v>4885</v>
      </c>
      <c r="F4414" s="1" t="s">
        <v>76</v>
      </c>
      <c r="G4414" s="1" t="s">
        <v>4</v>
      </c>
      <c r="H4414" s="1" t="s">
        <v>4898</v>
      </c>
      <c r="I4414" s="2" t="s">
        <v>4899</v>
      </c>
      <c r="J4414" s="6" t="s">
        <v>4</v>
      </c>
      <c r="K4414" s="6" t="s">
        <v>4</v>
      </c>
      <c r="L4414" s="6" t="s">
        <v>4</v>
      </c>
      <c r="M4414" s="6" t="s">
        <v>5</v>
      </c>
      <c r="N4414" s="6" t="s">
        <v>4900</v>
      </c>
      <c r="O4414" s="16">
        <v>44966</v>
      </c>
      <c r="P4414" s="6" t="s">
        <v>7</v>
      </c>
      <c r="Q4414" s="18">
        <v>60970.5</v>
      </c>
      <c r="R4414" s="18">
        <v>60970.5</v>
      </c>
      <c r="S4414" s="18">
        <v>0</v>
      </c>
      <c r="T4414" s="18">
        <v>0</v>
      </c>
      <c r="U4414" s="10">
        <f t="shared" si="136"/>
        <v>0</v>
      </c>
      <c r="V4414" s="20">
        <f t="shared" si="137"/>
        <v>0</v>
      </c>
    </row>
    <row r="4415" spans="1:22" ht="29" outlineLevel="4" x14ac:dyDescent="0.35">
      <c r="A4415" s="6" t="s">
        <v>110</v>
      </c>
      <c r="B4415" s="6" t="s">
        <v>111</v>
      </c>
      <c r="C4415" s="12" t="s">
        <v>4884</v>
      </c>
      <c r="D4415" s="5" t="s">
        <v>4885</v>
      </c>
      <c r="E4415" s="6" t="s">
        <v>4885</v>
      </c>
      <c r="F4415" s="1" t="s">
        <v>76</v>
      </c>
      <c r="G4415" s="1" t="s">
        <v>4</v>
      </c>
      <c r="H4415" s="1" t="s">
        <v>4898</v>
      </c>
      <c r="I4415" s="2" t="s">
        <v>4899</v>
      </c>
      <c r="J4415" s="6" t="s">
        <v>4</v>
      </c>
      <c r="K4415" s="6" t="s">
        <v>4</v>
      </c>
      <c r="L4415" s="6" t="s">
        <v>4</v>
      </c>
      <c r="M4415" s="6" t="s">
        <v>5</v>
      </c>
      <c r="N4415" s="6" t="s">
        <v>4901</v>
      </c>
      <c r="O4415" s="16">
        <v>45063</v>
      </c>
      <c r="P4415" s="6" t="s">
        <v>7</v>
      </c>
      <c r="Q4415" s="18">
        <v>46260.82</v>
      </c>
      <c r="R4415" s="18">
        <v>46260.82</v>
      </c>
      <c r="S4415" s="18">
        <v>0</v>
      </c>
      <c r="T4415" s="18">
        <v>0</v>
      </c>
      <c r="U4415" s="10">
        <f t="shared" si="136"/>
        <v>0</v>
      </c>
      <c r="V4415" s="20">
        <f t="shared" si="137"/>
        <v>0</v>
      </c>
    </row>
    <row r="4416" spans="1:22" outlineLevel="4" x14ac:dyDescent="0.35">
      <c r="G4416" s="1"/>
      <c r="H4416" s="14" t="s">
        <v>12197</v>
      </c>
      <c r="O4416" s="16"/>
      <c r="Q4416" s="18">
        <f>SUBTOTAL(9,Q4410:Q4415)</f>
        <v>169969</v>
      </c>
      <c r="R4416" s="18">
        <f>SUBTOTAL(9,R4410:R4415)</f>
        <v>159971.21</v>
      </c>
      <c r="S4416" s="18">
        <f>SUBTOTAL(9,S4410:S4415)</f>
        <v>9997.7900000000009</v>
      </c>
      <c r="T4416" s="18">
        <f>SUBTOTAL(9,T4410:T4415)</f>
        <v>0</v>
      </c>
      <c r="U4416" s="10">
        <f t="shared" si="136"/>
        <v>7.2759576141834259E-12</v>
      </c>
      <c r="V4416" s="20">
        <f t="shared" si="137"/>
        <v>7.2759576141834259E-12</v>
      </c>
    </row>
    <row r="4417" spans="1:22" ht="29" outlineLevel="4" x14ac:dyDescent="0.35">
      <c r="A4417" s="6" t="s">
        <v>110</v>
      </c>
      <c r="B4417" s="6" t="s">
        <v>111</v>
      </c>
      <c r="C4417" s="12" t="s">
        <v>4884</v>
      </c>
      <c r="D4417" s="5" t="s">
        <v>4885</v>
      </c>
      <c r="E4417" s="6" t="s">
        <v>4885</v>
      </c>
      <c r="F4417" s="1" t="s">
        <v>76</v>
      </c>
      <c r="G4417" s="1" t="s">
        <v>4</v>
      </c>
      <c r="H4417" s="1" t="s">
        <v>4903</v>
      </c>
      <c r="I4417" s="2" t="s">
        <v>4904</v>
      </c>
      <c r="J4417" s="6" t="s">
        <v>4</v>
      </c>
      <c r="K4417" s="6" t="s">
        <v>4</v>
      </c>
      <c r="L4417" s="6" t="s">
        <v>4</v>
      </c>
      <c r="M4417" s="6" t="s">
        <v>5</v>
      </c>
      <c r="N4417" s="6" t="s">
        <v>4902</v>
      </c>
      <c r="O4417" s="16">
        <v>44886</v>
      </c>
      <c r="P4417" s="6" t="s">
        <v>7</v>
      </c>
      <c r="Q4417" s="18">
        <v>200302</v>
      </c>
      <c r="R4417" s="18">
        <v>200302</v>
      </c>
      <c r="S4417" s="18">
        <v>0</v>
      </c>
      <c r="T4417" s="18">
        <v>0</v>
      </c>
      <c r="U4417" s="10">
        <f t="shared" si="136"/>
        <v>0</v>
      </c>
      <c r="V4417" s="20">
        <f t="shared" si="137"/>
        <v>0</v>
      </c>
    </row>
    <row r="4418" spans="1:22" ht="29" outlineLevel="3" x14ac:dyDescent="0.35">
      <c r="A4418" s="6" t="s">
        <v>110</v>
      </c>
      <c r="B4418" s="6" t="s">
        <v>111</v>
      </c>
      <c r="C4418" s="12" t="s">
        <v>4884</v>
      </c>
      <c r="D4418" s="5" t="s">
        <v>4885</v>
      </c>
      <c r="E4418" s="6" t="s">
        <v>4885</v>
      </c>
      <c r="F4418" s="1" t="s">
        <v>76</v>
      </c>
      <c r="G4418" s="1" t="s">
        <v>4</v>
      </c>
      <c r="H4418" s="1" t="s">
        <v>4903</v>
      </c>
      <c r="I4418" s="2" t="s">
        <v>4904</v>
      </c>
      <c r="J4418" s="6" t="s">
        <v>4</v>
      </c>
      <c r="K4418" s="6" t="s">
        <v>4</v>
      </c>
      <c r="L4418" s="6" t="s">
        <v>4</v>
      </c>
      <c r="M4418" s="6" t="s">
        <v>5</v>
      </c>
      <c r="N4418" s="6" t="s">
        <v>4905</v>
      </c>
      <c r="O4418" s="16">
        <v>44980</v>
      </c>
      <c r="P4418" s="6" t="s">
        <v>7</v>
      </c>
      <c r="Q4418" s="18">
        <v>220079</v>
      </c>
      <c r="R4418" s="18">
        <v>220079</v>
      </c>
      <c r="S4418" s="18">
        <v>0</v>
      </c>
      <c r="T4418" s="18">
        <v>0</v>
      </c>
      <c r="U4418" s="10">
        <f t="shared" ref="U4418:U4481" si="138">Q4418-R4418-S4418-T4418</f>
        <v>0</v>
      </c>
      <c r="V4418" s="20">
        <f t="shared" si="137"/>
        <v>0</v>
      </c>
    </row>
    <row r="4419" spans="1:22" outlineLevel="4" x14ac:dyDescent="0.35">
      <c r="G4419" s="1"/>
      <c r="H4419" s="14" t="s">
        <v>12198</v>
      </c>
      <c r="O4419" s="16"/>
      <c r="Q4419" s="18">
        <f>SUBTOTAL(9,Q4417:Q4418)</f>
        <v>420381</v>
      </c>
      <c r="R4419" s="18">
        <f>SUBTOTAL(9,R4417:R4418)</f>
        <v>420381</v>
      </c>
      <c r="S4419" s="18">
        <f>SUBTOTAL(9,S4417:S4418)</f>
        <v>0</v>
      </c>
      <c r="T4419" s="18">
        <f>SUBTOTAL(9,T4417:T4418)</f>
        <v>0</v>
      </c>
      <c r="U4419" s="10">
        <f t="shared" si="138"/>
        <v>0</v>
      </c>
      <c r="V4419" s="20">
        <f t="shared" ref="V4419:V4482" si="139">Q4419-R4419-S4419-T4419</f>
        <v>0</v>
      </c>
    </row>
    <row r="4420" spans="1:22" outlineLevel="4" x14ac:dyDescent="0.35">
      <c r="A4420" s="6" t="s">
        <v>110</v>
      </c>
      <c r="B4420" s="6" t="s">
        <v>111</v>
      </c>
      <c r="C4420" s="12" t="s">
        <v>4884</v>
      </c>
      <c r="D4420" s="5" t="s">
        <v>4885</v>
      </c>
      <c r="E4420" s="6" t="s">
        <v>4885</v>
      </c>
      <c r="F4420" s="1" t="s">
        <v>4</v>
      </c>
      <c r="G4420" s="1" t="s">
        <v>114</v>
      </c>
      <c r="H4420" s="1" t="s">
        <v>116</v>
      </c>
      <c r="I4420" s="4" t="s">
        <v>12902</v>
      </c>
      <c r="J4420" s="6" t="s">
        <v>4</v>
      </c>
      <c r="K4420" s="6" t="s">
        <v>4</v>
      </c>
      <c r="L4420" s="6" t="s">
        <v>4</v>
      </c>
      <c r="M4420" s="6" t="s">
        <v>5</v>
      </c>
      <c r="N4420" s="6" t="s">
        <v>4906</v>
      </c>
      <c r="O4420" s="16">
        <v>44869</v>
      </c>
      <c r="P4420" s="6" t="s">
        <v>7</v>
      </c>
      <c r="Q4420" s="18">
        <v>78863</v>
      </c>
      <c r="R4420" s="18">
        <v>0</v>
      </c>
      <c r="S4420" s="18">
        <v>78863</v>
      </c>
      <c r="T4420" s="18">
        <v>0</v>
      </c>
      <c r="U4420" s="10">
        <f t="shared" si="138"/>
        <v>0</v>
      </c>
      <c r="V4420" s="20">
        <f t="shared" si="139"/>
        <v>0</v>
      </c>
    </row>
    <row r="4421" spans="1:22" outlineLevel="3" x14ac:dyDescent="0.35">
      <c r="A4421" s="6" t="s">
        <v>110</v>
      </c>
      <c r="B4421" s="6" t="s">
        <v>111</v>
      </c>
      <c r="C4421" s="12" t="s">
        <v>4884</v>
      </c>
      <c r="D4421" s="5" t="s">
        <v>4885</v>
      </c>
      <c r="E4421" s="6" t="s">
        <v>4885</v>
      </c>
      <c r="F4421" s="1" t="s">
        <v>4</v>
      </c>
      <c r="G4421" s="1" t="s">
        <v>114</v>
      </c>
      <c r="H4421" s="1" t="s">
        <v>116</v>
      </c>
      <c r="I4421" s="4" t="s">
        <v>12902</v>
      </c>
      <c r="J4421" s="6" t="s">
        <v>4</v>
      </c>
      <c r="K4421" s="6" t="s">
        <v>4</v>
      </c>
      <c r="L4421" s="6" t="s">
        <v>4</v>
      </c>
      <c r="M4421" s="6" t="s">
        <v>5</v>
      </c>
      <c r="N4421" s="6" t="s">
        <v>4907</v>
      </c>
      <c r="O4421" s="16">
        <v>44945</v>
      </c>
      <c r="P4421" s="6" t="s">
        <v>7</v>
      </c>
      <c r="Q4421" s="18">
        <v>15315</v>
      </c>
      <c r="R4421" s="18">
        <v>0</v>
      </c>
      <c r="S4421" s="18">
        <v>15315</v>
      </c>
      <c r="T4421" s="18">
        <v>0</v>
      </c>
      <c r="U4421" s="10">
        <f t="shared" si="138"/>
        <v>0</v>
      </c>
      <c r="V4421" s="20">
        <f t="shared" si="139"/>
        <v>0</v>
      </c>
    </row>
    <row r="4422" spans="1:22" outlineLevel="4" x14ac:dyDescent="0.35">
      <c r="G4422" s="1"/>
      <c r="H4422" s="14" t="s">
        <v>11348</v>
      </c>
      <c r="O4422" s="16"/>
      <c r="Q4422" s="18">
        <f>SUBTOTAL(9,Q4420:Q4421)</f>
        <v>94178</v>
      </c>
      <c r="R4422" s="18">
        <f>SUBTOTAL(9,R4420:R4421)</f>
        <v>0</v>
      </c>
      <c r="S4422" s="18">
        <f>SUBTOTAL(9,S4420:S4421)</f>
        <v>94178</v>
      </c>
      <c r="T4422" s="18">
        <f>SUBTOTAL(9,T4420:T4421)</f>
        <v>0</v>
      </c>
      <c r="U4422" s="10">
        <f t="shared" si="138"/>
        <v>0</v>
      </c>
      <c r="V4422" s="20">
        <f t="shared" si="139"/>
        <v>0</v>
      </c>
    </row>
    <row r="4423" spans="1:22" outlineLevel="4" x14ac:dyDescent="0.35">
      <c r="A4423" s="6" t="s">
        <v>110</v>
      </c>
      <c r="B4423" s="6" t="s">
        <v>111</v>
      </c>
      <c r="C4423" s="12" t="s">
        <v>4884</v>
      </c>
      <c r="D4423" s="5" t="s">
        <v>4885</v>
      </c>
      <c r="E4423" s="6" t="s">
        <v>4885</v>
      </c>
      <c r="F4423" s="1" t="s">
        <v>4</v>
      </c>
      <c r="G4423" s="1" t="s">
        <v>114</v>
      </c>
      <c r="H4423" s="1" t="s">
        <v>119</v>
      </c>
      <c r="I4423" s="4" t="s">
        <v>12903</v>
      </c>
      <c r="J4423" s="6" t="s">
        <v>4</v>
      </c>
      <c r="K4423" s="6" t="s">
        <v>4</v>
      </c>
      <c r="L4423" s="6" t="s">
        <v>4</v>
      </c>
      <c r="M4423" s="6" t="s">
        <v>5</v>
      </c>
      <c r="N4423" s="6" t="s">
        <v>4906</v>
      </c>
      <c r="O4423" s="16">
        <v>44869</v>
      </c>
      <c r="P4423" s="6" t="s">
        <v>7</v>
      </c>
      <c r="Q4423" s="18">
        <v>16026</v>
      </c>
      <c r="R4423" s="18">
        <v>0</v>
      </c>
      <c r="S4423" s="18">
        <v>16026</v>
      </c>
      <c r="T4423" s="18">
        <v>0</v>
      </c>
      <c r="U4423" s="10">
        <f t="shared" si="138"/>
        <v>0</v>
      </c>
      <c r="V4423" s="20">
        <f t="shared" si="139"/>
        <v>0</v>
      </c>
    </row>
    <row r="4424" spans="1:22" outlineLevel="3" x14ac:dyDescent="0.35">
      <c r="A4424" s="6" t="s">
        <v>110</v>
      </c>
      <c r="B4424" s="6" t="s">
        <v>111</v>
      </c>
      <c r="C4424" s="12" t="s">
        <v>4884</v>
      </c>
      <c r="D4424" s="5" t="s">
        <v>4885</v>
      </c>
      <c r="E4424" s="6" t="s">
        <v>4885</v>
      </c>
      <c r="F4424" s="1" t="s">
        <v>4</v>
      </c>
      <c r="G4424" s="1" t="s">
        <v>114</v>
      </c>
      <c r="H4424" s="1" t="s">
        <v>119</v>
      </c>
      <c r="I4424" s="4" t="s">
        <v>12903</v>
      </c>
      <c r="J4424" s="6" t="s">
        <v>4</v>
      </c>
      <c r="K4424" s="6" t="s">
        <v>4</v>
      </c>
      <c r="L4424" s="6" t="s">
        <v>4</v>
      </c>
      <c r="M4424" s="6" t="s">
        <v>5</v>
      </c>
      <c r="N4424" s="6" t="s">
        <v>4907</v>
      </c>
      <c r="O4424" s="16">
        <v>44945</v>
      </c>
      <c r="P4424" s="6" t="s">
        <v>7</v>
      </c>
      <c r="Q4424" s="18">
        <v>3111</v>
      </c>
      <c r="R4424" s="18">
        <v>0</v>
      </c>
      <c r="S4424" s="18">
        <v>3111</v>
      </c>
      <c r="T4424" s="18">
        <v>0</v>
      </c>
      <c r="U4424" s="10">
        <f t="shared" si="138"/>
        <v>0</v>
      </c>
      <c r="V4424" s="20">
        <f t="shared" si="139"/>
        <v>0</v>
      </c>
    </row>
    <row r="4425" spans="1:22" outlineLevel="4" x14ac:dyDescent="0.35">
      <c r="G4425" s="1"/>
      <c r="H4425" s="14" t="s">
        <v>11349</v>
      </c>
      <c r="O4425" s="16"/>
      <c r="Q4425" s="18">
        <f>SUBTOTAL(9,Q4423:Q4424)</f>
        <v>19137</v>
      </c>
      <c r="R4425" s="18">
        <f>SUBTOTAL(9,R4423:R4424)</f>
        <v>0</v>
      </c>
      <c r="S4425" s="18">
        <f>SUBTOTAL(9,S4423:S4424)</f>
        <v>19137</v>
      </c>
      <c r="T4425" s="18">
        <f>SUBTOTAL(9,T4423:T4424)</f>
        <v>0</v>
      </c>
      <c r="U4425" s="10">
        <f t="shared" si="138"/>
        <v>0</v>
      </c>
      <c r="V4425" s="20">
        <f t="shared" si="139"/>
        <v>0</v>
      </c>
    </row>
    <row r="4426" spans="1:22" outlineLevel="4" x14ac:dyDescent="0.35">
      <c r="A4426" s="6" t="s">
        <v>110</v>
      </c>
      <c r="B4426" s="6" t="s">
        <v>111</v>
      </c>
      <c r="C4426" s="12" t="s">
        <v>4884</v>
      </c>
      <c r="D4426" s="5" t="s">
        <v>4885</v>
      </c>
      <c r="E4426" s="6" t="s">
        <v>4885</v>
      </c>
      <c r="F4426" s="1" t="s">
        <v>4</v>
      </c>
      <c r="G4426" s="1" t="s">
        <v>114</v>
      </c>
      <c r="H4426" s="1" t="s">
        <v>121</v>
      </c>
      <c r="I4426" s="4" t="s">
        <v>12901</v>
      </c>
      <c r="J4426" s="6" t="s">
        <v>4</v>
      </c>
      <c r="K4426" s="6" t="s">
        <v>4</v>
      </c>
      <c r="L4426" s="6" t="s">
        <v>4</v>
      </c>
      <c r="M4426" s="6" t="s">
        <v>5</v>
      </c>
      <c r="N4426" s="6" t="s">
        <v>4906</v>
      </c>
      <c r="O4426" s="16">
        <v>44869</v>
      </c>
      <c r="P4426" s="6" t="s">
        <v>7</v>
      </c>
      <c r="Q4426" s="18">
        <v>92205</v>
      </c>
      <c r="R4426" s="18">
        <v>0</v>
      </c>
      <c r="S4426" s="18">
        <v>92205</v>
      </c>
      <c r="T4426" s="18">
        <v>0</v>
      </c>
      <c r="U4426" s="10">
        <f t="shared" si="138"/>
        <v>0</v>
      </c>
      <c r="V4426" s="20">
        <f t="shared" si="139"/>
        <v>0</v>
      </c>
    </row>
    <row r="4427" spans="1:22" outlineLevel="3" x14ac:dyDescent="0.35">
      <c r="A4427" s="6" t="s">
        <v>110</v>
      </c>
      <c r="B4427" s="6" t="s">
        <v>111</v>
      </c>
      <c r="C4427" s="12" t="s">
        <v>4884</v>
      </c>
      <c r="D4427" s="5" t="s">
        <v>4885</v>
      </c>
      <c r="E4427" s="6" t="s">
        <v>4885</v>
      </c>
      <c r="F4427" s="1" t="s">
        <v>4</v>
      </c>
      <c r="G4427" s="1" t="s">
        <v>114</v>
      </c>
      <c r="H4427" s="1" t="s">
        <v>121</v>
      </c>
      <c r="I4427" s="4" t="s">
        <v>12901</v>
      </c>
      <c r="J4427" s="6" t="s">
        <v>4</v>
      </c>
      <c r="K4427" s="6" t="s">
        <v>4</v>
      </c>
      <c r="L4427" s="6" t="s">
        <v>4</v>
      </c>
      <c r="M4427" s="6" t="s">
        <v>5</v>
      </c>
      <c r="N4427" s="6" t="s">
        <v>4907</v>
      </c>
      <c r="O4427" s="16">
        <v>44945</v>
      </c>
      <c r="P4427" s="6" t="s">
        <v>7</v>
      </c>
      <c r="Q4427" s="18">
        <v>18226</v>
      </c>
      <c r="R4427" s="18">
        <v>0</v>
      </c>
      <c r="S4427" s="18">
        <v>18226</v>
      </c>
      <c r="T4427" s="18">
        <v>0</v>
      </c>
      <c r="U4427" s="10">
        <f t="shared" si="138"/>
        <v>0</v>
      </c>
      <c r="V4427" s="20">
        <f t="shared" si="139"/>
        <v>0</v>
      </c>
    </row>
    <row r="4428" spans="1:22" outlineLevel="4" x14ac:dyDescent="0.35">
      <c r="G4428" s="1"/>
      <c r="H4428" s="14" t="s">
        <v>11350</v>
      </c>
      <c r="O4428" s="16"/>
      <c r="Q4428" s="18">
        <f>SUBTOTAL(9,Q4426:Q4427)</f>
        <v>110431</v>
      </c>
      <c r="R4428" s="18">
        <f>SUBTOTAL(9,R4426:R4427)</f>
        <v>0</v>
      </c>
      <c r="S4428" s="18">
        <f>SUBTOTAL(9,S4426:S4427)</f>
        <v>110431</v>
      </c>
      <c r="T4428" s="18">
        <f>SUBTOTAL(9,T4426:T4427)</f>
        <v>0</v>
      </c>
      <c r="U4428" s="10">
        <f t="shared" si="138"/>
        <v>0</v>
      </c>
      <c r="V4428" s="20">
        <f t="shared" si="139"/>
        <v>0</v>
      </c>
    </row>
    <row r="4429" spans="1:22" outlineLevel="4" x14ac:dyDescent="0.35">
      <c r="C4429" s="13" t="s">
        <v>10774</v>
      </c>
      <c r="G4429" s="1"/>
      <c r="O4429" s="16"/>
      <c r="Q4429" s="18">
        <f>SUBTOTAL(9,Q4400:Q4427)</f>
        <v>1399537</v>
      </c>
      <c r="R4429" s="18">
        <f>SUBTOTAL(9,R4400:R4427)</f>
        <v>1156086.75</v>
      </c>
      <c r="S4429" s="18">
        <f>SUBTOTAL(9,S4400:S4427)</f>
        <v>243450.25</v>
      </c>
      <c r="T4429" s="18">
        <f>SUBTOTAL(9,T4400:T4427)</f>
        <v>0</v>
      </c>
      <c r="U4429" s="10">
        <f t="shared" si="138"/>
        <v>0</v>
      </c>
      <c r="V4429" s="20">
        <f t="shared" si="139"/>
        <v>0</v>
      </c>
    </row>
    <row r="4430" spans="1:22" ht="29" outlineLevel="3" x14ac:dyDescent="0.35">
      <c r="A4430" s="6" t="s">
        <v>110</v>
      </c>
      <c r="B4430" s="6" t="s">
        <v>111</v>
      </c>
      <c r="C4430" s="12" t="s">
        <v>4908</v>
      </c>
      <c r="D4430" s="5" t="s">
        <v>4909</v>
      </c>
      <c r="E4430" s="6" t="s">
        <v>4909</v>
      </c>
      <c r="F4430" s="1" t="s">
        <v>76</v>
      </c>
      <c r="G4430" s="1" t="s">
        <v>4</v>
      </c>
      <c r="H4430" s="1" t="s">
        <v>4911</v>
      </c>
      <c r="I4430" s="2" t="s">
        <v>4912</v>
      </c>
      <c r="J4430" s="6" t="s">
        <v>4</v>
      </c>
      <c r="K4430" s="6" t="s">
        <v>4</v>
      </c>
      <c r="L4430" s="6" t="s">
        <v>4</v>
      </c>
      <c r="M4430" s="6" t="s">
        <v>5</v>
      </c>
      <c r="N4430" s="6" t="s">
        <v>4910</v>
      </c>
      <c r="O4430" s="16">
        <v>44774</v>
      </c>
      <c r="P4430" s="6" t="s">
        <v>7</v>
      </c>
      <c r="Q4430" s="18">
        <v>76433</v>
      </c>
      <c r="R4430" s="18">
        <v>76433</v>
      </c>
      <c r="S4430" s="18">
        <v>0</v>
      </c>
      <c r="T4430" s="18">
        <v>0</v>
      </c>
      <c r="U4430" s="10">
        <f t="shared" si="138"/>
        <v>0</v>
      </c>
      <c r="V4430" s="20">
        <f t="shared" si="139"/>
        <v>0</v>
      </c>
    </row>
    <row r="4431" spans="1:22" outlineLevel="2" x14ac:dyDescent="0.35">
      <c r="C4431" s="13"/>
      <c r="G4431" s="1"/>
      <c r="H4431" s="14" t="s">
        <v>12199</v>
      </c>
      <c r="O4431" s="16"/>
      <c r="Q4431" s="18">
        <f>SUBTOTAL(9,Q4430:Q4430)</f>
        <v>76433</v>
      </c>
      <c r="R4431" s="18">
        <f>SUBTOTAL(9,R4430:R4430)</f>
        <v>76433</v>
      </c>
      <c r="S4431" s="18">
        <f>SUBTOTAL(9,S4430:S4430)</f>
        <v>0</v>
      </c>
      <c r="T4431" s="18">
        <f>SUBTOTAL(9,T4430:T4430)</f>
        <v>0</v>
      </c>
      <c r="U4431" s="10">
        <f t="shared" si="138"/>
        <v>0</v>
      </c>
      <c r="V4431" s="20">
        <f t="shared" si="139"/>
        <v>0</v>
      </c>
    </row>
    <row r="4432" spans="1:22" ht="29" outlineLevel="4" x14ac:dyDescent="0.35">
      <c r="A4432" s="6" t="s">
        <v>110</v>
      </c>
      <c r="B4432" s="6" t="s">
        <v>111</v>
      </c>
      <c r="C4432" s="12" t="s">
        <v>4908</v>
      </c>
      <c r="D4432" s="5" t="s">
        <v>4909</v>
      </c>
      <c r="E4432" s="6" t="s">
        <v>4909</v>
      </c>
      <c r="F4432" s="1" t="s">
        <v>4</v>
      </c>
      <c r="G4432" s="1" t="s">
        <v>82</v>
      </c>
      <c r="H4432" s="1" t="s">
        <v>4914</v>
      </c>
      <c r="I4432" s="2" t="s">
        <v>4915</v>
      </c>
      <c r="J4432" s="6" t="s">
        <v>4</v>
      </c>
      <c r="K4432" s="6" t="s">
        <v>4</v>
      </c>
      <c r="L4432" s="6" t="s">
        <v>4</v>
      </c>
      <c r="M4432" s="6" t="s">
        <v>5</v>
      </c>
      <c r="N4432" s="6" t="s">
        <v>4913</v>
      </c>
      <c r="O4432" s="16">
        <v>44774</v>
      </c>
      <c r="P4432" s="6" t="s">
        <v>7</v>
      </c>
      <c r="Q4432" s="18">
        <v>764.4</v>
      </c>
      <c r="R4432" s="18">
        <v>0</v>
      </c>
      <c r="S4432" s="18">
        <v>764.4</v>
      </c>
      <c r="T4432" s="18">
        <v>0</v>
      </c>
      <c r="U4432" s="10">
        <f t="shared" si="138"/>
        <v>0</v>
      </c>
      <c r="V4432" s="20">
        <f t="shared" si="139"/>
        <v>0</v>
      </c>
    </row>
    <row r="4433" spans="1:22" ht="29" outlineLevel="3" x14ac:dyDescent="0.35">
      <c r="A4433" s="6" t="s">
        <v>110</v>
      </c>
      <c r="B4433" s="6" t="s">
        <v>111</v>
      </c>
      <c r="C4433" s="12" t="s">
        <v>4908</v>
      </c>
      <c r="D4433" s="5" t="s">
        <v>4909</v>
      </c>
      <c r="E4433" s="6" t="s">
        <v>4909</v>
      </c>
      <c r="F4433" s="1" t="s">
        <v>4</v>
      </c>
      <c r="G4433" s="1" t="s">
        <v>82</v>
      </c>
      <c r="H4433" s="1" t="s">
        <v>4914</v>
      </c>
      <c r="I4433" s="2" t="s">
        <v>4915</v>
      </c>
      <c r="J4433" s="6" t="s">
        <v>4</v>
      </c>
      <c r="K4433" s="6" t="s">
        <v>4</v>
      </c>
      <c r="L4433" s="6" t="s">
        <v>4</v>
      </c>
      <c r="M4433" s="6" t="s">
        <v>5</v>
      </c>
      <c r="N4433" s="6" t="s">
        <v>4916</v>
      </c>
      <c r="O4433" s="16">
        <v>44799</v>
      </c>
      <c r="P4433" s="6" t="s">
        <v>7</v>
      </c>
      <c r="Q4433" s="18">
        <v>685.54</v>
      </c>
      <c r="R4433" s="18">
        <v>0</v>
      </c>
      <c r="S4433" s="18">
        <v>685.54</v>
      </c>
      <c r="T4433" s="18">
        <v>0</v>
      </c>
      <c r="U4433" s="10">
        <f t="shared" si="138"/>
        <v>0</v>
      </c>
      <c r="V4433" s="20">
        <f t="shared" si="139"/>
        <v>0</v>
      </c>
    </row>
    <row r="4434" spans="1:22" ht="29" outlineLevel="4" x14ac:dyDescent="0.35">
      <c r="A4434" s="6" t="s">
        <v>110</v>
      </c>
      <c r="B4434" s="6" t="s">
        <v>111</v>
      </c>
      <c r="C4434" s="12" t="s">
        <v>4908</v>
      </c>
      <c r="D4434" s="5" t="s">
        <v>4909</v>
      </c>
      <c r="E4434" s="6" t="s">
        <v>4909</v>
      </c>
      <c r="F4434" s="1" t="s">
        <v>76</v>
      </c>
      <c r="G4434" s="1" t="s">
        <v>4</v>
      </c>
      <c r="H4434" s="1" t="s">
        <v>4914</v>
      </c>
      <c r="I4434" s="2" t="s">
        <v>4915</v>
      </c>
      <c r="J4434" s="6" t="s">
        <v>4</v>
      </c>
      <c r="K4434" s="6" t="s">
        <v>4</v>
      </c>
      <c r="L4434" s="6" t="s">
        <v>4</v>
      </c>
      <c r="M4434" s="6" t="s">
        <v>5</v>
      </c>
      <c r="N4434" s="6" t="s">
        <v>4913</v>
      </c>
      <c r="O4434" s="16">
        <v>44774</v>
      </c>
      <c r="P4434" s="6" t="s">
        <v>7</v>
      </c>
      <c r="Q4434" s="18">
        <v>12230.6</v>
      </c>
      <c r="R4434" s="18">
        <v>12230.6</v>
      </c>
      <c r="S4434" s="18">
        <v>0</v>
      </c>
      <c r="T4434" s="18">
        <v>0</v>
      </c>
      <c r="U4434" s="10">
        <f t="shared" si="138"/>
        <v>0</v>
      </c>
      <c r="V4434" s="20">
        <f t="shared" si="139"/>
        <v>0</v>
      </c>
    </row>
    <row r="4435" spans="1:22" ht="29" outlineLevel="4" x14ac:dyDescent="0.35">
      <c r="A4435" s="6" t="s">
        <v>110</v>
      </c>
      <c r="B4435" s="6" t="s">
        <v>111</v>
      </c>
      <c r="C4435" s="12" t="s">
        <v>4908</v>
      </c>
      <c r="D4435" s="5" t="s">
        <v>4909</v>
      </c>
      <c r="E4435" s="6" t="s">
        <v>4909</v>
      </c>
      <c r="F4435" s="1" t="s">
        <v>76</v>
      </c>
      <c r="G4435" s="1" t="s">
        <v>4</v>
      </c>
      <c r="H4435" s="1" t="s">
        <v>4914</v>
      </c>
      <c r="I4435" s="2" t="s">
        <v>4915</v>
      </c>
      <c r="J4435" s="6" t="s">
        <v>4</v>
      </c>
      <c r="K4435" s="6" t="s">
        <v>4</v>
      </c>
      <c r="L4435" s="6" t="s">
        <v>4</v>
      </c>
      <c r="M4435" s="6" t="s">
        <v>5</v>
      </c>
      <c r="N4435" s="6" t="s">
        <v>4916</v>
      </c>
      <c r="O4435" s="16">
        <v>44799</v>
      </c>
      <c r="P4435" s="6" t="s">
        <v>7</v>
      </c>
      <c r="Q4435" s="18">
        <v>10968.46</v>
      </c>
      <c r="R4435" s="18">
        <v>10968.46</v>
      </c>
      <c r="S4435" s="18">
        <v>0</v>
      </c>
      <c r="T4435" s="18">
        <v>0</v>
      </c>
      <c r="U4435" s="10">
        <f t="shared" si="138"/>
        <v>0</v>
      </c>
      <c r="V4435" s="20">
        <f t="shared" si="139"/>
        <v>0</v>
      </c>
    </row>
    <row r="4436" spans="1:22" outlineLevel="4" x14ac:dyDescent="0.35">
      <c r="G4436" s="1"/>
      <c r="H4436" s="14" t="s">
        <v>12200</v>
      </c>
      <c r="O4436" s="16"/>
      <c r="Q4436" s="18">
        <f>SUBTOTAL(9,Q4432:Q4435)</f>
        <v>24649</v>
      </c>
      <c r="R4436" s="18">
        <f>SUBTOTAL(9,R4432:R4435)</f>
        <v>23199.059999999998</v>
      </c>
      <c r="S4436" s="18">
        <f>SUBTOTAL(9,S4432:S4435)</f>
        <v>1449.94</v>
      </c>
      <c r="T4436" s="18">
        <f>SUBTOTAL(9,T4432:T4435)</f>
        <v>0</v>
      </c>
      <c r="U4436" s="10">
        <f t="shared" si="138"/>
        <v>2.2737367544323206E-12</v>
      </c>
      <c r="V4436" s="20">
        <f t="shared" si="139"/>
        <v>2.2737367544323206E-12</v>
      </c>
    </row>
    <row r="4437" spans="1:22" ht="29" outlineLevel="4" x14ac:dyDescent="0.35">
      <c r="A4437" s="6" t="s">
        <v>110</v>
      </c>
      <c r="B4437" s="6" t="s">
        <v>111</v>
      </c>
      <c r="C4437" s="12" t="s">
        <v>4908</v>
      </c>
      <c r="D4437" s="5" t="s">
        <v>4909</v>
      </c>
      <c r="E4437" s="6" t="s">
        <v>4909</v>
      </c>
      <c r="F4437" s="1" t="s">
        <v>4</v>
      </c>
      <c r="G4437" s="1" t="s">
        <v>97</v>
      </c>
      <c r="H4437" s="1" t="s">
        <v>4918</v>
      </c>
      <c r="I4437" s="2" t="s">
        <v>4919</v>
      </c>
      <c r="J4437" s="6" t="s">
        <v>4</v>
      </c>
      <c r="K4437" s="6" t="s">
        <v>4</v>
      </c>
      <c r="L4437" s="6" t="s">
        <v>4</v>
      </c>
      <c r="M4437" s="6" t="s">
        <v>5</v>
      </c>
      <c r="N4437" s="6" t="s">
        <v>4917</v>
      </c>
      <c r="O4437" s="16">
        <v>44774</v>
      </c>
      <c r="P4437" s="6" t="s">
        <v>7</v>
      </c>
      <c r="Q4437" s="18">
        <v>989.82</v>
      </c>
      <c r="R4437" s="18">
        <v>0</v>
      </c>
      <c r="S4437" s="18">
        <v>989.82</v>
      </c>
      <c r="T4437" s="18">
        <v>0</v>
      </c>
      <c r="U4437" s="10">
        <f t="shared" si="138"/>
        <v>0</v>
      </c>
      <c r="V4437" s="20">
        <f t="shared" si="139"/>
        <v>0</v>
      </c>
    </row>
    <row r="4438" spans="1:22" ht="29" outlineLevel="3" x14ac:dyDescent="0.35">
      <c r="A4438" s="6" t="s">
        <v>110</v>
      </c>
      <c r="B4438" s="6" t="s">
        <v>111</v>
      </c>
      <c r="C4438" s="12" t="s">
        <v>4908</v>
      </c>
      <c r="D4438" s="5" t="s">
        <v>4909</v>
      </c>
      <c r="E4438" s="6" t="s">
        <v>4909</v>
      </c>
      <c r="F4438" s="1" t="s">
        <v>148</v>
      </c>
      <c r="G4438" s="1" t="s">
        <v>4</v>
      </c>
      <c r="H4438" s="1" t="s">
        <v>4918</v>
      </c>
      <c r="I4438" s="2" t="s">
        <v>4919</v>
      </c>
      <c r="J4438" s="6" t="s">
        <v>4</v>
      </c>
      <c r="K4438" s="6" t="s">
        <v>4</v>
      </c>
      <c r="L4438" s="6" t="s">
        <v>4</v>
      </c>
      <c r="M4438" s="6" t="s">
        <v>5</v>
      </c>
      <c r="N4438" s="6" t="s">
        <v>4917</v>
      </c>
      <c r="O4438" s="16">
        <v>44774</v>
      </c>
      <c r="P4438" s="6" t="s">
        <v>7</v>
      </c>
      <c r="Q4438" s="18">
        <v>7920.18</v>
      </c>
      <c r="R4438" s="18">
        <v>7920.18</v>
      </c>
      <c r="S4438" s="18">
        <v>0</v>
      </c>
      <c r="T4438" s="18">
        <v>0</v>
      </c>
      <c r="U4438" s="10">
        <f t="shared" si="138"/>
        <v>0</v>
      </c>
      <c r="V4438" s="20">
        <f t="shared" si="139"/>
        <v>0</v>
      </c>
    </row>
    <row r="4439" spans="1:22" outlineLevel="4" x14ac:dyDescent="0.35">
      <c r="G4439" s="1"/>
      <c r="H4439" s="14" t="s">
        <v>12201</v>
      </c>
      <c r="O4439" s="16"/>
      <c r="Q4439" s="18">
        <f>SUBTOTAL(9,Q4437:Q4438)</f>
        <v>8910</v>
      </c>
      <c r="R4439" s="18">
        <f>SUBTOTAL(9,R4437:R4438)</f>
        <v>7920.18</v>
      </c>
      <c r="S4439" s="18">
        <f>SUBTOTAL(9,S4437:S4438)</f>
        <v>989.82</v>
      </c>
      <c r="T4439" s="18">
        <f>SUBTOTAL(9,T4437:T4438)</f>
        <v>0</v>
      </c>
      <c r="U4439" s="10">
        <f t="shared" si="138"/>
        <v>-3.4106051316484809E-13</v>
      </c>
      <c r="V4439" s="20">
        <f t="shared" si="139"/>
        <v>-3.4106051316484809E-13</v>
      </c>
    </row>
    <row r="4440" spans="1:22" ht="29" outlineLevel="4" x14ac:dyDescent="0.35">
      <c r="A4440" s="6" t="s">
        <v>110</v>
      </c>
      <c r="B4440" s="6" t="s">
        <v>111</v>
      </c>
      <c r="C4440" s="12" t="s">
        <v>4908</v>
      </c>
      <c r="D4440" s="5" t="s">
        <v>4909</v>
      </c>
      <c r="E4440" s="6" t="s">
        <v>4909</v>
      </c>
      <c r="F4440" s="1" t="s">
        <v>4</v>
      </c>
      <c r="G4440" s="1" t="s">
        <v>82</v>
      </c>
      <c r="H4440" s="1" t="s">
        <v>4921</v>
      </c>
      <c r="I4440" s="2" t="s">
        <v>4922</v>
      </c>
      <c r="J4440" s="6" t="s">
        <v>4</v>
      </c>
      <c r="K4440" s="6" t="s">
        <v>4</v>
      </c>
      <c r="L4440" s="6" t="s">
        <v>4</v>
      </c>
      <c r="M4440" s="6" t="s">
        <v>5</v>
      </c>
      <c r="N4440" s="6" t="s">
        <v>4920</v>
      </c>
      <c r="O4440" s="16">
        <v>44834</v>
      </c>
      <c r="P4440" s="6" t="s">
        <v>7</v>
      </c>
      <c r="Q4440" s="18">
        <v>2508.3200000000002</v>
      </c>
      <c r="R4440" s="18">
        <v>0</v>
      </c>
      <c r="S4440" s="18">
        <v>2508.3200000000002</v>
      </c>
      <c r="T4440" s="18">
        <v>0</v>
      </c>
      <c r="U4440" s="10">
        <f t="shared" si="138"/>
        <v>0</v>
      </c>
      <c r="V4440" s="20">
        <f t="shared" si="139"/>
        <v>0</v>
      </c>
    </row>
    <row r="4441" spans="1:22" ht="29" outlineLevel="3" x14ac:dyDescent="0.35">
      <c r="A4441" s="6" t="s">
        <v>110</v>
      </c>
      <c r="B4441" s="6" t="s">
        <v>111</v>
      </c>
      <c r="C4441" s="12" t="s">
        <v>4908</v>
      </c>
      <c r="D4441" s="5" t="s">
        <v>4909</v>
      </c>
      <c r="E4441" s="6" t="s">
        <v>4909</v>
      </c>
      <c r="F4441" s="1" t="s">
        <v>4</v>
      </c>
      <c r="G4441" s="1" t="s">
        <v>82</v>
      </c>
      <c r="H4441" s="1" t="s">
        <v>4921</v>
      </c>
      <c r="I4441" s="2" t="s">
        <v>4922</v>
      </c>
      <c r="J4441" s="6" t="s">
        <v>4</v>
      </c>
      <c r="K4441" s="6" t="s">
        <v>4</v>
      </c>
      <c r="L4441" s="6" t="s">
        <v>4</v>
      </c>
      <c r="M4441" s="6" t="s">
        <v>5</v>
      </c>
      <c r="N4441" s="6" t="s">
        <v>4923</v>
      </c>
      <c r="O4441" s="16">
        <v>44860</v>
      </c>
      <c r="P4441" s="6" t="s">
        <v>7</v>
      </c>
      <c r="Q4441" s="18">
        <v>720.19</v>
      </c>
      <c r="R4441" s="18">
        <v>0</v>
      </c>
      <c r="S4441" s="18">
        <v>720.19</v>
      </c>
      <c r="T4441" s="18">
        <v>0</v>
      </c>
      <c r="U4441" s="10">
        <f t="shared" si="138"/>
        <v>0</v>
      </c>
      <c r="V4441" s="20">
        <f t="shared" si="139"/>
        <v>0</v>
      </c>
    </row>
    <row r="4442" spans="1:22" ht="29" outlineLevel="4" x14ac:dyDescent="0.35">
      <c r="A4442" s="6" t="s">
        <v>110</v>
      </c>
      <c r="B4442" s="6" t="s">
        <v>111</v>
      </c>
      <c r="C4442" s="12" t="s">
        <v>4908</v>
      </c>
      <c r="D4442" s="5" t="s">
        <v>4909</v>
      </c>
      <c r="E4442" s="6" t="s">
        <v>4909</v>
      </c>
      <c r="F4442" s="1" t="s">
        <v>4</v>
      </c>
      <c r="G4442" s="1" t="s">
        <v>82</v>
      </c>
      <c r="H4442" s="1" t="s">
        <v>4921</v>
      </c>
      <c r="I4442" s="2" t="s">
        <v>4922</v>
      </c>
      <c r="J4442" s="6" t="s">
        <v>4</v>
      </c>
      <c r="K4442" s="6" t="s">
        <v>4</v>
      </c>
      <c r="L4442" s="6" t="s">
        <v>4</v>
      </c>
      <c r="M4442" s="6" t="s">
        <v>5</v>
      </c>
      <c r="N4442" s="6" t="s">
        <v>4924</v>
      </c>
      <c r="O4442" s="16">
        <v>44873</v>
      </c>
      <c r="P4442" s="6" t="s">
        <v>7</v>
      </c>
      <c r="Q4442" s="18">
        <v>1133.5</v>
      </c>
      <c r="R4442" s="18">
        <v>0</v>
      </c>
      <c r="S4442" s="18">
        <v>1133.5</v>
      </c>
      <c r="T4442" s="18">
        <v>0</v>
      </c>
      <c r="U4442" s="10">
        <f t="shared" si="138"/>
        <v>0</v>
      </c>
      <c r="V4442" s="20">
        <f t="shared" si="139"/>
        <v>0</v>
      </c>
    </row>
    <row r="4443" spans="1:22" ht="29" outlineLevel="4" x14ac:dyDescent="0.35">
      <c r="A4443" s="6" t="s">
        <v>110</v>
      </c>
      <c r="B4443" s="6" t="s">
        <v>111</v>
      </c>
      <c r="C4443" s="12" t="s">
        <v>4908</v>
      </c>
      <c r="D4443" s="5" t="s">
        <v>4909</v>
      </c>
      <c r="E4443" s="6" t="s">
        <v>4909</v>
      </c>
      <c r="F4443" s="1" t="s">
        <v>4</v>
      </c>
      <c r="G4443" s="1" t="s">
        <v>82</v>
      </c>
      <c r="H4443" s="1" t="s">
        <v>4921</v>
      </c>
      <c r="I4443" s="2" t="s">
        <v>4922</v>
      </c>
      <c r="J4443" s="6" t="s">
        <v>4</v>
      </c>
      <c r="K4443" s="6" t="s">
        <v>4</v>
      </c>
      <c r="L4443" s="6" t="s">
        <v>4</v>
      </c>
      <c r="M4443" s="6" t="s">
        <v>5</v>
      </c>
      <c r="N4443" s="6" t="s">
        <v>4925</v>
      </c>
      <c r="O4443" s="16">
        <v>44880</v>
      </c>
      <c r="P4443" s="6" t="s">
        <v>7</v>
      </c>
      <c r="Q4443" s="18">
        <v>739.47</v>
      </c>
      <c r="R4443" s="18">
        <v>0</v>
      </c>
      <c r="S4443" s="18">
        <v>739.47</v>
      </c>
      <c r="T4443" s="18">
        <v>0</v>
      </c>
      <c r="U4443" s="10">
        <f t="shared" si="138"/>
        <v>0</v>
      </c>
      <c r="V4443" s="20">
        <f t="shared" si="139"/>
        <v>0</v>
      </c>
    </row>
    <row r="4444" spans="1:22" ht="29" outlineLevel="4" x14ac:dyDescent="0.35">
      <c r="A4444" s="6" t="s">
        <v>110</v>
      </c>
      <c r="B4444" s="6" t="s">
        <v>111</v>
      </c>
      <c r="C4444" s="12" t="s">
        <v>4908</v>
      </c>
      <c r="D4444" s="5" t="s">
        <v>4909</v>
      </c>
      <c r="E4444" s="6" t="s">
        <v>4909</v>
      </c>
      <c r="F4444" s="1" t="s">
        <v>4</v>
      </c>
      <c r="G4444" s="1" t="s">
        <v>82</v>
      </c>
      <c r="H4444" s="1" t="s">
        <v>4921</v>
      </c>
      <c r="I4444" s="2" t="s">
        <v>4922</v>
      </c>
      <c r="J4444" s="6" t="s">
        <v>4</v>
      </c>
      <c r="K4444" s="6" t="s">
        <v>4</v>
      </c>
      <c r="L4444" s="6" t="s">
        <v>4</v>
      </c>
      <c r="M4444" s="6" t="s">
        <v>5</v>
      </c>
      <c r="N4444" s="6" t="s">
        <v>4926</v>
      </c>
      <c r="O4444" s="16">
        <v>44925</v>
      </c>
      <c r="P4444" s="6" t="s">
        <v>7</v>
      </c>
      <c r="Q4444" s="18">
        <v>823.02</v>
      </c>
      <c r="R4444" s="18">
        <v>0</v>
      </c>
      <c r="S4444" s="18">
        <v>823.02</v>
      </c>
      <c r="T4444" s="18">
        <v>0</v>
      </c>
      <c r="U4444" s="10">
        <f t="shared" si="138"/>
        <v>0</v>
      </c>
      <c r="V4444" s="20">
        <f t="shared" si="139"/>
        <v>0</v>
      </c>
    </row>
    <row r="4445" spans="1:22" ht="29" outlineLevel="4" x14ac:dyDescent="0.35">
      <c r="A4445" s="6" t="s">
        <v>110</v>
      </c>
      <c r="B4445" s="6" t="s">
        <v>111</v>
      </c>
      <c r="C4445" s="12" t="s">
        <v>4908</v>
      </c>
      <c r="D4445" s="5" t="s">
        <v>4909</v>
      </c>
      <c r="E4445" s="6" t="s">
        <v>4909</v>
      </c>
      <c r="F4445" s="1" t="s">
        <v>4</v>
      </c>
      <c r="G4445" s="1" t="s">
        <v>82</v>
      </c>
      <c r="H4445" s="1" t="s">
        <v>4921</v>
      </c>
      <c r="I4445" s="2" t="s">
        <v>4922</v>
      </c>
      <c r="J4445" s="6" t="s">
        <v>4</v>
      </c>
      <c r="K4445" s="6" t="s">
        <v>4</v>
      </c>
      <c r="L4445" s="6" t="s">
        <v>4</v>
      </c>
      <c r="M4445" s="6" t="s">
        <v>5</v>
      </c>
      <c r="N4445" s="6" t="s">
        <v>4927</v>
      </c>
      <c r="O4445" s="16">
        <v>44957</v>
      </c>
      <c r="P4445" s="6" t="s">
        <v>7</v>
      </c>
      <c r="Q4445" s="18">
        <v>770.83</v>
      </c>
      <c r="R4445" s="18">
        <v>0</v>
      </c>
      <c r="S4445" s="18">
        <v>770.83</v>
      </c>
      <c r="T4445" s="18">
        <v>0</v>
      </c>
      <c r="U4445" s="10">
        <f t="shared" si="138"/>
        <v>0</v>
      </c>
      <c r="V4445" s="20">
        <f t="shared" si="139"/>
        <v>0</v>
      </c>
    </row>
    <row r="4446" spans="1:22" ht="29" outlineLevel="4" x14ac:dyDescent="0.35">
      <c r="A4446" s="6" t="s">
        <v>110</v>
      </c>
      <c r="B4446" s="6" t="s">
        <v>111</v>
      </c>
      <c r="C4446" s="12" t="s">
        <v>4908</v>
      </c>
      <c r="D4446" s="5" t="s">
        <v>4909</v>
      </c>
      <c r="E4446" s="6" t="s">
        <v>4909</v>
      </c>
      <c r="F4446" s="1" t="s">
        <v>4</v>
      </c>
      <c r="G4446" s="1" t="s">
        <v>82</v>
      </c>
      <c r="H4446" s="1" t="s">
        <v>4921</v>
      </c>
      <c r="I4446" s="2" t="s">
        <v>4922</v>
      </c>
      <c r="J4446" s="6" t="s">
        <v>4</v>
      </c>
      <c r="K4446" s="6" t="s">
        <v>4</v>
      </c>
      <c r="L4446" s="6" t="s">
        <v>4</v>
      </c>
      <c r="M4446" s="6" t="s">
        <v>5</v>
      </c>
      <c r="N4446" s="6" t="s">
        <v>4928</v>
      </c>
      <c r="O4446" s="16">
        <v>45030</v>
      </c>
      <c r="P4446" s="6" t="s">
        <v>7</v>
      </c>
      <c r="Q4446" s="18">
        <v>953.76</v>
      </c>
      <c r="R4446" s="18">
        <v>0</v>
      </c>
      <c r="S4446" s="18">
        <v>953.76</v>
      </c>
      <c r="T4446" s="18">
        <v>0</v>
      </c>
      <c r="U4446" s="10">
        <f t="shared" si="138"/>
        <v>0</v>
      </c>
      <c r="V4446" s="20">
        <f t="shared" si="139"/>
        <v>0</v>
      </c>
    </row>
    <row r="4447" spans="1:22" ht="29" outlineLevel="4" x14ac:dyDescent="0.35">
      <c r="A4447" s="6" t="s">
        <v>110</v>
      </c>
      <c r="B4447" s="6" t="s">
        <v>111</v>
      </c>
      <c r="C4447" s="12" t="s">
        <v>4908</v>
      </c>
      <c r="D4447" s="5" t="s">
        <v>4909</v>
      </c>
      <c r="E4447" s="6" t="s">
        <v>4909</v>
      </c>
      <c r="F4447" s="1" t="s">
        <v>4</v>
      </c>
      <c r="G4447" s="1" t="s">
        <v>82</v>
      </c>
      <c r="H4447" s="1" t="s">
        <v>4921</v>
      </c>
      <c r="I4447" s="2" t="s">
        <v>4922</v>
      </c>
      <c r="J4447" s="6" t="s">
        <v>4</v>
      </c>
      <c r="K4447" s="6" t="s">
        <v>4</v>
      </c>
      <c r="L4447" s="6" t="s">
        <v>4</v>
      </c>
      <c r="M4447" s="6" t="s">
        <v>5</v>
      </c>
      <c r="N4447" s="6" t="s">
        <v>4929</v>
      </c>
      <c r="O4447" s="16">
        <v>45054</v>
      </c>
      <c r="P4447" s="6" t="s">
        <v>7</v>
      </c>
      <c r="Q4447" s="18">
        <v>760.07</v>
      </c>
      <c r="R4447" s="18">
        <v>0</v>
      </c>
      <c r="S4447" s="18">
        <v>760.07</v>
      </c>
      <c r="T4447" s="18">
        <v>0</v>
      </c>
      <c r="U4447" s="10">
        <f t="shared" si="138"/>
        <v>0</v>
      </c>
      <c r="V4447" s="20">
        <f t="shared" si="139"/>
        <v>0</v>
      </c>
    </row>
    <row r="4448" spans="1:22" ht="29" outlineLevel="4" x14ac:dyDescent="0.35">
      <c r="A4448" s="6" t="s">
        <v>110</v>
      </c>
      <c r="B4448" s="6" t="s">
        <v>111</v>
      </c>
      <c r="C4448" s="12" t="s">
        <v>4908</v>
      </c>
      <c r="D4448" s="5" t="s">
        <v>4909</v>
      </c>
      <c r="E4448" s="6" t="s">
        <v>4909</v>
      </c>
      <c r="F4448" s="1" t="s">
        <v>4</v>
      </c>
      <c r="G4448" s="1" t="s">
        <v>82</v>
      </c>
      <c r="H4448" s="1" t="s">
        <v>4921</v>
      </c>
      <c r="I4448" s="2" t="s">
        <v>4922</v>
      </c>
      <c r="J4448" s="6" t="s">
        <v>4</v>
      </c>
      <c r="K4448" s="6" t="s">
        <v>4</v>
      </c>
      <c r="L4448" s="6" t="s">
        <v>4</v>
      </c>
      <c r="M4448" s="6" t="s">
        <v>5</v>
      </c>
      <c r="N4448" s="6" t="s">
        <v>4930</v>
      </c>
      <c r="O4448" s="16">
        <v>45069</v>
      </c>
      <c r="P4448" s="6" t="s">
        <v>7</v>
      </c>
      <c r="Q4448" s="18">
        <v>1223.79</v>
      </c>
      <c r="R4448" s="18">
        <v>0</v>
      </c>
      <c r="S4448" s="18">
        <v>1223.79</v>
      </c>
      <c r="T4448" s="18">
        <v>0</v>
      </c>
      <c r="U4448" s="10">
        <f t="shared" si="138"/>
        <v>0</v>
      </c>
      <c r="V4448" s="20">
        <f t="shared" si="139"/>
        <v>0</v>
      </c>
    </row>
    <row r="4449" spans="1:22" ht="29" outlineLevel="4" x14ac:dyDescent="0.35">
      <c r="A4449" s="6" t="s">
        <v>110</v>
      </c>
      <c r="B4449" s="6" t="s">
        <v>111</v>
      </c>
      <c r="C4449" s="12" t="s">
        <v>4908</v>
      </c>
      <c r="D4449" s="5" t="s">
        <v>4909</v>
      </c>
      <c r="E4449" s="6" t="s">
        <v>4909</v>
      </c>
      <c r="F4449" s="1" t="s">
        <v>4</v>
      </c>
      <c r="G4449" s="1" t="s">
        <v>82</v>
      </c>
      <c r="H4449" s="1" t="s">
        <v>4921</v>
      </c>
      <c r="I4449" s="2" t="s">
        <v>4922</v>
      </c>
      <c r="J4449" s="6" t="s">
        <v>4</v>
      </c>
      <c r="K4449" s="6" t="s">
        <v>4</v>
      </c>
      <c r="L4449" s="6" t="s">
        <v>4</v>
      </c>
      <c r="M4449" s="6" t="s">
        <v>5</v>
      </c>
      <c r="N4449" s="6" t="s">
        <v>4931</v>
      </c>
      <c r="O4449" s="16">
        <v>45071</v>
      </c>
      <c r="P4449" s="6" t="s">
        <v>7</v>
      </c>
      <c r="Q4449" s="18">
        <v>710.03</v>
      </c>
      <c r="R4449" s="18">
        <v>0</v>
      </c>
      <c r="S4449" s="18">
        <v>710.03</v>
      </c>
      <c r="T4449" s="18">
        <v>0</v>
      </c>
      <c r="U4449" s="10">
        <f t="shared" si="138"/>
        <v>0</v>
      </c>
      <c r="V4449" s="20">
        <f t="shared" si="139"/>
        <v>0</v>
      </c>
    </row>
    <row r="4450" spans="1:22" ht="29" outlineLevel="4" x14ac:dyDescent="0.35">
      <c r="A4450" s="6" t="s">
        <v>110</v>
      </c>
      <c r="B4450" s="6" t="s">
        <v>111</v>
      </c>
      <c r="C4450" s="12" t="s">
        <v>4908</v>
      </c>
      <c r="D4450" s="5" t="s">
        <v>4909</v>
      </c>
      <c r="E4450" s="6" t="s">
        <v>4909</v>
      </c>
      <c r="F4450" s="1" t="s">
        <v>76</v>
      </c>
      <c r="G4450" s="1" t="s">
        <v>4</v>
      </c>
      <c r="H4450" s="1" t="s">
        <v>4921</v>
      </c>
      <c r="I4450" s="2" t="s">
        <v>4922</v>
      </c>
      <c r="J4450" s="6" t="s">
        <v>4</v>
      </c>
      <c r="K4450" s="6" t="s">
        <v>4</v>
      </c>
      <c r="L4450" s="6" t="s">
        <v>4</v>
      </c>
      <c r="M4450" s="6" t="s">
        <v>5</v>
      </c>
      <c r="N4450" s="6" t="s">
        <v>4920</v>
      </c>
      <c r="O4450" s="16">
        <v>44834</v>
      </c>
      <c r="P4450" s="6" t="s">
        <v>7</v>
      </c>
      <c r="Q4450" s="18">
        <v>40135.68</v>
      </c>
      <c r="R4450" s="18">
        <v>40135.68</v>
      </c>
      <c r="S4450" s="18">
        <v>0</v>
      </c>
      <c r="T4450" s="18">
        <v>0</v>
      </c>
      <c r="U4450" s="10">
        <f t="shared" si="138"/>
        <v>0</v>
      </c>
      <c r="V4450" s="20">
        <f t="shared" si="139"/>
        <v>0</v>
      </c>
    </row>
    <row r="4451" spans="1:22" ht="29" outlineLevel="4" x14ac:dyDescent="0.35">
      <c r="A4451" s="6" t="s">
        <v>110</v>
      </c>
      <c r="B4451" s="6" t="s">
        <v>111</v>
      </c>
      <c r="C4451" s="12" t="s">
        <v>4908</v>
      </c>
      <c r="D4451" s="5" t="s">
        <v>4909</v>
      </c>
      <c r="E4451" s="6" t="s">
        <v>4909</v>
      </c>
      <c r="F4451" s="1" t="s">
        <v>76</v>
      </c>
      <c r="G4451" s="1" t="s">
        <v>4</v>
      </c>
      <c r="H4451" s="1" t="s">
        <v>4921</v>
      </c>
      <c r="I4451" s="2" t="s">
        <v>4922</v>
      </c>
      <c r="J4451" s="6" t="s">
        <v>4</v>
      </c>
      <c r="K4451" s="6" t="s">
        <v>4</v>
      </c>
      <c r="L4451" s="6" t="s">
        <v>4</v>
      </c>
      <c r="M4451" s="6" t="s">
        <v>5</v>
      </c>
      <c r="N4451" s="6" t="s">
        <v>4923</v>
      </c>
      <c r="O4451" s="16">
        <v>44860</v>
      </c>
      <c r="P4451" s="6" t="s">
        <v>7</v>
      </c>
      <c r="Q4451" s="18">
        <v>11523.81</v>
      </c>
      <c r="R4451" s="18">
        <v>11523.81</v>
      </c>
      <c r="S4451" s="18">
        <v>0</v>
      </c>
      <c r="T4451" s="18">
        <v>0</v>
      </c>
      <c r="U4451" s="10">
        <f t="shared" si="138"/>
        <v>0</v>
      </c>
      <c r="V4451" s="20">
        <f t="shared" si="139"/>
        <v>0</v>
      </c>
    </row>
    <row r="4452" spans="1:22" ht="29" outlineLevel="4" x14ac:dyDescent="0.35">
      <c r="A4452" s="6" t="s">
        <v>110</v>
      </c>
      <c r="B4452" s="6" t="s">
        <v>111</v>
      </c>
      <c r="C4452" s="12" t="s">
        <v>4908</v>
      </c>
      <c r="D4452" s="5" t="s">
        <v>4909</v>
      </c>
      <c r="E4452" s="6" t="s">
        <v>4909</v>
      </c>
      <c r="F4452" s="1" t="s">
        <v>76</v>
      </c>
      <c r="G4452" s="1" t="s">
        <v>4</v>
      </c>
      <c r="H4452" s="1" t="s">
        <v>4921</v>
      </c>
      <c r="I4452" s="2" t="s">
        <v>4922</v>
      </c>
      <c r="J4452" s="6" t="s">
        <v>4</v>
      </c>
      <c r="K4452" s="6" t="s">
        <v>4</v>
      </c>
      <c r="L4452" s="6" t="s">
        <v>4</v>
      </c>
      <c r="M4452" s="6" t="s">
        <v>5</v>
      </c>
      <c r="N4452" s="6" t="s">
        <v>4924</v>
      </c>
      <c r="O4452" s="16">
        <v>44873</v>
      </c>
      <c r="P4452" s="6" t="s">
        <v>7</v>
      </c>
      <c r="Q4452" s="18">
        <v>18137.5</v>
      </c>
      <c r="R4452" s="18">
        <v>18137.5</v>
      </c>
      <c r="S4452" s="18">
        <v>0</v>
      </c>
      <c r="T4452" s="18">
        <v>0</v>
      </c>
      <c r="U4452" s="10">
        <f t="shared" si="138"/>
        <v>0</v>
      </c>
      <c r="V4452" s="20">
        <f t="shared" si="139"/>
        <v>0</v>
      </c>
    </row>
    <row r="4453" spans="1:22" ht="29" outlineLevel="4" x14ac:dyDescent="0.35">
      <c r="A4453" s="6" t="s">
        <v>110</v>
      </c>
      <c r="B4453" s="6" t="s">
        <v>111</v>
      </c>
      <c r="C4453" s="12" t="s">
        <v>4908</v>
      </c>
      <c r="D4453" s="5" t="s">
        <v>4909</v>
      </c>
      <c r="E4453" s="6" t="s">
        <v>4909</v>
      </c>
      <c r="F4453" s="1" t="s">
        <v>76</v>
      </c>
      <c r="G4453" s="1" t="s">
        <v>4</v>
      </c>
      <c r="H4453" s="1" t="s">
        <v>4921</v>
      </c>
      <c r="I4453" s="2" t="s">
        <v>4922</v>
      </c>
      <c r="J4453" s="6" t="s">
        <v>4</v>
      </c>
      <c r="K4453" s="6" t="s">
        <v>4</v>
      </c>
      <c r="L4453" s="6" t="s">
        <v>4</v>
      </c>
      <c r="M4453" s="6" t="s">
        <v>5</v>
      </c>
      <c r="N4453" s="6" t="s">
        <v>4925</v>
      </c>
      <c r="O4453" s="16">
        <v>44880</v>
      </c>
      <c r="P4453" s="6" t="s">
        <v>7</v>
      </c>
      <c r="Q4453" s="18">
        <v>11832.53</v>
      </c>
      <c r="R4453" s="18">
        <v>11832.53</v>
      </c>
      <c r="S4453" s="18">
        <v>0</v>
      </c>
      <c r="T4453" s="18">
        <v>0</v>
      </c>
      <c r="U4453" s="10">
        <f t="shared" si="138"/>
        <v>0</v>
      </c>
      <c r="V4453" s="20">
        <f t="shared" si="139"/>
        <v>0</v>
      </c>
    </row>
    <row r="4454" spans="1:22" ht="29" outlineLevel="4" x14ac:dyDescent="0.35">
      <c r="A4454" s="6" t="s">
        <v>110</v>
      </c>
      <c r="B4454" s="6" t="s">
        <v>111</v>
      </c>
      <c r="C4454" s="12" t="s">
        <v>4908</v>
      </c>
      <c r="D4454" s="5" t="s">
        <v>4909</v>
      </c>
      <c r="E4454" s="6" t="s">
        <v>4909</v>
      </c>
      <c r="F4454" s="1" t="s">
        <v>76</v>
      </c>
      <c r="G4454" s="1" t="s">
        <v>4</v>
      </c>
      <c r="H4454" s="1" t="s">
        <v>4921</v>
      </c>
      <c r="I4454" s="2" t="s">
        <v>4922</v>
      </c>
      <c r="J4454" s="6" t="s">
        <v>4</v>
      </c>
      <c r="K4454" s="6" t="s">
        <v>4</v>
      </c>
      <c r="L4454" s="6" t="s">
        <v>4</v>
      </c>
      <c r="M4454" s="6" t="s">
        <v>5</v>
      </c>
      <c r="N4454" s="6" t="s">
        <v>4926</v>
      </c>
      <c r="O4454" s="16">
        <v>44925</v>
      </c>
      <c r="P4454" s="6" t="s">
        <v>7</v>
      </c>
      <c r="Q4454" s="18">
        <v>13168.98</v>
      </c>
      <c r="R4454" s="18">
        <v>13168.98</v>
      </c>
      <c r="S4454" s="18">
        <v>0</v>
      </c>
      <c r="T4454" s="18">
        <v>0</v>
      </c>
      <c r="U4454" s="10">
        <f t="shared" si="138"/>
        <v>0</v>
      </c>
      <c r="V4454" s="20">
        <f t="shared" si="139"/>
        <v>0</v>
      </c>
    </row>
    <row r="4455" spans="1:22" ht="29" outlineLevel="4" x14ac:dyDescent="0.35">
      <c r="A4455" s="6" t="s">
        <v>110</v>
      </c>
      <c r="B4455" s="6" t="s">
        <v>111</v>
      </c>
      <c r="C4455" s="12" t="s">
        <v>4908</v>
      </c>
      <c r="D4455" s="5" t="s">
        <v>4909</v>
      </c>
      <c r="E4455" s="6" t="s">
        <v>4909</v>
      </c>
      <c r="F4455" s="1" t="s">
        <v>76</v>
      </c>
      <c r="G4455" s="1" t="s">
        <v>4</v>
      </c>
      <c r="H4455" s="1" t="s">
        <v>4921</v>
      </c>
      <c r="I4455" s="2" t="s">
        <v>4922</v>
      </c>
      <c r="J4455" s="6" t="s">
        <v>4</v>
      </c>
      <c r="K4455" s="6" t="s">
        <v>4</v>
      </c>
      <c r="L4455" s="6" t="s">
        <v>4</v>
      </c>
      <c r="M4455" s="6" t="s">
        <v>5</v>
      </c>
      <c r="N4455" s="6" t="s">
        <v>4927</v>
      </c>
      <c r="O4455" s="16">
        <v>44957</v>
      </c>
      <c r="P4455" s="6" t="s">
        <v>7</v>
      </c>
      <c r="Q4455" s="18">
        <v>12334.17</v>
      </c>
      <c r="R4455" s="18">
        <v>12334.17</v>
      </c>
      <c r="S4455" s="18">
        <v>0</v>
      </c>
      <c r="T4455" s="18">
        <v>0</v>
      </c>
      <c r="U4455" s="10">
        <f t="shared" si="138"/>
        <v>0</v>
      </c>
      <c r="V4455" s="20">
        <f t="shared" si="139"/>
        <v>0</v>
      </c>
    </row>
    <row r="4456" spans="1:22" ht="29" outlineLevel="4" x14ac:dyDescent="0.35">
      <c r="A4456" s="6" t="s">
        <v>110</v>
      </c>
      <c r="B4456" s="6" t="s">
        <v>111</v>
      </c>
      <c r="C4456" s="12" t="s">
        <v>4908</v>
      </c>
      <c r="D4456" s="5" t="s">
        <v>4909</v>
      </c>
      <c r="E4456" s="6" t="s">
        <v>4909</v>
      </c>
      <c r="F4456" s="1" t="s">
        <v>76</v>
      </c>
      <c r="G4456" s="1" t="s">
        <v>4</v>
      </c>
      <c r="H4456" s="1" t="s">
        <v>4921</v>
      </c>
      <c r="I4456" s="2" t="s">
        <v>4922</v>
      </c>
      <c r="J4456" s="6" t="s">
        <v>4</v>
      </c>
      <c r="K4456" s="6" t="s">
        <v>4</v>
      </c>
      <c r="L4456" s="6" t="s">
        <v>4</v>
      </c>
      <c r="M4456" s="6" t="s">
        <v>5</v>
      </c>
      <c r="N4456" s="6" t="s">
        <v>4928</v>
      </c>
      <c r="O4456" s="16">
        <v>45030</v>
      </c>
      <c r="P4456" s="6" t="s">
        <v>7</v>
      </c>
      <c r="Q4456" s="18">
        <v>15261.24</v>
      </c>
      <c r="R4456" s="18">
        <v>15261.24</v>
      </c>
      <c r="S4456" s="18">
        <v>0</v>
      </c>
      <c r="T4456" s="18">
        <v>0</v>
      </c>
      <c r="U4456" s="10">
        <f t="shared" si="138"/>
        <v>0</v>
      </c>
      <c r="V4456" s="20">
        <f t="shared" si="139"/>
        <v>0</v>
      </c>
    </row>
    <row r="4457" spans="1:22" ht="29" outlineLevel="4" x14ac:dyDescent="0.35">
      <c r="A4457" s="6" t="s">
        <v>110</v>
      </c>
      <c r="B4457" s="6" t="s">
        <v>111</v>
      </c>
      <c r="C4457" s="12" t="s">
        <v>4908</v>
      </c>
      <c r="D4457" s="5" t="s">
        <v>4909</v>
      </c>
      <c r="E4457" s="6" t="s">
        <v>4909</v>
      </c>
      <c r="F4457" s="1" t="s">
        <v>76</v>
      </c>
      <c r="G4457" s="1" t="s">
        <v>4</v>
      </c>
      <c r="H4457" s="1" t="s">
        <v>4921</v>
      </c>
      <c r="I4457" s="2" t="s">
        <v>4922</v>
      </c>
      <c r="J4457" s="6" t="s">
        <v>4</v>
      </c>
      <c r="K4457" s="6" t="s">
        <v>4</v>
      </c>
      <c r="L4457" s="6" t="s">
        <v>4</v>
      </c>
      <c r="M4457" s="6" t="s">
        <v>5</v>
      </c>
      <c r="N4457" s="6" t="s">
        <v>4929</v>
      </c>
      <c r="O4457" s="16">
        <v>45054</v>
      </c>
      <c r="P4457" s="6" t="s">
        <v>7</v>
      </c>
      <c r="Q4457" s="18">
        <v>12161.93</v>
      </c>
      <c r="R4457" s="18">
        <v>12161.93</v>
      </c>
      <c r="S4457" s="18">
        <v>0</v>
      </c>
      <c r="T4457" s="18">
        <v>0</v>
      </c>
      <c r="U4457" s="10">
        <f t="shared" si="138"/>
        <v>0</v>
      </c>
      <c r="V4457" s="20">
        <f t="shared" si="139"/>
        <v>0</v>
      </c>
    </row>
    <row r="4458" spans="1:22" ht="29" outlineLevel="4" x14ac:dyDescent="0.35">
      <c r="A4458" s="6" t="s">
        <v>110</v>
      </c>
      <c r="B4458" s="6" t="s">
        <v>111</v>
      </c>
      <c r="C4458" s="12" t="s">
        <v>4908</v>
      </c>
      <c r="D4458" s="5" t="s">
        <v>4909</v>
      </c>
      <c r="E4458" s="6" t="s">
        <v>4909</v>
      </c>
      <c r="F4458" s="1" t="s">
        <v>76</v>
      </c>
      <c r="G4458" s="1" t="s">
        <v>4</v>
      </c>
      <c r="H4458" s="1" t="s">
        <v>4921</v>
      </c>
      <c r="I4458" s="2" t="s">
        <v>4922</v>
      </c>
      <c r="J4458" s="6" t="s">
        <v>4</v>
      </c>
      <c r="K4458" s="6" t="s">
        <v>4</v>
      </c>
      <c r="L4458" s="6" t="s">
        <v>4</v>
      </c>
      <c r="M4458" s="6" t="s">
        <v>5</v>
      </c>
      <c r="N4458" s="6" t="s">
        <v>4930</v>
      </c>
      <c r="O4458" s="16">
        <v>45069</v>
      </c>
      <c r="P4458" s="6" t="s">
        <v>7</v>
      </c>
      <c r="Q4458" s="18">
        <v>19582.21</v>
      </c>
      <c r="R4458" s="18">
        <v>19582.21</v>
      </c>
      <c r="S4458" s="18">
        <v>0</v>
      </c>
      <c r="T4458" s="18">
        <v>0</v>
      </c>
      <c r="U4458" s="10">
        <f t="shared" si="138"/>
        <v>0</v>
      </c>
      <c r="V4458" s="20">
        <f t="shared" si="139"/>
        <v>0</v>
      </c>
    </row>
    <row r="4459" spans="1:22" ht="29" outlineLevel="4" x14ac:dyDescent="0.35">
      <c r="A4459" s="6" t="s">
        <v>110</v>
      </c>
      <c r="B4459" s="6" t="s">
        <v>111</v>
      </c>
      <c r="C4459" s="12" t="s">
        <v>4908</v>
      </c>
      <c r="D4459" s="5" t="s">
        <v>4909</v>
      </c>
      <c r="E4459" s="6" t="s">
        <v>4909</v>
      </c>
      <c r="F4459" s="1" t="s">
        <v>76</v>
      </c>
      <c r="G4459" s="1" t="s">
        <v>4</v>
      </c>
      <c r="H4459" s="1" t="s">
        <v>4921</v>
      </c>
      <c r="I4459" s="2" t="s">
        <v>4922</v>
      </c>
      <c r="J4459" s="6" t="s">
        <v>4</v>
      </c>
      <c r="K4459" s="6" t="s">
        <v>4</v>
      </c>
      <c r="L4459" s="6" t="s">
        <v>4</v>
      </c>
      <c r="M4459" s="6" t="s">
        <v>5</v>
      </c>
      <c r="N4459" s="6" t="s">
        <v>4931</v>
      </c>
      <c r="O4459" s="16">
        <v>45071</v>
      </c>
      <c r="P4459" s="6" t="s">
        <v>7</v>
      </c>
      <c r="Q4459" s="18">
        <v>11360.97</v>
      </c>
      <c r="R4459" s="18">
        <v>11360.97</v>
      </c>
      <c r="S4459" s="18">
        <v>0</v>
      </c>
      <c r="T4459" s="18">
        <v>0</v>
      </c>
      <c r="U4459" s="10">
        <f t="shared" si="138"/>
        <v>0</v>
      </c>
      <c r="V4459" s="20">
        <f t="shared" si="139"/>
        <v>0</v>
      </c>
    </row>
    <row r="4460" spans="1:22" outlineLevel="4" x14ac:dyDescent="0.35">
      <c r="G4460" s="1"/>
      <c r="H4460" s="14" t="s">
        <v>12202</v>
      </c>
      <c r="O4460" s="16"/>
      <c r="Q4460" s="18">
        <f>SUBTOTAL(9,Q4440:Q4459)</f>
        <v>175841.99999999997</v>
      </c>
      <c r="R4460" s="18">
        <f>SUBTOTAL(9,R4440:R4459)</f>
        <v>165499.01999999999</v>
      </c>
      <c r="S4460" s="18">
        <f>SUBTOTAL(9,S4440:S4459)</f>
        <v>10342.980000000001</v>
      </c>
      <c r="T4460" s="18">
        <f>SUBTOTAL(9,T4440:T4459)</f>
        <v>0</v>
      </c>
      <c r="U4460" s="10">
        <f t="shared" si="138"/>
        <v>-2.0008883439004421E-11</v>
      </c>
      <c r="V4460" s="20">
        <f t="shared" si="139"/>
        <v>-2.0008883439004421E-11</v>
      </c>
    </row>
    <row r="4461" spans="1:22" outlineLevel="4" x14ac:dyDescent="0.35">
      <c r="A4461" s="6" t="s">
        <v>110</v>
      </c>
      <c r="B4461" s="6" t="s">
        <v>111</v>
      </c>
      <c r="C4461" s="12" t="s">
        <v>4908</v>
      </c>
      <c r="D4461" s="5" t="s">
        <v>4909</v>
      </c>
      <c r="E4461" s="6" t="s">
        <v>4909</v>
      </c>
      <c r="F4461" s="1" t="s">
        <v>4</v>
      </c>
      <c r="G4461" s="1" t="s">
        <v>114</v>
      </c>
      <c r="H4461" s="1" t="s">
        <v>116</v>
      </c>
      <c r="I4461" s="4" t="s">
        <v>12902</v>
      </c>
      <c r="J4461" s="6" t="s">
        <v>4</v>
      </c>
      <c r="K4461" s="6" t="s">
        <v>4</v>
      </c>
      <c r="L4461" s="6" t="s">
        <v>4</v>
      </c>
      <c r="M4461" s="6" t="s">
        <v>5</v>
      </c>
      <c r="N4461" s="6" t="s">
        <v>4932</v>
      </c>
      <c r="O4461" s="16">
        <v>44869</v>
      </c>
      <c r="P4461" s="6" t="s">
        <v>7</v>
      </c>
      <c r="Q4461" s="18">
        <v>81269</v>
      </c>
      <c r="R4461" s="18">
        <v>0</v>
      </c>
      <c r="S4461" s="18">
        <v>81269</v>
      </c>
      <c r="T4461" s="18">
        <v>0</v>
      </c>
      <c r="U4461" s="10">
        <f t="shared" si="138"/>
        <v>0</v>
      </c>
      <c r="V4461" s="20">
        <f t="shared" si="139"/>
        <v>0</v>
      </c>
    </row>
    <row r="4462" spans="1:22" outlineLevel="3" x14ac:dyDescent="0.35">
      <c r="A4462" s="6" t="s">
        <v>110</v>
      </c>
      <c r="B4462" s="6" t="s">
        <v>111</v>
      </c>
      <c r="C4462" s="12" t="s">
        <v>4908</v>
      </c>
      <c r="D4462" s="5" t="s">
        <v>4909</v>
      </c>
      <c r="E4462" s="6" t="s">
        <v>4909</v>
      </c>
      <c r="F4462" s="1" t="s">
        <v>4</v>
      </c>
      <c r="G4462" s="1" t="s">
        <v>114</v>
      </c>
      <c r="H4462" s="1" t="s">
        <v>116</v>
      </c>
      <c r="I4462" s="4" t="s">
        <v>12902</v>
      </c>
      <c r="J4462" s="6" t="s">
        <v>4</v>
      </c>
      <c r="K4462" s="6" t="s">
        <v>4</v>
      </c>
      <c r="L4462" s="6" t="s">
        <v>4</v>
      </c>
      <c r="M4462" s="6" t="s">
        <v>5</v>
      </c>
      <c r="N4462" s="6" t="s">
        <v>4933</v>
      </c>
      <c r="O4462" s="16">
        <v>44945</v>
      </c>
      <c r="P4462" s="6" t="s">
        <v>7</v>
      </c>
      <c r="Q4462" s="18">
        <v>15782</v>
      </c>
      <c r="R4462" s="18">
        <v>0</v>
      </c>
      <c r="S4462" s="18">
        <v>15782</v>
      </c>
      <c r="T4462" s="18">
        <v>0</v>
      </c>
      <c r="U4462" s="10">
        <f t="shared" si="138"/>
        <v>0</v>
      </c>
      <c r="V4462" s="20">
        <f t="shared" si="139"/>
        <v>0</v>
      </c>
    </row>
    <row r="4463" spans="1:22" outlineLevel="4" x14ac:dyDescent="0.35">
      <c r="G4463" s="1"/>
      <c r="H4463" s="14" t="s">
        <v>11348</v>
      </c>
      <c r="O4463" s="16"/>
      <c r="Q4463" s="18">
        <f>SUBTOTAL(9,Q4461:Q4462)</f>
        <v>97051</v>
      </c>
      <c r="R4463" s="18">
        <f>SUBTOTAL(9,R4461:R4462)</f>
        <v>0</v>
      </c>
      <c r="S4463" s="18">
        <f>SUBTOTAL(9,S4461:S4462)</f>
        <v>97051</v>
      </c>
      <c r="T4463" s="18">
        <f>SUBTOTAL(9,T4461:T4462)</f>
        <v>0</v>
      </c>
      <c r="U4463" s="10">
        <f t="shared" si="138"/>
        <v>0</v>
      </c>
      <c r="V4463" s="20">
        <f t="shared" si="139"/>
        <v>0</v>
      </c>
    </row>
    <row r="4464" spans="1:22" outlineLevel="4" x14ac:dyDescent="0.35">
      <c r="A4464" s="6" t="s">
        <v>110</v>
      </c>
      <c r="B4464" s="6" t="s">
        <v>111</v>
      </c>
      <c r="C4464" s="12" t="s">
        <v>4908</v>
      </c>
      <c r="D4464" s="5" t="s">
        <v>4909</v>
      </c>
      <c r="E4464" s="6" t="s">
        <v>4909</v>
      </c>
      <c r="F4464" s="1" t="s">
        <v>4</v>
      </c>
      <c r="G4464" s="1" t="s">
        <v>114</v>
      </c>
      <c r="H4464" s="1" t="s">
        <v>119</v>
      </c>
      <c r="I4464" s="4" t="s">
        <v>12903</v>
      </c>
      <c r="J4464" s="6" t="s">
        <v>4</v>
      </c>
      <c r="K4464" s="6" t="s">
        <v>4</v>
      </c>
      <c r="L4464" s="6" t="s">
        <v>4</v>
      </c>
      <c r="M4464" s="6" t="s">
        <v>5</v>
      </c>
      <c r="N4464" s="6" t="s">
        <v>4932</v>
      </c>
      <c r="O4464" s="16">
        <v>44869</v>
      </c>
      <c r="P4464" s="6" t="s">
        <v>7</v>
      </c>
      <c r="Q4464" s="18">
        <v>20340</v>
      </c>
      <c r="R4464" s="18">
        <v>0</v>
      </c>
      <c r="S4464" s="18">
        <v>20340</v>
      </c>
      <c r="T4464" s="18">
        <v>0</v>
      </c>
      <c r="U4464" s="10">
        <f t="shared" si="138"/>
        <v>0</v>
      </c>
      <c r="V4464" s="20">
        <f t="shared" si="139"/>
        <v>0</v>
      </c>
    </row>
    <row r="4465" spans="1:22" outlineLevel="3" x14ac:dyDescent="0.35">
      <c r="A4465" s="6" t="s">
        <v>110</v>
      </c>
      <c r="B4465" s="6" t="s">
        <v>111</v>
      </c>
      <c r="C4465" s="12" t="s">
        <v>4908</v>
      </c>
      <c r="D4465" s="5" t="s">
        <v>4909</v>
      </c>
      <c r="E4465" s="6" t="s">
        <v>4909</v>
      </c>
      <c r="F4465" s="1" t="s">
        <v>4</v>
      </c>
      <c r="G4465" s="1" t="s">
        <v>114</v>
      </c>
      <c r="H4465" s="1" t="s">
        <v>119</v>
      </c>
      <c r="I4465" s="4" t="s">
        <v>12903</v>
      </c>
      <c r="J4465" s="6" t="s">
        <v>4</v>
      </c>
      <c r="K4465" s="6" t="s">
        <v>4</v>
      </c>
      <c r="L4465" s="6" t="s">
        <v>4</v>
      </c>
      <c r="M4465" s="6" t="s">
        <v>5</v>
      </c>
      <c r="N4465" s="6" t="s">
        <v>4933</v>
      </c>
      <c r="O4465" s="16">
        <v>44945</v>
      </c>
      <c r="P4465" s="6" t="s">
        <v>7</v>
      </c>
      <c r="Q4465" s="18">
        <v>3949</v>
      </c>
      <c r="R4465" s="18">
        <v>0</v>
      </c>
      <c r="S4465" s="18">
        <v>3949</v>
      </c>
      <c r="T4465" s="18">
        <v>0</v>
      </c>
      <c r="U4465" s="10">
        <f t="shared" si="138"/>
        <v>0</v>
      </c>
      <c r="V4465" s="20">
        <f t="shared" si="139"/>
        <v>0</v>
      </c>
    </row>
    <row r="4466" spans="1:22" outlineLevel="4" x14ac:dyDescent="0.35">
      <c r="G4466" s="1"/>
      <c r="H4466" s="14" t="s">
        <v>11349</v>
      </c>
      <c r="O4466" s="16"/>
      <c r="Q4466" s="18">
        <f>SUBTOTAL(9,Q4464:Q4465)</f>
        <v>24289</v>
      </c>
      <c r="R4466" s="18">
        <f>SUBTOTAL(9,R4464:R4465)</f>
        <v>0</v>
      </c>
      <c r="S4466" s="18">
        <f>SUBTOTAL(9,S4464:S4465)</f>
        <v>24289</v>
      </c>
      <c r="T4466" s="18">
        <f>SUBTOTAL(9,T4464:T4465)</f>
        <v>0</v>
      </c>
      <c r="U4466" s="10">
        <f t="shared" si="138"/>
        <v>0</v>
      </c>
      <c r="V4466" s="20">
        <f t="shared" si="139"/>
        <v>0</v>
      </c>
    </row>
    <row r="4467" spans="1:22" outlineLevel="4" x14ac:dyDescent="0.35">
      <c r="A4467" s="6" t="s">
        <v>110</v>
      </c>
      <c r="B4467" s="6" t="s">
        <v>111</v>
      </c>
      <c r="C4467" s="12" t="s">
        <v>4908</v>
      </c>
      <c r="D4467" s="5" t="s">
        <v>4909</v>
      </c>
      <c r="E4467" s="6" t="s">
        <v>4909</v>
      </c>
      <c r="F4467" s="1" t="s">
        <v>4</v>
      </c>
      <c r="G4467" s="1" t="s">
        <v>114</v>
      </c>
      <c r="H4467" s="1" t="s">
        <v>121</v>
      </c>
      <c r="I4467" s="4" t="s">
        <v>12901</v>
      </c>
      <c r="J4467" s="6" t="s">
        <v>4</v>
      </c>
      <c r="K4467" s="6" t="s">
        <v>4</v>
      </c>
      <c r="L4467" s="6" t="s">
        <v>4</v>
      </c>
      <c r="M4467" s="6" t="s">
        <v>5</v>
      </c>
      <c r="N4467" s="6" t="s">
        <v>4932</v>
      </c>
      <c r="O4467" s="16">
        <v>44869</v>
      </c>
      <c r="P4467" s="6" t="s">
        <v>7</v>
      </c>
      <c r="Q4467" s="18">
        <v>43251</v>
      </c>
      <c r="R4467" s="18">
        <v>0</v>
      </c>
      <c r="S4467" s="18">
        <v>43251</v>
      </c>
      <c r="T4467" s="18">
        <v>0</v>
      </c>
      <c r="U4467" s="10">
        <f t="shared" si="138"/>
        <v>0</v>
      </c>
      <c r="V4467" s="20">
        <f t="shared" si="139"/>
        <v>0</v>
      </c>
    </row>
    <row r="4468" spans="1:22" outlineLevel="3" x14ac:dyDescent="0.35">
      <c r="A4468" s="6" t="s">
        <v>110</v>
      </c>
      <c r="B4468" s="6" t="s">
        <v>111</v>
      </c>
      <c r="C4468" s="12" t="s">
        <v>4908</v>
      </c>
      <c r="D4468" s="5" t="s">
        <v>4909</v>
      </c>
      <c r="E4468" s="6" t="s">
        <v>4909</v>
      </c>
      <c r="F4468" s="1" t="s">
        <v>4</v>
      </c>
      <c r="G4468" s="1" t="s">
        <v>114</v>
      </c>
      <c r="H4468" s="1" t="s">
        <v>121</v>
      </c>
      <c r="I4468" s="4" t="s">
        <v>12901</v>
      </c>
      <c r="J4468" s="6" t="s">
        <v>4</v>
      </c>
      <c r="K4468" s="6" t="s">
        <v>4</v>
      </c>
      <c r="L4468" s="6" t="s">
        <v>4</v>
      </c>
      <c r="M4468" s="6" t="s">
        <v>5</v>
      </c>
      <c r="N4468" s="6" t="s">
        <v>4933</v>
      </c>
      <c r="O4468" s="16">
        <v>44945</v>
      </c>
      <c r="P4468" s="6" t="s">
        <v>7</v>
      </c>
      <c r="Q4468" s="18">
        <v>19648</v>
      </c>
      <c r="R4468" s="18">
        <v>0</v>
      </c>
      <c r="S4468" s="18">
        <v>19648</v>
      </c>
      <c r="T4468" s="18">
        <v>0</v>
      </c>
      <c r="U4468" s="10">
        <f t="shared" si="138"/>
        <v>0</v>
      </c>
      <c r="V4468" s="20">
        <f t="shared" si="139"/>
        <v>0</v>
      </c>
    </row>
    <row r="4469" spans="1:22" outlineLevel="4" x14ac:dyDescent="0.35">
      <c r="G4469" s="1"/>
      <c r="H4469" s="14" t="s">
        <v>11350</v>
      </c>
      <c r="O4469" s="16"/>
      <c r="Q4469" s="18">
        <f>SUBTOTAL(9,Q4467:Q4468)</f>
        <v>62899</v>
      </c>
      <c r="R4469" s="18">
        <f>SUBTOTAL(9,R4467:R4468)</f>
        <v>0</v>
      </c>
      <c r="S4469" s="18">
        <f>SUBTOTAL(9,S4467:S4468)</f>
        <v>62899</v>
      </c>
      <c r="T4469" s="18">
        <f>SUBTOTAL(9,T4467:T4468)</f>
        <v>0</v>
      </c>
      <c r="U4469" s="10">
        <f t="shared" si="138"/>
        <v>0</v>
      </c>
      <c r="V4469" s="20">
        <f t="shared" si="139"/>
        <v>0</v>
      </c>
    </row>
    <row r="4470" spans="1:22" outlineLevel="4" x14ac:dyDescent="0.35">
      <c r="C4470" s="13" t="s">
        <v>10775</v>
      </c>
      <c r="G4470" s="1"/>
      <c r="O4470" s="16"/>
      <c r="Q4470" s="18">
        <f>SUBTOTAL(9,Q4430:Q4468)</f>
        <v>470073</v>
      </c>
      <c r="R4470" s="18">
        <f>SUBTOTAL(9,R4430:R4468)</f>
        <v>273051.25999999995</v>
      </c>
      <c r="S4470" s="18">
        <f>SUBTOTAL(9,S4430:S4468)</f>
        <v>197021.74</v>
      </c>
      <c r="T4470" s="18">
        <f>SUBTOTAL(9,T4430:T4468)</f>
        <v>0</v>
      </c>
      <c r="U4470" s="10">
        <f t="shared" si="138"/>
        <v>5.8207660913467407E-11</v>
      </c>
      <c r="V4470" s="20">
        <f t="shared" si="139"/>
        <v>5.8207660913467407E-11</v>
      </c>
    </row>
    <row r="4471" spans="1:22" ht="43.5" outlineLevel="3" x14ac:dyDescent="0.35">
      <c r="A4471" s="6" t="s">
        <v>52</v>
      </c>
      <c r="B4471" s="6" t="s">
        <v>53</v>
      </c>
      <c r="C4471" s="12" t="s">
        <v>4937</v>
      </c>
      <c r="D4471" s="5" t="s">
        <v>4934</v>
      </c>
      <c r="E4471" s="6" t="s">
        <v>4934</v>
      </c>
      <c r="F4471" s="1" t="s">
        <v>55</v>
      </c>
      <c r="G4471" s="1" t="s">
        <v>4</v>
      </c>
      <c r="H4471" s="1" t="s">
        <v>4936</v>
      </c>
      <c r="I4471" s="2" t="s">
        <v>4937</v>
      </c>
      <c r="J4471" s="6" t="s">
        <v>4</v>
      </c>
      <c r="K4471" s="6" t="s">
        <v>4</v>
      </c>
      <c r="L4471" s="6" t="s">
        <v>4</v>
      </c>
      <c r="M4471" s="6" t="s">
        <v>5</v>
      </c>
      <c r="N4471" s="6" t="s">
        <v>4935</v>
      </c>
      <c r="O4471" s="16">
        <v>45078</v>
      </c>
      <c r="P4471" s="6" t="s">
        <v>7</v>
      </c>
      <c r="Q4471" s="18">
        <v>96022</v>
      </c>
      <c r="R4471" s="18">
        <v>96022</v>
      </c>
      <c r="S4471" s="18">
        <v>0</v>
      </c>
      <c r="T4471" s="18">
        <v>0</v>
      </c>
      <c r="U4471" s="10">
        <f t="shared" si="138"/>
        <v>0</v>
      </c>
      <c r="V4471" s="20">
        <f t="shared" si="139"/>
        <v>0</v>
      </c>
    </row>
    <row r="4472" spans="1:22" outlineLevel="2" x14ac:dyDescent="0.35">
      <c r="C4472" s="13"/>
      <c r="G4472" s="1"/>
      <c r="H4472" s="14" t="s">
        <v>12203</v>
      </c>
      <c r="O4472" s="16"/>
      <c r="Q4472" s="18">
        <f>SUBTOTAL(9,Q4471:Q4471)</f>
        <v>96022</v>
      </c>
      <c r="R4472" s="18">
        <f>SUBTOTAL(9,R4471:R4471)</f>
        <v>96022</v>
      </c>
      <c r="S4472" s="18">
        <f>SUBTOTAL(9,S4471:S4471)</f>
        <v>0</v>
      </c>
      <c r="T4472" s="18">
        <f>SUBTOTAL(9,T4471:T4471)</f>
        <v>0</v>
      </c>
      <c r="U4472" s="10">
        <f t="shared" si="138"/>
        <v>0</v>
      </c>
      <c r="V4472" s="20">
        <f t="shared" si="139"/>
        <v>0</v>
      </c>
    </row>
    <row r="4473" spans="1:22" ht="29" outlineLevel="4" x14ac:dyDescent="0.35">
      <c r="C4473" s="13" t="s">
        <v>12961</v>
      </c>
      <c r="G4473" s="1"/>
      <c r="O4473" s="16"/>
      <c r="Q4473" s="18">
        <f>SUBTOTAL(9,Q4471:Q4471)</f>
        <v>96022</v>
      </c>
      <c r="R4473" s="18">
        <f>SUBTOTAL(9,R4471:R4471)</f>
        <v>96022</v>
      </c>
      <c r="S4473" s="18">
        <f>SUBTOTAL(9,S4471:S4471)</f>
        <v>0</v>
      </c>
      <c r="T4473" s="18">
        <f>SUBTOTAL(9,T4471:T4471)</f>
        <v>0</v>
      </c>
      <c r="U4473" s="10">
        <f t="shared" si="138"/>
        <v>0</v>
      </c>
      <c r="V4473" s="20">
        <f t="shared" si="139"/>
        <v>0</v>
      </c>
    </row>
    <row r="4474" spans="1:22" outlineLevel="3" x14ac:dyDescent="0.35">
      <c r="A4474" s="6" t="s">
        <v>743</v>
      </c>
      <c r="B4474" s="6" t="s">
        <v>744</v>
      </c>
      <c r="C4474" s="12" t="s">
        <v>4938</v>
      </c>
      <c r="D4474" s="5" t="s">
        <v>4939</v>
      </c>
      <c r="E4474" s="6" t="s">
        <v>4939</v>
      </c>
      <c r="F4474" s="1" t="s">
        <v>4</v>
      </c>
      <c r="G4474" s="1" t="s">
        <v>1372</v>
      </c>
      <c r="H4474" s="1" t="s">
        <v>4941</v>
      </c>
      <c r="I4474" s="2" t="s">
        <v>4942</v>
      </c>
      <c r="J4474" s="6" t="s">
        <v>4</v>
      </c>
      <c r="K4474" s="6" t="s">
        <v>4</v>
      </c>
      <c r="L4474" s="6" t="s">
        <v>4</v>
      </c>
      <c r="M4474" s="6" t="s">
        <v>5</v>
      </c>
      <c r="N4474" s="6" t="s">
        <v>4940</v>
      </c>
      <c r="O4474" s="16">
        <v>44841</v>
      </c>
      <c r="P4474" s="6" t="s">
        <v>7</v>
      </c>
      <c r="Q4474" s="18">
        <v>22000</v>
      </c>
      <c r="R4474" s="18">
        <v>0</v>
      </c>
      <c r="S4474" s="18">
        <v>22000</v>
      </c>
      <c r="T4474" s="18">
        <v>0</v>
      </c>
      <c r="U4474" s="10">
        <f t="shared" si="138"/>
        <v>0</v>
      </c>
      <c r="V4474" s="20">
        <f t="shared" si="139"/>
        <v>0</v>
      </c>
    </row>
    <row r="4475" spans="1:22" outlineLevel="2" x14ac:dyDescent="0.35">
      <c r="C4475" s="13"/>
      <c r="G4475" s="1"/>
      <c r="H4475" s="14" t="s">
        <v>12204</v>
      </c>
      <c r="O4475" s="16"/>
      <c r="Q4475" s="18">
        <f>SUBTOTAL(9,Q4474:Q4474)</f>
        <v>22000</v>
      </c>
      <c r="R4475" s="18">
        <f>SUBTOTAL(9,R4474:R4474)</f>
        <v>0</v>
      </c>
      <c r="S4475" s="18">
        <f>SUBTOTAL(9,S4474:S4474)</f>
        <v>22000</v>
      </c>
      <c r="T4475" s="18">
        <f>SUBTOTAL(9,T4474:T4474)</f>
        <v>0</v>
      </c>
      <c r="U4475" s="10">
        <f t="shared" si="138"/>
        <v>0</v>
      </c>
      <c r="V4475" s="20">
        <f t="shared" si="139"/>
        <v>0</v>
      </c>
    </row>
    <row r="4476" spans="1:22" outlineLevel="4" x14ac:dyDescent="0.35">
      <c r="C4476" s="13" t="s">
        <v>10776</v>
      </c>
      <c r="G4476" s="1"/>
      <c r="O4476" s="16"/>
      <c r="Q4476" s="18">
        <f>SUBTOTAL(9,Q4474:Q4474)</f>
        <v>22000</v>
      </c>
      <c r="R4476" s="18">
        <f>SUBTOTAL(9,R4474:R4474)</f>
        <v>0</v>
      </c>
      <c r="S4476" s="18">
        <f>SUBTOTAL(9,S4474:S4474)</f>
        <v>22000</v>
      </c>
      <c r="T4476" s="18">
        <f>SUBTOTAL(9,T4474:T4474)</f>
        <v>0</v>
      </c>
      <c r="U4476" s="10">
        <f t="shared" si="138"/>
        <v>0</v>
      </c>
      <c r="V4476" s="20">
        <f t="shared" si="139"/>
        <v>0</v>
      </c>
    </row>
    <row r="4477" spans="1:22" outlineLevel="3" x14ac:dyDescent="0.35">
      <c r="A4477" s="6" t="s">
        <v>183</v>
      </c>
      <c r="B4477" s="6" t="s">
        <v>184</v>
      </c>
      <c r="C4477" s="12" t="s">
        <v>12962</v>
      </c>
      <c r="D4477" s="5" t="s">
        <v>4943</v>
      </c>
      <c r="E4477" s="6" t="s">
        <v>4943</v>
      </c>
      <c r="F4477" s="1" t="s">
        <v>13021</v>
      </c>
      <c r="G4477" s="1" t="s">
        <v>4</v>
      </c>
      <c r="H4477" s="1" t="s">
        <v>4947</v>
      </c>
      <c r="I4477" s="2" t="s">
        <v>4948</v>
      </c>
      <c r="J4477" s="6" t="s">
        <v>4944</v>
      </c>
      <c r="K4477" s="6" t="s">
        <v>4</v>
      </c>
      <c r="L4477" s="6" t="s">
        <v>4</v>
      </c>
      <c r="M4477" s="6" t="s">
        <v>5</v>
      </c>
      <c r="N4477" s="6" t="s">
        <v>4945</v>
      </c>
      <c r="O4477" s="16">
        <v>44823</v>
      </c>
      <c r="P4477" s="6" t="s">
        <v>4946</v>
      </c>
      <c r="Q4477" s="18">
        <v>38157.269999999997</v>
      </c>
      <c r="R4477" s="18">
        <v>38157.269999999997</v>
      </c>
      <c r="S4477" s="18">
        <v>0</v>
      </c>
      <c r="T4477" s="18">
        <v>0</v>
      </c>
      <c r="U4477" s="10">
        <f t="shared" si="138"/>
        <v>0</v>
      </c>
      <c r="V4477" s="20">
        <f t="shared" si="139"/>
        <v>0</v>
      </c>
    </row>
    <row r="4478" spans="1:22" outlineLevel="2" x14ac:dyDescent="0.35">
      <c r="G4478" s="1"/>
      <c r="H4478" s="14" t="s">
        <v>12205</v>
      </c>
      <c r="O4478" s="16"/>
      <c r="Q4478" s="18">
        <f>SUBTOTAL(9,Q4477:Q4477)</f>
        <v>38157.269999999997</v>
      </c>
      <c r="R4478" s="18">
        <f>SUBTOTAL(9,R4477:R4477)</f>
        <v>38157.269999999997</v>
      </c>
      <c r="S4478" s="18">
        <f>SUBTOTAL(9,S4477:S4477)</f>
        <v>0</v>
      </c>
      <c r="T4478" s="18">
        <f>SUBTOTAL(9,T4477:T4477)</f>
        <v>0</v>
      </c>
      <c r="U4478" s="10">
        <f t="shared" si="138"/>
        <v>0</v>
      </c>
      <c r="V4478" s="20">
        <f t="shared" si="139"/>
        <v>0</v>
      </c>
    </row>
    <row r="4479" spans="1:22" outlineLevel="4" x14ac:dyDescent="0.35">
      <c r="A4479" s="6" t="s">
        <v>183</v>
      </c>
      <c r="B4479" s="6" t="s">
        <v>184</v>
      </c>
      <c r="C4479" s="12" t="s">
        <v>12962</v>
      </c>
      <c r="D4479" s="5" t="s">
        <v>4943</v>
      </c>
      <c r="E4479" s="6" t="s">
        <v>4943</v>
      </c>
      <c r="F4479" s="1" t="s">
        <v>13021</v>
      </c>
      <c r="G4479" s="1" t="s">
        <v>4</v>
      </c>
      <c r="H4479" s="1" t="s">
        <v>4951</v>
      </c>
      <c r="I4479" s="2" t="s">
        <v>4952</v>
      </c>
      <c r="J4479" s="6" t="s">
        <v>4949</v>
      </c>
      <c r="K4479" s="6" t="s">
        <v>4</v>
      </c>
      <c r="L4479" s="6" t="s">
        <v>4</v>
      </c>
      <c r="M4479" s="6" t="s">
        <v>5</v>
      </c>
      <c r="N4479" s="6" t="s">
        <v>4950</v>
      </c>
      <c r="O4479" s="16">
        <v>44903</v>
      </c>
      <c r="P4479" s="6" t="s">
        <v>7</v>
      </c>
      <c r="Q4479" s="18">
        <v>24089.02</v>
      </c>
      <c r="R4479" s="18">
        <v>24089.02</v>
      </c>
      <c r="S4479" s="18">
        <v>0</v>
      </c>
      <c r="T4479" s="18">
        <v>0</v>
      </c>
      <c r="U4479" s="10">
        <f t="shared" si="138"/>
        <v>0</v>
      </c>
      <c r="V4479" s="20">
        <f t="shared" si="139"/>
        <v>0</v>
      </c>
    </row>
    <row r="4480" spans="1:22" outlineLevel="3" x14ac:dyDescent="0.35">
      <c r="A4480" s="6" t="s">
        <v>183</v>
      </c>
      <c r="B4480" s="6" t="s">
        <v>184</v>
      </c>
      <c r="C4480" s="12" t="s">
        <v>12962</v>
      </c>
      <c r="D4480" s="5" t="s">
        <v>4943</v>
      </c>
      <c r="E4480" s="6" t="s">
        <v>4943</v>
      </c>
      <c r="F4480" s="1" t="s">
        <v>13021</v>
      </c>
      <c r="G4480" s="1" t="s">
        <v>4</v>
      </c>
      <c r="H4480" s="1" t="s">
        <v>4951</v>
      </c>
      <c r="I4480" s="2" t="s">
        <v>4952</v>
      </c>
      <c r="J4480" s="6" t="s">
        <v>4949</v>
      </c>
      <c r="K4480" s="6" t="s">
        <v>4</v>
      </c>
      <c r="L4480" s="6" t="s">
        <v>4</v>
      </c>
      <c r="M4480" s="6" t="s">
        <v>5</v>
      </c>
      <c r="N4480" s="6" t="s">
        <v>4953</v>
      </c>
      <c r="O4480" s="16">
        <v>44977</v>
      </c>
      <c r="P4480" s="6" t="s">
        <v>7</v>
      </c>
      <c r="Q4480" s="18">
        <v>35362.58</v>
      </c>
      <c r="R4480" s="18">
        <v>35362.58</v>
      </c>
      <c r="S4480" s="18">
        <v>0</v>
      </c>
      <c r="T4480" s="18">
        <v>0</v>
      </c>
      <c r="U4480" s="10">
        <f t="shared" si="138"/>
        <v>0</v>
      </c>
      <c r="V4480" s="20">
        <f t="shared" si="139"/>
        <v>0</v>
      </c>
    </row>
    <row r="4481" spans="1:22" outlineLevel="4" x14ac:dyDescent="0.35">
      <c r="A4481" s="6" t="s">
        <v>183</v>
      </c>
      <c r="B4481" s="6" t="s">
        <v>184</v>
      </c>
      <c r="C4481" s="12" t="s">
        <v>12962</v>
      </c>
      <c r="D4481" s="5" t="s">
        <v>4943</v>
      </c>
      <c r="E4481" s="6" t="s">
        <v>4943</v>
      </c>
      <c r="F4481" s="1" t="s">
        <v>13021</v>
      </c>
      <c r="G4481" s="1" t="s">
        <v>4</v>
      </c>
      <c r="H4481" s="1" t="s">
        <v>4951</v>
      </c>
      <c r="I4481" s="2" t="s">
        <v>4952</v>
      </c>
      <c r="J4481" s="6" t="s">
        <v>4949</v>
      </c>
      <c r="K4481" s="6" t="s">
        <v>4</v>
      </c>
      <c r="L4481" s="6" t="s">
        <v>4</v>
      </c>
      <c r="M4481" s="6" t="s">
        <v>5</v>
      </c>
      <c r="N4481" s="6" t="s">
        <v>4954</v>
      </c>
      <c r="O4481" s="16">
        <v>45065</v>
      </c>
      <c r="P4481" s="6" t="s">
        <v>7</v>
      </c>
      <c r="Q4481" s="18">
        <v>27132.2</v>
      </c>
      <c r="R4481" s="18">
        <v>27132.2</v>
      </c>
      <c r="S4481" s="18">
        <v>0</v>
      </c>
      <c r="T4481" s="18">
        <v>0</v>
      </c>
      <c r="U4481" s="10">
        <f t="shared" si="138"/>
        <v>0</v>
      </c>
      <c r="V4481" s="20">
        <f t="shared" si="139"/>
        <v>0</v>
      </c>
    </row>
    <row r="4482" spans="1:22" outlineLevel="4" x14ac:dyDescent="0.35">
      <c r="G4482" s="1"/>
      <c r="H4482" s="14" t="s">
        <v>12206</v>
      </c>
      <c r="O4482" s="16"/>
      <c r="Q4482" s="18">
        <f>SUBTOTAL(9,Q4479:Q4481)</f>
        <v>86583.8</v>
      </c>
      <c r="R4482" s="18">
        <f>SUBTOTAL(9,R4479:R4481)</f>
        <v>86583.8</v>
      </c>
      <c r="S4482" s="18">
        <f>SUBTOTAL(9,S4479:S4481)</f>
        <v>0</v>
      </c>
      <c r="T4482" s="18">
        <f>SUBTOTAL(9,T4479:T4481)</f>
        <v>0</v>
      </c>
      <c r="U4482" s="10">
        <f t="shared" ref="U4482:U4545" si="140">Q4482-R4482-S4482-T4482</f>
        <v>0</v>
      </c>
      <c r="V4482" s="20">
        <f t="shared" si="139"/>
        <v>0</v>
      </c>
    </row>
    <row r="4483" spans="1:22" outlineLevel="4" x14ac:dyDescent="0.35">
      <c r="C4483" s="13" t="s">
        <v>12963</v>
      </c>
      <c r="G4483" s="1"/>
      <c r="O4483" s="16"/>
      <c r="Q4483" s="18">
        <f>SUBTOTAL(9,Q4477:Q4481)</f>
        <v>124741.06999999999</v>
      </c>
      <c r="R4483" s="18">
        <f>SUBTOTAL(9,R4477:R4481)</f>
        <v>124741.06999999999</v>
      </c>
      <c r="S4483" s="18">
        <f>SUBTOTAL(9,S4477:S4481)</f>
        <v>0</v>
      </c>
      <c r="T4483" s="18">
        <f>SUBTOTAL(9,T4477:T4481)</f>
        <v>0</v>
      </c>
      <c r="U4483" s="10">
        <f t="shared" si="140"/>
        <v>0</v>
      </c>
      <c r="V4483" s="20">
        <f t="shared" ref="V4483:V4546" si="141">Q4483-R4483-S4483-T4483</f>
        <v>0</v>
      </c>
    </row>
    <row r="4484" spans="1:22" outlineLevel="4" x14ac:dyDescent="0.35">
      <c r="A4484" s="6" t="s">
        <v>52</v>
      </c>
      <c r="B4484" s="6" t="s">
        <v>53</v>
      </c>
      <c r="C4484" s="12" t="s">
        <v>4955</v>
      </c>
      <c r="D4484" s="5" t="s">
        <v>4956</v>
      </c>
      <c r="E4484" s="6" t="s">
        <v>4956</v>
      </c>
      <c r="F4484" s="1" t="s">
        <v>4</v>
      </c>
      <c r="G4484" s="1" t="s">
        <v>2195</v>
      </c>
      <c r="H4484" s="1" t="s">
        <v>4958</v>
      </c>
      <c r="I4484" s="2" t="s">
        <v>4959</v>
      </c>
      <c r="J4484" s="6" t="s">
        <v>4</v>
      </c>
      <c r="K4484" s="6" t="s">
        <v>4</v>
      </c>
      <c r="L4484" s="6" t="s">
        <v>4</v>
      </c>
      <c r="M4484" s="6" t="s">
        <v>5</v>
      </c>
      <c r="N4484" s="6" t="s">
        <v>4957</v>
      </c>
      <c r="O4484" s="16">
        <v>44946</v>
      </c>
      <c r="P4484" s="6" t="s">
        <v>7</v>
      </c>
      <c r="Q4484" s="18">
        <v>13398</v>
      </c>
      <c r="R4484" s="18">
        <v>0</v>
      </c>
      <c r="S4484" s="18">
        <v>13398</v>
      </c>
      <c r="T4484" s="18">
        <v>0</v>
      </c>
      <c r="U4484" s="10">
        <f t="shared" si="140"/>
        <v>0</v>
      </c>
      <c r="V4484" s="20">
        <f t="shared" si="141"/>
        <v>0</v>
      </c>
    </row>
    <row r="4485" spans="1:22" outlineLevel="4" x14ac:dyDescent="0.35">
      <c r="A4485" s="6" t="s">
        <v>52</v>
      </c>
      <c r="B4485" s="6" t="s">
        <v>53</v>
      </c>
      <c r="C4485" s="12" t="s">
        <v>4955</v>
      </c>
      <c r="D4485" s="5" t="s">
        <v>4956</v>
      </c>
      <c r="E4485" s="6" t="s">
        <v>4956</v>
      </c>
      <c r="F4485" s="1" t="s">
        <v>4</v>
      </c>
      <c r="G4485" s="1" t="s">
        <v>2195</v>
      </c>
      <c r="H4485" s="1" t="s">
        <v>4958</v>
      </c>
      <c r="I4485" s="2" t="s">
        <v>4959</v>
      </c>
      <c r="J4485" s="6" t="s">
        <v>4</v>
      </c>
      <c r="K4485" s="6" t="s">
        <v>4</v>
      </c>
      <c r="L4485" s="6" t="s">
        <v>4</v>
      </c>
      <c r="M4485" s="6" t="s">
        <v>5</v>
      </c>
      <c r="N4485" s="6" t="s">
        <v>4960</v>
      </c>
      <c r="O4485" s="16">
        <v>44984</v>
      </c>
      <c r="P4485" s="6" t="s">
        <v>7</v>
      </c>
      <c r="Q4485" s="18">
        <v>298531</v>
      </c>
      <c r="R4485" s="18">
        <v>0</v>
      </c>
      <c r="S4485" s="18">
        <v>298531</v>
      </c>
      <c r="T4485" s="18">
        <v>0</v>
      </c>
      <c r="U4485" s="10">
        <f t="shared" si="140"/>
        <v>0</v>
      </c>
      <c r="V4485" s="20">
        <f t="shared" si="141"/>
        <v>0</v>
      </c>
    </row>
    <row r="4486" spans="1:22" outlineLevel="4" x14ac:dyDescent="0.35">
      <c r="A4486" s="6" t="s">
        <v>52</v>
      </c>
      <c r="B4486" s="6" t="s">
        <v>53</v>
      </c>
      <c r="C4486" s="12" t="s">
        <v>4955</v>
      </c>
      <c r="D4486" s="5" t="s">
        <v>4956</v>
      </c>
      <c r="E4486" s="6" t="s">
        <v>4956</v>
      </c>
      <c r="F4486" s="1" t="s">
        <v>4</v>
      </c>
      <c r="G4486" s="1" t="s">
        <v>2195</v>
      </c>
      <c r="H4486" s="1" t="s">
        <v>4958</v>
      </c>
      <c r="I4486" s="2" t="s">
        <v>4959</v>
      </c>
      <c r="J4486" s="6" t="s">
        <v>4</v>
      </c>
      <c r="K4486" s="6" t="s">
        <v>4</v>
      </c>
      <c r="L4486" s="6" t="s">
        <v>4</v>
      </c>
      <c r="M4486" s="6" t="s">
        <v>5</v>
      </c>
      <c r="N4486" s="6" t="s">
        <v>4961</v>
      </c>
      <c r="O4486" s="16">
        <v>45006</v>
      </c>
      <c r="P4486" s="6" t="s">
        <v>7</v>
      </c>
      <c r="Q4486" s="18">
        <v>348990</v>
      </c>
      <c r="R4486" s="18">
        <v>0</v>
      </c>
      <c r="S4486" s="18">
        <v>348990</v>
      </c>
      <c r="T4486" s="18">
        <v>0</v>
      </c>
      <c r="U4486" s="10">
        <f t="shared" si="140"/>
        <v>0</v>
      </c>
      <c r="V4486" s="20">
        <f t="shared" si="141"/>
        <v>0</v>
      </c>
    </row>
    <row r="4487" spans="1:22" outlineLevel="4" x14ac:dyDescent="0.35">
      <c r="A4487" s="6" t="s">
        <v>52</v>
      </c>
      <c r="B4487" s="6" t="s">
        <v>53</v>
      </c>
      <c r="C4487" s="12" t="s">
        <v>4955</v>
      </c>
      <c r="D4487" s="5" t="s">
        <v>4956</v>
      </c>
      <c r="E4487" s="6" t="s">
        <v>4956</v>
      </c>
      <c r="F4487" s="1" t="s">
        <v>4</v>
      </c>
      <c r="G4487" s="1" t="s">
        <v>2195</v>
      </c>
      <c r="H4487" s="1" t="s">
        <v>4958</v>
      </c>
      <c r="I4487" s="2" t="s">
        <v>4959</v>
      </c>
      <c r="J4487" s="6" t="s">
        <v>4</v>
      </c>
      <c r="K4487" s="6" t="s">
        <v>4</v>
      </c>
      <c r="L4487" s="6" t="s">
        <v>4</v>
      </c>
      <c r="M4487" s="6" t="s">
        <v>5</v>
      </c>
      <c r="N4487" s="6" t="s">
        <v>4962</v>
      </c>
      <c r="O4487" s="16">
        <v>45077</v>
      </c>
      <c r="P4487" s="6" t="s">
        <v>7</v>
      </c>
      <c r="Q4487" s="18">
        <v>84014</v>
      </c>
      <c r="R4487" s="18">
        <v>0</v>
      </c>
      <c r="S4487" s="18">
        <v>84014</v>
      </c>
      <c r="T4487" s="18">
        <v>0</v>
      </c>
      <c r="U4487" s="10">
        <f t="shared" si="140"/>
        <v>0</v>
      </c>
      <c r="V4487" s="20">
        <f t="shared" si="141"/>
        <v>0</v>
      </c>
    </row>
    <row r="4488" spans="1:22" outlineLevel="4" x14ac:dyDescent="0.35">
      <c r="A4488" s="6" t="s">
        <v>52</v>
      </c>
      <c r="B4488" s="6" t="s">
        <v>53</v>
      </c>
      <c r="C4488" s="12" t="s">
        <v>4955</v>
      </c>
      <c r="D4488" s="5" t="s">
        <v>4956</v>
      </c>
      <c r="E4488" s="6" t="s">
        <v>4956</v>
      </c>
      <c r="F4488" s="1" t="s">
        <v>4</v>
      </c>
      <c r="G4488" s="1" t="s">
        <v>2195</v>
      </c>
      <c r="H4488" s="1" t="s">
        <v>4958</v>
      </c>
      <c r="I4488" s="2" t="s">
        <v>4959</v>
      </c>
      <c r="J4488" s="6" t="s">
        <v>4</v>
      </c>
      <c r="K4488" s="6" t="s">
        <v>4</v>
      </c>
      <c r="L4488" s="6" t="s">
        <v>4</v>
      </c>
      <c r="M4488" s="6" t="s">
        <v>5</v>
      </c>
      <c r="N4488" s="6" t="s">
        <v>4963</v>
      </c>
      <c r="O4488" s="16">
        <v>45106</v>
      </c>
      <c r="P4488" s="6" t="s">
        <v>7</v>
      </c>
      <c r="Q4488" s="18">
        <v>1056</v>
      </c>
      <c r="R4488" s="18">
        <v>0</v>
      </c>
      <c r="S4488" s="18">
        <v>1056</v>
      </c>
      <c r="T4488" s="18">
        <v>0</v>
      </c>
      <c r="U4488" s="10">
        <f t="shared" si="140"/>
        <v>0</v>
      </c>
      <c r="V4488" s="20">
        <f t="shared" si="141"/>
        <v>0</v>
      </c>
    </row>
    <row r="4489" spans="1:22" outlineLevel="3" x14ac:dyDescent="0.35">
      <c r="G4489" s="1"/>
      <c r="H4489" s="14" t="s">
        <v>12207</v>
      </c>
      <c r="O4489" s="16"/>
      <c r="Q4489" s="18">
        <f>SUBTOTAL(9,Q4484:Q4488)</f>
        <v>745989</v>
      </c>
      <c r="R4489" s="18">
        <f>SUBTOTAL(9,R4484:R4488)</f>
        <v>0</v>
      </c>
      <c r="S4489" s="18">
        <f>SUBTOTAL(9,S4484:S4488)</f>
        <v>745989</v>
      </c>
      <c r="T4489" s="18">
        <f>SUBTOTAL(9,T4484:T4488)</f>
        <v>0</v>
      </c>
      <c r="U4489" s="10">
        <f t="shared" si="140"/>
        <v>0</v>
      </c>
      <c r="V4489" s="20">
        <f t="shared" si="141"/>
        <v>0</v>
      </c>
    </row>
    <row r="4490" spans="1:22" ht="29" outlineLevel="4" x14ac:dyDescent="0.35">
      <c r="A4490" s="6" t="s">
        <v>110</v>
      </c>
      <c r="B4490" s="6" t="s">
        <v>111</v>
      </c>
      <c r="C4490" s="12" t="s">
        <v>4955</v>
      </c>
      <c r="D4490" s="5" t="s">
        <v>4964</v>
      </c>
      <c r="E4490" s="6" t="s">
        <v>4964</v>
      </c>
      <c r="F4490" s="1" t="s">
        <v>76</v>
      </c>
      <c r="G4490" s="1" t="s">
        <v>4</v>
      </c>
      <c r="H4490" s="1" t="s">
        <v>4966</v>
      </c>
      <c r="I4490" s="2" t="s">
        <v>4967</v>
      </c>
      <c r="J4490" s="6" t="s">
        <v>4</v>
      </c>
      <c r="K4490" s="6" t="s">
        <v>4</v>
      </c>
      <c r="L4490" s="6" t="s">
        <v>4</v>
      </c>
      <c r="M4490" s="6" t="s">
        <v>5</v>
      </c>
      <c r="N4490" s="6" t="s">
        <v>4965</v>
      </c>
      <c r="O4490" s="16">
        <v>44763</v>
      </c>
      <c r="P4490" s="6" t="s">
        <v>7</v>
      </c>
      <c r="Q4490" s="18">
        <v>2944</v>
      </c>
      <c r="R4490" s="18">
        <v>2944</v>
      </c>
      <c r="S4490" s="18">
        <v>0</v>
      </c>
      <c r="T4490" s="18">
        <v>0</v>
      </c>
      <c r="U4490" s="10">
        <f t="shared" si="140"/>
        <v>0</v>
      </c>
      <c r="V4490" s="20">
        <f t="shared" si="141"/>
        <v>0</v>
      </c>
    </row>
    <row r="4491" spans="1:22" ht="29" outlineLevel="4" x14ac:dyDescent="0.35">
      <c r="A4491" s="6" t="s">
        <v>110</v>
      </c>
      <c r="B4491" s="6" t="s">
        <v>111</v>
      </c>
      <c r="C4491" s="12" t="s">
        <v>4955</v>
      </c>
      <c r="D4491" s="5" t="s">
        <v>4964</v>
      </c>
      <c r="E4491" s="6" t="s">
        <v>4964</v>
      </c>
      <c r="F4491" s="1" t="s">
        <v>76</v>
      </c>
      <c r="G4491" s="1" t="s">
        <v>4</v>
      </c>
      <c r="H4491" s="1" t="s">
        <v>4966</v>
      </c>
      <c r="I4491" s="2" t="s">
        <v>4967</v>
      </c>
      <c r="J4491" s="6" t="s">
        <v>4</v>
      </c>
      <c r="K4491" s="6" t="s">
        <v>4</v>
      </c>
      <c r="L4491" s="6" t="s">
        <v>4</v>
      </c>
      <c r="M4491" s="6" t="s">
        <v>5</v>
      </c>
      <c r="N4491" s="6" t="s">
        <v>4968</v>
      </c>
      <c r="O4491" s="16">
        <v>44953</v>
      </c>
      <c r="P4491" s="6" t="s">
        <v>7</v>
      </c>
      <c r="Q4491" s="18">
        <v>28888</v>
      </c>
      <c r="R4491" s="18">
        <v>28888</v>
      </c>
      <c r="S4491" s="18">
        <v>0</v>
      </c>
      <c r="T4491" s="18">
        <v>0</v>
      </c>
      <c r="U4491" s="10">
        <f t="shared" si="140"/>
        <v>0</v>
      </c>
      <c r="V4491" s="20">
        <f t="shared" si="141"/>
        <v>0</v>
      </c>
    </row>
    <row r="4492" spans="1:22" ht="29" outlineLevel="4" x14ac:dyDescent="0.35">
      <c r="A4492" s="6" t="s">
        <v>110</v>
      </c>
      <c r="B4492" s="6" t="s">
        <v>111</v>
      </c>
      <c r="C4492" s="12" t="s">
        <v>4955</v>
      </c>
      <c r="D4492" s="5" t="s">
        <v>4964</v>
      </c>
      <c r="E4492" s="6" t="s">
        <v>4964</v>
      </c>
      <c r="F4492" s="1" t="s">
        <v>76</v>
      </c>
      <c r="G4492" s="1" t="s">
        <v>4</v>
      </c>
      <c r="H4492" s="1" t="s">
        <v>4966</v>
      </c>
      <c r="I4492" s="2" t="s">
        <v>4967</v>
      </c>
      <c r="J4492" s="6" t="s">
        <v>4</v>
      </c>
      <c r="K4492" s="6" t="s">
        <v>4</v>
      </c>
      <c r="L4492" s="6" t="s">
        <v>4</v>
      </c>
      <c r="M4492" s="6" t="s">
        <v>5</v>
      </c>
      <c r="N4492" s="6" t="s">
        <v>4969</v>
      </c>
      <c r="O4492" s="16">
        <v>45064</v>
      </c>
      <c r="P4492" s="6" t="s">
        <v>7</v>
      </c>
      <c r="Q4492" s="18">
        <v>11959</v>
      </c>
      <c r="R4492" s="18">
        <v>11959</v>
      </c>
      <c r="S4492" s="18">
        <v>0</v>
      </c>
      <c r="T4492" s="18">
        <v>0</v>
      </c>
      <c r="U4492" s="10">
        <f t="shared" si="140"/>
        <v>0</v>
      </c>
      <c r="V4492" s="20">
        <f t="shared" si="141"/>
        <v>0</v>
      </c>
    </row>
    <row r="4493" spans="1:22" outlineLevel="3" x14ac:dyDescent="0.35">
      <c r="G4493" s="1"/>
      <c r="H4493" s="14" t="s">
        <v>12208</v>
      </c>
      <c r="O4493" s="16"/>
      <c r="Q4493" s="18">
        <f>SUBTOTAL(9,Q4490:Q4492)</f>
        <v>43791</v>
      </c>
      <c r="R4493" s="18">
        <f>SUBTOTAL(9,R4490:R4492)</f>
        <v>43791</v>
      </c>
      <c r="S4493" s="18">
        <f>SUBTOTAL(9,S4490:S4492)</f>
        <v>0</v>
      </c>
      <c r="T4493" s="18">
        <f>SUBTOTAL(9,T4490:T4492)</f>
        <v>0</v>
      </c>
      <c r="U4493" s="10">
        <f t="shared" si="140"/>
        <v>0</v>
      </c>
      <c r="V4493" s="20">
        <f t="shared" si="141"/>
        <v>0</v>
      </c>
    </row>
    <row r="4494" spans="1:22" ht="29" outlineLevel="4" x14ac:dyDescent="0.35">
      <c r="A4494" s="6" t="s">
        <v>110</v>
      </c>
      <c r="B4494" s="6" t="s">
        <v>111</v>
      </c>
      <c r="C4494" s="12" t="s">
        <v>4955</v>
      </c>
      <c r="D4494" s="5" t="s">
        <v>4964</v>
      </c>
      <c r="E4494" s="6" t="s">
        <v>4964</v>
      </c>
      <c r="F4494" s="1" t="s">
        <v>148</v>
      </c>
      <c r="G4494" s="1" t="s">
        <v>4</v>
      </c>
      <c r="H4494" s="1" t="s">
        <v>4971</v>
      </c>
      <c r="I4494" s="2" t="s">
        <v>4972</v>
      </c>
      <c r="J4494" s="6" t="s">
        <v>4</v>
      </c>
      <c r="K4494" s="6" t="s">
        <v>4</v>
      </c>
      <c r="L4494" s="6" t="s">
        <v>4</v>
      </c>
      <c r="M4494" s="6" t="s">
        <v>5</v>
      </c>
      <c r="N4494" s="6" t="s">
        <v>4970</v>
      </c>
      <c r="O4494" s="16">
        <v>44896</v>
      </c>
      <c r="P4494" s="6" t="s">
        <v>7</v>
      </c>
      <c r="Q4494" s="18">
        <v>18716</v>
      </c>
      <c r="R4494" s="18">
        <v>18716</v>
      </c>
      <c r="S4494" s="18">
        <v>0</v>
      </c>
      <c r="T4494" s="18">
        <v>0</v>
      </c>
      <c r="U4494" s="10">
        <f t="shared" si="140"/>
        <v>0</v>
      </c>
      <c r="V4494" s="20">
        <f t="shared" si="141"/>
        <v>0</v>
      </c>
    </row>
    <row r="4495" spans="1:22" ht="29" outlineLevel="4" x14ac:dyDescent="0.35">
      <c r="A4495" s="6" t="s">
        <v>110</v>
      </c>
      <c r="B4495" s="6" t="s">
        <v>111</v>
      </c>
      <c r="C4495" s="12" t="s">
        <v>4955</v>
      </c>
      <c r="D4495" s="5" t="s">
        <v>4964</v>
      </c>
      <c r="E4495" s="6" t="s">
        <v>4964</v>
      </c>
      <c r="F4495" s="1" t="s">
        <v>148</v>
      </c>
      <c r="G4495" s="1" t="s">
        <v>4</v>
      </c>
      <c r="H4495" s="1" t="s">
        <v>4971</v>
      </c>
      <c r="I4495" s="2" t="s">
        <v>4972</v>
      </c>
      <c r="J4495" s="6" t="s">
        <v>4</v>
      </c>
      <c r="K4495" s="6" t="s">
        <v>4</v>
      </c>
      <c r="L4495" s="6" t="s">
        <v>4</v>
      </c>
      <c r="M4495" s="6" t="s">
        <v>5</v>
      </c>
      <c r="N4495" s="6" t="s">
        <v>4973</v>
      </c>
      <c r="O4495" s="16">
        <v>45065</v>
      </c>
      <c r="P4495" s="6" t="s">
        <v>7</v>
      </c>
      <c r="Q4495" s="18">
        <v>3312</v>
      </c>
      <c r="R4495" s="18">
        <v>3312</v>
      </c>
      <c r="S4495" s="18">
        <v>0</v>
      </c>
      <c r="T4495" s="18">
        <v>0</v>
      </c>
      <c r="U4495" s="10">
        <f t="shared" si="140"/>
        <v>0</v>
      </c>
      <c r="V4495" s="20">
        <f t="shared" si="141"/>
        <v>0</v>
      </c>
    </row>
    <row r="4496" spans="1:22" outlineLevel="3" x14ac:dyDescent="0.35">
      <c r="G4496" s="1"/>
      <c r="H4496" s="14" t="s">
        <v>12209</v>
      </c>
      <c r="O4496" s="16"/>
      <c r="Q4496" s="18">
        <f>SUBTOTAL(9,Q4494:Q4495)</f>
        <v>22028</v>
      </c>
      <c r="R4496" s="18">
        <f>SUBTOTAL(9,R4494:R4495)</f>
        <v>22028</v>
      </c>
      <c r="S4496" s="18">
        <f>SUBTOTAL(9,S4494:S4495)</f>
        <v>0</v>
      </c>
      <c r="T4496" s="18">
        <f>SUBTOTAL(9,T4494:T4495)</f>
        <v>0</v>
      </c>
      <c r="U4496" s="10">
        <f t="shared" si="140"/>
        <v>0</v>
      </c>
      <c r="V4496" s="20">
        <f t="shared" si="141"/>
        <v>0</v>
      </c>
    </row>
    <row r="4497" spans="1:22" ht="29" outlineLevel="4" x14ac:dyDescent="0.35">
      <c r="A4497" s="6" t="s">
        <v>110</v>
      </c>
      <c r="B4497" s="6" t="s">
        <v>111</v>
      </c>
      <c r="C4497" s="12" t="s">
        <v>4955</v>
      </c>
      <c r="D4497" s="5" t="s">
        <v>4964</v>
      </c>
      <c r="E4497" s="6" t="s">
        <v>4964</v>
      </c>
      <c r="F4497" s="1" t="s">
        <v>86</v>
      </c>
      <c r="G4497" s="1" t="s">
        <v>4</v>
      </c>
      <c r="H4497" s="1" t="s">
        <v>4975</v>
      </c>
      <c r="I4497" s="2" t="s">
        <v>4976</v>
      </c>
      <c r="J4497" s="6" t="s">
        <v>4</v>
      </c>
      <c r="K4497" s="6" t="s">
        <v>4</v>
      </c>
      <c r="L4497" s="6" t="s">
        <v>4</v>
      </c>
      <c r="M4497" s="6" t="s">
        <v>5</v>
      </c>
      <c r="N4497" s="6" t="s">
        <v>4974</v>
      </c>
      <c r="O4497" s="16">
        <v>44763</v>
      </c>
      <c r="P4497" s="6" t="s">
        <v>7</v>
      </c>
      <c r="Q4497" s="18">
        <v>10526</v>
      </c>
      <c r="R4497" s="18">
        <v>10526</v>
      </c>
      <c r="S4497" s="18">
        <v>0</v>
      </c>
      <c r="T4497" s="18">
        <v>0</v>
      </c>
      <c r="U4497" s="10">
        <f t="shared" si="140"/>
        <v>0</v>
      </c>
      <c r="V4497" s="20">
        <f t="shared" si="141"/>
        <v>0</v>
      </c>
    </row>
    <row r="4498" spans="1:22" outlineLevel="3" x14ac:dyDescent="0.35">
      <c r="G4498" s="1"/>
      <c r="H4498" s="14" t="s">
        <v>12210</v>
      </c>
      <c r="O4498" s="16"/>
      <c r="Q4498" s="18">
        <f>SUBTOTAL(9,Q4497:Q4497)</f>
        <v>10526</v>
      </c>
      <c r="R4498" s="18">
        <f>SUBTOTAL(9,R4497:R4497)</f>
        <v>10526</v>
      </c>
      <c r="S4498" s="18">
        <f>SUBTOTAL(9,S4497:S4497)</f>
        <v>0</v>
      </c>
      <c r="T4498" s="18">
        <f>SUBTOTAL(9,T4497:T4497)</f>
        <v>0</v>
      </c>
      <c r="U4498" s="10">
        <f t="shared" si="140"/>
        <v>0</v>
      </c>
      <c r="V4498" s="20">
        <f t="shared" si="141"/>
        <v>0</v>
      </c>
    </row>
    <row r="4499" spans="1:22" ht="29" outlineLevel="4" x14ac:dyDescent="0.35">
      <c r="A4499" s="6" t="s">
        <v>110</v>
      </c>
      <c r="B4499" s="6" t="s">
        <v>111</v>
      </c>
      <c r="C4499" s="12" t="s">
        <v>4955</v>
      </c>
      <c r="D4499" s="5" t="s">
        <v>4964</v>
      </c>
      <c r="E4499" s="6" t="s">
        <v>4964</v>
      </c>
      <c r="F4499" s="1" t="s">
        <v>4</v>
      </c>
      <c r="G4499" s="1" t="s">
        <v>82</v>
      </c>
      <c r="H4499" s="1" t="s">
        <v>4978</v>
      </c>
      <c r="I4499" s="2" t="s">
        <v>4979</v>
      </c>
      <c r="J4499" s="6" t="s">
        <v>4</v>
      </c>
      <c r="K4499" s="6" t="s">
        <v>4</v>
      </c>
      <c r="L4499" s="6" t="s">
        <v>4</v>
      </c>
      <c r="M4499" s="6" t="s">
        <v>5</v>
      </c>
      <c r="N4499" s="6" t="s">
        <v>4977</v>
      </c>
      <c r="O4499" s="16">
        <v>44760</v>
      </c>
      <c r="P4499" s="6" t="s">
        <v>7</v>
      </c>
      <c r="Q4499" s="18">
        <v>1143.28</v>
      </c>
      <c r="R4499" s="18">
        <v>0</v>
      </c>
      <c r="S4499" s="18">
        <v>1143.28</v>
      </c>
      <c r="T4499" s="18">
        <v>0</v>
      </c>
      <c r="U4499" s="10">
        <f t="shared" si="140"/>
        <v>0</v>
      </c>
      <c r="V4499" s="20">
        <f t="shared" si="141"/>
        <v>0</v>
      </c>
    </row>
    <row r="4500" spans="1:22" ht="29" outlineLevel="4" x14ac:dyDescent="0.35">
      <c r="A4500" s="6" t="s">
        <v>110</v>
      </c>
      <c r="B4500" s="6" t="s">
        <v>111</v>
      </c>
      <c r="C4500" s="12" t="s">
        <v>4955</v>
      </c>
      <c r="D4500" s="5" t="s">
        <v>4964</v>
      </c>
      <c r="E4500" s="6" t="s">
        <v>4964</v>
      </c>
      <c r="F4500" s="1" t="s">
        <v>4</v>
      </c>
      <c r="G4500" s="1" t="s">
        <v>82</v>
      </c>
      <c r="H4500" s="1" t="s">
        <v>4978</v>
      </c>
      <c r="I4500" s="2" t="s">
        <v>4979</v>
      </c>
      <c r="J4500" s="6" t="s">
        <v>4</v>
      </c>
      <c r="K4500" s="6" t="s">
        <v>4</v>
      </c>
      <c r="L4500" s="6" t="s">
        <v>4</v>
      </c>
      <c r="M4500" s="6" t="s">
        <v>5</v>
      </c>
      <c r="N4500" s="6" t="s">
        <v>4980</v>
      </c>
      <c r="O4500" s="16">
        <v>44826</v>
      </c>
      <c r="P4500" s="6" t="s">
        <v>7</v>
      </c>
      <c r="Q4500" s="18">
        <v>2175.19</v>
      </c>
      <c r="R4500" s="18">
        <v>0</v>
      </c>
      <c r="S4500" s="18">
        <v>2175.19</v>
      </c>
      <c r="T4500" s="18">
        <v>0</v>
      </c>
      <c r="U4500" s="10">
        <f t="shared" si="140"/>
        <v>0</v>
      </c>
      <c r="V4500" s="20">
        <f t="shared" si="141"/>
        <v>0</v>
      </c>
    </row>
    <row r="4501" spans="1:22" ht="29" outlineLevel="4" x14ac:dyDescent="0.35">
      <c r="A4501" s="6" t="s">
        <v>110</v>
      </c>
      <c r="B4501" s="6" t="s">
        <v>111</v>
      </c>
      <c r="C4501" s="12" t="s">
        <v>4955</v>
      </c>
      <c r="D4501" s="5" t="s">
        <v>4964</v>
      </c>
      <c r="E4501" s="6" t="s">
        <v>4964</v>
      </c>
      <c r="F4501" s="1" t="s">
        <v>76</v>
      </c>
      <c r="G4501" s="1" t="s">
        <v>4</v>
      </c>
      <c r="H4501" s="1" t="s">
        <v>4978</v>
      </c>
      <c r="I4501" s="2" t="s">
        <v>4979</v>
      </c>
      <c r="J4501" s="6" t="s">
        <v>4</v>
      </c>
      <c r="K4501" s="6" t="s">
        <v>4</v>
      </c>
      <c r="L4501" s="6" t="s">
        <v>4</v>
      </c>
      <c r="M4501" s="6" t="s">
        <v>5</v>
      </c>
      <c r="N4501" s="6" t="s">
        <v>4977</v>
      </c>
      <c r="O4501" s="16">
        <v>44760</v>
      </c>
      <c r="P4501" s="6" t="s">
        <v>7</v>
      </c>
      <c r="Q4501" s="18">
        <v>18292.72</v>
      </c>
      <c r="R4501" s="18">
        <v>18292.72</v>
      </c>
      <c r="S4501" s="18">
        <v>0</v>
      </c>
      <c r="T4501" s="18">
        <v>0</v>
      </c>
      <c r="U4501" s="10">
        <f t="shared" si="140"/>
        <v>0</v>
      </c>
      <c r="V4501" s="20">
        <f t="shared" si="141"/>
        <v>0</v>
      </c>
    </row>
    <row r="4502" spans="1:22" ht="29" outlineLevel="4" x14ac:dyDescent="0.35">
      <c r="A4502" s="6" t="s">
        <v>110</v>
      </c>
      <c r="B4502" s="6" t="s">
        <v>111</v>
      </c>
      <c r="C4502" s="12" t="s">
        <v>4955</v>
      </c>
      <c r="D4502" s="5" t="s">
        <v>4964</v>
      </c>
      <c r="E4502" s="6" t="s">
        <v>4964</v>
      </c>
      <c r="F4502" s="1" t="s">
        <v>76</v>
      </c>
      <c r="G4502" s="1" t="s">
        <v>4</v>
      </c>
      <c r="H4502" s="1" t="s">
        <v>4978</v>
      </c>
      <c r="I4502" s="2" t="s">
        <v>4979</v>
      </c>
      <c r="J4502" s="6" t="s">
        <v>4</v>
      </c>
      <c r="K4502" s="6" t="s">
        <v>4</v>
      </c>
      <c r="L4502" s="6" t="s">
        <v>4</v>
      </c>
      <c r="M4502" s="6" t="s">
        <v>5</v>
      </c>
      <c r="N4502" s="6" t="s">
        <v>4980</v>
      </c>
      <c r="O4502" s="16">
        <v>44826</v>
      </c>
      <c r="P4502" s="6" t="s">
        <v>7</v>
      </c>
      <c r="Q4502" s="18">
        <v>34803.81</v>
      </c>
      <c r="R4502" s="18">
        <v>34803.81</v>
      </c>
      <c r="S4502" s="18">
        <v>0</v>
      </c>
      <c r="T4502" s="18">
        <v>0</v>
      </c>
      <c r="U4502" s="10">
        <f t="shared" si="140"/>
        <v>0</v>
      </c>
      <c r="V4502" s="20">
        <f t="shared" si="141"/>
        <v>0</v>
      </c>
    </row>
    <row r="4503" spans="1:22" outlineLevel="3" x14ac:dyDescent="0.35">
      <c r="G4503" s="1"/>
      <c r="H4503" s="14" t="s">
        <v>12211</v>
      </c>
      <c r="O4503" s="16"/>
      <c r="Q4503" s="18">
        <f>SUBTOTAL(9,Q4499:Q4502)</f>
        <v>56415</v>
      </c>
      <c r="R4503" s="18">
        <f>SUBTOTAL(9,R4499:R4502)</f>
        <v>53096.53</v>
      </c>
      <c r="S4503" s="18">
        <f>SUBTOTAL(9,S4499:S4502)</f>
        <v>3318.4700000000003</v>
      </c>
      <c r="T4503" s="18">
        <f>SUBTOTAL(9,T4499:T4502)</f>
        <v>0</v>
      </c>
      <c r="U4503" s="10">
        <f t="shared" si="140"/>
        <v>9.0949470177292824E-13</v>
      </c>
      <c r="V4503" s="20">
        <f t="shared" si="141"/>
        <v>9.0949470177292824E-13</v>
      </c>
    </row>
    <row r="4504" spans="1:22" ht="29" outlineLevel="4" x14ac:dyDescent="0.35">
      <c r="A4504" s="6" t="s">
        <v>110</v>
      </c>
      <c r="B4504" s="6" t="s">
        <v>111</v>
      </c>
      <c r="C4504" s="12" t="s">
        <v>4955</v>
      </c>
      <c r="D4504" s="5" t="s">
        <v>4964</v>
      </c>
      <c r="E4504" s="6" t="s">
        <v>4964</v>
      </c>
      <c r="F4504" s="1" t="s">
        <v>4</v>
      </c>
      <c r="G4504" s="1" t="s">
        <v>97</v>
      </c>
      <c r="H4504" s="1" t="s">
        <v>4982</v>
      </c>
      <c r="I4504" s="2" t="s">
        <v>4983</v>
      </c>
      <c r="J4504" s="6" t="s">
        <v>4</v>
      </c>
      <c r="K4504" s="6" t="s">
        <v>4</v>
      </c>
      <c r="L4504" s="6" t="s">
        <v>4</v>
      </c>
      <c r="M4504" s="6" t="s">
        <v>5</v>
      </c>
      <c r="N4504" s="6" t="s">
        <v>4981</v>
      </c>
      <c r="O4504" s="16">
        <v>44992</v>
      </c>
      <c r="P4504" s="6" t="s">
        <v>7</v>
      </c>
      <c r="Q4504" s="18">
        <v>111.66</v>
      </c>
      <c r="R4504" s="18">
        <v>0</v>
      </c>
      <c r="S4504" s="18">
        <v>111.66</v>
      </c>
      <c r="T4504" s="18">
        <v>0</v>
      </c>
      <c r="U4504" s="10">
        <f t="shared" si="140"/>
        <v>0</v>
      </c>
      <c r="V4504" s="20">
        <f t="shared" si="141"/>
        <v>0</v>
      </c>
    </row>
    <row r="4505" spans="1:22" ht="29" outlineLevel="4" x14ac:dyDescent="0.35">
      <c r="A4505" s="6" t="s">
        <v>110</v>
      </c>
      <c r="B4505" s="6" t="s">
        <v>111</v>
      </c>
      <c r="C4505" s="12" t="s">
        <v>4955</v>
      </c>
      <c r="D4505" s="5" t="s">
        <v>4964</v>
      </c>
      <c r="E4505" s="6" t="s">
        <v>4964</v>
      </c>
      <c r="F4505" s="1" t="s">
        <v>4</v>
      </c>
      <c r="G4505" s="1" t="s">
        <v>97</v>
      </c>
      <c r="H4505" s="1" t="s">
        <v>4982</v>
      </c>
      <c r="I4505" s="2" t="s">
        <v>4983</v>
      </c>
      <c r="J4505" s="6" t="s">
        <v>4</v>
      </c>
      <c r="K4505" s="6" t="s">
        <v>4</v>
      </c>
      <c r="L4505" s="6" t="s">
        <v>4</v>
      </c>
      <c r="M4505" s="6" t="s">
        <v>5</v>
      </c>
      <c r="N4505" s="6" t="s">
        <v>4984</v>
      </c>
      <c r="O4505" s="16">
        <v>45042</v>
      </c>
      <c r="P4505" s="6" t="s">
        <v>7</v>
      </c>
      <c r="Q4505" s="18">
        <v>28516.85</v>
      </c>
      <c r="R4505" s="18">
        <v>0</v>
      </c>
      <c r="S4505" s="18">
        <v>28516.85</v>
      </c>
      <c r="T4505" s="18">
        <v>0</v>
      </c>
      <c r="U4505" s="10">
        <f t="shared" si="140"/>
        <v>0</v>
      </c>
      <c r="V4505" s="20">
        <f t="shared" si="141"/>
        <v>0</v>
      </c>
    </row>
    <row r="4506" spans="1:22" ht="29" outlineLevel="4" x14ac:dyDescent="0.35">
      <c r="A4506" s="6" t="s">
        <v>110</v>
      </c>
      <c r="B4506" s="6" t="s">
        <v>111</v>
      </c>
      <c r="C4506" s="12" t="s">
        <v>4955</v>
      </c>
      <c r="D4506" s="5" t="s">
        <v>4964</v>
      </c>
      <c r="E4506" s="6" t="s">
        <v>4964</v>
      </c>
      <c r="F4506" s="1" t="s">
        <v>76</v>
      </c>
      <c r="G4506" s="1" t="s">
        <v>4</v>
      </c>
      <c r="H4506" s="1" t="s">
        <v>4982</v>
      </c>
      <c r="I4506" s="2" t="s">
        <v>4983</v>
      </c>
      <c r="J4506" s="6" t="s">
        <v>4</v>
      </c>
      <c r="K4506" s="6" t="s">
        <v>4</v>
      </c>
      <c r="L4506" s="6" t="s">
        <v>4</v>
      </c>
      <c r="M4506" s="6" t="s">
        <v>5</v>
      </c>
      <c r="N4506" s="6" t="s">
        <v>4981</v>
      </c>
      <c r="O4506" s="16">
        <v>44992</v>
      </c>
      <c r="P4506" s="6" t="s">
        <v>7</v>
      </c>
      <c r="Q4506" s="18">
        <v>893.34</v>
      </c>
      <c r="R4506" s="18">
        <v>893.34</v>
      </c>
      <c r="S4506" s="18">
        <v>0</v>
      </c>
      <c r="T4506" s="18">
        <v>0</v>
      </c>
      <c r="U4506" s="10">
        <f t="shared" si="140"/>
        <v>0</v>
      </c>
      <c r="V4506" s="20">
        <f t="shared" si="141"/>
        <v>0</v>
      </c>
    </row>
    <row r="4507" spans="1:22" ht="29" outlineLevel="4" x14ac:dyDescent="0.35">
      <c r="A4507" s="6" t="s">
        <v>110</v>
      </c>
      <c r="B4507" s="6" t="s">
        <v>111</v>
      </c>
      <c r="C4507" s="12" t="s">
        <v>4955</v>
      </c>
      <c r="D4507" s="5" t="s">
        <v>4964</v>
      </c>
      <c r="E4507" s="6" t="s">
        <v>4964</v>
      </c>
      <c r="F4507" s="1" t="s">
        <v>76</v>
      </c>
      <c r="G4507" s="1" t="s">
        <v>4</v>
      </c>
      <c r="H4507" s="1" t="s">
        <v>4982</v>
      </c>
      <c r="I4507" s="2" t="s">
        <v>4983</v>
      </c>
      <c r="J4507" s="6" t="s">
        <v>4</v>
      </c>
      <c r="K4507" s="6" t="s">
        <v>4</v>
      </c>
      <c r="L4507" s="6" t="s">
        <v>4</v>
      </c>
      <c r="M4507" s="6" t="s">
        <v>5</v>
      </c>
      <c r="N4507" s="6" t="s">
        <v>4984</v>
      </c>
      <c r="O4507" s="16">
        <v>45042</v>
      </c>
      <c r="P4507" s="6" t="s">
        <v>7</v>
      </c>
      <c r="Q4507" s="18">
        <v>228130.15</v>
      </c>
      <c r="R4507" s="18">
        <v>228130.15</v>
      </c>
      <c r="S4507" s="18">
        <v>0</v>
      </c>
      <c r="T4507" s="18">
        <v>0</v>
      </c>
      <c r="U4507" s="10">
        <f t="shared" si="140"/>
        <v>0</v>
      </c>
      <c r="V4507" s="20">
        <f t="shared" si="141"/>
        <v>0</v>
      </c>
    </row>
    <row r="4508" spans="1:22" outlineLevel="3" x14ac:dyDescent="0.35">
      <c r="G4508" s="1"/>
      <c r="H4508" s="14" t="s">
        <v>12212</v>
      </c>
      <c r="O4508" s="16"/>
      <c r="Q4508" s="18">
        <f>SUBTOTAL(9,Q4504:Q4507)</f>
        <v>257652</v>
      </c>
      <c r="R4508" s="18">
        <f>SUBTOTAL(9,R4504:R4507)</f>
        <v>229023.49</v>
      </c>
      <c r="S4508" s="18">
        <f>SUBTOTAL(9,S4504:S4507)</f>
        <v>28628.51</v>
      </c>
      <c r="T4508" s="18">
        <f>SUBTOTAL(9,T4504:T4507)</f>
        <v>0</v>
      </c>
      <c r="U4508" s="10">
        <f t="shared" si="140"/>
        <v>1.0913936421275139E-11</v>
      </c>
      <c r="V4508" s="20">
        <f t="shared" si="141"/>
        <v>1.0913936421275139E-11</v>
      </c>
    </row>
    <row r="4509" spans="1:22" ht="29" outlineLevel="4" x14ac:dyDescent="0.35">
      <c r="A4509" s="6" t="s">
        <v>110</v>
      </c>
      <c r="B4509" s="6" t="s">
        <v>111</v>
      </c>
      <c r="C4509" s="12" t="s">
        <v>4955</v>
      </c>
      <c r="D4509" s="5" t="s">
        <v>4964</v>
      </c>
      <c r="E4509" s="6" t="s">
        <v>4964</v>
      </c>
      <c r="F4509" s="1" t="s">
        <v>4</v>
      </c>
      <c r="G4509" s="1" t="s">
        <v>82</v>
      </c>
      <c r="H4509" s="1" t="s">
        <v>4986</v>
      </c>
      <c r="I4509" s="2" t="s">
        <v>4987</v>
      </c>
      <c r="J4509" s="6" t="s">
        <v>4</v>
      </c>
      <c r="K4509" s="6" t="s">
        <v>4</v>
      </c>
      <c r="L4509" s="6" t="s">
        <v>4</v>
      </c>
      <c r="M4509" s="6" t="s">
        <v>5</v>
      </c>
      <c r="N4509" s="6" t="s">
        <v>4985</v>
      </c>
      <c r="O4509" s="16">
        <v>44875</v>
      </c>
      <c r="P4509" s="6" t="s">
        <v>7</v>
      </c>
      <c r="Q4509" s="18">
        <v>2664.44</v>
      </c>
      <c r="R4509" s="18">
        <v>0</v>
      </c>
      <c r="S4509" s="18">
        <v>2664.44</v>
      </c>
      <c r="T4509" s="18">
        <v>0</v>
      </c>
      <c r="U4509" s="10">
        <f t="shared" si="140"/>
        <v>0</v>
      </c>
      <c r="V4509" s="20">
        <f t="shared" si="141"/>
        <v>0</v>
      </c>
    </row>
    <row r="4510" spans="1:22" ht="29" outlineLevel="4" x14ac:dyDescent="0.35">
      <c r="A4510" s="6" t="s">
        <v>110</v>
      </c>
      <c r="B4510" s="6" t="s">
        <v>111</v>
      </c>
      <c r="C4510" s="12" t="s">
        <v>4955</v>
      </c>
      <c r="D4510" s="5" t="s">
        <v>4964</v>
      </c>
      <c r="E4510" s="6" t="s">
        <v>4964</v>
      </c>
      <c r="F4510" s="1" t="s">
        <v>4</v>
      </c>
      <c r="G4510" s="1" t="s">
        <v>82</v>
      </c>
      <c r="H4510" s="1" t="s">
        <v>4986</v>
      </c>
      <c r="I4510" s="2" t="s">
        <v>4987</v>
      </c>
      <c r="J4510" s="6" t="s">
        <v>4</v>
      </c>
      <c r="K4510" s="6" t="s">
        <v>4</v>
      </c>
      <c r="L4510" s="6" t="s">
        <v>4</v>
      </c>
      <c r="M4510" s="6" t="s">
        <v>5</v>
      </c>
      <c r="N4510" s="6" t="s">
        <v>4988</v>
      </c>
      <c r="O4510" s="16">
        <v>45001</v>
      </c>
      <c r="P4510" s="6" t="s">
        <v>7</v>
      </c>
      <c r="Q4510" s="18">
        <v>2043.64</v>
      </c>
      <c r="R4510" s="18">
        <v>0</v>
      </c>
      <c r="S4510" s="18">
        <v>2043.64</v>
      </c>
      <c r="T4510" s="18">
        <v>0</v>
      </c>
      <c r="U4510" s="10">
        <f t="shared" si="140"/>
        <v>0</v>
      </c>
      <c r="V4510" s="20">
        <f t="shared" si="141"/>
        <v>0</v>
      </c>
    </row>
    <row r="4511" spans="1:22" ht="29" outlineLevel="4" x14ac:dyDescent="0.35">
      <c r="A4511" s="6" t="s">
        <v>110</v>
      </c>
      <c r="B4511" s="6" t="s">
        <v>111</v>
      </c>
      <c r="C4511" s="12" t="s">
        <v>4955</v>
      </c>
      <c r="D4511" s="5" t="s">
        <v>4964</v>
      </c>
      <c r="E4511" s="6" t="s">
        <v>4964</v>
      </c>
      <c r="F4511" s="1" t="s">
        <v>76</v>
      </c>
      <c r="G4511" s="1" t="s">
        <v>4</v>
      </c>
      <c r="H4511" s="1" t="s">
        <v>4986</v>
      </c>
      <c r="I4511" s="2" t="s">
        <v>4987</v>
      </c>
      <c r="J4511" s="6" t="s">
        <v>4</v>
      </c>
      <c r="K4511" s="6" t="s">
        <v>4</v>
      </c>
      <c r="L4511" s="6" t="s">
        <v>4</v>
      </c>
      <c r="M4511" s="6" t="s">
        <v>5</v>
      </c>
      <c r="N4511" s="6" t="s">
        <v>4985</v>
      </c>
      <c r="O4511" s="16">
        <v>44875</v>
      </c>
      <c r="P4511" s="6" t="s">
        <v>7</v>
      </c>
      <c r="Q4511" s="18">
        <v>42632.56</v>
      </c>
      <c r="R4511" s="18">
        <v>42632.56</v>
      </c>
      <c r="S4511" s="18">
        <v>0</v>
      </c>
      <c r="T4511" s="18">
        <v>0</v>
      </c>
      <c r="U4511" s="10">
        <f t="shared" si="140"/>
        <v>0</v>
      </c>
      <c r="V4511" s="20">
        <f t="shared" si="141"/>
        <v>0</v>
      </c>
    </row>
    <row r="4512" spans="1:22" ht="29" outlineLevel="4" x14ac:dyDescent="0.35">
      <c r="A4512" s="6" t="s">
        <v>110</v>
      </c>
      <c r="B4512" s="6" t="s">
        <v>111</v>
      </c>
      <c r="C4512" s="12" t="s">
        <v>4955</v>
      </c>
      <c r="D4512" s="5" t="s">
        <v>4964</v>
      </c>
      <c r="E4512" s="6" t="s">
        <v>4964</v>
      </c>
      <c r="F4512" s="1" t="s">
        <v>76</v>
      </c>
      <c r="G4512" s="1" t="s">
        <v>4</v>
      </c>
      <c r="H4512" s="1" t="s">
        <v>4986</v>
      </c>
      <c r="I4512" s="2" t="s">
        <v>4987</v>
      </c>
      <c r="J4512" s="6" t="s">
        <v>4</v>
      </c>
      <c r="K4512" s="6" t="s">
        <v>4</v>
      </c>
      <c r="L4512" s="6" t="s">
        <v>4</v>
      </c>
      <c r="M4512" s="6" t="s">
        <v>5</v>
      </c>
      <c r="N4512" s="6" t="s">
        <v>4988</v>
      </c>
      <c r="O4512" s="16">
        <v>45001</v>
      </c>
      <c r="P4512" s="6" t="s">
        <v>7</v>
      </c>
      <c r="Q4512" s="18">
        <v>32699.360000000001</v>
      </c>
      <c r="R4512" s="18">
        <v>32699.360000000001</v>
      </c>
      <c r="S4512" s="18">
        <v>0</v>
      </c>
      <c r="T4512" s="18">
        <v>0</v>
      </c>
      <c r="U4512" s="10">
        <f t="shared" si="140"/>
        <v>0</v>
      </c>
      <c r="V4512" s="20">
        <f t="shared" si="141"/>
        <v>0</v>
      </c>
    </row>
    <row r="4513" spans="1:22" outlineLevel="3" x14ac:dyDescent="0.35">
      <c r="G4513" s="1"/>
      <c r="H4513" s="14" t="s">
        <v>12213</v>
      </c>
      <c r="O4513" s="16"/>
      <c r="Q4513" s="18">
        <f>SUBTOTAL(9,Q4509:Q4512)</f>
        <v>80040</v>
      </c>
      <c r="R4513" s="18">
        <f>SUBTOTAL(9,R4509:R4512)</f>
        <v>75331.92</v>
      </c>
      <c r="S4513" s="18">
        <f>SUBTOTAL(9,S4509:S4512)</f>
        <v>4708.08</v>
      </c>
      <c r="T4513" s="18">
        <f>SUBTOTAL(9,T4509:T4512)</f>
        <v>0</v>
      </c>
      <c r="U4513" s="10">
        <f t="shared" si="140"/>
        <v>1.8189894035458565E-12</v>
      </c>
      <c r="V4513" s="20">
        <f t="shared" si="141"/>
        <v>1.8189894035458565E-12</v>
      </c>
    </row>
    <row r="4514" spans="1:22" ht="29" outlineLevel="4" x14ac:dyDescent="0.35">
      <c r="A4514" s="6" t="s">
        <v>110</v>
      </c>
      <c r="B4514" s="6" t="s">
        <v>111</v>
      </c>
      <c r="C4514" s="12" t="s">
        <v>4955</v>
      </c>
      <c r="D4514" s="5" t="s">
        <v>4964</v>
      </c>
      <c r="E4514" s="6" t="s">
        <v>4964</v>
      </c>
      <c r="F4514" s="1" t="s">
        <v>4</v>
      </c>
      <c r="G4514" s="1" t="s">
        <v>97</v>
      </c>
      <c r="H4514" s="1" t="s">
        <v>4990</v>
      </c>
      <c r="I4514" s="2" t="s">
        <v>4991</v>
      </c>
      <c r="J4514" s="6" t="s">
        <v>4</v>
      </c>
      <c r="K4514" s="6" t="s">
        <v>4</v>
      </c>
      <c r="L4514" s="6" t="s">
        <v>4</v>
      </c>
      <c r="M4514" s="6" t="s">
        <v>5</v>
      </c>
      <c r="N4514" s="6" t="s">
        <v>4989</v>
      </c>
      <c r="O4514" s="16">
        <v>44932</v>
      </c>
      <c r="P4514" s="6" t="s">
        <v>7</v>
      </c>
      <c r="Q4514" s="18">
        <v>261.95999999999998</v>
      </c>
      <c r="R4514" s="18">
        <v>0</v>
      </c>
      <c r="S4514" s="18">
        <v>261.95999999999998</v>
      </c>
      <c r="T4514" s="18">
        <v>0</v>
      </c>
      <c r="U4514" s="10">
        <f t="shared" si="140"/>
        <v>0</v>
      </c>
      <c r="V4514" s="20">
        <f t="shared" si="141"/>
        <v>0</v>
      </c>
    </row>
    <row r="4515" spans="1:22" ht="29" outlineLevel="4" x14ac:dyDescent="0.35">
      <c r="A4515" s="6" t="s">
        <v>110</v>
      </c>
      <c r="B4515" s="6" t="s">
        <v>111</v>
      </c>
      <c r="C4515" s="12" t="s">
        <v>4955</v>
      </c>
      <c r="D4515" s="5" t="s">
        <v>4964</v>
      </c>
      <c r="E4515" s="6" t="s">
        <v>4964</v>
      </c>
      <c r="F4515" s="1" t="s">
        <v>4</v>
      </c>
      <c r="G4515" s="1" t="s">
        <v>97</v>
      </c>
      <c r="H4515" s="1" t="s">
        <v>4990</v>
      </c>
      <c r="I4515" s="2" t="s">
        <v>4991</v>
      </c>
      <c r="J4515" s="6" t="s">
        <v>4</v>
      </c>
      <c r="K4515" s="6" t="s">
        <v>4</v>
      </c>
      <c r="L4515" s="6" t="s">
        <v>4</v>
      </c>
      <c r="M4515" s="6" t="s">
        <v>5</v>
      </c>
      <c r="N4515" s="6" t="s">
        <v>4992</v>
      </c>
      <c r="O4515" s="16">
        <v>44991</v>
      </c>
      <c r="P4515" s="6" t="s">
        <v>7</v>
      </c>
      <c r="Q4515" s="18">
        <v>1120.06</v>
      </c>
      <c r="R4515" s="18">
        <v>0</v>
      </c>
      <c r="S4515" s="18">
        <v>1120.06</v>
      </c>
      <c r="T4515" s="18">
        <v>0</v>
      </c>
      <c r="U4515" s="10">
        <f t="shared" si="140"/>
        <v>0</v>
      </c>
      <c r="V4515" s="20">
        <f t="shared" si="141"/>
        <v>0</v>
      </c>
    </row>
    <row r="4516" spans="1:22" ht="29" outlineLevel="4" x14ac:dyDescent="0.35">
      <c r="A4516" s="6" t="s">
        <v>110</v>
      </c>
      <c r="B4516" s="6" t="s">
        <v>111</v>
      </c>
      <c r="C4516" s="12" t="s">
        <v>4955</v>
      </c>
      <c r="D4516" s="5" t="s">
        <v>4964</v>
      </c>
      <c r="E4516" s="6" t="s">
        <v>4964</v>
      </c>
      <c r="F4516" s="1" t="s">
        <v>76</v>
      </c>
      <c r="G4516" s="1" t="s">
        <v>4</v>
      </c>
      <c r="H4516" s="1" t="s">
        <v>4990</v>
      </c>
      <c r="I4516" s="2" t="s">
        <v>4991</v>
      </c>
      <c r="J4516" s="6" t="s">
        <v>4</v>
      </c>
      <c r="K4516" s="6" t="s">
        <v>4</v>
      </c>
      <c r="L4516" s="6" t="s">
        <v>4</v>
      </c>
      <c r="M4516" s="6" t="s">
        <v>5</v>
      </c>
      <c r="N4516" s="6" t="s">
        <v>4989</v>
      </c>
      <c r="O4516" s="16">
        <v>44932</v>
      </c>
      <c r="P4516" s="6" t="s">
        <v>7</v>
      </c>
      <c r="Q4516" s="18">
        <v>2096.04</v>
      </c>
      <c r="R4516" s="18">
        <v>2096.04</v>
      </c>
      <c r="S4516" s="18">
        <v>0</v>
      </c>
      <c r="T4516" s="18">
        <v>0</v>
      </c>
      <c r="U4516" s="10">
        <f t="shared" si="140"/>
        <v>0</v>
      </c>
      <c r="V4516" s="20">
        <f t="shared" si="141"/>
        <v>0</v>
      </c>
    </row>
    <row r="4517" spans="1:22" ht="29" outlineLevel="4" x14ac:dyDescent="0.35">
      <c r="A4517" s="6" t="s">
        <v>110</v>
      </c>
      <c r="B4517" s="6" t="s">
        <v>111</v>
      </c>
      <c r="C4517" s="12" t="s">
        <v>4955</v>
      </c>
      <c r="D4517" s="5" t="s">
        <v>4964</v>
      </c>
      <c r="E4517" s="6" t="s">
        <v>4964</v>
      </c>
      <c r="F4517" s="1" t="s">
        <v>76</v>
      </c>
      <c r="G4517" s="1" t="s">
        <v>4</v>
      </c>
      <c r="H4517" s="1" t="s">
        <v>4990</v>
      </c>
      <c r="I4517" s="2" t="s">
        <v>4991</v>
      </c>
      <c r="J4517" s="6" t="s">
        <v>4</v>
      </c>
      <c r="K4517" s="6" t="s">
        <v>4</v>
      </c>
      <c r="L4517" s="6" t="s">
        <v>4</v>
      </c>
      <c r="M4517" s="6" t="s">
        <v>5</v>
      </c>
      <c r="N4517" s="6" t="s">
        <v>4992</v>
      </c>
      <c r="O4517" s="16">
        <v>44991</v>
      </c>
      <c r="P4517" s="6" t="s">
        <v>7</v>
      </c>
      <c r="Q4517" s="18">
        <v>8961.94</v>
      </c>
      <c r="R4517" s="18">
        <v>8961.94</v>
      </c>
      <c r="S4517" s="18">
        <v>0</v>
      </c>
      <c r="T4517" s="18">
        <v>0</v>
      </c>
      <c r="U4517" s="10">
        <f t="shared" si="140"/>
        <v>0</v>
      </c>
      <c r="V4517" s="20">
        <f t="shared" si="141"/>
        <v>0</v>
      </c>
    </row>
    <row r="4518" spans="1:22" outlineLevel="3" x14ac:dyDescent="0.35">
      <c r="G4518" s="1"/>
      <c r="H4518" s="14" t="s">
        <v>12214</v>
      </c>
      <c r="O4518" s="16"/>
      <c r="Q4518" s="18">
        <f>SUBTOTAL(9,Q4514:Q4517)</f>
        <v>12440</v>
      </c>
      <c r="R4518" s="18">
        <f>SUBTOTAL(9,R4514:R4517)</f>
        <v>11057.98</v>
      </c>
      <c r="S4518" s="18">
        <f>SUBTOTAL(9,S4514:S4517)</f>
        <v>1382.02</v>
      </c>
      <c r="T4518" s="18">
        <f>SUBTOTAL(9,T4514:T4517)</f>
        <v>0</v>
      </c>
      <c r="U4518" s="10">
        <f t="shared" si="140"/>
        <v>4.5474735088646412E-13</v>
      </c>
      <c r="V4518" s="20">
        <f t="shared" si="141"/>
        <v>4.5474735088646412E-13</v>
      </c>
    </row>
    <row r="4519" spans="1:22" ht="29" outlineLevel="4" x14ac:dyDescent="0.35">
      <c r="A4519" s="6" t="s">
        <v>110</v>
      </c>
      <c r="B4519" s="6" t="s">
        <v>111</v>
      </c>
      <c r="C4519" s="12" t="s">
        <v>4955</v>
      </c>
      <c r="D4519" s="5" t="s">
        <v>4964</v>
      </c>
      <c r="E4519" s="6" t="s">
        <v>4964</v>
      </c>
      <c r="F4519" s="1" t="s">
        <v>76</v>
      </c>
      <c r="G4519" s="1" t="s">
        <v>4</v>
      </c>
      <c r="H4519" s="1" t="s">
        <v>4994</v>
      </c>
      <c r="I4519" s="2" t="s">
        <v>4995</v>
      </c>
      <c r="J4519" s="6" t="s">
        <v>4</v>
      </c>
      <c r="K4519" s="6" t="s">
        <v>4</v>
      </c>
      <c r="L4519" s="6" t="s">
        <v>4</v>
      </c>
      <c r="M4519" s="6" t="s">
        <v>5</v>
      </c>
      <c r="N4519" s="6" t="s">
        <v>4993</v>
      </c>
      <c r="O4519" s="16">
        <v>44930</v>
      </c>
      <c r="P4519" s="6" t="s">
        <v>7</v>
      </c>
      <c r="Q4519" s="18">
        <v>48363</v>
      </c>
      <c r="R4519" s="18">
        <v>48363</v>
      </c>
      <c r="S4519" s="18">
        <v>0</v>
      </c>
      <c r="T4519" s="18">
        <v>0</v>
      </c>
      <c r="U4519" s="10">
        <f t="shared" si="140"/>
        <v>0</v>
      </c>
      <c r="V4519" s="20">
        <f t="shared" si="141"/>
        <v>0</v>
      </c>
    </row>
    <row r="4520" spans="1:22" ht="29" outlineLevel="4" x14ac:dyDescent="0.35">
      <c r="A4520" s="6" t="s">
        <v>110</v>
      </c>
      <c r="B4520" s="6" t="s">
        <v>111</v>
      </c>
      <c r="C4520" s="12" t="s">
        <v>4955</v>
      </c>
      <c r="D4520" s="5" t="s">
        <v>4964</v>
      </c>
      <c r="E4520" s="6" t="s">
        <v>4964</v>
      </c>
      <c r="F4520" s="1" t="s">
        <v>76</v>
      </c>
      <c r="G4520" s="1" t="s">
        <v>4</v>
      </c>
      <c r="H4520" s="1" t="s">
        <v>4994</v>
      </c>
      <c r="I4520" s="2" t="s">
        <v>4995</v>
      </c>
      <c r="J4520" s="6" t="s">
        <v>4</v>
      </c>
      <c r="K4520" s="6" t="s">
        <v>4</v>
      </c>
      <c r="L4520" s="6" t="s">
        <v>4</v>
      </c>
      <c r="M4520" s="6" t="s">
        <v>5</v>
      </c>
      <c r="N4520" s="6" t="s">
        <v>4996</v>
      </c>
      <c r="O4520" s="16">
        <v>45000</v>
      </c>
      <c r="P4520" s="6" t="s">
        <v>7</v>
      </c>
      <c r="Q4520" s="18">
        <v>35879</v>
      </c>
      <c r="R4520" s="18">
        <v>35879</v>
      </c>
      <c r="S4520" s="18">
        <v>0</v>
      </c>
      <c r="T4520" s="18">
        <v>0</v>
      </c>
      <c r="U4520" s="10">
        <f t="shared" si="140"/>
        <v>0</v>
      </c>
      <c r="V4520" s="20">
        <f t="shared" si="141"/>
        <v>0</v>
      </c>
    </row>
    <row r="4521" spans="1:22" outlineLevel="3" x14ac:dyDescent="0.35">
      <c r="G4521" s="1"/>
      <c r="H4521" s="14" t="s">
        <v>12215</v>
      </c>
      <c r="O4521" s="16"/>
      <c r="Q4521" s="18">
        <f>SUBTOTAL(9,Q4519:Q4520)</f>
        <v>84242</v>
      </c>
      <c r="R4521" s="18">
        <f>SUBTOTAL(9,R4519:R4520)</f>
        <v>84242</v>
      </c>
      <c r="S4521" s="18">
        <f>SUBTOTAL(9,S4519:S4520)</f>
        <v>0</v>
      </c>
      <c r="T4521" s="18">
        <f>SUBTOTAL(9,T4519:T4520)</f>
        <v>0</v>
      </c>
      <c r="U4521" s="10">
        <f t="shared" si="140"/>
        <v>0</v>
      </c>
      <c r="V4521" s="20">
        <f t="shared" si="141"/>
        <v>0</v>
      </c>
    </row>
    <row r="4522" spans="1:22" ht="29" outlineLevel="4" x14ac:dyDescent="0.35">
      <c r="A4522" s="6" t="s">
        <v>110</v>
      </c>
      <c r="B4522" s="6" t="s">
        <v>111</v>
      </c>
      <c r="C4522" s="12" t="s">
        <v>4955</v>
      </c>
      <c r="D4522" s="5" t="s">
        <v>4964</v>
      </c>
      <c r="E4522" s="6" t="s">
        <v>4964</v>
      </c>
      <c r="F4522" s="1" t="s">
        <v>86</v>
      </c>
      <c r="G4522" s="1" t="s">
        <v>4</v>
      </c>
      <c r="H4522" s="1" t="s">
        <v>4998</v>
      </c>
      <c r="I4522" s="2" t="s">
        <v>4999</v>
      </c>
      <c r="J4522" s="6" t="s">
        <v>4</v>
      </c>
      <c r="K4522" s="6" t="s">
        <v>4</v>
      </c>
      <c r="L4522" s="6" t="s">
        <v>4</v>
      </c>
      <c r="M4522" s="6" t="s">
        <v>5</v>
      </c>
      <c r="N4522" s="6" t="s">
        <v>4997</v>
      </c>
      <c r="O4522" s="16">
        <v>44874</v>
      </c>
      <c r="P4522" s="6" t="s">
        <v>7</v>
      </c>
      <c r="Q4522" s="18">
        <v>36299</v>
      </c>
      <c r="R4522" s="18">
        <v>36299</v>
      </c>
      <c r="S4522" s="18">
        <v>0</v>
      </c>
      <c r="T4522" s="18">
        <v>0</v>
      </c>
      <c r="U4522" s="10">
        <f t="shared" si="140"/>
        <v>0</v>
      </c>
      <c r="V4522" s="20">
        <f t="shared" si="141"/>
        <v>0</v>
      </c>
    </row>
    <row r="4523" spans="1:22" ht="29" outlineLevel="4" x14ac:dyDescent="0.35">
      <c r="A4523" s="6" t="s">
        <v>110</v>
      </c>
      <c r="B4523" s="6" t="s">
        <v>111</v>
      </c>
      <c r="C4523" s="12" t="s">
        <v>4955</v>
      </c>
      <c r="D4523" s="5" t="s">
        <v>4964</v>
      </c>
      <c r="E4523" s="6" t="s">
        <v>4964</v>
      </c>
      <c r="F4523" s="1" t="s">
        <v>86</v>
      </c>
      <c r="G4523" s="1" t="s">
        <v>4</v>
      </c>
      <c r="H4523" s="1" t="s">
        <v>4998</v>
      </c>
      <c r="I4523" s="2" t="s">
        <v>4999</v>
      </c>
      <c r="J4523" s="6" t="s">
        <v>4</v>
      </c>
      <c r="K4523" s="6" t="s">
        <v>4</v>
      </c>
      <c r="L4523" s="6" t="s">
        <v>4</v>
      </c>
      <c r="M4523" s="6" t="s">
        <v>5</v>
      </c>
      <c r="N4523" s="6" t="s">
        <v>5000</v>
      </c>
      <c r="O4523" s="16">
        <v>44956</v>
      </c>
      <c r="P4523" s="6" t="s">
        <v>7</v>
      </c>
      <c r="Q4523" s="18">
        <v>31200</v>
      </c>
      <c r="R4523" s="18">
        <v>31200</v>
      </c>
      <c r="S4523" s="18">
        <v>0</v>
      </c>
      <c r="T4523" s="18">
        <v>0</v>
      </c>
      <c r="U4523" s="10">
        <f t="shared" si="140"/>
        <v>0</v>
      </c>
      <c r="V4523" s="20">
        <f t="shared" si="141"/>
        <v>0</v>
      </c>
    </row>
    <row r="4524" spans="1:22" outlineLevel="3" x14ac:dyDescent="0.35">
      <c r="G4524" s="1"/>
      <c r="H4524" s="14" t="s">
        <v>12216</v>
      </c>
      <c r="O4524" s="16"/>
      <c r="Q4524" s="18">
        <f>SUBTOTAL(9,Q4522:Q4523)</f>
        <v>67499</v>
      </c>
      <c r="R4524" s="18">
        <f>SUBTOTAL(9,R4522:R4523)</f>
        <v>67499</v>
      </c>
      <c r="S4524" s="18">
        <f>SUBTOTAL(9,S4522:S4523)</f>
        <v>0</v>
      </c>
      <c r="T4524" s="18">
        <f>SUBTOTAL(9,T4522:T4523)</f>
        <v>0</v>
      </c>
      <c r="U4524" s="10">
        <f t="shared" si="140"/>
        <v>0</v>
      </c>
      <c r="V4524" s="20">
        <f t="shared" si="141"/>
        <v>0</v>
      </c>
    </row>
    <row r="4525" spans="1:22" outlineLevel="4" x14ac:dyDescent="0.35">
      <c r="A4525" s="6" t="s">
        <v>110</v>
      </c>
      <c r="B4525" s="6" t="s">
        <v>111</v>
      </c>
      <c r="C4525" s="12" t="s">
        <v>4955</v>
      </c>
      <c r="D4525" s="5" t="s">
        <v>5001</v>
      </c>
      <c r="E4525" s="6" t="s">
        <v>5001</v>
      </c>
      <c r="F4525" s="1" t="s">
        <v>4</v>
      </c>
      <c r="G4525" s="1" t="s">
        <v>114</v>
      </c>
      <c r="H4525" s="1" t="s">
        <v>116</v>
      </c>
      <c r="I4525" s="4" t="s">
        <v>12902</v>
      </c>
      <c r="J4525" s="6" t="s">
        <v>4</v>
      </c>
      <c r="K4525" s="6" t="s">
        <v>4</v>
      </c>
      <c r="L4525" s="6" t="s">
        <v>4</v>
      </c>
      <c r="M4525" s="6" t="s">
        <v>5</v>
      </c>
      <c r="N4525" s="6" t="s">
        <v>5002</v>
      </c>
      <c r="O4525" s="16">
        <v>44869</v>
      </c>
      <c r="P4525" s="6" t="s">
        <v>7</v>
      </c>
      <c r="Q4525" s="18">
        <v>65481</v>
      </c>
      <c r="R4525" s="18">
        <v>0</v>
      </c>
      <c r="S4525" s="18">
        <v>65481</v>
      </c>
      <c r="T4525" s="18">
        <v>0</v>
      </c>
      <c r="U4525" s="10">
        <f t="shared" si="140"/>
        <v>0</v>
      </c>
      <c r="V4525" s="20">
        <f t="shared" si="141"/>
        <v>0</v>
      </c>
    </row>
    <row r="4526" spans="1:22" outlineLevel="4" x14ac:dyDescent="0.35">
      <c r="A4526" s="6" t="s">
        <v>110</v>
      </c>
      <c r="B4526" s="6" t="s">
        <v>111</v>
      </c>
      <c r="C4526" s="12" t="s">
        <v>4955</v>
      </c>
      <c r="D4526" s="5" t="s">
        <v>5001</v>
      </c>
      <c r="E4526" s="6" t="s">
        <v>5001</v>
      </c>
      <c r="F4526" s="1" t="s">
        <v>4</v>
      </c>
      <c r="G4526" s="1" t="s">
        <v>114</v>
      </c>
      <c r="H4526" s="1" t="s">
        <v>116</v>
      </c>
      <c r="I4526" s="4" t="s">
        <v>12902</v>
      </c>
      <c r="J4526" s="6" t="s">
        <v>4</v>
      </c>
      <c r="K4526" s="6" t="s">
        <v>4</v>
      </c>
      <c r="L4526" s="6" t="s">
        <v>4</v>
      </c>
      <c r="M4526" s="6" t="s">
        <v>5</v>
      </c>
      <c r="N4526" s="6" t="s">
        <v>5003</v>
      </c>
      <c r="O4526" s="16">
        <v>44945</v>
      </c>
      <c r="P4526" s="6" t="s">
        <v>7</v>
      </c>
      <c r="Q4526" s="18">
        <v>12716</v>
      </c>
      <c r="R4526" s="18">
        <v>0</v>
      </c>
      <c r="S4526" s="18">
        <v>12716</v>
      </c>
      <c r="T4526" s="18">
        <v>0</v>
      </c>
      <c r="U4526" s="10">
        <f t="shared" si="140"/>
        <v>0</v>
      </c>
      <c r="V4526" s="20">
        <f t="shared" si="141"/>
        <v>0</v>
      </c>
    </row>
    <row r="4527" spans="1:22" outlineLevel="3" x14ac:dyDescent="0.35">
      <c r="G4527" s="1"/>
      <c r="H4527" s="14" t="s">
        <v>11348</v>
      </c>
      <c r="O4527" s="16"/>
      <c r="Q4527" s="18">
        <f>SUBTOTAL(9,Q4525:Q4526)</f>
        <v>78197</v>
      </c>
      <c r="R4527" s="18">
        <f>SUBTOTAL(9,R4525:R4526)</f>
        <v>0</v>
      </c>
      <c r="S4527" s="18">
        <f>SUBTOTAL(9,S4525:S4526)</f>
        <v>78197</v>
      </c>
      <c r="T4527" s="18">
        <f>SUBTOTAL(9,T4525:T4526)</f>
        <v>0</v>
      </c>
      <c r="U4527" s="10">
        <f t="shared" si="140"/>
        <v>0</v>
      </c>
      <c r="V4527" s="20">
        <f t="shared" si="141"/>
        <v>0</v>
      </c>
    </row>
    <row r="4528" spans="1:22" outlineLevel="4" x14ac:dyDescent="0.35">
      <c r="A4528" s="6" t="s">
        <v>110</v>
      </c>
      <c r="B4528" s="6" t="s">
        <v>111</v>
      </c>
      <c r="C4528" s="12" t="s">
        <v>4955</v>
      </c>
      <c r="D4528" s="5" t="s">
        <v>5001</v>
      </c>
      <c r="E4528" s="6" t="s">
        <v>5001</v>
      </c>
      <c r="F4528" s="1" t="s">
        <v>4</v>
      </c>
      <c r="G4528" s="1" t="s">
        <v>114</v>
      </c>
      <c r="H4528" s="1" t="s">
        <v>119</v>
      </c>
      <c r="I4528" s="4" t="s">
        <v>12903</v>
      </c>
      <c r="J4528" s="6" t="s">
        <v>4</v>
      </c>
      <c r="K4528" s="6" t="s">
        <v>4</v>
      </c>
      <c r="L4528" s="6" t="s">
        <v>4</v>
      </c>
      <c r="M4528" s="6" t="s">
        <v>5</v>
      </c>
      <c r="N4528" s="6" t="s">
        <v>5002</v>
      </c>
      <c r="O4528" s="16">
        <v>44869</v>
      </c>
      <c r="P4528" s="6" t="s">
        <v>7</v>
      </c>
      <c r="Q4528" s="18">
        <v>10344</v>
      </c>
      <c r="R4528" s="18">
        <v>0</v>
      </c>
      <c r="S4528" s="18">
        <v>10344</v>
      </c>
      <c r="T4528" s="18">
        <v>0</v>
      </c>
      <c r="U4528" s="10">
        <f t="shared" si="140"/>
        <v>0</v>
      </c>
      <c r="V4528" s="20">
        <f t="shared" si="141"/>
        <v>0</v>
      </c>
    </row>
    <row r="4529" spans="1:22" outlineLevel="4" x14ac:dyDescent="0.35">
      <c r="A4529" s="6" t="s">
        <v>110</v>
      </c>
      <c r="B4529" s="6" t="s">
        <v>111</v>
      </c>
      <c r="C4529" s="12" t="s">
        <v>4955</v>
      </c>
      <c r="D4529" s="5" t="s">
        <v>5001</v>
      </c>
      <c r="E4529" s="6" t="s">
        <v>5001</v>
      </c>
      <c r="F4529" s="1" t="s">
        <v>4</v>
      </c>
      <c r="G4529" s="1" t="s">
        <v>114</v>
      </c>
      <c r="H4529" s="1" t="s">
        <v>119</v>
      </c>
      <c r="I4529" s="4" t="s">
        <v>12903</v>
      </c>
      <c r="J4529" s="6" t="s">
        <v>4</v>
      </c>
      <c r="K4529" s="6" t="s">
        <v>4</v>
      </c>
      <c r="L4529" s="6" t="s">
        <v>4</v>
      </c>
      <c r="M4529" s="6" t="s">
        <v>5</v>
      </c>
      <c r="N4529" s="6" t="s">
        <v>5003</v>
      </c>
      <c r="O4529" s="16">
        <v>44945</v>
      </c>
      <c r="P4529" s="6" t="s">
        <v>7</v>
      </c>
      <c r="Q4529" s="18">
        <v>2008</v>
      </c>
      <c r="R4529" s="18">
        <v>0</v>
      </c>
      <c r="S4529" s="18">
        <v>2008</v>
      </c>
      <c r="T4529" s="18">
        <v>0</v>
      </c>
      <c r="U4529" s="10">
        <f t="shared" si="140"/>
        <v>0</v>
      </c>
      <c r="V4529" s="20">
        <f t="shared" si="141"/>
        <v>0</v>
      </c>
    </row>
    <row r="4530" spans="1:22" outlineLevel="3" x14ac:dyDescent="0.35">
      <c r="G4530" s="1"/>
      <c r="H4530" s="14" t="s">
        <v>11349</v>
      </c>
      <c r="O4530" s="16"/>
      <c r="Q4530" s="18">
        <f>SUBTOTAL(9,Q4528:Q4529)</f>
        <v>12352</v>
      </c>
      <c r="R4530" s="18">
        <f>SUBTOTAL(9,R4528:R4529)</f>
        <v>0</v>
      </c>
      <c r="S4530" s="18">
        <f>SUBTOTAL(9,S4528:S4529)</f>
        <v>12352</v>
      </c>
      <c r="T4530" s="18">
        <f>SUBTOTAL(9,T4528:T4529)</f>
        <v>0</v>
      </c>
      <c r="U4530" s="10">
        <f t="shared" si="140"/>
        <v>0</v>
      </c>
      <c r="V4530" s="20">
        <f t="shared" si="141"/>
        <v>0</v>
      </c>
    </row>
    <row r="4531" spans="1:22" outlineLevel="4" x14ac:dyDescent="0.35">
      <c r="A4531" s="6" t="s">
        <v>110</v>
      </c>
      <c r="B4531" s="6" t="s">
        <v>111</v>
      </c>
      <c r="C4531" s="12" t="s">
        <v>4955</v>
      </c>
      <c r="D4531" s="5" t="s">
        <v>5001</v>
      </c>
      <c r="E4531" s="6" t="s">
        <v>5001</v>
      </c>
      <c r="F4531" s="1" t="s">
        <v>4</v>
      </c>
      <c r="G4531" s="1" t="s">
        <v>114</v>
      </c>
      <c r="H4531" s="1" t="s">
        <v>121</v>
      </c>
      <c r="I4531" s="4" t="s">
        <v>12901</v>
      </c>
      <c r="J4531" s="6" t="s">
        <v>4</v>
      </c>
      <c r="K4531" s="6" t="s">
        <v>4</v>
      </c>
      <c r="L4531" s="6" t="s">
        <v>4</v>
      </c>
      <c r="M4531" s="6" t="s">
        <v>5</v>
      </c>
      <c r="N4531" s="6" t="s">
        <v>5002</v>
      </c>
      <c r="O4531" s="16">
        <v>44869</v>
      </c>
      <c r="P4531" s="6" t="s">
        <v>7</v>
      </c>
      <c r="Q4531" s="18">
        <v>70379</v>
      </c>
      <c r="R4531" s="18">
        <v>0</v>
      </c>
      <c r="S4531" s="18">
        <v>70379</v>
      </c>
      <c r="T4531" s="18">
        <v>0</v>
      </c>
      <c r="U4531" s="10">
        <f t="shared" si="140"/>
        <v>0</v>
      </c>
      <c r="V4531" s="20">
        <f t="shared" si="141"/>
        <v>0</v>
      </c>
    </row>
    <row r="4532" spans="1:22" outlineLevel="4" x14ac:dyDescent="0.35">
      <c r="A4532" s="6" t="s">
        <v>110</v>
      </c>
      <c r="B4532" s="6" t="s">
        <v>111</v>
      </c>
      <c r="C4532" s="12" t="s">
        <v>4955</v>
      </c>
      <c r="D4532" s="5" t="s">
        <v>5001</v>
      </c>
      <c r="E4532" s="6" t="s">
        <v>5001</v>
      </c>
      <c r="F4532" s="1" t="s">
        <v>4</v>
      </c>
      <c r="G4532" s="1" t="s">
        <v>114</v>
      </c>
      <c r="H4532" s="1" t="s">
        <v>121</v>
      </c>
      <c r="I4532" s="4" t="s">
        <v>12901</v>
      </c>
      <c r="J4532" s="6" t="s">
        <v>4</v>
      </c>
      <c r="K4532" s="6" t="s">
        <v>4</v>
      </c>
      <c r="L4532" s="6" t="s">
        <v>4</v>
      </c>
      <c r="M4532" s="6" t="s">
        <v>5</v>
      </c>
      <c r="N4532" s="6" t="s">
        <v>5003</v>
      </c>
      <c r="O4532" s="16">
        <v>44945</v>
      </c>
      <c r="P4532" s="6" t="s">
        <v>7</v>
      </c>
      <c r="Q4532" s="18">
        <v>13668</v>
      </c>
      <c r="R4532" s="18">
        <v>0</v>
      </c>
      <c r="S4532" s="18">
        <v>13668</v>
      </c>
      <c r="T4532" s="18">
        <v>0</v>
      </c>
      <c r="U4532" s="10">
        <f t="shared" si="140"/>
        <v>0</v>
      </c>
      <c r="V4532" s="20">
        <f t="shared" si="141"/>
        <v>0</v>
      </c>
    </row>
    <row r="4533" spans="1:22" outlineLevel="3" x14ac:dyDescent="0.35">
      <c r="G4533" s="1"/>
      <c r="H4533" s="14" t="s">
        <v>11350</v>
      </c>
      <c r="O4533" s="16"/>
      <c r="Q4533" s="18">
        <f>SUBTOTAL(9,Q4531:Q4532)</f>
        <v>84047</v>
      </c>
      <c r="R4533" s="18">
        <f>SUBTOTAL(9,R4531:R4532)</f>
        <v>0</v>
      </c>
      <c r="S4533" s="18">
        <f>SUBTOTAL(9,S4531:S4532)</f>
        <v>84047</v>
      </c>
      <c r="T4533" s="18">
        <f>SUBTOTAL(9,T4531:T4532)</f>
        <v>0</v>
      </c>
      <c r="U4533" s="10">
        <f t="shared" si="140"/>
        <v>0</v>
      </c>
      <c r="V4533" s="20">
        <f t="shared" si="141"/>
        <v>0</v>
      </c>
    </row>
    <row r="4534" spans="1:22" outlineLevel="2" x14ac:dyDescent="0.35">
      <c r="C4534" s="13" t="s">
        <v>10777</v>
      </c>
      <c r="G4534" s="1"/>
      <c r="O4534" s="16"/>
      <c r="Q4534" s="18">
        <f>SUBTOTAL(9,Q4484:Q4532)</f>
        <v>1555218</v>
      </c>
      <c r="R4534" s="18">
        <f>SUBTOTAL(9,R4484:R4532)</f>
        <v>596595.91999999993</v>
      </c>
      <c r="S4534" s="18">
        <f>SUBTOTAL(9,S4484:S4532)</f>
        <v>958622.08</v>
      </c>
      <c r="T4534" s="18">
        <f>SUBTOTAL(9,T4484:T4532)</f>
        <v>0</v>
      </c>
      <c r="U4534" s="10">
        <f t="shared" si="140"/>
        <v>1.1641532182693481E-10</v>
      </c>
      <c r="V4534" s="20">
        <f t="shared" si="141"/>
        <v>1.1641532182693481E-10</v>
      </c>
    </row>
    <row r="4535" spans="1:22" outlineLevel="4" x14ac:dyDescent="0.35">
      <c r="A4535" s="6" t="s">
        <v>566</v>
      </c>
      <c r="B4535" s="6" t="s">
        <v>567</v>
      </c>
      <c r="C4535" s="12" t="s">
        <v>5004</v>
      </c>
      <c r="D4535" s="5" t="s">
        <v>5005</v>
      </c>
      <c r="E4535" s="6" t="s">
        <v>5005</v>
      </c>
      <c r="F4535" s="1" t="s">
        <v>598</v>
      </c>
      <c r="G4535" s="1" t="s">
        <v>4</v>
      </c>
      <c r="H4535" s="1" t="s">
        <v>5007</v>
      </c>
      <c r="I4535" s="2" t="s">
        <v>5008</v>
      </c>
      <c r="J4535" s="6" t="s">
        <v>4</v>
      </c>
      <c r="K4535" s="6" t="s">
        <v>4</v>
      </c>
      <c r="L4535" s="6" t="s">
        <v>4</v>
      </c>
      <c r="M4535" s="6" t="s">
        <v>5</v>
      </c>
      <c r="N4535" s="6" t="s">
        <v>5006</v>
      </c>
      <c r="O4535" s="16">
        <v>44797</v>
      </c>
      <c r="P4535" s="6" t="s">
        <v>7</v>
      </c>
      <c r="Q4535" s="18">
        <v>14920.85</v>
      </c>
      <c r="R4535" s="18">
        <v>14920.85</v>
      </c>
      <c r="S4535" s="18">
        <v>0</v>
      </c>
      <c r="T4535" s="18">
        <v>0</v>
      </c>
      <c r="U4535" s="10">
        <f t="shared" si="140"/>
        <v>0</v>
      </c>
      <c r="V4535" s="20">
        <f t="shared" si="141"/>
        <v>0</v>
      </c>
    </row>
    <row r="4536" spans="1:22" outlineLevel="4" x14ac:dyDescent="0.35">
      <c r="A4536" s="6" t="s">
        <v>566</v>
      </c>
      <c r="B4536" s="6" t="s">
        <v>567</v>
      </c>
      <c r="C4536" s="12" t="s">
        <v>5004</v>
      </c>
      <c r="D4536" s="5" t="s">
        <v>5005</v>
      </c>
      <c r="E4536" s="6" t="s">
        <v>5005</v>
      </c>
      <c r="F4536" s="1" t="s">
        <v>598</v>
      </c>
      <c r="G4536" s="1" t="s">
        <v>4</v>
      </c>
      <c r="H4536" s="1" t="s">
        <v>5007</v>
      </c>
      <c r="I4536" s="2" t="s">
        <v>5008</v>
      </c>
      <c r="J4536" s="6" t="s">
        <v>4</v>
      </c>
      <c r="K4536" s="6" t="s">
        <v>4</v>
      </c>
      <c r="L4536" s="6" t="s">
        <v>4</v>
      </c>
      <c r="M4536" s="6" t="s">
        <v>5</v>
      </c>
      <c r="N4536" s="6" t="s">
        <v>5009</v>
      </c>
      <c r="O4536" s="16">
        <v>44823</v>
      </c>
      <c r="P4536" s="6" t="s">
        <v>7</v>
      </c>
      <c r="Q4536" s="18">
        <v>34111.54</v>
      </c>
      <c r="R4536" s="18">
        <v>34111.54</v>
      </c>
      <c r="S4536" s="18">
        <v>0</v>
      </c>
      <c r="T4536" s="18">
        <v>0</v>
      </c>
      <c r="U4536" s="10">
        <f t="shared" si="140"/>
        <v>0</v>
      </c>
      <c r="V4536" s="20">
        <f t="shared" si="141"/>
        <v>0</v>
      </c>
    </row>
    <row r="4537" spans="1:22" outlineLevel="4" x14ac:dyDescent="0.35">
      <c r="A4537" s="6" t="s">
        <v>566</v>
      </c>
      <c r="B4537" s="6" t="s">
        <v>567</v>
      </c>
      <c r="C4537" s="12" t="s">
        <v>5004</v>
      </c>
      <c r="D4537" s="5" t="s">
        <v>5005</v>
      </c>
      <c r="E4537" s="6" t="s">
        <v>5005</v>
      </c>
      <c r="F4537" s="1" t="s">
        <v>598</v>
      </c>
      <c r="G4537" s="1" t="s">
        <v>4</v>
      </c>
      <c r="H4537" s="1" t="s">
        <v>5007</v>
      </c>
      <c r="I4537" s="2" t="s">
        <v>5008</v>
      </c>
      <c r="J4537" s="6" t="s">
        <v>4</v>
      </c>
      <c r="K4537" s="6" t="s">
        <v>4</v>
      </c>
      <c r="L4537" s="6" t="s">
        <v>4</v>
      </c>
      <c r="M4537" s="6" t="s">
        <v>5</v>
      </c>
      <c r="N4537" s="6" t="s">
        <v>5010</v>
      </c>
      <c r="O4537" s="16">
        <v>44833</v>
      </c>
      <c r="P4537" s="6" t="s">
        <v>7</v>
      </c>
      <c r="Q4537" s="18">
        <v>18405.48</v>
      </c>
      <c r="R4537" s="18">
        <v>18405.48</v>
      </c>
      <c r="S4537" s="18">
        <v>0</v>
      </c>
      <c r="T4537" s="18">
        <v>0</v>
      </c>
      <c r="U4537" s="10">
        <f t="shared" si="140"/>
        <v>0</v>
      </c>
      <c r="V4537" s="20">
        <f t="shared" si="141"/>
        <v>0</v>
      </c>
    </row>
    <row r="4538" spans="1:22" outlineLevel="4" x14ac:dyDescent="0.35">
      <c r="A4538" s="6" t="s">
        <v>566</v>
      </c>
      <c r="B4538" s="6" t="s">
        <v>567</v>
      </c>
      <c r="C4538" s="12" t="s">
        <v>5004</v>
      </c>
      <c r="D4538" s="5" t="s">
        <v>5005</v>
      </c>
      <c r="E4538" s="6" t="s">
        <v>5005</v>
      </c>
      <c r="F4538" s="1" t="s">
        <v>598</v>
      </c>
      <c r="G4538" s="1" t="s">
        <v>4</v>
      </c>
      <c r="H4538" s="1" t="s">
        <v>5007</v>
      </c>
      <c r="I4538" s="2" t="s">
        <v>5008</v>
      </c>
      <c r="J4538" s="6" t="s">
        <v>4</v>
      </c>
      <c r="K4538" s="6" t="s">
        <v>4</v>
      </c>
      <c r="L4538" s="6" t="s">
        <v>4</v>
      </c>
      <c r="M4538" s="6" t="s">
        <v>5</v>
      </c>
      <c r="N4538" s="6" t="s">
        <v>5011</v>
      </c>
      <c r="O4538" s="16">
        <v>44846</v>
      </c>
      <c r="P4538" s="6" t="s">
        <v>7</v>
      </c>
      <c r="Q4538" s="18">
        <v>10973.09</v>
      </c>
      <c r="R4538" s="18">
        <v>10973.09</v>
      </c>
      <c r="S4538" s="18">
        <v>0</v>
      </c>
      <c r="T4538" s="18">
        <v>0</v>
      </c>
      <c r="U4538" s="10">
        <f t="shared" si="140"/>
        <v>0</v>
      </c>
      <c r="V4538" s="20">
        <f t="shared" si="141"/>
        <v>0</v>
      </c>
    </row>
    <row r="4539" spans="1:22" outlineLevel="4" x14ac:dyDescent="0.35">
      <c r="A4539" s="6" t="s">
        <v>566</v>
      </c>
      <c r="B4539" s="6" t="s">
        <v>567</v>
      </c>
      <c r="C4539" s="12" t="s">
        <v>5004</v>
      </c>
      <c r="D4539" s="5" t="s">
        <v>5005</v>
      </c>
      <c r="E4539" s="6" t="s">
        <v>5005</v>
      </c>
      <c r="F4539" s="1" t="s">
        <v>598</v>
      </c>
      <c r="G4539" s="1" t="s">
        <v>4</v>
      </c>
      <c r="H4539" s="1" t="s">
        <v>5007</v>
      </c>
      <c r="I4539" s="2" t="s">
        <v>5008</v>
      </c>
      <c r="J4539" s="6" t="s">
        <v>4</v>
      </c>
      <c r="K4539" s="6" t="s">
        <v>4</v>
      </c>
      <c r="L4539" s="6" t="s">
        <v>4</v>
      </c>
      <c r="M4539" s="6" t="s">
        <v>5</v>
      </c>
      <c r="N4539" s="6" t="s">
        <v>5012</v>
      </c>
      <c r="O4539" s="16">
        <v>44881</v>
      </c>
      <c r="P4539" s="6" t="s">
        <v>7</v>
      </c>
      <c r="Q4539" s="18">
        <v>49549.59</v>
      </c>
      <c r="R4539" s="18">
        <v>49549.59</v>
      </c>
      <c r="S4539" s="18">
        <v>0</v>
      </c>
      <c r="T4539" s="18">
        <v>0</v>
      </c>
      <c r="U4539" s="10">
        <f t="shared" si="140"/>
        <v>0</v>
      </c>
      <c r="V4539" s="20">
        <f t="shared" si="141"/>
        <v>0</v>
      </c>
    </row>
    <row r="4540" spans="1:22" outlineLevel="3" x14ac:dyDescent="0.35">
      <c r="G4540" s="1"/>
      <c r="H4540" s="14" t="s">
        <v>12217</v>
      </c>
      <c r="O4540" s="16"/>
      <c r="Q4540" s="18">
        <f>SUBTOTAL(9,Q4535:Q4539)</f>
        <v>127960.54999999999</v>
      </c>
      <c r="R4540" s="18">
        <f>SUBTOTAL(9,R4535:R4539)</f>
        <v>127960.54999999999</v>
      </c>
      <c r="S4540" s="18">
        <f>SUBTOTAL(9,S4535:S4539)</f>
        <v>0</v>
      </c>
      <c r="T4540" s="18">
        <f>SUBTOTAL(9,T4535:T4539)</f>
        <v>0</v>
      </c>
      <c r="U4540" s="10">
        <f t="shared" si="140"/>
        <v>0</v>
      </c>
      <c r="V4540" s="20">
        <f t="shared" si="141"/>
        <v>0</v>
      </c>
    </row>
    <row r="4541" spans="1:22" outlineLevel="4" x14ac:dyDescent="0.35">
      <c r="A4541" s="6" t="s">
        <v>566</v>
      </c>
      <c r="B4541" s="6" t="s">
        <v>567</v>
      </c>
      <c r="C4541" s="12" t="s">
        <v>5004</v>
      </c>
      <c r="D4541" s="5" t="s">
        <v>5005</v>
      </c>
      <c r="E4541" s="6" t="s">
        <v>5005</v>
      </c>
      <c r="F4541" s="1" t="s">
        <v>598</v>
      </c>
      <c r="G4541" s="1" t="s">
        <v>4</v>
      </c>
      <c r="H4541" s="1" t="s">
        <v>5014</v>
      </c>
      <c r="I4541" s="2" t="s">
        <v>5015</v>
      </c>
      <c r="J4541" s="6" t="s">
        <v>4</v>
      </c>
      <c r="K4541" s="6" t="s">
        <v>4</v>
      </c>
      <c r="L4541" s="6" t="s">
        <v>4</v>
      </c>
      <c r="M4541" s="6" t="s">
        <v>5</v>
      </c>
      <c r="N4541" s="6" t="s">
        <v>5013</v>
      </c>
      <c r="O4541" s="16">
        <v>44946</v>
      </c>
      <c r="P4541" s="6" t="s">
        <v>7</v>
      </c>
      <c r="Q4541" s="18">
        <v>88139.28</v>
      </c>
      <c r="R4541" s="18">
        <v>88139.28</v>
      </c>
      <c r="S4541" s="18">
        <v>0</v>
      </c>
      <c r="T4541" s="18">
        <v>0</v>
      </c>
      <c r="U4541" s="10">
        <f t="shared" si="140"/>
        <v>0</v>
      </c>
      <c r="V4541" s="20">
        <f t="shared" si="141"/>
        <v>0</v>
      </c>
    </row>
    <row r="4542" spans="1:22" outlineLevel="4" x14ac:dyDescent="0.35">
      <c r="A4542" s="6" t="s">
        <v>566</v>
      </c>
      <c r="B4542" s="6" t="s">
        <v>567</v>
      </c>
      <c r="C4542" s="12" t="s">
        <v>5004</v>
      </c>
      <c r="D4542" s="5" t="s">
        <v>5005</v>
      </c>
      <c r="E4542" s="6" t="s">
        <v>5005</v>
      </c>
      <c r="F4542" s="1" t="s">
        <v>598</v>
      </c>
      <c r="G4542" s="1" t="s">
        <v>4</v>
      </c>
      <c r="H4542" s="1" t="s">
        <v>5014</v>
      </c>
      <c r="I4542" s="2" t="s">
        <v>5015</v>
      </c>
      <c r="J4542" s="6" t="s">
        <v>4</v>
      </c>
      <c r="K4542" s="6" t="s">
        <v>4</v>
      </c>
      <c r="L4542" s="6" t="s">
        <v>4</v>
      </c>
      <c r="M4542" s="6" t="s">
        <v>5</v>
      </c>
      <c r="N4542" s="6" t="s">
        <v>5016</v>
      </c>
      <c r="O4542" s="16">
        <v>44967</v>
      </c>
      <c r="P4542" s="6" t="s">
        <v>7</v>
      </c>
      <c r="Q4542" s="18">
        <v>17770.75</v>
      </c>
      <c r="R4542" s="18">
        <v>17770.75</v>
      </c>
      <c r="S4542" s="18">
        <v>0</v>
      </c>
      <c r="T4542" s="18">
        <v>0</v>
      </c>
      <c r="U4542" s="10">
        <f t="shared" si="140"/>
        <v>0</v>
      </c>
      <c r="V4542" s="20">
        <f t="shared" si="141"/>
        <v>0</v>
      </c>
    </row>
    <row r="4543" spans="1:22" outlineLevel="4" x14ac:dyDescent="0.35">
      <c r="A4543" s="6" t="s">
        <v>566</v>
      </c>
      <c r="B4543" s="6" t="s">
        <v>567</v>
      </c>
      <c r="C4543" s="12" t="s">
        <v>5004</v>
      </c>
      <c r="D4543" s="5" t="s">
        <v>5005</v>
      </c>
      <c r="E4543" s="6" t="s">
        <v>5005</v>
      </c>
      <c r="F4543" s="1" t="s">
        <v>598</v>
      </c>
      <c r="G4543" s="1" t="s">
        <v>4</v>
      </c>
      <c r="H4543" s="1" t="s">
        <v>5014</v>
      </c>
      <c r="I4543" s="2" t="s">
        <v>5015</v>
      </c>
      <c r="J4543" s="6" t="s">
        <v>4</v>
      </c>
      <c r="K4543" s="6" t="s">
        <v>4</v>
      </c>
      <c r="L4543" s="6" t="s">
        <v>4</v>
      </c>
      <c r="M4543" s="6" t="s">
        <v>5</v>
      </c>
      <c r="N4543" s="6" t="s">
        <v>5017</v>
      </c>
      <c r="O4543" s="16">
        <v>45036</v>
      </c>
      <c r="P4543" s="6" t="s">
        <v>7</v>
      </c>
      <c r="Q4543" s="18">
        <v>75935.62</v>
      </c>
      <c r="R4543" s="18">
        <v>75935.62</v>
      </c>
      <c r="S4543" s="18">
        <v>0</v>
      </c>
      <c r="T4543" s="18">
        <v>0</v>
      </c>
      <c r="U4543" s="10">
        <f t="shared" si="140"/>
        <v>0</v>
      </c>
      <c r="V4543" s="20">
        <f t="shared" si="141"/>
        <v>0</v>
      </c>
    </row>
    <row r="4544" spans="1:22" outlineLevel="4" x14ac:dyDescent="0.35">
      <c r="A4544" s="6" t="s">
        <v>566</v>
      </c>
      <c r="B4544" s="6" t="s">
        <v>567</v>
      </c>
      <c r="C4544" s="12" t="s">
        <v>5004</v>
      </c>
      <c r="D4544" s="5" t="s">
        <v>5005</v>
      </c>
      <c r="E4544" s="6" t="s">
        <v>5005</v>
      </c>
      <c r="F4544" s="1" t="s">
        <v>598</v>
      </c>
      <c r="G4544" s="1" t="s">
        <v>4</v>
      </c>
      <c r="H4544" s="1" t="s">
        <v>5014</v>
      </c>
      <c r="I4544" s="2" t="s">
        <v>5015</v>
      </c>
      <c r="J4544" s="6" t="s">
        <v>4</v>
      </c>
      <c r="K4544" s="6" t="s">
        <v>4</v>
      </c>
      <c r="L4544" s="6" t="s">
        <v>4</v>
      </c>
      <c r="M4544" s="6" t="s">
        <v>5</v>
      </c>
      <c r="N4544" s="6" t="s">
        <v>5018</v>
      </c>
      <c r="O4544" s="16">
        <v>45064</v>
      </c>
      <c r="P4544" s="6" t="s">
        <v>7</v>
      </c>
      <c r="Q4544" s="18">
        <v>16886.16</v>
      </c>
      <c r="R4544" s="18">
        <v>16886.16</v>
      </c>
      <c r="S4544" s="18">
        <v>0</v>
      </c>
      <c r="T4544" s="18">
        <v>0</v>
      </c>
      <c r="U4544" s="10">
        <f t="shared" si="140"/>
        <v>0</v>
      </c>
      <c r="V4544" s="20">
        <f t="shared" si="141"/>
        <v>0</v>
      </c>
    </row>
    <row r="4545" spans="1:22" outlineLevel="4" x14ac:dyDescent="0.35">
      <c r="A4545" s="6" t="s">
        <v>566</v>
      </c>
      <c r="B4545" s="6" t="s">
        <v>567</v>
      </c>
      <c r="C4545" s="12" t="s">
        <v>5004</v>
      </c>
      <c r="D4545" s="5" t="s">
        <v>5005</v>
      </c>
      <c r="E4545" s="6" t="s">
        <v>5005</v>
      </c>
      <c r="F4545" s="1" t="s">
        <v>598</v>
      </c>
      <c r="G4545" s="1" t="s">
        <v>4</v>
      </c>
      <c r="H4545" s="1" t="s">
        <v>5014</v>
      </c>
      <c r="I4545" s="2" t="s">
        <v>5015</v>
      </c>
      <c r="J4545" s="6" t="s">
        <v>4</v>
      </c>
      <c r="K4545" s="6" t="s">
        <v>4</v>
      </c>
      <c r="L4545" s="6" t="s">
        <v>4</v>
      </c>
      <c r="M4545" s="6" t="s">
        <v>5</v>
      </c>
      <c r="N4545" s="6" t="s">
        <v>5019</v>
      </c>
      <c r="O4545" s="16">
        <v>45104</v>
      </c>
      <c r="P4545" s="6" t="s">
        <v>7</v>
      </c>
      <c r="Q4545" s="18">
        <v>19165.28</v>
      </c>
      <c r="R4545" s="18">
        <v>19165.28</v>
      </c>
      <c r="S4545" s="18">
        <v>0</v>
      </c>
      <c r="T4545" s="18">
        <v>0</v>
      </c>
      <c r="U4545" s="10">
        <f t="shared" si="140"/>
        <v>0</v>
      </c>
      <c r="V4545" s="20">
        <f t="shared" si="141"/>
        <v>0</v>
      </c>
    </row>
    <row r="4546" spans="1:22" outlineLevel="3" x14ac:dyDescent="0.35">
      <c r="G4546" s="1"/>
      <c r="H4546" s="14" t="s">
        <v>12218</v>
      </c>
      <c r="O4546" s="16"/>
      <c r="Q4546" s="18">
        <f>SUBTOTAL(9,Q4541:Q4545)</f>
        <v>217897.09</v>
      </c>
      <c r="R4546" s="18">
        <f>SUBTOTAL(9,R4541:R4545)</f>
        <v>217897.09</v>
      </c>
      <c r="S4546" s="18">
        <f>SUBTOTAL(9,S4541:S4545)</f>
        <v>0</v>
      </c>
      <c r="T4546" s="18">
        <f>SUBTOTAL(9,T4541:T4545)</f>
        <v>0</v>
      </c>
      <c r="U4546" s="10">
        <f t="shared" ref="U4546:U4609" si="142">Q4546-R4546-S4546-T4546</f>
        <v>0</v>
      </c>
      <c r="V4546" s="20">
        <f t="shared" si="141"/>
        <v>0</v>
      </c>
    </row>
    <row r="4547" spans="1:22" ht="29" outlineLevel="4" x14ac:dyDescent="0.35">
      <c r="A4547" s="6" t="s">
        <v>5020</v>
      </c>
      <c r="B4547" s="6" t="s">
        <v>5021</v>
      </c>
      <c r="C4547" s="12" t="s">
        <v>5004</v>
      </c>
      <c r="D4547" s="5" t="s">
        <v>5005</v>
      </c>
      <c r="E4547" s="6" t="s">
        <v>5005</v>
      </c>
      <c r="F4547" s="1" t="s">
        <v>573</v>
      </c>
      <c r="G4547" s="1" t="s">
        <v>4</v>
      </c>
      <c r="H4547" s="1" t="s">
        <v>5023</v>
      </c>
      <c r="I4547" s="2" t="s">
        <v>5024</v>
      </c>
      <c r="J4547" s="6" t="s">
        <v>4</v>
      </c>
      <c r="K4547" s="6" t="s">
        <v>4</v>
      </c>
      <c r="L4547" s="6" t="s">
        <v>4</v>
      </c>
      <c r="M4547" s="6" t="s">
        <v>5</v>
      </c>
      <c r="N4547" s="6" t="s">
        <v>5022</v>
      </c>
      <c r="O4547" s="16">
        <v>45029</v>
      </c>
      <c r="P4547" s="6" t="s">
        <v>7</v>
      </c>
      <c r="Q4547" s="18">
        <v>12000</v>
      </c>
      <c r="R4547" s="18">
        <v>12000</v>
      </c>
      <c r="S4547" s="18">
        <v>0</v>
      </c>
      <c r="T4547" s="18">
        <v>0</v>
      </c>
      <c r="U4547" s="10">
        <f t="shared" si="142"/>
        <v>0</v>
      </c>
      <c r="V4547" s="20">
        <f t="shared" ref="V4547:V4610" si="143">Q4547-R4547-S4547-T4547</f>
        <v>0</v>
      </c>
    </row>
    <row r="4548" spans="1:22" outlineLevel="3" x14ac:dyDescent="0.35">
      <c r="G4548" s="1"/>
      <c r="H4548" s="14" t="s">
        <v>12219</v>
      </c>
      <c r="O4548" s="16"/>
      <c r="Q4548" s="18">
        <f>SUBTOTAL(9,Q4547:Q4547)</f>
        <v>12000</v>
      </c>
      <c r="R4548" s="18">
        <f>SUBTOTAL(9,R4547:R4547)</f>
        <v>12000</v>
      </c>
      <c r="S4548" s="18">
        <f>SUBTOTAL(9,S4547:S4547)</f>
        <v>0</v>
      </c>
      <c r="T4548" s="18">
        <f>SUBTOTAL(9,T4547:T4547)</f>
        <v>0</v>
      </c>
      <c r="U4548" s="10">
        <f t="shared" si="142"/>
        <v>0</v>
      </c>
      <c r="V4548" s="20">
        <f t="shared" si="143"/>
        <v>0</v>
      </c>
    </row>
    <row r="4549" spans="1:22" outlineLevel="2" x14ac:dyDescent="0.35">
      <c r="C4549" s="13" t="s">
        <v>10778</v>
      </c>
      <c r="G4549" s="1"/>
      <c r="O4549" s="16"/>
      <c r="Q4549" s="18">
        <f>SUBTOTAL(9,Q4535:Q4547)</f>
        <v>357857.6399999999</v>
      </c>
      <c r="R4549" s="18">
        <f>SUBTOTAL(9,R4535:R4547)</f>
        <v>357857.6399999999</v>
      </c>
      <c r="S4549" s="18">
        <f>SUBTOTAL(9,S4535:S4547)</f>
        <v>0</v>
      </c>
      <c r="T4549" s="18">
        <f>SUBTOTAL(9,T4535:T4547)</f>
        <v>0</v>
      </c>
      <c r="U4549" s="10">
        <f t="shared" si="142"/>
        <v>0</v>
      </c>
      <c r="V4549" s="20">
        <f t="shared" si="143"/>
        <v>0</v>
      </c>
    </row>
    <row r="4550" spans="1:22" ht="29" outlineLevel="4" x14ac:dyDescent="0.35">
      <c r="A4550" s="6" t="s">
        <v>110</v>
      </c>
      <c r="B4550" s="6" t="s">
        <v>111</v>
      </c>
      <c r="C4550" s="12" t="s">
        <v>13017</v>
      </c>
      <c r="D4550" s="5" t="s">
        <v>5026</v>
      </c>
      <c r="E4550" s="6" t="s">
        <v>5026</v>
      </c>
      <c r="F4550" s="1" t="s">
        <v>4</v>
      </c>
      <c r="G4550" s="1" t="s">
        <v>82</v>
      </c>
      <c r="H4550" s="1" t="s">
        <v>5028</v>
      </c>
      <c r="I4550" s="2" t="s">
        <v>5029</v>
      </c>
      <c r="J4550" s="6" t="s">
        <v>4</v>
      </c>
      <c r="K4550" s="6" t="s">
        <v>4</v>
      </c>
      <c r="L4550" s="6" t="s">
        <v>4</v>
      </c>
      <c r="M4550" s="6" t="s">
        <v>5</v>
      </c>
      <c r="N4550" s="6" t="s">
        <v>5027</v>
      </c>
      <c r="O4550" s="16">
        <v>44837</v>
      </c>
      <c r="P4550" s="6" t="s">
        <v>7</v>
      </c>
      <c r="Q4550" s="18">
        <v>1470.24</v>
      </c>
      <c r="R4550" s="18">
        <v>0</v>
      </c>
      <c r="S4550" s="18">
        <v>1470.24</v>
      </c>
      <c r="T4550" s="18">
        <v>0</v>
      </c>
      <c r="U4550" s="10">
        <f t="shared" si="142"/>
        <v>0</v>
      </c>
      <c r="V4550" s="20">
        <f t="shared" si="143"/>
        <v>0</v>
      </c>
    </row>
    <row r="4551" spans="1:22" ht="29" outlineLevel="4" x14ac:dyDescent="0.35">
      <c r="A4551" s="6" t="s">
        <v>110</v>
      </c>
      <c r="B4551" s="6" t="s">
        <v>111</v>
      </c>
      <c r="C4551" s="12" t="s">
        <v>13017</v>
      </c>
      <c r="D4551" s="5" t="s">
        <v>5026</v>
      </c>
      <c r="E4551" s="6" t="s">
        <v>5026</v>
      </c>
      <c r="F4551" s="1" t="s">
        <v>76</v>
      </c>
      <c r="G4551" s="1" t="s">
        <v>4</v>
      </c>
      <c r="H4551" s="1" t="s">
        <v>5028</v>
      </c>
      <c r="I4551" s="2" t="s">
        <v>5029</v>
      </c>
      <c r="J4551" s="6" t="s">
        <v>4</v>
      </c>
      <c r="K4551" s="6" t="s">
        <v>4</v>
      </c>
      <c r="L4551" s="6" t="s">
        <v>4</v>
      </c>
      <c r="M4551" s="6" t="s">
        <v>5</v>
      </c>
      <c r="N4551" s="6" t="s">
        <v>5027</v>
      </c>
      <c r="O4551" s="16">
        <v>44837</v>
      </c>
      <c r="P4551" s="6" t="s">
        <v>7</v>
      </c>
      <c r="Q4551" s="18">
        <v>23525.759999999998</v>
      </c>
      <c r="R4551" s="18">
        <v>23525.759999999998</v>
      </c>
      <c r="S4551" s="18">
        <v>0</v>
      </c>
      <c r="T4551" s="18">
        <v>0</v>
      </c>
      <c r="U4551" s="10">
        <f t="shared" si="142"/>
        <v>0</v>
      </c>
      <c r="V4551" s="20">
        <f t="shared" si="143"/>
        <v>0</v>
      </c>
    </row>
    <row r="4552" spans="1:22" outlineLevel="3" x14ac:dyDescent="0.35">
      <c r="G4552" s="1"/>
      <c r="H4552" s="14" t="s">
        <v>12220</v>
      </c>
      <c r="O4552" s="16"/>
      <c r="Q4552" s="18">
        <f>SUBTOTAL(9,Q4550:Q4551)</f>
        <v>24996</v>
      </c>
      <c r="R4552" s="18">
        <f>SUBTOTAL(9,R4550:R4551)</f>
        <v>23525.759999999998</v>
      </c>
      <c r="S4552" s="18">
        <f>SUBTOTAL(9,S4550:S4551)</f>
        <v>1470.24</v>
      </c>
      <c r="T4552" s="18">
        <f>SUBTOTAL(9,T4550:T4551)</f>
        <v>0</v>
      </c>
      <c r="U4552" s="10">
        <f t="shared" si="142"/>
        <v>1.5916157281026244E-12</v>
      </c>
      <c r="V4552" s="20">
        <f t="shared" si="143"/>
        <v>1.5916157281026244E-12</v>
      </c>
    </row>
    <row r="4553" spans="1:22" ht="29" outlineLevel="4" x14ac:dyDescent="0.35">
      <c r="A4553" s="6" t="s">
        <v>110</v>
      </c>
      <c r="B4553" s="6" t="s">
        <v>111</v>
      </c>
      <c r="C4553" s="12" t="s">
        <v>13017</v>
      </c>
      <c r="D4553" s="5" t="s">
        <v>5026</v>
      </c>
      <c r="E4553" s="6" t="s">
        <v>5026</v>
      </c>
      <c r="F4553" s="1" t="s">
        <v>4</v>
      </c>
      <c r="G4553" s="1" t="s">
        <v>97</v>
      </c>
      <c r="H4553" s="1" t="s">
        <v>5031</v>
      </c>
      <c r="I4553" s="2" t="s">
        <v>5032</v>
      </c>
      <c r="J4553" s="6" t="s">
        <v>4</v>
      </c>
      <c r="K4553" s="6" t="s">
        <v>4</v>
      </c>
      <c r="L4553" s="6" t="s">
        <v>4</v>
      </c>
      <c r="M4553" s="6" t="s">
        <v>5</v>
      </c>
      <c r="N4553" s="6" t="s">
        <v>5030</v>
      </c>
      <c r="O4553" s="16">
        <v>44804</v>
      </c>
      <c r="P4553" s="6" t="s">
        <v>7</v>
      </c>
      <c r="Q4553" s="18">
        <v>358.32</v>
      </c>
      <c r="R4553" s="18">
        <v>0</v>
      </c>
      <c r="S4553" s="18">
        <v>358.32</v>
      </c>
      <c r="T4553" s="18">
        <v>0</v>
      </c>
      <c r="U4553" s="10">
        <f t="shared" si="142"/>
        <v>0</v>
      </c>
      <c r="V4553" s="20">
        <f t="shared" si="143"/>
        <v>0</v>
      </c>
    </row>
    <row r="4554" spans="1:22" ht="29" outlineLevel="4" x14ac:dyDescent="0.35">
      <c r="A4554" s="6" t="s">
        <v>110</v>
      </c>
      <c r="B4554" s="6" t="s">
        <v>111</v>
      </c>
      <c r="C4554" s="12" t="s">
        <v>13017</v>
      </c>
      <c r="D4554" s="5" t="s">
        <v>5026</v>
      </c>
      <c r="E4554" s="6" t="s">
        <v>5026</v>
      </c>
      <c r="F4554" s="1" t="s">
        <v>76</v>
      </c>
      <c r="G4554" s="1" t="s">
        <v>4</v>
      </c>
      <c r="H4554" s="1" t="s">
        <v>5031</v>
      </c>
      <c r="I4554" s="2" t="s">
        <v>5032</v>
      </c>
      <c r="J4554" s="6" t="s">
        <v>4</v>
      </c>
      <c r="K4554" s="6" t="s">
        <v>4</v>
      </c>
      <c r="L4554" s="6" t="s">
        <v>4</v>
      </c>
      <c r="M4554" s="6" t="s">
        <v>5</v>
      </c>
      <c r="N4554" s="6" t="s">
        <v>5030</v>
      </c>
      <c r="O4554" s="16">
        <v>44804</v>
      </c>
      <c r="P4554" s="6" t="s">
        <v>7</v>
      </c>
      <c r="Q4554" s="18">
        <v>2867.68</v>
      </c>
      <c r="R4554" s="18">
        <v>2867.68</v>
      </c>
      <c r="S4554" s="18">
        <v>0</v>
      </c>
      <c r="T4554" s="18">
        <v>0</v>
      </c>
      <c r="U4554" s="10">
        <f t="shared" si="142"/>
        <v>0</v>
      </c>
      <c r="V4554" s="20">
        <f t="shared" si="143"/>
        <v>0</v>
      </c>
    </row>
    <row r="4555" spans="1:22" outlineLevel="3" x14ac:dyDescent="0.35">
      <c r="G4555" s="1"/>
      <c r="H4555" s="14" t="s">
        <v>12221</v>
      </c>
      <c r="O4555" s="16"/>
      <c r="Q4555" s="18">
        <f>SUBTOTAL(9,Q4553:Q4554)</f>
        <v>3226</v>
      </c>
      <c r="R4555" s="18">
        <f>SUBTOTAL(9,R4553:R4554)</f>
        <v>2867.68</v>
      </c>
      <c r="S4555" s="18">
        <f>SUBTOTAL(9,S4553:S4554)</f>
        <v>358.32</v>
      </c>
      <c r="T4555" s="18">
        <f>SUBTOTAL(9,T4553:T4554)</f>
        <v>0</v>
      </c>
      <c r="U4555" s="10">
        <f t="shared" si="142"/>
        <v>1.7053025658242404E-13</v>
      </c>
      <c r="V4555" s="20">
        <f t="shared" si="143"/>
        <v>1.7053025658242404E-13</v>
      </c>
    </row>
    <row r="4556" spans="1:22" ht="29" outlineLevel="4" x14ac:dyDescent="0.35">
      <c r="A4556" s="6" t="s">
        <v>110</v>
      </c>
      <c r="B4556" s="6" t="s">
        <v>111</v>
      </c>
      <c r="C4556" s="12" t="s">
        <v>13017</v>
      </c>
      <c r="D4556" s="5" t="s">
        <v>5026</v>
      </c>
      <c r="E4556" s="6" t="s">
        <v>5026</v>
      </c>
      <c r="F4556" s="1" t="s">
        <v>4</v>
      </c>
      <c r="G4556" s="1" t="s">
        <v>82</v>
      </c>
      <c r="H4556" s="1" t="s">
        <v>5034</v>
      </c>
      <c r="I4556" s="2" t="s">
        <v>5035</v>
      </c>
      <c r="J4556" s="6" t="s">
        <v>4</v>
      </c>
      <c r="K4556" s="6" t="s">
        <v>4</v>
      </c>
      <c r="L4556" s="6" t="s">
        <v>4</v>
      </c>
      <c r="M4556" s="6" t="s">
        <v>5</v>
      </c>
      <c r="N4556" s="6" t="s">
        <v>5033</v>
      </c>
      <c r="O4556" s="16">
        <v>44883</v>
      </c>
      <c r="P4556" s="6" t="s">
        <v>7</v>
      </c>
      <c r="Q4556" s="18">
        <v>1557.44</v>
      </c>
      <c r="R4556" s="18">
        <v>0</v>
      </c>
      <c r="S4556" s="18">
        <v>1557.44</v>
      </c>
      <c r="T4556" s="18">
        <v>0</v>
      </c>
      <c r="U4556" s="10">
        <f t="shared" si="142"/>
        <v>0</v>
      </c>
      <c r="V4556" s="20">
        <f t="shared" si="143"/>
        <v>0</v>
      </c>
    </row>
    <row r="4557" spans="1:22" ht="29" outlineLevel="4" x14ac:dyDescent="0.35">
      <c r="A4557" s="6" t="s">
        <v>110</v>
      </c>
      <c r="B4557" s="6" t="s">
        <v>111</v>
      </c>
      <c r="C4557" s="12" t="s">
        <v>13017</v>
      </c>
      <c r="D4557" s="5" t="s">
        <v>5026</v>
      </c>
      <c r="E4557" s="6" t="s">
        <v>5026</v>
      </c>
      <c r="F4557" s="1" t="s">
        <v>4</v>
      </c>
      <c r="G4557" s="1" t="s">
        <v>82</v>
      </c>
      <c r="H4557" s="1" t="s">
        <v>5034</v>
      </c>
      <c r="I4557" s="2" t="s">
        <v>5035</v>
      </c>
      <c r="J4557" s="6" t="s">
        <v>4</v>
      </c>
      <c r="K4557" s="6" t="s">
        <v>4</v>
      </c>
      <c r="L4557" s="6" t="s">
        <v>4</v>
      </c>
      <c r="M4557" s="6" t="s">
        <v>5</v>
      </c>
      <c r="N4557" s="6" t="s">
        <v>5036</v>
      </c>
      <c r="O4557" s="16">
        <v>44963</v>
      </c>
      <c r="P4557" s="6" t="s">
        <v>7</v>
      </c>
      <c r="Q4557" s="18">
        <v>1444.44</v>
      </c>
      <c r="R4557" s="18">
        <v>0</v>
      </c>
      <c r="S4557" s="18">
        <v>1444.44</v>
      </c>
      <c r="T4557" s="18">
        <v>0</v>
      </c>
      <c r="U4557" s="10">
        <f t="shared" si="142"/>
        <v>0</v>
      </c>
      <c r="V4557" s="20">
        <f t="shared" si="143"/>
        <v>0</v>
      </c>
    </row>
    <row r="4558" spans="1:22" ht="29" outlineLevel="4" x14ac:dyDescent="0.35">
      <c r="A4558" s="6" t="s">
        <v>110</v>
      </c>
      <c r="B4558" s="6" t="s">
        <v>111</v>
      </c>
      <c r="C4558" s="12" t="s">
        <v>13017</v>
      </c>
      <c r="D4558" s="5" t="s">
        <v>5026</v>
      </c>
      <c r="E4558" s="6" t="s">
        <v>5026</v>
      </c>
      <c r="F4558" s="1" t="s">
        <v>76</v>
      </c>
      <c r="G4558" s="1" t="s">
        <v>4</v>
      </c>
      <c r="H4558" s="1" t="s">
        <v>5034</v>
      </c>
      <c r="I4558" s="2" t="s">
        <v>5035</v>
      </c>
      <c r="J4558" s="6" t="s">
        <v>4</v>
      </c>
      <c r="K4558" s="6" t="s">
        <v>4</v>
      </c>
      <c r="L4558" s="6" t="s">
        <v>4</v>
      </c>
      <c r="M4558" s="6" t="s">
        <v>5</v>
      </c>
      <c r="N4558" s="6" t="s">
        <v>5033</v>
      </c>
      <c r="O4558" s="16">
        <v>44883</v>
      </c>
      <c r="P4558" s="6" t="s">
        <v>7</v>
      </c>
      <c r="Q4558" s="18">
        <v>24919.56</v>
      </c>
      <c r="R4558" s="18">
        <v>24919.56</v>
      </c>
      <c r="S4558" s="18">
        <v>0</v>
      </c>
      <c r="T4558" s="18">
        <v>0</v>
      </c>
      <c r="U4558" s="10">
        <f t="shared" si="142"/>
        <v>0</v>
      </c>
      <c r="V4558" s="20">
        <f t="shared" si="143"/>
        <v>0</v>
      </c>
    </row>
    <row r="4559" spans="1:22" ht="29" outlineLevel="4" x14ac:dyDescent="0.35">
      <c r="A4559" s="6" t="s">
        <v>110</v>
      </c>
      <c r="B4559" s="6" t="s">
        <v>111</v>
      </c>
      <c r="C4559" s="12" t="s">
        <v>13017</v>
      </c>
      <c r="D4559" s="5" t="s">
        <v>5026</v>
      </c>
      <c r="E4559" s="6" t="s">
        <v>5026</v>
      </c>
      <c r="F4559" s="1" t="s">
        <v>76</v>
      </c>
      <c r="G4559" s="1" t="s">
        <v>4</v>
      </c>
      <c r="H4559" s="1" t="s">
        <v>5034</v>
      </c>
      <c r="I4559" s="2" t="s">
        <v>5035</v>
      </c>
      <c r="J4559" s="6" t="s">
        <v>4</v>
      </c>
      <c r="K4559" s="6" t="s">
        <v>4</v>
      </c>
      <c r="L4559" s="6" t="s">
        <v>4</v>
      </c>
      <c r="M4559" s="6" t="s">
        <v>5</v>
      </c>
      <c r="N4559" s="6" t="s">
        <v>5036</v>
      </c>
      <c r="O4559" s="16">
        <v>44963</v>
      </c>
      <c r="P4559" s="6" t="s">
        <v>7</v>
      </c>
      <c r="Q4559" s="18">
        <v>23111.56</v>
      </c>
      <c r="R4559" s="18">
        <v>23111.56</v>
      </c>
      <c r="S4559" s="18">
        <v>0</v>
      </c>
      <c r="T4559" s="18">
        <v>0</v>
      </c>
      <c r="U4559" s="10">
        <f t="shared" si="142"/>
        <v>0</v>
      </c>
      <c r="V4559" s="20">
        <f t="shared" si="143"/>
        <v>0</v>
      </c>
    </row>
    <row r="4560" spans="1:22" outlineLevel="3" x14ac:dyDescent="0.35">
      <c r="G4560" s="1"/>
      <c r="H4560" s="14" t="s">
        <v>12222</v>
      </c>
      <c r="O4560" s="16"/>
      <c r="Q4560" s="18">
        <f>SUBTOTAL(9,Q4556:Q4559)</f>
        <v>51033</v>
      </c>
      <c r="R4560" s="18">
        <f>SUBTOTAL(9,R4556:R4559)</f>
        <v>48031.12</v>
      </c>
      <c r="S4560" s="18">
        <f>SUBTOTAL(9,S4556:S4559)</f>
        <v>3001.88</v>
      </c>
      <c r="T4560" s="18">
        <f>SUBTOTAL(9,T4556:T4559)</f>
        <v>0</v>
      </c>
      <c r="U4560" s="10">
        <f t="shared" si="142"/>
        <v>-2.7284841053187847E-12</v>
      </c>
      <c r="V4560" s="20">
        <f t="shared" si="143"/>
        <v>-2.7284841053187847E-12</v>
      </c>
    </row>
    <row r="4561" spans="1:22" outlineLevel="4" x14ac:dyDescent="0.35">
      <c r="A4561" s="6" t="s">
        <v>110</v>
      </c>
      <c r="B4561" s="6" t="s">
        <v>111</v>
      </c>
      <c r="C4561" s="12" t="s">
        <v>5025</v>
      </c>
      <c r="D4561" s="5" t="s">
        <v>5037</v>
      </c>
      <c r="E4561" s="6" t="s">
        <v>5037</v>
      </c>
      <c r="F4561" s="1" t="s">
        <v>4</v>
      </c>
      <c r="G4561" s="1" t="s">
        <v>114</v>
      </c>
      <c r="H4561" s="1" t="s">
        <v>116</v>
      </c>
      <c r="I4561" s="4" t="s">
        <v>12902</v>
      </c>
      <c r="J4561" s="6" t="s">
        <v>4</v>
      </c>
      <c r="K4561" s="6" t="s">
        <v>4</v>
      </c>
      <c r="L4561" s="6" t="s">
        <v>4</v>
      </c>
      <c r="M4561" s="6" t="s">
        <v>5</v>
      </c>
      <c r="N4561" s="6" t="s">
        <v>5038</v>
      </c>
      <c r="O4561" s="16">
        <v>44869</v>
      </c>
      <c r="P4561" s="6" t="s">
        <v>7</v>
      </c>
      <c r="Q4561" s="18">
        <v>47244</v>
      </c>
      <c r="R4561" s="18">
        <v>0</v>
      </c>
      <c r="S4561" s="18">
        <v>47244</v>
      </c>
      <c r="T4561" s="18">
        <v>0</v>
      </c>
      <c r="U4561" s="10">
        <f t="shared" si="142"/>
        <v>0</v>
      </c>
      <c r="V4561" s="20">
        <f t="shared" si="143"/>
        <v>0</v>
      </c>
    </row>
    <row r="4562" spans="1:22" outlineLevel="4" x14ac:dyDescent="0.35">
      <c r="A4562" s="6" t="s">
        <v>110</v>
      </c>
      <c r="B4562" s="6" t="s">
        <v>111</v>
      </c>
      <c r="C4562" s="12" t="s">
        <v>5025</v>
      </c>
      <c r="D4562" s="5" t="s">
        <v>5037</v>
      </c>
      <c r="E4562" s="6" t="s">
        <v>5037</v>
      </c>
      <c r="F4562" s="1" t="s">
        <v>4</v>
      </c>
      <c r="G4562" s="1" t="s">
        <v>114</v>
      </c>
      <c r="H4562" s="1" t="s">
        <v>116</v>
      </c>
      <c r="I4562" s="4" t="s">
        <v>12902</v>
      </c>
      <c r="J4562" s="6" t="s">
        <v>4</v>
      </c>
      <c r="K4562" s="6" t="s">
        <v>4</v>
      </c>
      <c r="L4562" s="6" t="s">
        <v>4</v>
      </c>
      <c r="M4562" s="6" t="s">
        <v>5</v>
      </c>
      <c r="N4562" s="6" t="s">
        <v>5039</v>
      </c>
      <c r="O4562" s="16">
        <v>44945</v>
      </c>
      <c r="P4562" s="6" t="s">
        <v>7</v>
      </c>
      <c r="Q4562" s="18">
        <v>11109</v>
      </c>
      <c r="R4562" s="18">
        <v>0</v>
      </c>
      <c r="S4562" s="18">
        <v>11109</v>
      </c>
      <c r="T4562" s="18">
        <v>0</v>
      </c>
      <c r="U4562" s="10">
        <f t="shared" si="142"/>
        <v>0</v>
      </c>
      <c r="V4562" s="20">
        <f t="shared" si="143"/>
        <v>0</v>
      </c>
    </row>
    <row r="4563" spans="1:22" outlineLevel="3" x14ac:dyDescent="0.35">
      <c r="G4563" s="1"/>
      <c r="H4563" s="14" t="s">
        <v>11348</v>
      </c>
      <c r="O4563" s="16"/>
      <c r="Q4563" s="18">
        <f>SUBTOTAL(9,Q4561:Q4562)</f>
        <v>58353</v>
      </c>
      <c r="R4563" s="18">
        <f>SUBTOTAL(9,R4561:R4562)</f>
        <v>0</v>
      </c>
      <c r="S4563" s="18">
        <f>SUBTOTAL(9,S4561:S4562)</f>
        <v>58353</v>
      </c>
      <c r="T4563" s="18">
        <f>SUBTOTAL(9,T4561:T4562)</f>
        <v>0</v>
      </c>
      <c r="U4563" s="10">
        <f t="shared" si="142"/>
        <v>0</v>
      </c>
      <c r="V4563" s="20">
        <f t="shared" si="143"/>
        <v>0</v>
      </c>
    </row>
    <row r="4564" spans="1:22" outlineLevel="4" x14ac:dyDescent="0.35">
      <c r="A4564" s="6" t="s">
        <v>110</v>
      </c>
      <c r="B4564" s="6" t="s">
        <v>111</v>
      </c>
      <c r="C4564" s="12" t="s">
        <v>5025</v>
      </c>
      <c r="D4564" s="5" t="s">
        <v>5037</v>
      </c>
      <c r="E4564" s="6" t="s">
        <v>5037</v>
      </c>
      <c r="F4564" s="1" t="s">
        <v>4</v>
      </c>
      <c r="G4564" s="1" t="s">
        <v>114</v>
      </c>
      <c r="H4564" s="1" t="s">
        <v>119</v>
      </c>
      <c r="I4564" s="4" t="s">
        <v>12903</v>
      </c>
      <c r="J4564" s="6" t="s">
        <v>4</v>
      </c>
      <c r="K4564" s="6" t="s">
        <v>4</v>
      </c>
      <c r="L4564" s="6" t="s">
        <v>4</v>
      </c>
      <c r="M4564" s="6" t="s">
        <v>5</v>
      </c>
      <c r="N4564" s="6" t="s">
        <v>5038</v>
      </c>
      <c r="O4564" s="16">
        <v>44869</v>
      </c>
      <c r="P4564" s="6" t="s">
        <v>7</v>
      </c>
      <c r="Q4564" s="18">
        <v>5032</v>
      </c>
      <c r="R4564" s="18">
        <v>0</v>
      </c>
      <c r="S4564" s="18">
        <v>5032</v>
      </c>
      <c r="T4564" s="18">
        <v>0</v>
      </c>
      <c r="U4564" s="10">
        <f t="shared" si="142"/>
        <v>0</v>
      </c>
      <c r="V4564" s="20">
        <f t="shared" si="143"/>
        <v>0</v>
      </c>
    </row>
    <row r="4565" spans="1:22" outlineLevel="4" x14ac:dyDescent="0.35">
      <c r="A4565" s="6" t="s">
        <v>110</v>
      </c>
      <c r="B4565" s="6" t="s">
        <v>111</v>
      </c>
      <c r="C4565" s="12" t="s">
        <v>5025</v>
      </c>
      <c r="D4565" s="5" t="s">
        <v>5037</v>
      </c>
      <c r="E4565" s="6" t="s">
        <v>5037</v>
      </c>
      <c r="F4565" s="1" t="s">
        <v>4</v>
      </c>
      <c r="G4565" s="1" t="s">
        <v>114</v>
      </c>
      <c r="H4565" s="1" t="s">
        <v>119</v>
      </c>
      <c r="I4565" s="4" t="s">
        <v>12903</v>
      </c>
      <c r="J4565" s="6" t="s">
        <v>4</v>
      </c>
      <c r="K4565" s="6" t="s">
        <v>4</v>
      </c>
      <c r="L4565" s="6" t="s">
        <v>4</v>
      </c>
      <c r="M4565" s="6" t="s">
        <v>5</v>
      </c>
      <c r="N4565" s="6" t="s">
        <v>5039</v>
      </c>
      <c r="O4565" s="16">
        <v>44945</v>
      </c>
      <c r="P4565" s="6" t="s">
        <v>7</v>
      </c>
      <c r="Q4565" s="18">
        <v>1362</v>
      </c>
      <c r="R4565" s="18">
        <v>0</v>
      </c>
      <c r="S4565" s="18">
        <v>1362</v>
      </c>
      <c r="T4565" s="18">
        <v>0</v>
      </c>
      <c r="U4565" s="10">
        <f t="shared" si="142"/>
        <v>0</v>
      </c>
      <c r="V4565" s="20">
        <f t="shared" si="143"/>
        <v>0</v>
      </c>
    </row>
    <row r="4566" spans="1:22" outlineLevel="3" x14ac:dyDescent="0.35">
      <c r="G4566" s="1"/>
      <c r="H4566" s="14" t="s">
        <v>11349</v>
      </c>
      <c r="O4566" s="16"/>
      <c r="Q4566" s="18">
        <f>SUBTOTAL(9,Q4564:Q4565)</f>
        <v>6394</v>
      </c>
      <c r="R4566" s="18">
        <f>SUBTOTAL(9,R4564:R4565)</f>
        <v>0</v>
      </c>
      <c r="S4566" s="18">
        <f>SUBTOTAL(9,S4564:S4565)</f>
        <v>6394</v>
      </c>
      <c r="T4566" s="18">
        <f>SUBTOTAL(9,T4564:T4565)</f>
        <v>0</v>
      </c>
      <c r="U4566" s="10">
        <f t="shared" si="142"/>
        <v>0</v>
      </c>
      <c r="V4566" s="20">
        <f t="shared" si="143"/>
        <v>0</v>
      </c>
    </row>
    <row r="4567" spans="1:22" outlineLevel="4" x14ac:dyDescent="0.35">
      <c r="A4567" s="6" t="s">
        <v>110</v>
      </c>
      <c r="B4567" s="6" t="s">
        <v>111</v>
      </c>
      <c r="C4567" s="12" t="s">
        <v>5025</v>
      </c>
      <c r="D4567" s="5" t="s">
        <v>5037</v>
      </c>
      <c r="E4567" s="6" t="s">
        <v>5037</v>
      </c>
      <c r="F4567" s="1" t="s">
        <v>4</v>
      </c>
      <c r="G4567" s="1" t="s">
        <v>114</v>
      </c>
      <c r="H4567" s="1" t="s">
        <v>121</v>
      </c>
      <c r="I4567" s="4" t="s">
        <v>12901</v>
      </c>
      <c r="J4567" s="6" t="s">
        <v>4</v>
      </c>
      <c r="K4567" s="6" t="s">
        <v>4</v>
      </c>
      <c r="L4567" s="6" t="s">
        <v>4</v>
      </c>
      <c r="M4567" s="6" t="s">
        <v>5</v>
      </c>
      <c r="N4567" s="6" t="s">
        <v>5038</v>
      </c>
      <c r="O4567" s="16">
        <v>44869</v>
      </c>
      <c r="P4567" s="6" t="s">
        <v>7</v>
      </c>
      <c r="Q4567" s="18">
        <v>7082</v>
      </c>
      <c r="R4567" s="18">
        <v>0</v>
      </c>
      <c r="S4567" s="18">
        <v>7082</v>
      </c>
      <c r="T4567" s="18">
        <v>0</v>
      </c>
      <c r="U4567" s="10">
        <f t="shared" si="142"/>
        <v>0</v>
      </c>
      <c r="V4567" s="20">
        <f t="shared" si="143"/>
        <v>0</v>
      </c>
    </row>
    <row r="4568" spans="1:22" outlineLevel="4" x14ac:dyDescent="0.35">
      <c r="A4568" s="6" t="s">
        <v>110</v>
      </c>
      <c r="B4568" s="6" t="s">
        <v>111</v>
      </c>
      <c r="C4568" s="12" t="s">
        <v>5025</v>
      </c>
      <c r="D4568" s="5" t="s">
        <v>5037</v>
      </c>
      <c r="E4568" s="6" t="s">
        <v>5037</v>
      </c>
      <c r="F4568" s="1" t="s">
        <v>4</v>
      </c>
      <c r="G4568" s="1" t="s">
        <v>114</v>
      </c>
      <c r="H4568" s="1" t="s">
        <v>121</v>
      </c>
      <c r="I4568" s="4" t="s">
        <v>12901</v>
      </c>
      <c r="J4568" s="6" t="s">
        <v>4</v>
      </c>
      <c r="K4568" s="6" t="s">
        <v>4</v>
      </c>
      <c r="L4568" s="6" t="s">
        <v>4</v>
      </c>
      <c r="M4568" s="6" t="s">
        <v>5</v>
      </c>
      <c r="N4568" s="6" t="s">
        <v>5039</v>
      </c>
      <c r="O4568" s="16">
        <v>44945</v>
      </c>
      <c r="P4568" s="6" t="s">
        <v>7</v>
      </c>
      <c r="Q4568" s="18">
        <v>10975</v>
      </c>
      <c r="R4568" s="18">
        <v>0</v>
      </c>
      <c r="S4568" s="18">
        <v>10975</v>
      </c>
      <c r="T4568" s="18">
        <v>0</v>
      </c>
      <c r="U4568" s="10">
        <f t="shared" si="142"/>
        <v>0</v>
      </c>
      <c r="V4568" s="20">
        <f t="shared" si="143"/>
        <v>0</v>
      </c>
    </row>
    <row r="4569" spans="1:22" outlineLevel="3" x14ac:dyDescent="0.35">
      <c r="G4569" s="1"/>
      <c r="H4569" s="14" t="s">
        <v>11350</v>
      </c>
      <c r="O4569" s="16"/>
      <c r="Q4569" s="18">
        <f>SUBTOTAL(9,Q4567:Q4568)</f>
        <v>18057</v>
      </c>
      <c r="R4569" s="18">
        <f>SUBTOTAL(9,R4567:R4568)</f>
        <v>0</v>
      </c>
      <c r="S4569" s="18">
        <f>SUBTOTAL(9,S4567:S4568)</f>
        <v>18057</v>
      </c>
      <c r="T4569" s="18">
        <f>SUBTOTAL(9,T4567:T4568)</f>
        <v>0</v>
      </c>
      <c r="U4569" s="10">
        <f t="shared" si="142"/>
        <v>0</v>
      </c>
      <c r="V4569" s="20">
        <f t="shared" si="143"/>
        <v>0</v>
      </c>
    </row>
    <row r="4570" spans="1:22" outlineLevel="2" x14ac:dyDescent="0.35">
      <c r="C4570" s="13" t="s">
        <v>10779</v>
      </c>
      <c r="G4570" s="1"/>
      <c r="O4570" s="16"/>
      <c r="Q4570" s="18">
        <f>SUBTOTAL(9,Q4550:Q4568)</f>
        <v>162059</v>
      </c>
      <c r="R4570" s="18">
        <f>SUBTOTAL(9,R4550:R4568)</f>
        <v>74424.56</v>
      </c>
      <c r="S4570" s="18">
        <f>SUBTOTAL(9,S4550:S4568)</f>
        <v>87634.44</v>
      </c>
      <c r="T4570" s="18">
        <f>SUBTOTAL(9,T4550:T4568)</f>
        <v>0</v>
      </c>
      <c r="U4570" s="10">
        <f t="shared" si="142"/>
        <v>0</v>
      </c>
      <c r="V4570" s="20">
        <f t="shared" si="143"/>
        <v>0</v>
      </c>
    </row>
    <row r="4571" spans="1:22" ht="29" outlineLevel="4" x14ac:dyDescent="0.35">
      <c r="A4571" s="6" t="s">
        <v>52</v>
      </c>
      <c r="B4571" s="6" t="s">
        <v>53</v>
      </c>
      <c r="C4571" s="12" t="s">
        <v>5040</v>
      </c>
      <c r="D4571" s="5" t="s">
        <v>5041</v>
      </c>
      <c r="E4571" s="6" t="s">
        <v>5041</v>
      </c>
      <c r="F4571" s="1" t="s">
        <v>4</v>
      </c>
      <c r="G4571" s="1" t="s">
        <v>2195</v>
      </c>
      <c r="H4571" s="1" t="s">
        <v>5043</v>
      </c>
      <c r="I4571" s="2" t="s">
        <v>5044</v>
      </c>
      <c r="J4571" s="6" t="s">
        <v>4</v>
      </c>
      <c r="K4571" s="6" t="s">
        <v>4</v>
      </c>
      <c r="L4571" s="6" t="s">
        <v>4</v>
      </c>
      <c r="M4571" s="6" t="s">
        <v>5</v>
      </c>
      <c r="N4571" s="6" t="s">
        <v>5042</v>
      </c>
      <c r="O4571" s="16">
        <v>44825</v>
      </c>
      <c r="P4571" s="6" t="s">
        <v>7</v>
      </c>
      <c r="Q4571" s="18">
        <v>1870</v>
      </c>
      <c r="R4571" s="18">
        <v>0</v>
      </c>
      <c r="S4571" s="18">
        <v>1870</v>
      </c>
      <c r="T4571" s="18">
        <v>0</v>
      </c>
      <c r="U4571" s="10">
        <f t="shared" si="142"/>
        <v>0</v>
      </c>
      <c r="V4571" s="20">
        <f t="shared" si="143"/>
        <v>0</v>
      </c>
    </row>
    <row r="4572" spans="1:22" ht="29" outlineLevel="4" x14ac:dyDescent="0.35">
      <c r="A4572" s="6" t="s">
        <v>52</v>
      </c>
      <c r="B4572" s="6" t="s">
        <v>53</v>
      </c>
      <c r="C4572" s="12" t="s">
        <v>5040</v>
      </c>
      <c r="D4572" s="5" t="s">
        <v>5041</v>
      </c>
      <c r="E4572" s="6" t="s">
        <v>5041</v>
      </c>
      <c r="F4572" s="1" t="s">
        <v>4</v>
      </c>
      <c r="G4572" s="1" t="s">
        <v>2195</v>
      </c>
      <c r="H4572" s="1" t="s">
        <v>5043</v>
      </c>
      <c r="I4572" s="2" t="s">
        <v>5044</v>
      </c>
      <c r="J4572" s="6" t="s">
        <v>4</v>
      </c>
      <c r="K4572" s="6" t="s">
        <v>4</v>
      </c>
      <c r="L4572" s="6" t="s">
        <v>4</v>
      </c>
      <c r="M4572" s="6" t="s">
        <v>5</v>
      </c>
      <c r="N4572" s="6" t="s">
        <v>5045</v>
      </c>
      <c r="O4572" s="16">
        <v>44910</v>
      </c>
      <c r="P4572" s="6" t="s">
        <v>7</v>
      </c>
      <c r="Q4572" s="18">
        <v>47427</v>
      </c>
      <c r="R4572" s="18">
        <v>0</v>
      </c>
      <c r="S4572" s="18">
        <v>47427</v>
      </c>
      <c r="T4572" s="18">
        <v>0</v>
      </c>
      <c r="U4572" s="10">
        <f t="shared" si="142"/>
        <v>0</v>
      </c>
      <c r="V4572" s="20">
        <f t="shared" si="143"/>
        <v>0</v>
      </c>
    </row>
    <row r="4573" spans="1:22" ht="29" outlineLevel="4" x14ac:dyDescent="0.35">
      <c r="A4573" s="6" t="s">
        <v>52</v>
      </c>
      <c r="B4573" s="6" t="s">
        <v>53</v>
      </c>
      <c r="C4573" s="12" t="s">
        <v>5040</v>
      </c>
      <c r="D4573" s="5" t="s">
        <v>5041</v>
      </c>
      <c r="E4573" s="6" t="s">
        <v>5041</v>
      </c>
      <c r="F4573" s="1" t="s">
        <v>4</v>
      </c>
      <c r="G4573" s="1" t="s">
        <v>2195</v>
      </c>
      <c r="H4573" s="1" t="s">
        <v>5043</v>
      </c>
      <c r="I4573" s="2" t="s">
        <v>5044</v>
      </c>
      <c r="J4573" s="6" t="s">
        <v>4</v>
      </c>
      <c r="K4573" s="6" t="s">
        <v>4</v>
      </c>
      <c r="L4573" s="6" t="s">
        <v>4</v>
      </c>
      <c r="M4573" s="6" t="s">
        <v>5</v>
      </c>
      <c r="N4573" s="6" t="s">
        <v>5046</v>
      </c>
      <c r="O4573" s="16">
        <v>45000</v>
      </c>
      <c r="P4573" s="6" t="s">
        <v>7</v>
      </c>
      <c r="Q4573" s="18">
        <v>16310</v>
      </c>
      <c r="R4573" s="18">
        <v>0</v>
      </c>
      <c r="S4573" s="18">
        <v>16310</v>
      </c>
      <c r="T4573" s="18">
        <v>0</v>
      </c>
      <c r="U4573" s="10">
        <f t="shared" si="142"/>
        <v>0</v>
      </c>
      <c r="V4573" s="20">
        <f t="shared" si="143"/>
        <v>0</v>
      </c>
    </row>
    <row r="4574" spans="1:22" ht="29" outlineLevel="4" x14ac:dyDescent="0.35">
      <c r="A4574" s="6" t="s">
        <v>52</v>
      </c>
      <c r="B4574" s="6" t="s">
        <v>53</v>
      </c>
      <c r="C4574" s="12" t="s">
        <v>5040</v>
      </c>
      <c r="D4574" s="5" t="s">
        <v>5041</v>
      </c>
      <c r="E4574" s="6" t="s">
        <v>5041</v>
      </c>
      <c r="F4574" s="1" t="s">
        <v>4</v>
      </c>
      <c r="G4574" s="1" t="s">
        <v>2195</v>
      </c>
      <c r="H4574" s="1" t="s">
        <v>5043</v>
      </c>
      <c r="I4574" s="2" t="s">
        <v>5044</v>
      </c>
      <c r="J4574" s="6" t="s">
        <v>4</v>
      </c>
      <c r="K4574" s="6" t="s">
        <v>4</v>
      </c>
      <c r="L4574" s="6" t="s">
        <v>4</v>
      </c>
      <c r="M4574" s="6" t="s">
        <v>5</v>
      </c>
      <c r="N4574" s="6" t="s">
        <v>5047</v>
      </c>
      <c r="O4574" s="16">
        <v>45099</v>
      </c>
      <c r="P4574" s="6" t="s">
        <v>7</v>
      </c>
      <c r="Q4574" s="18">
        <v>13390</v>
      </c>
      <c r="R4574" s="18">
        <v>0</v>
      </c>
      <c r="S4574" s="18">
        <v>13390</v>
      </c>
      <c r="T4574" s="18">
        <v>0</v>
      </c>
      <c r="U4574" s="10">
        <f t="shared" si="142"/>
        <v>0</v>
      </c>
      <c r="V4574" s="20">
        <f t="shared" si="143"/>
        <v>0</v>
      </c>
    </row>
    <row r="4575" spans="1:22" outlineLevel="3" x14ac:dyDescent="0.35">
      <c r="G4575" s="1"/>
      <c r="H4575" s="14" t="s">
        <v>12223</v>
      </c>
      <c r="O4575" s="16"/>
      <c r="Q4575" s="18">
        <f>SUBTOTAL(9,Q4571:Q4574)</f>
        <v>78997</v>
      </c>
      <c r="R4575" s="18">
        <f>SUBTOTAL(9,R4571:R4574)</f>
        <v>0</v>
      </c>
      <c r="S4575" s="18">
        <f>SUBTOTAL(9,S4571:S4574)</f>
        <v>78997</v>
      </c>
      <c r="T4575" s="18">
        <f>SUBTOTAL(9,T4571:T4574)</f>
        <v>0</v>
      </c>
      <c r="U4575" s="10">
        <f t="shared" si="142"/>
        <v>0</v>
      </c>
      <c r="V4575" s="20">
        <f t="shared" si="143"/>
        <v>0</v>
      </c>
    </row>
    <row r="4576" spans="1:22" ht="43.5" outlineLevel="4" x14ac:dyDescent="0.35">
      <c r="A4576" s="6" t="s">
        <v>52</v>
      </c>
      <c r="B4576" s="6" t="s">
        <v>53</v>
      </c>
      <c r="C4576" s="12" t="s">
        <v>5040</v>
      </c>
      <c r="D4576" s="5" t="s">
        <v>5041</v>
      </c>
      <c r="E4576" s="6" t="s">
        <v>5041</v>
      </c>
      <c r="F4576" s="1" t="s">
        <v>4</v>
      </c>
      <c r="G4576" s="1" t="s">
        <v>2195</v>
      </c>
      <c r="H4576" s="1" t="s">
        <v>5049</v>
      </c>
      <c r="I4576" s="2" t="s">
        <v>5050</v>
      </c>
      <c r="J4576" s="6" t="s">
        <v>4</v>
      </c>
      <c r="K4576" s="6" t="s">
        <v>4</v>
      </c>
      <c r="L4576" s="6" t="s">
        <v>4</v>
      </c>
      <c r="M4576" s="6" t="s">
        <v>5</v>
      </c>
      <c r="N4576" s="6" t="s">
        <v>5048</v>
      </c>
      <c r="O4576" s="16">
        <v>44825</v>
      </c>
      <c r="P4576" s="6" t="s">
        <v>7</v>
      </c>
      <c r="Q4576" s="18">
        <v>50852</v>
      </c>
      <c r="R4576" s="18">
        <v>0</v>
      </c>
      <c r="S4576" s="18">
        <v>50852</v>
      </c>
      <c r="T4576" s="18">
        <v>0</v>
      </c>
      <c r="U4576" s="10">
        <f t="shared" si="142"/>
        <v>0</v>
      </c>
      <c r="V4576" s="20">
        <f t="shared" si="143"/>
        <v>0</v>
      </c>
    </row>
    <row r="4577" spans="1:22" outlineLevel="3" x14ac:dyDescent="0.35">
      <c r="G4577" s="1"/>
      <c r="H4577" s="14" t="s">
        <v>12224</v>
      </c>
      <c r="O4577" s="16"/>
      <c r="Q4577" s="18">
        <f>SUBTOTAL(9,Q4576:Q4576)</f>
        <v>50852</v>
      </c>
      <c r="R4577" s="18">
        <f>SUBTOTAL(9,R4576:R4576)</f>
        <v>0</v>
      </c>
      <c r="S4577" s="18">
        <f>SUBTOTAL(9,S4576:S4576)</f>
        <v>50852</v>
      </c>
      <c r="T4577" s="18">
        <f>SUBTOTAL(9,T4576:T4576)</f>
        <v>0</v>
      </c>
      <c r="U4577" s="10">
        <f t="shared" si="142"/>
        <v>0</v>
      </c>
      <c r="V4577" s="20">
        <f t="shared" si="143"/>
        <v>0</v>
      </c>
    </row>
    <row r="4578" spans="1:22" ht="29" outlineLevel="4" x14ac:dyDescent="0.35">
      <c r="A4578" s="6" t="s">
        <v>52</v>
      </c>
      <c r="B4578" s="6" t="s">
        <v>53</v>
      </c>
      <c r="C4578" s="12" t="s">
        <v>5040</v>
      </c>
      <c r="D4578" s="5" t="s">
        <v>5041</v>
      </c>
      <c r="E4578" s="6" t="s">
        <v>5041</v>
      </c>
      <c r="F4578" s="1" t="s">
        <v>4</v>
      </c>
      <c r="G4578" s="1" t="s">
        <v>2195</v>
      </c>
      <c r="H4578" s="1" t="s">
        <v>5052</v>
      </c>
      <c r="I4578" s="2" t="s">
        <v>5053</v>
      </c>
      <c r="J4578" s="6" t="s">
        <v>4</v>
      </c>
      <c r="K4578" s="6" t="s">
        <v>4</v>
      </c>
      <c r="L4578" s="6" t="s">
        <v>4</v>
      </c>
      <c r="M4578" s="6" t="s">
        <v>5</v>
      </c>
      <c r="N4578" s="6" t="s">
        <v>5051</v>
      </c>
      <c r="O4578" s="16">
        <v>44825</v>
      </c>
      <c r="P4578" s="6" t="s">
        <v>7</v>
      </c>
      <c r="Q4578" s="18">
        <v>16943</v>
      </c>
      <c r="R4578" s="18">
        <v>0</v>
      </c>
      <c r="S4578" s="18">
        <v>16943</v>
      </c>
      <c r="T4578" s="18">
        <v>0</v>
      </c>
      <c r="U4578" s="10">
        <f t="shared" si="142"/>
        <v>0</v>
      </c>
      <c r="V4578" s="20">
        <f t="shared" si="143"/>
        <v>0</v>
      </c>
    </row>
    <row r="4579" spans="1:22" ht="29" outlineLevel="4" x14ac:dyDescent="0.35">
      <c r="A4579" s="6" t="s">
        <v>52</v>
      </c>
      <c r="B4579" s="6" t="s">
        <v>53</v>
      </c>
      <c r="C4579" s="12" t="s">
        <v>5040</v>
      </c>
      <c r="D4579" s="5" t="s">
        <v>5041</v>
      </c>
      <c r="E4579" s="6" t="s">
        <v>5041</v>
      </c>
      <c r="F4579" s="1" t="s">
        <v>4</v>
      </c>
      <c r="G4579" s="1" t="s">
        <v>2195</v>
      </c>
      <c r="H4579" s="1" t="s">
        <v>5052</v>
      </c>
      <c r="I4579" s="2" t="s">
        <v>5053</v>
      </c>
      <c r="J4579" s="6" t="s">
        <v>4</v>
      </c>
      <c r="K4579" s="6" t="s">
        <v>4</v>
      </c>
      <c r="L4579" s="6" t="s">
        <v>4</v>
      </c>
      <c r="M4579" s="6" t="s">
        <v>5</v>
      </c>
      <c r="N4579" s="6" t="s">
        <v>5054</v>
      </c>
      <c r="O4579" s="16">
        <v>44910</v>
      </c>
      <c r="P4579" s="6" t="s">
        <v>7</v>
      </c>
      <c r="Q4579" s="18">
        <v>12445</v>
      </c>
      <c r="R4579" s="18">
        <v>0</v>
      </c>
      <c r="S4579" s="18">
        <v>12445</v>
      </c>
      <c r="T4579" s="18">
        <v>0</v>
      </c>
      <c r="U4579" s="10">
        <f t="shared" si="142"/>
        <v>0</v>
      </c>
      <c r="V4579" s="20">
        <f t="shared" si="143"/>
        <v>0</v>
      </c>
    </row>
    <row r="4580" spans="1:22" outlineLevel="3" x14ac:dyDescent="0.35">
      <c r="G4580" s="1"/>
      <c r="H4580" s="14" t="s">
        <v>12225</v>
      </c>
      <c r="O4580" s="16"/>
      <c r="Q4580" s="18">
        <f>SUBTOTAL(9,Q4578:Q4579)</f>
        <v>29388</v>
      </c>
      <c r="R4580" s="18">
        <f>SUBTOTAL(9,R4578:R4579)</f>
        <v>0</v>
      </c>
      <c r="S4580" s="18">
        <f>SUBTOTAL(9,S4578:S4579)</f>
        <v>29388</v>
      </c>
      <c r="T4580" s="18">
        <f>SUBTOTAL(9,T4578:T4579)</f>
        <v>0</v>
      </c>
      <c r="U4580" s="10">
        <f t="shared" si="142"/>
        <v>0</v>
      </c>
      <c r="V4580" s="20">
        <f t="shared" si="143"/>
        <v>0</v>
      </c>
    </row>
    <row r="4581" spans="1:22" ht="29" outlineLevel="4" x14ac:dyDescent="0.35">
      <c r="A4581" s="6" t="s">
        <v>110</v>
      </c>
      <c r="B4581" s="6" t="s">
        <v>111</v>
      </c>
      <c r="C4581" s="12" t="s">
        <v>5040</v>
      </c>
      <c r="D4581" s="5" t="s">
        <v>5055</v>
      </c>
      <c r="E4581" s="6" t="s">
        <v>5055</v>
      </c>
      <c r="F4581" s="1" t="s">
        <v>4</v>
      </c>
      <c r="G4581" s="1" t="s">
        <v>97</v>
      </c>
      <c r="H4581" s="1" t="s">
        <v>5057</v>
      </c>
      <c r="I4581" s="2" t="s">
        <v>5058</v>
      </c>
      <c r="J4581" s="6" t="s">
        <v>4</v>
      </c>
      <c r="K4581" s="6" t="s">
        <v>4</v>
      </c>
      <c r="L4581" s="6" t="s">
        <v>4</v>
      </c>
      <c r="M4581" s="6" t="s">
        <v>5</v>
      </c>
      <c r="N4581" s="6" t="s">
        <v>5056</v>
      </c>
      <c r="O4581" s="16">
        <v>44804</v>
      </c>
      <c r="P4581" s="6" t="s">
        <v>7</v>
      </c>
      <c r="Q4581" s="18">
        <v>12632.01</v>
      </c>
      <c r="R4581" s="18">
        <v>0</v>
      </c>
      <c r="S4581" s="18">
        <v>12632.01</v>
      </c>
      <c r="T4581" s="18">
        <v>0</v>
      </c>
      <c r="U4581" s="10">
        <f t="shared" si="142"/>
        <v>0</v>
      </c>
      <c r="V4581" s="20">
        <f t="shared" si="143"/>
        <v>0</v>
      </c>
    </row>
    <row r="4582" spans="1:22" ht="29" outlineLevel="4" x14ac:dyDescent="0.35">
      <c r="A4582" s="6" t="s">
        <v>110</v>
      </c>
      <c r="B4582" s="6" t="s">
        <v>111</v>
      </c>
      <c r="C4582" s="12" t="s">
        <v>5040</v>
      </c>
      <c r="D4582" s="5" t="s">
        <v>5055</v>
      </c>
      <c r="E4582" s="6" t="s">
        <v>5055</v>
      </c>
      <c r="F4582" s="1" t="s">
        <v>76</v>
      </c>
      <c r="G4582" s="1" t="s">
        <v>4</v>
      </c>
      <c r="H4582" s="1" t="s">
        <v>5057</v>
      </c>
      <c r="I4582" s="2" t="s">
        <v>5058</v>
      </c>
      <c r="J4582" s="6" t="s">
        <v>4</v>
      </c>
      <c r="K4582" s="6" t="s">
        <v>4</v>
      </c>
      <c r="L4582" s="6" t="s">
        <v>4</v>
      </c>
      <c r="M4582" s="6" t="s">
        <v>5</v>
      </c>
      <c r="N4582" s="6" t="s">
        <v>5056</v>
      </c>
      <c r="O4582" s="16">
        <v>44804</v>
      </c>
      <c r="P4582" s="6" t="s">
        <v>7</v>
      </c>
      <c r="Q4582" s="18">
        <v>101057.99</v>
      </c>
      <c r="R4582" s="18">
        <v>101057.99</v>
      </c>
      <c r="S4582" s="18">
        <v>0</v>
      </c>
      <c r="T4582" s="18">
        <v>0</v>
      </c>
      <c r="U4582" s="10">
        <f t="shared" si="142"/>
        <v>0</v>
      </c>
      <c r="V4582" s="20">
        <f t="shared" si="143"/>
        <v>0</v>
      </c>
    </row>
    <row r="4583" spans="1:22" outlineLevel="3" x14ac:dyDescent="0.35">
      <c r="G4583" s="1"/>
      <c r="H4583" s="14" t="s">
        <v>12226</v>
      </c>
      <c r="O4583" s="16"/>
      <c r="Q4583" s="18">
        <f>SUBTOTAL(9,Q4581:Q4582)</f>
        <v>113690</v>
      </c>
      <c r="R4583" s="18">
        <f>SUBTOTAL(9,R4581:R4582)</f>
        <v>101057.99</v>
      </c>
      <c r="S4583" s="18">
        <f>SUBTOTAL(9,S4581:S4582)</f>
        <v>12632.01</v>
      </c>
      <c r="T4583" s="18">
        <f>SUBTOTAL(9,T4581:T4582)</f>
        <v>0</v>
      </c>
      <c r="U4583" s="10">
        <f t="shared" si="142"/>
        <v>-5.4569682106375694E-12</v>
      </c>
      <c r="V4583" s="20">
        <f t="shared" si="143"/>
        <v>-5.4569682106375694E-12</v>
      </c>
    </row>
    <row r="4584" spans="1:22" outlineLevel="4" x14ac:dyDescent="0.35">
      <c r="A4584" s="6" t="s">
        <v>52</v>
      </c>
      <c r="B4584" s="6" t="s">
        <v>53</v>
      </c>
      <c r="C4584" s="12" t="s">
        <v>5040</v>
      </c>
      <c r="D4584" s="5" t="s">
        <v>5041</v>
      </c>
      <c r="E4584" s="6" t="s">
        <v>5041</v>
      </c>
      <c r="F4584" s="1" t="s">
        <v>55</v>
      </c>
      <c r="G4584" s="1" t="s">
        <v>4</v>
      </c>
      <c r="H4584" s="1" t="s">
        <v>5060</v>
      </c>
      <c r="I4584" s="2" t="s">
        <v>5061</v>
      </c>
      <c r="J4584" s="6" t="s">
        <v>4</v>
      </c>
      <c r="K4584" s="6" t="s">
        <v>4</v>
      </c>
      <c r="L4584" s="6" t="s">
        <v>4</v>
      </c>
      <c r="M4584" s="6" t="s">
        <v>5</v>
      </c>
      <c r="N4584" s="6" t="s">
        <v>5059</v>
      </c>
      <c r="O4584" s="16">
        <v>44866</v>
      </c>
      <c r="P4584" s="6" t="s">
        <v>7</v>
      </c>
      <c r="Q4584" s="18">
        <v>31000</v>
      </c>
      <c r="R4584" s="18">
        <v>31000</v>
      </c>
      <c r="S4584" s="18">
        <v>0</v>
      </c>
      <c r="T4584" s="18">
        <v>0</v>
      </c>
      <c r="U4584" s="10">
        <f t="shared" si="142"/>
        <v>0</v>
      </c>
      <c r="V4584" s="20">
        <f t="shared" si="143"/>
        <v>0</v>
      </c>
    </row>
    <row r="4585" spans="1:22" outlineLevel="3" x14ac:dyDescent="0.35">
      <c r="G4585" s="1"/>
      <c r="H4585" s="14" t="s">
        <v>12227</v>
      </c>
      <c r="O4585" s="16"/>
      <c r="Q4585" s="18">
        <f>SUBTOTAL(9,Q4584:Q4584)</f>
        <v>31000</v>
      </c>
      <c r="R4585" s="18">
        <f>SUBTOTAL(9,R4584:R4584)</f>
        <v>31000</v>
      </c>
      <c r="S4585" s="18">
        <f>SUBTOTAL(9,S4584:S4584)</f>
        <v>0</v>
      </c>
      <c r="T4585" s="18">
        <f>SUBTOTAL(9,T4584:T4584)</f>
        <v>0</v>
      </c>
      <c r="U4585" s="10">
        <f t="shared" si="142"/>
        <v>0</v>
      </c>
      <c r="V4585" s="20">
        <f t="shared" si="143"/>
        <v>0</v>
      </c>
    </row>
    <row r="4586" spans="1:22" ht="29" outlineLevel="4" x14ac:dyDescent="0.35">
      <c r="A4586" s="6" t="s">
        <v>110</v>
      </c>
      <c r="B4586" s="6" t="s">
        <v>111</v>
      </c>
      <c r="C4586" s="12" t="s">
        <v>5040</v>
      </c>
      <c r="D4586" s="5" t="s">
        <v>5055</v>
      </c>
      <c r="E4586" s="6" t="s">
        <v>5055</v>
      </c>
      <c r="F4586" s="1" t="s">
        <v>76</v>
      </c>
      <c r="G4586" s="1" t="s">
        <v>4</v>
      </c>
      <c r="H4586" s="1" t="s">
        <v>5063</v>
      </c>
      <c r="I4586" s="2" t="s">
        <v>5064</v>
      </c>
      <c r="J4586" s="6" t="s">
        <v>4</v>
      </c>
      <c r="K4586" s="6" t="s">
        <v>4</v>
      </c>
      <c r="L4586" s="6" t="s">
        <v>4</v>
      </c>
      <c r="M4586" s="6" t="s">
        <v>5</v>
      </c>
      <c r="N4586" s="6" t="s">
        <v>5062</v>
      </c>
      <c r="O4586" s="16">
        <v>44761</v>
      </c>
      <c r="P4586" s="6" t="s">
        <v>7</v>
      </c>
      <c r="Q4586" s="18">
        <v>857</v>
      </c>
      <c r="R4586" s="18">
        <v>857</v>
      </c>
      <c r="S4586" s="18">
        <v>0</v>
      </c>
      <c r="T4586" s="18">
        <v>0</v>
      </c>
      <c r="U4586" s="10">
        <f t="shared" si="142"/>
        <v>0</v>
      </c>
      <c r="V4586" s="20">
        <f t="shared" si="143"/>
        <v>0</v>
      </c>
    </row>
    <row r="4587" spans="1:22" outlineLevel="3" x14ac:dyDescent="0.35">
      <c r="G4587" s="1"/>
      <c r="H4587" s="14" t="s">
        <v>12228</v>
      </c>
      <c r="O4587" s="16"/>
      <c r="Q4587" s="18">
        <f>SUBTOTAL(9,Q4586:Q4586)</f>
        <v>857</v>
      </c>
      <c r="R4587" s="18">
        <f>SUBTOTAL(9,R4586:R4586)</f>
        <v>857</v>
      </c>
      <c r="S4587" s="18">
        <f>SUBTOTAL(9,S4586:S4586)</f>
        <v>0</v>
      </c>
      <c r="T4587" s="18">
        <f>SUBTOTAL(9,T4586:T4586)</f>
        <v>0</v>
      </c>
      <c r="U4587" s="10">
        <f t="shared" si="142"/>
        <v>0</v>
      </c>
      <c r="V4587" s="20">
        <f t="shared" si="143"/>
        <v>0</v>
      </c>
    </row>
    <row r="4588" spans="1:22" ht="29" outlineLevel="4" x14ac:dyDescent="0.35">
      <c r="A4588" s="6" t="s">
        <v>110</v>
      </c>
      <c r="B4588" s="6" t="s">
        <v>111</v>
      </c>
      <c r="C4588" s="12" t="s">
        <v>5040</v>
      </c>
      <c r="D4588" s="5" t="s">
        <v>5055</v>
      </c>
      <c r="E4588" s="6" t="s">
        <v>5055</v>
      </c>
      <c r="F4588" s="1" t="s">
        <v>4</v>
      </c>
      <c r="G4588" s="1" t="s">
        <v>82</v>
      </c>
      <c r="H4588" s="1" t="s">
        <v>5066</v>
      </c>
      <c r="I4588" s="2" t="s">
        <v>5067</v>
      </c>
      <c r="J4588" s="6" t="s">
        <v>4</v>
      </c>
      <c r="K4588" s="6" t="s">
        <v>4</v>
      </c>
      <c r="L4588" s="6" t="s">
        <v>4</v>
      </c>
      <c r="M4588" s="6" t="s">
        <v>5</v>
      </c>
      <c r="N4588" s="6" t="s">
        <v>5065</v>
      </c>
      <c r="O4588" s="16">
        <v>44760</v>
      </c>
      <c r="P4588" s="6" t="s">
        <v>7</v>
      </c>
      <c r="Q4588" s="18">
        <v>1149.82</v>
      </c>
      <c r="R4588" s="18">
        <v>0</v>
      </c>
      <c r="S4588" s="18">
        <v>1149.82</v>
      </c>
      <c r="T4588" s="18">
        <v>0</v>
      </c>
      <c r="U4588" s="10">
        <f t="shared" si="142"/>
        <v>0</v>
      </c>
      <c r="V4588" s="20">
        <f t="shared" si="143"/>
        <v>0</v>
      </c>
    </row>
    <row r="4589" spans="1:22" ht="29" outlineLevel="4" x14ac:dyDescent="0.35">
      <c r="A4589" s="6" t="s">
        <v>110</v>
      </c>
      <c r="B4589" s="6" t="s">
        <v>111</v>
      </c>
      <c r="C4589" s="12" t="s">
        <v>5040</v>
      </c>
      <c r="D4589" s="5" t="s">
        <v>5055</v>
      </c>
      <c r="E4589" s="6" t="s">
        <v>5055</v>
      </c>
      <c r="F4589" s="1" t="s">
        <v>4</v>
      </c>
      <c r="G4589" s="1" t="s">
        <v>82</v>
      </c>
      <c r="H4589" s="1" t="s">
        <v>5066</v>
      </c>
      <c r="I4589" s="2" t="s">
        <v>5067</v>
      </c>
      <c r="J4589" s="6" t="s">
        <v>4</v>
      </c>
      <c r="K4589" s="6" t="s">
        <v>4</v>
      </c>
      <c r="L4589" s="6" t="s">
        <v>4</v>
      </c>
      <c r="M4589" s="6" t="s">
        <v>5</v>
      </c>
      <c r="N4589" s="6" t="s">
        <v>5068</v>
      </c>
      <c r="O4589" s="16">
        <v>44810</v>
      </c>
      <c r="P4589" s="6" t="s">
        <v>7</v>
      </c>
      <c r="Q4589" s="18">
        <v>407.3</v>
      </c>
      <c r="R4589" s="18">
        <v>0</v>
      </c>
      <c r="S4589" s="18">
        <v>407.3</v>
      </c>
      <c r="T4589" s="18">
        <v>0</v>
      </c>
      <c r="U4589" s="10">
        <f t="shared" si="142"/>
        <v>0</v>
      </c>
      <c r="V4589" s="20">
        <f t="shared" si="143"/>
        <v>0</v>
      </c>
    </row>
    <row r="4590" spans="1:22" ht="29" outlineLevel="4" x14ac:dyDescent="0.35">
      <c r="A4590" s="6" t="s">
        <v>110</v>
      </c>
      <c r="B4590" s="6" t="s">
        <v>111</v>
      </c>
      <c r="C4590" s="12" t="s">
        <v>5040</v>
      </c>
      <c r="D4590" s="5" t="s">
        <v>5055</v>
      </c>
      <c r="E4590" s="6" t="s">
        <v>5055</v>
      </c>
      <c r="F4590" s="1" t="s">
        <v>76</v>
      </c>
      <c r="G4590" s="1" t="s">
        <v>4</v>
      </c>
      <c r="H4590" s="1" t="s">
        <v>5066</v>
      </c>
      <c r="I4590" s="2" t="s">
        <v>5067</v>
      </c>
      <c r="J4590" s="6" t="s">
        <v>4</v>
      </c>
      <c r="K4590" s="6" t="s">
        <v>4</v>
      </c>
      <c r="L4590" s="6" t="s">
        <v>4</v>
      </c>
      <c r="M4590" s="6" t="s">
        <v>5</v>
      </c>
      <c r="N4590" s="6" t="s">
        <v>5065</v>
      </c>
      <c r="O4590" s="16">
        <v>44760</v>
      </c>
      <c r="P4590" s="6" t="s">
        <v>7</v>
      </c>
      <c r="Q4590" s="18">
        <v>18397.18</v>
      </c>
      <c r="R4590" s="18">
        <v>18397.18</v>
      </c>
      <c r="S4590" s="18">
        <v>0</v>
      </c>
      <c r="T4590" s="18">
        <v>0</v>
      </c>
      <c r="U4590" s="10">
        <f t="shared" si="142"/>
        <v>0</v>
      </c>
      <c r="V4590" s="20">
        <f t="shared" si="143"/>
        <v>0</v>
      </c>
    </row>
    <row r="4591" spans="1:22" ht="29" outlineLevel="4" x14ac:dyDescent="0.35">
      <c r="A4591" s="6" t="s">
        <v>110</v>
      </c>
      <c r="B4591" s="6" t="s">
        <v>111</v>
      </c>
      <c r="C4591" s="12" t="s">
        <v>5040</v>
      </c>
      <c r="D4591" s="5" t="s">
        <v>5055</v>
      </c>
      <c r="E4591" s="6" t="s">
        <v>5055</v>
      </c>
      <c r="F4591" s="1" t="s">
        <v>76</v>
      </c>
      <c r="G4591" s="1" t="s">
        <v>4</v>
      </c>
      <c r="H4591" s="1" t="s">
        <v>5066</v>
      </c>
      <c r="I4591" s="2" t="s">
        <v>5067</v>
      </c>
      <c r="J4591" s="6" t="s">
        <v>4</v>
      </c>
      <c r="K4591" s="6" t="s">
        <v>4</v>
      </c>
      <c r="L4591" s="6" t="s">
        <v>4</v>
      </c>
      <c r="M4591" s="6" t="s">
        <v>5</v>
      </c>
      <c r="N4591" s="6" t="s">
        <v>5068</v>
      </c>
      <c r="O4591" s="16">
        <v>44810</v>
      </c>
      <c r="P4591" s="6" t="s">
        <v>7</v>
      </c>
      <c r="Q4591" s="18">
        <v>6516.7</v>
      </c>
      <c r="R4591" s="18">
        <v>6516.7</v>
      </c>
      <c r="S4591" s="18">
        <v>0</v>
      </c>
      <c r="T4591" s="18">
        <v>0</v>
      </c>
      <c r="U4591" s="10">
        <f t="shared" si="142"/>
        <v>0</v>
      </c>
      <c r="V4591" s="20">
        <f t="shared" si="143"/>
        <v>0</v>
      </c>
    </row>
    <row r="4592" spans="1:22" outlineLevel="3" x14ac:dyDescent="0.35">
      <c r="G4592" s="1"/>
      <c r="H4592" s="14" t="s">
        <v>12229</v>
      </c>
      <c r="O4592" s="16"/>
      <c r="Q4592" s="18">
        <f>SUBTOTAL(9,Q4588:Q4591)</f>
        <v>26471</v>
      </c>
      <c r="R4592" s="18">
        <f>SUBTOTAL(9,R4588:R4591)</f>
        <v>24913.88</v>
      </c>
      <c r="S4592" s="18">
        <f>SUBTOTAL(9,S4588:S4591)</f>
        <v>1557.12</v>
      </c>
      <c r="T4592" s="18">
        <f>SUBTOTAL(9,T4588:T4591)</f>
        <v>0</v>
      </c>
      <c r="U4592" s="10">
        <f t="shared" si="142"/>
        <v>-9.0949470177292824E-13</v>
      </c>
      <c r="V4592" s="20">
        <f t="shared" si="143"/>
        <v>-9.0949470177292824E-13</v>
      </c>
    </row>
    <row r="4593" spans="1:22" ht="29" outlineLevel="4" x14ac:dyDescent="0.35">
      <c r="A4593" s="6" t="s">
        <v>110</v>
      </c>
      <c r="B4593" s="6" t="s">
        <v>111</v>
      </c>
      <c r="C4593" s="12" t="s">
        <v>5040</v>
      </c>
      <c r="D4593" s="5" t="s">
        <v>5055</v>
      </c>
      <c r="E4593" s="6" t="s">
        <v>5055</v>
      </c>
      <c r="F4593" s="1" t="s">
        <v>4</v>
      </c>
      <c r="G4593" s="1" t="s">
        <v>97</v>
      </c>
      <c r="H4593" s="1" t="s">
        <v>5070</v>
      </c>
      <c r="I4593" s="2" t="s">
        <v>5071</v>
      </c>
      <c r="J4593" s="6" t="s">
        <v>4</v>
      </c>
      <c r="K4593" s="6" t="s">
        <v>4</v>
      </c>
      <c r="L4593" s="6" t="s">
        <v>4</v>
      </c>
      <c r="M4593" s="6" t="s">
        <v>5</v>
      </c>
      <c r="N4593" s="6" t="s">
        <v>5069</v>
      </c>
      <c r="O4593" s="16">
        <v>44831</v>
      </c>
      <c r="P4593" s="6" t="s">
        <v>7</v>
      </c>
      <c r="Q4593" s="18">
        <v>6983.56</v>
      </c>
      <c r="R4593" s="18">
        <v>0</v>
      </c>
      <c r="S4593" s="18">
        <v>6983.56</v>
      </c>
      <c r="T4593" s="18">
        <v>0</v>
      </c>
      <c r="U4593" s="10">
        <f t="shared" si="142"/>
        <v>0</v>
      </c>
      <c r="V4593" s="20">
        <f t="shared" si="143"/>
        <v>0</v>
      </c>
    </row>
    <row r="4594" spans="1:22" ht="29" outlineLevel="4" x14ac:dyDescent="0.35">
      <c r="A4594" s="6" t="s">
        <v>110</v>
      </c>
      <c r="B4594" s="6" t="s">
        <v>111</v>
      </c>
      <c r="C4594" s="12" t="s">
        <v>5040</v>
      </c>
      <c r="D4594" s="5" t="s">
        <v>5055</v>
      </c>
      <c r="E4594" s="6" t="s">
        <v>5055</v>
      </c>
      <c r="F4594" s="1" t="s">
        <v>76</v>
      </c>
      <c r="G4594" s="1" t="s">
        <v>4</v>
      </c>
      <c r="H4594" s="1" t="s">
        <v>5070</v>
      </c>
      <c r="I4594" s="2" t="s">
        <v>5071</v>
      </c>
      <c r="J4594" s="6" t="s">
        <v>4</v>
      </c>
      <c r="K4594" s="6" t="s">
        <v>4</v>
      </c>
      <c r="L4594" s="6" t="s">
        <v>4</v>
      </c>
      <c r="M4594" s="6" t="s">
        <v>5</v>
      </c>
      <c r="N4594" s="6" t="s">
        <v>5069</v>
      </c>
      <c r="O4594" s="16">
        <v>44831</v>
      </c>
      <c r="P4594" s="6" t="s">
        <v>7</v>
      </c>
      <c r="Q4594" s="18">
        <v>55868.44</v>
      </c>
      <c r="R4594" s="18">
        <v>55868.44</v>
      </c>
      <c r="S4594" s="18">
        <v>0</v>
      </c>
      <c r="T4594" s="18">
        <v>0</v>
      </c>
      <c r="U4594" s="10">
        <f t="shared" si="142"/>
        <v>0</v>
      </c>
      <c r="V4594" s="20">
        <f t="shared" si="143"/>
        <v>0</v>
      </c>
    </row>
    <row r="4595" spans="1:22" outlineLevel="3" x14ac:dyDescent="0.35">
      <c r="G4595" s="1"/>
      <c r="H4595" s="14" t="s">
        <v>12230</v>
      </c>
      <c r="O4595" s="16"/>
      <c r="Q4595" s="18">
        <f>SUBTOTAL(9,Q4593:Q4594)</f>
        <v>62852</v>
      </c>
      <c r="R4595" s="18">
        <f>SUBTOTAL(9,R4593:R4594)</f>
        <v>55868.44</v>
      </c>
      <c r="S4595" s="18">
        <f>SUBTOTAL(9,S4593:S4594)</f>
        <v>6983.56</v>
      </c>
      <c r="T4595" s="18">
        <f>SUBTOTAL(9,T4593:T4594)</f>
        <v>0</v>
      </c>
      <c r="U4595" s="10">
        <f t="shared" si="142"/>
        <v>-2.7284841053187847E-12</v>
      </c>
      <c r="V4595" s="20">
        <f t="shared" si="143"/>
        <v>-2.7284841053187847E-12</v>
      </c>
    </row>
    <row r="4596" spans="1:22" outlineLevel="4" x14ac:dyDescent="0.35">
      <c r="A4596" s="6" t="s">
        <v>52</v>
      </c>
      <c r="B4596" s="6" t="s">
        <v>53</v>
      </c>
      <c r="C4596" s="12" t="s">
        <v>5040</v>
      </c>
      <c r="D4596" s="5" t="s">
        <v>5041</v>
      </c>
      <c r="E4596" s="6" t="s">
        <v>5041</v>
      </c>
      <c r="F4596" s="1" t="s">
        <v>55</v>
      </c>
      <c r="G4596" s="1" t="s">
        <v>4</v>
      </c>
      <c r="H4596" s="1" t="s">
        <v>5073</v>
      </c>
      <c r="I4596" s="2" t="s">
        <v>5061</v>
      </c>
      <c r="J4596" s="6" t="s">
        <v>4</v>
      </c>
      <c r="K4596" s="6" t="s">
        <v>4</v>
      </c>
      <c r="L4596" s="6" t="s">
        <v>4</v>
      </c>
      <c r="M4596" s="6" t="s">
        <v>5</v>
      </c>
      <c r="N4596" s="6" t="s">
        <v>5072</v>
      </c>
      <c r="O4596" s="16">
        <v>44910</v>
      </c>
      <c r="P4596" s="6" t="s">
        <v>7</v>
      </c>
      <c r="Q4596" s="18">
        <v>1988</v>
      </c>
      <c r="R4596" s="18">
        <v>1988</v>
      </c>
      <c r="S4596" s="18">
        <v>0</v>
      </c>
      <c r="T4596" s="18">
        <v>0</v>
      </c>
      <c r="U4596" s="10">
        <f t="shared" si="142"/>
        <v>0</v>
      </c>
      <c r="V4596" s="20">
        <f t="shared" si="143"/>
        <v>0</v>
      </c>
    </row>
    <row r="4597" spans="1:22" outlineLevel="4" x14ac:dyDescent="0.35">
      <c r="A4597" s="6" t="s">
        <v>52</v>
      </c>
      <c r="B4597" s="6" t="s">
        <v>53</v>
      </c>
      <c r="C4597" s="12" t="s">
        <v>5040</v>
      </c>
      <c r="D4597" s="5" t="s">
        <v>5041</v>
      </c>
      <c r="E4597" s="6" t="s">
        <v>5041</v>
      </c>
      <c r="F4597" s="1" t="s">
        <v>55</v>
      </c>
      <c r="G4597" s="1" t="s">
        <v>4</v>
      </c>
      <c r="H4597" s="1" t="s">
        <v>5073</v>
      </c>
      <c r="I4597" s="2" t="s">
        <v>5061</v>
      </c>
      <c r="J4597" s="6" t="s">
        <v>4</v>
      </c>
      <c r="K4597" s="6" t="s">
        <v>4</v>
      </c>
      <c r="L4597" s="6" t="s">
        <v>4</v>
      </c>
      <c r="M4597" s="6" t="s">
        <v>5</v>
      </c>
      <c r="N4597" s="6" t="s">
        <v>5074</v>
      </c>
      <c r="O4597" s="16">
        <v>45000</v>
      </c>
      <c r="P4597" s="6" t="s">
        <v>7</v>
      </c>
      <c r="Q4597" s="18">
        <v>5293</v>
      </c>
      <c r="R4597" s="18">
        <v>5293</v>
      </c>
      <c r="S4597" s="18">
        <v>0</v>
      </c>
      <c r="T4597" s="18">
        <v>0</v>
      </c>
      <c r="U4597" s="10">
        <f t="shared" si="142"/>
        <v>0</v>
      </c>
      <c r="V4597" s="20">
        <f t="shared" si="143"/>
        <v>0</v>
      </c>
    </row>
    <row r="4598" spans="1:22" outlineLevel="4" x14ac:dyDescent="0.35">
      <c r="A4598" s="6" t="s">
        <v>52</v>
      </c>
      <c r="B4598" s="6" t="s">
        <v>53</v>
      </c>
      <c r="C4598" s="12" t="s">
        <v>5040</v>
      </c>
      <c r="D4598" s="5" t="s">
        <v>5041</v>
      </c>
      <c r="E4598" s="6" t="s">
        <v>5041</v>
      </c>
      <c r="F4598" s="1" t="s">
        <v>55</v>
      </c>
      <c r="G4598" s="1" t="s">
        <v>4</v>
      </c>
      <c r="H4598" s="1" t="s">
        <v>5073</v>
      </c>
      <c r="I4598" s="2" t="s">
        <v>5061</v>
      </c>
      <c r="J4598" s="6" t="s">
        <v>4</v>
      </c>
      <c r="K4598" s="6" t="s">
        <v>4</v>
      </c>
      <c r="L4598" s="6" t="s">
        <v>4</v>
      </c>
      <c r="M4598" s="6" t="s">
        <v>5</v>
      </c>
      <c r="N4598" s="6" t="s">
        <v>5075</v>
      </c>
      <c r="O4598" s="16">
        <v>45105</v>
      </c>
      <c r="P4598" s="6" t="s">
        <v>7</v>
      </c>
      <c r="Q4598" s="18">
        <v>48113</v>
      </c>
      <c r="R4598" s="18">
        <v>48113</v>
      </c>
      <c r="S4598" s="18">
        <v>0</v>
      </c>
      <c r="T4598" s="18">
        <v>0</v>
      </c>
      <c r="U4598" s="10">
        <f t="shared" si="142"/>
        <v>0</v>
      </c>
      <c r="V4598" s="20">
        <f t="shared" si="143"/>
        <v>0</v>
      </c>
    </row>
    <row r="4599" spans="1:22" outlineLevel="3" x14ac:dyDescent="0.35">
      <c r="G4599" s="1"/>
      <c r="H4599" s="14" t="s">
        <v>12231</v>
      </c>
      <c r="O4599" s="16"/>
      <c r="Q4599" s="18">
        <f>SUBTOTAL(9,Q4596:Q4598)</f>
        <v>55394</v>
      </c>
      <c r="R4599" s="18">
        <f>SUBTOTAL(9,R4596:R4598)</f>
        <v>55394</v>
      </c>
      <c r="S4599" s="18">
        <f>SUBTOTAL(9,S4596:S4598)</f>
        <v>0</v>
      </c>
      <c r="T4599" s="18">
        <f>SUBTOTAL(9,T4596:T4598)</f>
        <v>0</v>
      </c>
      <c r="U4599" s="10">
        <f t="shared" si="142"/>
        <v>0</v>
      </c>
      <c r="V4599" s="20">
        <f t="shared" si="143"/>
        <v>0</v>
      </c>
    </row>
    <row r="4600" spans="1:22" outlineLevel="4" x14ac:dyDescent="0.35">
      <c r="A4600" s="6" t="s">
        <v>52</v>
      </c>
      <c r="B4600" s="6" t="s">
        <v>53</v>
      </c>
      <c r="C4600" s="12" t="s">
        <v>5040</v>
      </c>
      <c r="D4600" s="5" t="s">
        <v>5041</v>
      </c>
      <c r="E4600" s="6" t="s">
        <v>5041</v>
      </c>
      <c r="F4600" s="1" t="s">
        <v>55</v>
      </c>
      <c r="G4600" s="1" t="s">
        <v>4</v>
      </c>
      <c r="H4600" s="1" t="s">
        <v>5077</v>
      </c>
      <c r="I4600" s="2" t="s">
        <v>5061</v>
      </c>
      <c r="J4600" s="6" t="s">
        <v>4</v>
      </c>
      <c r="K4600" s="6" t="s">
        <v>4</v>
      </c>
      <c r="L4600" s="6" t="s">
        <v>4</v>
      </c>
      <c r="M4600" s="6" t="s">
        <v>5</v>
      </c>
      <c r="N4600" s="6" t="s">
        <v>5076</v>
      </c>
      <c r="O4600" s="16">
        <v>45000</v>
      </c>
      <c r="P4600" s="6" t="s">
        <v>7</v>
      </c>
      <c r="Q4600" s="18">
        <v>109481</v>
      </c>
      <c r="R4600" s="18">
        <v>109481</v>
      </c>
      <c r="S4600" s="18">
        <v>0</v>
      </c>
      <c r="T4600" s="18">
        <v>0</v>
      </c>
      <c r="U4600" s="10">
        <f t="shared" si="142"/>
        <v>0</v>
      </c>
      <c r="V4600" s="20">
        <f t="shared" si="143"/>
        <v>0</v>
      </c>
    </row>
    <row r="4601" spans="1:22" outlineLevel="3" x14ac:dyDescent="0.35">
      <c r="G4601" s="1"/>
      <c r="H4601" s="14" t="s">
        <v>12232</v>
      </c>
      <c r="O4601" s="16"/>
      <c r="Q4601" s="18">
        <f>SUBTOTAL(9,Q4600:Q4600)</f>
        <v>109481</v>
      </c>
      <c r="R4601" s="18">
        <f>SUBTOTAL(9,R4600:R4600)</f>
        <v>109481</v>
      </c>
      <c r="S4601" s="18">
        <f>SUBTOTAL(9,S4600:S4600)</f>
        <v>0</v>
      </c>
      <c r="T4601" s="18">
        <f>SUBTOTAL(9,T4600:T4600)</f>
        <v>0</v>
      </c>
      <c r="U4601" s="10">
        <f t="shared" si="142"/>
        <v>0</v>
      </c>
      <c r="V4601" s="20">
        <f t="shared" si="143"/>
        <v>0</v>
      </c>
    </row>
    <row r="4602" spans="1:22" outlineLevel="4" x14ac:dyDescent="0.35">
      <c r="A4602" s="6" t="s">
        <v>52</v>
      </c>
      <c r="B4602" s="6" t="s">
        <v>53</v>
      </c>
      <c r="C4602" s="12" t="s">
        <v>5040</v>
      </c>
      <c r="D4602" s="5" t="s">
        <v>5041</v>
      </c>
      <c r="E4602" s="6" t="s">
        <v>5041</v>
      </c>
      <c r="F4602" s="1" t="s">
        <v>4</v>
      </c>
      <c r="G4602" s="1" t="s">
        <v>2195</v>
      </c>
      <c r="H4602" s="1" t="s">
        <v>5079</v>
      </c>
      <c r="I4602" s="2" t="s">
        <v>5061</v>
      </c>
      <c r="J4602" s="6" t="s">
        <v>4</v>
      </c>
      <c r="K4602" s="6" t="s">
        <v>4</v>
      </c>
      <c r="L4602" s="6" t="s">
        <v>4</v>
      </c>
      <c r="M4602" s="6" t="s">
        <v>5</v>
      </c>
      <c r="N4602" s="6" t="s">
        <v>5078</v>
      </c>
      <c r="O4602" s="16">
        <v>44862</v>
      </c>
      <c r="P4602" s="6" t="s">
        <v>7</v>
      </c>
      <c r="Q4602" s="18">
        <v>1211.76</v>
      </c>
      <c r="R4602" s="18">
        <v>0</v>
      </c>
      <c r="S4602" s="18">
        <v>1211.76</v>
      </c>
      <c r="T4602" s="18">
        <v>0</v>
      </c>
      <c r="U4602" s="10">
        <f t="shared" si="142"/>
        <v>0</v>
      </c>
      <c r="V4602" s="20">
        <f t="shared" si="143"/>
        <v>0</v>
      </c>
    </row>
    <row r="4603" spans="1:22" outlineLevel="4" x14ac:dyDescent="0.35">
      <c r="A4603" s="6" t="s">
        <v>52</v>
      </c>
      <c r="B4603" s="6" t="s">
        <v>53</v>
      </c>
      <c r="C4603" s="12" t="s">
        <v>5040</v>
      </c>
      <c r="D4603" s="5" t="s">
        <v>5041</v>
      </c>
      <c r="E4603" s="6" t="s">
        <v>5041</v>
      </c>
      <c r="F4603" s="1" t="s">
        <v>4</v>
      </c>
      <c r="G4603" s="1" t="s">
        <v>2195</v>
      </c>
      <c r="H4603" s="1" t="s">
        <v>5079</v>
      </c>
      <c r="I4603" s="2" t="s">
        <v>5061</v>
      </c>
      <c r="J4603" s="6" t="s">
        <v>4</v>
      </c>
      <c r="K4603" s="6" t="s">
        <v>4</v>
      </c>
      <c r="L4603" s="6" t="s">
        <v>4</v>
      </c>
      <c r="M4603" s="6" t="s">
        <v>5</v>
      </c>
      <c r="N4603" s="6" t="s">
        <v>5080</v>
      </c>
      <c r="O4603" s="16">
        <v>44910</v>
      </c>
      <c r="P4603" s="6" t="s">
        <v>7</v>
      </c>
      <c r="Q4603" s="18">
        <v>315.86</v>
      </c>
      <c r="R4603" s="18">
        <v>0</v>
      </c>
      <c r="S4603" s="18">
        <v>315.86</v>
      </c>
      <c r="T4603" s="18">
        <v>0</v>
      </c>
      <c r="U4603" s="10">
        <f t="shared" si="142"/>
        <v>0</v>
      </c>
      <c r="V4603" s="20">
        <f t="shared" si="143"/>
        <v>0</v>
      </c>
    </row>
    <row r="4604" spans="1:22" outlineLevel="4" x14ac:dyDescent="0.35">
      <c r="A4604" s="6" t="s">
        <v>52</v>
      </c>
      <c r="B4604" s="6" t="s">
        <v>53</v>
      </c>
      <c r="C4604" s="12" t="s">
        <v>5040</v>
      </c>
      <c r="D4604" s="5" t="s">
        <v>5041</v>
      </c>
      <c r="E4604" s="6" t="s">
        <v>5041</v>
      </c>
      <c r="F4604" s="1" t="s">
        <v>4</v>
      </c>
      <c r="G4604" s="1" t="s">
        <v>2195</v>
      </c>
      <c r="H4604" s="1" t="s">
        <v>5079</v>
      </c>
      <c r="I4604" s="2" t="s">
        <v>5061</v>
      </c>
      <c r="J4604" s="6" t="s">
        <v>4</v>
      </c>
      <c r="K4604" s="6" t="s">
        <v>4</v>
      </c>
      <c r="L4604" s="6" t="s">
        <v>4</v>
      </c>
      <c r="M4604" s="6" t="s">
        <v>5</v>
      </c>
      <c r="N4604" s="6" t="s">
        <v>5081</v>
      </c>
      <c r="O4604" s="16">
        <v>45000</v>
      </c>
      <c r="P4604" s="6" t="s">
        <v>7</v>
      </c>
      <c r="Q4604" s="18">
        <v>232.27</v>
      </c>
      <c r="R4604" s="18">
        <v>0</v>
      </c>
      <c r="S4604" s="18">
        <v>232.27</v>
      </c>
      <c r="T4604" s="18">
        <v>0</v>
      </c>
      <c r="U4604" s="10">
        <f t="shared" si="142"/>
        <v>0</v>
      </c>
      <c r="V4604" s="20">
        <f t="shared" si="143"/>
        <v>0</v>
      </c>
    </row>
    <row r="4605" spans="1:22" outlineLevel="4" x14ac:dyDescent="0.35">
      <c r="A4605" s="6" t="s">
        <v>52</v>
      </c>
      <c r="B4605" s="6" t="s">
        <v>53</v>
      </c>
      <c r="C4605" s="12" t="s">
        <v>5040</v>
      </c>
      <c r="D4605" s="5" t="s">
        <v>5041</v>
      </c>
      <c r="E4605" s="6" t="s">
        <v>5041</v>
      </c>
      <c r="F4605" s="1" t="s">
        <v>4</v>
      </c>
      <c r="G4605" s="1" t="s">
        <v>2195</v>
      </c>
      <c r="H4605" s="1" t="s">
        <v>5079</v>
      </c>
      <c r="I4605" s="2" t="s">
        <v>5061</v>
      </c>
      <c r="J4605" s="6" t="s">
        <v>4</v>
      </c>
      <c r="K4605" s="6" t="s">
        <v>4</v>
      </c>
      <c r="L4605" s="6" t="s">
        <v>4</v>
      </c>
      <c r="M4605" s="6" t="s">
        <v>5</v>
      </c>
      <c r="N4605" s="6" t="s">
        <v>5082</v>
      </c>
      <c r="O4605" s="16">
        <v>45072</v>
      </c>
      <c r="P4605" s="6" t="s">
        <v>7</v>
      </c>
      <c r="Q4605" s="18">
        <v>646.53</v>
      </c>
      <c r="R4605" s="18">
        <v>0</v>
      </c>
      <c r="S4605" s="18">
        <v>646.53</v>
      </c>
      <c r="T4605" s="18">
        <v>0</v>
      </c>
      <c r="U4605" s="10">
        <f t="shared" si="142"/>
        <v>0</v>
      </c>
      <c r="V4605" s="20">
        <f t="shared" si="143"/>
        <v>0</v>
      </c>
    </row>
    <row r="4606" spans="1:22" outlineLevel="4" x14ac:dyDescent="0.35">
      <c r="A4606" s="6" t="s">
        <v>52</v>
      </c>
      <c r="B4606" s="6" t="s">
        <v>53</v>
      </c>
      <c r="C4606" s="12" t="s">
        <v>5040</v>
      </c>
      <c r="D4606" s="5" t="s">
        <v>5041</v>
      </c>
      <c r="E4606" s="6" t="s">
        <v>5041</v>
      </c>
      <c r="F4606" s="1" t="s">
        <v>55</v>
      </c>
      <c r="G4606" s="1" t="s">
        <v>4</v>
      </c>
      <c r="H4606" s="1" t="s">
        <v>5079</v>
      </c>
      <c r="I4606" s="2" t="s">
        <v>5061</v>
      </c>
      <c r="J4606" s="6" t="s">
        <v>4</v>
      </c>
      <c r="K4606" s="6" t="s">
        <v>4</v>
      </c>
      <c r="L4606" s="6" t="s">
        <v>4</v>
      </c>
      <c r="M4606" s="6" t="s">
        <v>5</v>
      </c>
      <c r="N4606" s="6" t="s">
        <v>5078</v>
      </c>
      <c r="O4606" s="16">
        <v>44862</v>
      </c>
      <c r="P4606" s="6" t="s">
        <v>7</v>
      </c>
      <c r="Q4606" s="18">
        <v>10907.24</v>
      </c>
      <c r="R4606" s="18">
        <v>10907.24</v>
      </c>
      <c r="S4606" s="18">
        <v>0</v>
      </c>
      <c r="T4606" s="18">
        <v>0</v>
      </c>
      <c r="U4606" s="10">
        <f t="shared" si="142"/>
        <v>0</v>
      </c>
      <c r="V4606" s="20">
        <f t="shared" si="143"/>
        <v>0</v>
      </c>
    </row>
    <row r="4607" spans="1:22" outlineLevel="4" x14ac:dyDescent="0.35">
      <c r="A4607" s="6" t="s">
        <v>52</v>
      </c>
      <c r="B4607" s="6" t="s">
        <v>53</v>
      </c>
      <c r="C4607" s="12" t="s">
        <v>5040</v>
      </c>
      <c r="D4607" s="5" t="s">
        <v>5041</v>
      </c>
      <c r="E4607" s="6" t="s">
        <v>5041</v>
      </c>
      <c r="F4607" s="1" t="s">
        <v>55</v>
      </c>
      <c r="G4607" s="1" t="s">
        <v>4</v>
      </c>
      <c r="H4607" s="1" t="s">
        <v>5079</v>
      </c>
      <c r="I4607" s="2" t="s">
        <v>5061</v>
      </c>
      <c r="J4607" s="6" t="s">
        <v>4</v>
      </c>
      <c r="K4607" s="6" t="s">
        <v>4</v>
      </c>
      <c r="L4607" s="6" t="s">
        <v>4</v>
      </c>
      <c r="M4607" s="6" t="s">
        <v>5</v>
      </c>
      <c r="N4607" s="6" t="s">
        <v>5080</v>
      </c>
      <c r="O4607" s="16">
        <v>44910</v>
      </c>
      <c r="P4607" s="6" t="s">
        <v>7</v>
      </c>
      <c r="Q4607" s="18">
        <v>2843.14</v>
      </c>
      <c r="R4607" s="18">
        <v>2843.14</v>
      </c>
      <c r="S4607" s="18">
        <v>0</v>
      </c>
      <c r="T4607" s="18">
        <v>0</v>
      </c>
      <c r="U4607" s="10">
        <f t="shared" si="142"/>
        <v>0</v>
      </c>
      <c r="V4607" s="20">
        <f t="shared" si="143"/>
        <v>0</v>
      </c>
    </row>
    <row r="4608" spans="1:22" outlineLevel="4" x14ac:dyDescent="0.35">
      <c r="A4608" s="6" t="s">
        <v>52</v>
      </c>
      <c r="B4608" s="6" t="s">
        <v>53</v>
      </c>
      <c r="C4608" s="12" t="s">
        <v>5040</v>
      </c>
      <c r="D4608" s="5" t="s">
        <v>5041</v>
      </c>
      <c r="E4608" s="6" t="s">
        <v>5041</v>
      </c>
      <c r="F4608" s="1" t="s">
        <v>55</v>
      </c>
      <c r="G4608" s="1" t="s">
        <v>4</v>
      </c>
      <c r="H4608" s="1" t="s">
        <v>5079</v>
      </c>
      <c r="I4608" s="2" t="s">
        <v>5061</v>
      </c>
      <c r="J4608" s="6" t="s">
        <v>4</v>
      </c>
      <c r="K4608" s="6" t="s">
        <v>4</v>
      </c>
      <c r="L4608" s="6" t="s">
        <v>4</v>
      </c>
      <c r="M4608" s="6" t="s">
        <v>5</v>
      </c>
      <c r="N4608" s="6" t="s">
        <v>5081</v>
      </c>
      <c r="O4608" s="16">
        <v>45000</v>
      </c>
      <c r="P4608" s="6" t="s">
        <v>7</v>
      </c>
      <c r="Q4608" s="18">
        <v>2090.73</v>
      </c>
      <c r="R4608" s="18">
        <v>2090.73</v>
      </c>
      <c r="S4608" s="18">
        <v>0</v>
      </c>
      <c r="T4608" s="18">
        <v>0</v>
      </c>
      <c r="U4608" s="10">
        <f t="shared" si="142"/>
        <v>0</v>
      </c>
      <c r="V4608" s="20">
        <f t="shared" si="143"/>
        <v>0</v>
      </c>
    </row>
    <row r="4609" spans="1:22" outlineLevel="4" x14ac:dyDescent="0.35">
      <c r="A4609" s="6" t="s">
        <v>52</v>
      </c>
      <c r="B4609" s="6" t="s">
        <v>53</v>
      </c>
      <c r="C4609" s="12" t="s">
        <v>5040</v>
      </c>
      <c r="D4609" s="5" t="s">
        <v>5041</v>
      </c>
      <c r="E4609" s="6" t="s">
        <v>5041</v>
      </c>
      <c r="F4609" s="1" t="s">
        <v>55</v>
      </c>
      <c r="G4609" s="1" t="s">
        <v>4</v>
      </c>
      <c r="H4609" s="1" t="s">
        <v>5079</v>
      </c>
      <c r="I4609" s="2" t="s">
        <v>5061</v>
      </c>
      <c r="J4609" s="6" t="s">
        <v>4</v>
      </c>
      <c r="K4609" s="6" t="s">
        <v>4</v>
      </c>
      <c r="L4609" s="6" t="s">
        <v>4</v>
      </c>
      <c r="M4609" s="6" t="s">
        <v>5</v>
      </c>
      <c r="N4609" s="6" t="s">
        <v>5082</v>
      </c>
      <c r="O4609" s="16">
        <v>45072</v>
      </c>
      <c r="P4609" s="6" t="s">
        <v>7</v>
      </c>
      <c r="Q4609" s="18">
        <v>5819.47</v>
      </c>
      <c r="R4609" s="18">
        <v>5819.47</v>
      </c>
      <c r="S4609" s="18">
        <v>0</v>
      </c>
      <c r="T4609" s="18">
        <v>0</v>
      </c>
      <c r="U4609" s="10">
        <f t="shared" si="142"/>
        <v>0</v>
      </c>
      <c r="V4609" s="20">
        <f t="shared" si="143"/>
        <v>0</v>
      </c>
    </row>
    <row r="4610" spans="1:22" outlineLevel="3" x14ac:dyDescent="0.35">
      <c r="G4610" s="1"/>
      <c r="H4610" s="14" t="s">
        <v>12233</v>
      </c>
      <c r="O4610" s="16"/>
      <c r="Q4610" s="18">
        <f>SUBTOTAL(9,Q4602:Q4609)</f>
        <v>24067</v>
      </c>
      <c r="R4610" s="18">
        <f>SUBTOTAL(9,R4602:R4609)</f>
        <v>21660.579999999998</v>
      </c>
      <c r="S4610" s="18">
        <f>SUBTOTAL(9,S4602:S4609)</f>
        <v>2406.42</v>
      </c>
      <c r="T4610" s="18">
        <f>SUBTOTAL(9,T4602:T4609)</f>
        <v>0</v>
      </c>
      <c r="U4610" s="10">
        <f t="shared" ref="U4610:U4673" si="144">Q4610-R4610-S4610-T4610</f>
        <v>1.8189894035458565E-12</v>
      </c>
      <c r="V4610" s="20">
        <f t="shared" si="143"/>
        <v>1.8189894035458565E-12</v>
      </c>
    </row>
    <row r="4611" spans="1:22" outlineLevel="4" x14ac:dyDescent="0.35">
      <c r="A4611" s="6" t="s">
        <v>52</v>
      </c>
      <c r="B4611" s="6" t="s">
        <v>53</v>
      </c>
      <c r="C4611" s="12" t="s">
        <v>5040</v>
      </c>
      <c r="D4611" s="5" t="s">
        <v>5041</v>
      </c>
      <c r="E4611" s="6" t="s">
        <v>5041</v>
      </c>
      <c r="F4611" s="1" t="s">
        <v>55</v>
      </c>
      <c r="G4611" s="1" t="s">
        <v>4</v>
      </c>
      <c r="H4611" s="1" t="s">
        <v>5084</v>
      </c>
      <c r="I4611" s="2" t="s">
        <v>5061</v>
      </c>
      <c r="J4611" s="6" t="s">
        <v>4</v>
      </c>
      <c r="K4611" s="6" t="s">
        <v>4</v>
      </c>
      <c r="L4611" s="6" t="s">
        <v>4</v>
      </c>
      <c r="M4611" s="6" t="s">
        <v>5</v>
      </c>
      <c r="N4611" s="6" t="s">
        <v>5083</v>
      </c>
      <c r="O4611" s="16">
        <v>44825</v>
      </c>
      <c r="P4611" s="6" t="s">
        <v>7</v>
      </c>
      <c r="Q4611" s="18">
        <v>1511779</v>
      </c>
      <c r="R4611" s="18">
        <v>1511779</v>
      </c>
      <c r="S4611" s="18">
        <v>0</v>
      </c>
      <c r="T4611" s="18">
        <v>0</v>
      </c>
      <c r="U4611" s="10">
        <f t="shared" si="144"/>
        <v>0</v>
      </c>
      <c r="V4611" s="20">
        <f t="shared" ref="V4611:V4674" si="145">Q4611-R4611-S4611-T4611</f>
        <v>0</v>
      </c>
    </row>
    <row r="4612" spans="1:22" outlineLevel="4" x14ac:dyDescent="0.35">
      <c r="A4612" s="6" t="s">
        <v>52</v>
      </c>
      <c r="B4612" s="6" t="s">
        <v>53</v>
      </c>
      <c r="C4612" s="12" t="s">
        <v>5040</v>
      </c>
      <c r="D4612" s="5" t="s">
        <v>5041</v>
      </c>
      <c r="E4612" s="6" t="s">
        <v>5041</v>
      </c>
      <c r="F4612" s="1" t="s">
        <v>55</v>
      </c>
      <c r="G4612" s="1" t="s">
        <v>4</v>
      </c>
      <c r="H4612" s="1" t="s">
        <v>5084</v>
      </c>
      <c r="I4612" s="2" t="s">
        <v>5061</v>
      </c>
      <c r="J4612" s="6" t="s">
        <v>4</v>
      </c>
      <c r="K4612" s="6" t="s">
        <v>4</v>
      </c>
      <c r="L4612" s="6" t="s">
        <v>4</v>
      </c>
      <c r="M4612" s="6" t="s">
        <v>5</v>
      </c>
      <c r="N4612" s="6" t="s">
        <v>5085</v>
      </c>
      <c r="O4612" s="16">
        <v>45047</v>
      </c>
      <c r="P4612" s="6" t="s">
        <v>7</v>
      </c>
      <c r="Q4612" s="18">
        <v>2529556</v>
      </c>
      <c r="R4612" s="18">
        <v>2529556</v>
      </c>
      <c r="S4612" s="18">
        <v>0</v>
      </c>
      <c r="T4612" s="18">
        <v>0</v>
      </c>
      <c r="U4612" s="10">
        <f t="shared" si="144"/>
        <v>0</v>
      </c>
      <c r="V4612" s="20">
        <f t="shared" si="145"/>
        <v>0</v>
      </c>
    </row>
    <row r="4613" spans="1:22" outlineLevel="3" x14ac:dyDescent="0.35">
      <c r="G4613" s="1"/>
      <c r="H4613" s="14" t="s">
        <v>12234</v>
      </c>
      <c r="O4613" s="16"/>
      <c r="Q4613" s="18">
        <f>SUBTOTAL(9,Q4611:Q4612)</f>
        <v>4041335</v>
      </c>
      <c r="R4613" s="18">
        <f>SUBTOTAL(9,R4611:R4612)</f>
        <v>4041335</v>
      </c>
      <c r="S4613" s="18">
        <f>SUBTOTAL(9,S4611:S4612)</f>
        <v>0</v>
      </c>
      <c r="T4613" s="18">
        <f>SUBTOTAL(9,T4611:T4612)</f>
        <v>0</v>
      </c>
      <c r="U4613" s="10">
        <f t="shared" si="144"/>
        <v>0</v>
      </c>
      <c r="V4613" s="20">
        <f t="shared" si="145"/>
        <v>0</v>
      </c>
    </row>
    <row r="4614" spans="1:22" ht="29" outlineLevel="4" x14ac:dyDescent="0.35">
      <c r="A4614" s="6" t="s">
        <v>110</v>
      </c>
      <c r="B4614" s="6" t="s">
        <v>111</v>
      </c>
      <c r="C4614" s="12" t="s">
        <v>5040</v>
      </c>
      <c r="D4614" s="5" t="s">
        <v>5055</v>
      </c>
      <c r="E4614" s="6" t="s">
        <v>5055</v>
      </c>
      <c r="F4614" s="1" t="s">
        <v>4</v>
      </c>
      <c r="G4614" s="1" t="s">
        <v>82</v>
      </c>
      <c r="H4614" s="1" t="s">
        <v>5087</v>
      </c>
      <c r="I4614" s="2" t="s">
        <v>5088</v>
      </c>
      <c r="J4614" s="6" t="s">
        <v>4</v>
      </c>
      <c r="K4614" s="6" t="s">
        <v>4</v>
      </c>
      <c r="L4614" s="6" t="s">
        <v>4</v>
      </c>
      <c r="M4614" s="6" t="s">
        <v>5</v>
      </c>
      <c r="N4614" s="6" t="s">
        <v>5086</v>
      </c>
      <c r="O4614" s="16">
        <v>44874</v>
      </c>
      <c r="P4614" s="6" t="s">
        <v>7</v>
      </c>
      <c r="Q4614" s="18">
        <v>1941.12</v>
      </c>
      <c r="R4614" s="18">
        <v>0</v>
      </c>
      <c r="S4614" s="18">
        <v>1941.12</v>
      </c>
      <c r="T4614" s="18">
        <v>0</v>
      </c>
      <c r="U4614" s="10">
        <f t="shared" si="144"/>
        <v>0</v>
      </c>
      <c r="V4614" s="20">
        <f t="shared" si="145"/>
        <v>0</v>
      </c>
    </row>
    <row r="4615" spans="1:22" ht="29" outlineLevel="4" x14ac:dyDescent="0.35">
      <c r="A4615" s="6" t="s">
        <v>110</v>
      </c>
      <c r="B4615" s="6" t="s">
        <v>111</v>
      </c>
      <c r="C4615" s="12" t="s">
        <v>5040</v>
      </c>
      <c r="D4615" s="5" t="s">
        <v>5055</v>
      </c>
      <c r="E4615" s="6" t="s">
        <v>5055</v>
      </c>
      <c r="F4615" s="1" t="s">
        <v>4</v>
      </c>
      <c r="G4615" s="1" t="s">
        <v>82</v>
      </c>
      <c r="H4615" s="1" t="s">
        <v>5087</v>
      </c>
      <c r="I4615" s="2" t="s">
        <v>5088</v>
      </c>
      <c r="J4615" s="6" t="s">
        <v>4</v>
      </c>
      <c r="K4615" s="6" t="s">
        <v>4</v>
      </c>
      <c r="L4615" s="6" t="s">
        <v>4</v>
      </c>
      <c r="M4615" s="6" t="s">
        <v>5</v>
      </c>
      <c r="N4615" s="6" t="s">
        <v>5089</v>
      </c>
      <c r="O4615" s="16">
        <v>44925</v>
      </c>
      <c r="P4615" s="6" t="s">
        <v>7</v>
      </c>
      <c r="Q4615" s="18">
        <v>1231.95</v>
      </c>
      <c r="R4615" s="18">
        <v>0</v>
      </c>
      <c r="S4615" s="18">
        <v>1231.95</v>
      </c>
      <c r="T4615" s="18">
        <v>0</v>
      </c>
      <c r="U4615" s="10">
        <f t="shared" si="144"/>
        <v>0</v>
      </c>
      <c r="V4615" s="20">
        <f t="shared" si="145"/>
        <v>0</v>
      </c>
    </row>
    <row r="4616" spans="1:22" ht="29" outlineLevel="4" x14ac:dyDescent="0.35">
      <c r="A4616" s="6" t="s">
        <v>110</v>
      </c>
      <c r="B4616" s="6" t="s">
        <v>111</v>
      </c>
      <c r="C4616" s="12" t="s">
        <v>5040</v>
      </c>
      <c r="D4616" s="5" t="s">
        <v>5055</v>
      </c>
      <c r="E4616" s="6" t="s">
        <v>5055</v>
      </c>
      <c r="F4616" s="1" t="s">
        <v>4</v>
      </c>
      <c r="G4616" s="1" t="s">
        <v>82</v>
      </c>
      <c r="H4616" s="1" t="s">
        <v>5087</v>
      </c>
      <c r="I4616" s="2" t="s">
        <v>5088</v>
      </c>
      <c r="J4616" s="6" t="s">
        <v>4</v>
      </c>
      <c r="K4616" s="6" t="s">
        <v>4</v>
      </c>
      <c r="L4616" s="6" t="s">
        <v>4</v>
      </c>
      <c r="M4616" s="6" t="s">
        <v>5</v>
      </c>
      <c r="N4616" s="6" t="s">
        <v>5090</v>
      </c>
      <c r="O4616" s="16">
        <v>44957</v>
      </c>
      <c r="P4616" s="6" t="s">
        <v>7</v>
      </c>
      <c r="Q4616" s="18">
        <v>945.58</v>
      </c>
      <c r="R4616" s="18">
        <v>0</v>
      </c>
      <c r="S4616" s="18">
        <v>945.58</v>
      </c>
      <c r="T4616" s="18">
        <v>0</v>
      </c>
      <c r="U4616" s="10">
        <f t="shared" si="144"/>
        <v>0</v>
      </c>
      <c r="V4616" s="20">
        <f t="shared" si="145"/>
        <v>0</v>
      </c>
    </row>
    <row r="4617" spans="1:22" ht="29" outlineLevel="4" x14ac:dyDescent="0.35">
      <c r="A4617" s="6" t="s">
        <v>110</v>
      </c>
      <c r="B4617" s="6" t="s">
        <v>111</v>
      </c>
      <c r="C4617" s="12" t="s">
        <v>5040</v>
      </c>
      <c r="D4617" s="5" t="s">
        <v>5055</v>
      </c>
      <c r="E4617" s="6" t="s">
        <v>5055</v>
      </c>
      <c r="F4617" s="1" t="s">
        <v>4</v>
      </c>
      <c r="G4617" s="1" t="s">
        <v>82</v>
      </c>
      <c r="H4617" s="1" t="s">
        <v>5087</v>
      </c>
      <c r="I4617" s="2" t="s">
        <v>5088</v>
      </c>
      <c r="J4617" s="6" t="s">
        <v>4</v>
      </c>
      <c r="K4617" s="6" t="s">
        <v>4</v>
      </c>
      <c r="L4617" s="6" t="s">
        <v>4</v>
      </c>
      <c r="M4617" s="6" t="s">
        <v>5</v>
      </c>
      <c r="N4617" s="6" t="s">
        <v>5091</v>
      </c>
      <c r="O4617" s="16">
        <v>45021</v>
      </c>
      <c r="P4617" s="6" t="s">
        <v>7</v>
      </c>
      <c r="Q4617" s="18">
        <v>987.42</v>
      </c>
      <c r="R4617" s="18">
        <v>0</v>
      </c>
      <c r="S4617" s="18">
        <v>987.42</v>
      </c>
      <c r="T4617" s="18">
        <v>0</v>
      </c>
      <c r="U4617" s="10">
        <f t="shared" si="144"/>
        <v>0</v>
      </c>
      <c r="V4617" s="20">
        <f t="shared" si="145"/>
        <v>0</v>
      </c>
    </row>
    <row r="4618" spans="1:22" ht="29" outlineLevel="4" x14ac:dyDescent="0.35">
      <c r="A4618" s="6" t="s">
        <v>110</v>
      </c>
      <c r="B4618" s="6" t="s">
        <v>111</v>
      </c>
      <c r="C4618" s="12" t="s">
        <v>5040</v>
      </c>
      <c r="D4618" s="5" t="s">
        <v>5055</v>
      </c>
      <c r="E4618" s="6" t="s">
        <v>5055</v>
      </c>
      <c r="F4618" s="1" t="s">
        <v>4</v>
      </c>
      <c r="G4618" s="1" t="s">
        <v>82</v>
      </c>
      <c r="H4618" s="1" t="s">
        <v>5087</v>
      </c>
      <c r="I4618" s="2" t="s">
        <v>5088</v>
      </c>
      <c r="J4618" s="6" t="s">
        <v>4</v>
      </c>
      <c r="K4618" s="6" t="s">
        <v>4</v>
      </c>
      <c r="L4618" s="6" t="s">
        <v>4</v>
      </c>
      <c r="M4618" s="6" t="s">
        <v>5</v>
      </c>
      <c r="N4618" s="6" t="s">
        <v>5092</v>
      </c>
      <c r="O4618" s="16">
        <v>45100</v>
      </c>
      <c r="P4618" s="6" t="s">
        <v>7</v>
      </c>
      <c r="Q4618" s="18">
        <v>1055.78</v>
      </c>
      <c r="R4618" s="18">
        <v>0</v>
      </c>
      <c r="S4618" s="18">
        <v>1055.78</v>
      </c>
      <c r="T4618" s="18">
        <v>0</v>
      </c>
      <c r="U4618" s="10">
        <f t="shared" si="144"/>
        <v>0</v>
      </c>
      <c r="V4618" s="20">
        <f t="shared" si="145"/>
        <v>0</v>
      </c>
    </row>
    <row r="4619" spans="1:22" ht="29" outlineLevel="4" x14ac:dyDescent="0.35">
      <c r="A4619" s="6" t="s">
        <v>110</v>
      </c>
      <c r="B4619" s="6" t="s">
        <v>111</v>
      </c>
      <c r="C4619" s="12" t="s">
        <v>5040</v>
      </c>
      <c r="D4619" s="5" t="s">
        <v>5055</v>
      </c>
      <c r="E4619" s="6" t="s">
        <v>5055</v>
      </c>
      <c r="F4619" s="1" t="s">
        <v>76</v>
      </c>
      <c r="G4619" s="1" t="s">
        <v>4</v>
      </c>
      <c r="H4619" s="1" t="s">
        <v>5087</v>
      </c>
      <c r="I4619" s="2" t="s">
        <v>5088</v>
      </c>
      <c r="J4619" s="6" t="s">
        <v>4</v>
      </c>
      <c r="K4619" s="6" t="s">
        <v>4</v>
      </c>
      <c r="L4619" s="6" t="s">
        <v>4</v>
      </c>
      <c r="M4619" s="6" t="s">
        <v>5</v>
      </c>
      <c r="N4619" s="6" t="s">
        <v>5086</v>
      </c>
      <c r="O4619" s="16">
        <v>44874</v>
      </c>
      <c r="P4619" s="6" t="s">
        <v>7</v>
      </c>
      <c r="Q4619" s="18">
        <v>31065.88</v>
      </c>
      <c r="R4619" s="18">
        <v>31065.88</v>
      </c>
      <c r="S4619" s="18">
        <v>0</v>
      </c>
      <c r="T4619" s="18">
        <v>0</v>
      </c>
      <c r="U4619" s="10">
        <f t="shared" si="144"/>
        <v>0</v>
      </c>
      <c r="V4619" s="20">
        <f t="shared" si="145"/>
        <v>0</v>
      </c>
    </row>
    <row r="4620" spans="1:22" ht="29" outlineLevel="4" x14ac:dyDescent="0.35">
      <c r="A4620" s="6" t="s">
        <v>110</v>
      </c>
      <c r="B4620" s="6" t="s">
        <v>111</v>
      </c>
      <c r="C4620" s="12" t="s">
        <v>5040</v>
      </c>
      <c r="D4620" s="5" t="s">
        <v>5055</v>
      </c>
      <c r="E4620" s="6" t="s">
        <v>5055</v>
      </c>
      <c r="F4620" s="1" t="s">
        <v>76</v>
      </c>
      <c r="G4620" s="1" t="s">
        <v>4</v>
      </c>
      <c r="H4620" s="1" t="s">
        <v>5087</v>
      </c>
      <c r="I4620" s="2" t="s">
        <v>5088</v>
      </c>
      <c r="J4620" s="6" t="s">
        <v>4</v>
      </c>
      <c r="K4620" s="6" t="s">
        <v>4</v>
      </c>
      <c r="L4620" s="6" t="s">
        <v>4</v>
      </c>
      <c r="M4620" s="6" t="s">
        <v>5</v>
      </c>
      <c r="N4620" s="6" t="s">
        <v>5089</v>
      </c>
      <c r="O4620" s="16">
        <v>44925</v>
      </c>
      <c r="P4620" s="6" t="s">
        <v>7</v>
      </c>
      <c r="Q4620" s="18">
        <v>19716.05</v>
      </c>
      <c r="R4620" s="18">
        <v>19716.05</v>
      </c>
      <c r="S4620" s="18">
        <v>0</v>
      </c>
      <c r="T4620" s="18">
        <v>0</v>
      </c>
      <c r="U4620" s="10">
        <f t="shared" si="144"/>
        <v>0</v>
      </c>
      <c r="V4620" s="20">
        <f t="shared" si="145"/>
        <v>0</v>
      </c>
    </row>
    <row r="4621" spans="1:22" ht="29" outlineLevel="4" x14ac:dyDescent="0.35">
      <c r="A4621" s="6" t="s">
        <v>110</v>
      </c>
      <c r="B4621" s="6" t="s">
        <v>111</v>
      </c>
      <c r="C4621" s="12" t="s">
        <v>5040</v>
      </c>
      <c r="D4621" s="5" t="s">
        <v>5055</v>
      </c>
      <c r="E4621" s="6" t="s">
        <v>5055</v>
      </c>
      <c r="F4621" s="1" t="s">
        <v>76</v>
      </c>
      <c r="G4621" s="1" t="s">
        <v>4</v>
      </c>
      <c r="H4621" s="1" t="s">
        <v>5087</v>
      </c>
      <c r="I4621" s="2" t="s">
        <v>5088</v>
      </c>
      <c r="J4621" s="6" t="s">
        <v>4</v>
      </c>
      <c r="K4621" s="6" t="s">
        <v>4</v>
      </c>
      <c r="L4621" s="6" t="s">
        <v>4</v>
      </c>
      <c r="M4621" s="6" t="s">
        <v>5</v>
      </c>
      <c r="N4621" s="6" t="s">
        <v>5090</v>
      </c>
      <c r="O4621" s="16">
        <v>44957</v>
      </c>
      <c r="P4621" s="6" t="s">
        <v>7</v>
      </c>
      <c r="Q4621" s="18">
        <v>15130.43</v>
      </c>
      <c r="R4621" s="18">
        <v>15130.43</v>
      </c>
      <c r="S4621" s="18">
        <v>0</v>
      </c>
      <c r="T4621" s="18">
        <v>0</v>
      </c>
      <c r="U4621" s="10">
        <f t="shared" si="144"/>
        <v>0</v>
      </c>
      <c r="V4621" s="20">
        <f t="shared" si="145"/>
        <v>0</v>
      </c>
    </row>
    <row r="4622" spans="1:22" ht="29" outlineLevel="4" x14ac:dyDescent="0.35">
      <c r="A4622" s="6" t="s">
        <v>110</v>
      </c>
      <c r="B4622" s="6" t="s">
        <v>111</v>
      </c>
      <c r="C4622" s="12" t="s">
        <v>5040</v>
      </c>
      <c r="D4622" s="5" t="s">
        <v>5055</v>
      </c>
      <c r="E4622" s="6" t="s">
        <v>5055</v>
      </c>
      <c r="F4622" s="1" t="s">
        <v>76</v>
      </c>
      <c r="G4622" s="1" t="s">
        <v>4</v>
      </c>
      <c r="H4622" s="1" t="s">
        <v>5087</v>
      </c>
      <c r="I4622" s="2" t="s">
        <v>5088</v>
      </c>
      <c r="J4622" s="6" t="s">
        <v>4</v>
      </c>
      <c r="K4622" s="6" t="s">
        <v>4</v>
      </c>
      <c r="L4622" s="6" t="s">
        <v>4</v>
      </c>
      <c r="M4622" s="6" t="s">
        <v>5</v>
      </c>
      <c r="N4622" s="6" t="s">
        <v>5091</v>
      </c>
      <c r="O4622" s="16">
        <v>45021</v>
      </c>
      <c r="P4622" s="6" t="s">
        <v>7</v>
      </c>
      <c r="Q4622" s="18">
        <v>15798.58</v>
      </c>
      <c r="R4622" s="18">
        <v>15798.58</v>
      </c>
      <c r="S4622" s="18">
        <v>0</v>
      </c>
      <c r="T4622" s="18">
        <v>0</v>
      </c>
      <c r="U4622" s="10">
        <f t="shared" si="144"/>
        <v>0</v>
      </c>
      <c r="V4622" s="20">
        <f t="shared" si="145"/>
        <v>0</v>
      </c>
    </row>
    <row r="4623" spans="1:22" ht="29" outlineLevel="4" x14ac:dyDescent="0.35">
      <c r="A4623" s="6" t="s">
        <v>110</v>
      </c>
      <c r="B4623" s="6" t="s">
        <v>111</v>
      </c>
      <c r="C4623" s="12" t="s">
        <v>5040</v>
      </c>
      <c r="D4623" s="5" t="s">
        <v>5055</v>
      </c>
      <c r="E4623" s="6" t="s">
        <v>5055</v>
      </c>
      <c r="F4623" s="1" t="s">
        <v>76</v>
      </c>
      <c r="G4623" s="1" t="s">
        <v>4</v>
      </c>
      <c r="H4623" s="1" t="s">
        <v>5087</v>
      </c>
      <c r="I4623" s="2" t="s">
        <v>5088</v>
      </c>
      <c r="J4623" s="6" t="s">
        <v>4</v>
      </c>
      <c r="K4623" s="6" t="s">
        <v>4</v>
      </c>
      <c r="L4623" s="6" t="s">
        <v>4</v>
      </c>
      <c r="M4623" s="6" t="s">
        <v>5</v>
      </c>
      <c r="N4623" s="6" t="s">
        <v>5092</v>
      </c>
      <c r="O4623" s="16">
        <v>45100</v>
      </c>
      <c r="P4623" s="6" t="s">
        <v>7</v>
      </c>
      <c r="Q4623" s="18">
        <v>16892.22</v>
      </c>
      <c r="R4623" s="18">
        <v>16892.22</v>
      </c>
      <c r="S4623" s="18">
        <v>0</v>
      </c>
      <c r="T4623" s="18">
        <v>0</v>
      </c>
      <c r="U4623" s="10">
        <f t="shared" si="144"/>
        <v>0</v>
      </c>
      <c r="V4623" s="20">
        <f t="shared" si="145"/>
        <v>0</v>
      </c>
    </row>
    <row r="4624" spans="1:22" outlineLevel="3" x14ac:dyDescent="0.35">
      <c r="G4624" s="1"/>
      <c r="H4624" s="14" t="s">
        <v>12235</v>
      </c>
      <c r="O4624" s="16"/>
      <c r="Q4624" s="18">
        <f>SUBTOTAL(9,Q4614:Q4623)</f>
        <v>104765.01</v>
      </c>
      <c r="R4624" s="18">
        <f>SUBTOTAL(9,R4614:R4623)</f>
        <v>98603.16</v>
      </c>
      <c r="S4624" s="18">
        <f>SUBTOTAL(9,S4614:S4623)</f>
        <v>6161.8499999999995</v>
      </c>
      <c r="T4624" s="18">
        <f>SUBTOTAL(9,T4614:T4623)</f>
        <v>0</v>
      </c>
      <c r="U4624" s="10">
        <f t="shared" si="144"/>
        <v>-8.1854523159563541E-12</v>
      </c>
      <c r="V4624" s="20">
        <f t="shared" si="145"/>
        <v>-8.1854523159563541E-12</v>
      </c>
    </row>
    <row r="4625" spans="1:22" ht="29" outlineLevel="4" x14ac:dyDescent="0.35">
      <c r="A4625" s="6" t="s">
        <v>110</v>
      </c>
      <c r="B4625" s="6" t="s">
        <v>111</v>
      </c>
      <c r="C4625" s="12" t="s">
        <v>5040</v>
      </c>
      <c r="D4625" s="5" t="s">
        <v>5055</v>
      </c>
      <c r="E4625" s="6" t="s">
        <v>5055</v>
      </c>
      <c r="F4625" s="1" t="s">
        <v>76</v>
      </c>
      <c r="G4625" s="1" t="s">
        <v>4</v>
      </c>
      <c r="H4625" s="1" t="s">
        <v>5094</v>
      </c>
      <c r="I4625" s="2" t="s">
        <v>5095</v>
      </c>
      <c r="J4625" s="6" t="s">
        <v>4</v>
      </c>
      <c r="K4625" s="6" t="s">
        <v>4</v>
      </c>
      <c r="L4625" s="6" t="s">
        <v>4</v>
      </c>
      <c r="M4625" s="6" t="s">
        <v>5</v>
      </c>
      <c r="N4625" s="6" t="s">
        <v>5093</v>
      </c>
      <c r="O4625" s="16">
        <v>44939</v>
      </c>
      <c r="P4625" s="6" t="s">
        <v>7</v>
      </c>
      <c r="Q4625" s="18">
        <v>28254</v>
      </c>
      <c r="R4625" s="18">
        <v>28254</v>
      </c>
      <c r="S4625" s="18">
        <v>0</v>
      </c>
      <c r="T4625" s="18">
        <v>0</v>
      </c>
      <c r="U4625" s="10">
        <f t="shared" si="144"/>
        <v>0</v>
      </c>
      <c r="V4625" s="20">
        <f t="shared" si="145"/>
        <v>0</v>
      </c>
    </row>
    <row r="4626" spans="1:22" ht="29" outlineLevel="4" x14ac:dyDescent="0.35">
      <c r="A4626" s="6" t="s">
        <v>110</v>
      </c>
      <c r="B4626" s="6" t="s">
        <v>111</v>
      </c>
      <c r="C4626" s="12" t="s">
        <v>5040</v>
      </c>
      <c r="D4626" s="5" t="s">
        <v>5055</v>
      </c>
      <c r="E4626" s="6" t="s">
        <v>5055</v>
      </c>
      <c r="F4626" s="1" t="s">
        <v>76</v>
      </c>
      <c r="G4626" s="1" t="s">
        <v>4</v>
      </c>
      <c r="H4626" s="1" t="s">
        <v>5094</v>
      </c>
      <c r="I4626" s="2" t="s">
        <v>5095</v>
      </c>
      <c r="J4626" s="6" t="s">
        <v>4</v>
      </c>
      <c r="K4626" s="6" t="s">
        <v>4</v>
      </c>
      <c r="L4626" s="6" t="s">
        <v>4</v>
      </c>
      <c r="M4626" s="6" t="s">
        <v>5</v>
      </c>
      <c r="N4626" s="6" t="s">
        <v>5096</v>
      </c>
      <c r="O4626" s="16">
        <v>45021</v>
      </c>
      <c r="P4626" s="6" t="s">
        <v>7</v>
      </c>
      <c r="Q4626" s="18">
        <v>13160</v>
      </c>
      <c r="R4626" s="18">
        <v>13160</v>
      </c>
      <c r="S4626" s="18">
        <v>0</v>
      </c>
      <c r="T4626" s="18">
        <v>0</v>
      </c>
      <c r="U4626" s="10">
        <f t="shared" si="144"/>
        <v>0</v>
      </c>
      <c r="V4626" s="20">
        <f t="shared" si="145"/>
        <v>0</v>
      </c>
    </row>
    <row r="4627" spans="1:22" ht="29" outlineLevel="4" x14ac:dyDescent="0.35">
      <c r="A4627" s="6" t="s">
        <v>110</v>
      </c>
      <c r="B4627" s="6" t="s">
        <v>111</v>
      </c>
      <c r="C4627" s="12" t="s">
        <v>5040</v>
      </c>
      <c r="D4627" s="5" t="s">
        <v>5055</v>
      </c>
      <c r="E4627" s="6" t="s">
        <v>5055</v>
      </c>
      <c r="F4627" s="1" t="s">
        <v>76</v>
      </c>
      <c r="G4627" s="1" t="s">
        <v>4</v>
      </c>
      <c r="H4627" s="1" t="s">
        <v>5094</v>
      </c>
      <c r="I4627" s="2" t="s">
        <v>5095</v>
      </c>
      <c r="J4627" s="6" t="s">
        <v>4</v>
      </c>
      <c r="K4627" s="6" t="s">
        <v>4</v>
      </c>
      <c r="L4627" s="6" t="s">
        <v>4</v>
      </c>
      <c r="M4627" s="6" t="s">
        <v>5</v>
      </c>
      <c r="N4627" s="6" t="s">
        <v>5097</v>
      </c>
      <c r="O4627" s="16">
        <v>45100</v>
      </c>
      <c r="P4627" s="6" t="s">
        <v>7</v>
      </c>
      <c r="Q4627" s="18">
        <v>14421</v>
      </c>
      <c r="R4627" s="18">
        <v>14421</v>
      </c>
      <c r="S4627" s="18">
        <v>0</v>
      </c>
      <c r="T4627" s="18">
        <v>0</v>
      </c>
      <c r="U4627" s="10">
        <f t="shared" si="144"/>
        <v>0</v>
      </c>
      <c r="V4627" s="20">
        <f t="shared" si="145"/>
        <v>0</v>
      </c>
    </row>
    <row r="4628" spans="1:22" outlineLevel="3" x14ac:dyDescent="0.35">
      <c r="G4628" s="1"/>
      <c r="H4628" s="14" t="s">
        <v>12236</v>
      </c>
      <c r="O4628" s="16"/>
      <c r="Q4628" s="18">
        <f>SUBTOTAL(9,Q4625:Q4627)</f>
        <v>55835</v>
      </c>
      <c r="R4628" s="18">
        <f>SUBTOTAL(9,R4625:R4627)</f>
        <v>55835</v>
      </c>
      <c r="S4628" s="18">
        <f>SUBTOTAL(9,S4625:S4627)</f>
        <v>0</v>
      </c>
      <c r="T4628" s="18">
        <f>SUBTOTAL(9,T4625:T4627)</f>
        <v>0</v>
      </c>
      <c r="U4628" s="10">
        <f t="shared" si="144"/>
        <v>0</v>
      </c>
      <c r="V4628" s="20">
        <f t="shared" si="145"/>
        <v>0</v>
      </c>
    </row>
    <row r="4629" spans="1:22" outlineLevel="4" x14ac:dyDescent="0.35">
      <c r="A4629" s="6" t="s">
        <v>110</v>
      </c>
      <c r="B4629" s="6" t="s">
        <v>111</v>
      </c>
      <c r="C4629" s="12" t="s">
        <v>5040</v>
      </c>
      <c r="D4629" s="5" t="s">
        <v>5055</v>
      </c>
      <c r="E4629" s="6" t="s">
        <v>5055</v>
      </c>
      <c r="F4629" s="1" t="s">
        <v>4</v>
      </c>
      <c r="G4629" s="1" t="s">
        <v>114</v>
      </c>
      <c r="H4629" s="1" t="s">
        <v>116</v>
      </c>
      <c r="I4629" s="4" t="s">
        <v>12902</v>
      </c>
      <c r="J4629" s="6" t="s">
        <v>4</v>
      </c>
      <c r="K4629" s="6" t="s">
        <v>4</v>
      </c>
      <c r="L4629" s="6" t="s">
        <v>4</v>
      </c>
      <c r="M4629" s="6" t="s">
        <v>5</v>
      </c>
      <c r="N4629" s="6" t="s">
        <v>5098</v>
      </c>
      <c r="O4629" s="16">
        <v>44869</v>
      </c>
      <c r="P4629" s="6" t="s">
        <v>7</v>
      </c>
      <c r="Q4629" s="18">
        <v>59360</v>
      </c>
      <c r="R4629" s="18">
        <v>0</v>
      </c>
      <c r="S4629" s="18">
        <v>59360</v>
      </c>
      <c r="T4629" s="18">
        <v>0</v>
      </c>
      <c r="U4629" s="10">
        <f t="shared" si="144"/>
        <v>0</v>
      </c>
      <c r="V4629" s="20">
        <f t="shared" si="145"/>
        <v>0</v>
      </c>
    </row>
    <row r="4630" spans="1:22" outlineLevel="4" x14ac:dyDescent="0.35">
      <c r="A4630" s="6" t="s">
        <v>110</v>
      </c>
      <c r="B4630" s="6" t="s">
        <v>111</v>
      </c>
      <c r="C4630" s="12" t="s">
        <v>5040</v>
      </c>
      <c r="D4630" s="5" t="s">
        <v>5055</v>
      </c>
      <c r="E4630" s="6" t="s">
        <v>5055</v>
      </c>
      <c r="F4630" s="1" t="s">
        <v>4</v>
      </c>
      <c r="G4630" s="1" t="s">
        <v>114</v>
      </c>
      <c r="H4630" s="1" t="s">
        <v>116</v>
      </c>
      <c r="I4630" s="4" t="s">
        <v>12902</v>
      </c>
      <c r="J4630" s="6" t="s">
        <v>4</v>
      </c>
      <c r="K4630" s="6" t="s">
        <v>4</v>
      </c>
      <c r="L4630" s="6" t="s">
        <v>4</v>
      </c>
      <c r="M4630" s="6" t="s">
        <v>5</v>
      </c>
      <c r="N4630" s="6" t="s">
        <v>5099</v>
      </c>
      <c r="O4630" s="16">
        <v>44945</v>
      </c>
      <c r="P4630" s="6" t="s">
        <v>7</v>
      </c>
      <c r="Q4630" s="18">
        <v>11526</v>
      </c>
      <c r="R4630" s="18">
        <v>0</v>
      </c>
      <c r="S4630" s="18">
        <v>11526</v>
      </c>
      <c r="T4630" s="18">
        <v>0</v>
      </c>
      <c r="U4630" s="10">
        <f t="shared" si="144"/>
        <v>0</v>
      </c>
      <c r="V4630" s="20">
        <f t="shared" si="145"/>
        <v>0</v>
      </c>
    </row>
    <row r="4631" spans="1:22" outlineLevel="3" x14ac:dyDescent="0.35">
      <c r="G4631" s="1"/>
      <c r="H4631" s="14" t="s">
        <v>11348</v>
      </c>
      <c r="O4631" s="16"/>
      <c r="Q4631" s="18">
        <f>SUBTOTAL(9,Q4629:Q4630)</f>
        <v>70886</v>
      </c>
      <c r="R4631" s="18">
        <f>SUBTOTAL(9,R4629:R4630)</f>
        <v>0</v>
      </c>
      <c r="S4631" s="18">
        <f>SUBTOTAL(9,S4629:S4630)</f>
        <v>70886</v>
      </c>
      <c r="T4631" s="18">
        <f>SUBTOTAL(9,T4629:T4630)</f>
        <v>0</v>
      </c>
      <c r="U4631" s="10">
        <f t="shared" si="144"/>
        <v>0</v>
      </c>
      <c r="V4631" s="20">
        <f t="shared" si="145"/>
        <v>0</v>
      </c>
    </row>
    <row r="4632" spans="1:22" outlineLevel="4" x14ac:dyDescent="0.35">
      <c r="A4632" s="6" t="s">
        <v>110</v>
      </c>
      <c r="B4632" s="6" t="s">
        <v>111</v>
      </c>
      <c r="C4632" s="12" t="s">
        <v>5040</v>
      </c>
      <c r="D4632" s="5" t="s">
        <v>5055</v>
      </c>
      <c r="E4632" s="6" t="s">
        <v>5055</v>
      </c>
      <c r="F4632" s="1" t="s">
        <v>4</v>
      </c>
      <c r="G4632" s="1" t="s">
        <v>114</v>
      </c>
      <c r="H4632" s="1" t="s">
        <v>119</v>
      </c>
      <c r="I4632" s="4" t="s">
        <v>12903</v>
      </c>
      <c r="J4632" s="6" t="s">
        <v>4</v>
      </c>
      <c r="K4632" s="6" t="s">
        <v>4</v>
      </c>
      <c r="L4632" s="6" t="s">
        <v>4</v>
      </c>
      <c r="M4632" s="6" t="s">
        <v>5</v>
      </c>
      <c r="N4632" s="6" t="s">
        <v>5098</v>
      </c>
      <c r="O4632" s="16">
        <v>44869</v>
      </c>
      <c r="P4632" s="6" t="s">
        <v>7</v>
      </c>
      <c r="Q4632" s="18">
        <v>8255</v>
      </c>
      <c r="R4632" s="18">
        <v>0</v>
      </c>
      <c r="S4632" s="18">
        <v>8255</v>
      </c>
      <c r="T4632" s="18">
        <v>0</v>
      </c>
      <c r="U4632" s="10">
        <f t="shared" si="144"/>
        <v>0</v>
      </c>
      <c r="V4632" s="20">
        <f t="shared" si="145"/>
        <v>0</v>
      </c>
    </row>
    <row r="4633" spans="1:22" outlineLevel="4" x14ac:dyDescent="0.35">
      <c r="A4633" s="6" t="s">
        <v>110</v>
      </c>
      <c r="B4633" s="6" t="s">
        <v>111</v>
      </c>
      <c r="C4633" s="12" t="s">
        <v>5040</v>
      </c>
      <c r="D4633" s="5" t="s">
        <v>5055</v>
      </c>
      <c r="E4633" s="6" t="s">
        <v>5055</v>
      </c>
      <c r="F4633" s="1" t="s">
        <v>4</v>
      </c>
      <c r="G4633" s="1" t="s">
        <v>114</v>
      </c>
      <c r="H4633" s="1" t="s">
        <v>119</v>
      </c>
      <c r="I4633" s="4" t="s">
        <v>12903</v>
      </c>
      <c r="J4633" s="6" t="s">
        <v>4</v>
      </c>
      <c r="K4633" s="6" t="s">
        <v>4</v>
      </c>
      <c r="L4633" s="6" t="s">
        <v>4</v>
      </c>
      <c r="M4633" s="6" t="s">
        <v>5</v>
      </c>
      <c r="N4633" s="6" t="s">
        <v>5099</v>
      </c>
      <c r="O4633" s="16">
        <v>44945</v>
      </c>
      <c r="P4633" s="6" t="s">
        <v>7</v>
      </c>
      <c r="Q4633" s="18">
        <v>1603</v>
      </c>
      <c r="R4633" s="18">
        <v>0</v>
      </c>
      <c r="S4633" s="18">
        <v>1603</v>
      </c>
      <c r="T4633" s="18">
        <v>0</v>
      </c>
      <c r="U4633" s="10">
        <f t="shared" si="144"/>
        <v>0</v>
      </c>
      <c r="V4633" s="20">
        <f t="shared" si="145"/>
        <v>0</v>
      </c>
    </row>
    <row r="4634" spans="1:22" outlineLevel="3" x14ac:dyDescent="0.35">
      <c r="G4634" s="1"/>
      <c r="H4634" s="14" t="s">
        <v>11349</v>
      </c>
      <c r="O4634" s="16"/>
      <c r="Q4634" s="18">
        <f>SUBTOTAL(9,Q4632:Q4633)</f>
        <v>9858</v>
      </c>
      <c r="R4634" s="18">
        <f>SUBTOTAL(9,R4632:R4633)</f>
        <v>0</v>
      </c>
      <c r="S4634" s="18">
        <f>SUBTOTAL(9,S4632:S4633)</f>
        <v>9858</v>
      </c>
      <c r="T4634" s="18">
        <f>SUBTOTAL(9,T4632:T4633)</f>
        <v>0</v>
      </c>
      <c r="U4634" s="10">
        <f t="shared" si="144"/>
        <v>0</v>
      </c>
      <c r="V4634" s="20">
        <f t="shared" si="145"/>
        <v>0</v>
      </c>
    </row>
    <row r="4635" spans="1:22" outlineLevel="4" x14ac:dyDescent="0.35">
      <c r="A4635" s="6" t="s">
        <v>110</v>
      </c>
      <c r="B4635" s="6" t="s">
        <v>111</v>
      </c>
      <c r="C4635" s="12" t="s">
        <v>5040</v>
      </c>
      <c r="D4635" s="5" t="s">
        <v>5055</v>
      </c>
      <c r="E4635" s="6" t="s">
        <v>5055</v>
      </c>
      <c r="F4635" s="1" t="s">
        <v>4</v>
      </c>
      <c r="G4635" s="1" t="s">
        <v>114</v>
      </c>
      <c r="H4635" s="1" t="s">
        <v>121</v>
      </c>
      <c r="I4635" s="4" t="s">
        <v>12901</v>
      </c>
      <c r="J4635" s="6" t="s">
        <v>4</v>
      </c>
      <c r="K4635" s="6" t="s">
        <v>4</v>
      </c>
      <c r="L4635" s="6" t="s">
        <v>4</v>
      </c>
      <c r="M4635" s="6" t="s">
        <v>5</v>
      </c>
      <c r="N4635" s="6" t="s">
        <v>5098</v>
      </c>
      <c r="O4635" s="16">
        <v>44869</v>
      </c>
      <c r="P4635" s="6" t="s">
        <v>7</v>
      </c>
      <c r="Q4635" s="18">
        <v>58261</v>
      </c>
      <c r="R4635" s="18">
        <v>0</v>
      </c>
      <c r="S4635" s="18">
        <v>58261</v>
      </c>
      <c r="T4635" s="18">
        <v>0</v>
      </c>
      <c r="U4635" s="10">
        <f t="shared" si="144"/>
        <v>0</v>
      </c>
      <c r="V4635" s="20">
        <f t="shared" si="145"/>
        <v>0</v>
      </c>
    </row>
    <row r="4636" spans="1:22" outlineLevel="4" x14ac:dyDescent="0.35">
      <c r="A4636" s="6" t="s">
        <v>110</v>
      </c>
      <c r="B4636" s="6" t="s">
        <v>111</v>
      </c>
      <c r="C4636" s="12" t="s">
        <v>5040</v>
      </c>
      <c r="D4636" s="5" t="s">
        <v>5055</v>
      </c>
      <c r="E4636" s="6" t="s">
        <v>5055</v>
      </c>
      <c r="F4636" s="1" t="s">
        <v>4</v>
      </c>
      <c r="G4636" s="1" t="s">
        <v>114</v>
      </c>
      <c r="H4636" s="1" t="s">
        <v>121</v>
      </c>
      <c r="I4636" s="4" t="s">
        <v>12901</v>
      </c>
      <c r="J4636" s="6" t="s">
        <v>4</v>
      </c>
      <c r="K4636" s="6" t="s">
        <v>4</v>
      </c>
      <c r="L4636" s="6" t="s">
        <v>4</v>
      </c>
      <c r="M4636" s="6" t="s">
        <v>5</v>
      </c>
      <c r="N4636" s="6" t="s">
        <v>5099</v>
      </c>
      <c r="O4636" s="16">
        <v>44945</v>
      </c>
      <c r="P4636" s="6" t="s">
        <v>7</v>
      </c>
      <c r="Q4636" s="18">
        <v>11990</v>
      </c>
      <c r="R4636" s="18">
        <v>0</v>
      </c>
      <c r="S4636" s="18">
        <v>11990</v>
      </c>
      <c r="T4636" s="18">
        <v>0</v>
      </c>
      <c r="U4636" s="10">
        <f t="shared" si="144"/>
        <v>0</v>
      </c>
      <c r="V4636" s="20">
        <f t="shared" si="145"/>
        <v>0</v>
      </c>
    </row>
    <row r="4637" spans="1:22" outlineLevel="3" x14ac:dyDescent="0.35">
      <c r="G4637" s="1"/>
      <c r="H4637" s="14" t="s">
        <v>11350</v>
      </c>
      <c r="O4637" s="16"/>
      <c r="Q4637" s="18">
        <f>SUBTOTAL(9,Q4635:Q4636)</f>
        <v>70251</v>
      </c>
      <c r="R4637" s="18">
        <f>SUBTOTAL(9,R4635:R4636)</f>
        <v>0</v>
      </c>
      <c r="S4637" s="18">
        <f>SUBTOTAL(9,S4635:S4636)</f>
        <v>70251</v>
      </c>
      <c r="T4637" s="18">
        <f>SUBTOTAL(9,T4635:T4636)</f>
        <v>0</v>
      </c>
      <c r="U4637" s="10">
        <f t="shared" si="144"/>
        <v>0</v>
      </c>
      <c r="V4637" s="20">
        <f t="shared" si="145"/>
        <v>0</v>
      </c>
    </row>
    <row r="4638" spans="1:22" outlineLevel="2" x14ac:dyDescent="0.35">
      <c r="C4638" s="13" t="s">
        <v>10780</v>
      </c>
      <c r="G4638" s="1"/>
      <c r="O4638" s="16"/>
      <c r="Q4638" s="18">
        <f>SUBTOTAL(9,Q4571:Q4636)</f>
        <v>4935979.01</v>
      </c>
      <c r="R4638" s="18">
        <f>SUBTOTAL(9,R4571:R4636)</f>
        <v>4596006.0499999989</v>
      </c>
      <c r="S4638" s="18">
        <f>SUBTOTAL(9,S4571:S4636)</f>
        <v>339972.95999999996</v>
      </c>
      <c r="T4638" s="18">
        <f>SUBTOTAL(9,T4571:T4636)</f>
        <v>0</v>
      </c>
      <c r="U4638" s="10">
        <f t="shared" si="144"/>
        <v>9.3132257461547852E-10</v>
      </c>
      <c r="V4638" s="20">
        <f t="shared" si="145"/>
        <v>9.3132257461547852E-10</v>
      </c>
    </row>
    <row r="4639" spans="1:22" ht="29" outlineLevel="4" x14ac:dyDescent="0.35">
      <c r="A4639" s="6" t="s">
        <v>743</v>
      </c>
      <c r="B4639" s="6" t="s">
        <v>744</v>
      </c>
      <c r="C4639" s="12" t="s">
        <v>5100</v>
      </c>
      <c r="D4639" s="5" t="s">
        <v>5101</v>
      </c>
      <c r="E4639" s="6" t="s">
        <v>5101</v>
      </c>
      <c r="F4639" s="1" t="s">
        <v>4</v>
      </c>
      <c r="G4639" s="1" t="s">
        <v>1372</v>
      </c>
      <c r="H4639" s="1" t="s">
        <v>5104</v>
      </c>
      <c r="I4639" s="2" t="s">
        <v>5105</v>
      </c>
      <c r="J4639" s="6" t="s">
        <v>4</v>
      </c>
      <c r="K4639" s="6" t="s">
        <v>4</v>
      </c>
      <c r="L4639" s="6" t="s">
        <v>4</v>
      </c>
      <c r="M4639" s="6" t="s">
        <v>5</v>
      </c>
      <c r="N4639" s="6" t="s">
        <v>5102</v>
      </c>
      <c r="O4639" s="16">
        <v>44977</v>
      </c>
      <c r="P4639" s="6" t="s">
        <v>5103</v>
      </c>
      <c r="Q4639" s="18">
        <v>25000</v>
      </c>
      <c r="R4639" s="18">
        <v>0</v>
      </c>
      <c r="S4639" s="18">
        <v>25000</v>
      </c>
      <c r="T4639" s="18">
        <v>0</v>
      </c>
      <c r="U4639" s="10">
        <f t="shared" si="144"/>
        <v>0</v>
      </c>
      <c r="V4639" s="20">
        <f t="shared" si="145"/>
        <v>0</v>
      </c>
    </row>
    <row r="4640" spans="1:22" outlineLevel="3" x14ac:dyDescent="0.35">
      <c r="G4640" s="1"/>
      <c r="H4640" s="14" t="s">
        <v>12237</v>
      </c>
      <c r="O4640" s="16"/>
      <c r="Q4640" s="18">
        <f>SUBTOTAL(9,Q4639:Q4639)</f>
        <v>25000</v>
      </c>
      <c r="R4640" s="18">
        <f>SUBTOTAL(9,R4639:R4639)</f>
        <v>0</v>
      </c>
      <c r="S4640" s="18">
        <f>SUBTOTAL(9,S4639:S4639)</f>
        <v>25000</v>
      </c>
      <c r="T4640" s="18">
        <f>SUBTOTAL(9,T4639:T4639)</f>
        <v>0</v>
      </c>
      <c r="U4640" s="10">
        <f t="shared" si="144"/>
        <v>0</v>
      </c>
      <c r="V4640" s="20">
        <f t="shared" si="145"/>
        <v>0</v>
      </c>
    </row>
    <row r="4641" spans="1:22" outlineLevel="2" x14ac:dyDescent="0.35">
      <c r="C4641" s="13" t="s">
        <v>10781</v>
      </c>
      <c r="G4641" s="1"/>
      <c r="O4641" s="16"/>
      <c r="Q4641" s="18">
        <f>SUBTOTAL(9,Q4639:Q4639)</f>
        <v>25000</v>
      </c>
      <c r="R4641" s="18">
        <f>SUBTOTAL(9,R4639:R4639)</f>
        <v>0</v>
      </c>
      <c r="S4641" s="18">
        <f>SUBTOTAL(9,S4639:S4639)</f>
        <v>25000</v>
      </c>
      <c r="T4641" s="18">
        <f>SUBTOTAL(9,T4639:T4639)</f>
        <v>0</v>
      </c>
      <c r="U4641" s="10">
        <f t="shared" si="144"/>
        <v>0</v>
      </c>
      <c r="V4641" s="20">
        <f t="shared" si="145"/>
        <v>0</v>
      </c>
    </row>
    <row r="4642" spans="1:22" ht="29" outlineLevel="4" x14ac:dyDescent="0.35">
      <c r="A4642" s="6" t="s">
        <v>73</v>
      </c>
      <c r="B4642" s="6" t="s">
        <v>74</v>
      </c>
      <c r="C4642" s="12" t="s">
        <v>12964</v>
      </c>
      <c r="D4642" s="5" t="s">
        <v>5106</v>
      </c>
      <c r="E4642" s="6" t="s">
        <v>5106</v>
      </c>
      <c r="F4642" s="1" t="s">
        <v>4</v>
      </c>
      <c r="G4642" s="1" t="s">
        <v>97</v>
      </c>
      <c r="H4642" s="1" t="s">
        <v>5108</v>
      </c>
      <c r="I4642" s="2" t="s">
        <v>5109</v>
      </c>
      <c r="J4642" s="6" t="s">
        <v>4</v>
      </c>
      <c r="K4642" s="6" t="s">
        <v>4</v>
      </c>
      <c r="L4642" s="6" t="s">
        <v>4</v>
      </c>
      <c r="M4642" s="6" t="s">
        <v>5</v>
      </c>
      <c r="N4642" s="6" t="s">
        <v>5107</v>
      </c>
      <c r="O4642" s="16">
        <v>44769</v>
      </c>
      <c r="P4642" s="6" t="s">
        <v>7</v>
      </c>
      <c r="Q4642" s="18">
        <v>341.22</v>
      </c>
      <c r="R4642" s="18">
        <v>0</v>
      </c>
      <c r="S4642" s="18">
        <v>341.22</v>
      </c>
      <c r="T4642" s="18">
        <v>0</v>
      </c>
      <c r="U4642" s="10">
        <f t="shared" si="144"/>
        <v>0</v>
      </c>
      <c r="V4642" s="20">
        <f t="shared" si="145"/>
        <v>0</v>
      </c>
    </row>
    <row r="4643" spans="1:22" ht="29" outlineLevel="4" x14ac:dyDescent="0.35">
      <c r="A4643" s="6" t="s">
        <v>73</v>
      </c>
      <c r="B4643" s="6" t="s">
        <v>74</v>
      </c>
      <c r="C4643" s="12" t="s">
        <v>12964</v>
      </c>
      <c r="D4643" s="5" t="s">
        <v>5106</v>
      </c>
      <c r="E4643" s="6" t="s">
        <v>5106</v>
      </c>
      <c r="F4643" s="1" t="s">
        <v>4</v>
      </c>
      <c r="G4643" s="1" t="s">
        <v>97</v>
      </c>
      <c r="H4643" s="1" t="s">
        <v>5108</v>
      </c>
      <c r="I4643" s="2" t="s">
        <v>5109</v>
      </c>
      <c r="J4643" s="6" t="s">
        <v>4</v>
      </c>
      <c r="K4643" s="6" t="s">
        <v>4</v>
      </c>
      <c r="L4643" s="6" t="s">
        <v>4</v>
      </c>
      <c r="M4643" s="6" t="s">
        <v>5</v>
      </c>
      <c r="N4643" s="6" t="s">
        <v>5110</v>
      </c>
      <c r="O4643" s="16">
        <v>44781</v>
      </c>
      <c r="P4643" s="6" t="s">
        <v>7</v>
      </c>
      <c r="Q4643" s="18">
        <v>395.56</v>
      </c>
      <c r="R4643" s="18">
        <v>0</v>
      </c>
      <c r="S4643" s="18">
        <v>395.56</v>
      </c>
      <c r="T4643" s="18">
        <v>0</v>
      </c>
      <c r="U4643" s="10">
        <f t="shared" si="144"/>
        <v>0</v>
      </c>
      <c r="V4643" s="20">
        <f t="shared" si="145"/>
        <v>0</v>
      </c>
    </row>
    <row r="4644" spans="1:22" ht="29" outlineLevel="4" x14ac:dyDescent="0.35">
      <c r="A4644" s="6" t="s">
        <v>73</v>
      </c>
      <c r="B4644" s="6" t="s">
        <v>74</v>
      </c>
      <c r="C4644" s="12" t="s">
        <v>12964</v>
      </c>
      <c r="D4644" s="5" t="s">
        <v>5106</v>
      </c>
      <c r="E4644" s="6" t="s">
        <v>5106</v>
      </c>
      <c r="F4644" s="1" t="s">
        <v>86</v>
      </c>
      <c r="G4644" s="1" t="s">
        <v>4</v>
      </c>
      <c r="H4644" s="1" t="s">
        <v>5108</v>
      </c>
      <c r="I4644" s="2" t="s">
        <v>5109</v>
      </c>
      <c r="J4644" s="6" t="s">
        <v>4</v>
      </c>
      <c r="K4644" s="6" t="s">
        <v>4</v>
      </c>
      <c r="L4644" s="6" t="s">
        <v>4</v>
      </c>
      <c r="M4644" s="6" t="s">
        <v>5</v>
      </c>
      <c r="N4644" s="6" t="s">
        <v>5107</v>
      </c>
      <c r="O4644" s="16">
        <v>44769</v>
      </c>
      <c r="P4644" s="6" t="s">
        <v>7</v>
      </c>
      <c r="Q4644" s="18">
        <v>2729.78</v>
      </c>
      <c r="R4644" s="18">
        <v>2729.78</v>
      </c>
      <c r="S4644" s="18">
        <v>0</v>
      </c>
      <c r="T4644" s="18">
        <v>0</v>
      </c>
      <c r="U4644" s="10">
        <f t="shared" si="144"/>
        <v>0</v>
      </c>
      <c r="V4644" s="20">
        <f t="shared" si="145"/>
        <v>0</v>
      </c>
    </row>
    <row r="4645" spans="1:22" ht="29" outlineLevel="4" x14ac:dyDescent="0.35">
      <c r="A4645" s="6" t="s">
        <v>73</v>
      </c>
      <c r="B4645" s="6" t="s">
        <v>74</v>
      </c>
      <c r="C4645" s="12" t="s">
        <v>12964</v>
      </c>
      <c r="D4645" s="5" t="s">
        <v>5106</v>
      </c>
      <c r="E4645" s="6" t="s">
        <v>5106</v>
      </c>
      <c r="F4645" s="1" t="s">
        <v>86</v>
      </c>
      <c r="G4645" s="1" t="s">
        <v>4</v>
      </c>
      <c r="H4645" s="1" t="s">
        <v>5108</v>
      </c>
      <c r="I4645" s="2" t="s">
        <v>5109</v>
      </c>
      <c r="J4645" s="6" t="s">
        <v>4</v>
      </c>
      <c r="K4645" s="6" t="s">
        <v>4</v>
      </c>
      <c r="L4645" s="6" t="s">
        <v>4</v>
      </c>
      <c r="M4645" s="6" t="s">
        <v>5</v>
      </c>
      <c r="N4645" s="6" t="s">
        <v>5110</v>
      </c>
      <c r="O4645" s="16">
        <v>44781</v>
      </c>
      <c r="P4645" s="6" t="s">
        <v>7</v>
      </c>
      <c r="Q4645" s="18">
        <v>3164.44</v>
      </c>
      <c r="R4645" s="18">
        <v>3164.44</v>
      </c>
      <c r="S4645" s="18">
        <v>0</v>
      </c>
      <c r="T4645" s="18">
        <v>0</v>
      </c>
      <c r="U4645" s="10">
        <f t="shared" si="144"/>
        <v>0</v>
      </c>
      <c r="V4645" s="20">
        <f t="shared" si="145"/>
        <v>0</v>
      </c>
    </row>
    <row r="4646" spans="1:22" outlineLevel="3" x14ac:dyDescent="0.35">
      <c r="G4646" s="1"/>
      <c r="H4646" s="14" t="s">
        <v>12238</v>
      </c>
      <c r="O4646" s="16"/>
      <c r="Q4646" s="18">
        <f>SUBTOTAL(9,Q4642:Q4645)</f>
        <v>6631</v>
      </c>
      <c r="R4646" s="18">
        <f>SUBTOTAL(9,R4642:R4645)</f>
        <v>5894.22</v>
      </c>
      <c r="S4646" s="18">
        <f>SUBTOTAL(9,S4642:S4645)</f>
        <v>736.78</v>
      </c>
      <c r="T4646" s="18">
        <f>SUBTOTAL(9,T4642:T4645)</f>
        <v>0</v>
      </c>
      <c r="U4646" s="10">
        <f t="shared" si="144"/>
        <v>-2.2737367544323206E-13</v>
      </c>
      <c r="V4646" s="20">
        <f t="shared" si="145"/>
        <v>-2.2737367544323206E-13</v>
      </c>
    </row>
    <row r="4647" spans="1:22" ht="29" outlineLevel="4" x14ac:dyDescent="0.35">
      <c r="A4647" s="6" t="s">
        <v>73</v>
      </c>
      <c r="B4647" s="6" t="s">
        <v>74</v>
      </c>
      <c r="C4647" s="12" t="s">
        <v>12964</v>
      </c>
      <c r="D4647" s="5" t="s">
        <v>5106</v>
      </c>
      <c r="E4647" s="6" t="s">
        <v>5106</v>
      </c>
      <c r="F4647" s="1" t="s">
        <v>4</v>
      </c>
      <c r="G4647" s="1" t="s">
        <v>97</v>
      </c>
      <c r="H4647" s="1" t="s">
        <v>5112</v>
      </c>
      <c r="I4647" s="2" t="s">
        <v>5113</v>
      </c>
      <c r="J4647" s="6" t="s">
        <v>4</v>
      </c>
      <c r="K4647" s="6" t="s">
        <v>4</v>
      </c>
      <c r="L4647" s="6" t="s">
        <v>4</v>
      </c>
      <c r="M4647" s="6" t="s">
        <v>5</v>
      </c>
      <c r="N4647" s="6" t="s">
        <v>5111</v>
      </c>
      <c r="O4647" s="16">
        <v>44825</v>
      </c>
      <c r="P4647" s="6" t="s">
        <v>7</v>
      </c>
      <c r="Q4647" s="18">
        <v>330.66</v>
      </c>
      <c r="R4647" s="18">
        <v>0</v>
      </c>
      <c r="S4647" s="18">
        <v>330.66</v>
      </c>
      <c r="T4647" s="18">
        <v>0</v>
      </c>
      <c r="U4647" s="10">
        <f t="shared" si="144"/>
        <v>0</v>
      </c>
      <c r="V4647" s="20">
        <f t="shared" si="145"/>
        <v>0</v>
      </c>
    </row>
    <row r="4648" spans="1:22" ht="29" outlineLevel="4" x14ac:dyDescent="0.35">
      <c r="A4648" s="6" t="s">
        <v>73</v>
      </c>
      <c r="B4648" s="6" t="s">
        <v>74</v>
      </c>
      <c r="C4648" s="12" t="s">
        <v>12964</v>
      </c>
      <c r="D4648" s="5" t="s">
        <v>5106</v>
      </c>
      <c r="E4648" s="6" t="s">
        <v>5106</v>
      </c>
      <c r="F4648" s="1" t="s">
        <v>4</v>
      </c>
      <c r="G4648" s="1" t="s">
        <v>97</v>
      </c>
      <c r="H4648" s="1" t="s">
        <v>5112</v>
      </c>
      <c r="I4648" s="2" t="s">
        <v>5113</v>
      </c>
      <c r="J4648" s="6" t="s">
        <v>4</v>
      </c>
      <c r="K4648" s="6" t="s">
        <v>4</v>
      </c>
      <c r="L4648" s="6" t="s">
        <v>4</v>
      </c>
      <c r="M4648" s="6" t="s">
        <v>5</v>
      </c>
      <c r="N4648" s="6" t="s">
        <v>5114</v>
      </c>
      <c r="O4648" s="16">
        <v>44840</v>
      </c>
      <c r="P4648" s="6" t="s">
        <v>7</v>
      </c>
      <c r="Q4648" s="18">
        <v>511.99</v>
      </c>
      <c r="R4648" s="18">
        <v>0</v>
      </c>
      <c r="S4648" s="18">
        <v>511.99</v>
      </c>
      <c r="T4648" s="18">
        <v>0</v>
      </c>
      <c r="U4648" s="10">
        <f t="shared" si="144"/>
        <v>0</v>
      </c>
      <c r="V4648" s="20">
        <f t="shared" si="145"/>
        <v>0</v>
      </c>
    </row>
    <row r="4649" spans="1:22" ht="29" outlineLevel="4" x14ac:dyDescent="0.35">
      <c r="A4649" s="6" t="s">
        <v>73</v>
      </c>
      <c r="B4649" s="6" t="s">
        <v>74</v>
      </c>
      <c r="C4649" s="12" t="s">
        <v>12964</v>
      </c>
      <c r="D4649" s="5" t="s">
        <v>5106</v>
      </c>
      <c r="E4649" s="6" t="s">
        <v>5106</v>
      </c>
      <c r="F4649" s="1" t="s">
        <v>4</v>
      </c>
      <c r="G4649" s="1" t="s">
        <v>97</v>
      </c>
      <c r="H4649" s="1" t="s">
        <v>5112</v>
      </c>
      <c r="I4649" s="2" t="s">
        <v>5113</v>
      </c>
      <c r="J4649" s="6" t="s">
        <v>4</v>
      </c>
      <c r="K4649" s="6" t="s">
        <v>4</v>
      </c>
      <c r="L4649" s="6" t="s">
        <v>4</v>
      </c>
      <c r="M4649" s="6" t="s">
        <v>5</v>
      </c>
      <c r="N4649" s="6" t="s">
        <v>5115</v>
      </c>
      <c r="O4649" s="16">
        <v>44886</v>
      </c>
      <c r="P4649" s="6" t="s">
        <v>7</v>
      </c>
      <c r="Q4649" s="18">
        <v>483.54</v>
      </c>
      <c r="R4649" s="18">
        <v>0</v>
      </c>
      <c r="S4649" s="18">
        <v>483.54</v>
      </c>
      <c r="T4649" s="18">
        <v>0</v>
      </c>
      <c r="U4649" s="10">
        <f t="shared" si="144"/>
        <v>0</v>
      </c>
      <c r="V4649" s="20">
        <f t="shared" si="145"/>
        <v>0</v>
      </c>
    </row>
    <row r="4650" spans="1:22" ht="29" outlineLevel="4" x14ac:dyDescent="0.35">
      <c r="A4650" s="6" t="s">
        <v>73</v>
      </c>
      <c r="B4650" s="6" t="s">
        <v>74</v>
      </c>
      <c r="C4650" s="12" t="s">
        <v>12964</v>
      </c>
      <c r="D4650" s="5" t="s">
        <v>5106</v>
      </c>
      <c r="E4650" s="6" t="s">
        <v>5106</v>
      </c>
      <c r="F4650" s="1" t="s">
        <v>4</v>
      </c>
      <c r="G4650" s="1" t="s">
        <v>97</v>
      </c>
      <c r="H4650" s="1" t="s">
        <v>5112</v>
      </c>
      <c r="I4650" s="2" t="s">
        <v>5113</v>
      </c>
      <c r="J4650" s="6" t="s">
        <v>4</v>
      </c>
      <c r="K4650" s="6" t="s">
        <v>4</v>
      </c>
      <c r="L4650" s="6" t="s">
        <v>4</v>
      </c>
      <c r="M4650" s="6" t="s">
        <v>5</v>
      </c>
      <c r="N4650" s="6" t="s">
        <v>5116</v>
      </c>
      <c r="O4650" s="16">
        <v>44910</v>
      </c>
      <c r="P4650" s="6" t="s">
        <v>7</v>
      </c>
      <c r="Q4650" s="18">
        <v>333.66</v>
      </c>
      <c r="R4650" s="18">
        <v>0</v>
      </c>
      <c r="S4650" s="18">
        <v>333.66</v>
      </c>
      <c r="T4650" s="18">
        <v>0</v>
      </c>
      <c r="U4650" s="10">
        <f t="shared" si="144"/>
        <v>0</v>
      </c>
      <c r="V4650" s="20">
        <f t="shared" si="145"/>
        <v>0</v>
      </c>
    </row>
    <row r="4651" spans="1:22" ht="29" outlineLevel="4" x14ac:dyDescent="0.35">
      <c r="A4651" s="6" t="s">
        <v>73</v>
      </c>
      <c r="B4651" s="6" t="s">
        <v>74</v>
      </c>
      <c r="C4651" s="12" t="s">
        <v>12964</v>
      </c>
      <c r="D4651" s="5" t="s">
        <v>5106</v>
      </c>
      <c r="E4651" s="6" t="s">
        <v>5106</v>
      </c>
      <c r="F4651" s="1" t="s">
        <v>4</v>
      </c>
      <c r="G4651" s="1" t="s">
        <v>97</v>
      </c>
      <c r="H4651" s="1" t="s">
        <v>5112</v>
      </c>
      <c r="I4651" s="2" t="s">
        <v>5113</v>
      </c>
      <c r="J4651" s="6" t="s">
        <v>4</v>
      </c>
      <c r="K4651" s="6" t="s">
        <v>4</v>
      </c>
      <c r="L4651" s="6" t="s">
        <v>4</v>
      </c>
      <c r="M4651" s="6" t="s">
        <v>5</v>
      </c>
      <c r="N4651" s="6" t="s">
        <v>5117</v>
      </c>
      <c r="O4651" s="16">
        <v>44916</v>
      </c>
      <c r="P4651" s="6" t="s">
        <v>7</v>
      </c>
      <c r="Q4651" s="18">
        <v>322.55</v>
      </c>
      <c r="R4651" s="18">
        <v>0</v>
      </c>
      <c r="S4651" s="18">
        <v>322.55</v>
      </c>
      <c r="T4651" s="18">
        <v>0</v>
      </c>
      <c r="U4651" s="10">
        <f t="shared" si="144"/>
        <v>0</v>
      </c>
      <c r="V4651" s="20">
        <f t="shared" si="145"/>
        <v>0</v>
      </c>
    </row>
    <row r="4652" spans="1:22" ht="29" outlineLevel="4" x14ac:dyDescent="0.35">
      <c r="A4652" s="6" t="s">
        <v>73</v>
      </c>
      <c r="B4652" s="6" t="s">
        <v>74</v>
      </c>
      <c r="C4652" s="12" t="s">
        <v>12964</v>
      </c>
      <c r="D4652" s="5" t="s">
        <v>5106</v>
      </c>
      <c r="E4652" s="6" t="s">
        <v>5106</v>
      </c>
      <c r="F4652" s="1" t="s">
        <v>4</v>
      </c>
      <c r="G4652" s="1" t="s">
        <v>97</v>
      </c>
      <c r="H4652" s="1" t="s">
        <v>5112</v>
      </c>
      <c r="I4652" s="2" t="s">
        <v>5113</v>
      </c>
      <c r="J4652" s="6" t="s">
        <v>4</v>
      </c>
      <c r="K4652" s="6" t="s">
        <v>4</v>
      </c>
      <c r="L4652" s="6" t="s">
        <v>4</v>
      </c>
      <c r="M4652" s="6" t="s">
        <v>5</v>
      </c>
      <c r="N4652" s="6" t="s">
        <v>5118</v>
      </c>
      <c r="O4652" s="16">
        <v>44957</v>
      </c>
      <c r="P4652" s="6" t="s">
        <v>7</v>
      </c>
      <c r="Q4652" s="18">
        <v>196.44</v>
      </c>
      <c r="R4652" s="18">
        <v>0</v>
      </c>
      <c r="S4652" s="18">
        <v>196.44</v>
      </c>
      <c r="T4652" s="18">
        <v>0</v>
      </c>
      <c r="U4652" s="10">
        <f t="shared" si="144"/>
        <v>0</v>
      </c>
      <c r="V4652" s="20">
        <f t="shared" si="145"/>
        <v>0</v>
      </c>
    </row>
    <row r="4653" spans="1:22" ht="29" outlineLevel="4" x14ac:dyDescent="0.35">
      <c r="A4653" s="6" t="s">
        <v>73</v>
      </c>
      <c r="B4653" s="6" t="s">
        <v>74</v>
      </c>
      <c r="C4653" s="12" t="s">
        <v>12964</v>
      </c>
      <c r="D4653" s="5" t="s">
        <v>5106</v>
      </c>
      <c r="E4653" s="6" t="s">
        <v>5106</v>
      </c>
      <c r="F4653" s="1" t="s">
        <v>4</v>
      </c>
      <c r="G4653" s="1" t="s">
        <v>97</v>
      </c>
      <c r="H4653" s="1" t="s">
        <v>5112</v>
      </c>
      <c r="I4653" s="2" t="s">
        <v>5113</v>
      </c>
      <c r="J4653" s="6" t="s">
        <v>4</v>
      </c>
      <c r="K4653" s="6" t="s">
        <v>4</v>
      </c>
      <c r="L4653" s="6" t="s">
        <v>4</v>
      </c>
      <c r="M4653" s="6" t="s">
        <v>5</v>
      </c>
      <c r="N4653" s="6" t="s">
        <v>5119</v>
      </c>
      <c r="O4653" s="16">
        <v>44987</v>
      </c>
      <c r="P4653" s="6" t="s">
        <v>7</v>
      </c>
      <c r="Q4653" s="18">
        <v>248.44</v>
      </c>
      <c r="R4653" s="18">
        <v>0</v>
      </c>
      <c r="S4653" s="18">
        <v>248.44</v>
      </c>
      <c r="T4653" s="18">
        <v>0</v>
      </c>
      <c r="U4653" s="10">
        <f t="shared" si="144"/>
        <v>0</v>
      </c>
      <c r="V4653" s="20">
        <f t="shared" si="145"/>
        <v>0</v>
      </c>
    </row>
    <row r="4654" spans="1:22" ht="29" outlineLevel="4" x14ac:dyDescent="0.35">
      <c r="A4654" s="6" t="s">
        <v>73</v>
      </c>
      <c r="B4654" s="6" t="s">
        <v>74</v>
      </c>
      <c r="C4654" s="12" t="s">
        <v>12964</v>
      </c>
      <c r="D4654" s="5" t="s">
        <v>5106</v>
      </c>
      <c r="E4654" s="6" t="s">
        <v>5106</v>
      </c>
      <c r="F4654" s="1" t="s">
        <v>4</v>
      </c>
      <c r="G4654" s="1" t="s">
        <v>97</v>
      </c>
      <c r="H4654" s="1" t="s">
        <v>5112</v>
      </c>
      <c r="I4654" s="2" t="s">
        <v>5113</v>
      </c>
      <c r="J4654" s="6" t="s">
        <v>4</v>
      </c>
      <c r="K4654" s="6" t="s">
        <v>4</v>
      </c>
      <c r="L4654" s="6" t="s">
        <v>4</v>
      </c>
      <c r="M4654" s="6" t="s">
        <v>5</v>
      </c>
      <c r="N4654" s="6" t="s">
        <v>5120</v>
      </c>
      <c r="O4654" s="16">
        <v>45041</v>
      </c>
      <c r="P4654" s="6" t="s">
        <v>7</v>
      </c>
      <c r="Q4654" s="18">
        <v>333.55</v>
      </c>
      <c r="R4654" s="18">
        <v>0</v>
      </c>
      <c r="S4654" s="18">
        <v>333.55</v>
      </c>
      <c r="T4654" s="18">
        <v>0</v>
      </c>
      <c r="U4654" s="10">
        <f t="shared" si="144"/>
        <v>0</v>
      </c>
      <c r="V4654" s="20">
        <f t="shared" si="145"/>
        <v>0</v>
      </c>
    </row>
    <row r="4655" spans="1:22" ht="29" outlineLevel="4" x14ac:dyDescent="0.35">
      <c r="A4655" s="6" t="s">
        <v>73</v>
      </c>
      <c r="B4655" s="6" t="s">
        <v>74</v>
      </c>
      <c r="C4655" s="12" t="s">
        <v>12964</v>
      </c>
      <c r="D4655" s="5" t="s">
        <v>5106</v>
      </c>
      <c r="E4655" s="6" t="s">
        <v>5106</v>
      </c>
      <c r="F4655" s="1" t="s">
        <v>4</v>
      </c>
      <c r="G4655" s="1" t="s">
        <v>97</v>
      </c>
      <c r="H4655" s="1" t="s">
        <v>5112</v>
      </c>
      <c r="I4655" s="2" t="s">
        <v>5113</v>
      </c>
      <c r="J4655" s="6" t="s">
        <v>4</v>
      </c>
      <c r="K4655" s="6" t="s">
        <v>4</v>
      </c>
      <c r="L4655" s="6" t="s">
        <v>4</v>
      </c>
      <c r="M4655" s="6" t="s">
        <v>5</v>
      </c>
      <c r="N4655" s="6" t="s">
        <v>5121</v>
      </c>
      <c r="O4655" s="16">
        <v>45069</v>
      </c>
      <c r="P4655" s="6" t="s">
        <v>7</v>
      </c>
      <c r="Q4655" s="18">
        <v>313.55</v>
      </c>
      <c r="R4655" s="18">
        <v>0</v>
      </c>
      <c r="S4655" s="18">
        <v>313.55</v>
      </c>
      <c r="T4655" s="18">
        <v>0</v>
      </c>
      <c r="U4655" s="10">
        <f t="shared" si="144"/>
        <v>0</v>
      </c>
      <c r="V4655" s="20">
        <f t="shared" si="145"/>
        <v>0</v>
      </c>
    </row>
    <row r="4656" spans="1:22" ht="29" outlineLevel="4" x14ac:dyDescent="0.35">
      <c r="A4656" s="6" t="s">
        <v>73</v>
      </c>
      <c r="B4656" s="6" t="s">
        <v>74</v>
      </c>
      <c r="C4656" s="12" t="s">
        <v>12964</v>
      </c>
      <c r="D4656" s="5" t="s">
        <v>5106</v>
      </c>
      <c r="E4656" s="6" t="s">
        <v>5106</v>
      </c>
      <c r="F4656" s="1" t="s">
        <v>4</v>
      </c>
      <c r="G4656" s="1" t="s">
        <v>97</v>
      </c>
      <c r="H4656" s="1" t="s">
        <v>5112</v>
      </c>
      <c r="I4656" s="2" t="s">
        <v>5113</v>
      </c>
      <c r="J4656" s="6" t="s">
        <v>4</v>
      </c>
      <c r="K4656" s="6" t="s">
        <v>4</v>
      </c>
      <c r="L4656" s="6" t="s">
        <v>4</v>
      </c>
      <c r="M4656" s="6" t="s">
        <v>5</v>
      </c>
      <c r="N4656" s="6" t="s">
        <v>5122</v>
      </c>
      <c r="O4656" s="16">
        <v>45079</v>
      </c>
      <c r="P4656" s="6" t="s">
        <v>7</v>
      </c>
      <c r="Q4656" s="18">
        <v>280.44</v>
      </c>
      <c r="R4656" s="18">
        <v>0</v>
      </c>
      <c r="S4656" s="18">
        <v>280.44</v>
      </c>
      <c r="T4656" s="18">
        <v>0</v>
      </c>
      <c r="U4656" s="10">
        <f t="shared" si="144"/>
        <v>0</v>
      </c>
      <c r="V4656" s="20">
        <f t="shared" si="145"/>
        <v>0</v>
      </c>
    </row>
    <row r="4657" spans="1:22" ht="29" outlineLevel="4" x14ac:dyDescent="0.35">
      <c r="A4657" s="6" t="s">
        <v>73</v>
      </c>
      <c r="B4657" s="6" t="s">
        <v>74</v>
      </c>
      <c r="C4657" s="12" t="s">
        <v>12964</v>
      </c>
      <c r="D4657" s="5" t="s">
        <v>5106</v>
      </c>
      <c r="E4657" s="6" t="s">
        <v>5106</v>
      </c>
      <c r="F4657" s="1" t="s">
        <v>4</v>
      </c>
      <c r="G4657" s="1" t="s">
        <v>97</v>
      </c>
      <c r="H4657" s="1" t="s">
        <v>5112</v>
      </c>
      <c r="I4657" s="2" t="s">
        <v>5113</v>
      </c>
      <c r="J4657" s="6" t="s">
        <v>4</v>
      </c>
      <c r="K4657" s="6" t="s">
        <v>4</v>
      </c>
      <c r="L4657" s="6" t="s">
        <v>4</v>
      </c>
      <c r="M4657" s="6" t="s">
        <v>5</v>
      </c>
      <c r="N4657" s="6" t="s">
        <v>5123</v>
      </c>
      <c r="O4657" s="16">
        <v>45097</v>
      </c>
      <c r="P4657" s="6" t="s">
        <v>7</v>
      </c>
      <c r="Q4657" s="18">
        <v>302.32</v>
      </c>
      <c r="R4657" s="18">
        <v>0</v>
      </c>
      <c r="S4657" s="18">
        <v>302.32</v>
      </c>
      <c r="T4657" s="18">
        <v>0</v>
      </c>
      <c r="U4657" s="10">
        <f t="shared" si="144"/>
        <v>0</v>
      </c>
      <c r="V4657" s="20">
        <f t="shared" si="145"/>
        <v>0</v>
      </c>
    </row>
    <row r="4658" spans="1:22" ht="29" outlineLevel="4" x14ac:dyDescent="0.35">
      <c r="A4658" s="6" t="s">
        <v>73</v>
      </c>
      <c r="B4658" s="6" t="s">
        <v>74</v>
      </c>
      <c r="C4658" s="12" t="s">
        <v>12964</v>
      </c>
      <c r="D4658" s="5" t="s">
        <v>5106</v>
      </c>
      <c r="E4658" s="6" t="s">
        <v>5106</v>
      </c>
      <c r="F4658" s="1" t="s">
        <v>86</v>
      </c>
      <c r="G4658" s="1" t="s">
        <v>4</v>
      </c>
      <c r="H4658" s="1" t="s">
        <v>5112</v>
      </c>
      <c r="I4658" s="2" t="s">
        <v>5113</v>
      </c>
      <c r="J4658" s="6" t="s">
        <v>4</v>
      </c>
      <c r="K4658" s="6" t="s">
        <v>4</v>
      </c>
      <c r="L4658" s="6" t="s">
        <v>4</v>
      </c>
      <c r="M4658" s="6" t="s">
        <v>5</v>
      </c>
      <c r="N4658" s="6" t="s">
        <v>5111</v>
      </c>
      <c r="O4658" s="16">
        <v>44825</v>
      </c>
      <c r="P4658" s="6" t="s">
        <v>7</v>
      </c>
      <c r="Q4658" s="18">
        <v>2645.34</v>
      </c>
      <c r="R4658" s="18">
        <v>2645.34</v>
      </c>
      <c r="S4658" s="18">
        <v>0</v>
      </c>
      <c r="T4658" s="18">
        <v>0</v>
      </c>
      <c r="U4658" s="10">
        <f t="shared" si="144"/>
        <v>0</v>
      </c>
      <c r="V4658" s="20">
        <f t="shared" si="145"/>
        <v>0</v>
      </c>
    </row>
    <row r="4659" spans="1:22" ht="29" outlineLevel="4" x14ac:dyDescent="0.35">
      <c r="A4659" s="6" t="s">
        <v>73</v>
      </c>
      <c r="B4659" s="6" t="s">
        <v>74</v>
      </c>
      <c r="C4659" s="12" t="s">
        <v>12964</v>
      </c>
      <c r="D4659" s="5" t="s">
        <v>5106</v>
      </c>
      <c r="E4659" s="6" t="s">
        <v>5106</v>
      </c>
      <c r="F4659" s="1" t="s">
        <v>86</v>
      </c>
      <c r="G4659" s="1" t="s">
        <v>4</v>
      </c>
      <c r="H4659" s="1" t="s">
        <v>5112</v>
      </c>
      <c r="I4659" s="2" t="s">
        <v>5113</v>
      </c>
      <c r="J4659" s="6" t="s">
        <v>4</v>
      </c>
      <c r="K4659" s="6" t="s">
        <v>4</v>
      </c>
      <c r="L4659" s="6" t="s">
        <v>4</v>
      </c>
      <c r="M4659" s="6" t="s">
        <v>5</v>
      </c>
      <c r="N4659" s="6" t="s">
        <v>5114</v>
      </c>
      <c r="O4659" s="16">
        <v>44840</v>
      </c>
      <c r="P4659" s="6" t="s">
        <v>7</v>
      </c>
      <c r="Q4659" s="18">
        <v>4096.01</v>
      </c>
      <c r="R4659" s="18">
        <v>4096.01</v>
      </c>
      <c r="S4659" s="18">
        <v>0</v>
      </c>
      <c r="T4659" s="18">
        <v>0</v>
      </c>
      <c r="U4659" s="10">
        <f t="shared" si="144"/>
        <v>0</v>
      </c>
      <c r="V4659" s="20">
        <f t="shared" si="145"/>
        <v>0</v>
      </c>
    </row>
    <row r="4660" spans="1:22" ht="29" outlineLevel="4" x14ac:dyDescent="0.35">
      <c r="A4660" s="6" t="s">
        <v>73</v>
      </c>
      <c r="B4660" s="6" t="s">
        <v>74</v>
      </c>
      <c r="C4660" s="12" t="s">
        <v>12964</v>
      </c>
      <c r="D4660" s="5" t="s">
        <v>5106</v>
      </c>
      <c r="E4660" s="6" t="s">
        <v>5106</v>
      </c>
      <c r="F4660" s="1" t="s">
        <v>86</v>
      </c>
      <c r="G4660" s="1" t="s">
        <v>4</v>
      </c>
      <c r="H4660" s="1" t="s">
        <v>5112</v>
      </c>
      <c r="I4660" s="2" t="s">
        <v>5113</v>
      </c>
      <c r="J4660" s="6" t="s">
        <v>4</v>
      </c>
      <c r="K4660" s="6" t="s">
        <v>4</v>
      </c>
      <c r="L4660" s="6" t="s">
        <v>4</v>
      </c>
      <c r="M4660" s="6" t="s">
        <v>5</v>
      </c>
      <c r="N4660" s="6" t="s">
        <v>5115</v>
      </c>
      <c r="O4660" s="16">
        <v>44886</v>
      </c>
      <c r="P4660" s="6" t="s">
        <v>7</v>
      </c>
      <c r="Q4660" s="18">
        <v>3868.46</v>
      </c>
      <c r="R4660" s="18">
        <v>3868.46</v>
      </c>
      <c r="S4660" s="18">
        <v>0</v>
      </c>
      <c r="T4660" s="18">
        <v>0</v>
      </c>
      <c r="U4660" s="10">
        <f t="shared" si="144"/>
        <v>0</v>
      </c>
      <c r="V4660" s="20">
        <f t="shared" si="145"/>
        <v>0</v>
      </c>
    </row>
    <row r="4661" spans="1:22" ht="29" outlineLevel="4" x14ac:dyDescent="0.35">
      <c r="A4661" s="6" t="s">
        <v>73</v>
      </c>
      <c r="B4661" s="6" t="s">
        <v>74</v>
      </c>
      <c r="C4661" s="12" t="s">
        <v>12964</v>
      </c>
      <c r="D4661" s="5" t="s">
        <v>5106</v>
      </c>
      <c r="E4661" s="6" t="s">
        <v>5106</v>
      </c>
      <c r="F4661" s="1" t="s">
        <v>86</v>
      </c>
      <c r="G4661" s="1" t="s">
        <v>4</v>
      </c>
      <c r="H4661" s="1" t="s">
        <v>5112</v>
      </c>
      <c r="I4661" s="2" t="s">
        <v>5113</v>
      </c>
      <c r="J4661" s="6" t="s">
        <v>4</v>
      </c>
      <c r="K4661" s="6" t="s">
        <v>4</v>
      </c>
      <c r="L4661" s="6" t="s">
        <v>4</v>
      </c>
      <c r="M4661" s="6" t="s">
        <v>5</v>
      </c>
      <c r="N4661" s="6" t="s">
        <v>5116</v>
      </c>
      <c r="O4661" s="16">
        <v>44910</v>
      </c>
      <c r="P4661" s="6" t="s">
        <v>7</v>
      </c>
      <c r="Q4661" s="18">
        <v>2669.34</v>
      </c>
      <c r="R4661" s="18">
        <v>2669.34</v>
      </c>
      <c r="S4661" s="18">
        <v>0</v>
      </c>
      <c r="T4661" s="18">
        <v>0</v>
      </c>
      <c r="U4661" s="10">
        <f t="shared" si="144"/>
        <v>0</v>
      </c>
      <c r="V4661" s="20">
        <f t="shared" si="145"/>
        <v>0</v>
      </c>
    </row>
    <row r="4662" spans="1:22" ht="29" outlineLevel="4" x14ac:dyDescent="0.35">
      <c r="A4662" s="6" t="s">
        <v>73</v>
      </c>
      <c r="B4662" s="6" t="s">
        <v>74</v>
      </c>
      <c r="C4662" s="12" t="s">
        <v>12964</v>
      </c>
      <c r="D4662" s="5" t="s">
        <v>5106</v>
      </c>
      <c r="E4662" s="6" t="s">
        <v>5106</v>
      </c>
      <c r="F4662" s="1" t="s">
        <v>86</v>
      </c>
      <c r="G4662" s="1" t="s">
        <v>4</v>
      </c>
      <c r="H4662" s="1" t="s">
        <v>5112</v>
      </c>
      <c r="I4662" s="2" t="s">
        <v>5113</v>
      </c>
      <c r="J4662" s="6" t="s">
        <v>4</v>
      </c>
      <c r="K4662" s="6" t="s">
        <v>4</v>
      </c>
      <c r="L4662" s="6" t="s">
        <v>4</v>
      </c>
      <c r="M4662" s="6" t="s">
        <v>5</v>
      </c>
      <c r="N4662" s="6" t="s">
        <v>5117</v>
      </c>
      <c r="O4662" s="16">
        <v>44916</v>
      </c>
      <c r="P4662" s="6" t="s">
        <v>7</v>
      </c>
      <c r="Q4662" s="18">
        <v>2580.4499999999998</v>
      </c>
      <c r="R4662" s="18">
        <v>2580.4499999999998</v>
      </c>
      <c r="S4662" s="18">
        <v>0</v>
      </c>
      <c r="T4662" s="18">
        <v>0</v>
      </c>
      <c r="U4662" s="10">
        <f t="shared" si="144"/>
        <v>0</v>
      </c>
      <c r="V4662" s="20">
        <f t="shared" si="145"/>
        <v>0</v>
      </c>
    </row>
    <row r="4663" spans="1:22" ht="29" outlineLevel="4" x14ac:dyDescent="0.35">
      <c r="A4663" s="6" t="s">
        <v>73</v>
      </c>
      <c r="B4663" s="6" t="s">
        <v>74</v>
      </c>
      <c r="C4663" s="12" t="s">
        <v>12964</v>
      </c>
      <c r="D4663" s="5" t="s">
        <v>5106</v>
      </c>
      <c r="E4663" s="6" t="s">
        <v>5106</v>
      </c>
      <c r="F4663" s="1" t="s">
        <v>86</v>
      </c>
      <c r="G4663" s="1" t="s">
        <v>4</v>
      </c>
      <c r="H4663" s="1" t="s">
        <v>5112</v>
      </c>
      <c r="I4663" s="2" t="s">
        <v>5113</v>
      </c>
      <c r="J4663" s="6" t="s">
        <v>4</v>
      </c>
      <c r="K4663" s="6" t="s">
        <v>4</v>
      </c>
      <c r="L4663" s="6" t="s">
        <v>4</v>
      </c>
      <c r="M4663" s="6" t="s">
        <v>5</v>
      </c>
      <c r="N4663" s="6" t="s">
        <v>5118</v>
      </c>
      <c r="O4663" s="16">
        <v>44957</v>
      </c>
      <c r="P4663" s="6" t="s">
        <v>7</v>
      </c>
      <c r="Q4663" s="18">
        <v>1571.56</v>
      </c>
      <c r="R4663" s="18">
        <v>1571.56</v>
      </c>
      <c r="S4663" s="18">
        <v>0</v>
      </c>
      <c r="T4663" s="18">
        <v>0</v>
      </c>
      <c r="U4663" s="10">
        <f t="shared" si="144"/>
        <v>0</v>
      </c>
      <c r="V4663" s="20">
        <f t="shared" si="145"/>
        <v>0</v>
      </c>
    </row>
    <row r="4664" spans="1:22" ht="29" outlineLevel="4" x14ac:dyDescent="0.35">
      <c r="A4664" s="6" t="s">
        <v>73</v>
      </c>
      <c r="B4664" s="6" t="s">
        <v>74</v>
      </c>
      <c r="C4664" s="12" t="s">
        <v>12964</v>
      </c>
      <c r="D4664" s="5" t="s">
        <v>5106</v>
      </c>
      <c r="E4664" s="6" t="s">
        <v>5106</v>
      </c>
      <c r="F4664" s="1" t="s">
        <v>86</v>
      </c>
      <c r="G4664" s="1" t="s">
        <v>4</v>
      </c>
      <c r="H4664" s="1" t="s">
        <v>5112</v>
      </c>
      <c r="I4664" s="2" t="s">
        <v>5113</v>
      </c>
      <c r="J4664" s="6" t="s">
        <v>4</v>
      </c>
      <c r="K4664" s="6" t="s">
        <v>4</v>
      </c>
      <c r="L4664" s="6" t="s">
        <v>4</v>
      </c>
      <c r="M4664" s="6" t="s">
        <v>5</v>
      </c>
      <c r="N4664" s="6" t="s">
        <v>5119</v>
      </c>
      <c r="O4664" s="16">
        <v>44987</v>
      </c>
      <c r="P4664" s="6" t="s">
        <v>7</v>
      </c>
      <c r="Q4664" s="18">
        <v>1987.56</v>
      </c>
      <c r="R4664" s="18">
        <v>1987.56</v>
      </c>
      <c r="S4664" s="18">
        <v>0</v>
      </c>
      <c r="T4664" s="18">
        <v>0</v>
      </c>
      <c r="U4664" s="10">
        <f t="shared" si="144"/>
        <v>0</v>
      </c>
      <c r="V4664" s="20">
        <f t="shared" si="145"/>
        <v>0</v>
      </c>
    </row>
    <row r="4665" spans="1:22" ht="29" outlineLevel="4" x14ac:dyDescent="0.35">
      <c r="A4665" s="6" t="s">
        <v>73</v>
      </c>
      <c r="B4665" s="6" t="s">
        <v>74</v>
      </c>
      <c r="C4665" s="12" t="s">
        <v>12964</v>
      </c>
      <c r="D4665" s="5" t="s">
        <v>5106</v>
      </c>
      <c r="E4665" s="6" t="s">
        <v>5106</v>
      </c>
      <c r="F4665" s="1" t="s">
        <v>86</v>
      </c>
      <c r="G4665" s="1" t="s">
        <v>4</v>
      </c>
      <c r="H4665" s="1" t="s">
        <v>5112</v>
      </c>
      <c r="I4665" s="2" t="s">
        <v>5113</v>
      </c>
      <c r="J4665" s="6" t="s">
        <v>4</v>
      </c>
      <c r="K4665" s="6" t="s">
        <v>4</v>
      </c>
      <c r="L4665" s="6" t="s">
        <v>4</v>
      </c>
      <c r="M4665" s="6" t="s">
        <v>5</v>
      </c>
      <c r="N4665" s="6" t="s">
        <v>5120</v>
      </c>
      <c r="O4665" s="16">
        <v>45041</v>
      </c>
      <c r="P4665" s="6" t="s">
        <v>7</v>
      </c>
      <c r="Q4665" s="18">
        <v>2668.45</v>
      </c>
      <c r="R4665" s="18">
        <v>2668.45</v>
      </c>
      <c r="S4665" s="18">
        <v>0</v>
      </c>
      <c r="T4665" s="18">
        <v>0</v>
      </c>
      <c r="U4665" s="10">
        <f t="shared" si="144"/>
        <v>0</v>
      </c>
      <c r="V4665" s="20">
        <f t="shared" si="145"/>
        <v>0</v>
      </c>
    </row>
    <row r="4666" spans="1:22" ht="29" outlineLevel="4" x14ac:dyDescent="0.35">
      <c r="A4666" s="6" t="s">
        <v>73</v>
      </c>
      <c r="B4666" s="6" t="s">
        <v>74</v>
      </c>
      <c r="C4666" s="12" t="s">
        <v>12964</v>
      </c>
      <c r="D4666" s="5" t="s">
        <v>5106</v>
      </c>
      <c r="E4666" s="6" t="s">
        <v>5106</v>
      </c>
      <c r="F4666" s="1" t="s">
        <v>86</v>
      </c>
      <c r="G4666" s="1" t="s">
        <v>4</v>
      </c>
      <c r="H4666" s="1" t="s">
        <v>5112</v>
      </c>
      <c r="I4666" s="2" t="s">
        <v>5113</v>
      </c>
      <c r="J4666" s="6" t="s">
        <v>4</v>
      </c>
      <c r="K4666" s="6" t="s">
        <v>4</v>
      </c>
      <c r="L4666" s="6" t="s">
        <v>4</v>
      </c>
      <c r="M4666" s="6" t="s">
        <v>5</v>
      </c>
      <c r="N4666" s="6" t="s">
        <v>5121</v>
      </c>
      <c r="O4666" s="16">
        <v>45069</v>
      </c>
      <c r="P4666" s="6" t="s">
        <v>7</v>
      </c>
      <c r="Q4666" s="18">
        <v>2508.4499999999998</v>
      </c>
      <c r="R4666" s="18">
        <v>2508.4499999999998</v>
      </c>
      <c r="S4666" s="18">
        <v>0</v>
      </c>
      <c r="T4666" s="18">
        <v>0</v>
      </c>
      <c r="U4666" s="10">
        <f t="shared" si="144"/>
        <v>0</v>
      </c>
      <c r="V4666" s="20">
        <f t="shared" si="145"/>
        <v>0</v>
      </c>
    </row>
    <row r="4667" spans="1:22" ht="29" outlineLevel="4" x14ac:dyDescent="0.35">
      <c r="A4667" s="6" t="s">
        <v>73</v>
      </c>
      <c r="B4667" s="6" t="s">
        <v>74</v>
      </c>
      <c r="C4667" s="12" t="s">
        <v>12964</v>
      </c>
      <c r="D4667" s="5" t="s">
        <v>5106</v>
      </c>
      <c r="E4667" s="6" t="s">
        <v>5106</v>
      </c>
      <c r="F4667" s="1" t="s">
        <v>86</v>
      </c>
      <c r="G4667" s="1" t="s">
        <v>4</v>
      </c>
      <c r="H4667" s="1" t="s">
        <v>5112</v>
      </c>
      <c r="I4667" s="2" t="s">
        <v>5113</v>
      </c>
      <c r="J4667" s="6" t="s">
        <v>4</v>
      </c>
      <c r="K4667" s="6" t="s">
        <v>4</v>
      </c>
      <c r="L4667" s="6" t="s">
        <v>4</v>
      </c>
      <c r="M4667" s="6" t="s">
        <v>5</v>
      </c>
      <c r="N4667" s="6" t="s">
        <v>5122</v>
      </c>
      <c r="O4667" s="16">
        <v>45079</v>
      </c>
      <c r="P4667" s="6" t="s">
        <v>7</v>
      </c>
      <c r="Q4667" s="18">
        <v>2243.56</v>
      </c>
      <c r="R4667" s="18">
        <v>2243.56</v>
      </c>
      <c r="S4667" s="18">
        <v>0</v>
      </c>
      <c r="T4667" s="18">
        <v>0</v>
      </c>
      <c r="U4667" s="10">
        <f t="shared" si="144"/>
        <v>0</v>
      </c>
      <c r="V4667" s="20">
        <f t="shared" si="145"/>
        <v>0</v>
      </c>
    </row>
    <row r="4668" spans="1:22" ht="29" outlineLevel="4" x14ac:dyDescent="0.35">
      <c r="A4668" s="6" t="s">
        <v>73</v>
      </c>
      <c r="B4668" s="6" t="s">
        <v>74</v>
      </c>
      <c r="C4668" s="12" t="s">
        <v>12964</v>
      </c>
      <c r="D4668" s="5" t="s">
        <v>5106</v>
      </c>
      <c r="E4668" s="6" t="s">
        <v>5106</v>
      </c>
      <c r="F4668" s="1" t="s">
        <v>86</v>
      </c>
      <c r="G4668" s="1" t="s">
        <v>4</v>
      </c>
      <c r="H4668" s="1" t="s">
        <v>5112</v>
      </c>
      <c r="I4668" s="2" t="s">
        <v>5113</v>
      </c>
      <c r="J4668" s="6" t="s">
        <v>4</v>
      </c>
      <c r="K4668" s="6" t="s">
        <v>4</v>
      </c>
      <c r="L4668" s="6" t="s">
        <v>4</v>
      </c>
      <c r="M4668" s="6" t="s">
        <v>5</v>
      </c>
      <c r="N4668" s="6" t="s">
        <v>5123</v>
      </c>
      <c r="O4668" s="16">
        <v>45097</v>
      </c>
      <c r="P4668" s="6" t="s">
        <v>7</v>
      </c>
      <c r="Q4668" s="18">
        <v>2418.6799999999998</v>
      </c>
      <c r="R4668" s="18">
        <v>2418.6799999999998</v>
      </c>
      <c r="S4668" s="18">
        <v>0</v>
      </c>
      <c r="T4668" s="18">
        <v>0</v>
      </c>
      <c r="U4668" s="10">
        <f t="shared" si="144"/>
        <v>0</v>
      </c>
      <c r="V4668" s="20">
        <f t="shared" si="145"/>
        <v>0</v>
      </c>
    </row>
    <row r="4669" spans="1:22" outlineLevel="3" x14ac:dyDescent="0.35">
      <c r="G4669" s="1"/>
      <c r="H4669" s="14" t="s">
        <v>12239</v>
      </c>
      <c r="O4669" s="16"/>
      <c r="Q4669" s="18">
        <f>SUBTOTAL(9,Q4647:Q4668)</f>
        <v>32915.000000000007</v>
      </c>
      <c r="R4669" s="18">
        <f>SUBTOTAL(9,R4647:R4668)</f>
        <v>29257.860000000008</v>
      </c>
      <c r="S4669" s="18">
        <f>SUBTOTAL(9,S4647:S4668)</f>
        <v>3657.1400000000008</v>
      </c>
      <c r="T4669" s="18">
        <f>SUBTOTAL(9,T4647:T4668)</f>
        <v>0</v>
      </c>
      <c r="U4669" s="10">
        <f t="shared" si="144"/>
        <v>-1.3642420526593924E-12</v>
      </c>
      <c r="V4669" s="20">
        <f t="shared" si="145"/>
        <v>-1.3642420526593924E-12</v>
      </c>
    </row>
    <row r="4670" spans="1:22" ht="29" outlineLevel="2" x14ac:dyDescent="0.35">
      <c r="C4670" s="13" t="s">
        <v>12965</v>
      </c>
      <c r="G4670" s="1"/>
      <c r="O4670" s="16"/>
      <c r="Q4670" s="18">
        <f>SUBTOTAL(9,Q4642:Q4668)</f>
        <v>39546</v>
      </c>
      <c r="R4670" s="18">
        <f>SUBTOTAL(9,R4642:R4668)</f>
        <v>35152.080000000009</v>
      </c>
      <c r="S4670" s="18">
        <f>SUBTOTAL(9,S4642:S4668)</f>
        <v>4393.920000000001</v>
      </c>
      <c r="T4670" s="18">
        <f>SUBTOTAL(9,T4642:T4668)</f>
        <v>0</v>
      </c>
      <c r="U4670" s="10">
        <f t="shared" si="144"/>
        <v>-1.0004441719502211E-11</v>
      </c>
      <c r="V4670" s="20">
        <f t="shared" si="145"/>
        <v>-1.0004441719502211E-11</v>
      </c>
    </row>
    <row r="4671" spans="1:22" ht="29" outlineLevel="4" x14ac:dyDescent="0.35">
      <c r="A4671" s="6" t="s">
        <v>743</v>
      </c>
      <c r="B4671" s="6" t="s">
        <v>744</v>
      </c>
      <c r="C4671" s="12" t="s">
        <v>5124</v>
      </c>
      <c r="D4671" s="5" t="s">
        <v>5125</v>
      </c>
      <c r="E4671" s="6" t="s">
        <v>5125</v>
      </c>
      <c r="F4671" s="1" t="s">
        <v>4</v>
      </c>
      <c r="G4671" s="1" t="s">
        <v>835</v>
      </c>
      <c r="H4671" s="1" t="s">
        <v>831</v>
      </c>
      <c r="I4671" s="2" t="s">
        <v>832</v>
      </c>
      <c r="J4671" s="6" t="s">
        <v>5126</v>
      </c>
      <c r="K4671" s="6" t="s">
        <v>4</v>
      </c>
      <c r="L4671" s="6" t="s">
        <v>4</v>
      </c>
      <c r="M4671" s="6" t="s">
        <v>5</v>
      </c>
      <c r="N4671" s="6" t="s">
        <v>5127</v>
      </c>
      <c r="O4671" s="16">
        <v>44917</v>
      </c>
      <c r="P4671" s="6" t="s">
        <v>7</v>
      </c>
      <c r="Q4671" s="18">
        <v>29464.25</v>
      </c>
      <c r="R4671" s="18">
        <v>0</v>
      </c>
      <c r="S4671" s="18">
        <v>29464.25</v>
      </c>
      <c r="T4671" s="18">
        <v>0</v>
      </c>
      <c r="U4671" s="10">
        <f t="shared" si="144"/>
        <v>0</v>
      </c>
      <c r="V4671" s="20">
        <f t="shared" si="145"/>
        <v>0</v>
      </c>
    </row>
    <row r="4672" spans="1:22" ht="29" outlineLevel="4" x14ac:dyDescent="0.35">
      <c r="A4672" s="6" t="s">
        <v>743</v>
      </c>
      <c r="B4672" s="6" t="s">
        <v>744</v>
      </c>
      <c r="C4672" s="12" t="s">
        <v>5124</v>
      </c>
      <c r="D4672" s="5" t="s">
        <v>5125</v>
      </c>
      <c r="E4672" s="6" t="s">
        <v>5125</v>
      </c>
      <c r="F4672" s="1" t="s">
        <v>4</v>
      </c>
      <c r="G4672" s="1" t="s">
        <v>835</v>
      </c>
      <c r="H4672" s="1" t="s">
        <v>831</v>
      </c>
      <c r="I4672" s="2" t="s">
        <v>832</v>
      </c>
      <c r="J4672" s="6" t="s">
        <v>5126</v>
      </c>
      <c r="K4672" s="6" t="s">
        <v>4</v>
      </c>
      <c r="L4672" s="6" t="s">
        <v>4</v>
      </c>
      <c r="M4672" s="6" t="s">
        <v>5</v>
      </c>
      <c r="N4672" s="6" t="s">
        <v>5128</v>
      </c>
      <c r="O4672" s="16">
        <v>44923</v>
      </c>
      <c r="P4672" s="6" t="s">
        <v>7</v>
      </c>
      <c r="Q4672" s="18">
        <v>17143</v>
      </c>
      <c r="R4672" s="18">
        <v>0</v>
      </c>
      <c r="S4672" s="18">
        <v>17143</v>
      </c>
      <c r="T4672" s="18">
        <v>0</v>
      </c>
      <c r="U4672" s="10">
        <f t="shared" si="144"/>
        <v>0</v>
      </c>
      <c r="V4672" s="20">
        <f t="shared" si="145"/>
        <v>0</v>
      </c>
    </row>
    <row r="4673" spans="1:22" ht="29" outlineLevel="4" x14ac:dyDescent="0.35">
      <c r="A4673" s="6" t="s">
        <v>743</v>
      </c>
      <c r="B4673" s="6" t="s">
        <v>744</v>
      </c>
      <c r="C4673" s="12" t="s">
        <v>5124</v>
      </c>
      <c r="D4673" s="5" t="s">
        <v>5125</v>
      </c>
      <c r="E4673" s="6" t="s">
        <v>5125</v>
      </c>
      <c r="F4673" s="1" t="s">
        <v>4</v>
      </c>
      <c r="G4673" s="1" t="s">
        <v>835</v>
      </c>
      <c r="H4673" s="1" t="s">
        <v>831</v>
      </c>
      <c r="I4673" s="2" t="s">
        <v>832</v>
      </c>
      <c r="J4673" s="6" t="s">
        <v>5126</v>
      </c>
      <c r="K4673" s="6" t="s">
        <v>4</v>
      </c>
      <c r="L4673" s="6" t="s">
        <v>4</v>
      </c>
      <c r="M4673" s="6" t="s">
        <v>5</v>
      </c>
      <c r="N4673" s="6" t="s">
        <v>5129</v>
      </c>
      <c r="O4673" s="16">
        <v>45033</v>
      </c>
      <c r="P4673" s="6" t="s">
        <v>7</v>
      </c>
      <c r="Q4673" s="18">
        <v>29464.25</v>
      </c>
      <c r="R4673" s="18">
        <v>0</v>
      </c>
      <c r="S4673" s="18">
        <v>29464.25</v>
      </c>
      <c r="T4673" s="18">
        <v>0</v>
      </c>
      <c r="U4673" s="10">
        <f t="shared" si="144"/>
        <v>0</v>
      </c>
      <c r="V4673" s="20">
        <f t="shared" si="145"/>
        <v>0</v>
      </c>
    </row>
    <row r="4674" spans="1:22" ht="29" outlineLevel="4" x14ac:dyDescent="0.35">
      <c r="A4674" s="6" t="s">
        <v>743</v>
      </c>
      <c r="B4674" s="6" t="s">
        <v>744</v>
      </c>
      <c r="C4674" s="12" t="s">
        <v>5124</v>
      </c>
      <c r="D4674" s="5" t="s">
        <v>5125</v>
      </c>
      <c r="E4674" s="6" t="s">
        <v>5125</v>
      </c>
      <c r="F4674" s="1" t="s">
        <v>4</v>
      </c>
      <c r="G4674" s="1" t="s">
        <v>835</v>
      </c>
      <c r="H4674" s="1" t="s">
        <v>831</v>
      </c>
      <c r="I4674" s="2" t="s">
        <v>832</v>
      </c>
      <c r="J4674" s="6" t="s">
        <v>5126</v>
      </c>
      <c r="K4674" s="6" t="s">
        <v>4</v>
      </c>
      <c r="L4674" s="6" t="s">
        <v>4</v>
      </c>
      <c r="M4674" s="6" t="s">
        <v>5</v>
      </c>
      <c r="N4674" s="6" t="s">
        <v>5130</v>
      </c>
      <c r="O4674" s="16">
        <v>44771</v>
      </c>
      <c r="P4674" s="6" t="s">
        <v>7</v>
      </c>
      <c r="Q4674" s="18">
        <v>29464.25</v>
      </c>
      <c r="R4674" s="18">
        <v>0</v>
      </c>
      <c r="S4674" s="18">
        <v>29464.25</v>
      </c>
      <c r="T4674" s="18">
        <v>0</v>
      </c>
      <c r="U4674" s="10">
        <f t="shared" ref="U4674:U4737" si="146">Q4674-R4674-S4674-T4674</f>
        <v>0</v>
      </c>
      <c r="V4674" s="20">
        <f t="shared" si="145"/>
        <v>0</v>
      </c>
    </row>
    <row r="4675" spans="1:22" ht="29" outlineLevel="4" x14ac:dyDescent="0.35">
      <c r="A4675" s="6" t="s">
        <v>743</v>
      </c>
      <c r="B4675" s="6" t="s">
        <v>744</v>
      </c>
      <c r="C4675" s="12" t="s">
        <v>5124</v>
      </c>
      <c r="D4675" s="5" t="s">
        <v>5125</v>
      </c>
      <c r="E4675" s="6" t="s">
        <v>5125</v>
      </c>
      <c r="F4675" s="1" t="s">
        <v>4</v>
      </c>
      <c r="G4675" s="1" t="s">
        <v>835</v>
      </c>
      <c r="H4675" s="1" t="s">
        <v>831</v>
      </c>
      <c r="I4675" s="2" t="s">
        <v>832</v>
      </c>
      <c r="J4675" s="6" t="s">
        <v>5126</v>
      </c>
      <c r="K4675" s="6" t="s">
        <v>4</v>
      </c>
      <c r="L4675" s="6" t="s">
        <v>4</v>
      </c>
      <c r="M4675" s="6" t="s">
        <v>5</v>
      </c>
      <c r="N4675" s="6" t="s">
        <v>5131</v>
      </c>
      <c r="O4675" s="16">
        <v>44841</v>
      </c>
      <c r="P4675" s="6" t="s">
        <v>7</v>
      </c>
      <c r="Q4675" s="18">
        <v>29464.25</v>
      </c>
      <c r="R4675" s="18">
        <v>0</v>
      </c>
      <c r="S4675" s="18">
        <v>29464.25</v>
      </c>
      <c r="T4675" s="18">
        <v>0</v>
      </c>
      <c r="U4675" s="10">
        <f t="shared" si="146"/>
        <v>0</v>
      </c>
      <c r="V4675" s="20">
        <f t="shared" ref="V4675:V4738" si="147">Q4675-R4675-S4675-T4675</f>
        <v>0</v>
      </c>
    </row>
    <row r="4676" spans="1:22" outlineLevel="3" x14ac:dyDescent="0.35">
      <c r="G4676" s="1"/>
      <c r="H4676" s="14" t="s">
        <v>11487</v>
      </c>
      <c r="O4676" s="16"/>
      <c r="Q4676" s="18">
        <f>SUBTOTAL(9,Q4671:Q4675)</f>
        <v>135000</v>
      </c>
      <c r="R4676" s="18">
        <f>SUBTOTAL(9,R4671:R4675)</f>
        <v>0</v>
      </c>
      <c r="S4676" s="18">
        <f>SUBTOTAL(9,S4671:S4675)</f>
        <v>135000</v>
      </c>
      <c r="T4676" s="18">
        <f>SUBTOTAL(9,T4671:T4675)</f>
        <v>0</v>
      </c>
      <c r="U4676" s="10">
        <f t="shared" si="146"/>
        <v>0</v>
      </c>
      <c r="V4676" s="20">
        <f t="shared" si="147"/>
        <v>0</v>
      </c>
    </row>
    <row r="4677" spans="1:22" outlineLevel="2" x14ac:dyDescent="0.35">
      <c r="C4677" s="13" t="s">
        <v>10782</v>
      </c>
      <c r="G4677" s="1"/>
      <c r="O4677" s="16"/>
      <c r="Q4677" s="18">
        <f>SUBTOTAL(9,Q4671:Q4675)</f>
        <v>135000</v>
      </c>
      <c r="R4677" s="18">
        <f>SUBTOTAL(9,R4671:R4675)</f>
        <v>0</v>
      </c>
      <c r="S4677" s="18">
        <f>SUBTOTAL(9,S4671:S4675)</f>
        <v>135000</v>
      </c>
      <c r="T4677" s="18">
        <f>SUBTOTAL(9,T4671:T4675)</f>
        <v>0</v>
      </c>
      <c r="U4677" s="10">
        <f t="shared" si="146"/>
        <v>0</v>
      </c>
      <c r="V4677" s="20">
        <f t="shared" si="147"/>
        <v>0</v>
      </c>
    </row>
    <row r="4678" spans="1:22" ht="29" outlineLevel="4" x14ac:dyDescent="0.35">
      <c r="A4678" s="6" t="s">
        <v>110</v>
      </c>
      <c r="B4678" s="6" t="s">
        <v>111</v>
      </c>
      <c r="C4678" s="12" t="s">
        <v>5132</v>
      </c>
      <c r="D4678" s="5" t="s">
        <v>5133</v>
      </c>
      <c r="E4678" s="6" t="s">
        <v>5133</v>
      </c>
      <c r="F4678" s="1" t="s">
        <v>76</v>
      </c>
      <c r="G4678" s="1" t="s">
        <v>4</v>
      </c>
      <c r="H4678" s="1" t="s">
        <v>5135</v>
      </c>
      <c r="I4678" s="2" t="s">
        <v>5136</v>
      </c>
      <c r="J4678" s="6" t="s">
        <v>4</v>
      </c>
      <c r="K4678" s="6" t="s">
        <v>4</v>
      </c>
      <c r="L4678" s="6" t="s">
        <v>4</v>
      </c>
      <c r="M4678" s="6" t="s">
        <v>5</v>
      </c>
      <c r="N4678" s="6" t="s">
        <v>5134</v>
      </c>
      <c r="O4678" s="16">
        <v>44791</v>
      </c>
      <c r="P4678" s="6" t="s">
        <v>7</v>
      </c>
      <c r="Q4678" s="18">
        <v>24065</v>
      </c>
      <c r="R4678" s="18">
        <v>24065</v>
      </c>
      <c r="S4678" s="18">
        <v>0</v>
      </c>
      <c r="T4678" s="18">
        <v>0</v>
      </c>
      <c r="U4678" s="10">
        <f t="shared" si="146"/>
        <v>0</v>
      </c>
      <c r="V4678" s="20">
        <f t="shared" si="147"/>
        <v>0</v>
      </c>
    </row>
    <row r="4679" spans="1:22" outlineLevel="3" x14ac:dyDescent="0.35">
      <c r="G4679" s="1"/>
      <c r="H4679" s="14" t="s">
        <v>12240</v>
      </c>
      <c r="O4679" s="16"/>
      <c r="Q4679" s="18">
        <f>SUBTOTAL(9,Q4678:Q4678)</f>
        <v>24065</v>
      </c>
      <c r="R4679" s="18">
        <f>SUBTOTAL(9,R4678:R4678)</f>
        <v>24065</v>
      </c>
      <c r="S4679" s="18">
        <f>SUBTOTAL(9,S4678:S4678)</f>
        <v>0</v>
      </c>
      <c r="T4679" s="18">
        <f>SUBTOTAL(9,T4678:T4678)</f>
        <v>0</v>
      </c>
      <c r="U4679" s="10">
        <f t="shared" si="146"/>
        <v>0</v>
      </c>
      <c r="V4679" s="20">
        <f t="shared" si="147"/>
        <v>0</v>
      </c>
    </row>
    <row r="4680" spans="1:22" ht="29" outlineLevel="4" x14ac:dyDescent="0.35">
      <c r="A4680" s="6" t="s">
        <v>743</v>
      </c>
      <c r="B4680" s="6" t="s">
        <v>744</v>
      </c>
      <c r="C4680" s="12" t="s">
        <v>5132</v>
      </c>
      <c r="D4680" s="5" t="s">
        <v>5137</v>
      </c>
      <c r="E4680" s="6" t="s">
        <v>5137</v>
      </c>
      <c r="F4680" s="1" t="s">
        <v>4</v>
      </c>
      <c r="G4680" s="1" t="s">
        <v>1372</v>
      </c>
      <c r="H4680" s="1" t="s">
        <v>5139</v>
      </c>
      <c r="I4680" s="2" t="s">
        <v>5140</v>
      </c>
      <c r="J4680" s="6" t="s">
        <v>4</v>
      </c>
      <c r="K4680" s="6" t="s">
        <v>4</v>
      </c>
      <c r="L4680" s="6" t="s">
        <v>4</v>
      </c>
      <c r="M4680" s="6" t="s">
        <v>5</v>
      </c>
      <c r="N4680" s="6" t="s">
        <v>5138</v>
      </c>
      <c r="O4680" s="16">
        <v>45044</v>
      </c>
      <c r="P4680" s="6" t="s">
        <v>7</v>
      </c>
      <c r="Q4680" s="18">
        <v>25000</v>
      </c>
      <c r="R4680" s="18">
        <v>0</v>
      </c>
      <c r="S4680" s="18">
        <v>25000</v>
      </c>
      <c r="T4680" s="18">
        <v>0</v>
      </c>
      <c r="U4680" s="10">
        <f t="shared" si="146"/>
        <v>0</v>
      </c>
      <c r="V4680" s="20">
        <f t="shared" si="147"/>
        <v>0</v>
      </c>
    </row>
    <row r="4681" spans="1:22" outlineLevel="3" x14ac:dyDescent="0.35">
      <c r="G4681" s="1"/>
      <c r="H4681" s="14" t="s">
        <v>12241</v>
      </c>
      <c r="O4681" s="16"/>
      <c r="Q4681" s="18">
        <f>SUBTOTAL(9,Q4680:Q4680)</f>
        <v>25000</v>
      </c>
      <c r="R4681" s="18">
        <f>SUBTOTAL(9,R4680:R4680)</f>
        <v>0</v>
      </c>
      <c r="S4681" s="18">
        <f>SUBTOTAL(9,S4680:S4680)</f>
        <v>25000</v>
      </c>
      <c r="T4681" s="18">
        <f>SUBTOTAL(9,T4680:T4680)</f>
        <v>0</v>
      </c>
      <c r="U4681" s="10">
        <f t="shared" si="146"/>
        <v>0</v>
      </c>
      <c r="V4681" s="20">
        <f t="shared" si="147"/>
        <v>0</v>
      </c>
    </row>
    <row r="4682" spans="1:22" ht="29" outlineLevel="4" x14ac:dyDescent="0.35">
      <c r="A4682" s="6" t="s">
        <v>110</v>
      </c>
      <c r="B4682" s="6" t="s">
        <v>111</v>
      </c>
      <c r="C4682" s="12" t="s">
        <v>5132</v>
      </c>
      <c r="D4682" s="5" t="s">
        <v>5133</v>
      </c>
      <c r="E4682" s="6" t="s">
        <v>5133</v>
      </c>
      <c r="F4682" s="1" t="s">
        <v>4</v>
      </c>
      <c r="G4682" s="1" t="s">
        <v>82</v>
      </c>
      <c r="H4682" s="1" t="s">
        <v>5142</v>
      </c>
      <c r="I4682" s="2" t="s">
        <v>5143</v>
      </c>
      <c r="J4682" s="6" t="s">
        <v>4</v>
      </c>
      <c r="K4682" s="6" t="s">
        <v>4</v>
      </c>
      <c r="L4682" s="6" t="s">
        <v>4</v>
      </c>
      <c r="M4682" s="6" t="s">
        <v>5</v>
      </c>
      <c r="N4682" s="6" t="s">
        <v>5141</v>
      </c>
      <c r="O4682" s="16">
        <v>44791</v>
      </c>
      <c r="P4682" s="6" t="s">
        <v>7</v>
      </c>
      <c r="Q4682" s="18">
        <v>1154.49</v>
      </c>
      <c r="R4682" s="18">
        <v>0</v>
      </c>
      <c r="S4682" s="18">
        <v>1154.49</v>
      </c>
      <c r="T4682" s="18">
        <v>0</v>
      </c>
      <c r="U4682" s="10">
        <f t="shared" si="146"/>
        <v>0</v>
      </c>
      <c r="V4682" s="20">
        <f t="shared" si="147"/>
        <v>0</v>
      </c>
    </row>
    <row r="4683" spans="1:22" ht="29" outlineLevel="4" x14ac:dyDescent="0.35">
      <c r="A4683" s="6" t="s">
        <v>110</v>
      </c>
      <c r="B4683" s="6" t="s">
        <v>111</v>
      </c>
      <c r="C4683" s="12" t="s">
        <v>5132</v>
      </c>
      <c r="D4683" s="5" t="s">
        <v>5133</v>
      </c>
      <c r="E4683" s="6" t="s">
        <v>5133</v>
      </c>
      <c r="F4683" s="1" t="s">
        <v>76</v>
      </c>
      <c r="G4683" s="1" t="s">
        <v>4</v>
      </c>
      <c r="H4683" s="1" t="s">
        <v>5142</v>
      </c>
      <c r="I4683" s="2" t="s">
        <v>5143</v>
      </c>
      <c r="J4683" s="6" t="s">
        <v>4</v>
      </c>
      <c r="K4683" s="6" t="s">
        <v>4</v>
      </c>
      <c r="L4683" s="6" t="s">
        <v>4</v>
      </c>
      <c r="M4683" s="6" t="s">
        <v>5</v>
      </c>
      <c r="N4683" s="6" t="s">
        <v>5141</v>
      </c>
      <c r="O4683" s="16">
        <v>44791</v>
      </c>
      <c r="P4683" s="6" t="s">
        <v>7</v>
      </c>
      <c r="Q4683" s="18">
        <v>18473.509999999998</v>
      </c>
      <c r="R4683" s="18">
        <v>18473.509999999998</v>
      </c>
      <c r="S4683" s="18">
        <v>0</v>
      </c>
      <c r="T4683" s="18">
        <v>0</v>
      </c>
      <c r="U4683" s="10">
        <f t="shared" si="146"/>
        <v>0</v>
      </c>
      <c r="V4683" s="20">
        <f t="shared" si="147"/>
        <v>0</v>
      </c>
    </row>
    <row r="4684" spans="1:22" outlineLevel="3" x14ac:dyDescent="0.35">
      <c r="G4684" s="1"/>
      <c r="H4684" s="14" t="s">
        <v>12242</v>
      </c>
      <c r="O4684" s="16"/>
      <c r="Q4684" s="18">
        <f>SUBTOTAL(9,Q4682:Q4683)</f>
        <v>19628</v>
      </c>
      <c r="R4684" s="18">
        <f>SUBTOTAL(9,R4682:R4683)</f>
        <v>18473.509999999998</v>
      </c>
      <c r="S4684" s="18">
        <f>SUBTOTAL(9,S4682:S4683)</f>
        <v>1154.49</v>
      </c>
      <c r="T4684" s="18">
        <f>SUBTOTAL(9,T4682:T4683)</f>
        <v>0</v>
      </c>
      <c r="U4684" s="10">
        <f t="shared" si="146"/>
        <v>1.5916157281026244E-12</v>
      </c>
      <c r="V4684" s="20">
        <f t="shared" si="147"/>
        <v>1.5916157281026244E-12</v>
      </c>
    </row>
    <row r="4685" spans="1:22" ht="29" outlineLevel="4" x14ac:dyDescent="0.35">
      <c r="A4685" s="6" t="s">
        <v>110</v>
      </c>
      <c r="B4685" s="6" t="s">
        <v>111</v>
      </c>
      <c r="C4685" s="12" t="s">
        <v>5132</v>
      </c>
      <c r="D4685" s="5" t="s">
        <v>5133</v>
      </c>
      <c r="E4685" s="6" t="s">
        <v>5133</v>
      </c>
      <c r="F4685" s="1" t="s">
        <v>4</v>
      </c>
      <c r="G4685" s="1" t="s">
        <v>97</v>
      </c>
      <c r="H4685" s="1" t="s">
        <v>5145</v>
      </c>
      <c r="I4685" s="2" t="s">
        <v>5146</v>
      </c>
      <c r="J4685" s="6" t="s">
        <v>4</v>
      </c>
      <c r="K4685" s="6" t="s">
        <v>4</v>
      </c>
      <c r="L4685" s="6" t="s">
        <v>4</v>
      </c>
      <c r="M4685" s="6" t="s">
        <v>5</v>
      </c>
      <c r="N4685" s="6" t="s">
        <v>5144</v>
      </c>
      <c r="O4685" s="16">
        <v>44869</v>
      </c>
      <c r="P4685" s="6" t="s">
        <v>7</v>
      </c>
      <c r="Q4685" s="18">
        <v>6411.45</v>
      </c>
      <c r="R4685" s="18">
        <v>0</v>
      </c>
      <c r="S4685" s="18">
        <v>6411.45</v>
      </c>
      <c r="T4685" s="18">
        <v>0</v>
      </c>
      <c r="U4685" s="10">
        <f t="shared" si="146"/>
        <v>0</v>
      </c>
      <c r="V4685" s="20">
        <f t="shared" si="147"/>
        <v>0</v>
      </c>
    </row>
    <row r="4686" spans="1:22" ht="29" outlineLevel="4" x14ac:dyDescent="0.35">
      <c r="A4686" s="6" t="s">
        <v>110</v>
      </c>
      <c r="B4686" s="6" t="s">
        <v>111</v>
      </c>
      <c r="C4686" s="12" t="s">
        <v>5132</v>
      </c>
      <c r="D4686" s="5" t="s">
        <v>5133</v>
      </c>
      <c r="E4686" s="6" t="s">
        <v>5133</v>
      </c>
      <c r="F4686" s="1" t="s">
        <v>148</v>
      </c>
      <c r="G4686" s="1" t="s">
        <v>4</v>
      </c>
      <c r="H4686" s="1" t="s">
        <v>5145</v>
      </c>
      <c r="I4686" s="2" t="s">
        <v>5146</v>
      </c>
      <c r="J4686" s="6" t="s">
        <v>4</v>
      </c>
      <c r="K4686" s="6" t="s">
        <v>4</v>
      </c>
      <c r="L4686" s="6" t="s">
        <v>4</v>
      </c>
      <c r="M4686" s="6" t="s">
        <v>5</v>
      </c>
      <c r="N4686" s="6" t="s">
        <v>5144</v>
      </c>
      <c r="O4686" s="16">
        <v>44869</v>
      </c>
      <c r="P4686" s="6" t="s">
        <v>7</v>
      </c>
      <c r="Q4686" s="18">
        <v>51291.55</v>
      </c>
      <c r="R4686" s="18">
        <v>51291.55</v>
      </c>
      <c r="S4686" s="18">
        <v>0</v>
      </c>
      <c r="T4686" s="18">
        <v>0</v>
      </c>
      <c r="U4686" s="10">
        <f t="shared" si="146"/>
        <v>0</v>
      </c>
      <c r="V4686" s="20">
        <f t="shared" si="147"/>
        <v>0</v>
      </c>
    </row>
    <row r="4687" spans="1:22" outlineLevel="3" x14ac:dyDescent="0.35">
      <c r="G4687" s="1"/>
      <c r="H4687" s="14" t="s">
        <v>12243</v>
      </c>
      <c r="O4687" s="16"/>
      <c r="Q4687" s="18">
        <f>SUBTOTAL(9,Q4685:Q4686)</f>
        <v>57703</v>
      </c>
      <c r="R4687" s="18">
        <f>SUBTOTAL(9,R4685:R4686)</f>
        <v>51291.55</v>
      </c>
      <c r="S4687" s="18">
        <f>SUBTOTAL(9,S4685:S4686)</f>
        <v>6411.45</v>
      </c>
      <c r="T4687" s="18">
        <f>SUBTOTAL(9,T4685:T4686)</f>
        <v>0</v>
      </c>
      <c r="U4687" s="10">
        <f t="shared" si="146"/>
        <v>-2.7284841053187847E-12</v>
      </c>
      <c r="V4687" s="20">
        <f t="shared" si="147"/>
        <v>-2.7284841053187847E-12</v>
      </c>
    </row>
    <row r="4688" spans="1:22" ht="29" outlineLevel="4" x14ac:dyDescent="0.35">
      <c r="A4688" s="6" t="s">
        <v>110</v>
      </c>
      <c r="B4688" s="6" t="s">
        <v>111</v>
      </c>
      <c r="C4688" s="12" t="s">
        <v>5132</v>
      </c>
      <c r="D4688" s="5" t="s">
        <v>5133</v>
      </c>
      <c r="E4688" s="6" t="s">
        <v>5133</v>
      </c>
      <c r="F4688" s="1" t="s">
        <v>4</v>
      </c>
      <c r="G4688" s="1" t="s">
        <v>82</v>
      </c>
      <c r="H4688" s="1" t="s">
        <v>5148</v>
      </c>
      <c r="I4688" s="2" t="s">
        <v>5149</v>
      </c>
      <c r="J4688" s="6" t="s">
        <v>4</v>
      </c>
      <c r="K4688" s="6" t="s">
        <v>4</v>
      </c>
      <c r="L4688" s="6" t="s">
        <v>4</v>
      </c>
      <c r="M4688" s="6" t="s">
        <v>5</v>
      </c>
      <c r="N4688" s="6" t="s">
        <v>5147</v>
      </c>
      <c r="O4688" s="16">
        <v>44916</v>
      </c>
      <c r="P4688" s="6" t="s">
        <v>7</v>
      </c>
      <c r="Q4688" s="18">
        <v>2658.17</v>
      </c>
      <c r="R4688" s="18">
        <v>0</v>
      </c>
      <c r="S4688" s="18">
        <v>2658.17</v>
      </c>
      <c r="T4688" s="18">
        <v>0</v>
      </c>
      <c r="U4688" s="10">
        <f t="shared" si="146"/>
        <v>0</v>
      </c>
      <c r="V4688" s="20">
        <f t="shared" si="147"/>
        <v>0</v>
      </c>
    </row>
    <row r="4689" spans="1:22" ht="29" outlineLevel="4" x14ac:dyDescent="0.35">
      <c r="A4689" s="6" t="s">
        <v>110</v>
      </c>
      <c r="B4689" s="6" t="s">
        <v>111</v>
      </c>
      <c r="C4689" s="12" t="s">
        <v>5132</v>
      </c>
      <c r="D4689" s="5" t="s">
        <v>5133</v>
      </c>
      <c r="E4689" s="6" t="s">
        <v>5133</v>
      </c>
      <c r="F4689" s="1" t="s">
        <v>4</v>
      </c>
      <c r="G4689" s="1" t="s">
        <v>82</v>
      </c>
      <c r="H4689" s="1" t="s">
        <v>5148</v>
      </c>
      <c r="I4689" s="2" t="s">
        <v>5149</v>
      </c>
      <c r="J4689" s="6" t="s">
        <v>4</v>
      </c>
      <c r="K4689" s="6" t="s">
        <v>4</v>
      </c>
      <c r="L4689" s="6" t="s">
        <v>4</v>
      </c>
      <c r="M4689" s="6" t="s">
        <v>5</v>
      </c>
      <c r="N4689" s="6" t="s">
        <v>5150</v>
      </c>
      <c r="O4689" s="16">
        <v>45009</v>
      </c>
      <c r="P4689" s="6" t="s">
        <v>7</v>
      </c>
      <c r="Q4689" s="18">
        <v>2241.1799999999998</v>
      </c>
      <c r="R4689" s="18">
        <v>0</v>
      </c>
      <c r="S4689" s="18">
        <v>2241.1799999999998</v>
      </c>
      <c r="T4689" s="18">
        <v>0</v>
      </c>
      <c r="U4689" s="10">
        <f t="shared" si="146"/>
        <v>0</v>
      </c>
      <c r="V4689" s="20">
        <f t="shared" si="147"/>
        <v>0</v>
      </c>
    </row>
    <row r="4690" spans="1:22" ht="29" outlineLevel="4" x14ac:dyDescent="0.35">
      <c r="A4690" s="6" t="s">
        <v>110</v>
      </c>
      <c r="B4690" s="6" t="s">
        <v>111</v>
      </c>
      <c r="C4690" s="12" t="s">
        <v>5132</v>
      </c>
      <c r="D4690" s="5" t="s">
        <v>5133</v>
      </c>
      <c r="E4690" s="6" t="s">
        <v>5133</v>
      </c>
      <c r="F4690" s="1" t="s">
        <v>4</v>
      </c>
      <c r="G4690" s="1" t="s">
        <v>82</v>
      </c>
      <c r="H4690" s="1" t="s">
        <v>5148</v>
      </c>
      <c r="I4690" s="2" t="s">
        <v>5149</v>
      </c>
      <c r="J4690" s="6" t="s">
        <v>4</v>
      </c>
      <c r="K4690" s="6" t="s">
        <v>4</v>
      </c>
      <c r="L4690" s="6" t="s">
        <v>4</v>
      </c>
      <c r="M4690" s="6" t="s">
        <v>5</v>
      </c>
      <c r="N4690" s="6" t="s">
        <v>5151</v>
      </c>
      <c r="O4690" s="16">
        <v>45058</v>
      </c>
      <c r="P4690" s="6" t="s">
        <v>7</v>
      </c>
      <c r="Q4690" s="18">
        <v>2260.4299999999998</v>
      </c>
      <c r="R4690" s="18">
        <v>0</v>
      </c>
      <c r="S4690" s="18">
        <v>2260.4299999999998</v>
      </c>
      <c r="T4690" s="18">
        <v>0</v>
      </c>
      <c r="U4690" s="10">
        <f t="shared" si="146"/>
        <v>0</v>
      </c>
      <c r="V4690" s="20">
        <f t="shared" si="147"/>
        <v>0</v>
      </c>
    </row>
    <row r="4691" spans="1:22" ht="29" outlineLevel="4" x14ac:dyDescent="0.35">
      <c r="A4691" s="6" t="s">
        <v>110</v>
      </c>
      <c r="B4691" s="6" t="s">
        <v>111</v>
      </c>
      <c r="C4691" s="12" t="s">
        <v>5132</v>
      </c>
      <c r="D4691" s="5" t="s">
        <v>5133</v>
      </c>
      <c r="E4691" s="6" t="s">
        <v>5133</v>
      </c>
      <c r="F4691" s="1" t="s">
        <v>76</v>
      </c>
      <c r="G4691" s="1" t="s">
        <v>4</v>
      </c>
      <c r="H4691" s="1" t="s">
        <v>5148</v>
      </c>
      <c r="I4691" s="2" t="s">
        <v>5149</v>
      </c>
      <c r="J4691" s="6" t="s">
        <v>4</v>
      </c>
      <c r="K4691" s="6" t="s">
        <v>4</v>
      </c>
      <c r="L4691" s="6" t="s">
        <v>4</v>
      </c>
      <c r="M4691" s="6" t="s">
        <v>5</v>
      </c>
      <c r="N4691" s="6" t="s">
        <v>5147</v>
      </c>
      <c r="O4691" s="16">
        <v>44916</v>
      </c>
      <c r="P4691" s="6" t="s">
        <v>7</v>
      </c>
      <c r="Q4691" s="18">
        <v>42531.83</v>
      </c>
      <c r="R4691" s="18">
        <v>42531.83</v>
      </c>
      <c r="S4691" s="18">
        <v>0</v>
      </c>
      <c r="T4691" s="18">
        <v>0</v>
      </c>
      <c r="U4691" s="10">
        <f t="shared" si="146"/>
        <v>0</v>
      </c>
      <c r="V4691" s="20">
        <f t="shared" si="147"/>
        <v>0</v>
      </c>
    </row>
    <row r="4692" spans="1:22" ht="29" outlineLevel="4" x14ac:dyDescent="0.35">
      <c r="A4692" s="6" t="s">
        <v>110</v>
      </c>
      <c r="B4692" s="6" t="s">
        <v>111</v>
      </c>
      <c r="C4692" s="12" t="s">
        <v>5132</v>
      </c>
      <c r="D4692" s="5" t="s">
        <v>5133</v>
      </c>
      <c r="E4692" s="6" t="s">
        <v>5133</v>
      </c>
      <c r="F4692" s="1" t="s">
        <v>76</v>
      </c>
      <c r="G4692" s="1" t="s">
        <v>4</v>
      </c>
      <c r="H4692" s="1" t="s">
        <v>5148</v>
      </c>
      <c r="I4692" s="2" t="s">
        <v>5149</v>
      </c>
      <c r="J4692" s="6" t="s">
        <v>4</v>
      </c>
      <c r="K4692" s="6" t="s">
        <v>4</v>
      </c>
      <c r="L4692" s="6" t="s">
        <v>4</v>
      </c>
      <c r="M4692" s="6" t="s">
        <v>5</v>
      </c>
      <c r="N4692" s="6" t="s">
        <v>5150</v>
      </c>
      <c r="O4692" s="16">
        <v>45009</v>
      </c>
      <c r="P4692" s="6" t="s">
        <v>7</v>
      </c>
      <c r="Q4692" s="18">
        <v>35859.82</v>
      </c>
      <c r="R4692" s="18">
        <v>35859.82</v>
      </c>
      <c r="S4692" s="18">
        <v>0</v>
      </c>
      <c r="T4692" s="18">
        <v>0</v>
      </c>
      <c r="U4692" s="10">
        <f t="shared" si="146"/>
        <v>0</v>
      </c>
      <c r="V4692" s="20">
        <f t="shared" si="147"/>
        <v>0</v>
      </c>
    </row>
    <row r="4693" spans="1:22" ht="29" outlineLevel="4" x14ac:dyDescent="0.35">
      <c r="A4693" s="6" t="s">
        <v>110</v>
      </c>
      <c r="B4693" s="6" t="s">
        <v>111</v>
      </c>
      <c r="C4693" s="12" t="s">
        <v>5132</v>
      </c>
      <c r="D4693" s="5" t="s">
        <v>5133</v>
      </c>
      <c r="E4693" s="6" t="s">
        <v>5133</v>
      </c>
      <c r="F4693" s="1" t="s">
        <v>76</v>
      </c>
      <c r="G4693" s="1" t="s">
        <v>4</v>
      </c>
      <c r="H4693" s="1" t="s">
        <v>5148</v>
      </c>
      <c r="I4693" s="2" t="s">
        <v>5149</v>
      </c>
      <c r="J4693" s="6" t="s">
        <v>4</v>
      </c>
      <c r="K4693" s="6" t="s">
        <v>4</v>
      </c>
      <c r="L4693" s="6" t="s">
        <v>4</v>
      </c>
      <c r="M4693" s="6" t="s">
        <v>5</v>
      </c>
      <c r="N4693" s="6" t="s">
        <v>5151</v>
      </c>
      <c r="O4693" s="16">
        <v>45058</v>
      </c>
      <c r="P4693" s="6" t="s">
        <v>7</v>
      </c>
      <c r="Q4693" s="18">
        <v>36167.57</v>
      </c>
      <c r="R4693" s="18">
        <v>36167.57</v>
      </c>
      <c r="S4693" s="18">
        <v>0</v>
      </c>
      <c r="T4693" s="18">
        <v>0</v>
      </c>
      <c r="U4693" s="10">
        <f t="shared" si="146"/>
        <v>0</v>
      </c>
      <c r="V4693" s="20">
        <f t="shared" si="147"/>
        <v>0</v>
      </c>
    </row>
    <row r="4694" spans="1:22" outlineLevel="3" x14ac:dyDescent="0.35">
      <c r="G4694" s="1"/>
      <c r="H4694" s="14" t="s">
        <v>12244</v>
      </c>
      <c r="O4694" s="16"/>
      <c r="Q4694" s="18">
        <f>SUBTOTAL(9,Q4688:Q4693)</f>
        <v>121719</v>
      </c>
      <c r="R4694" s="18">
        <f>SUBTOTAL(9,R4688:R4693)</f>
        <v>114559.22</v>
      </c>
      <c r="S4694" s="18">
        <f>SUBTOTAL(9,S4688:S4693)</f>
        <v>7159.7800000000007</v>
      </c>
      <c r="T4694" s="18">
        <f>SUBTOTAL(9,T4688:T4693)</f>
        <v>0</v>
      </c>
      <c r="U4694" s="10">
        <f t="shared" si="146"/>
        <v>-1.8189894035458565E-12</v>
      </c>
      <c r="V4694" s="20">
        <f t="shared" si="147"/>
        <v>-1.8189894035458565E-12</v>
      </c>
    </row>
    <row r="4695" spans="1:22" ht="29" outlineLevel="4" x14ac:dyDescent="0.35">
      <c r="A4695" s="6" t="s">
        <v>110</v>
      </c>
      <c r="B4695" s="6" t="s">
        <v>111</v>
      </c>
      <c r="C4695" s="12" t="s">
        <v>5132</v>
      </c>
      <c r="D4695" s="5" t="s">
        <v>5133</v>
      </c>
      <c r="E4695" s="6" t="s">
        <v>5133</v>
      </c>
      <c r="F4695" s="1" t="s">
        <v>4</v>
      </c>
      <c r="G4695" s="1" t="s">
        <v>97</v>
      </c>
      <c r="H4695" s="1" t="s">
        <v>5153</v>
      </c>
      <c r="I4695" s="2" t="s">
        <v>5154</v>
      </c>
      <c r="J4695" s="6" t="s">
        <v>4</v>
      </c>
      <c r="K4695" s="6" t="s">
        <v>4</v>
      </c>
      <c r="L4695" s="6" t="s">
        <v>4</v>
      </c>
      <c r="M4695" s="6" t="s">
        <v>5</v>
      </c>
      <c r="N4695" s="6" t="s">
        <v>5152</v>
      </c>
      <c r="O4695" s="16">
        <v>44956</v>
      </c>
      <c r="P4695" s="6" t="s">
        <v>7</v>
      </c>
      <c r="Q4695" s="18">
        <v>380.85</v>
      </c>
      <c r="R4695" s="18">
        <v>0</v>
      </c>
      <c r="S4695" s="18">
        <v>380.85</v>
      </c>
      <c r="T4695" s="18">
        <v>0</v>
      </c>
      <c r="U4695" s="10">
        <f t="shared" si="146"/>
        <v>0</v>
      </c>
      <c r="V4695" s="20">
        <f t="shared" si="147"/>
        <v>0</v>
      </c>
    </row>
    <row r="4696" spans="1:22" ht="29" outlineLevel="4" x14ac:dyDescent="0.35">
      <c r="A4696" s="6" t="s">
        <v>110</v>
      </c>
      <c r="B4696" s="6" t="s">
        <v>111</v>
      </c>
      <c r="C4696" s="12" t="s">
        <v>5132</v>
      </c>
      <c r="D4696" s="5" t="s">
        <v>5133</v>
      </c>
      <c r="E4696" s="6" t="s">
        <v>5133</v>
      </c>
      <c r="F4696" s="1" t="s">
        <v>76</v>
      </c>
      <c r="G4696" s="1" t="s">
        <v>4</v>
      </c>
      <c r="H4696" s="1" t="s">
        <v>5153</v>
      </c>
      <c r="I4696" s="2" t="s">
        <v>5154</v>
      </c>
      <c r="J4696" s="6" t="s">
        <v>4</v>
      </c>
      <c r="K4696" s="6" t="s">
        <v>4</v>
      </c>
      <c r="L4696" s="6" t="s">
        <v>4</v>
      </c>
      <c r="M4696" s="6" t="s">
        <v>5</v>
      </c>
      <c r="N4696" s="6" t="s">
        <v>5152</v>
      </c>
      <c r="O4696" s="16">
        <v>44956</v>
      </c>
      <c r="P4696" s="6" t="s">
        <v>7</v>
      </c>
      <c r="Q4696" s="18">
        <v>3046.15</v>
      </c>
      <c r="R4696" s="18">
        <v>3046.15</v>
      </c>
      <c r="S4696" s="18">
        <v>0</v>
      </c>
      <c r="T4696" s="18">
        <v>0</v>
      </c>
      <c r="U4696" s="10">
        <f t="shared" si="146"/>
        <v>0</v>
      </c>
      <c r="V4696" s="20">
        <f t="shared" si="147"/>
        <v>0</v>
      </c>
    </row>
    <row r="4697" spans="1:22" outlineLevel="3" x14ac:dyDescent="0.35">
      <c r="G4697" s="1"/>
      <c r="H4697" s="14" t="s">
        <v>12245</v>
      </c>
      <c r="O4697" s="16"/>
      <c r="Q4697" s="18">
        <f>SUBTOTAL(9,Q4695:Q4696)</f>
        <v>3427</v>
      </c>
      <c r="R4697" s="18">
        <f>SUBTOTAL(9,R4695:R4696)</f>
        <v>3046.15</v>
      </c>
      <c r="S4697" s="18">
        <f>SUBTOTAL(9,S4695:S4696)</f>
        <v>380.85</v>
      </c>
      <c r="T4697" s="18">
        <f>SUBTOTAL(9,T4695:T4696)</f>
        <v>0</v>
      </c>
      <c r="U4697" s="10">
        <f t="shared" si="146"/>
        <v>-1.1368683772161603E-13</v>
      </c>
      <c r="V4697" s="20">
        <f t="shared" si="147"/>
        <v>-1.1368683772161603E-13</v>
      </c>
    </row>
    <row r="4698" spans="1:22" ht="29" outlineLevel="4" x14ac:dyDescent="0.35">
      <c r="A4698" s="6" t="s">
        <v>110</v>
      </c>
      <c r="B4698" s="6" t="s">
        <v>111</v>
      </c>
      <c r="C4698" s="12" t="s">
        <v>5132</v>
      </c>
      <c r="D4698" s="5" t="s">
        <v>5133</v>
      </c>
      <c r="E4698" s="6" t="s">
        <v>5133</v>
      </c>
      <c r="F4698" s="1" t="s">
        <v>4</v>
      </c>
      <c r="G4698" s="1" t="s">
        <v>97</v>
      </c>
      <c r="H4698" s="1" t="s">
        <v>5156</v>
      </c>
      <c r="I4698" s="2" t="s">
        <v>5157</v>
      </c>
      <c r="J4698" s="6" t="s">
        <v>4</v>
      </c>
      <c r="K4698" s="6" t="s">
        <v>4</v>
      </c>
      <c r="L4698" s="6" t="s">
        <v>4</v>
      </c>
      <c r="M4698" s="6" t="s">
        <v>5</v>
      </c>
      <c r="N4698" s="6" t="s">
        <v>5155</v>
      </c>
      <c r="O4698" s="16">
        <v>44791</v>
      </c>
      <c r="P4698" s="6" t="s">
        <v>7</v>
      </c>
      <c r="Q4698" s="18">
        <v>4599</v>
      </c>
      <c r="R4698" s="18">
        <v>0</v>
      </c>
      <c r="S4698" s="18">
        <v>4599</v>
      </c>
      <c r="T4698" s="18">
        <v>0</v>
      </c>
      <c r="U4698" s="10">
        <f t="shared" si="146"/>
        <v>0</v>
      </c>
      <c r="V4698" s="20">
        <f t="shared" si="147"/>
        <v>0</v>
      </c>
    </row>
    <row r="4699" spans="1:22" ht="29" outlineLevel="4" x14ac:dyDescent="0.35">
      <c r="A4699" s="6" t="s">
        <v>110</v>
      </c>
      <c r="B4699" s="6" t="s">
        <v>111</v>
      </c>
      <c r="C4699" s="12" t="s">
        <v>5132</v>
      </c>
      <c r="D4699" s="5" t="s">
        <v>5133</v>
      </c>
      <c r="E4699" s="6" t="s">
        <v>5133</v>
      </c>
      <c r="F4699" s="1" t="s">
        <v>4</v>
      </c>
      <c r="G4699" s="1" t="s">
        <v>97</v>
      </c>
      <c r="H4699" s="1" t="s">
        <v>5156</v>
      </c>
      <c r="I4699" s="2" t="s">
        <v>5157</v>
      </c>
      <c r="J4699" s="6" t="s">
        <v>4</v>
      </c>
      <c r="K4699" s="6" t="s">
        <v>4</v>
      </c>
      <c r="L4699" s="6" t="s">
        <v>4</v>
      </c>
      <c r="M4699" s="6" t="s">
        <v>5</v>
      </c>
      <c r="N4699" s="6" t="s">
        <v>5158</v>
      </c>
      <c r="O4699" s="16">
        <v>44970</v>
      </c>
      <c r="P4699" s="6" t="s">
        <v>7</v>
      </c>
      <c r="Q4699" s="18">
        <v>64113</v>
      </c>
      <c r="R4699" s="18">
        <v>0</v>
      </c>
      <c r="S4699" s="18">
        <v>64113</v>
      </c>
      <c r="T4699" s="18">
        <v>0</v>
      </c>
      <c r="U4699" s="10">
        <f t="shared" si="146"/>
        <v>0</v>
      </c>
      <c r="V4699" s="20">
        <f t="shared" si="147"/>
        <v>0</v>
      </c>
    </row>
    <row r="4700" spans="1:22" outlineLevel="3" x14ac:dyDescent="0.35">
      <c r="G4700" s="1"/>
      <c r="H4700" s="14" t="s">
        <v>12246</v>
      </c>
      <c r="O4700" s="16"/>
      <c r="Q4700" s="18">
        <f>SUBTOTAL(9,Q4698:Q4699)</f>
        <v>68712</v>
      </c>
      <c r="R4700" s="18">
        <f>SUBTOTAL(9,R4698:R4699)</f>
        <v>0</v>
      </c>
      <c r="S4700" s="18">
        <f>SUBTOTAL(9,S4698:S4699)</f>
        <v>68712</v>
      </c>
      <c r="T4700" s="18">
        <f>SUBTOTAL(9,T4698:T4699)</f>
        <v>0</v>
      </c>
      <c r="U4700" s="10">
        <f t="shared" si="146"/>
        <v>0</v>
      </c>
      <c r="V4700" s="20">
        <f t="shared" si="147"/>
        <v>0</v>
      </c>
    </row>
    <row r="4701" spans="1:22" ht="29" outlineLevel="4" x14ac:dyDescent="0.35">
      <c r="A4701" s="6" t="s">
        <v>110</v>
      </c>
      <c r="B4701" s="6" t="s">
        <v>111</v>
      </c>
      <c r="C4701" s="12" t="s">
        <v>5132</v>
      </c>
      <c r="D4701" s="5" t="s">
        <v>5133</v>
      </c>
      <c r="E4701" s="6" t="s">
        <v>5133</v>
      </c>
      <c r="F4701" s="1" t="s">
        <v>76</v>
      </c>
      <c r="G4701" s="1" t="s">
        <v>4</v>
      </c>
      <c r="H4701" s="1" t="s">
        <v>5160</v>
      </c>
      <c r="I4701" s="2" t="s">
        <v>5161</v>
      </c>
      <c r="J4701" s="6" t="s">
        <v>4</v>
      </c>
      <c r="K4701" s="6" t="s">
        <v>4</v>
      </c>
      <c r="L4701" s="6" t="s">
        <v>4</v>
      </c>
      <c r="M4701" s="6" t="s">
        <v>5</v>
      </c>
      <c r="N4701" s="6" t="s">
        <v>5159</v>
      </c>
      <c r="O4701" s="16">
        <v>44883</v>
      </c>
      <c r="P4701" s="6" t="s">
        <v>7</v>
      </c>
      <c r="Q4701" s="18">
        <v>96015</v>
      </c>
      <c r="R4701" s="18">
        <v>96015</v>
      </c>
      <c r="S4701" s="18">
        <v>0</v>
      </c>
      <c r="T4701" s="18">
        <v>0</v>
      </c>
      <c r="U4701" s="10">
        <f t="shared" si="146"/>
        <v>0</v>
      </c>
      <c r="V4701" s="20">
        <f t="shared" si="147"/>
        <v>0</v>
      </c>
    </row>
    <row r="4702" spans="1:22" ht="29" outlineLevel="4" x14ac:dyDescent="0.35">
      <c r="A4702" s="6" t="s">
        <v>110</v>
      </c>
      <c r="B4702" s="6" t="s">
        <v>111</v>
      </c>
      <c r="C4702" s="12" t="s">
        <v>5132</v>
      </c>
      <c r="D4702" s="5" t="s">
        <v>5133</v>
      </c>
      <c r="E4702" s="6" t="s">
        <v>5133</v>
      </c>
      <c r="F4702" s="1" t="s">
        <v>76</v>
      </c>
      <c r="G4702" s="1" t="s">
        <v>4</v>
      </c>
      <c r="H4702" s="1" t="s">
        <v>5160</v>
      </c>
      <c r="I4702" s="2" t="s">
        <v>5161</v>
      </c>
      <c r="J4702" s="6" t="s">
        <v>4</v>
      </c>
      <c r="K4702" s="6" t="s">
        <v>4</v>
      </c>
      <c r="L4702" s="6" t="s">
        <v>4</v>
      </c>
      <c r="M4702" s="6" t="s">
        <v>5</v>
      </c>
      <c r="N4702" s="6" t="s">
        <v>5162</v>
      </c>
      <c r="O4702" s="16">
        <v>44993</v>
      </c>
      <c r="P4702" s="6" t="s">
        <v>7</v>
      </c>
      <c r="Q4702" s="18">
        <v>65684</v>
      </c>
      <c r="R4702" s="18">
        <v>65684</v>
      </c>
      <c r="S4702" s="18">
        <v>0</v>
      </c>
      <c r="T4702" s="18">
        <v>0</v>
      </c>
      <c r="U4702" s="10">
        <f t="shared" si="146"/>
        <v>0</v>
      </c>
      <c r="V4702" s="20">
        <f t="shared" si="147"/>
        <v>0</v>
      </c>
    </row>
    <row r="4703" spans="1:22" ht="29" outlineLevel="4" x14ac:dyDescent="0.35">
      <c r="A4703" s="6" t="s">
        <v>110</v>
      </c>
      <c r="B4703" s="6" t="s">
        <v>111</v>
      </c>
      <c r="C4703" s="12" t="s">
        <v>5132</v>
      </c>
      <c r="D4703" s="5" t="s">
        <v>5133</v>
      </c>
      <c r="E4703" s="6" t="s">
        <v>5133</v>
      </c>
      <c r="F4703" s="1" t="s">
        <v>76</v>
      </c>
      <c r="G4703" s="1" t="s">
        <v>4</v>
      </c>
      <c r="H4703" s="1" t="s">
        <v>5160</v>
      </c>
      <c r="I4703" s="2" t="s">
        <v>5161</v>
      </c>
      <c r="J4703" s="6" t="s">
        <v>4</v>
      </c>
      <c r="K4703" s="6" t="s">
        <v>4</v>
      </c>
      <c r="L4703" s="6" t="s">
        <v>4</v>
      </c>
      <c r="M4703" s="6" t="s">
        <v>5</v>
      </c>
      <c r="N4703" s="6" t="s">
        <v>5163</v>
      </c>
      <c r="O4703" s="16">
        <v>45021</v>
      </c>
      <c r="P4703" s="6" t="s">
        <v>7</v>
      </c>
      <c r="Q4703" s="18">
        <v>12043</v>
      </c>
      <c r="R4703" s="18">
        <v>12043</v>
      </c>
      <c r="S4703" s="18">
        <v>0</v>
      </c>
      <c r="T4703" s="18">
        <v>0</v>
      </c>
      <c r="U4703" s="10">
        <f t="shared" si="146"/>
        <v>0</v>
      </c>
      <c r="V4703" s="20">
        <f t="shared" si="147"/>
        <v>0</v>
      </c>
    </row>
    <row r="4704" spans="1:22" ht="29" outlineLevel="4" x14ac:dyDescent="0.35">
      <c r="A4704" s="6" t="s">
        <v>110</v>
      </c>
      <c r="B4704" s="6" t="s">
        <v>111</v>
      </c>
      <c r="C4704" s="12" t="s">
        <v>5132</v>
      </c>
      <c r="D4704" s="5" t="s">
        <v>5133</v>
      </c>
      <c r="E4704" s="6" t="s">
        <v>5133</v>
      </c>
      <c r="F4704" s="1" t="s">
        <v>76</v>
      </c>
      <c r="G4704" s="1" t="s">
        <v>4</v>
      </c>
      <c r="H4704" s="1" t="s">
        <v>5160</v>
      </c>
      <c r="I4704" s="2" t="s">
        <v>5161</v>
      </c>
      <c r="J4704" s="6" t="s">
        <v>4</v>
      </c>
      <c r="K4704" s="6" t="s">
        <v>4</v>
      </c>
      <c r="L4704" s="6" t="s">
        <v>4</v>
      </c>
      <c r="M4704" s="6" t="s">
        <v>5</v>
      </c>
      <c r="N4704" s="6" t="s">
        <v>5164</v>
      </c>
      <c r="O4704" s="16">
        <v>45071</v>
      </c>
      <c r="P4704" s="6" t="s">
        <v>7</v>
      </c>
      <c r="Q4704" s="18">
        <v>1843</v>
      </c>
      <c r="R4704" s="18">
        <v>1843</v>
      </c>
      <c r="S4704" s="18">
        <v>0</v>
      </c>
      <c r="T4704" s="18">
        <v>0</v>
      </c>
      <c r="U4704" s="10">
        <f t="shared" si="146"/>
        <v>0</v>
      </c>
      <c r="V4704" s="20">
        <f t="shared" si="147"/>
        <v>0</v>
      </c>
    </row>
    <row r="4705" spans="1:22" outlineLevel="3" x14ac:dyDescent="0.35">
      <c r="G4705" s="1"/>
      <c r="H4705" s="14" t="s">
        <v>12247</v>
      </c>
      <c r="O4705" s="16"/>
      <c r="Q4705" s="18">
        <f>SUBTOTAL(9,Q4701:Q4704)</f>
        <v>175585</v>
      </c>
      <c r="R4705" s="18">
        <f>SUBTOTAL(9,R4701:R4704)</f>
        <v>175585</v>
      </c>
      <c r="S4705" s="18">
        <f>SUBTOTAL(9,S4701:S4704)</f>
        <v>0</v>
      </c>
      <c r="T4705" s="18">
        <f>SUBTOTAL(9,T4701:T4704)</f>
        <v>0</v>
      </c>
      <c r="U4705" s="10">
        <f t="shared" si="146"/>
        <v>0</v>
      </c>
      <c r="V4705" s="20">
        <f t="shared" si="147"/>
        <v>0</v>
      </c>
    </row>
    <row r="4706" spans="1:22" ht="29" outlineLevel="4" x14ac:dyDescent="0.35">
      <c r="A4706" s="6" t="s">
        <v>110</v>
      </c>
      <c r="B4706" s="6" t="s">
        <v>111</v>
      </c>
      <c r="C4706" s="12" t="s">
        <v>5132</v>
      </c>
      <c r="D4706" s="5" t="s">
        <v>5133</v>
      </c>
      <c r="E4706" s="6" t="s">
        <v>5133</v>
      </c>
      <c r="F4706" s="1" t="s">
        <v>76</v>
      </c>
      <c r="G4706" s="1" t="s">
        <v>4</v>
      </c>
      <c r="H4706" s="1" t="s">
        <v>5166</v>
      </c>
      <c r="I4706" s="2" t="s">
        <v>5167</v>
      </c>
      <c r="J4706" s="6" t="s">
        <v>4</v>
      </c>
      <c r="K4706" s="6" t="s">
        <v>4</v>
      </c>
      <c r="L4706" s="6" t="s">
        <v>4</v>
      </c>
      <c r="M4706" s="6" t="s">
        <v>5</v>
      </c>
      <c r="N4706" s="6" t="s">
        <v>5165</v>
      </c>
      <c r="O4706" s="16">
        <v>44932</v>
      </c>
      <c r="P4706" s="6" t="s">
        <v>7</v>
      </c>
      <c r="Q4706" s="18">
        <v>564</v>
      </c>
      <c r="R4706" s="18">
        <v>564</v>
      </c>
      <c r="S4706" s="18">
        <v>0</v>
      </c>
      <c r="T4706" s="18">
        <v>0</v>
      </c>
      <c r="U4706" s="10">
        <f t="shared" si="146"/>
        <v>0</v>
      </c>
      <c r="V4706" s="20">
        <f t="shared" si="147"/>
        <v>0</v>
      </c>
    </row>
    <row r="4707" spans="1:22" outlineLevel="3" x14ac:dyDescent="0.35">
      <c r="G4707" s="1"/>
      <c r="H4707" s="14" t="s">
        <v>12248</v>
      </c>
      <c r="O4707" s="16"/>
      <c r="Q4707" s="18">
        <f>SUBTOTAL(9,Q4706:Q4706)</f>
        <v>564</v>
      </c>
      <c r="R4707" s="18">
        <f>SUBTOTAL(9,R4706:R4706)</f>
        <v>564</v>
      </c>
      <c r="S4707" s="18">
        <f>SUBTOTAL(9,S4706:S4706)</f>
        <v>0</v>
      </c>
      <c r="T4707" s="18">
        <f>SUBTOTAL(9,T4706:T4706)</f>
        <v>0</v>
      </c>
      <c r="U4707" s="10">
        <f t="shared" si="146"/>
        <v>0</v>
      </c>
      <c r="V4707" s="20">
        <f t="shared" si="147"/>
        <v>0</v>
      </c>
    </row>
    <row r="4708" spans="1:22" outlineLevel="4" x14ac:dyDescent="0.35">
      <c r="A4708" s="6" t="s">
        <v>566</v>
      </c>
      <c r="B4708" s="6" t="s">
        <v>567</v>
      </c>
      <c r="C4708" s="12" t="s">
        <v>5132</v>
      </c>
      <c r="D4708" s="5" t="s">
        <v>5133</v>
      </c>
      <c r="E4708" s="6" t="s">
        <v>5133</v>
      </c>
      <c r="F4708" s="1" t="s">
        <v>4</v>
      </c>
      <c r="G4708" s="1" t="s">
        <v>114</v>
      </c>
      <c r="H4708" s="1" t="s">
        <v>116</v>
      </c>
      <c r="I4708" s="4" t="s">
        <v>12902</v>
      </c>
      <c r="J4708" s="6" t="s">
        <v>4</v>
      </c>
      <c r="K4708" s="6" t="s">
        <v>4</v>
      </c>
      <c r="L4708" s="6" t="s">
        <v>4</v>
      </c>
      <c r="M4708" s="6" t="s">
        <v>5</v>
      </c>
      <c r="N4708" s="6" t="s">
        <v>5168</v>
      </c>
      <c r="O4708" s="16">
        <v>44945</v>
      </c>
      <c r="P4708" s="6" t="s">
        <v>7</v>
      </c>
      <c r="Q4708" s="18">
        <v>14006</v>
      </c>
      <c r="R4708" s="18">
        <v>0</v>
      </c>
      <c r="S4708" s="18">
        <v>14006</v>
      </c>
      <c r="T4708" s="18">
        <v>0</v>
      </c>
      <c r="U4708" s="10">
        <f t="shared" si="146"/>
        <v>0</v>
      </c>
      <c r="V4708" s="20">
        <f t="shared" si="147"/>
        <v>0</v>
      </c>
    </row>
    <row r="4709" spans="1:22" outlineLevel="4" x14ac:dyDescent="0.35">
      <c r="A4709" s="6" t="s">
        <v>110</v>
      </c>
      <c r="B4709" s="6" t="s">
        <v>111</v>
      </c>
      <c r="C4709" s="12" t="s">
        <v>5132</v>
      </c>
      <c r="D4709" s="5" t="s">
        <v>5133</v>
      </c>
      <c r="E4709" s="6" t="s">
        <v>5133</v>
      </c>
      <c r="F4709" s="1" t="s">
        <v>4</v>
      </c>
      <c r="G4709" s="1" t="s">
        <v>114</v>
      </c>
      <c r="H4709" s="1" t="s">
        <v>116</v>
      </c>
      <c r="I4709" s="4" t="s">
        <v>12902</v>
      </c>
      <c r="J4709" s="6" t="s">
        <v>4</v>
      </c>
      <c r="K4709" s="6" t="s">
        <v>4</v>
      </c>
      <c r="L4709" s="6" t="s">
        <v>4</v>
      </c>
      <c r="M4709" s="6" t="s">
        <v>5</v>
      </c>
      <c r="N4709" s="6" t="s">
        <v>5169</v>
      </c>
      <c r="O4709" s="16">
        <v>44869</v>
      </c>
      <c r="P4709" s="6" t="s">
        <v>7</v>
      </c>
      <c r="Q4709" s="18">
        <v>69248</v>
      </c>
      <c r="R4709" s="18">
        <v>0</v>
      </c>
      <c r="S4709" s="18">
        <v>69248</v>
      </c>
      <c r="T4709" s="18">
        <v>0</v>
      </c>
      <c r="U4709" s="10">
        <f t="shared" si="146"/>
        <v>0</v>
      </c>
      <c r="V4709" s="20">
        <f t="shared" si="147"/>
        <v>0</v>
      </c>
    </row>
    <row r="4710" spans="1:22" outlineLevel="3" x14ac:dyDescent="0.35">
      <c r="G4710" s="1"/>
      <c r="H4710" s="14" t="s">
        <v>11348</v>
      </c>
      <c r="O4710" s="16"/>
      <c r="Q4710" s="18">
        <f>SUBTOTAL(9,Q4708:Q4709)</f>
        <v>83254</v>
      </c>
      <c r="R4710" s="18">
        <f>SUBTOTAL(9,R4708:R4709)</f>
        <v>0</v>
      </c>
      <c r="S4710" s="18">
        <f>SUBTOTAL(9,S4708:S4709)</f>
        <v>83254</v>
      </c>
      <c r="T4710" s="18">
        <f>SUBTOTAL(9,T4708:T4709)</f>
        <v>0</v>
      </c>
      <c r="U4710" s="10">
        <f t="shared" si="146"/>
        <v>0</v>
      </c>
      <c r="V4710" s="20">
        <f t="shared" si="147"/>
        <v>0</v>
      </c>
    </row>
    <row r="4711" spans="1:22" outlineLevel="4" x14ac:dyDescent="0.35">
      <c r="A4711" s="6" t="s">
        <v>566</v>
      </c>
      <c r="B4711" s="6" t="s">
        <v>567</v>
      </c>
      <c r="C4711" s="12" t="s">
        <v>5132</v>
      </c>
      <c r="D4711" s="5" t="s">
        <v>5133</v>
      </c>
      <c r="E4711" s="6" t="s">
        <v>5133</v>
      </c>
      <c r="F4711" s="1" t="s">
        <v>4</v>
      </c>
      <c r="G4711" s="1" t="s">
        <v>114</v>
      </c>
      <c r="H4711" s="1" t="s">
        <v>119</v>
      </c>
      <c r="I4711" s="4" t="s">
        <v>12903</v>
      </c>
      <c r="J4711" s="6" t="s">
        <v>4</v>
      </c>
      <c r="K4711" s="6" t="s">
        <v>4</v>
      </c>
      <c r="L4711" s="6" t="s">
        <v>4</v>
      </c>
      <c r="M4711" s="6" t="s">
        <v>5</v>
      </c>
      <c r="N4711" s="6" t="s">
        <v>5168</v>
      </c>
      <c r="O4711" s="16">
        <v>44945</v>
      </c>
      <c r="P4711" s="6" t="s">
        <v>7</v>
      </c>
      <c r="Q4711" s="18">
        <v>2388</v>
      </c>
      <c r="R4711" s="18">
        <v>0</v>
      </c>
      <c r="S4711" s="18">
        <v>2388</v>
      </c>
      <c r="T4711" s="18">
        <v>0</v>
      </c>
      <c r="U4711" s="10">
        <f t="shared" si="146"/>
        <v>0</v>
      </c>
      <c r="V4711" s="20">
        <f t="shared" si="147"/>
        <v>0</v>
      </c>
    </row>
    <row r="4712" spans="1:22" outlineLevel="4" x14ac:dyDescent="0.35">
      <c r="A4712" s="6" t="s">
        <v>110</v>
      </c>
      <c r="B4712" s="6" t="s">
        <v>111</v>
      </c>
      <c r="C4712" s="12" t="s">
        <v>5132</v>
      </c>
      <c r="D4712" s="5" t="s">
        <v>5133</v>
      </c>
      <c r="E4712" s="6" t="s">
        <v>5133</v>
      </c>
      <c r="F4712" s="1" t="s">
        <v>4</v>
      </c>
      <c r="G4712" s="1" t="s">
        <v>114</v>
      </c>
      <c r="H4712" s="1" t="s">
        <v>119</v>
      </c>
      <c r="I4712" s="4" t="s">
        <v>12903</v>
      </c>
      <c r="J4712" s="6" t="s">
        <v>4</v>
      </c>
      <c r="K4712" s="6" t="s">
        <v>4</v>
      </c>
      <c r="L4712" s="6" t="s">
        <v>4</v>
      </c>
      <c r="M4712" s="6" t="s">
        <v>5</v>
      </c>
      <c r="N4712" s="6" t="s">
        <v>5169</v>
      </c>
      <c r="O4712" s="16">
        <v>44869</v>
      </c>
      <c r="P4712" s="6" t="s">
        <v>7</v>
      </c>
      <c r="Q4712" s="18">
        <v>11783</v>
      </c>
      <c r="R4712" s="18">
        <v>0</v>
      </c>
      <c r="S4712" s="18">
        <v>11783</v>
      </c>
      <c r="T4712" s="18">
        <v>0</v>
      </c>
      <c r="U4712" s="10">
        <f t="shared" si="146"/>
        <v>0</v>
      </c>
      <c r="V4712" s="20">
        <f t="shared" si="147"/>
        <v>0</v>
      </c>
    </row>
    <row r="4713" spans="1:22" outlineLevel="3" x14ac:dyDescent="0.35">
      <c r="G4713" s="1"/>
      <c r="H4713" s="14" t="s">
        <v>11349</v>
      </c>
      <c r="O4713" s="16"/>
      <c r="Q4713" s="18">
        <f>SUBTOTAL(9,Q4711:Q4712)</f>
        <v>14171</v>
      </c>
      <c r="R4713" s="18">
        <f>SUBTOTAL(9,R4711:R4712)</f>
        <v>0</v>
      </c>
      <c r="S4713" s="18">
        <f>SUBTOTAL(9,S4711:S4712)</f>
        <v>14171</v>
      </c>
      <c r="T4713" s="18">
        <f>SUBTOTAL(9,T4711:T4712)</f>
        <v>0</v>
      </c>
      <c r="U4713" s="10">
        <f t="shared" si="146"/>
        <v>0</v>
      </c>
      <c r="V4713" s="20">
        <f t="shared" si="147"/>
        <v>0</v>
      </c>
    </row>
    <row r="4714" spans="1:22" outlineLevel="4" x14ac:dyDescent="0.35">
      <c r="A4714" s="6" t="s">
        <v>566</v>
      </c>
      <c r="B4714" s="6" t="s">
        <v>567</v>
      </c>
      <c r="C4714" s="12" t="s">
        <v>5132</v>
      </c>
      <c r="D4714" s="5" t="s">
        <v>5133</v>
      </c>
      <c r="E4714" s="6" t="s">
        <v>5133</v>
      </c>
      <c r="F4714" s="1" t="s">
        <v>4</v>
      </c>
      <c r="G4714" s="1" t="s">
        <v>114</v>
      </c>
      <c r="H4714" s="1" t="s">
        <v>121</v>
      </c>
      <c r="I4714" s="4" t="s">
        <v>12901</v>
      </c>
      <c r="J4714" s="6" t="s">
        <v>4</v>
      </c>
      <c r="K4714" s="6" t="s">
        <v>4</v>
      </c>
      <c r="L4714" s="6" t="s">
        <v>4</v>
      </c>
      <c r="M4714" s="6" t="s">
        <v>5</v>
      </c>
      <c r="N4714" s="6" t="s">
        <v>5168</v>
      </c>
      <c r="O4714" s="16">
        <v>44945</v>
      </c>
      <c r="P4714" s="6" t="s">
        <v>7</v>
      </c>
      <c r="Q4714" s="18">
        <v>15642</v>
      </c>
      <c r="R4714" s="18">
        <v>0</v>
      </c>
      <c r="S4714" s="18">
        <v>15642</v>
      </c>
      <c r="T4714" s="18">
        <v>0</v>
      </c>
      <c r="U4714" s="10">
        <f t="shared" si="146"/>
        <v>0</v>
      </c>
      <c r="V4714" s="20">
        <f t="shared" si="147"/>
        <v>0</v>
      </c>
    </row>
    <row r="4715" spans="1:22" outlineLevel="4" x14ac:dyDescent="0.35">
      <c r="A4715" s="6" t="s">
        <v>110</v>
      </c>
      <c r="B4715" s="6" t="s">
        <v>111</v>
      </c>
      <c r="C4715" s="12" t="s">
        <v>5132</v>
      </c>
      <c r="D4715" s="5" t="s">
        <v>5133</v>
      </c>
      <c r="E4715" s="6" t="s">
        <v>5133</v>
      </c>
      <c r="F4715" s="1" t="s">
        <v>4</v>
      </c>
      <c r="G4715" s="1" t="s">
        <v>114</v>
      </c>
      <c r="H4715" s="1" t="s">
        <v>121</v>
      </c>
      <c r="I4715" s="4" t="s">
        <v>12901</v>
      </c>
      <c r="J4715" s="6" t="s">
        <v>4</v>
      </c>
      <c r="K4715" s="6" t="s">
        <v>4</v>
      </c>
      <c r="L4715" s="6" t="s">
        <v>4</v>
      </c>
      <c r="M4715" s="6" t="s">
        <v>5</v>
      </c>
      <c r="N4715" s="6" t="s">
        <v>5169</v>
      </c>
      <c r="O4715" s="16">
        <v>44869</v>
      </c>
      <c r="P4715" s="6" t="s">
        <v>7</v>
      </c>
      <c r="Q4715" s="18">
        <v>66127</v>
      </c>
      <c r="R4715" s="18">
        <v>0</v>
      </c>
      <c r="S4715" s="18">
        <v>66127</v>
      </c>
      <c r="T4715" s="18">
        <v>0</v>
      </c>
      <c r="U4715" s="10">
        <f t="shared" si="146"/>
        <v>0</v>
      </c>
      <c r="V4715" s="20">
        <f t="shared" si="147"/>
        <v>0</v>
      </c>
    </row>
    <row r="4716" spans="1:22" outlineLevel="3" x14ac:dyDescent="0.35">
      <c r="G4716" s="1"/>
      <c r="H4716" s="14" t="s">
        <v>11350</v>
      </c>
      <c r="O4716" s="16"/>
      <c r="Q4716" s="18">
        <f>SUBTOTAL(9,Q4714:Q4715)</f>
        <v>81769</v>
      </c>
      <c r="R4716" s="18">
        <f>SUBTOTAL(9,R4714:R4715)</f>
        <v>0</v>
      </c>
      <c r="S4716" s="18">
        <f>SUBTOTAL(9,S4714:S4715)</f>
        <v>81769</v>
      </c>
      <c r="T4716" s="18">
        <f>SUBTOTAL(9,T4714:T4715)</f>
        <v>0</v>
      </c>
      <c r="U4716" s="10">
        <f t="shared" si="146"/>
        <v>0</v>
      </c>
      <c r="V4716" s="20">
        <f t="shared" si="147"/>
        <v>0</v>
      </c>
    </row>
    <row r="4717" spans="1:22" ht="29" outlineLevel="4" x14ac:dyDescent="0.35">
      <c r="A4717" s="6" t="s">
        <v>743</v>
      </c>
      <c r="B4717" s="6" t="s">
        <v>744</v>
      </c>
      <c r="C4717" s="12" t="s">
        <v>5132</v>
      </c>
      <c r="D4717" s="5" t="s">
        <v>5137</v>
      </c>
      <c r="E4717" s="6" t="s">
        <v>5137</v>
      </c>
      <c r="F4717" s="1" t="s">
        <v>4</v>
      </c>
      <c r="G4717" s="1" t="s">
        <v>1372</v>
      </c>
      <c r="H4717" s="1" t="s">
        <v>5171</v>
      </c>
      <c r="I4717" s="2" t="s">
        <v>5172</v>
      </c>
      <c r="J4717" s="6" t="s">
        <v>4</v>
      </c>
      <c r="K4717" s="6" t="s">
        <v>4</v>
      </c>
      <c r="L4717" s="6" t="s">
        <v>4</v>
      </c>
      <c r="M4717" s="6" t="s">
        <v>5</v>
      </c>
      <c r="N4717" s="6" t="s">
        <v>5170</v>
      </c>
      <c r="O4717" s="16">
        <v>44960</v>
      </c>
      <c r="P4717" s="6" t="s">
        <v>7</v>
      </c>
      <c r="Q4717" s="18">
        <v>20168.900000000001</v>
      </c>
      <c r="R4717" s="18">
        <v>0</v>
      </c>
      <c r="S4717" s="18">
        <v>20168.900000000001</v>
      </c>
      <c r="T4717" s="18">
        <v>0</v>
      </c>
      <c r="U4717" s="10">
        <f t="shared" si="146"/>
        <v>0</v>
      </c>
      <c r="V4717" s="20">
        <f t="shared" si="147"/>
        <v>0</v>
      </c>
    </row>
    <row r="4718" spans="1:22" outlineLevel="3" x14ac:dyDescent="0.35">
      <c r="G4718" s="1"/>
      <c r="H4718" s="14" t="s">
        <v>12249</v>
      </c>
      <c r="O4718" s="16"/>
      <c r="Q4718" s="18">
        <f>SUBTOTAL(9,Q4717:Q4717)</f>
        <v>20168.900000000001</v>
      </c>
      <c r="R4718" s="18">
        <f>SUBTOTAL(9,R4717:R4717)</f>
        <v>0</v>
      </c>
      <c r="S4718" s="18">
        <f>SUBTOTAL(9,S4717:S4717)</f>
        <v>20168.900000000001</v>
      </c>
      <c r="T4718" s="18">
        <f>SUBTOTAL(9,T4717:T4717)</f>
        <v>0</v>
      </c>
      <c r="U4718" s="10">
        <f t="shared" si="146"/>
        <v>0</v>
      </c>
      <c r="V4718" s="20">
        <f t="shared" si="147"/>
        <v>0</v>
      </c>
    </row>
    <row r="4719" spans="1:22" outlineLevel="2" x14ac:dyDescent="0.35">
      <c r="C4719" s="13" t="s">
        <v>10783</v>
      </c>
      <c r="G4719" s="1"/>
      <c r="O4719" s="16"/>
      <c r="Q4719" s="18">
        <f>SUBTOTAL(9,Q4678:Q4717)</f>
        <v>695765.9</v>
      </c>
      <c r="R4719" s="18">
        <f>SUBTOTAL(9,R4678:R4717)</f>
        <v>387584.43000000005</v>
      </c>
      <c r="S4719" s="18">
        <f>SUBTOTAL(9,S4678:S4717)</f>
        <v>308181.47000000003</v>
      </c>
      <c r="T4719" s="18">
        <f>SUBTOTAL(9,T4678:T4717)</f>
        <v>0</v>
      </c>
      <c r="U4719" s="10">
        <f t="shared" si="146"/>
        <v>-5.8207660913467407E-11</v>
      </c>
      <c r="V4719" s="20">
        <f t="shared" si="147"/>
        <v>-5.8207660913467407E-11</v>
      </c>
    </row>
    <row r="4720" spans="1:22" ht="29" outlineLevel="4" x14ac:dyDescent="0.35">
      <c r="A4720" s="6" t="s">
        <v>743</v>
      </c>
      <c r="B4720" s="6" t="s">
        <v>744</v>
      </c>
      <c r="C4720" s="12" t="s">
        <v>5173</v>
      </c>
      <c r="D4720" s="5" t="s">
        <v>5174</v>
      </c>
      <c r="E4720" s="6" t="s">
        <v>5174</v>
      </c>
      <c r="F4720" s="1" t="s">
        <v>4</v>
      </c>
      <c r="G4720" s="1" t="s">
        <v>1297</v>
      </c>
      <c r="H4720" s="1" t="s">
        <v>5178</v>
      </c>
      <c r="I4720" s="2" t="s">
        <v>5179</v>
      </c>
      <c r="J4720" s="6" t="s">
        <v>5175</v>
      </c>
      <c r="K4720" s="6" t="s">
        <v>4</v>
      </c>
      <c r="L4720" s="6" t="s">
        <v>4</v>
      </c>
      <c r="M4720" s="6" t="s">
        <v>5</v>
      </c>
      <c r="N4720" s="6" t="s">
        <v>5176</v>
      </c>
      <c r="O4720" s="16">
        <v>44823</v>
      </c>
      <c r="P4720" s="6" t="s">
        <v>5177</v>
      </c>
      <c r="Q4720" s="18">
        <v>28610.93</v>
      </c>
      <c r="R4720" s="18">
        <v>0</v>
      </c>
      <c r="S4720" s="18">
        <v>0</v>
      </c>
      <c r="T4720" s="18">
        <v>28610.93</v>
      </c>
      <c r="U4720" s="10">
        <f t="shared" si="146"/>
        <v>0</v>
      </c>
      <c r="V4720" s="20">
        <f t="shared" si="147"/>
        <v>0</v>
      </c>
    </row>
    <row r="4721" spans="1:22" ht="29" outlineLevel="4" x14ac:dyDescent="0.35">
      <c r="A4721" s="6" t="s">
        <v>743</v>
      </c>
      <c r="B4721" s="6" t="s">
        <v>744</v>
      </c>
      <c r="C4721" s="12" t="s">
        <v>5173</v>
      </c>
      <c r="D4721" s="5" t="s">
        <v>5174</v>
      </c>
      <c r="E4721" s="6" t="s">
        <v>5174</v>
      </c>
      <c r="F4721" s="1" t="s">
        <v>13024</v>
      </c>
      <c r="G4721" s="1" t="s">
        <v>4</v>
      </c>
      <c r="H4721" s="1" t="s">
        <v>5178</v>
      </c>
      <c r="I4721" s="2" t="s">
        <v>5179</v>
      </c>
      <c r="J4721" s="6" t="s">
        <v>5175</v>
      </c>
      <c r="K4721" s="6" t="s">
        <v>4</v>
      </c>
      <c r="L4721" s="6" t="s">
        <v>4</v>
      </c>
      <c r="M4721" s="6" t="s">
        <v>5</v>
      </c>
      <c r="N4721" s="6" t="s">
        <v>5176</v>
      </c>
      <c r="O4721" s="16">
        <v>44823</v>
      </c>
      <c r="P4721" s="6" t="s">
        <v>5177</v>
      </c>
      <c r="Q4721" s="18">
        <v>1155892.79</v>
      </c>
      <c r="R4721" s="18">
        <v>1155892.79</v>
      </c>
      <c r="S4721" s="18">
        <v>0</v>
      </c>
      <c r="T4721" s="18">
        <v>0</v>
      </c>
      <c r="U4721" s="10">
        <f t="shared" si="146"/>
        <v>0</v>
      </c>
      <c r="V4721" s="20">
        <f t="shared" si="147"/>
        <v>0</v>
      </c>
    </row>
    <row r="4722" spans="1:22" outlineLevel="3" x14ac:dyDescent="0.35">
      <c r="G4722" s="1"/>
      <c r="H4722" s="14" t="s">
        <v>12250</v>
      </c>
      <c r="O4722" s="16"/>
      <c r="Q4722" s="18">
        <f>SUBTOTAL(9,Q4720:Q4721)</f>
        <v>1184503.72</v>
      </c>
      <c r="R4722" s="18">
        <f>SUBTOTAL(9,R4720:R4721)</f>
        <v>1155892.79</v>
      </c>
      <c r="S4722" s="18">
        <f>SUBTOTAL(9,S4720:S4721)</f>
        <v>0</v>
      </c>
      <c r="T4722" s="18">
        <f>SUBTOTAL(9,T4720:T4721)</f>
        <v>28610.93</v>
      </c>
      <c r="U4722" s="10">
        <f t="shared" si="146"/>
        <v>-6.5483618527650833E-11</v>
      </c>
      <c r="V4722" s="20">
        <f t="shared" si="147"/>
        <v>-6.5483618527650833E-11</v>
      </c>
    </row>
    <row r="4723" spans="1:22" ht="29" outlineLevel="4" x14ac:dyDescent="0.35">
      <c r="A4723" s="6" t="s">
        <v>110</v>
      </c>
      <c r="B4723" s="6" t="s">
        <v>111</v>
      </c>
      <c r="C4723" s="12" t="s">
        <v>5173</v>
      </c>
      <c r="D4723" s="5" t="s">
        <v>5180</v>
      </c>
      <c r="E4723" s="6" t="s">
        <v>5180</v>
      </c>
      <c r="F4723" s="1" t="s">
        <v>130</v>
      </c>
      <c r="G4723" s="1" t="s">
        <v>4</v>
      </c>
      <c r="H4723" s="1" t="s">
        <v>5182</v>
      </c>
      <c r="I4723" s="2" t="s">
        <v>5183</v>
      </c>
      <c r="J4723" s="6" t="s">
        <v>4</v>
      </c>
      <c r="K4723" s="6" t="s">
        <v>4</v>
      </c>
      <c r="L4723" s="6" t="s">
        <v>4</v>
      </c>
      <c r="M4723" s="6" t="s">
        <v>5</v>
      </c>
      <c r="N4723" s="6" t="s">
        <v>5181</v>
      </c>
      <c r="O4723" s="16">
        <v>44799</v>
      </c>
      <c r="P4723" s="6" t="s">
        <v>7</v>
      </c>
      <c r="Q4723" s="18">
        <v>1027381</v>
      </c>
      <c r="R4723" s="18">
        <v>1027381</v>
      </c>
      <c r="S4723" s="18">
        <v>0</v>
      </c>
      <c r="T4723" s="18">
        <v>0</v>
      </c>
      <c r="U4723" s="10">
        <f t="shared" si="146"/>
        <v>0</v>
      </c>
      <c r="V4723" s="20">
        <f t="shared" si="147"/>
        <v>0</v>
      </c>
    </row>
    <row r="4724" spans="1:22" outlineLevel="3" x14ac:dyDescent="0.35">
      <c r="G4724" s="1"/>
      <c r="H4724" s="14" t="s">
        <v>12251</v>
      </c>
      <c r="O4724" s="16"/>
      <c r="Q4724" s="18">
        <f>SUBTOTAL(9,Q4723:Q4723)</f>
        <v>1027381</v>
      </c>
      <c r="R4724" s="18">
        <f>SUBTOTAL(9,R4723:R4723)</f>
        <v>1027381</v>
      </c>
      <c r="S4724" s="18">
        <f>SUBTOTAL(9,S4723:S4723)</f>
        <v>0</v>
      </c>
      <c r="T4724" s="18">
        <f>SUBTOTAL(9,T4723:T4723)</f>
        <v>0</v>
      </c>
      <c r="U4724" s="10">
        <f t="shared" si="146"/>
        <v>0</v>
      </c>
      <c r="V4724" s="20">
        <f t="shared" si="147"/>
        <v>0</v>
      </c>
    </row>
    <row r="4725" spans="1:22" outlineLevel="4" x14ac:dyDescent="0.35">
      <c r="A4725" s="6" t="s">
        <v>110</v>
      </c>
      <c r="B4725" s="6" t="s">
        <v>111</v>
      </c>
      <c r="C4725" s="12" t="s">
        <v>5173</v>
      </c>
      <c r="D4725" s="5" t="s">
        <v>5180</v>
      </c>
      <c r="E4725" s="6" t="s">
        <v>5184</v>
      </c>
      <c r="F4725" s="1" t="s">
        <v>4</v>
      </c>
      <c r="G4725" s="1" t="s">
        <v>114</v>
      </c>
      <c r="H4725" s="1" t="s">
        <v>116</v>
      </c>
      <c r="I4725" s="4" t="s">
        <v>12902</v>
      </c>
      <c r="J4725" s="6" t="s">
        <v>4</v>
      </c>
      <c r="K4725" s="6" t="s">
        <v>4</v>
      </c>
      <c r="L4725" s="6" t="s">
        <v>4</v>
      </c>
      <c r="M4725" s="6" t="s">
        <v>5</v>
      </c>
      <c r="N4725" s="6" t="s">
        <v>5185</v>
      </c>
      <c r="O4725" s="16">
        <v>44869</v>
      </c>
      <c r="P4725" s="6" t="s">
        <v>7</v>
      </c>
      <c r="Q4725" s="18">
        <v>301627</v>
      </c>
      <c r="R4725" s="18">
        <v>0</v>
      </c>
      <c r="S4725" s="18">
        <v>301627</v>
      </c>
      <c r="T4725" s="18">
        <v>0</v>
      </c>
      <c r="U4725" s="10">
        <f t="shared" si="146"/>
        <v>0</v>
      </c>
      <c r="V4725" s="20">
        <f t="shared" si="147"/>
        <v>0</v>
      </c>
    </row>
    <row r="4726" spans="1:22" outlineLevel="4" x14ac:dyDescent="0.35">
      <c r="A4726" s="6" t="s">
        <v>110</v>
      </c>
      <c r="B4726" s="6" t="s">
        <v>111</v>
      </c>
      <c r="C4726" s="12" t="s">
        <v>5173</v>
      </c>
      <c r="D4726" s="5" t="s">
        <v>5180</v>
      </c>
      <c r="E4726" s="6" t="s">
        <v>5184</v>
      </c>
      <c r="F4726" s="1" t="s">
        <v>4</v>
      </c>
      <c r="G4726" s="1" t="s">
        <v>114</v>
      </c>
      <c r="H4726" s="1" t="s">
        <v>116</v>
      </c>
      <c r="I4726" s="4" t="s">
        <v>12902</v>
      </c>
      <c r="J4726" s="6" t="s">
        <v>4</v>
      </c>
      <c r="K4726" s="6" t="s">
        <v>4</v>
      </c>
      <c r="L4726" s="6" t="s">
        <v>4</v>
      </c>
      <c r="M4726" s="6" t="s">
        <v>5</v>
      </c>
      <c r="N4726" s="6" t="s">
        <v>5186</v>
      </c>
      <c r="O4726" s="16">
        <v>44945</v>
      </c>
      <c r="P4726" s="6" t="s">
        <v>7</v>
      </c>
      <c r="Q4726" s="18">
        <v>58740</v>
      </c>
      <c r="R4726" s="18">
        <v>0</v>
      </c>
      <c r="S4726" s="18">
        <v>58740</v>
      </c>
      <c r="T4726" s="18">
        <v>0</v>
      </c>
      <c r="U4726" s="10">
        <f t="shared" si="146"/>
        <v>0</v>
      </c>
      <c r="V4726" s="20">
        <f t="shared" si="147"/>
        <v>0</v>
      </c>
    </row>
    <row r="4727" spans="1:22" outlineLevel="3" x14ac:dyDescent="0.35">
      <c r="G4727" s="1"/>
      <c r="H4727" s="14" t="s">
        <v>11348</v>
      </c>
      <c r="O4727" s="16"/>
      <c r="Q4727" s="18">
        <f>SUBTOTAL(9,Q4725:Q4726)</f>
        <v>360367</v>
      </c>
      <c r="R4727" s="18">
        <f>SUBTOTAL(9,R4725:R4726)</f>
        <v>0</v>
      </c>
      <c r="S4727" s="18">
        <f>SUBTOTAL(9,S4725:S4726)</f>
        <v>360367</v>
      </c>
      <c r="T4727" s="18">
        <f>SUBTOTAL(9,T4725:T4726)</f>
        <v>0</v>
      </c>
      <c r="U4727" s="10">
        <f t="shared" si="146"/>
        <v>0</v>
      </c>
      <c r="V4727" s="20">
        <f t="shared" si="147"/>
        <v>0</v>
      </c>
    </row>
    <row r="4728" spans="1:22" outlineLevel="4" x14ac:dyDescent="0.35">
      <c r="A4728" s="6" t="s">
        <v>110</v>
      </c>
      <c r="B4728" s="6" t="s">
        <v>111</v>
      </c>
      <c r="C4728" s="12" t="s">
        <v>5173</v>
      </c>
      <c r="D4728" s="5" t="s">
        <v>5180</v>
      </c>
      <c r="E4728" s="6" t="s">
        <v>5184</v>
      </c>
      <c r="F4728" s="1" t="s">
        <v>4</v>
      </c>
      <c r="G4728" s="1" t="s">
        <v>114</v>
      </c>
      <c r="H4728" s="1" t="s">
        <v>119</v>
      </c>
      <c r="I4728" s="4" t="s">
        <v>12903</v>
      </c>
      <c r="J4728" s="6" t="s">
        <v>4</v>
      </c>
      <c r="K4728" s="6" t="s">
        <v>4</v>
      </c>
      <c r="L4728" s="6" t="s">
        <v>4</v>
      </c>
      <c r="M4728" s="6" t="s">
        <v>5</v>
      </c>
      <c r="N4728" s="6" t="s">
        <v>5186</v>
      </c>
      <c r="O4728" s="16">
        <v>44945</v>
      </c>
      <c r="P4728" s="6" t="s">
        <v>7</v>
      </c>
      <c r="Q4728" s="18">
        <v>32064</v>
      </c>
      <c r="R4728" s="18">
        <v>0</v>
      </c>
      <c r="S4728" s="18">
        <v>32064</v>
      </c>
      <c r="T4728" s="18">
        <v>0</v>
      </c>
      <c r="U4728" s="10">
        <f t="shared" si="146"/>
        <v>0</v>
      </c>
      <c r="V4728" s="20">
        <f t="shared" si="147"/>
        <v>0</v>
      </c>
    </row>
    <row r="4729" spans="1:22" outlineLevel="3" x14ac:dyDescent="0.35">
      <c r="G4729" s="1"/>
      <c r="H4729" s="14" t="s">
        <v>11349</v>
      </c>
      <c r="O4729" s="16"/>
      <c r="Q4729" s="18">
        <f>SUBTOTAL(9,Q4728:Q4728)</f>
        <v>32064</v>
      </c>
      <c r="R4729" s="18">
        <f>SUBTOTAL(9,R4728:R4728)</f>
        <v>0</v>
      </c>
      <c r="S4729" s="18">
        <f>SUBTOTAL(9,S4728:S4728)</f>
        <v>32064</v>
      </c>
      <c r="T4729" s="18">
        <f>SUBTOTAL(9,T4728:T4728)</f>
        <v>0</v>
      </c>
      <c r="U4729" s="10">
        <f t="shared" si="146"/>
        <v>0</v>
      </c>
      <c r="V4729" s="20">
        <f t="shared" si="147"/>
        <v>0</v>
      </c>
    </row>
    <row r="4730" spans="1:22" outlineLevel="4" x14ac:dyDescent="0.35">
      <c r="A4730" s="6" t="s">
        <v>110</v>
      </c>
      <c r="B4730" s="6" t="s">
        <v>111</v>
      </c>
      <c r="C4730" s="12" t="s">
        <v>5173</v>
      </c>
      <c r="D4730" s="5" t="s">
        <v>5180</v>
      </c>
      <c r="E4730" s="6" t="s">
        <v>5184</v>
      </c>
      <c r="F4730" s="1" t="s">
        <v>4</v>
      </c>
      <c r="G4730" s="1" t="s">
        <v>114</v>
      </c>
      <c r="H4730" s="1" t="s">
        <v>121</v>
      </c>
      <c r="I4730" s="4" t="s">
        <v>12901</v>
      </c>
      <c r="J4730" s="6" t="s">
        <v>4</v>
      </c>
      <c r="K4730" s="6" t="s">
        <v>4</v>
      </c>
      <c r="L4730" s="6" t="s">
        <v>4</v>
      </c>
      <c r="M4730" s="6" t="s">
        <v>5</v>
      </c>
      <c r="N4730" s="6" t="s">
        <v>5185</v>
      </c>
      <c r="O4730" s="16">
        <v>44869</v>
      </c>
      <c r="P4730" s="6" t="s">
        <v>7</v>
      </c>
      <c r="Q4730" s="18">
        <v>3142</v>
      </c>
      <c r="R4730" s="18">
        <v>0</v>
      </c>
      <c r="S4730" s="18">
        <v>3142</v>
      </c>
      <c r="T4730" s="18">
        <v>0</v>
      </c>
      <c r="U4730" s="10">
        <f t="shared" si="146"/>
        <v>0</v>
      </c>
      <c r="V4730" s="20">
        <f t="shared" si="147"/>
        <v>0</v>
      </c>
    </row>
    <row r="4731" spans="1:22" outlineLevel="4" x14ac:dyDescent="0.35">
      <c r="A4731" s="6" t="s">
        <v>110</v>
      </c>
      <c r="B4731" s="6" t="s">
        <v>111</v>
      </c>
      <c r="C4731" s="12" t="s">
        <v>5173</v>
      </c>
      <c r="D4731" s="5" t="s">
        <v>5180</v>
      </c>
      <c r="E4731" s="6" t="s">
        <v>5184</v>
      </c>
      <c r="F4731" s="1" t="s">
        <v>4</v>
      </c>
      <c r="G4731" s="1" t="s">
        <v>114</v>
      </c>
      <c r="H4731" s="1" t="s">
        <v>121</v>
      </c>
      <c r="I4731" s="4" t="s">
        <v>12901</v>
      </c>
      <c r="J4731" s="6" t="s">
        <v>4</v>
      </c>
      <c r="K4731" s="6" t="s">
        <v>4</v>
      </c>
      <c r="L4731" s="6" t="s">
        <v>4</v>
      </c>
      <c r="M4731" s="6" t="s">
        <v>5</v>
      </c>
      <c r="N4731" s="6" t="s">
        <v>5186</v>
      </c>
      <c r="O4731" s="16">
        <v>44945</v>
      </c>
      <c r="P4731" s="6" t="s">
        <v>7</v>
      </c>
      <c r="Q4731" s="18">
        <v>9368</v>
      </c>
      <c r="R4731" s="18">
        <v>0</v>
      </c>
      <c r="S4731" s="18">
        <v>9368</v>
      </c>
      <c r="T4731" s="18">
        <v>0</v>
      </c>
      <c r="U4731" s="10">
        <f t="shared" si="146"/>
        <v>0</v>
      </c>
      <c r="V4731" s="20">
        <f t="shared" si="147"/>
        <v>0</v>
      </c>
    </row>
    <row r="4732" spans="1:22" outlineLevel="3" x14ac:dyDescent="0.35">
      <c r="G4732" s="1"/>
      <c r="H4732" s="14" t="s">
        <v>11350</v>
      </c>
      <c r="O4732" s="16"/>
      <c r="Q4732" s="18">
        <f>SUBTOTAL(9,Q4730:Q4731)</f>
        <v>12510</v>
      </c>
      <c r="R4732" s="18">
        <f>SUBTOTAL(9,R4730:R4731)</f>
        <v>0</v>
      </c>
      <c r="S4732" s="18">
        <f>SUBTOTAL(9,S4730:S4731)</f>
        <v>12510</v>
      </c>
      <c r="T4732" s="18">
        <f>SUBTOTAL(9,T4730:T4731)</f>
        <v>0</v>
      </c>
      <c r="U4732" s="10">
        <f t="shared" si="146"/>
        <v>0</v>
      </c>
      <c r="V4732" s="20">
        <f t="shared" si="147"/>
        <v>0</v>
      </c>
    </row>
    <row r="4733" spans="1:22" outlineLevel="2" x14ac:dyDescent="0.35">
      <c r="C4733" s="13" t="s">
        <v>10784</v>
      </c>
      <c r="G4733" s="1"/>
      <c r="O4733" s="16"/>
      <c r="Q4733" s="18">
        <f>SUBTOTAL(9,Q4720:Q4731)</f>
        <v>2616825.7199999997</v>
      </c>
      <c r="R4733" s="18">
        <f>SUBTOTAL(9,R4720:R4731)</f>
        <v>2183273.79</v>
      </c>
      <c r="S4733" s="18">
        <f>SUBTOTAL(9,S4720:S4731)</f>
        <v>404941</v>
      </c>
      <c r="T4733" s="18">
        <f>SUBTOTAL(9,T4720:T4731)</f>
        <v>28610.93</v>
      </c>
      <c r="U4733" s="10">
        <f t="shared" si="146"/>
        <v>-2.9831426218152046E-10</v>
      </c>
      <c r="V4733" s="20">
        <f t="shared" si="147"/>
        <v>-2.9831426218152046E-10</v>
      </c>
    </row>
    <row r="4734" spans="1:22" outlineLevel="4" x14ac:dyDescent="0.35">
      <c r="A4734" s="6" t="s">
        <v>183</v>
      </c>
      <c r="B4734" s="6" t="s">
        <v>184</v>
      </c>
      <c r="C4734" s="12" t="s">
        <v>12966</v>
      </c>
      <c r="D4734" s="5" t="s">
        <v>5187</v>
      </c>
      <c r="E4734" s="6" t="s">
        <v>5187</v>
      </c>
      <c r="F4734" s="1" t="s">
        <v>4</v>
      </c>
      <c r="G4734" s="1" t="s">
        <v>1372</v>
      </c>
      <c r="H4734" s="1" t="s">
        <v>5190</v>
      </c>
      <c r="I4734" s="2" t="s">
        <v>13129</v>
      </c>
      <c r="J4734" s="6" t="s">
        <v>5188</v>
      </c>
      <c r="K4734" s="6" t="s">
        <v>4</v>
      </c>
      <c r="L4734" s="6" t="s">
        <v>4</v>
      </c>
      <c r="M4734" s="6" t="s">
        <v>5</v>
      </c>
      <c r="N4734" s="6" t="s">
        <v>5189</v>
      </c>
      <c r="O4734" s="16">
        <v>44789</v>
      </c>
      <c r="P4734" s="6" t="s">
        <v>7</v>
      </c>
      <c r="Q4734" s="18">
        <v>539.04999999999995</v>
      </c>
      <c r="R4734" s="18">
        <v>0</v>
      </c>
      <c r="S4734" s="18">
        <v>539.04999999999995</v>
      </c>
      <c r="T4734" s="18">
        <v>0</v>
      </c>
      <c r="U4734" s="10">
        <f t="shared" si="146"/>
        <v>0</v>
      </c>
      <c r="V4734" s="20">
        <f t="shared" si="147"/>
        <v>0</v>
      </c>
    </row>
    <row r="4735" spans="1:22" outlineLevel="4" x14ac:dyDescent="0.35">
      <c r="A4735" s="6" t="s">
        <v>183</v>
      </c>
      <c r="B4735" s="6" t="s">
        <v>184</v>
      </c>
      <c r="C4735" s="12" t="s">
        <v>12966</v>
      </c>
      <c r="D4735" s="5" t="s">
        <v>5187</v>
      </c>
      <c r="E4735" s="6" t="s">
        <v>5187</v>
      </c>
      <c r="F4735" s="1" t="s">
        <v>13021</v>
      </c>
      <c r="G4735" s="1" t="s">
        <v>4</v>
      </c>
      <c r="H4735" s="1" t="s">
        <v>5190</v>
      </c>
      <c r="I4735" s="2" t="s">
        <v>13129</v>
      </c>
      <c r="J4735" s="6" t="s">
        <v>5188</v>
      </c>
      <c r="K4735" s="6" t="s">
        <v>4</v>
      </c>
      <c r="L4735" s="6" t="s">
        <v>4</v>
      </c>
      <c r="M4735" s="6" t="s">
        <v>5</v>
      </c>
      <c r="N4735" s="6" t="s">
        <v>5189</v>
      </c>
      <c r="O4735" s="16">
        <v>44789</v>
      </c>
      <c r="P4735" s="6" t="s">
        <v>7</v>
      </c>
      <c r="Q4735" s="18">
        <v>25522.28</v>
      </c>
      <c r="R4735" s="18">
        <v>25522.28</v>
      </c>
      <c r="S4735" s="18">
        <v>0</v>
      </c>
      <c r="T4735" s="18">
        <v>0</v>
      </c>
      <c r="U4735" s="10">
        <f t="shared" si="146"/>
        <v>0</v>
      </c>
      <c r="V4735" s="20">
        <f t="shared" si="147"/>
        <v>0</v>
      </c>
    </row>
    <row r="4736" spans="1:22" outlineLevel="3" x14ac:dyDescent="0.35">
      <c r="G4736" s="1"/>
      <c r="H4736" s="14" t="s">
        <v>12252</v>
      </c>
      <c r="O4736" s="16"/>
      <c r="Q4736" s="18">
        <f>SUBTOTAL(9,Q4734:Q4735)</f>
        <v>26061.329999999998</v>
      </c>
      <c r="R4736" s="18">
        <f>SUBTOTAL(9,R4734:R4735)</f>
        <v>25522.28</v>
      </c>
      <c r="S4736" s="18">
        <f>SUBTOTAL(9,S4734:S4735)</f>
        <v>539.04999999999995</v>
      </c>
      <c r="T4736" s="18">
        <f>SUBTOTAL(9,T4734:T4735)</f>
        <v>0</v>
      </c>
      <c r="U4736" s="10">
        <f t="shared" si="146"/>
        <v>-6.8212102632969618E-13</v>
      </c>
      <c r="V4736" s="20">
        <f t="shared" si="147"/>
        <v>-6.8212102632969618E-13</v>
      </c>
    </row>
    <row r="4737" spans="1:22" outlineLevel="4" x14ac:dyDescent="0.35">
      <c r="A4737" s="6" t="s">
        <v>183</v>
      </c>
      <c r="B4737" s="6" t="s">
        <v>184</v>
      </c>
      <c r="C4737" s="12" t="s">
        <v>12966</v>
      </c>
      <c r="D4737" s="5" t="s">
        <v>5187</v>
      </c>
      <c r="E4737" s="6" t="s">
        <v>5187</v>
      </c>
      <c r="F4737" s="1" t="s">
        <v>13021</v>
      </c>
      <c r="G4737" s="1" t="s">
        <v>4</v>
      </c>
      <c r="H4737" s="1" t="s">
        <v>5193</v>
      </c>
      <c r="I4737" s="2" t="s">
        <v>13129</v>
      </c>
      <c r="J4737" s="6" t="s">
        <v>5191</v>
      </c>
      <c r="K4737" s="6" t="s">
        <v>4</v>
      </c>
      <c r="L4737" s="6" t="s">
        <v>4</v>
      </c>
      <c r="M4737" s="6" t="s">
        <v>5</v>
      </c>
      <c r="N4737" s="6" t="s">
        <v>5192</v>
      </c>
      <c r="O4737" s="16">
        <v>44895</v>
      </c>
      <c r="P4737" s="6" t="s">
        <v>7</v>
      </c>
      <c r="Q4737" s="18">
        <v>26430.83</v>
      </c>
      <c r="R4737" s="18">
        <v>26430.83</v>
      </c>
      <c r="S4737" s="18">
        <v>0</v>
      </c>
      <c r="T4737" s="18">
        <v>0</v>
      </c>
      <c r="U4737" s="10">
        <f t="shared" si="146"/>
        <v>0</v>
      </c>
      <c r="V4737" s="20">
        <f t="shared" si="147"/>
        <v>0</v>
      </c>
    </row>
    <row r="4738" spans="1:22" outlineLevel="4" x14ac:dyDescent="0.35">
      <c r="A4738" s="6" t="s">
        <v>183</v>
      </c>
      <c r="B4738" s="6" t="s">
        <v>184</v>
      </c>
      <c r="C4738" s="12" t="s">
        <v>12966</v>
      </c>
      <c r="D4738" s="5" t="s">
        <v>5187</v>
      </c>
      <c r="E4738" s="6" t="s">
        <v>5187</v>
      </c>
      <c r="F4738" s="1" t="s">
        <v>13021</v>
      </c>
      <c r="G4738" s="1" t="s">
        <v>4</v>
      </c>
      <c r="H4738" s="1" t="s">
        <v>5193</v>
      </c>
      <c r="I4738" s="2" t="s">
        <v>13129</v>
      </c>
      <c r="J4738" s="6" t="s">
        <v>5191</v>
      </c>
      <c r="K4738" s="6" t="s">
        <v>4</v>
      </c>
      <c r="L4738" s="6" t="s">
        <v>4</v>
      </c>
      <c r="M4738" s="6" t="s">
        <v>5</v>
      </c>
      <c r="N4738" s="6" t="s">
        <v>5194</v>
      </c>
      <c r="O4738" s="16">
        <v>44984</v>
      </c>
      <c r="P4738" s="6" t="s">
        <v>7</v>
      </c>
      <c r="Q4738" s="18">
        <v>26494.98</v>
      </c>
      <c r="R4738" s="18">
        <v>26494.98</v>
      </c>
      <c r="S4738" s="18">
        <v>0</v>
      </c>
      <c r="T4738" s="18">
        <v>0</v>
      </c>
      <c r="U4738" s="10">
        <f t="shared" ref="U4738:U4801" si="148">Q4738-R4738-S4738-T4738</f>
        <v>0</v>
      </c>
      <c r="V4738" s="20">
        <f t="shared" si="147"/>
        <v>0</v>
      </c>
    </row>
    <row r="4739" spans="1:22" outlineLevel="4" x14ac:dyDescent="0.35">
      <c r="A4739" s="6" t="s">
        <v>183</v>
      </c>
      <c r="B4739" s="6" t="s">
        <v>184</v>
      </c>
      <c r="C4739" s="12" t="s">
        <v>12966</v>
      </c>
      <c r="D4739" s="5" t="s">
        <v>5187</v>
      </c>
      <c r="E4739" s="6" t="s">
        <v>5187</v>
      </c>
      <c r="F4739" s="1" t="s">
        <v>13021</v>
      </c>
      <c r="G4739" s="1" t="s">
        <v>4</v>
      </c>
      <c r="H4739" s="1" t="s">
        <v>5193</v>
      </c>
      <c r="I4739" s="2" t="s">
        <v>13129</v>
      </c>
      <c r="J4739" s="6" t="s">
        <v>5191</v>
      </c>
      <c r="K4739" s="6" t="s">
        <v>4</v>
      </c>
      <c r="L4739" s="6" t="s">
        <v>4</v>
      </c>
      <c r="M4739" s="6" t="s">
        <v>5</v>
      </c>
      <c r="N4739" s="6" t="s">
        <v>5195</v>
      </c>
      <c r="O4739" s="16">
        <v>45058</v>
      </c>
      <c r="P4739" s="6" t="s">
        <v>7</v>
      </c>
      <c r="Q4739" s="18">
        <v>27494.34</v>
      </c>
      <c r="R4739" s="18">
        <v>27494.34</v>
      </c>
      <c r="S4739" s="18">
        <v>0</v>
      </c>
      <c r="T4739" s="18">
        <v>0</v>
      </c>
      <c r="U4739" s="10">
        <f t="shared" si="148"/>
        <v>0</v>
      </c>
      <c r="V4739" s="20">
        <f t="shared" ref="V4739:V4802" si="149">Q4739-R4739-S4739-T4739</f>
        <v>0</v>
      </c>
    </row>
    <row r="4740" spans="1:22" outlineLevel="3" x14ac:dyDescent="0.35">
      <c r="G4740" s="1"/>
      <c r="H4740" s="14" t="s">
        <v>12253</v>
      </c>
      <c r="O4740" s="16"/>
      <c r="Q4740" s="18">
        <f>SUBTOTAL(9,Q4737:Q4739)</f>
        <v>80420.149999999994</v>
      </c>
      <c r="R4740" s="18">
        <f>SUBTOTAL(9,R4737:R4739)</f>
        <v>80420.149999999994</v>
      </c>
      <c r="S4740" s="18">
        <f>SUBTOTAL(9,S4737:S4739)</f>
        <v>0</v>
      </c>
      <c r="T4740" s="18">
        <f>SUBTOTAL(9,T4737:T4739)</f>
        <v>0</v>
      </c>
      <c r="U4740" s="10">
        <f t="shared" si="148"/>
        <v>0</v>
      </c>
      <c r="V4740" s="20">
        <f t="shared" si="149"/>
        <v>0</v>
      </c>
    </row>
    <row r="4741" spans="1:22" ht="29" outlineLevel="2" x14ac:dyDescent="0.35">
      <c r="C4741" s="13" t="s">
        <v>12967</v>
      </c>
      <c r="G4741" s="1"/>
      <c r="O4741" s="16"/>
      <c r="Q4741" s="18">
        <f>SUBTOTAL(9,Q4734:Q4739)</f>
        <v>106481.48</v>
      </c>
      <c r="R4741" s="18">
        <f>SUBTOTAL(9,R4734:R4739)</f>
        <v>105942.43</v>
      </c>
      <c r="S4741" s="18">
        <f>SUBTOTAL(9,S4734:S4739)</f>
        <v>539.04999999999995</v>
      </c>
      <c r="T4741" s="18">
        <f>SUBTOTAL(9,T4734:T4739)</f>
        <v>0</v>
      </c>
      <c r="U4741" s="10">
        <f t="shared" si="148"/>
        <v>2.9558577807620168E-12</v>
      </c>
      <c r="V4741" s="20">
        <f t="shared" si="149"/>
        <v>2.9558577807620168E-12</v>
      </c>
    </row>
    <row r="4742" spans="1:22" outlineLevel="4" x14ac:dyDescent="0.35">
      <c r="A4742" s="6" t="s">
        <v>183</v>
      </c>
      <c r="B4742" s="6" t="s">
        <v>184</v>
      </c>
      <c r="C4742" s="12" t="s">
        <v>5196</v>
      </c>
      <c r="D4742" s="5" t="s">
        <v>5197</v>
      </c>
      <c r="E4742" s="6" t="s">
        <v>5197</v>
      </c>
      <c r="F4742" s="1" t="s">
        <v>13021</v>
      </c>
      <c r="G4742" s="1" t="s">
        <v>4</v>
      </c>
      <c r="H4742" s="1" t="s">
        <v>5200</v>
      </c>
      <c r="I4742" s="2" t="s">
        <v>13130</v>
      </c>
      <c r="J4742" s="6" t="s">
        <v>5198</v>
      </c>
      <c r="K4742" s="6" t="s">
        <v>4</v>
      </c>
      <c r="L4742" s="6" t="s">
        <v>4</v>
      </c>
      <c r="M4742" s="6" t="s">
        <v>5</v>
      </c>
      <c r="N4742" s="6" t="s">
        <v>5199</v>
      </c>
      <c r="O4742" s="16">
        <v>44866</v>
      </c>
      <c r="P4742" s="6" t="s">
        <v>7</v>
      </c>
      <c r="Q4742" s="18">
        <v>12681.6</v>
      </c>
      <c r="R4742" s="18">
        <v>12681.6</v>
      </c>
      <c r="S4742" s="18">
        <v>0</v>
      </c>
      <c r="T4742" s="18">
        <v>0</v>
      </c>
      <c r="U4742" s="10">
        <f t="shared" si="148"/>
        <v>0</v>
      </c>
      <c r="V4742" s="20">
        <f t="shared" si="149"/>
        <v>0</v>
      </c>
    </row>
    <row r="4743" spans="1:22" outlineLevel="3" x14ac:dyDescent="0.35">
      <c r="G4743" s="1"/>
      <c r="H4743" s="14" t="s">
        <v>12254</v>
      </c>
      <c r="O4743" s="16"/>
      <c r="Q4743" s="18">
        <f>SUBTOTAL(9,Q4742:Q4742)</f>
        <v>12681.6</v>
      </c>
      <c r="R4743" s="18">
        <f>SUBTOTAL(9,R4742:R4742)</f>
        <v>12681.6</v>
      </c>
      <c r="S4743" s="18">
        <f>SUBTOTAL(9,S4742:S4742)</f>
        <v>0</v>
      </c>
      <c r="T4743" s="18">
        <f>SUBTOTAL(9,T4742:T4742)</f>
        <v>0</v>
      </c>
      <c r="U4743" s="10">
        <f t="shared" si="148"/>
        <v>0</v>
      </c>
      <c r="V4743" s="20">
        <f t="shared" si="149"/>
        <v>0</v>
      </c>
    </row>
    <row r="4744" spans="1:22" outlineLevel="4" x14ac:dyDescent="0.35">
      <c r="A4744" s="6" t="s">
        <v>183</v>
      </c>
      <c r="B4744" s="6" t="s">
        <v>184</v>
      </c>
      <c r="C4744" s="12" t="s">
        <v>5196</v>
      </c>
      <c r="D4744" s="5" t="s">
        <v>5197</v>
      </c>
      <c r="E4744" s="6" t="s">
        <v>5197</v>
      </c>
      <c r="F4744" s="1" t="s">
        <v>13021</v>
      </c>
      <c r="G4744" s="1" t="s">
        <v>4</v>
      </c>
      <c r="H4744" s="1" t="s">
        <v>5203</v>
      </c>
      <c r="I4744" s="2" t="s">
        <v>13130</v>
      </c>
      <c r="J4744" s="6" t="s">
        <v>5201</v>
      </c>
      <c r="K4744" s="6" t="s">
        <v>4</v>
      </c>
      <c r="L4744" s="6" t="s">
        <v>4</v>
      </c>
      <c r="M4744" s="6" t="s">
        <v>5</v>
      </c>
      <c r="N4744" s="6" t="s">
        <v>5202</v>
      </c>
      <c r="O4744" s="16">
        <v>44923</v>
      </c>
      <c r="P4744" s="6" t="s">
        <v>7</v>
      </c>
      <c r="Q4744" s="18">
        <v>19441.150000000001</v>
      </c>
      <c r="R4744" s="18">
        <v>19441.150000000001</v>
      </c>
      <c r="S4744" s="18">
        <v>0</v>
      </c>
      <c r="T4744" s="18">
        <v>0</v>
      </c>
      <c r="U4744" s="10">
        <f t="shared" si="148"/>
        <v>0</v>
      </c>
      <c r="V4744" s="20">
        <f t="shared" si="149"/>
        <v>0</v>
      </c>
    </row>
    <row r="4745" spans="1:22" outlineLevel="4" x14ac:dyDescent="0.35">
      <c r="A4745" s="6" t="s">
        <v>183</v>
      </c>
      <c r="B4745" s="6" t="s">
        <v>184</v>
      </c>
      <c r="C4745" s="12" t="s">
        <v>5196</v>
      </c>
      <c r="D4745" s="5" t="s">
        <v>5197</v>
      </c>
      <c r="E4745" s="6" t="s">
        <v>5197</v>
      </c>
      <c r="F4745" s="1" t="s">
        <v>13021</v>
      </c>
      <c r="G4745" s="1" t="s">
        <v>4</v>
      </c>
      <c r="H4745" s="1" t="s">
        <v>5203</v>
      </c>
      <c r="I4745" s="2" t="s">
        <v>13130</v>
      </c>
      <c r="J4745" s="6" t="s">
        <v>5201</v>
      </c>
      <c r="K4745" s="6" t="s">
        <v>4</v>
      </c>
      <c r="L4745" s="6" t="s">
        <v>4</v>
      </c>
      <c r="M4745" s="6" t="s">
        <v>5</v>
      </c>
      <c r="N4745" s="6" t="s">
        <v>5204</v>
      </c>
      <c r="O4745" s="16">
        <v>45019</v>
      </c>
      <c r="P4745" s="6" t="s">
        <v>7</v>
      </c>
      <c r="Q4745" s="18">
        <v>24900.03</v>
      </c>
      <c r="R4745" s="18">
        <v>24900.03</v>
      </c>
      <c r="S4745" s="18">
        <v>0</v>
      </c>
      <c r="T4745" s="18">
        <v>0</v>
      </c>
      <c r="U4745" s="10">
        <f t="shared" si="148"/>
        <v>0</v>
      </c>
      <c r="V4745" s="20">
        <f t="shared" si="149"/>
        <v>0</v>
      </c>
    </row>
    <row r="4746" spans="1:22" outlineLevel="4" x14ac:dyDescent="0.35">
      <c r="A4746" s="6" t="s">
        <v>183</v>
      </c>
      <c r="B4746" s="6" t="s">
        <v>184</v>
      </c>
      <c r="C4746" s="12" t="s">
        <v>5196</v>
      </c>
      <c r="D4746" s="5" t="s">
        <v>5197</v>
      </c>
      <c r="E4746" s="6" t="s">
        <v>5197</v>
      </c>
      <c r="F4746" s="1" t="s">
        <v>13021</v>
      </c>
      <c r="G4746" s="1" t="s">
        <v>4</v>
      </c>
      <c r="H4746" s="1" t="s">
        <v>5203</v>
      </c>
      <c r="I4746" s="2" t="s">
        <v>13130</v>
      </c>
      <c r="J4746" s="6" t="s">
        <v>5201</v>
      </c>
      <c r="K4746" s="6" t="s">
        <v>4</v>
      </c>
      <c r="L4746" s="6" t="s">
        <v>4</v>
      </c>
      <c r="M4746" s="6" t="s">
        <v>5</v>
      </c>
      <c r="N4746" s="6" t="s">
        <v>5205</v>
      </c>
      <c r="O4746" s="16">
        <v>45107</v>
      </c>
      <c r="P4746" s="6" t="s">
        <v>7</v>
      </c>
      <c r="Q4746" s="18">
        <v>19741.560000000001</v>
      </c>
      <c r="R4746" s="18">
        <v>19741.560000000001</v>
      </c>
      <c r="S4746" s="18">
        <v>0</v>
      </c>
      <c r="T4746" s="18">
        <v>0</v>
      </c>
      <c r="U4746" s="10">
        <f t="shared" si="148"/>
        <v>0</v>
      </c>
      <c r="V4746" s="20">
        <f t="shared" si="149"/>
        <v>0</v>
      </c>
    </row>
    <row r="4747" spans="1:22" outlineLevel="3" x14ac:dyDescent="0.35">
      <c r="G4747" s="1"/>
      <c r="H4747" s="14" t="s">
        <v>12255</v>
      </c>
      <c r="O4747" s="16"/>
      <c r="Q4747" s="18">
        <f>SUBTOTAL(9,Q4744:Q4746)</f>
        <v>64082.740000000005</v>
      </c>
      <c r="R4747" s="18">
        <f>SUBTOTAL(9,R4744:R4746)</f>
        <v>64082.740000000005</v>
      </c>
      <c r="S4747" s="18">
        <f>SUBTOTAL(9,S4744:S4746)</f>
        <v>0</v>
      </c>
      <c r="T4747" s="18">
        <f>SUBTOTAL(9,T4744:T4746)</f>
        <v>0</v>
      </c>
      <c r="U4747" s="10">
        <f t="shared" si="148"/>
        <v>0</v>
      </c>
      <c r="V4747" s="20">
        <f t="shared" si="149"/>
        <v>0</v>
      </c>
    </row>
    <row r="4748" spans="1:22" outlineLevel="2" x14ac:dyDescent="0.35">
      <c r="C4748" s="13" t="s">
        <v>10785</v>
      </c>
      <c r="G4748" s="1"/>
      <c r="O4748" s="16"/>
      <c r="Q4748" s="18">
        <f>SUBTOTAL(9,Q4742:Q4746)</f>
        <v>76764.34</v>
      </c>
      <c r="R4748" s="18">
        <f>SUBTOTAL(9,R4742:R4746)</f>
        <v>76764.34</v>
      </c>
      <c r="S4748" s="18">
        <f>SUBTOTAL(9,S4742:S4746)</f>
        <v>0</v>
      </c>
      <c r="T4748" s="18">
        <f>SUBTOTAL(9,T4742:T4746)</f>
        <v>0</v>
      </c>
      <c r="U4748" s="10">
        <f t="shared" si="148"/>
        <v>0</v>
      </c>
      <c r="V4748" s="20">
        <f t="shared" si="149"/>
        <v>0</v>
      </c>
    </row>
    <row r="4749" spans="1:22" ht="29" outlineLevel="4" x14ac:dyDescent="0.35">
      <c r="A4749" s="6" t="s">
        <v>110</v>
      </c>
      <c r="B4749" s="6" t="s">
        <v>111</v>
      </c>
      <c r="C4749" s="12" t="s">
        <v>5206</v>
      </c>
      <c r="D4749" s="5" t="s">
        <v>5207</v>
      </c>
      <c r="E4749" s="6" t="s">
        <v>5207</v>
      </c>
      <c r="F4749" s="1" t="s">
        <v>76</v>
      </c>
      <c r="G4749" s="1" t="s">
        <v>4</v>
      </c>
      <c r="H4749" s="1" t="s">
        <v>5210</v>
      </c>
      <c r="I4749" s="2" t="s">
        <v>5211</v>
      </c>
      <c r="J4749" s="6" t="s">
        <v>4</v>
      </c>
      <c r="K4749" s="6" t="s">
        <v>4</v>
      </c>
      <c r="L4749" s="6" t="s">
        <v>4</v>
      </c>
      <c r="M4749" s="6" t="s">
        <v>5</v>
      </c>
      <c r="N4749" s="6" t="s">
        <v>5208</v>
      </c>
      <c r="O4749" s="16">
        <v>44774</v>
      </c>
      <c r="P4749" s="6" t="s">
        <v>5209</v>
      </c>
      <c r="Q4749" s="18">
        <v>64465</v>
      </c>
      <c r="R4749" s="18">
        <v>64465</v>
      </c>
      <c r="S4749" s="18">
        <v>0</v>
      </c>
      <c r="T4749" s="18">
        <v>0</v>
      </c>
      <c r="U4749" s="10">
        <f t="shared" si="148"/>
        <v>0</v>
      </c>
      <c r="V4749" s="20">
        <f t="shared" si="149"/>
        <v>0</v>
      </c>
    </row>
    <row r="4750" spans="1:22" ht="29" outlineLevel="4" x14ac:dyDescent="0.35">
      <c r="A4750" s="6" t="s">
        <v>110</v>
      </c>
      <c r="B4750" s="6" t="s">
        <v>111</v>
      </c>
      <c r="C4750" s="12" t="s">
        <v>5206</v>
      </c>
      <c r="D4750" s="5" t="s">
        <v>5207</v>
      </c>
      <c r="E4750" s="6" t="s">
        <v>5207</v>
      </c>
      <c r="F4750" s="1" t="s">
        <v>76</v>
      </c>
      <c r="G4750" s="1" t="s">
        <v>4</v>
      </c>
      <c r="H4750" s="1" t="s">
        <v>5210</v>
      </c>
      <c r="I4750" s="2" t="s">
        <v>5211</v>
      </c>
      <c r="J4750" s="6" t="s">
        <v>4</v>
      </c>
      <c r="K4750" s="6" t="s">
        <v>4</v>
      </c>
      <c r="L4750" s="6" t="s">
        <v>4</v>
      </c>
      <c r="M4750" s="6" t="s">
        <v>5</v>
      </c>
      <c r="N4750" s="6" t="s">
        <v>5212</v>
      </c>
      <c r="O4750" s="16">
        <v>44837</v>
      </c>
      <c r="P4750" s="6" t="s">
        <v>5213</v>
      </c>
      <c r="Q4750" s="18">
        <v>29436</v>
      </c>
      <c r="R4750" s="18">
        <v>29436</v>
      </c>
      <c r="S4750" s="18">
        <v>0</v>
      </c>
      <c r="T4750" s="18">
        <v>0</v>
      </c>
      <c r="U4750" s="10">
        <f t="shared" si="148"/>
        <v>0</v>
      </c>
      <c r="V4750" s="20">
        <f t="shared" si="149"/>
        <v>0</v>
      </c>
    </row>
    <row r="4751" spans="1:22" ht="29" outlineLevel="4" x14ac:dyDescent="0.35">
      <c r="A4751" s="6" t="s">
        <v>110</v>
      </c>
      <c r="B4751" s="6" t="s">
        <v>111</v>
      </c>
      <c r="C4751" s="12" t="s">
        <v>5206</v>
      </c>
      <c r="D4751" s="5" t="s">
        <v>5207</v>
      </c>
      <c r="E4751" s="6" t="s">
        <v>5207</v>
      </c>
      <c r="F4751" s="1" t="s">
        <v>76</v>
      </c>
      <c r="G4751" s="1" t="s">
        <v>4</v>
      </c>
      <c r="H4751" s="1" t="s">
        <v>5210</v>
      </c>
      <c r="I4751" s="2" t="s">
        <v>5211</v>
      </c>
      <c r="J4751" s="6" t="s">
        <v>4</v>
      </c>
      <c r="K4751" s="6" t="s">
        <v>4</v>
      </c>
      <c r="L4751" s="6" t="s">
        <v>4</v>
      </c>
      <c r="M4751" s="6" t="s">
        <v>5</v>
      </c>
      <c r="N4751" s="6" t="s">
        <v>5214</v>
      </c>
      <c r="O4751" s="16">
        <v>44888</v>
      </c>
      <c r="P4751" s="6" t="s">
        <v>7</v>
      </c>
      <c r="Q4751" s="18">
        <v>12111</v>
      </c>
      <c r="R4751" s="18">
        <v>12111</v>
      </c>
      <c r="S4751" s="18">
        <v>0</v>
      </c>
      <c r="T4751" s="18">
        <v>0</v>
      </c>
      <c r="U4751" s="10">
        <f t="shared" si="148"/>
        <v>0</v>
      </c>
      <c r="V4751" s="20">
        <f t="shared" si="149"/>
        <v>0</v>
      </c>
    </row>
    <row r="4752" spans="1:22" outlineLevel="3" x14ac:dyDescent="0.35">
      <c r="G4752" s="1"/>
      <c r="H4752" s="14" t="s">
        <v>12256</v>
      </c>
      <c r="O4752" s="16"/>
      <c r="Q4752" s="18">
        <f>SUBTOTAL(9,Q4749:Q4751)</f>
        <v>106012</v>
      </c>
      <c r="R4752" s="18">
        <f>SUBTOTAL(9,R4749:R4751)</f>
        <v>106012</v>
      </c>
      <c r="S4752" s="18">
        <f>SUBTOTAL(9,S4749:S4751)</f>
        <v>0</v>
      </c>
      <c r="T4752" s="18">
        <f>SUBTOTAL(9,T4749:T4751)</f>
        <v>0</v>
      </c>
      <c r="U4752" s="10">
        <f t="shared" si="148"/>
        <v>0</v>
      </c>
      <c r="V4752" s="20">
        <f t="shared" si="149"/>
        <v>0</v>
      </c>
    </row>
    <row r="4753" spans="1:22" ht="29" outlineLevel="4" x14ac:dyDescent="0.35">
      <c r="A4753" s="6" t="s">
        <v>110</v>
      </c>
      <c r="B4753" s="6" t="s">
        <v>111</v>
      </c>
      <c r="C4753" s="12" t="s">
        <v>5206</v>
      </c>
      <c r="D4753" s="5" t="s">
        <v>5207</v>
      </c>
      <c r="E4753" s="6" t="s">
        <v>5207</v>
      </c>
      <c r="F4753" s="1" t="s">
        <v>4</v>
      </c>
      <c r="G4753" s="1" t="s">
        <v>82</v>
      </c>
      <c r="H4753" s="1" t="s">
        <v>5217</v>
      </c>
      <c r="I4753" s="2" t="s">
        <v>5218</v>
      </c>
      <c r="J4753" s="6" t="s">
        <v>4</v>
      </c>
      <c r="K4753" s="6" t="s">
        <v>4</v>
      </c>
      <c r="L4753" s="6" t="s">
        <v>4</v>
      </c>
      <c r="M4753" s="6" t="s">
        <v>5</v>
      </c>
      <c r="N4753" s="6" t="s">
        <v>5215</v>
      </c>
      <c r="O4753" s="16">
        <v>44781</v>
      </c>
      <c r="P4753" s="6" t="s">
        <v>5216</v>
      </c>
      <c r="Q4753" s="18">
        <v>0</v>
      </c>
      <c r="R4753" s="18">
        <v>0</v>
      </c>
      <c r="S4753" s="18">
        <v>0</v>
      </c>
      <c r="T4753" s="18">
        <v>0</v>
      </c>
      <c r="U4753" s="10">
        <f t="shared" si="148"/>
        <v>0</v>
      </c>
      <c r="V4753" s="20">
        <f t="shared" si="149"/>
        <v>0</v>
      </c>
    </row>
    <row r="4754" spans="1:22" ht="29" outlineLevel="4" x14ac:dyDescent="0.35">
      <c r="A4754" s="6" t="s">
        <v>110</v>
      </c>
      <c r="B4754" s="6" t="s">
        <v>111</v>
      </c>
      <c r="C4754" s="12" t="s">
        <v>5206</v>
      </c>
      <c r="D4754" s="5" t="s">
        <v>5207</v>
      </c>
      <c r="E4754" s="6" t="s">
        <v>5207</v>
      </c>
      <c r="F4754" s="1" t="s">
        <v>86</v>
      </c>
      <c r="G4754" s="1" t="s">
        <v>4</v>
      </c>
      <c r="H4754" s="1" t="s">
        <v>5217</v>
      </c>
      <c r="I4754" s="2" t="s">
        <v>5218</v>
      </c>
      <c r="J4754" s="6" t="s">
        <v>4</v>
      </c>
      <c r="K4754" s="6" t="s">
        <v>4</v>
      </c>
      <c r="L4754" s="6" t="s">
        <v>4</v>
      </c>
      <c r="M4754" s="6" t="s">
        <v>5</v>
      </c>
      <c r="N4754" s="6" t="s">
        <v>5215</v>
      </c>
      <c r="O4754" s="16">
        <v>44781</v>
      </c>
      <c r="P4754" s="6" t="s">
        <v>5216</v>
      </c>
      <c r="Q4754" s="18">
        <v>13113</v>
      </c>
      <c r="R4754" s="18">
        <v>13113</v>
      </c>
      <c r="S4754" s="18">
        <v>0</v>
      </c>
      <c r="T4754" s="18">
        <v>0</v>
      </c>
      <c r="U4754" s="10">
        <f t="shared" si="148"/>
        <v>0</v>
      </c>
      <c r="V4754" s="20">
        <f t="shared" si="149"/>
        <v>0</v>
      </c>
    </row>
    <row r="4755" spans="1:22" outlineLevel="3" x14ac:dyDescent="0.35">
      <c r="G4755" s="1"/>
      <c r="H4755" s="14" t="s">
        <v>12257</v>
      </c>
      <c r="O4755" s="16"/>
      <c r="Q4755" s="18">
        <f>SUBTOTAL(9,Q4753:Q4754)</f>
        <v>13113</v>
      </c>
      <c r="R4755" s="18">
        <f>SUBTOTAL(9,R4753:R4754)</f>
        <v>13113</v>
      </c>
      <c r="S4755" s="18">
        <f>SUBTOTAL(9,S4753:S4754)</f>
        <v>0</v>
      </c>
      <c r="T4755" s="18">
        <f>SUBTOTAL(9,T4753:T4754)</f>
        <v>0</v>
      </c>
      <c r="U4755" s="10">
        <f t="shared" si="148"/>
        <v>0</v>
      </c>
      <c r="V4755" s="20">
        <f t="shared" si="149"/>
        <v>0</v>
      </c>
    </row>
    <row r="4756" spans="1:22" ht="29" outlineLevel="4" x14ac:dyDescent="0.35">
      <c r="A4756" s="6" t="s">
        <v>110</v>
      </c>
      <c r="B4756" s="6" t="s">
        <v>111</v>
      </c>
      <c r="C4756" s="12" t="s">
        <v>5206</v>
      </c>
      <c r="D4756" s="5" t="s">
        <v>5207</v>
      </c>
      <c r="E4756" s="6" t="s">
        <v>5207</v>
      </c>
      <c r="F4756" s="1" t="s">
        <v>4</v>
      </c>
      <c r="G4756" s="1" t="s">
        <v>82</v>
      </c>
      <c r="H4756" s="1" t="s">
        <v>5220</v>
      </c>
      <c r="I4756" s="2" t="s">
        <v>5221</v>
      </c>
      <c r="J4756" s="6" t="s">
        <v>4</v>
      </c>
      <c r="K4756" s="6" t="s">
        <v>4</v>
      </c>
      <c r="L4756" s="6" t="s">
        <v>4</v>
      </c>
      <c r="M4756" s="6" t="s">
        <v>5</v>
      </c>
      <c r="N4756" s="6" t="s">
        <v>5219</v>
      </c>
      <c r="O4756" s="16">
        <v>44774</v>
      </c>
      <c r="P4756" s="6" t="s">
        <v>5209</v>
      </c>
      <c r="Q4756" s="18">
        <v>941.35</v>
      </c>
      <c r="R4756" s="18">
        <v>0</v>
      </c>
      <c r="S4756" s="18">
        <v>941.35</v>
      </c>
      <c r="T4756" s="18">
        <v>0</v>
      </c>
      <c r="U4756" s="10">
        <f t="shared" si="148"/>
        <v>0</v>
      </c>
      <c r="V4756" s="20">
        <f t="shared" si="149"/>
        <v>0</v>
      </c>
    </row>
    <row r="4757" spans="1:22" ht="29" outlineLevel="4" x14ac:dyDescent="0.35">
      <c r="A4757" s="6" t="s">
        <v>110</v>
      </c>
      <c r="B4757" s="6" t="s">
        <v>111</v>
      </c>
      <c r="C4757" s="12" t="s">
        <v>5206</v>
      </c>
      <c r="D4757" s="5" t="s">
        <v>5207</v>
      </c>
      <c r="E4757" s="6" t="s">
        <v>5207</v>
      </c>
      <c r="F4757" s="1" t="s">
        <v>4</v>
      </c>
      <c r="G4757" s="1" t="s">
        <v>82</v>
      </c>
      <c r="H4757" s="1" t="s">
        <v>5220</v>
      </c>
      <c r="I4757" s="2" t="s">
        <v>5221</v>
      </c>
      <c r="J4757" s="6" t="s">
        <v>4</v>
      </c>
      <c r="K4757" s="6" t="s">
        <v>4</v>
      </c>
      <c r="L4757" s="6" t="s">
        <v>4</v>
      </c>
      <c r="M4757" s="6" t="s">
        <v>5</v>
      </c>
      <c r="N4757" s="6" t="s">
        <v>5222</v>
      </c>
      <c r="O4757" s="16">
        <v>44823</v>
      </c>
      <c r="P4757" s="6" t="s">
        <v>5223</v>
      </c>
      <c r="Q4757" s="18">
        <v>461.28</v>
      </c>
      <c r="R4757" s="18">
        <v>0</v>
      </c>
      <c r="S4757" s="18">
        <v>461.28</v>
      </c>
      <c r="T4757" s="18">
        <v>0</v>
      </c>
      <c r="U4757" s="10">
        <f t="shared" si="148"/>
        <v>0</v>
      </c>
      <c r="V4757" s="20">
        <f t="shared" si="149"/>
        <v>0</v>
      </c>
    </row>
    <row r="4758" spans="1:22" ht="29" outlineLevel="4" x14ac:dyDescent="0.35">
      <c r="A4758" s="6" t="s">
        <v>110</v>
      </c>
      <c r="B4758" s="6" t="s">
        <v>111</v>
      </c>
      <c r="C4758" s="12" t="s">
        <v>5206</v>
      </c>
      <c r="D4758" s="5" t="s">
        <v>5207</v>
      </c>
      <c r="E4758" s="6" t="s">
        <v>5207</v>
      </c>
      <c r="F4758" s="1" t="s">
        <v>76</v>
      </c>
      <c r="G4758" s="1" t="s">
        <v>4</v>
      </c>
      <c r="H4758" s="1" t="s">
        <v>5220</v>
      </c>
      <c r="I4758" s="2" t="s">
        <v>5221</v>
      </c>
      <c r="J4758" s="6" t="s">
        <v>4</v>
      </c>
      <c r="K4758" s="6" t="s">
        <v>4</v>
      </c>
      <c r="L4758" s="6" t="s">
        <v>4</v>
      </c>
      <c r="M4758" s="6" t="s">
        <v>5</v>
      </c>
      <c r="N4758" s="6" t="s">
        <v>5219</v>
      </c>
      <c r="O4758" s="16">
        <v>44774</v>
      </c>
      <c r="P4758" s="6" t="s">
        <v>5209</v>
      </c>
      <c r="Q4758" s="18">
        <v>15063.65</v>
      </c>
      <c r="R4758" s="18">
        <v>15063.65</v>
      </c>
      <c r="S4758" s="18">
        <v>0</v>
      </c>
      <c r="T4758" s="18">
        <v>0</v>
      </c>
      <c r="U4758" s="10">
        <f t="shared" si="148"/>
        <v>0</v>
      </c>
      <c r="V4758" s="20">
        <f t="shared" si="149"/>
        <v>0</v>
      </c>
    </row>
    <row r="4759" spans="1:22" ht="29" outlineLevel="4" x14ac:dyDescent="0.35">
      <c r="A4759" s="6" t="s">
        <v>110</v>
      </c>
      <c r="B4759" s="6" t="s">
        <v>111</v>
      </c>
      <c r="C4759" s="12" t="s">
        <v>5206</v>
      </c>
      <c r="D4759" s="5" t="s">
        <v>5207</v>
      </c>
      <c r="E4759" s="6" t="s">
        <v>5207</v>
      </c>
      <c r="F4759" s="1" t="s">
        <v>76</v>
      </c>
      <c r="G4759" s="1" t="s">
        <v>4</v>
      </c>
      <c r="H4759" s="1" t="s">
        <v>5220</v>
      </c>
      <c r="I4759" s="2" t="s">
        <v>5221</v>
      </c>
      <c r="J4759" s="6" t="s">
        <v>4</v>
      </c>
      <c r="K4759" s="6" t="s">
        <v>4</v>
      </c>
      <c r="L4759" s="6" t="s">
        <v>4</v>
      </c>
      <c r="M4759" s="6" t="s">
        <v>5</v>
      </c>
      <c r="N4759" s="6" t="s">
        <v>5222</v>
      </c>
      <c r="O4759" s="16">
        <v>44823</v>
      </c>
      <c r="P4759" s="6" t="s">
        <v>5223</v>
      </c>
      <c r="Q4759" s="18">
        <v>7365.72</v>
      </c>
      <c r="R4759" s="18">
        <v>7365.72</v>
      </c>
      <c r="S4759" s="18">
        <v>0</v>
      </c>
      <c r="T4759" s="18">
        <v>0</v>
      </c>
      <c r="U4759" s="10">
        <f t="shared" si="148"/>
        <v>0</v>
      </c>
      <c r="V4759" s="20">
        <f t="shared" si="149"/>
        <v>0</v>
      </c>
    </row>
    <row r="4760" spans="1:22" outlineLevel="3" x14ac:dyDescent="0.35">
      <c r="G4760" s="1"/>
      <c r="H4760" s="14" t="s">
        <v>12258</v>
      </c>
      <c r="O4760" s="16"/>
      <c r="Q4760" s="18">
        <f>SUBTOTAL(9,Q4756:Q4759)</f>
        <v>23832</v>
      </c>
      <c r="R4760" s="18">
        <f>SUBTOTAL(9,R4756:R4759)</f>
        <v>22429.37</v>
      </c>
      <c r="S4760" s="18">
        <f>SUBTOTAL(9,S4756:S4759)</f>
        <v>1402.63</v>
      </c>
      <c r="T4760" s="18">
        <f>SUBTOTAL(9,T4756:T4759)</f>
        <v>0</v>
      </c>
      <c r="U4760" s="10">
        <f t="shared" si="148"/>
        <v>9.0949470177292824E-13</v>
      </c>
      <c r="V4760" s="20">
        <f t="shared" si="149"/>
        <v>9.0949470177292824E-13</v>
      </c>
    </row>
    <row r="4761" spans="1:22" ht="29" outlineLevel="4" x14ac:dyDescent="0.35">
      <c r="A4761" s="6" t="s">
        <v>110</v>
      </c>
      <c r="B4761" s="6" t="s">
        <v>111</v>
      </c>
      <c r="C4761" s="12" t="s">
        <v>5206</v>
      </c>
      <c r="D4761" s="5" t="s">
        <v>5207</v>
      </c>
      <c r="E4761" s="6" t="s">
        <v>5207</v>
      </c>
      <c r="F4761" s="1" t="s">
        <v>4</v>
      </c>
      <c r="G4761" s="1" t="s">
        <v>97</v>
      </c>
      <c r="H4761" s="1" t="s">
        <v>5225</v>
      </c>
      <c r="I4761" s="2" t="s">
        <v>5226</v>
      </c>
      <c r="J4761" s="6" t="s">
        <v>4</v>
      </c>
      <c r="K4761" s="6" t="s">
        <v>4</v>
      </c>
      <c r="L4761" s="6" t="s">
        <v>4</v>
      </c>
      <c r="M4761" s="6" t="s">
        <v>5</v>
      </c>
      <c r="N4761" s="6" t="s">
        <v>5224</v>
      </c>
      <c r="O4761" s="16">
        <v>44774</v>
      </c>
      <c r="P4761" s="6" t="s">
        <v>5209</v>
      </c>
      <c r="Q4761" s="18">
        <v>6465.63</v>
      </c>
      <c r="R4761" s="18">
        <v>0</v>
      </c>
      <c r="S4761" s="18">
        <v>6465.63</v>
      </c>
      <c r="T4761" s="18">
        <v>0</v>
      </c>
      <c r="U4761" s="10">
        <f t="shared" si="148"/>
        <v>0</v>
      </c>
      <c r="V4761" s="20">
        <f t="shared" si="149"/>
        <v>0</v>
      </c>
    </row>
    <row r="4762" spans="1:22" ht="29" outlineLevel="4" x14ac:dyDescent="0.35">
      <c r="A4762" s="6" t="s">
        <v>110</v>
      </c>
      <c r="B4762" s="6" t="s">
        <v>111</v>
      </c>
      <c r="C4762" s="12" t="s">
        <v>5206</v>
      </c>
      <c r="D4762" s="5" t="s">
        <v>5207</v>
      </c>
      <c r="E4762" s="6" t="s">
        <v>5207</v>
      </c>
      <c r="F4762" s="1" t="s">
        <v>76</v>
      </c>
      <c r="G4762" s="1" t="s">
        <v>4</v>
      </c>
      <c r="H4762" s="1" t="s">
        <v>5225</v>
      </c>
      <c r="I4762" s="2" t="s">
        <v>5226</v>
      </c>
      <c r="J4762" s="6" t="s">
        <v>4</v>
      </c>
      <c r="K4762" s="6" t="s">
        <v>4</v>
      </c>
      <c r="L4762" s="6" t="s">
        <v>4</v>
      </c>
      <c r="M4762" s="6" t="s">
        <v>5</v>
      </c>
      <c r="N4762" s="6" t="s">
        <v>5224</v>
      </c>
      <c r="O4762" s="16">
        <v>44774</v>
      </c>
      <c r="P4762" s="6" t="s">
        <v>5209</v>
      </c>
      <c r="Q4762" s="18">
        <v>51730.37</v>
      </c>
      <c r="R4762" s="18">
        <v>51730.37</v>
      </c>
      <c r="S4762" s="18">
        <v>0</v>
      </c>
      <c r="T4762" s="18">
        <v>0</v>
      </c>
      <c r="U4762" s="10">
        <f t="shared" si="148"/>
        <v>0</v>
      </c>
      <c r="V4762" s="20">
        <f t="shared" si="149"/>
        <v>0</v>
      </c>
    </row>
    <row r="4763" spans="1:22" outlineLevel="3" x14ac:dyDescent="0.35">
      <c r="G4763" s="1"/>
      <c r="H4763" s="14" t="s">
        <v>12259</v>
      </c>
      <c r="O4763" s="16"/>
      <c r="Q4763" s="18">
        <f>SUBTOTAL(9,Q4761:Q4762)</f>
        <v>58196</v>
      </c>
      <c r="R4763" s="18">
        <f>SUBTOTAL(9,R4761:R4762)</f>
        <v>51730.37</v>
      </c>
      <c r="S4763" s="18">
        <f>SUBTOTAL(9,S4761:S4762)</f>
        <v>6465.63</v>
      </c>
      <c r="T4763" s="18">
        <f>SUBTOTAL(9,T4761:T4762)</f>
        <v>0</v>
      </c>
      <c r="U4763" s="10">
        <f t="shared" si="148"/>
        <v>-2.7284841053187847E-12</v>
      </c>
      <c r="V4763" s="20">
        <f t="shared" si="149"/>
        <v>-2.7284841053187847E-12</v>
      </c>
    </row>
    <row r="4764" spans="1:22" ht="29" outlineLevel="4" x14ac:dyDescent="0.35">
      <c r="A4764" s="6" t="s">
        <v>110</v>
      </c>
      <c r="B4764" s="6" t="s">
        <v>111</v>
      </c>
      <c r="C4764" s="12" t="s">
        <v>5206</v>
      </c>
      <c r="D4764" s="5" t="s">
        <v>5207</v>
      </c>
      <c r="E4764" s="6" t="s">
        <v>5207</v>
      </c>
      <c r="F4764" s="1" t="s">
        <v>86</v>
      </c>
      <c r="G4764" s="1" t="s">
        <v>4</v>
      </c>
      <c r="H4764" s="1" t="s">
        <v>5228</v>
      </c>
      <c r="I4764" s="2" t="s">
        <v>5229</v>
      </c>
      <c r="J4764" s="6" t="s">
        <v>4</v>
      </c>
      <c r="K4764" s="6" t="s">
        <v>4</v>
      </c>
      <c r="L4764" s="6" t="s">
        <v>4</v>
      </c>
      <c r="M4764" s="6" t="s">
        <v>5</v>
      </c>
      <c r="N4764" s="6" t="s">
        <v>5227</v>
      </c>
      <c r="O4764" s="16">
        <v>44896</v>
      </c>
      <c r="P4764" s="6" t="s">
        <v>7</v>
      </c>
      <c r="Q4764" s="18">
        <v>694</v>
      </c>
      <c r="R4764" s="18">
        <v>694</v>
      </c>
      <c r="S4764" s="18">
        <v>0</v>
      </c>
      <c r="T4764" s="18">
        <v>0</v>
      </c>
      <c r="U4764" s="10">
        <f t="shared" si="148"/>
        <v>0</v>
      </c>
      <c r="V4764" s="20">
        <f t="shared" si="149"/>
        <v>0</v>
      </c>
    </row>
    <row r="4765" spans="1:22" ht="29" outlineLevel="4" x14ac:dyDescent="0.35">
      <c r="A4765" s="6" t="s">
        <v>110</v>
      </c>
      <c r="B4765" s="6" t="s">
        <v>111</v>
      </c>
      <c r="C4765" s="12" t="s">
        <v>5206</v>
      </c>
      <c r="D4765" s="5" t="s">
        <v>5207</v>
      </c>
      <c r="E4765" s="6" t="s">
        <v>5207</v>
      </c>
      <c r="F4765" s="1" t="s">
        <v>86</v>
      </c>
      <c r="G4765" s="1" t="s">
        <v>4</v>
      </c>
      <c r="H4765" s="1" t="s">
        <v>5228</v>
      </c>
      <c r="I4765" s="2" t="s">
        <v>5229</v>
      </c>
      <c r="J4765" s="6" t="s">
        <v>4</v>
      </c>
      <c r="K4765" s="6" t="s">
        <v>4</v>
      </c>
      <c r="L4765" s="6" t="s">
        <v>4</v>
      </c>
      <c r="M4765" s="6" t="s">
        <v>5</v>
      </c>
      <c r="N4765" s="6" t="s">
        <v>5230</v>
      </c>
      <c r="O4765" s="16">
        <v>45091</v>
      </c>
      <c r="P4765" s="6" t="s">
        <v>7</v>
      </c>
      <c r="Q4765" s="18">
        <v>4516</v>
      </c>
      <c r="R4765" s="18">
        <v>4516</v>
      </c>
      <c r="S4765" s="18">
        <v>0</v>
      </c>
      <c r="T4765" s="18">
        <v>0</v>
      </c>
      <c r="U4765" s="10">
        <f t="shared" si="148"/>
        <v>0</v>
      </c>
      <c r="V4765" s="20">
        <f t="shared" si="149"/>
        <v>0</v>
      </c>
    </row>
    <row r="4766" spans="1:22" outlineLevel="3" x14ac:dyDescent="0.35">
      <c r="G4766" s="1"/>
      <c r="H4766" s="14" t="s">
        <v>12260</v>
      </c>
      <c r="O4766" s="16"/>
      <c r="Q4766" s="18">
        <f>SUBTOTAL(9,Q4764:Q4765)</f>
        <v>5210</v>
      </c>
      <c r="R4766" s="18">
        <f>SUBTOTAL(9,R4764:R4765)</f>
        <v>5210</v>
      </c>
      <c r="S4766" s="18">
        <f>SUBTOTAL(9,S4764:S4765)</f>
        <v>0</v>
      </c>
      <c r="T4766" s="18">
        <f>SUBTOTAL(9,T4764:T4765)</f>
        <v>0</v>
      </c>
      <c r="U4766" s="10">
        <f t="shared" si="148"/>
        <v>0</v>
      </c>
      <c r="V4766" s="20">
        <f t="shared" si="149"/>
        <v>0</v>
      </c>
    </row>
    <row r="4767" spans="1:22" ht="29" outlineLevel="4" x14ac:dyDescent="0.35">
      <c r="A4767" s="6" t="s">
        <v>110</v>
      </c>
      <c r="B4767" s="6" t="s">
        <v>111</v>
      </c>
      <c r="C4767" s="12" t="s">
        <v>5206</v>
      </c>
      <c r="D4767" s="5" t="s">
        <v>5207</v>
      </c>
      <c r="E4767" s="6" t="s">
        <v>5207</v>
      </c>
      <c r="F4767" s="1" t="s">
        <v>4</v>
      </c>
      <c r="G4767" s="1" t="s">
        <v>82</v>
      </c>
      <c r="H4767" s="1" t="s">
        <v>5232</v>
      </c>
      <c r="I4767" s="2" t="s">
        <v>5233</v>
      </c>
      <c r="J4767" s="6" t="s">
        <v>4</v>
      </c>
      <c r="K4767" s="6" t="s">
        <v>4</v>
      </c>
      <c r="L4767" s="6" t="s">
        <v>4</v>
      </c>
      <c r="M4767" s="6" t="s">
        <v>5</v>
      </c>
      <c r="N4767" s="6" t="s">
        <v>5231</v>
      </c>
      <c r="O4767" s="16">
        <v>44875</v>
      </c>
      <c r="P4767" s="6" t="s">
        <v>7</v>
      </c>
      <c r="Q4767" s="18">
        <v>2552.2600000000002</v>
      </c>
      <c r="R4767" s="18">
        <v>0</v>
      </c>
      <c r="S4767" s="18">
        <v>2552.2600000000002</v>
      </c>
      <c r="T4767" s="18">
        <v>0</v>
      </c>
      <c r="U4767" s="10">
        <f t="shared" si="148"/>
        <v>0</v>
      </c>
      <c r="V4767" s="20">
        <f t="shared" si="149"/>
        <v>0</v>
      </c>
    </row>
    <row r="4768" spans="1:22" ht="29" outlineLevel="4" x14ac:dyDescent="0.35">
      <c r="A4768" s="6" t="s">
        <v>110</v>
      </c>
      <c r="B4768" s="6" t="s">
        <v>111</v>
      </c>
      <c r="C4768" s="12" t="s">
        <v>5206</v>
      </c>
      <c r="D4768" s="5" t="s">
        <v>5207</v>
      </c>
      <c r="E4768" s="6" t="s">
        <v>5207</v>
      </c>
      <c r="F4768" s="1" t="s">
        <v>4</v>
      </c>
      <c r="G4768" s="1" t="s">
        <v>82</v>
      </c>
      <c r="H4768" s="1" t="s">
        <v>5232</v>
      </c>
      <c r="I4768" s="2" t="s">
        <v>5233</v>
      </c>
      <c r="J4768" s="6" t="s">
        <v>4</v>
      </c>
      <c r="K4768" s="6" t="s">
        <v>4</v>
      </c>
      <c r="L4768" s="6" t="s">
        <v>4</v>
      </c>
      <c r="M4768" s="6" t="s">
        <v>5</v>
      </c>
      <c r="N4768" s="6" t="s">
        <v>5234</v>
      </c>
      <c r="O4768" s="16">
        <v>44930</v>
      </c>
      <c r="P4768" s="6" t="s">
        <v>7</v>
      </c>
      <c r="Q4768" s="18">
        <v>992.99</v>
      </c>
      <c r="R4768" s="18">
        <v>0</v>
      </c>
      <c r="S4768" s="18">
        <v>992.99</v>
      </c>
      <c r="T4768" s="18">
        <v>0</v>
      </c>
      <c r="U4768" s="10">
        <f t="shared" si="148"/>
        <v>0</v>
      </c>
      <c r="V4768" s="20">
        <f t="shared" si="149"/>
        <v>0</v>
      </c>
    </row>
    <row r="4769" spans="1:22" ht="29" outlineLevel="4" x14ac:dyDescent="0.35">
      <c r="A4769" s="6" t="s">
        <v>110</v>
      </c>
      <c r="B4769" s="6" t="s">
        <v>111</v>
      </c>
      <c r="C4769" s="12" t="s">
        <v>5206</v>
      </c>
      <c r="D4769" s="5" t="s">
        <v>5207</v>
      </c>
      <c r="E4769" s="6" t="s">
        <v>5207</v>
      </c>
      <c r="F4769" s="1" t="s">
        <v>4</v>
      </c>
      <c r="G4769" s="1" t="s">
        <v>82</v>
      </c>
      <c r="H4769" s="1" t="s">
        <v>5232</v>
      </c>
      <c r="I4769" s="2" t="s">
        <v>5233</v>
      </c>
      <c r="J4769" s="6" t="s">
        <v>4</v>
      </c>
      <c r="K4769" s="6" t="s">
        <v>4</v>
      </c>
      <c r="L4769" s="6" t="s">
        <v>4</v>
      </c>
      <c r="M4769" s="6" t="s">
        <v>5</v>
      </c>
      <c r="N4769" s="6" t="s">
        <v>5235</v>
      </c>
      <c r="O4769" s="16">
        <v>45019</v>
      </c>
      <c r="P4769" s="6" t="s">
        <v>7</v>
      </c>
      <c r="Q4769" s="18">
        <v>1301.0999999999999</v>
      </c>
      <c r="R4769" s="18">
        <v>0</v>
      </c>
      <c r="S4769" s="18">
        <v>1301.0999999999999</v>
      </c>
      <c r="T4769" s="18">
        <v>0</v>
      </c>
      <c r="U4769" s="10">
        <f t="shared" si="148"/>
        <v>0</v>
      </c>
      <c r="V4769" s="20">
        <f t="shared" si="149"/>
        <v>0</v>
      </c>
    </row>
    <row r="4770" spans="1:22" ht="29" outlineLevel="4" x14ac:dyDescent="0.35">
      <c r="A4770" s="6" t="s">
        <v>110</v>
      </c>
      <c r="B4770" s="6" t="s">
        <v>111</v>
      </c>
      <c r="C4770" s="12" t="s">
        <v>5206</v>
      </c>
      <c r="D4770" s="5" t="s">
        <v>5207</v>
      </c>
      <c r="E4770" s="6" t="s">
        <v>5207</v>
      </c>
      <c r="F4770" s="1" t="s">
        <v>4</v>
      </c>
      <c r="G4770" s="1" t="s">
        <v>82</v>
      </c>
      <c r="H4770" s="1" t="s">
        <v>5232</v>
      </c>
      <c r="I4770" s="2" t="s">
        <v>5233</v>
      </c>
      <c r="J4770" s="6" t="s">
        <v>4</v>
      </c>
      <c r="K4770" s="6" t="s">
        <v>4</v>
      </c>
      <c r="L4770" s="6" t="s">
        <v>4</v>
      </c>
      <c r="M4770" s="6" t="s">
        <v>5</v>
      </c>
      <c r="N4770" s="6" t="s">
        <v>5236</v>
      </c>
      <c r="O4770" s="16">
        <v>45086</v>
      </c>
      <c r="P4770" s="6" t="s">
        <v>7</v>
      </c>
      <c r="Q4770" s="18">
        <v>871.22</v>
      </c>
      <c r="R4770" s="18">
        <v>0</v>
      </c>
      <c r="S4770" s="18">
        <v>871.22</v>
      </c>
      <c r="T4770" s="18">
        <v>0</v>
      </c>
      <c r="U4770" s="10">
        <f t="shared" si="148"/>
        <v>0</v>
      </c>
      <c r="V4770" s="20">
        <f t="shared" si="149"/>
        <v>0</v>
      </c>
    </row>
    <row r="4771" spans="1:22" ht="29" outlineLevel="4" x14ac:dyDescent="0.35">
      <c r="A4771" s="6" t="s">
        <v>110</v>
      </c>
      <c r="B4771" s="6" t="s">
        <v>111</v>
      </c>
      <c r="C4771" s="12" t="s">
        <v>5206</v>
      </c>
      <c r="D4771" s="5" t="s">
        <v>5207</v>
      </c>
      <c r="E4771" s="6" t="s">
        <v>5207</v>
      </c>
      <c r="F4771" s="1" t="s">
        <v>76</v>
      </c>
      <c r="G4771" s="1" t="s">
        <v>4</v>
      </c>
      <c r="H4771" s="1" t="s">
        <v>5232</v>
      </c>
      <c r="I4771" s="2" t="s">
        <v>5233</v>
      </c>
      <c r="J4771" s="6" t="s">
        <v>4</v>
      </c>
      <c r="K4771" s="6" t="s">
        <v>4</v>
      </c>
      <c r="L4771" s="6" t="s">
        <v>4</v>
      </c>
      <c r="M4771" s="6" t="s">
        <v>5</v>
      </c>
      <c r="N4771" s="6" t="s">
        <v>5231</v>
      </c>
      <c r="O4771" s="16">
        <v>44875</v>
      </c>
      <c r="P4771" s="6" t="s">
        <v>7</v>
      </c>
      <c r="Q4771" s="18">
        <v>40836.74</v>
      </c>
      <c r="R4771" s="18">
        <v>40836.74</v>
      </c>
      <c r="S4771" s="18">
        <v>0</v>
      </c>
      <c r="T4771" s="18">
        <v>0</v>
      </c>
      <c r="U4771" s="10">
        <f t="shared" si="148"/>
        <v>0</v>
      </c>
      <c r="V4771" s="20">
        <f t="shared" si="149"/>
        <v>0</v>
      </c>
    </row>
    <row r="4772" spans="1:22" ht="29" outlineLevel="4" x14ac:dyDescent="0.35">
      <c r="A4772" s="6" t="s">
        <v>110</v>
      </c>
      <c r="B4772" s="6" t="s">
        <v>111</v>
      </c>
      <c r="C4772" s="12" t="s">
        <v>5206</v>
      </c>
      <c r="D4772" s="5" t="s">
        <v>5207</v>
      </c>
      <c r="E4772" s="6" t="s">
        <v>5207</v>
      </c>
      <c r="F4772" s="1" t="s">
        <v>76</v>
      </c>
      <c r="G4772" s="1" t="s">
        <v>4</v>
      </c>
      <c r="H4772" s="1" t="s">
        <v>5232</v>
      </c>
      <c r="I4772" s="2" t="s">
        <v>5233</v>
      </c>
      <c r="J4772" s="6" t="s">
        <v>4</v>
      </c>
      <c r="K4772" s="6" t="s">
        <v>4</v>
      </c>
      <c r="L4772" s="6" t="s">
        <v>4</v>
      </c>
      <c r="M4772" s="6" t="s">
        <v>5</v>
      </c>
      <c r="N4772" s="6" t="s">
        <v>5234</v>
      </c>
      <c r="O4772" s="16">
        <v>44930</v>
      </c>
      <c r="P4772" s="6" t="s">
        <v>7</v>
      </c>
      <c r="Q4772" s="18">
        <v>15888.01</v>
      </c>
      <c r="R4772" s="18">
        <v>15888.01</v>
      </c>
      <c r="S4772" s="18">
        <v>0</v>
      </c>
      <c r="T4772" s="18">
        <v>0</v>
      </c>
      <c r="U4772" s="10">
        <f t="shared" si="148"/>
        <v>0</v>
      </c>
      <c r="V4772" s="20">
        <f t="shared" si="149"/>
        <v>0</v>
      </c>
    </row>
    <row r="4773" spans="1:22" ht="29" outlineLevel="4" x14ac:dyDescent="0.35">
      <c r="A4773" s="6" t="s">
        <v>110</v>
      </c>
      <c r="B4773" s="6" t="s">
        <v>111</v>
      </c>
      <c r="C4773" s="12" t="s">
        <v>5206</v>
      </c>
      <c r="D4773" s="5" t="s">
        <v>5207</v>
      </c>
      <c r="E4773" s="6" t="s">
        <v>5207</v>
      </c>
      <c r="F4773" s="1" t="s">
        <v>76</v>
      </c>
      <c r="G4773" s="1" t="s">
        <v>4</v>
      </c>
      <c r="H4773" s="1" t="s">
        <v>5232</v>
      </c>
      <c r="I4773" s="2" t="s">
        <v>5233</v>
      </c>
      <c r="J4773" s="6" t="s">
        <v>4</v>
      </c>
      <c r="K4773" s="6" t="s">
        <v>4</v>
      </c>
      <c r="L4773" s="6" t="s">
        <v>4</v>
      </c>
      <c r="M4773" s="6" t="s">
        <v>5</v>
      </c>
      <c r="N4773" s="6" t="s">
        <v>5235</v>
      </c>
      <c r="O4773" s="16">
        <v>45019</v>
      </c>
      <c r="P4773" s="6" t="s">
        <v>7</v>
      </c>
      <c r="Q4773" s="18">
        <v>20817.900000000001</v>
      </c>
      <c r="R4773" s="18">
        <v>20817.900000000001</v>
      </c>
      <c r="S4773" s="18">
        <v>0</v>
      </c>
      <c r="T4773" s="18">
        <v>0</v>
      </c>
      <c r="U4773" s="10">
        <f t="shared" si="148"/>
        <v>0</v>
      </c>
      <c r="V4773" s="20">
        <f t="shared" si="149"/>
        <v>0</v>
      </c>
    </row>
    <row r="4774" spans="1:22" ht="29" outlineLevel="4" x14ac:dyDescent="0.35">
      <c r="A4774" s="6" t="s">
        <v>110</v>
      </c>
      <c r="B4774" s="6" t="s">
        <v>111</v>
      </c>
      <c r="C4774" s="12" t="s">
        <v>5206</v>
      </c>
      <c r="D4774" s="5" t="s">
        <v>5207</v>
      </c>
      <c r="E4774" s="6" t="s">
        <v>5207</v>
      </c>
      <c r="F4774" s="1" t="s">
        <v>76</v>
      </c>
      <c r="G4774" s="1" t="s">
        <v>4</v>
      </c>
      <c r="H4774" s="1" t="s">
        <v>5232</v>
      </c>
      <c r="I4774" s="2" t="s">
        <v>5233</v>
      </c>
      <c r="J4774" s="6" t="s">
        <v>4</v>
      </c>
      <c r="K4774" s="6" t="s">
        <v>4</v>
      </c>
      <c r="L4774" s="6" t="s">
        <v>4</v>
      </c>
      <c r="M4774" s="6" t="s">
        <v>5</v>
      </c>
      <c r="N4774" s="6" t="s">
        <v>5236</v>
      </c>
      <c r="O4774" s="16">
        <v>45086</v>
      </c>
      <c r="P4774" s="6" t="s">
        <v>7</v>
      </c>
      <c r="Q4774" s="18">
        <v>13939.78</v>
      </c>
      <c r="R4774" s="18">
        <v>13939.78</v>
      </c>
      <c r="S4774" s="18">
        <v>0</v>
      </c>
      <c r="T4774" s="18">
        <v>0</v>
      </c>
      <c r="U4774" s="10">
        <f t="shared" si="148"/>
        <v>0</v>
      </c>
      <c r="V4774" s="20">
        <f t="shared" si="149"/>
        <v>0</v>
      </c>
    </row>
    <row r="4775" spans="1:22" outlineLevel="3" x14ac:dyDescent="0.35">
      <c r="G4775" s="1"/>
      <c r="H4775" s="14" t="s">
        <v>12261</v>
      </c>
      <c r="O4775" s="16"/>
      <c r="Q4775" s="18">
        <f>SUBTOTAL(9,Q4767:Q4774)</f>
        <v>97200</v>
      </c>
      <c r="R4775" s="18">
        <f>SUBTOTAL(9,R4767:R4774)</f>
        <v>91482.43</v>
      </c>
      <c r="S4775" s="18">
        <f>SUBTOTAL(9,S4767:S4774)</f>
        <v>5717.5700000000006</v>
      </c>
      <c r="T4775" s="18">
        <f>SUBTOTAL(9,T4767:T4774)</f>
        <v>0</v>
      </c>
      <c r="U4775" s="10">
        <f t="shared" si="148"/>
        <v>6.3664629124104977E-12</v>
      </c>
      <c r="V4775" s="20">
        <f t="shared" si="149"/>
        <v>6.3664629124104977E-12</v>
      </c>
    </row>
    <row r="4776" spans="1:22" ht="29" outlineLevel="4" x14ac:dyDescent="0.35">
      <c r="A4776" s="6" t="s">
        <v>110</v>
      </c>
      <c r="B4776" s="6" t="s">
        <v>111</v>
      </c>
      <c r="C4776" s="12" t="s">
        <v>5206</v>
      </c>
      <c r="D4776" s="5" t="s">
        <v>5207</v>
      </c>
      <c r="E4776" s="6" t="s">
        <v>5207</v>
      </c>
      <c r="F4776" s="1" t="s">
        <v>4</v>
      </c>
      <c r="G4776" s="1" t="s">
        <v>97</v>
      </c>
      <c r="H4776" s="1" t="s">
        <v>5238</v>
      </c>
      <c r="I4776" s="2" t="s">
        <v>5239</v>
      </c>
      <c r="J4776" s="6" t="s">
        <v>4</v>
      </c>
      <c r="K4776" s="6" t="s">
        <v>4</v>
      </c>
      <c r="L4776" s="6" t="s">
        <v>4</v>
      </c>
      <c r="M4776" s="6" t="s">
        <v>5</v>
      </c>
      <c r="N4776" s="6" t="s">
        <v>5237</v>
      </c>
      <c r="O4776" s="16">
        <v>44896</v>
      </c>
      <c r="P4776" s="6" t="s">
        <v>7</v>
      </c>
      <c r="Q4776" s="18">
        <v>551.45000000000005</v>
      </c>
      <c r="R4776" s="18">
        <v>0</v>
      </c>
      <c r="S4776" s="18">
        <v>551.45000000000005</v>
      </c>
      <c r="T4776" s="18">
        <v>0</v>
      </c>
      <c r="U4776" s="10">
        <f t="shared" si="148"/>
        <v>0</v>
      </c>
      <c r="V4776" s="20">
        <f t="shared" si="149"/>
        <v>0</v>
      </c>
    </row>
    <row r="4777" spans="1:22" ht="29" outlineLevel="4" x14ac:dyDescent="0.35">
      <c r="A4777" s="6" t="s">
        <v>110</v>
      </c>
      <c r="B4777" s="6" t="s">
        <v>111</v>
      </c>
      <c r="C4777" s="12" t="s">
        <v>5206</v>
      </c>
      <c r="D4777" s="5" t="s">
        <v>5207</v>
      </c>
      <c r="E4777" s="6" t="s">
        <v>5207</v>
      </c>
      <c r="F4777" s="1" t="s">
        <v>4</v>
      </c>
      <c r="G4777" s="1" t="s">
        <v>97</v>
      </c>
      <c r="H4777" s="1" t="s">
        <v>5238</v>
      </c>
      <c r="I4777" s="2" t="s">
        <v>5239</v>
      </c>
      <c r="J4777" s="6" t="s">
        <v>4</v>
      </c>
      <c r="K4777" s="6" t="s">
        <v>4</v>
      </c>
      <c r="L4777" s="6" t="s">
        <v>4</v>
      </c>
      <c r="M4777" s="6" t="s">
        <v>5</v>
      </c>
      <c r="N4777" s="6" t="s">
        <v>5240</v>
      </c>
      <c r="O4777" s="16">
        <v>44923</v>
      </c>
      <c r="P4777" s="6" t="s">
        <v>7</v>
      </c>
      <c r="Q4777" s="18">
        <v>45</v>
      </c>
      <c r="R4777" s="18">
        <v>0</v>
      </c>
      <c r="S4777" s="18">
        <v>45</v>
      </c>
      <c r="T4777" s="18">
        <v>0</v>
      </c>
      <c r="U4777" s="10">
        <f t="shared" si="148"/>
        <v>0</v>
      </c>
      <c r="V4777" s="20">
        <f t="shared" si="149"/>
        <v>0</v>
      </c>
    </row>
    <row r="4778" spans="1:22" ht="29" outlineLevel="4" x14ac:dyDescent="0.35">
      <c r="A4778" s="6" t="s">
        <v>110</v>
      </c>
      <c r="B4778" s="6" t="s">
        <v>111</v>
      </c>
      <c r="C4778" s="12" t="s">
        <v>5206</v>
      </c>
      <c r="D4778" s="5" t="s">
        <v>5207</v>
      </c>
      <c r="E4778" s="6" t="s">
        <v>5207</v>
      </c>
      <c r="F4778" s="1" t="s">
        <v>4</v>
      </c>
      <c r="G4778" s="1" t="s">
        <v>97</v>
      </c>
      <c r="H4778" s="1" t="s">
        <v>5238</v>
      </c>
      <c r="I4778" s="2" t="s">
        <v>5239</v>
      </c>
      <c r="J4778" s="6" t="s">
        <v>4</v>
      </c>
      <c r="K4778" s="6" t="s">
        <v>4</v>
      </c>
      <c r="L4778" s="6" t="s">
        <v>4</v>
      </c>
      <c r="M4778" s="6" t="s">
        <v>5</v>
      </c>
      <c r="N4778" s="6" t="s">
        <v>5241</v>
      </c>
      <c r="O4778" s="16">
        <v>45019</v>
      </c>
      <c r="P4778" s="6" t="s">
        <v>7</v>
      </c>
      <c r="Q4778" s="18">
        <v>208.23</v>
      </c>
      <c r="R4778" s="18">
        <v>0</v>
      </c>
      <c r="S4778" s="18">
        <v>208.23</v>
      </c>
      <c r="T4778" s="18">
        <v>0</v>
      </c>
      <c r="U4778" s="10">
        <f t="shared" si="148"/>
        <v>0</v>
      </c>
      <c r="V4778" s="20">
        <f t="shared" si="149"/>
        <v>0</v>
      </c>
    </row>
    <row r="4779" spans="1:22" ht="29" outlineLevel="4" x14ac:dyDescent="0.35">
      <c r="A4779" s="6" t="s">
        <v>110</v>
      </c>
      <c r="B4779" s="6" t="s">
        <v>111</v>
      </c>
      <c r="C4779" s="12" t="s">
        <v>5206</v>
      </c>
      <c r="D4779" s="5" t="s">
        <v>5207</v>
      </c>
      <c r="E4779" s="6" t="s">
        <v>5207</v>
      </c>
      <c r="F4779" s="1" t="s">
        <v>76</v>
      </c>
      <c r="G4779" s="1" t="s">
        <v>4</v>
      </c>
      <c r="H4779" s="1" t="s">
        <v>5238</v>
      </c>
      <c r="I4779" s="2" t="s">
        <v>5239</v>
      </c>
      <c r="J4779" s="6" t="s">
        <v>4</v>
      </c>
      <c r="K4779" s="6" t="s">
        <v>4</v>
      </c>
      <c r="L4779" s="6" t="s">
        <v>4</v>
      </c>
      <c r="M4779" s="6" t="s">
        <v>5</v>
      </c>
      <c r="N4779" s="6" t="s">
        <v>5237</v>
      </c>
      <c r="O4779" s="16">
        <v>44896</v>
      </c>
      <c r="P4779" s="6" t="s">
        <v>7</v>
      </c>
      <c r="Q4779" s="18">
        <v>4411.55</v>
      </c>
      <c r="R4779" s="18">
        <v>4411.55</v>
      </c>
      <c r="S4779" s="18">
        <v>0</v>
      </c>
      <c r="T4779" s="18">
        <v>0</v>
      </c>
      <c r="U4779" s="10">
        <f t="shared" si="148"/>
        <v>0</v>
      </c>
      <c r="V4779" s="20">
        <f t="shared" si="149"/>
        <v>0</v>
      </c>
    </row>
    <row r="4780" spans="1:22" ht="29" outlineLevel="4" x14ac:dyDescent="0.35">
      <c r="A4780" s="6" t="s">
        <v>110</v>
      </c>
      <c r="B4780" s="6" t="s">
        <v>111</v>
      </c>
      <c r="C4780" s="12" t="s">
        <v>5206</v>
      </c>
      <c r="D4780" s="5" t="s">
        <v>5207</v>
      </c>
      <c r="E4780" s="6" t="s">
        <v>5207</v>
      </c>
      <c r="F4780" s="1" t="s">
        <v>76</v>
      </c>
      <c r="G4780" s="1" t="s">
        <v>4</v>
      </c>
      <c r="H4780" s="1" t="s">
        <v>5238</v>
      </c>
      <c r="I4780" s="2" t="s">
        <v>5239</v>
      </c>
      <c r="J4780" s="6" t="s">
        <v>4</v>
      </c>
      <c r="K4780" s="6" t="s">
        <v>4</v>
      </c>
      <c r="L4780" s="6" t="s">
        <v>4</v>
      </c>
      <c r="M4780" s="6" t="s">
        <v>5</v>
      </c>
      <c r="N4780" s="6" t="s">
        <v>5240</v>
      </c>
      <c r="O4780" s="16">
        <v>44923</v>
      </c>
      <c r="P4780" s="6" t="s">
        <v>7</v>
      </c>
      <c r="Q4780" s="18">
        <v>360</v>
      </c>
      <c r="R4780" s="18">
        <v>360</v>
      </c>
      <c r="S4780" s="18">
        <v>0</v>
      </c>
      <c r="T4780" s="18">
        <v>0</v>
      </c>
      <c r="U4780" s="10">
        <f t="shared" si="148"/>
        <v>0</v>
      </c>
      <c r="V4780" s="20">
        <f t="shared" si="149"/>
        <v>0</v>
      </c>
    </row>
    <row r="4781" spans="1:22" ht="29" outlineLevel="4" x14ac:dyDescent="0.35">
      <c r="A4781" s="6" t="s">
        <v>110</v>
      </c>
      <c r="B4781" s="6" t="s">
        <v>111</v>
      </c>
      <c r="C4781" s="12" t="s">
        <v>5206</v>
      </c>
      <c r="D4781" s="5" t="s">
        <v>5207</v>
      </c>
      <c r="E4781" s="6" t="s">
        <v>5207</v>
      </c>
      <c r="F4781" s="1" t="s">
        <v>76</v>
      </c>
      <c r="G4781" s="1" t="s">
        <v>4</v>
      </c>
      <c r="H4781" s="1" t="s">
        <v>5238</v>
      </c>
      <c r="I4781" s="2" t="s">
        <v>5239</v>
      </c>
      <c r="J4781" s="6" t="s">
        <v>4</v>
      </c>
      <c r="K4781" s="6" t="s">
        <v>4</v>
      </c>
      <c r="L4781" s="6" t="s">
        <v>4</v>
      </c>
      <c r="M4781" s="6" t="s">
        <v>5</v>
      </c>
      <c r="N4781" s="6" t="s">
        <v>5241</v>
      </c>
      <c r="O4781" s="16">
        <v>45019</v>
      </c>
      <c r="P4781" s="6" t="s">
        <v>7</v>
      </c>
      <c r="Q4781" s="18">
        <v>1665.77</v>
      </c>
      <c r="R4781" s="18">
        <v>1665.77</v>
      </c>
      <c r="S4781" s="18">
        <v>0</v>
      </c>
      <c r="T4781" s="18">
        <v>0</v>
      </c>
      <c r="U4781" s="10">
        <f t="shared" si="148"/>
        <v>0</v>
      </c>
      <c r="V4781" s="20">
        <f t="shared" si="149"/>
        <v>0</v>
      </c>
    </row>
    <row r="4782" spans="1:22" outlineLevel="3" x14ac:dyDescent="0.35">
      <c r="G4782" s="1"/>
      <c r="H4782" s="14" t="s">
        <v>12262</v>
      </c>
      <c r="O4782" s="16"/>
      <c r="Q4782" s="18">
        <f>SUBTOTAL(9,Q4776:Q4781)</f>
        <v>7242</v>
      </c>
      <c r="R4782" s="18">
        <f>SUBTOTAL(9,R4776:R4781)</f>
        <v>6437.32</v>
      </c>
      <c r="S4782" s="18">
        <f>SUBTOTAL(9,S4776:S4781)</f>
        <v>804.68000000000006</v>
      </c>
      <c r="T4782" s="18">
        <f>SUBTOTAL(9,T4776:T4781)</f>
        <v>0</v>
      </c>
      <c r="U4782" s="10">
        <f t="shared" si="148"/>
        <v>2.2737367544323206E-13</v>
      </c>
      <c r="V4782" s="20">
        <f t="shared" si="149"/>
        <v>2.2737367544323206E-13</v>
      </c>
    </row>
    <row r="4783" spans="1:22" outlineLevel="4" x14ac:dyDescent="0.35">
      <c r="A4783" s="6" t="s">
        <v>110</v>
      </c>
      <c r="B4783" s="6" t="s">
        <v>111</v>
      </c>
      <c r="C4783" s="12" t="s">
        <v>5206</v>
      </c>
      <c r="D4783" s="5" t="s">
        <v>5242</v>
      </c>
      <c r="E4783" s="6" t="s">
        <v>5242</v>
      </c>
      <c r="F4783" s="1" t="s">
        <v>4</v>
      </c>
      <c r="G4783" s="1" t="s">
        <v>114</v>
      </c>
      <c r="H4783" s="1" t="s">
        <v>116</v>
      </c>
      <c r="I4783" s="4" t="s">
        <v>12902</v>
      </c>
      <c r="J4783" s="6" t="s">
        <v>4</v>
      </c>
      <c r="K4783" s="6" t="s">
        <v>4</v>
      </c>
      <c r="L4783" s="6" t="s">
        <v>4</v>
      </c>
      <c r="M4783" s="6" t="s">
        <v>5</v>
      </c>
      <c r="N4783" s="6" t="s">
        <v>5243</v>
      </c>
      <c r="O4783" s="16">
        <v>44869</v>
      </c>
      <c r="P4783" s="6" t="s">
        <v>7</v>
      </c>
      <c r="Q4783" s="18">
        <v>55289</v>
      </c>
      <c r="R4783" s="18">
        <v>0</v>
      </c>
      <c r="S4783" s="18">
        <v>55289</v>
      </c>
      <c r="T4783" s="18">
        <v>0</v>
      </c>
      <c r="U4783" s="10">
        <f t="shared" si="148"/>
        <v>0</v>
      </c>
      <c r="V4783" s="20">
        <f t="shared" si="149"/>
        <v>0</v>
      </c>
    </row>
    <row r="4784" spans="1:22" outlineLevel="4" x14ac:dyDescent="0.35">
      <c r="A4784" s="6" t="s">
        <v>110</v>
      </c>
      <c r="B4784" s="6" t="s">
        <v>111</v>
      </c>
      <c r="C4784" s="12" t="s">
        <v>5206</v>
      </c>
      <c r="D4784" s="5" t="s">
        <v>5242</v>
      </c>
      <c r="E4784" s="6" t="s">
        <v>5242</v>
      </c>
      <c r="F4784" s="1" t="s">
        <v>4</v>
      </c>
      <c r="G4784" s="1" t="s">
        <v>114</v>
      </c>
      <c r="H4784" s="1" t="s">
        <v>116</v>
      </c>
      <c r="I4784" s="4" t="s">
        <v>12902</v>
      </c>
      <c r="J4784" s="6" t="s">
        <v>4</v>
      </c>
      <c r="K4784" s="6" t="s">
        <v>4</v>
      </c>
      <c r="L4784" s="6" t="s">
        <v>4</v>
      </c>
      <c r="M4784" s="6" t="s">
        <v>5</v>
      </c>
      <c r="N4784" s="6" t="s">
        <v>5244</v>
      </c>
      <c r="O4784" s="16">
        <v>44945</v>
      </c>
      <c r="P4784" s="6" t="s">
        <v>7</v>
      </c>
      <c r="Q4784" s="18">
        <v>10736</v>
      </c>
      <c r="R4784" s="18">
        <v>0</v>
      </c>
      <c r="S4784" s="18">
        <v>10736</v>
      </c>
      <c r="T4784" s="18">
        <v>0</v>
      </c>
      <c r="U4784" s="10">
        <f t="shared" si="148"/>
        <v>0</v>
      </c>
      <c r="V4784" s="20">
        <f t="shared" si="149"/>
        <v>0</v>
      </c>
    </row>
    <row r="4785" spans="1:22" outlineLevel="3" x14ac:dyDescent="0.35">
      <c r="G4785" s="1"/>
      <c r="H4785" s="14" t="s">
        <v>11348</v>
      </c>
      <c r="O4785" s="16"/>
      <c r="Q4785" s="18">
        <f>SUBTOTAL(9,Q4783:Q4784)</f>
        <v>66025</v>
      </c>
      <c r="R4785" s="18">
        <f>SUBTOTAL(9,R4783:R4784)</f>
        <v>0</v>
      </c>
      <c r="S4785" s="18">
        <f>SUBTOTAL(9,S4783:S4784)</f>
        <v>66025</v>
      </c>
      <c r="T4785" s="18">
        <f>SUBTOTAL(9,T4783:T4784)</f>
        <v>0</v>
      </c>
      <c r="U4785" s="10">
        <f t="shared" si="148"/>
        <v>0</v>
      </c>
      <c r="V4785" s="20">
        <f t="shared" si="149"/>
        <v>0</v>
      </c>
    </row>
    <row r="4786" spans="1:22" outlineLevel="4" x14ac:dyDescent="0.35">
      <c r="A4786" s="6" t="s">
        <v>110</v>
      </c>
      <c r="B4786" s="6" t="s">
        <v>111</v>
      </c>
      <c r="C4786" s="12" t="s">
        <v>5206</v>
      </c>
      <c r="D4786" s="5" t="s">
        <v>5242</v>
      </c>
      <c r="E4786" s="6" t="s">
        <v>5242</v>
      </c>
      <c r="F4786" s="1" t="s">
        <v>4</v>
      </c>
      <c r="G4786" s="1" t="s">
        <v>114</v>
      </c>
      <c r="H4786" s="1" t="s">
        <v>119</v>
      </c>
      <c r="I4786" s="4" t="s">
        <v>12903</v>
      </c>
      <c r="J4786" s="6" t="s">
        <v>4</v>
      </c>
      <c r="K4786" s="6" t="s">
        <v>4</v>
      </c>
      <c r="L4786" s="6" t="s">
        <v>4</v>
      </c>
      <c r="M4786" s="6" t="s">
        <v>5</v>
      </c>
      <c r="N4786" s="6" t="s">
        <v>5243</v>
      </c>
      <c r="O4786" s="16">
        <v>44869</v>
      </c>
      <c r="P4786" s="6" t="s">
        <v>7</v>
      </c>
      <c r="Q4786" s="18">
        <v>6091</v>
      </c>
      <c r="R4786" s="18">
        <v>0</v>
      </c>
      <c r="S4786" s="18">
        <v>6091</v>
      </c>
      <c r="T4786" s="18">
        <v>0</v>
      </c>
      <c r="U4786" s="10">
        <f t="shared" si="148"/>
        <v>0</v>
      </c>
      <c r="V4786" s="20">
        <f t="shared" si="149"/>
        <v>0</v>
      </c>
    </row>
    <row r="4787" spans="1:22" outlineLevel="4" x14ac:dyDescent="0.35">
      <c r="A4787" s="6" t="s">
        <v>110</v>
      </c>
      <c r="B4787" s="6" t="s">
        <v>111</v>
      </c>
      <c r="C4787" s="12" t="s">
        <v>5206</v>
      </c>
      <c r="D4787" s="5" t="s">
        <v>5242</v>
      </c>
      <c r="E4787" s="6" t="s">
        <v>5242</v>
      </c>
      <c r="F4787" s="1" t="s">
        <v>4</v>
      </c>
      <c r="G4787" s="1" t="s">
        <v>114</v>
      </c>
      <c r="H4787" s="1" t="s">
        <v>119</v>
      </c>
      <c r="I4787" s="4" t="s">
        <v>12903</v>
      </c>
      <c r="J4787" s="6" t="s">
        <v>4</v>
      </c>
      <c r="K4787" s="6" t="s">
        <v>4</v>
      </c>
      <c r="L4787" s="6" t="s">
        <v>4</v>
      </c>
      <c r="M4787" s="6" t="s">
        <v>5</v>
      </c>
      <c r="N4787" s="6" t="s">
        <v>5244</v>
      </c>
      <c r="O4787" s="16">
        <v>44945</v>
      </c>
      <c r="P4787" s="6" t="s">
        <v>7</v>
      </c>
      <c r="Q4787" s="18">
        <v>1181</v>
      </c>
      <c r="R4787" s="18">
        <v>0</v>
      </c>
      <c r="S4787" s="18">
        <v>1181</v>
      </c>
      <c r="T4787" s="18">
        <v>0</v>
      </c>
      <c r="U4787" s="10">
        <f t="shared" si="148"/>
        <v>0</v>
      </c>
      <c r="V4787" s="20">
        <f t="shared" si="149"/>
        <v>0</v>
      </c>
    </row>
    <row r="4788" spans="1:22" outlineLevel="3" x14ac:dyDescent="0.35">
      <c r="G4788" s="1"/>
      <c r="H4788" s="14" t="s">
        <v>11349</v>
      </c>
      <c r="O4788" s="16"/>
      <c r="Q4788" s="18">
        <f>SUBTOTAL(9,Q4786:Q4787)</f>
        <v>7272</v>
      </c>
      <c r="R4788" s="18">
        <f>SUBTOTAL(9,R4786:R4787)</f>
        <v>0</v>
      </c>
      <c r="S4788" s="18">
        <f>SUBTOTAL(9,S4786:S4787)</f>
        <v>7272</v>
      </c>
      <c r="T4788" s="18">
        <f>SUBTOTAL(9,T4786:T4787)</f>
        <v>0</v>
      </c>
      <c r="U4788" s="10">
        <f t="shared" si="148"/>
        <v>0</v>
      </c>
      <c r="V4788" s="20">
        <f t="shared" si="149"/>
        <v>0</v>
      </c>
    </row>
    <row r="4789" spans="1:22" outlineLevel="4" x14ac:dyDescent="0.35">
      <c r="A4789" s="6" t="s">
        <v>110</v>
      </c>
      <c r="B4789" s="6" t="s">
        <v>111</v>
      </c>
      <c r="C4789" s="12" t="s">
        <v>5206</v>
      </c>
      <c r="D4789" s="5" t="s">
        <v>5242</v>
      </c>
      <c r="E4789" s="6" t="s">
        <v>5242</v>
      </c>
      <c r="F4789" s="1" t="s">
        <v>4</v>
      </c>
      <c r="G4789" s="1" t="s">
        <v>114</v>
      </c>
      <c r="H4789" s="1" t="s">
        <v>121</v>
      </c>
      <c r="I4789" s="4" t="s">
        <v>12901</v>
      </c>
      <c r="J4789" s="6" t="s">
        <v>4</v>
      </c>
      <c r="K4789" s="6" t="s">
        <v>4</v>
      </c>
      <c r="L4789" s="6" t="s">
        <v>4</v>
      </c>
      <c r="M4789" s="6" t="s">
        <v>5</v>
      </c>
      <c r="N4789" s="6" t="s">
        <v>5243</v>
      </c>
      <c r="O4789" s="16">
        <v>44869</v>
      </c>
      <c r="P4789" s="6" t="s">
        <v>7</v>
      </c>
      <c r="Q4789" s="18">
        <v>53545</v>
      </c>
      <c r="R4789" s="18">
        <v>0</v>
      </c>
      <c r="S4789" s="18">
        <v>53545</v>
      </c>
      <c r="T4789" s="18">
        <v>0</v>
      </c>
      <c r="U4789" s="10">
        <f t="shared" si="148"/>
        <v>0</v>
      </c>
      <c r="V4789" s="20">
        <f t="shared" si="149"/>
        <v>0</v>
      </c>
    </row>
    <row r="4790" spans="1:22" outlineLevel="4" x14ac:dyDescent="0.35">
      <c r="A4790" s="6" t="s">
        <v>110</v>
      </c>
      <c r="B4790" s="6" t="s">
        <v>111</v>
      </c>
      <c r="C4790" s="12" t="s">
        <v>5206</v>
      </c>
      <c r="D4790" s="5" t="s">
        <v>5242</v>
      </c>
      <c r="E4790" s="6" t="s">
        <v>5242</v>
      </c>
      <c r="F4790" s="1" t="s">
        <v>4</v>
      </c>
      <c r="G4790" s="1" t="s">
        <v>114</v>
      </c>
      <c r="H4790" s="1" t="s">
        <v>121</v>
      </c>
      <c r="I4790" s="4" t="s">
        <v>12901</v>
      </c>
      <c r="J4790" s="6" t="s">
        <v>4</v>
      </c>
      <c r="K4790" s="6" t="s">
        <v>4</v>
      </c>
      <c r="L4790" s="6" t="s">
        <v>4</v>
      </c>
      <c r="M4790" s="6" t="s">
        <v>5</v>
      </c>
      <c r="N4790" s="6" t="s">
        <v>5244</v>
      </c>
      <c r="O4790" s="16">
        <v>44945</v>
      </c>
      <c r="P4790" s="6" t="s">
        <v>7</v>
      </c>
      <c r="Q4790" s="18">
        <v>10398</v>
      </c>
      <c r="R4790" s="18">
        <v>0</v>
      </c>
      <c r="S4790" s="18">
        <v>10398</v>
      </c>
      <c r="T4790" s="18">
        <v>0</v>
      </c>
      <c r="U4790" s="10">
        <f t="shared" si="148"/>
        <v>0</v>
      </c>
      <c r="V4790" s="20">
        <f t="shared" si="149"/>
        <v>0</v>
      </c>
    </row>
    <row r="4791" spans="1:22" outlineLevel="3" x14ac:dyDescent="0.35">
      <c r="G4791" s="1"/>
      <c r="H4791" s="14" t="s">
        <v>11350</v>
      </c>
      <c r="O4791" s="16"/>
      <c r="Q4791" s="18">
        <f>SUBTOTAL(9,Q4789:Q4790)</f>
        <v>63943</v>
      </c>
      <c r="R4791" s="18">
        <f>SUBTOTAL(9,R4789:R4790)</f>
        <v>0</v>
      </c>
      <c r="S4791" s="18">
        <f>SUBTOTAL(9,S4789:S4790)</f>
        <v>63943</v>
      </c>
      <c r="T4791" s="18">
        <f>SUBTOTAL(9,T4789:T4790)</f>
        <v>0</v>
      </c>
      <c r="U4791" s="10">
        <f t="shared" si="148"/>
        <v>0</v>
      </c>
      <c r="V4791" s="20">
        <f t="shared" si="149"/>
        <v>0</v>
      </c>
    </row>
    <row r="4792" spans="1:22" outlineLevel="2" x14ac:dyDescent="0.35">
      <c r="C4792" s="13" t="s">
        <v>10786</v>
      </c>
      <c r="G4792" s="1"/>
      <c r="O4792" s="16"/>
      <c r="Q4792" s="18">
        <f>SUBTOTAL(9,Q4749:Q4790)</f>
        <v>448045.00000000006</v>
      </c>
      <c r="R4792" s="18">
        <f>SUBTOTAL(9,R4749:R4790)</f>
        <v>296414.49000000005</v>
      </c>
      <c r="S4792" s="18">
        <f>SUBTOTAL(9,S4749:S4790)</f>
        <v>151630.51</v>
      </c>
      <c r="T4792" s="18">
        <f>SUBTOTAL(9,T4749:T4790)</f>
        <v>0</v>
      </c>
      <c r="U4792" s="10">
        <f t="shared" si="148"/>
        <v>0</v>
      </c>
      <c r="V4792" s="20">
        <f t="shared" si="149"/>
        <v>0</v>
      </c>
    </row>
    <row r="4793" spans="1:22" ht="43.5" outlineLevel="4" x14ac:dyDescent="0.35">
      <c r="A4793" s="6" t="s">
        <v>73</v>
      </c>
      <c r="B4793" s="6" t="s">
        <v>74</v>
      </c>
      <c r="C4793" s="12" t="s">
        <v>5245</v>
      </c>
      <c r="D4793" s="5" t="s">
        <v>5246</v>
      </c>
      <c r="E4793" s="6" t="s">
        <v>5246</v>
      </c>
      <c r="F4793" s="1" t="s">
        <v>4</v>
      </c>
      <c r="G4793" s="1" t="s">
        <v>97</v>
      </c>
      <c r="H4793" s="1" t="s">
        <v>5248</v>
      </c>
      <c r="I4793" s="2" t="s">
        <v>5249</v>
      </c>
      <c r="J4793" s="6" t="s">
        <v>4</v>
      </c>
      <c r="K4793" s="6" t="s">
        <v>4</v>
      </c>
      <c r="L4793" s="6" t="s">
        <v>4</v>
      </c>
      <c r="M4793" s="6" t="s">
        <v>5</v>
      </c>
      <c r="N4793" s="6" t="s">
        <v>5247</v>
      </c>
      <c r="O4793" s="16">
        <v>44776</v>
      </c>
      <c r="P4793" s="6" t="s">
        <v>7</v>
      </c>
      <c r="Q4793" s="18">
        <v>675.95</v>
      </c>
      <c r="R4793" s="18">
        <v>0</v>
      </c>
      <c r="S4793" s="18">
        <v>675.95</v>
      </c>
      <c r="T4793" s="18">
        <v>0</v>
      </c>
      <c r="U4793" s="10">
        <f t="shared" si="148"/>
        <v>0</v>
      </c>
      <c r="V4793" s="20">
        <f t="shared" si="149"/>
        <v>0</v>
      </c>
    </row>
    <row r="4794" spans="1:22" ht="43.5" outlineLevel="4" x14ac:dyDescent="0.35">
      <c r="A4794" s="6" t="s">
        <v>73</v>
      </c>
      <c r="B4794" s="6" t="s">
        <v>74</v>
      </c>
      <c r="C4794" s="12" t="s">
        <v>5245</v>
      </c>
      <c r="D4794" s="5" t="s">
        <v>5246</v>
      </c>
      <c r="E4794" s="6" t="s">
        <v>5246</v>
      </c>
      <c r="F4794" s="1" t="s">
        <v>4</v>
      </c>
      <c r="G4794" s="1" t="s">
        <v>97</v>
      </c>
      <c r="H4794" s="1" t="s">
        <v>5248</v>
      </c>
      <c r="I4794" s="2" t="s">
        <v>5249</v>
      </c>
      <c r="J4794" s="6" t="s">
        <v>4</v>
      </c>
      <c r="K4794" s="6" t="s">
        <v>4</v>
      </c>
      <c r="L4794" s="6" t="s">
        <v>4</v>
      </c>
      <c r="M4794" s="6" t="s">
        <v>5</v>
      </c>
      <c r="N4794" s="6" t="s">
        <v>5250</v>
      </c>
      <c r="O4794" s="16">
        <v>44810</v>
      </c>
      <c r="P4794" s="6" t="s">
        <v>7</v>
      </c>
      <c r="Q4794" s="18">
        <v>670.4</v>
      </c>
      <c r="R4794" s="18">
        <v>0</v>
      </c>
      <c r="S4794" s="18">
        <v>670.4</v>
      </c>
      <c r="T4794" s="18">
        <v>0</v>
      </c>
      <c r="U4794" s="10">
        <f t="shared" si="148"/>
        <v>0</v>
      </c>
      <c r="V4794" s="20">
        <f t="shared" si="149"/>
        <v>0</v>
      </c>
    </row>
    <row r="4795" spans="1:22" ht="43.5" outlineLevel="4" x14ac:dyDescent="0.35">
      <c r="A4795" s="6" t="s">
        <v>73</v>
      </c>
      <c r="B4795" s="6" t="s">
        <v>74</v>
      </c>
      <c r="C4795" s="12" t="s">
        <v>5245</v>
      </c>
      <c r="D4795" s="5" t="s">
        <v>5246</v>
      </c>
      <c r="E4795" s="6" t="s">
        <v>5246</v>
      </c>
      <c r="F4795" s="1" t="s">
        <v>86</v>
      </c>
      <c r="G4795" s="1" t="s">
        <v>4</v>
      </c>
      <c r="H4795" s="1" t="s">
        <v>5248</v>
      </c>
      <c r="I4795" s="2" t="s">
        <v>5249</v>
      </c>
      <c r="J4795" s="6" t="s">
        <v>4</v>
      </c>
      <c r="K4795" s="6" t="s">
        <v>4</v>
      </c>
      <c r="L4795" s="6" t="s">
        <v>4</v>
      </c>
      <c r="M4795" s="6" t="s">
        <v>5</v>
      </c>
      <c r="N4795" s="6" t="s">
        <v>5247</v>
      </c>
      <c r="O4795" s="16">
        <v>44776</v>
      </c>
      <c r="P4795" s="6" t="s">
        <v>7</v>
      </c>
      <c r="Q4795" s="18">
        <v>5408.05</v>
      </c>
      <c r="R4795" s="18">
        <v>5408.05</v>
      </c>
      <c r="S4795" s="18">
        <v>0</v>
      </c>
      <c r="T4795" s="18">
        <v>0</v>
      </c>
      <c r="U4795" s="10">
        <f t="shared" si="148"/>
        <v>0</v>
      </c>
      <c r="V4795" s="20">
        <f t="shared" si="149"/>
        <v>0</v>
      </c>
    </row>
    <row r="4796" spans="1:22" ht="43.5" outlineLevel="4" x14ac:dyDescent="0.35">
      <c r="A4796" s="6" t="s">
        <v>73</v>
      </c>
      <c r="B4796" s="6" t="s">
        <v>74</v>
      </c>
      <c r="C4796" s="12" t="s">
        <v>5245</v>
      </c>
      <c r="D4796" s="5" t="s">
        <v>5246</v>
      </c>
      <c r="E4796" s="6" t="s">
        <v>5246</v>
      </c>
      <c r="F4796" s="1" t="s">
        <v>86</v>
      </c>
      <c r="G4796" s="1" t="s">
        <v>4</v>
      </c>
      <c r="H4796" s="1" t="s">
        <v>5248</v>
      </c>
      <c r="I4796" s="2" t="s">
        <v>5249</v>
      </c>
      <c r="J4796" s="6" t="s">
        <v>4</v>
      </c>
      <c r="K4796" s="6" t="s">
        <v>4</v>
      </c>
      <c r="L4796" s="6" t="s">
        <v>4</v>
      </c>
      <c r="M4796" s="6" t="s">
        <v>5</v>
      </c>
      <c r="N4796" s="6" t="s">
        <v>5250</v>
      </c>
      <c r="O4796" s="16">
        <v>44810</v>
      </c>
      <c r="P4796" s="6" t="s">
        <v>7</v>
      </c>
      <c r="Q4796" s="18">
        <v>5363.6</v>
      </c>
      <c r="R4796" s="18">
        <v>5363.6</v>
      </c>
      <c r="S4796" s="18">
        <v>0</v>
      </c>
      <c r="T4796" s="18">
        <v>0</v>
      </c>
      <c r="U4796" s="10">
        <f t="shared" si="148"/>
        <v>0</v>
      </c>
      <c r="V4796" s="20">
        <f t="shared" si="149"/>
        <v>0</v>
      </c>
    </row>
    <row r="4797" spans="1:22" outlineLevel="3" x14ac:dyDescent="0.35">
      <c r="G4797" s="1"/>
      <c r="H4797" s="14" t="s">
        <v>12263</v>
      </c>
      <c r="O4797" s="16"/>
      <c r="Q4797" s="18">
        <f>SUBTOTAL(9,Q4793:Q4796)</f>
        <v>12118</v>
      </c>
      <c r="R4797" s="18">
        <f>SUBTOTAL(9,R4793:R4796)</f>
        <v>10771.650000000001</v>
      </c>
      <c r="S4797" s="18">
        <f>SUBTOTAL(9,S4793:S4796)</f>
        <v>1346.35</v>
      </c>
      <c r="T4797" s="18">
        <f>SUBTOTAL(9,T4793:T4796)</f>
        <v>0</v>
      </c>
      <c r="U4797" s="10">
        <f t="shared" si="148"/>
        <v>-1.3642420526593924E-12</v>
      </c>
      <c r="V4797" s="20">
        <f t="shared" si="149"/>
        <v>-1.3642420526593924E-12</v>
      </c>
    </row>
    <row r="4798" spans="1:22" ht="43.5" outlineLevel="4" x14ac:dyDescent="0.35">
      <c r="A4798" s="6" t="s">
        <v>73</v>
      </c>
      <c r="B4798" s="6" t="s">
        <v>74</v>
      </c>
      <c r="C4798" s="12" t="s">
        <v>5245</v>
      </c>
      <c r="D4798" s="5" t="s">
        <v>5246</v>
      </c>
      <c r="E4798" s="6" t="s">
        <v>5246</v>
      </c>
      <c r="F4798" s="1" t="s">
        <v>4</v>
      </c>
      <c r="G4798" s="1" t="s">
        <v>97</v>
      </c>
      <c r="H4798" s="1" t="s">
        <v>5252</v>
      </c>
      <c r="I4798" s="2" t="s">
        <v>5253</v>
      </c>
      <c r="J4798" s="6" t="s">
        <v>4</v>
      </c>
      <c r="K4798" s="6" t="s">
        <v>4</v>
      </c>
      <c r="L4798" s="6" t="s">
        <v>4</v>
      </c>
      <c r="M4798" s="6" t="s">
        <v>5</v>
      </c>
      <c r="N4798" s="6" t="s">
        <v>5251</v>
      </c>
      <c r="O4798" s="16">
        <v>44769</v>
      </c>
      <c r="P4798" s="6" t="s">
        <v>7</v>
      </c>
      <c r="Q4798" s="18">
        <v>1329.55</v>
      </c>
      <c r="R4798" s="18">
        <v>0</v>
      </c>
      <c r="S4798" s="18">
        <v>1329.55</v>
      </c>
      <c r="T4798" s="18">
        <v>0</v>
      </c>
      <c r="U4798" s="10">
        <f t="shared" si="148"/>
        <v>0</v>
      </c>
      <c r="V4798" s="20">
        <f t="shared" si="149"/>
        <v>0</v>
      </c>
    </row>
    <row r="4799" spans="1:22" ht="43.5" outlineLevel="4" x14ac:dyDescent="0.35">
      <c r="A4799" s="6" t="s">
        <v>73</v>
      </c>
      <c r="B4799" s="6" t="s">
        <v>74</v>
      </c>
      <c r="C4799" s="12" t="s">
        <v>5245</v>
      </c>
      <c r="D4799" s="5" t="s">
        <v>5246</v>
      </c>
      <c r="E4799" s="6" t="s">
        <v>5246</v>
      </c>
      <c r="F4799" s="1" t="s">
        <v>4</v>
      </c>
      <c r="G4799" s="1" t="s">
        <v>97</v>
      </c>
      <c r="H4799" s="1" t="s">
        <v>5252</v>
      </c>
      <c r="I4799" s="2" t="s">
        <v>5253</v>
      </c>
      <c r="J4799" s="6" t="s">
        <v>4</v>
      </c>
      <c r="K4799" s="6" t="s">
        <v>4</v>
      </c>
      <c r="L4799" s="6" t="s">
        <v>4</v>
      </c>
      <c r="M4799" s="6" t="s">
        <v>5</v>
      </c>
      <c r="N4799" s="6" t="s">
        <v>5254</v>
      </c>
      <c r="O4799" s="16">
        <v>44813</v>
      </c>
      <c r="P4799" s="6" t="s">
        <v>7</v>
      </c>
      <c r="Q4799" s="18">
        <v>1667.53</v>
      </c>
      <c r="R4799" s="18">
        <v>0</v>
      </c>
      <c r="S4799" s="18">
        <v>1667.53</v>
      </c>
      <c r="T4799" s="18">
        <v>0</v>
      </c>
      <c r="U4799" s="10">
        <f t="shared" si="148"/>
        <v>0</v>
      </c>
      <c r="V4799" s="20">
        <f t="shared" si="149"/>
        <v>0</v>
      </c>
    </row>
    <row r="4800" spans="1:22" ht="43.5" outlineLevel="4" x14ac:dyDescent="0.35">
      <c r="A4800" s="6" t="s">
        <v>73</v>
      </c>
      <c r="B4800" s="6" t="s">
        <v>74</v>
      </c>
      <c r="C4800" s="12" t="s">
        <v>5245</v>
      </c>
      <c r="D4800" s="5" t="s">
        <v>5246</v>
      </c>
      <c r="E4800" s="6" t="s">
        <v>5246</v>
      </c>
      <c r="F4800" s="1" t="s">
        <v>86</v>
      </c>
      <c r="G4800" s="1" t="s">
        <v>4</v>
      </c>
      <c r="H4800" s="1" t="s">
        <v>5252</v>
      </c>
      <c r="I4800" s="2" t="s">
        <v>5253</v>
      </c>
      <c r="J4800" s="6" t="s">
        <v>4</v>
      </c>
      <c r="K4800" s="6" t="s">
        <v>4</v>
      </c>
      <c r="L4800" s="6" t="s">
        <v>4</v>
      </c>
      <c r="M4800" s="6" t="s">
        <v>5</v>
      </c>
      <c r="N4800" s="6" t="s">
        <v>5251</v>
      </c>
      <c r="O4800" s="16">
        <v>44769</v>
      </c>
      <c r="P4800" s="6" t="s">
        <v>7</v>
      </c>
      <c r="Q4800" s="18">
        <v>10637.45</v>
      </c>
      <c r="R4800" s="18">
        <v>10637.45</v>
      </c>
      <c r="S4800" s="18">
        <v>0</v>
      </c>
      <c r="T4800" s="18">
        <v>0</v>
      </c>
      <c r="U4800" s="10">
        <f t="shared" si="148"/>
        <v>0</v>
      </c>
      <c r="V4800" s="20">
        <f t="shared" si="149"/>
        <v>0</v>
      </c>
    </row>
    <row r="4801" spans="1:22" ht="43.5" outlineLevel="4" x14ac:dyDescent="0.35">
      <c r="A4801" s="6" t="s">
        <v>73</v>
      </c>
      <c r="B4801" s="6" t="s">
        <v>74</v>
      </c>
      <c r="C4801" s="12" t="s">
        <v>5245</v>
      </c>
      <c r="D4801" s="5" t="s">
        <v>5246</v>
      </c>
      <c r="E4801" s="6" t="s">
        <v>5246</v>
      </c>
      <c r="F4801" s="1" t="s">
        <v>86</v>
      </c>
      <c r="G4801" s="1" t="s">
        <v>4</v>
      </c>
      <c r="H4801" s="1" t="s">
        <v>5252</v>
      </c>
      <c r="I4801" s="2" t="s">
        <v>5253</v>
      </c>
      <c r="J4801" s="6" t="s">
        <v>4</v>
      </c>
      <c r="K4801" s="6" t="s">
        <v>4</v>
      </c>
      <c r="L4801" s="6" t="s">
        <v>4</v>
      </c>
      <c r="M4801" s="6" t="s">
        <v>5</v>
      </c>
      <c r="N4801" s="6" t="s">
        <v>5254</v>
      </c>
      <c r="O4801" s="16">
        <v>44813</v>
      </c>
      <c r="P4801" s="6" t="s">
        <v>7</v>
      </c>
      <c r="Q4801" s="18">
        <v>13341.47</v>
      </c>
      <c r="R4801" s="18">
        <v>13341.47</v>
      </c>
      <c r="S4801" s="18">
        <v>0</v>
      </c>
      <c r="T4801" s="18">
        <v>0</v>
      </c>
      <c r="U4801" s="10">
        <f t="shared" si="148"/>
        <v>0</v>
      </c>
      <c r="V4801" s="20">
        <f t="shared" si="149"/>
        <v>0</v>
      </c>
    </row>
    <row r="4802" spans="1:22" outlineLevel="3" x14ac:dyDescent="0.35">
      <c r="G4802" s="1"/>
      <c r="H4802" s="14" t="s">
        <v>12264</v>
      </c>
      <c r="O4802" s="16"/>
      <c r="Q4802" s="18">
        <f>SUBTOTAL(9,Q4798:Q4801)</f>
        <v>26976</v>
      </c>
      <c r="R4802" s="18">
        <f>SUBTOTAL(9,R4798:R4801)</f>
        <v>23978.92</v>
      </c>
      <c r="S4802" s="18">
        <f>SUBTOTAL(9,S4798:S4801)</f>
        <v>2997.08</v>
      </c>
      <c r="T4802" s="18">
        <f>SUBTOTAL(9,T4798:T4801)</f>
        <v>0</v>
      </c>
      <c r="U4802" s="10">
        <f t="shared" ref="U4802:U4865" si="150">Q4802-R4802-S4802-T4802</f>
        <v>1.8189894035458565E-12</v>
      </c>
      <c r="V4802" s="20">
        <f t="shared" si="149"/>
        <v>1.8189894035458565E-12</v>
      </c>
    </row>
    <row r="4803" spans="1:22" ht="43.5" outlineLevel="4" x14ac:dyDescent="0.35">
      <c r="A4803" s="6" t="s">
        <v>73</v>
      </c>
      <c r="B4803" s="6" t="s">
        <v>74</v>
      </c>
      <c r="C4803" s="12" t="s">
        <v>5245</v>
      </c>
      <c r="D4803" s="5" t="s">
        <v>5246</v>
      </c>
      <c r="E4803" s="6" t="s">
        <v>5246</v>
      </c>
      <c r="F4803" s="1" t="s">
        <v>4</v>
      </c>
      <c r="G4803" s="1" t="s">
        <v>97</v>
      </c>
      <c r="H4803" s="1" t="s">
        <v>5256</v>
      </c>
      <c r="I4803" s="2" t="s">
        <v>5257</v>
      </c>
      <c r="J4803" s="6" t="s">
        <v>4</v>
      </c>
      <c r="K4803" s="6" t="s">
        <v>4</v>
      </c>
      <c r="L4803" s="6" t="s">
        <v>4</v>
      </c>
      <c r="M4803" s="6" t="s">
        <v>5</v>
      </c>
      <c r="N4803" s="6" t="s">
        <v>5255</v>
      </c>
      <c r="O4803" s="16">
        <v>44769</v>
      </c>
      <c r="P4803" s="6" t="s">
        <v>7</v>
      </c>
      <c r="Q4803" s="18">
        <v>2014.56</v>
      </c>
      <c r="R4803" s="18">
        <v>0</v>
      </c>
      <c r="S4803" s="18">
        <v>2014.56</v>
      </c>
      <c r="T4803" s="18">
        <v>0</v>
      </c>
      <c r="U4803" s="10">
        <f t="shared" si="150"/>
        <v>0</v>
      </c>
      <c r="V4803" s="20">
        <f t="shared" ref="V4803:V4866" si="151">Q4803-R4803-S4803-T4803</f>
        <v>0</v>
      </c>
    </row>
    <row r="4804" spans="1:22" ht="43.5" outlineLevel="4" x14ac:dyDescent="0.35">
      <c r="A4804" s="6" t="s">
        <v>73</v>
      </c>
      <c r="B4804" s="6" t="s">
        <v>74</v>
      </c>
      <c r="C4804" s="12" t="s">
        <v>5245</v>
      </c>
      <c r="D4804" s="5" t="s">
        <v>5246</v>
      </c>
      <c r="E4804" s="6" t="s">
        <v>5246</v>
      </c>
      <c r="F4804" s="1" t="s">
        <v>4</v>
      </c>
      <c r="G4804" s="1" t="s">
        <v>97</v>
      </c>
      <c r="H4804" s="1" t="s">
        <v>5256</v>
      </c>
      <c r="I4804" s="2" t="s">
        <v>5257</v>
      </c>
      <c r="J4804" s="6" t="s">
        <v>4</v>
      </c>
      <c r="K4804" s="6" t="s">
        <v>4</v>
      </c>
      <c r="L4804" s="6" t="s">
        <v>4</v>
      </c>
      <c r="M4804" s="6" t="s">
        <v>5</v>
      </c>
      <c r="N4804" s="6" t="s">
        <v>5258</v>
      </c>
      <c r="O4804" s="16">
        <v>44810</v>
      </c>
      <c r="P4804" s="6" t="s">
        <v>7</v>
      </c>
      <c r="Q4804" s="18">
        <v>1615.33</v>
      </c>
      <c r="R4804" s="18">
        <v>0</v>
      </c>
      <c r="S4804" s="18">
        <v>1615.33</v>
      </c>
      <c r="T4804" s="18">
        <v>0</v>
      </c>
      <c r="U4804" s="10">
        <f t="shared" si="150"/>
        <v>0</v>
      </c>
      <c r="V4804" s="20">
        <f t="shared" si="151"/>
        <v>0</v>
      </c>
    </row>
    <row r="4805" spans="1:22" ht="43.5" outlineLevel="4" x14ac:dyDescent="0.35">
      <c r="A4805" s="6" t="s">
        <v>73</v>
      </c>
      <c r="B4805" s="6" t="s">
        <v>74</v>
      </c>
      <c r="C4805" s="12" t="s">
        <v>5245</v>
      </c>
      <c r="D4805" s="5" t="s">
        <v>5246</v>
      </c>
      <c r="E4805" s="6" t="s">
        <v>5246</v>
      </c>
      <c r="F4805" s="1" t="s">
        <v>86</v>
      </c>
      <c r="G4805" s="1" t="s">
        <v>4</v>
      </c>
      <c r="H4805" s="1" t="s">
        <v>5256</v>
      </c>
      <c r="I4805" s="2" t="s">
        <v>5257</v>
      </c>
      <c r="J4805" s="6" t="s">
        <v>4</v>
      </c>
      <c r="K4805" s="6" t="s">
        <v>4</v>
      </c>
      <c r="L4805" s="6" t="s">
        <v>4</v>
      </c>
      <c r="M4805" s="6" t="s">
        <v>5</v>
      </c>
      <c r="N4805" s="6" t="s">
        <v>5255</v>
      </c>
      <c r="O4805" s="16">
        <v>44769</v>
      </c>
      <c r="P4805" s="6" t="s">
        <v>7</v>
      </c>
      <c r="Q4805" s="18">
        <v>16116.44</v>
      </c>
      <c r="R4805" s="18">
        <v>16116.44</v>
      </c>
      <c r="S4805" s="18">
        <v>0</v>
      </c>
      <c r="T4805" s="18">
        <v>0</v>
      </c>
      <c r="U4805" s="10">
        <f t="shared" si="150"/>
        <v>0</v>
      </c>
      <c r="V4805" s="20">
        <f t="shared" si="151"/>
        <v>0</v>
      </c>
    </row>
    <row r="4806" spans="1:22" ht="43.5" outlineLevel="4" x14ac:dyDescent="0.35">
      <c r="A4806" s="6" t="s">
        <v>73</v>
      </c>
      <c r="B4806" s="6" t="s">
        <v>74</v>
      </c>
      <c r="C4806" s="12" t="s">
        <v>5245</v>
      </c>
      <c r="D4806" s="5" t="s">
        <v>5246</v>
      </c>
      <c r="E4806" s="6" t="s">
        <v>5246</v>
      </c>
      <c r="F4806" s="1" t="s">
        <v>86</v>
      </c>
      <c r="G4806" s="1" t="s">
        <v>4</v>
      </c>
      <c r="H4806" s="1" t="s">
        <v>5256</v>
      </c>
      <c r="I4806" s="2" t="s">
        <v>5257</v>
      </c>
      <c r="J4806" s="6" t="s">
        <v>4</v>
      </c>
      <c r="K4806" s="6" t="s">
        <v>4</v>
      </c>
      <c r="L4806" s="6" t="s">
        <v>4</v>
      </c>
      <c r="M4806" s="6" t="s">
        <v>5</v>
      </c>
      <c r="N4806" s="6" t="s">
        <v>5258</v>
      </c>
      <c r="O4806" s="16">
        <v>44810</v>
      </c>
      <c r="P4806" s="6" t="s">
        <v>7</v>
      </c>
      <c r="Q4806" s="18">
        <v>12922.67</v>
      </c>
      <c r="R4806" s="18">
        <v>12922.67</v>
      </c>
      <c r="S4806" s="18">
        <v>0</v>
      </c>
      <c r="T4806" s="18">
        <v>0</v>
      </c>
      <c r="U4806" s="10">
        <f t="shared" si="150"/>
        <v>0</v>
      </c>
      <c r="V4806" s="20">
        <f t="shared" si="151"/>
        <v>0</v>
      </c>
    </row>
    <row r="4807" spans="1:22" outlineLevel="3" x14ac:dyDescent="0.35">
      <c r="G4807" s="1"/>
      <c r="H4807" s="14" t="s">
        <v>12265</v>
      </c>
      <c r="O4807" s="16"/>
      <c r="Q4807" s="18">
        <f>SUBTOTAL(9,Q4803:Q4806)</f>
        <v>32669</v>
      </c>
      <c r="R4807" s="18">
        <f>SUBTOTAL(9,R4803:R4806)</f>
        <v>29039.11</v>
      </c>
      <c r="S4807" s="18">
        <f>SUBTOTAL(9,S4803:S4806)</f>
        <v>3629.89</v>
      </c>
      <c r="T4807" s="18">
        <f>SUBTOTAL(9,T4803:T4806)</f>
        <v>0</v>
      </c>
      <c r="U4807" s="10">
        <f t="shared" si="150"/>
        <v>-4.5474735088646412E-13</v>
      </c>
      <c r="V4807" s="20">
        <f t="shared" si="151"/>
        <v>-4.5474735088646412E-13</v>
      </c>
    </row>
    <row r="4808" spans="1:22" ht="29" outlineLevel="4" x14ac:dyDescent="0.35">
      <c r="A4808" s="6" t="s">
        <v>73</v>
      </c>
      <c r="B4808" s="6" t="s">
        <v>74</v>
      </c>
      <c r="C4808" s="12" t="s">
        <v>5245</v>
      </c>
      <c r="D4808" s="5" t="s">
        <v>5246</v>
      </c>
      <c r="E4808" s="6" t="s">
        <v>5246</v>
      </c>
      <c r="F4808" s="1" t="s">
        <v>4</v>
      </c>
      <c r="G4808" s="1" t="s">
        <v>97</v>
      </c>
      <c r="H4808" s="1" t="s">
        <v>5260</v>
      </c>
      <c r="I4808" s="2" t="s">
        <v>5261</v>
      </c>
      <c r="J4808" s="6" t="s">
        <v>4</v>
      </c>
      <c r="K4808" s="6" t="s">
        <v>4</v>
      </c>
      <c r="L4808" s="6" t="s">
        <v>4</v>
      </c>
      <c r="M4808" s="6" t="s">
        <v>5</v>
      </c>
      <c r="N4808" s="6" t="s">
        <v>5259</v>
      </c>
      <c r="O4808" s="16">
        <v>44769</v>
      </c>
      <c r="P4808" s="6" t="s">
        <v>7</v>
      </c>
      <c r="Q4808" s="18">
        <v>914.26</v>
      </c>
      <c r="R4808" s="18">
        <v>0</v>
      </c>
      <c r="S4808" s="18">
        <v>914.26</v>
      </c>
      <c r="T4808" s="18">
        <v>0</v>
      </c>
      <c r="U4808" s="10">
        <f t="shared" si="150"/>
        <v>0</v>
      </c>
      <c r="V4808" s="20">
        <f t="shared" si="151"/>
        <v>0</v>
      </c>
    </row>
    <row r="4809" spans="1:22" ht="29" outlineLevel="4" x14ac:dyDescent="0.35">
      <c r="A4809" s="6" t="s">
        <v>73</v>
      </c>
      <c r="B4809" s="6" t="s">
        <v>74</v>
      </c>
      <c r="C4809" s="12" t="s">
        <v>5245</v>
      </c>
      <c r="D4809" s="5" t="s">
        <v>5246</v>
      </c>
      <c r="E4809" s="6" t="s">
        <v>5246</v>
      </c>
      <c r="F4809" s="1" t="s">
        <v>4</v>
      </c>
      <c r="G4809" s="1" t="s">
        <v>97</v>
      </c>
      <c r="H4809" s="1" t="s">
        <v>5260</v>
      </c>
      <c r="I4809" s="2" t="s">
        <v>5261</v>
      </c>
      <c r="J4809" s="6" t="s">
        <v>4</v>
      </c>
      <c r="K4809" s="6" t="s">
        <v>4</v>
      </c>
      <c r="L4809" s="6" t="s">
        <v>4</v>
      </c>
      <c r="M4809" s="6" t="s">
        <v>5</v>
      </c>
      <c r="N4809" s="6" t="s">
        <v>5262</v>
      </c>
      <c r="O4809" s="16">
        <v>44810</v>
      </c>
      <c r="P4809" s="6" t="s">
        <v>7</v>
      </c>
      <c r="Q4809" s="18">
        <v>899.13</v>
      </c>
      <c r="R4809" s="18">
        <v>0</v>
      </c>
      <c r="S4809" s="18">
        <v>899.13</v>
      </c>
      <c r="T4809" s="18">
        <v>0</v>
      </c>
      <c r="U4809" s="10">
        <f t="shared" si="150"/>
        <v>0</v>
      </c>
      <c r="V4809" s="20">
        <f t="shared" si="151"/>
        <v>0</v>
      </c>
    </row>
    <row r="4810" spans="1:22" ht="29" outlineLevel="4" x14ac:dyDescent="0.35">
      <c r="A4810" s="6" t="s">
        <v>73</v>
      </c>
      <c r="B4810" s="6" t="s">
        <v>74</v>
      </c>
      <c r="C4810" s="12" t="s">
        <v>5245</v>
      </c>
      <c r="D4810" s="5" t="s">
        <v>5246</v>
      </c>
      <c r="E4810" s="6" t="s">
        <v>5246</v>
      </c>
      <c r="F4810" s="1" t="s">
        <v>86</v>
      </c>
      <c r="G4810" s="1" t="s">
        <v>4</v>
      </c>
      <c r="H4810" s="1" t="s">
        <v>5260</v>
      </c>
      <c r="I4810" s="2" t="s">
        <v>5261</v>
      </c>
      <c r="J4810" s="6" t="s">
        <v>4</v>
      </c>
      <c r="K4810" s="6" t="s">
        <v>4</v>
      </c>
      <c r="L4810" s="6" t="s">
        <v>4</v>
      </c>
      <c r="M4810" s="6" t="s">
        <v>5</v>
      </c>
      <c r="N4810" s="6" t="s">
        <v>5259</v>
      </c>
      <c r="O4810" s="16">
        <v>44769</v>
      </c>
      <c r="P4810" s="6" t="s">
        <v>7</v>
      </c>
      <c r="Q4810" s="18">
        <v>7314.74</v>
      </c>
      <c r="R4810" s="18">
        <v>7314.74</v>
      </c>
      <c r="S4810" s="18">
        <v>0</v>
      </c>
      <c r="T4810" s="18">
        <v>0</v>
      </c>
      <c r="U4810" s="10">
        <f t="shared" si="150"/>
        <v>0</v>
      </c>
      <c r="V4810" s="20">
        <f t="shared" si="151"/>
        <v>0</v>
      </c>
    </row>
    <row r="4811" spans="1:22" ht="29" outlineLevel="4" x14ac:dyDescent="0.35">
      <c r="A4811" s="6" t="s">
        <v>73</v>
      </c>
      <c r="B4811" s="6" t="s">
        <v>74</v>
      </c>
      <c r="C4811" s="12" t="s">
        <v>5245</v>
      </c>
      <c r="D4811" s="5" t="s">
        <v>5246</v>
      </c>
      <c r="E4811" s="6" t="s">
        <v>5246</v>
      </c>
      <c r="F4811" s="1" t="s">
        <v>86</v>
      </c>
      <c r="G4811" s="1" t="s">
        <v>4</v>
      </c>
      <c r="H4811" s="1" t="s">
        <v>5260</v>
      </c>
      <c r="I4811" s="2" t="s">
        <v>5261</v>
      </c>
      <c r="J4811" s="6" t="s">
        <v>4</v>
      </c>
      <c r="K4811" s="6" t="s">
        <v>4</v>
      </c>
      <c r="L4811" s="6" t="s">
        <v>4</v>
      </c>
      <c r="M4811" s="6" t="s">
        <v>5</v>
      </c>
      <c r="N4811" s="6" t="s">
        <v>5262</v>
      </c>
      <c r="O4811" s="16">
        <v>44810</v>
      </c>
      <c r="P4811" s="6" t="s">
        <v>7</v>
      </c>
      <c r="Q4811" s="18">
        <v>7193.87</v>
      </c>
      <c r="R4811" s="18">
        <v>7193.87</v>
      </c>
      <c r="S4811" s="18">
        <v>0</v>
      </c>
      <c r="T4811" s="18">
        <v>0</v>
      </c>
      <c r="U4811" s="10">
        <f t="shared" si="150"/>
        <v>0</v>
      </c>
      <c r="V4811" s="20">
        <f t="shared" si="151"/>
        <v>0</v>
      </c>
    </row>
    <row r="4812" spans="1:22" outlineLevel="3" x14ac:dyDescent="0.35">
      <c r="G4812" s="1"/>
      <c r="H4812" s="14" t="s">
        <v>12266</v>
      </c>
      <c r="O4812" s="16"/>
      <c r="Q4812" s="18">
        <f>SUBTOTAL(9,Q4808:Q4811)</f>
        <v>16322</v>
      </c>
      <c r="R4812" s="18">
        <f>SUBTOTAL(9,R4808:R4811)</f>
        <v>14508.61</v>
      </c>
      <c r="S4812" s="18">
        <f>SUBTOTAL(9,S4808:S4811)</f>
        <v>1813.3899999999999</v>
      </c>
      <c r="T4812" s="18">
        <f>SUBTOTAL(9,T4808:T4811)</f>
        <v>0</v>
      </c>
      <c r="U4812" s="10">
        <f t="shared" si="150"/>
        <v>-4.5474735088646412E-13</v>
      </c>
      <c r="V4812" s="20">
        <f t="shared" si="151"/>
        <v>-4.5474735088646412E-13</v>
      </c>
    </row>
    <row r="4813" spans="1:22" ht="29" outlineLevel="4" x14ac:dyDescent="0.35">
      <c r="A4813" s="6" t="s">
        <v>73</v>
      </c>
      <c r="B4813" s="6" t="s">
        <v>74</v>
      </c>
      <c r="C4813" s="12" t="s">
        <v>5245</v>
      </c>
      <c r="D4813" s="5" t="s">
        <v>5246</v>
      </c>
      <c r="E4813" s="6" t="s">
        <v>5246</v>
      </c>
      <c r="F4813" s="1" t="s">
        <v>4</v>
      </c>
      <c r="G4813" s="1" t="s">
        <v>97</v>
      </c>
      <c r="H4813" s="1" t="s">
        <v>5264</v>
      </c>
      <c r="I4813" s="2" t="s">
        <v>5265</v>
      </c>
      <c r="J4813" s="6" t="s">
        <v>4</v>
      </c>
      <c r="K4813" s="6" t="s">
        <v>4</v>
      </c>
      <c r="L4813" s="6" t="s">
        <v>4</v>
      </c>
      <c r="M4813" s="6" t="s">
        <v>5</v>
      </c>
      <c r="N4813" s="6" t="s">
        <v>5263</v>
      </c>
      <c r="O4813" s="16">
        <v>44769</v>
      </c>
      <c r="P4813" s="6" t="s">
        <v>7</v>
      </c>
      <c r="Q4813" s="18">
        <v>410.22</v>
      </c>
      <c r="R4813" s="18">
        <v>0</v>
      </c>
      <c r="S4813" s="18">
        <v>410.22</v>
      </c>
      <c r="T4813" s="18">
        <v>0</v>
      </c>
      <c r="U4813" s="10">
        <f t="shared" si="150"/>
        <v>0</v>
      </c>
      <c r="V4813" s="20">
        <f t="shared" si="151"/>
        <v>0</v>
      </c>
    </row>
    <row r="4814" spans="1:22" ht="29" outlineLevel="4" x14ac:dyDescent="0.35">
      <c r="A4814" s="6" t="s">
        <v>73</v>
      </c>
      <c r="B4814" s="6" t="s">
        <v>74</v>
      </c>
      <c r="C4814" s="12" t="s">
        <v>5245</v>
      </c>
      <c r="D4814" s="5" t="s">
        <v>5246</v>
      </c>
      <c r="E4814" s="6" t="s">
        <v>5246</v>
      </c>
      <c r="F4814" s="1" t="s">
        <v>4</v>
      </c>
      <c r="G4814" s="1" t="s">
        <v>97</v>
      </c>
      <c r="H4814" s="1" t="s">
        <v>5264</v>
      </c>
      <c r="I4814" s="2" t="s">
        <v>5265</v>
      </c>
      <c r="J4814" s="6" t="s">
        <v>4</v>
      </c>
      <c r="K4814" s="6" t="s">
        <v>4</v>
      </c>
      <c r="L4814" s="6" t="s">
        <v>4</v>
      </c>
      <c r="M4814" s="6" t="s">
        <v>5</v>
      </c>
      <c r="N4814" s="6" t="s">
        <v>5266</v>
      </c>
      <c r="O4814" s="16">
        <v>44904</v>
      </c>
      <c r="P4814" s="6" t="s">
        <v>7</v>
      </c>
      <c r="Q4814" s="18">
        <v>385.44</v>
      </c>
      <c r="R4814" s="18">
        <v>0</v>
      </c>
      <c r="S4814" s="18">
        <v>385.44</v>
      </c>
      <c r="T4814" s="18">
        <v>0</v>
      </c>
      <c r="U4814" s="10">
        <f t="shared" si="150"/>
        <v>0</v>
      </c>
      <c r="V4814" s="20">
        <f t="shared" si="151"/>
        <v>0</v>
      </c>
    </row>
    <row r="4815" spans="1:22" ht="29" outlineLevel="4" x14ac:dyDescent="0.35">
      <c r="A4815" s="6" t="s">
        <v>73</v>
      </c>
      <c r="B4815" s="6" t="s">
        <v>74</v>
      </c>
      <c r="C4815" s="12" t="s">
        <v>5245</v>
      </c>
      <c r="D4815" s="5" t="s">
        <v>5246</v>
      </c>
      <c r="E4815" s="6" t="s">
        <v>5246</v>
      </c>
      <c r="F4815" s="1" t="s">
        <v>86</v>
      </c>
      <c r="G4815" s="1" t="s">
        <v>4</v>
      </c>
      <c r="H4815" s="1" t="s">
        <v>5264</v>
      </c>
      <c r="I4815" s="2" t="s">
        <v>5265</v>
      </c>
      <c r="J4815" s="6" t="s">
        <v>4</v>
      </c>
      <c r="K4815" s="6" t="s">
        <v>4</v>
      </c>
      <c r="L4815" s="6" t="s">
        <v>4</v>
      </c>
      <c r="M4815" s="6" t="s">
        <v>5</v>
      </c>
      <c r="N4815" s="6" t="s">
        <v>5263</v>
      </c>
      <c r="O4815" s="16">
        <v>44769</v>
      </c>
      <c r="P4815" s="6" t="s">
        <v>7</v>
      </c>
      <c r="Q4815" s="18">
        <v>3281.78</v>
      </c>
      <c r="R4815" s="18">
        <v>3281.78</v>
      </c>
      <c r="S4815" s="18">
        <v>0</v>
      </c>
      <c r="T4815" s="18">
        <v>0</v>
      </c>
      <c r="U4815" s="10">
        <f t="shared" si="150"/>
        <v>0</v>
      </c>
      <c r="V4815" s="20">
        <f t="shared" si="151"/>
        <v>0</v>
      </c>
    </row>
    <row r="4816" spans="1:22" ht="29" outlineLevel="4" x14ac:dyDescent="0.35">
      <c r="A4816" s="6" t="s">
        <v>73</v>
      </c>
      <c r="B4816" s="6" t="s">
        <v>74</v>
      </c>
      <c r="C4816" s="12" t="s">
        <v>5245</v>
      </c>
      <c r="D4816" s="5" t="s">
        <v>5246</v>
      </c>
      <c r="E4816" s="6" t="s">
        <v>5246</v>
      </c>
      <c r="F4816" s="1" t="s">
        <v>86</v>
      </c>
      <c r="G4816" s="1" t="s">
        <v>4</v>
      </c>
      <c r="H4816" s="1" t="s">
        <v>5264</v>
      </c>
      <c r="I4816" s="2" t="s">
        <v>5265</v>
      </c>
      <c r="J4816" s="6" t="s">
        <v>4</v>
      </c>
      <c r="K4816" s="6" t="s">
        <v>4</v>
      </c>
      <c r="L4816" s="6" t="s">
        <v>4</v>
      </c>
      <c r="M4816" s="6" t="s">
        <v>5</v>
      </c>
      <c r="N4816" s="6" t="s">
        <v>5266</v>
      </c>
      <c r="O4816" s="16">
        <v>44904</v>
      </c>
      <c r="P4816" s="6" t="s">
        <v>7</v>
      </c>
      <c r="Q4816" s="18">
        <v>3083.56</v>
      </c>
      <c r="R4816" s="18">
        <v>3083.56</v>
      </c>
      <c r="S4816" s="18">
        <v>0</v>
      </c>
      <c r="T4816" s="18">
        <v>0</v>
      </c>
      <c r="U4816" s="10">
        <f t="shared" si="150"/>
        <v>0</v>
      </c>
      <c r="V4816" s="20">
        <f t="shared" si="151"/>
        <v>0</v>
      </c>
    </row>
    <row r="4817" spans="1:22" outlineLevel="3" x14ac:dyDescent="0.35">
      <c r="G4817" s="1"/>
      <c r="H4817" s="14" t="s">
        <v>12267</v>
      </c>
      <c r="O4817" s="16"/>
      <c r="Q4817" s="18">
        <f>SUBTOTAL(9,Q4813:Q4816)</f>
        <v>7161</v>
      </c>
      <c r="R4817" s="18">
        <f>SUBTOTAL(9,R4813:R4816)</f>
        <v>6365.34</v>
      </c>
      <c r="S4817" s="18">
        <f>SUBTOTAL(9,S4813:S4816)</f>
        <v>795.66000000000008</v>
      </c>
      <c r="T4817" s="18">
        <f>SUBTOTAL(9,T4813:T4816)</f>
        <v>0</v>
      </c>
      <c r="U4817" s="10">
        <f t="shared" si="150"/>
        <v>-2.2737367544323206E-13</v>
      </c>
      <c r="V4817" s="20">
        <f t="shared" si="151"/>
        <v>-2.2737367544323206E-13</v>
      </c>
    </row>
    <row r="4818" spans="1:22" ht="43.5" outlineLevel="4" x14ac:dyDescent="0.35">
      <c r="A4818" s="6" t="s">
        <v>73</v>
      </c>
      <c r="B4818" s="6" t="s">
        <v>74</v>
      </c>
      <c r="C4818" s="12" t="s">
        <v>5245</v>
      </c>
      <c r="D4818" s="5" t="s">
        <v>5246</v>
      </c>
      <c r="E4818" s="6" t="s">
        <v>5246</v>
      </c>
      <c r="F4818" s="1" t="s">
        <v>4</v>
      </c>
      <c r="G4818" s="1" t="s">
        <v>97</v>
      </c>
      <c r="H4818" s="1" t="s">
        <v>5268</v>
      </c>
      <c r="I4818" s="2" t="s">
        <v>5269</v>
      </c>
      <c r="J4818" s="6" t="s">
        <v>4</v>
      </c>
      <c r="K4818" s="6" t="s">
        <v>4</v>
      </c>
      <c r="L4818" s="6" t="s">
        <v>4</v>
      </c>
      <c r="M4818" s="6" t="s">
        <v>5</v>
      </c>
      <c r="N4818" s="6" t="s">
        <v>5267</v>
      </c>
      <c r="O4818" s="16">
        <v>44819</v>
      </c>
      <c r="P4818" s="6" t="s">
        <v>7</v>
      </c>
      <c r="Q4818" s="18">
        <v>230.53</v>
      </c>
      <c r="R4818" s="18">
        <v>0</v>
      </c>
      <c r="S4818" s="18">
        <v>230.53</v>
      </c>
      <c r="T4818" s="18">
        <v>0</v>
      </c>
      <c r="U4818" s="10">
        <f t="shared" si="150"/>
        <v>0</v>
      </c>
      <c r="V4818" s="20">
        <f t="shared" si="151"/>
        <v>0</v>
      </c>
    </row>
    <row r="4819" spans="1:22" ht="43.5" outlineLevel="4" x14ac:dyDescent="0.35">
      <c r="A4819" s="6" t="s">
        <v>73</v>
      </c>
      <c r="B4819" s="6" t="s">
        <v>74</v>
      </c>
      <c r="C4819" s="12" t="s">
        <v>5245</v>
      </c>
      <c r="D4819" s="5" t="s">
        <v>5246</v>
      </c>
      <c r="E4819" s="6" t="s">
        <v>5246</v>
      </c>
      <c r="F4819" s="1" t="s">
        <v>4</v>
      </c>
      <c r="G4819" s="1" t="s">
        <v>97</v>
      </c>
      <c r="H4819" s="1" t="s">
        <v>5268</v>
      </c>
      <c r="I4819" s="2" t="s">
        <v>5269</v>
      </c>
      <c r="J4819" s="6" t="s">
        <v>4</v>
      </c>
      <c r="K4819" s="6" t="s">
        <v>4</v>
      </c>
      <c r="L4819" s="6" t="s">
        <v>4</v>
      </c>
      <c r="M4819" s="6" t="s">
        <v>5</v>
      </c>
      <c r="N4819" s="6" t="s">
        <v>5270</v>
      </c>
      <c r="O4819" s="16">
        <v>44923</v>
      </c>
      <c r="P4819" s="6" t="s">
        <v>7</v>
      </c>
      <c r="Q4819" s="18">
        <v>624.94000000000005</v>
      </c>
      <c r="R4819" s="18">
        <v>0</v>
      </c>
      <c r="S4819" s="18">
        <v>624.94000000000005</v>
      </c>
      <c r="T4819" s="18">
        <v>0</v>
      </c>
      <c r="U4819" s="10">
        <f t="shared" si="150"/>
        <v>0</v>
      </c>
      <c r="V4819" s="20">
        <f t="shared" si="151"/>
        <v>0</v>
      </c>
    </row>
    <row r="4820" spans="1:22" ht="43.5" outlineLevel="4" x14ac:dyDescent="0.35">
      <c r="A4820" s="6" t="s">
        <v>73</v>
      </c>
      <c r="B4820" s="6" t="s">
        <v>74</v>
      </c>
      <c r="C4820" s="12" t="s">
        <v>5245</v>
      </c>
      <c r="D4820" s="5" t="s">
        <v>5246</v>
      </c>
      <c r="E4820" s="6" t="s">
        <v>5246</v>
      </c>
      <c r="F4820" s="1" t="s">
        <v>4</v>
      </c>
      <c r="G4820" s="1" t="s">
        <v>97</v>
      </c>
      <c r="H4820" s="1" t="s">
        <v>5268</v>
      </c>
      <c r="I4820" s="2" t="s">
        <v>5269</v>
      </c>
      <c r="J4820" s="6" t="s">
        <v>4</v>
      </c>
      <c r="K4820" s="6" t="s">
        <v>4</v>
      </c>
      <c r="L4820" s="6" t="s">
        <v>4</v>
      </c>
      <c r="M4820" s="6" t="s">
        <v>5</v>
      </c>
      <c r="N4820" s="6" t="s">
        <v>5271</v>
      </c>
      <c r="O4820" s="16">
        <v>45104</v>
      </c>
      <c r="P4820" s="6" t="s">
        <v>7</v>
      </c>
      <c r="Q4820" s="18">
        <v>1329.21</v>
      </c>
      <c r="R4820" s="18">
        <v>0</v>
      </c>
      <c r="S4820" s="18">
        <v>1329.21</v>
      </c>
      <c r="T4820" s="18">
        <v>0</v>
      </c>
      <c r="U4820" s="10">
        <f t="shared" si="150"/>
        <v>0</v>
      </c>
      <c r="V4820" s="20">
        <f t="shared" si="151"/>
        <v>0</v>
      </c>
    </row>
    <row r="4821" spans="1:22" ht="43.5" outlineLevel="4" x14ac:dyDescent="0.35">
      <c r="A4821" s="6" t="s">
        <v>73</v>
      </c>
      <c r="B4821" s="6" t="s">
        <v>74</v>
      </c>
      <c r="C4821" s="12" t="s">
        <v>5245</v>
      </c>
      <c r="D4821" s="5" t="s">
        <v>5246</v>
      </c>
      <c r="E4821" s="6" t="s">
        <v>5246</v>
      </c>
      <c r="F4821" s="1" t="s">
        <v>86</v>
      </c>
      <c r="G4821" s="1" t="s">
        <v>4</v>
      </c>
      <c r="H4821" s="1" t="s">
        <v>5268</v>
      </c>
      <c r="I4821" s="2" t="s">
        <v>5269</v>
      </c>
      <c r="J4821" s="6" t="s">
        <v>4</v>
      </c>
      <c r="K4821" s="6" t="s">
        <v>4</v>
      </c>
      <c r="L4821" s="6" t="s">
        <v>4</v>
      </c>
      <c r="M4821" s="6" t="s">
        <v>5</v>
      </c>
      <c r="N4821" s="6" t="s">
        <v>5267</v>
      </c>
      <c r="O4821" s="16">
        <v>44819</v>
      </c>
      <c r="P4821" s="6" t="s">
        <v>7</v>
      </c>
      <c r="Q4821" s="18">
        <v>1844.47</v>
      </c>
      <c r="R4821" s="18">
        <v>1844.47</v>
      </c>
      <c r="S4821" s="18">
        <v>0</v>
      </c>
      <c r="T4821" s="18">
        <v>0</v>
      </c>
      <c r="U4821" s="10">
        <f t="shared" si="150"/>
        <v>0</v>
      </c>
      <c r="V4821" s="20">
        <f t="shared" si="151"/>
        <v>0</v>
      </c>
    </row>
    <row r="4822" spans="1:22" ht="43.5" outlineLevel="4" x14ac:dyDescent="0.35">
      <c r="A4822" s="6" t="s">
        <v>73</v>
      </c>
      <c r="B4822" s="6" t="s">
        <v>74</v>
      </c>
      <c r="C4822" s="12" t="s">
        <v>5245</v>
      </c>
      <c r="D4822" s="5" t="s">
        <v>5246</v>
      </c>
      <c r="E4822" s="6" t="s">
        <v>5246</v>
      </c>
      <c r="F4822" s="1" t="s">
        <v>86</v>
      </c>
      <c r="G4822" s="1" t="s">
        <v>4</v>
      </c>
      <c r="H4822" s="1" t="s">
        <v>5268</v>
      </c>
      <c r="I4822" s="2" t="s">
        <v>5269</v>
      </c>
      <c r="J4822" s="6" t="s">
        <v>4</v>
      </c>
      <c r="K4822" s="6" t="s">
        <v>4</v>
      </c>
      <c r="L4822" s="6" t="s">
        <v>4</v>
      </c>
      <c r="M4822" s="6" t="s">
        <v>5</v>
      </c>
      <c r="N4822" s="6" t="s">
        <v>5270</v>
      </c>
      <c r="O4822" s="16">
        <v>44923</v>
      </c>
      <c r="P4822" s="6" t="s">
        <v>7</v>
      </c>
      <c r="Q4822" s="18">
        <v>5000.0600000000004</v>
      </c>
      <c r="R4822" s="18">
        <v>5000.0600000000004</v>
      </c>
      <c r="S4822" s="18">
        <v>0</v>
      </c>
      <c r="T4822" s="18">
        <v>0</v>
      </c>
      <c r="U4822" s="10">
        <f t="shared" si="150"/>
        <v>0</v>
      </c>
      <c r="V4822" s="20">
        <f t="shared" si="151"/>
        <v>0</v>
      </c>
    </row>
    <row r="4823" spans="1:22" ht="43.5" outlineLevel="4" x14ac:dyDescent="0.35">
      <c r="A4823" s="6" t="s">
        <v>73</v>
      </c>
      <c r="B4823" s="6" t="s">
        <v>74</v>
      </c>
      <c r="C4823" s="12" t="s">
        <v>5245</v>
      </c>
      <c r="D4823" s="5" t="s">
        <v>5246</v>
      </c>
      <c r="E4823" s="6" t="s">
        <v>5246</v>
      </c>
      <c r="F4823" s="1" t="s">
        <v>86</v>
      </c>
      <c r="G4823" s="1" t="s">
        <v>4</v>
      </c>
      <c r="H4823" s="1" t="s">
        <v>5268</v>
      </c>
      <c r="I4823" s="2" t="s">
        <v>5269</v>
      </c>
      <c r="J4823" s="6" t="s">
        <v>4</v>
      </c>
      <c r="K4823" s="6" t="s">
        <v>4</v>
      </c>
      <c r="L4823" s="6" t="s">
        <v>4</v>
      </c>
      <c r="M4823" s="6" t="s">
        <v>5</v>
      </c>
      <c r="N4823" s="6" t="s">
        <v>5271</v>
      </c>
      <c r="O4823" s="16">
        <v>45104</v>
      </c>
      <c r="P4823" s="6" t="s">
        <v>7</v>
      </c>
      <c r="Q4823" s="18">
        <v>10634.8</v>
      </c>
      <c r="R4823" s="18">
        <v>10634.8</v>
      </c>
      <c r="S4823" s="18">
        <v>0</v>
      </c>
      <c r="T4823" s="18">
        <v>0</v>
      </c>
      <c r="U4823" s="10">
        <f t="shared" si="150"/>
        <v>0</v>
      </c>
      <c r="V4823" s="20">
        <f t="shared" si="151"/>
        <v>0</v>
      </c>
    </row>
    <row r="4824" spans="1:22" outlineLevel="3" x14ac:dyDescent="0.35">
      <c r="G4824" s="1"/>
      <c r="H4824" s="14" t="s">
        <v>12268</v>
      </c>
      <c r="O4824" s="16"/>
      <c r="Q4824" s="18">
        <f>SUBTOTAL(9,Q4818:Q4823)</f>
        <v>19664.010000000002</v>
      </c>
      <c r="R4824" s="18">
        <f>SUBTOTAL(9,R4818:R4823)</f>
        <v>17479.330000000002</v>
      </c>
      <c r="S4824" s="18">
        <f>SUBTOTAL(9,S4818:S4823)</f>
        <v>2184.6800000000003</v>
      </c>
      <c r="T4824" s="18">
        <f>SUBTOTAL(9,T4818:T4823)</f>
        <v>0</v>
      </c>
      <c r="U4824" s="10">
        <f t="shared" si="150"/>
        <v>0</v>
      </c>
      <c r="V4824" s="20">
        <f t="shared" si="151"/>
        <v>0</v>
      </c>
    </row>
    <row r="4825" spans="1:22" ht="43.5" outlineLevel="4" x14ac:dyDescent="0.35">
      <c r="A4825" s="6" t="s">
        <v>73</v>
      </c>
      <c r="B4825" s="6" t="s">
        <v>74</v>
      </c>
      <c r="C4825" s="12" t="s">
        <v>5245</v>
      </c>
      <c r="D4825" s="5" t="s">
        <v>5246</v>
      </c>
      <c r="E4825" s="6" t="s">
        <v>5246</v>
      </c>
      <c r="F4825" s="1" t="s">
        <v>4</v>
      </c>
      <c r="G4825" s="1" t="s">
        <v>97</v>
      </c>
      <c r="H4825" s="1" t="s">
        <v>5273</v>
      </c>
      <c r="I4825" s="2" t="s">
        <v>5274</v>
      </c>
      <c r="J4825" s="6" t="s">
        <v>4</v>
      </c>
      <c r="K4825" s="6" t="s">
        <v>4</v>
      </c>
      <c r="L4825" s="6" t="s">
        <v>4</v>
      </c>
      <c r="M4825" s="6" t="s">
        <v>5</v>
      </c>
      <c r="N4825" s="6" t="s">
        <v>5272</v>
      </c>
      <c r="O4825" s="16">
        <v>44851</v>
      </c>
      <c r="P4825" s="6" t="s">
        <v>7</v>
      </c>
      <c r="Q4825" s="18">
        <v>769.51</v>
      </c>
      <c r="R4825" s="18">
        <v>0</v>
      </c>
      <c r="S4825" s="18">
        <v>769.51</v>
      </c>
      <c r="T4825" s="18">
        <v>0</v>
      </c>
      <c r="U4825" s="10">
        <f t="shared" si="150"/>
        <v>0</v>
      </c>
      <c r="V4825" s="20">
        <f t="shared" si="151"/>
        <v>0</v>
      </c>
    </row>
    <row r="4826" spans="1:22" ht="43.5" outlineLevel="4" x14ac:dyDescent="0.35">
      <c r="A4826" s="6" t="s">
        <v>73</v>
      </c>
      <c r="B4826" s="6" t="s">
        <v>74</v>
      </c>
      <c r="C4826" s="12" t="s">
        <v>5245</v>
      </c>
      <c r="D4826" s="5" t="s">
        <v>5246</v>
      </c>
      <c r="E4826" s="6" t="s">
        <v>5246</v>
      </c>
      <c r="F4826" s="1" t="s">
        <v>4</v>
      </c>
      <c r="G4826" s="1" t="s">
        <v>97</v>
      </c>
      <c r="H4826" s="1" t="s">
        <v>5273</v>
      </c>
      <c r="I4826" s="2" t="s">
        <v>5274</v>
      </c>
      <c r="J4826" s="6" t="s">
        <v>4</v>
      </c>
      <c r="K4826" s="6" t="s">
        <v>4</v>
      </c>
      <c r="L4826" s="6" t="s">
        <v>4</v>
      </c>
      <c r="M4826" s="6" t="s">
        <v>5</v>
      </c>
      <c r="N4826" s="6" t="s">
        <v>5275</v>
      </c>
      <c r="O4826" s="16">
        <v>44923</v>
      </c>
      <c r="P4826" s="6" t="s">
        <v>7</v>
      </c>
      <c r="Q4826" s="18">
        <v>1638.01</v>
      </c>
      <c r="R4826" s="18">
        <v>0</v>
      </c>
      <c r="S4826" s="18">
        <v>1638.01</v>
      </c>
      <c r="T4826" s="18">
        <v>0</v>
      </c>
      <c r="U4826" s="10">
        <f t="shared" si="150"/>
        <v>0</v>
      </c>
      <c r="V4826" s="20">
        <f t="shared" si="151"/>
        <v>0</v>
      </c>
    </row>
    <row r="4827" spans="1:22" ht="43.5" outlineLevel="4" x14ac:dyDescent="0.35">
      <c r="A4827" s="6" t="s">
        <v>73</v>
      </c>
      <c r="B4827" s="6" t="s">
        <v>74</v>
      </c>
      <c r="C4827" s="12" t="s">
        <v>5245</v>
      </c>
      <c r="D4827" s="5" t="s">
        <v>5246</v>
      </c>
      <c r="E4827" s="6" t="s">
        <v>5246</v>
      </c>
      <c r="F4827" s="1" t="s">
        <v>4</v>
      </c>
      <c r="G4827" s="1" t="s">
        <v>97</v>
      </c>
      <c r="H4827" s="1" t="s">
        <v>5273</v>
      </c>
      <c r="I4827" s="2" t="s">
        <v>5274</v>
      </c>
      <c r="J4827" s="6" t="s">
        <v>4</v>
      </c>
      <c r="K4827" s="6" t="s">
        <v>4</v>
      </c>
      <c r="L4827" s="6" t="s">
        <v>4</v>
      </c>
      <c r="M4827" s="6" t="s">
        <v>5</v>
      </c>
      <c r="N4827" s="6" t="s">
        <v>5276</v>
      </c>
      <c r="O4827" s="16">
        <v>45104</v>
      </c>
      <c r="P4827" s="6" t="s">
        <v>7</v>
      </c>
      <c r="Q4827" s="18">
        <v>3774.1</v>
      </c>
      <c r="R4827" s="18">
        <v>0</v>
      </c>
      <c r="S4827" s="18">
        <v>3774.1</v>
      </c>
      <c r="T4827" s="18">
        <v>0</v>
      </c>
      <c r="U4827" s="10">
        <f t="shared" si="150"/>
        <v>0</v>
      </c>
      <c r="V4827" s="20">
        <f t="shared" si="151"/>
        <v>0</v>
      </c>
    </row>
    <row r="4828" spans="1:22" ht="43.5" outlineLevel="4" x14ac:dyDescent="0.35">
      <c r="A4828" s="6" t="s">
        <v>73</v>
      </c>
      <c r="B4828" s="6" t="s">
        <v>74</v>
      </c>
      <c r="C4828" s="12" t="s">
        <v>5245</v>
      </c>
      <c r="D4828" s="5" t="s">
        <v>5246</v>
      </c>
      <c r="E4828" s="6" t="s">
        <v>5246</v>
      </c>
      <c r="F4828" s="1" t="s">
        <v>86</v>
      </c>
      <c r="G4828" s="1" t="s">
        <v>4</v>
      </c>
      <c r="H4828" s="1" t="s">
        <v>5273</v>
      </c>
      <c r="I4828" s="2" t="s">
        <v>5274</v>
      </c>
      <c r="J4828" s="6" t="s">
        <v>4</v>
      </c>
      <c r="K4828" s="6" t="s">
        <v>4</v>
      </c>
      <c r="L4828" s="6" t="s">
        <v>4</v>
      </c>
      <c r="M4828" s="6" t="s">
        <v>5</v>
      </c>
      <c r="N4828" s="6" t="s">
        <v>5272</v>
      </c>
      <c r="O4828" s="16">
        <v>44851</v>
      </c>
      <c r="P4828" s="6" t="s">
        <v>7</v>
      </c>
      <c r="Q4828" s="18">
        <v>6156.49</v>
      </c>
      <c r="R4828" s="18">
        <v>6156.49</v>
      </c>
      <c r="S4828" s="18">
        <v>0</v>
      </c>
      <c r="T4828" s="18">
        <v>0</v>
      </c>
      <c r="U4828" s="10">
        <f t="shared" si="150"/>
        <v>0</v>
      </c>
      <c r="V4828" s="20">
        <f t="shared" si="151"/>
        <v>0</v>
      </c>
    </row>
    <row r="4829" spans="1:22" ht="43.5" outlineLevel="4" x14ac:dyDescent="0.35">
      <c r="A4829" s="6" t="s">
        <v>73</v>
      </c>
      <c r="B4829" s="6" t="s">
        <v>74</v>
      </c>
      <c r="C4829" s="12" t="s">
        <v>5245</v>
      </c>
      <c r="D4829" s="5" t="s">
        <v>5246</v>
      </c>
      <c r="E4829" s="6" t="s">
        <v>5246</v>
      </c>
      <c r="F4829" s="1" t="s">
        <v>86</v>
      </c>
      <c r="G4829" s="1" t="s">
        <v>4</v>
      </c>
      <c r="H4829" s="1" t="s">
        <v>5273</v>
      </c>
      <c r="I4829" s="2" t="s">
        <v>5274</v>
      </c>
      <c r="J4829" s="6" t="s">
        <v>4</v>
      </c>
      <c r="K4829" s="6" t="s">
        <v>4</v>
      </c>
      <c r="L4829" s="6" t="s">
        <v>4</v>
      </c>
      <c r="M4829" s="6" t="s">
        <v>5</v>
      </c>
      <c r="N4829" s="6" t="s">
        <v>5275</v>
      </c>
      <c r="O4829" s="16">
        <v>44923</v>
      </c>
      <c r="P4829" s="6" t="s">
        <v>7</v>
      </c>
      <c r="Q4829" s="18">
        <v>13104.99</v>
      </c>
      <c r="R4829" s="18">
        <v>13104.99</v>
      </c>
      <c r="S4829" s="18">
        <v>0</v>
      </c>
      <c r="T4829" s="18">
        <v>0</v>
      </c>
      <c r="U4829" s="10">
        <f t="shared" si="150"/>
        <v>0</v>
      </c>
      <c r="V4829" s="20">
        <f t="shared" si="151"/>
        <v>0</v>
      </c>
    </row>
    <row r="4830" spans="1:22" ht="43.5" outlineLevel="4" x14ac:dyDescent="0.35">
      <c r="A4830" s="6" t="s">
        <v>73</v>
      </c>
      <c r="B4830" s="6" t="s">
        <v>74</v>
      </c>
      <c r="C4830" s="12" t="s">
        <v>5245</v>
      </c>
      <c r="D4830" s="5" t="s">
        <v>5246</v>
      </c>
      <c r="E4830" s="6" t="s">
        <v>5246</v>
      </c>
      <c r="F4830" s="1" t="s">
        <v>86</v>
      </c>
      <c r="G4830" s="1" t="s">
        <v>4</v>
      </c>
      <c r="H4830" s="1" t="s">
        <v>5273</v>
      </c>
      <c r="I4830" s="2" t="s">
        <v>5274</v>
      </c>
      <c r="J4830" s="6" t="s">
        <v>4</v>
      </c>
      <c r="K4830" s="6" t="s">
        <v>4</v>
      </c>
      <c r="L4830" s="6" t="s">
        <v>4</v>
      </c>
      <c r="M4830" s="6" t="s">
        <v>5</v>
      </c>
      <c r="N4830" s="6" t="s">
        <v>5276</v>
      </c>
      <c r="O4830" s="16">
        <v>45104</v>
      </c>
      <c r="P4830" s="6" t="s">
        <v>7</v>
      </c>
      <c r="Q4830" s="18">
        <v>30194.9</v>
      </c>
      <c r="R4830" s="18">
        <v>30194.9</v>
      </c>
      <c r="S4830" s="18">
        <v>0</v>
      </c>
      <c r="T4830" s="18">
        <v>0</v>
      </c>
      <c r="U4830" s="10">
        <f t="shared" si="150"/>
        <v>0</v>
      </c>
      <c r="V4830" s="20">
        <f t="shared" si="151"/>
        <v>0</v>
      </c>
    </row>
    <row r="4831" spans="1:22" outlineLevel="3" x14ac:dyDescent="0.35">
      <c r="G4831" s="1"/>
      <c r="H4831" s="14" t="s">
        <v>12269</v>
      </c>
      <c r="O4831" s="16"/>
      <c r="Q4831" s="18">
        <f>SUBTOTAL(9,Q4825:Q4830)</f>
        <v>55638</v>
      </c>
      <c r="R4831" s="18">
        <f>SUBTOTAL(9,R4825:R4830)</f>
        <v>49456.380000000005</v>
      </c>
      <c r="S4831" s="18">
        <f>SUBTOTAL(9,S4825:S4830)</f>
        <v>6181.62</v>
      </c>
      <c r="T4831" s="18">
        <f>SUBTOTAL(9,T4825:T4830)</f>
        <v>0</v>
      </c>
      <c r="U4831" s="10">
        <f t="shared" si="150"/>
        <v>-4.5474735088646412E-12</v>
      </c>
      <c r="V4831" s="20">
        <f t="shared" si="151"/>
        <v>-4.5474735088646412E-12</v>
      </c>
    </row>
    <row r="4832" spans="1:22" ht="43.5" outlineLevel="4" x14ac:dyDescent="0.35">
      <c r="A4832" s="6" t="s">
        <v>73</v>
      </c>
      <c r="B4832" s="6" t="s">
        <v>74</v>
      </c>
      <c r="C4832" s="12" t="s">
        <v>5245</v>
      </c>
      <c r="D4832" s="5" t="s">
        <v>5246</v>
      </c>
      <c r="E4832" s="6" t="s">
        <v>5246</v>
      </c>
      <c r="F4832" s="1" t="s">
        <v>4</v>
      </c>
      <c r="G4832" s="1" t="s">
        <v>97</v>
      </c>
      <c r="H4832" s="1" t="s">
        <v>5278</v>
      </c>
      <c r="I4832" s="2" t="s">
        <v>5279</v>
      </c>
      <c r="J4832" s="6" t="s">
        <v>4</v>
      </c>
      <c r="K4832" s="6" t="s">
        <v>4</v>
      </c>
      <c r="L4832" s="6" t="s">
        <v>4</v>
      </c>
      <c r="M4832" s="6" t="s">
        <v>5</v>
      </c>
      <c r="N4832" s="6" t="s">
        <v>5277</v>
      </c>
      <c r="O4832" s="16">
        <v>44851</v>
      </c>
      <c r="P4832" s="6" t="s">
        <v>7</v>
      </c>
      <c r="Q4832" s="18">
        <v>916.64</v>
      </c>
      <c r="R4832" s="18">
        <v>0</v>
      </c>
      <c r="S4832" s="18">
        <v>916.64</v>
      </c>
      <c r="T4832" s="18">
        <v>0</v>
      </c>
      <c r="U4832" s="10">
        <f t="shared" si="150"/>
        <v>0</v>
      </c>
      <c r="V4832" s="20">
        <f t="shared" si="151"/>
        <v>0</v>
      </c>
    </row>
    <row r="4833" spans="1:22" ht="43.5" outlineLevel="4" x14ac:dyDescent="0.35">
      <c r="A4833" s="6" t="s">
        <v>73</v>
      </c>
      <c r="B4833" s="6" t="s">
        <v>74</v>
      </c>
      <c r="C4833" s="12" t="s">
        <v>5245</v>
      </c>
      <c r="D4833" s="5" t="s">
        <v>5246</v>
      </c>
      <c r="E4833" s="6" t="s">
        <v>5246</v>
      </c>
      <c r="F4833" s="1" t="s">
        <v>4</v>
      </c>
      <c r="G4833" s="1" t="s">
        <v>97</v>
      </c>
      <c r="H4833" s="1" t="s">
        <v>5278</v>
      </c>
      <c r="I4833" s="2" t="s">
        <v>5279</v>
      </c>
      <c r="J4833" s="6" t="s">
        <v>4</v>
      </c>
      <c r="K4833" s="6" t="s">
        <v>4</v>
      </c>
      <c r="L4833" s="6" t="s">
        <v>4</v>
      </c>
      <c r="M4833" s="6" t="s">
        <v>5</v>
      </c>
      <c r="N4833" s="6" t="s">
        <v>5280</v>
      </c>
      <c r="O4833" s="16">
        <v>44916</v>
      </c>
      <c r="P4833" s="6" t="s">
        <v>7</v>
      </c>
      <c r="Q4833" s="18">
        <v>2706.93</v>
      </c>
      <c r="R4833" s="18">
        <v>0</v>
      </c>
      <c r="S4833" s="18">
        <v>2706.93</v>
      </c>
      <c r="T4833" s="18">
        <v>0</v>
      </c>
      <c r="U4833" s="10">
        <f t="shared" si="150"/>
        <v>0</v>
      </c>
      <c r="V4833" s="20">
        <f t="shared" si="151"/>
        <v>0</v>
      </c>
    </row>
    <row r="4834" spans="1:22" ht="43.5" outlineLevel="4" x14ac:dyDescent="0.35">
      <c r="A4834" s="6" t="s">
        <v>73</v>
      </c>
      <c r="B4834" s="6" t="s">
        <v>74</v>
      </c>
      <c r="C4834" s="12" t="s">
        <v>5245</v>
      </c>
      <c r="D4834" s="5" t="s">
        <v>5246</v>
      </c>
      <c r="E4834" s="6" t="s">
        <v>5246</v>
      </c>
      <c r="F4834" s="1" t="s">
        <v>4</v>
      </c>
      <c r="G4834" s="1" t="s">
        <v>97</v>
      </c>
      <c r="H4834" s="1" t="s">
        <v>5278</v>
      </c>
      <c r="I4834" s="2" t="s">
        <v>5279</v>
      </c>
      <c r="J4834" s="6" t="s">
        <v>4</v>
      </c>
      <c r="K4834" s="6" t="s">
        <v>4</v>
      </c>
      <c r="L4834" s="6" t="s">
        <v>4</v>
      </c>
      <c r="M4834" s="6" t="s">
        <v>5</v>
      </c>
      <c r="N4834" s="6" t="s">
        <v>5281</v>
      </c>
      <c r="O4834" s="16">
        <v>45104</v>
      </c>
      <c r="P4834" s="6" t="s">
        <v>7</v>
      </c>
      <c r="Q4834" s="18">
        <v>5593.07</v>
      </c>
      <c r="R4834" s="18">
        <v>0</v>
      </c>
      <c r="S4834" s="18">
        <v>5593.07</v>
      </c>
      <c r="T4834" s="18">
        <v>0</v>
      </c>
      <c r="U4834" s="10">
        <f t="shared" si="150"/>
        <v>0</v>
      </c>
      <c r="V4834" s="20">
        <f t="shared" si="151"/>
        <v>0</v>
      </c>
    </row>
    <row r="4835" spans="1:22" ht="43.5" outlineLevel="4" x14ac:dyDescent="0.35">
      <c r="A4835" s="6" t="s">
        <v>73</v>
      </c>
      <c r="B4835" s="6" t="s">
        <v>74</v>
      </c>
      <c r="C4835" s="12" t="s">
        <v>5245</v>
      </c>
      <c r="D4835" s="5" t="s">
        <v>5246</v>
      </c>
      <c r="E4835" s="6" t="s">
        <v>5246</v>
      </c>
      <c r="F4835" s="1" t="s">
        <v>86</v>
      </c>
      <c r="G4835" s="1" t="s">
        <v>4</v>
      </c>
      <c r="H4835" s="1" t="s">
        <v>5278</v>
      </c>
      <c r="I4835" s="2" t="s">
        <v>5279</v>
      </c>
      <c r="J4835" s="6" t="s">
        <v>4</v>
      </c>
      <c r="K4835" s="6" t="s">
        <v>4</v>
      </c>
      <c r="L4835" s="6" t="s">
        <v>4</v>
      </c>
      <c r="M4835" s="6" t="s">
        <v>5</v>
      </c>
      <c r="N4835" s="6" t="s">
        <v>5277</v>
      </c>
      <c r="O4835" s="16">
        <v>44851</v>
      </c>
      <c r="P4835" s="6" t="s">
        <v>7</v>
      </c>
      <c r="Q4835" s="18">
        <v>7333.36</v>
      </c>
      <c r="R4835" s="18">
        <v>7333.36</v>
      </c>
      <c r="S4835" s="18">
        <v>0</v>
      </c>
      <c r="T4835" s="18">
        <v>0</v>
      </c>
      <c r="U4835" s="10">
        <f t="shared" si="150"/>
        <v>0</v>
      </c>
      <c r="V4835" s="20">
        <f t="shared" si="151"/>
        <v>0</v>
      </c>
    </row>
    <row r="4836" spans="1:22" ht="43.5" outlineLevel="4" x14ac:dyDescent="0.35">
      <c r="A4836" s="6" t="s">
        <v>73</v>
      </c>
      <c r="B4836" s="6" t="s">
        <v>74</v>
      </c>
      <c r="C4836" s="12" t="s">
        <v>5245</v>
      </c>
      <c r="D4836" s="5" t="s">
        <v>5246</v>
      </c>
      <c r="E4836" s="6" t="s">
        <v>5246</v>
      </c>
      <c r="F4836" s="1" t="s">
        <v>86</v>
      </c>
      <c r="G4836" s="1" t="s">
        <v>4</v>
      </c>
      <c r="H4836" s="1" t="s">
        <v>5278</v>
      </c>
      <c r="I4836" s="2" t="s">
        <v>5279</v>
      </c>
      <c r="J4836" s="6" t="s">
        <v>4</v>
      </c>
      <c r="K4836" s="6" t="s">
        <v>4</v>
      </c>
      <c r="L4836" s="6" t="s">
        <v>4</v>
      </c>
      <c r="M4836" s="6" t="s">
        <v>5</v>
      </c>
      <c r="N4836" s="6" t="s">
        <v>5280</v>
      </c>
      <c r="O4836" s="16">
        <v>44916</v>
      </c>
      <c r="P4836" s="6" t="s">
        <v>7</v>
      </c>
      <c r="Q4836" s="18">
        <v>21656.07</v>
      </c>
      <c r="R4836" s="18">
        <v>21656.07</v>
      </c>
      <c r="S4836" s="18">
        <v>0</v>
      </c>
      <c r="T4836" s="18">
        <v>0</v>
      </c>
      <c r="U4836" s="10">
        <f t="shared" si="150"/>
        <v>0</v>
      </c>
      <c r="V4836" s="20">
        <f t="shared" si="151"/>
        <v>0</v>
      </c>
    </row>
    <row r="4837" spans="1:22" ht="43.5" outlineLevel="4" x14ac:dyDescent="0.35">
      <c r="A4837" s="6" t="s">
        <v>73</v>
      </c>
      <c r="B4837" s="6" t="s">
        <v>74</v>
      </c>
      <c r="C4837" s="12" t="s">
        <v>5245</v>
      </c>
      <c r="D4837" s="5" t="s">
        <v>5246</v>
      </c>
      <c r="E4837" s="6" t="s">
        <v>5246</v>
      </c>
      <c r="F4837" s="1" t="s">
        <v>86</v>
      </c>
      <c r="G4837" s="1" t="s">
        <v>4</v>
      </c>
      <c r="H4837" s="1" t="s">
        <v>5278</v>
      </c>
      <c r="I4837" s="2" t="s">
        <v>5279</v>
      </c>
      <c r="J4837" s="6" t="s">
        <v>4</v>
      </c>
      <c r="K4837" s="6" t="s">
        <v>4</v>
      </c>
      <c r="L4837" s="6" t="s">
        <v>4</v>
      </c>
      <c r="M4837" s="6" t="s">
        <v>5</v>
      </c>
      <c r="N4837" s="6" t="s">
        <v>5281</v>
      </c>
      <c r="O4837" s="16">
        <v>45104</v>
      </c>
      <c r="P4837" s="6" t="s">
        <v>7</v>
      </c>
      <c r="Q4837" s="18">
        <v>44745.93</v>
      </c>
      <c r="R4837" s="18">
        <v>44745.93</v>
      </c>
      <c r="S4837" s="18">
        <v>0</v>
      </c>
      <c r="T4837" s="18">
        <v>0</v>
      </c>
      <c r="U4837" s="10">
        <f t="shared" si="150"/>
        <v>0</v>
      </c>
      <c r="V4837" s="20">
        <f t="shared" si="151"/>
        <v>0</v>
      </c>
    </row>
    <row r="4838" spans="1:22" outlineLevel="3" x14ac:dyDescent="0.35">
      <c r="G4838" s="1"/>
      <c r="H4838" s="14" t="s">
        <v>12270</v>
      </c>
      <c r="O4838" s="16"/>
      <c r="Q4838" s="18">
        <f>SUBTOTAL(9,Q4832:Q4837)</f>
        <v>82952</v>
      </c>
      <c r="R4838" s="18">
        <f>SUBTOTAL(9,R4832:R4837)</f>
        <v>73735.360000000001</v>
      </c>
      <c r="S4838" s="18">
        <f>SUBTOTAL(9,S4832:S4837)</f>
        <v>9216.64</v>
      </c>
      <c r="T4838" s="18">
        <f>SUBTOTAL(9,T4832:T4837)</f>
        <v>0</v>
      </c>
      <c r="U4838" s="10">
        <f t="shared" si="150"/>
        <v>0</v>
      </c>
      <c r="V4838" s="20">
        <f t="shared" si="151"/>
        <v>0</v>
      </c>
    </row>
    <row r="4839" spans="1:22" ht="29" outlineLevel="4" x14ac:dyDescent="0.35">
      <c r="A4839" s="6" t="s">
        <v>73</v>
      </c>
      <c r="B4839" s="6" t="s">
        <v>74</v>
      </c>
      <c r="C4839" s="12" t="s">
        <v>5245</v>
      </c>
      <c r="D4839" s="5" t="s">
        <v>5246</v>
      </c>
      <c r="E4839" s="6" t="s">
        <v>5246</v>
      </c>
      <c r="F4839" s="1" t="s">
        <v>4</v>
      </c>
      <c r="G4839" s="1" t="s">
        <v>97</v>
      </c>
      <c r="H4839" s="1" t="s">
        <v>5283</v>
      </c>
      <c r="I4839" s="2" t="s">
        <v>5284</v>
      </c>
      <c r="J4839" s="6" t="s">
        <v>4</v>
      </c>
      <c r="K4839" s="6" t="s">
        <v>4</v>
      </c>
      <c r="L4839" s="6" t="s">
        <v>4</v>
      </c>
      <c r="M4839" s="6" t="s">
        <v>5</v>
      </c>
      <c r="N4839" s="6" t="s">
        <v>5282</v>
      </c>
      <c r="O4839" s="16">
        <v>44825</v>
      </c>
      <c r="P4839" s="6" t="s">
        <v>7</v>
      </c>
      <c r="Q4839" s="18">
        <v>439.4</v>
      </c>
      <c r="R4839" s="18">
        <v>0</v>
      </c>
      <c r="S4839" s="18">
        <v>439.4</v>
      </c>
      <c r="T4839" s="18">
        <v>0</v>
      </c>
      <c r="U4839" s="10">
        <f t="shared" si="150"/>
        <v>0</v>
      </c>
      <c r="V4839" s="20">
        <f t="shared" si="151"/>
        <v>0</v>
      </c>
    </row>
    <row r="4840" spans="1:22" ht="29" outlineLevel="4" x14ac:dyDescent="0.35">
      <c r="A4840" s="6" t="s">
        <v>73</v>
      </c>
      <c r="B4840" s="6" t="s">
        <v>74</v>
      </c>
      <c r="C4840" s="12" t="s">
        <v>5245</v>
      </c>
      <c r="D4840" s="5" t="s">
        <v>5246</v>
      </c>
      <c r="E4840" s="6" t="s">
        <v>5246</v>
      </c>
      <c r="F4840" s="1" t="s">
        <v>4</v>
      </c>
      <c r="G4840" s="1" t="s">
        <v>97</v>
      </c>
      <c r="H4840" s="1" t="s">
        <v>5283</v>
      </c>
      <c r="I4840" s="2" t="s">
        <v>5284</v>
      </c>
      <c r="J4840" s="6" t="s">
        <v>4</v>
      </c>
      <c r="K4840" s="6" t="s">
        <v>4</v>
      </c>
      <c r="L4840" s="6" t="s">
        <v>4</v>
      </c>
      <c r="M4840" s="6" t="s">
        <v>5</v>
      </c>
      <c r="N4840" s="6" t="s">
        <v>5285</v>
      </c>
      <c r="O4840" s="16">
        <v>44923</v>
      </c>
      <c r="P4840" s="6" t="s">
        <v>7</v>
      </c>
      <c r="Q4840" s="18">
        <v>892.46</v>
      </c>
      <c r="R4840" s="18">
        <v>0</v>
      </c>
      <c r="S4840" s="18">
        <v>892.46</v>
      </c>
      <c r="T4840" s="18">
        <v>0</v>
      </c>
      <c r="U4840" s="10">
        <f t="shared" si="150"/>
        <v>0</v>
      </c>
      <c r="V4840" s="20">
        <f t="shared" si="151"/>
        <v>0</v>
      </c>
    </row>
    <row r="4841" spans="1:22" ht="29" outlineLevel="4" x14ac:dyDescent="0.35">
      <c r="A4841" s="6" t="s">
        <v>73</v>
      </c>
      <c r="B4841" s="6" t="s">
        <v>74</v>
      </c>
      <c r="C4841" s="12" t="s">
        <v>5245</v>
      </c>
      <c r="D4841" s="5" t="s">
        <v>5246</v>
      </c>
      <c r="E4841" s="6" t="s">
        <v>5246</v>
      </c>
      <c r="F4841" s="1" t="s">
        <v>4</v>
      </c>
      <c r="G4841" s="1" t="s">
        <v>97</v>
      </c>
      <c r="H4841" s="1" t="s">
        <v>5283</v>
      </c>
      <c r="I4841" s="2" t="s">
        <v>5284</v>
      </c>
      <c r="J4841" s="6" t="s">
        <v>4</v>
      </c>
      <c r="K4841" s="6" t="s">
        <v>4</v>
      </c>
      <c r="L4841" s="6" t="s">
        <v>4</v>
      </c>
      <c r="M4841" s="6" t="s">
        <v>5</v>
      </c>
      <c r="N4841" s="6" t="s">
        <v>5286</v>
      </c>
      <c r="O4841" s="16">
        <v>45104</v>
      </c>
      <c r="P4841" s="6" t="s">
        <v>7</v>
      </c>
      <c r="Q4841" s="18">
        <v>1262.97</v>
      </c>
      <c r="R4841" s="18">
        <v>0</v>
      </c>
      <c r="S4841" s="18">
        <v>1262.97</v>
      </c>
      <c r="T4841" s="18">
        <v>0</v>
      </c>
      <c r="U4841" s="10">
        <f t="shared" si="150"/>
        <v>0</v>
      </c>
      <c r="V4841" s="20">
        <f t="shared" si="151"/>
        <v>0</v>
      </c>
    </row>
    <row r="4842" spans="1:22" ht="29" outlineLevel="4" x14ac:dyDescent="0.35">
      <c r="A4842" s="6" t="s">
        <v>73</v>
      </c>
      <c r="B4842" s="6" t="s">
        <v>74</v>
      </c>
      <c r="C4842" s="12" t="s">
        <v>5245</v>
      </c>
      <c r="D4842" s="5" t="s">
        <v>5246</v>
      </c>
      <c r="E4842" s="6" t="s">
        <v>5246</v>
      </c>
      <c r="F4842" s="1" t="s">
        <v>86</v>
      </c>
      <c r="G4842" s="1" t="s">
        <v>4</v>
      </c>
      <c r="H4842" s="1" t="s">
        <v>5283</v>
      </c>
      <c r="I4842" s="2" t="s">
        <v>5284</v>
      </c>
      <c r="J4842" s="6" t="s">
        <v>4</v>
      </c>
      <c r="K4842" s="6" t="s">
        <v>4</v>
      </c>
      <c r="L4842" s="6" t="s">
        <v>4</v>
      </c>
      <c r="M4842" s="6" t="s">
        <v>5</v>
      </c>
      <c r="N4842" s="6" t="s">
        <v>5282</v>
      </c>
      <c r="O4842" s="16">
        <v>44825</v>
      </c>
      <c r="P4842" s="6" t="s">
        <v>7</v>
      </c>
      <c r="Q4842" s="18">
        <v>3515.6</v>
      </c>
      <c r="R4842" s="18">
        <v>3515.6</v>
      </c>
      <c r="S4842" s="18">
        <v>0</v>
      </c>
      <c r="T4842" s="18">
        <v>0</v>
      </c>
      <c r="U4842" s="10">
        <f t="shared" si="150"/>
        <v>0</v>
      </c>
      <c r="V4842" s="20">
        <f t="shared" si="151"/>
        <v>0</v>
      </c>
    </row>
    <row r="4843" spans="1:22" ht="29" outlineLevel="4" x14ac:dyDescent="0.35">
      <c r="A4843" s="6" t="s">
        <v>73</v>
      </c>
      <c r="B4843" s="6" t="s">
        <v>74</v>
      </c>
      <c r="C4843" s="12" t="s">
        <v>5245</v>
      </c>
      <c r="D4843" s="5" t="s">
        <v>5246</v>
      </c>
      <c r="E4843" s="6" t="s">
        <v>5246</v>
      </c>
      <c r="F4843" s="1" t="s">
        <v>86</v>
      </c>
      <c r="G4843" s="1" t="s">
        <v>4</v>
      </c>
      <c r="H4843" s="1" t="s">
        <v>5283</v>
      </c>
      <c r="I4843" s="2" t="s">
        <v>5284</v>
      </c>
      <c r="J4843" s="6" t="s">
        <v>4</v>
      </c>
      <c r="K4843" s="6" t="s">
        <v>4</v>
      </c>
      <c r="L4843" s="6" t="s">
        <v>4</v>
      </c>
      <c r="M4843" s="6" t="s">
        <v>5</v>
      </c>
      <c r="N4843" s="6" t="s">
        <v>5285</v>
      </c>
      <c r="O4843" s="16">
        <v>44923</v>
      </c>
      <c r="P4843" s="6" t="s">
        <v>7</v>
      </c>
      <c r="Q4843" s="18">
        <v>7140.54</v>
      </c>
      <c r="R4843" s="18">
        <v>7140.54</v>
      </c>
      <c r="S4843" s="18">
        <v>0</v>
      </c>
      <c r="T4843" s="18">
        <v>0</v>
      </c>
      <c r="U4843" s="10">
        <f t="shared" si="150"/>
        <v>0</v>
      </c>
      <c r="V4843" s="20">
        <f t="shared" si="151"/>
        <v>0</v>
      </c>
    </row>
    <row r="4844" spans="1:22" ht="29" outlineLevel="4" x14ac:dyDescent="0.35">
      <c r="A4844" s="6" t="s">
        <v>73</v>
      </c>
      <c r="B4844" s="6" t="s">
        <v>74</v>
      </c>
      <c r="C4844" s="12" t="s">
        <v>5245</v>
      </c>
      <c r="D4844" s="5" t="s">
        <v>5246</v>
      </c>
      <c r="E4844" s="6" t="s">
        <v>5246</v>
      </c>
      <c r="F4844" s="1" t="s">
        <v>86</v>
      </c>
      <c r="G4844" s="1" t="s">
        <v>4</v>
      </c>
      <c r="H4844" s="1" t="s">
        <v>5283</v>
      </c>
      <c r="I4844" s="2" t="s">
        <v>5284</v>
      </c>
      <c r="J4844" s="6" t="s">
        <v>4</v>
      </c>
      <c r="K4844" s="6" t="s">
        <v>4</v>
      </c>
      <c r="L4844" s="6" t="s">
        <v>4</v>
      </c>
      <c r="M4844" s="6" t="s">
        <v>5</v>
      </c>
      <c r="N4844" s="6" t="s">
        <v>5286</v>
      </c>
      <c r="O4844" s="16">
        <v>45104</v>
      </c>
      <c r="P4844" s="6" t="s">
        <v>7</v>
      </c>
      <c r="Q4844" s="18">
        <v>10105.030000000001</v>
      </c>
      <c r="R4844" s="18">
        <v>10105.030000000001</v>
      </c>
      <c r="S4844" s="18">
        <v>0</v>
      </c>
      <c r="T4844" s="18">
        <v>0</v>
      </c>
      <c r="U4844" s="10">
        <f t="shared" si="150"/>
        <v>0</v>
      </c>
      <c r="V4844" s="20">
        <f t="shared" si="151"/>
        <v>0</v>
      </c>
    </row>
    <row r="4845" spans="1:22" outlineLevel="3" x14ac:dyDescent="0.35">
      <c r="G4845" s="1"/>
      <c r="H4845" s="14" t="s">
        <v>12271</v>
      </c>
      <c r="O4845" s="16"/>
      <c r="Q4845" s="18">
        <f>SUBTOTAL(9,Q4839:Q4844)</f>
        <v>23356</v>
      </c>
      <c r="R4845" s="18">
        <f>SUBTOTAL(9,R4839:R4844)</f>
        <v>20761.169999999998</v>
      </c>
      <c r="S4845" s="18">
        <f>SUBTOTAL(9,S4839:S4844)</f>
        <v>2594.83</v>
      </c>
      <c r="T4845" s="18">
        <f>SUBTOTAL(9,T4839:T4844)</f>
        <v>0</v>
      </c>
      <c r="U4845" s="10">
        <f t="shared" si="150"/>
        <v>1.8189894035458565E-12</v>
      </c>
      <c r="V4845" s="20">
        <f t="shared" si="151"/>
        <v>1.8189894035458565E-12</v>
      </c>
    </row>
    <row r="4846" spans="1:22" ht="29" outlineLevel="4" x14ac:dyDescent="0.35">
      <c r="A4846" s="6" t="s">
        <v>73</v>
      </c>
      <c r="B4846" s="6" t="s">
        <v>74</v>
      </c>
      <c r="C4846" s="12" t="s">
        <v>5245</v>
      </c>
      <c r="D4846" s="5" t="s">
        <v>5246</v>
      </c>
      <c r="E4846" s="6" t="s">
        <v>5246</v>
      </c>
      <c r="F4846" s="1" t="s">
        <v>4</v>
      </c>
      <c r="G4846" s="1" t="s">
        <v>97</v>
      </c>
      <c r="H4846" s="1" t="s">
        <v>5288</v>
      </c>
      <c r="I4846" s="2" t="s">
        <v>5289</v>
      </c>
      <c r="J4846" s="6" t="s">
        <v>4</v>
      </c>
      <c r="K4846" s="6" t="s">
        <v>4</v>
      </c>
      <c r="L4846" s="6" t="s">
        <v>4</v>
      </c>
      <c r="M4846" s="6" t="s">
        <v>5</v>
      </c>
      <c r="N4846" s="6" t="s">
        <v>5287</v>
      </c>
      <c r="O4846" s="16">
        <v>44853</v>
      </c>
      <c r="P4846" s="6" t="s">
        <v>7</v>
      </c>
      <c r="Q4846" s="18">
        <v>203.43</v>
      </c>
      <c r="R4846" s="18">
        <v>0</v>
      </c>
      <c r="S4846" s="18">
        <v>203.43</v>
      </c>
      <c r="T4846" s="18">
        <v>0</v>
      </c>
      <c r="U4846" s="10">
        <f t="shared" si="150"/>
        <v>0</v>
      </c>
      <c r="V4846" s="20">
        <f t="shared" si="151"/>
        <v>0</v>
      </c>
    </row>
    <row r="4847" spans="1:22" ht="29" outlineLevel="4" x14ac:dyDescent="0.35">
      <c r="A4847" s="6" t="s">
        <v>73</v>
      </c>
      <c r="B4847" s="6" t="s">
        <v>74</v>
      </c>
      <c r="C4847" s="12" t="s">
        <v>5245</v>
      </c>
      <c r="D4847" s="5" t="s">
        <v>5246</v>
      </c>
      <c r="E4847" s="6" t="s">
        <v>5246</v>
      </c>
      <c r="F4847" s="1" t="s">
        <v>4</v>
      </c>
      <c r="G4847" s="1" t="s">
        <v>97</v>
      </c>
      <c r="H4847" s="1" t="s">
        <v>5288</v>
      </c>
      <c r="I4847" s="2" t="s">
        <v>5289</v>
      </c>
      <c r="J4847" s="6" t="s">
        <v>4</v>
      </c>
      <c r="K4847" s="6" t="s">
        <v>4</v>
      </c>
      <c r="L4847" s="6" t="s">
        <v>4</v>
      </c>
      <c r="M4847" s="6" t="s">
        <v>5</v>
      </c>
      <c r="N4847" s="6" t="s">
        <v>5290</v>
      </c>
      <c r="O4847" s="16">
        <v>44939</v>
      </c>
      <c r="P4847" s="6" t="s">
        <v>7</v>
      </c>
      <c r="Q4847" s="18">
        <v>350.29</v>
      </c>
      <c r="R4847" s="18">
        <v>0</v>
      </c>
      <c r="S4847" s="18">
        <v>350.29</v>
      </c>
      <c r="T4847" s="18">
        <v>0</v>
      </c>
      <c r="U4847" s="10">
        <f t="shared" si="150"/>
        <v>0</v>
      </c>
      <c r="V4847" s="20">
        <f t="shared" si="151"/>
        <v>0</v>
      </c>
    </row>
    <row r="4848" spans="1:22" ht="29" outlineLevel="4" x14ac:dyDescent="0.35">
      <c r="A4848" s="6" t="s">
        <v>73</v>
      </c>
      <c r="B4848" s="6" t="s">
        <v>74</v>
      </c>
      <c r="C4848" s="12" t="s">
        <v>5245</v>
      </c>
      <c r="D4848" s="5" t="s">
        <v>5246</v>
      </c>
      <c r="E4848" s="6" t="s">
        <v>5246</v>
      </c>
      <c r="F4848" s="1" t="s">
        <v>4</v>
      </c>
      <c r="G4848" s="1" t="s">
        <v>97</v>
      </c>
      <c r="H4848" s="1" t="s">
        <v>5288</v>
      </c>
      <c r="I4848" s="2" t="s">
        <v>5289</v>
      </c>
      <c r="J4848" s="6" t="s">
        <v>4</v>
      </c>
      <c r="K4848" s="6" t="s">
        <v>4</v>
      </c>
      <c r="L4848" s="6" t="s">
        <v>4</v>
      </c>
      <c r="M4848" s="6" t="s">
        <v>5</v>
      </c>
      <c r="N4848" s="6" t="s">
        <v>5291</v>
      </c>
      <c r="O4848" s="16">
        <v>45020</v>
      </c>
      <c r="P4848" s="6" t="s">
        <v>7</v>
      </c>
      <c r="Q4848" s="18">
        <v>552.94000000000005</v>
      </c>
      <c r="R4848" s="18">
        <v>0</v>
      </c>
      <c r="S4848" s="18">
        <v>552.94000000000005</v>
      </c>
      <c r="T4848" s="18">
        <v>0</v>
      </c>
      <c r="U4848" s="10">
        <f t="shared" si="150"/>
        <v>0</v>
      </c>
      <c r="V4848" s="20">
        <f t="shared" si="151"/>
        <v>0</v>
      </c>
    </row>
    <row r="4849" spans="1:22" ht="29" outlineLevel="4" x14ac:dyDescent="0.35">
      <c r="A4849" s="6" t="s">
        <v>73</v>
      </c>
      <c r="B4849" s="6" t="s">
        <v>74</v>
      </c>
      <c r="C4849" s="12" t="s">
        <v>5245</v>
      </c>
      <c r="D4849" s="5" t="s">
        <v>5246</v>
      </c>
      <c r="E4849" s="6" t="s">
        <v>5246</v>
      </c>
      <c r="F4849" s="1" t="s">
        <v>86</v>
      </c>
      <c r="G4849" s="1" t="s">
        <v>4</v>
      </c>
      <c r="H4849" s="1" t="s">
        <v>5288</v>
      </c>
      <c r="I4849" s="2" t="s">
        <v>5289</v>
      </c>
      <c r="J4849" s="6" t="s">
        <v>4</v>
      </c>
      <c r="K4849" s="6" t="s">
        <v>4</v>
      </c>
      <c r="L4849" s="6" t="s">
        <v>4</v>
      </c>
      <c r="M4849" s="6" t="s">
        <v>5</v>
      </c>
      <c r="N4849" s="6" t="s">
        <v>5287</v>
      </c>
      <c r="O4849" s="16">
        <v>44853</v>
      </c>
      <c r="P4849" s="6" t="s">
        <v>7</v>
      </c>
      <c r="Q4849" s="18">
        <v>1627.57</v>
      </c>
      <c r="R4849" s="18">
        <v>1627.57</v>
      </c>
      <c r="S4849" s="18">
        <v>0</v>
      </c>
      <c r="T4849" s="18">
        <v>0</v>
      </c>
      <c r="U4849" s="10">
        <f t="shared" si="150"/>
        <v>0</v>
      </c>
      <c r="V4849" s="20">
        <f t="shared" si="151"/>
        <v>0</v>
      </c>
    </row>
    <row r="4850" spans="1:22" ht="29" outlineLevel="4" x14ac:dyDescent="0.35">
      <c r="A4850" s="6" t="s">
        <v>73</v>
      </c>
      <c r="B4850" s="6" t="s">
        <v>74</v>
      </c>
      <c r="C4850" s="12" t="s">
        <v>5245</v>
      </c>
      <c r="D4850" s="5" t="s">
        <v>5246</v>
      </c>
      <c r="E4850" s="6" t="s">
        <v>5246</v>
      </c>
      <c r="F4850" s="1" t="s">
        <v>86</v>
      </c>
      <c r="G4850" s="1" t="s">
        <v>4</v>
      </c>
      <c r="H4850" s="1" t="s">
        <v>5288</v>
      </c>
      <c r="I4850" s="2" t="s">
        <v>5289</v>
      </c>
      <c r="J4850" s="6" t="s">
        <v>4</v>
      </c>
      <c r="K4850" s="6" t="s">
        <v>4</v>
      </c>
      <c r="L4850" s="6" t="s">
        <v>4</v>
      </c>
      <c r="M4850" s="6" t="s">
        <v>5</v>
      </c>
      <c r="N4850" s="6" t="s">
        <v>5290</v>
      </c>
      <c r="O4850" s="16">
        <v>44939</v>
      </c>
      <c r="P4850" s="6" t="s">
        <v>7</v>
      </c>
      <c r="Q4850" s="18">
        <v>2802.71</v>
      </c>
      <c r="R4850" s="18">
        <v>2802.71</v>
      </c>
      <c r="S4850" s="18">
        <v>0</v>
      </c>
      <c r="T4850" s="18">
        <v>0</v>
      </c>
      <c r="U4850" s="10">
        <f t="shared" si="150"/>
        <v>0</v>
      </c>
      <c r="V4850" s="20">
        <f t="shared" si="151"/>
        <v>0</v>
      </c>
    </row>
    <row r="4851" spans="1:22" ht="29" outlineLevel="4" x14ac:dyDescent="0.35">
      <c r="A4851" s="6" t="s">
        <v>73</v>
      </c>
      <c r="B4851" s="6" t="s">
        <v>74</v>
      </c>
      <c r="C4851" s="12" t="s">
        <v>5245</v>
      </c>
      <c r="D4851" s="5" t="s">
        <v>5246</v>
      </c>
      <c r="E4851" s="6" t="s">
        <v>5246</v>
      </c>
      <c r="F4851" s="1" t="s">
        <v>86</v>
      </c>
      <c r="G4851" s="1" t="s">
        <v>4</v>
      </c>
      <c r="H4851" s="1" t="s">
        <v>5288</v>
      </c>
      <c r="I4851" s="2" t="s">
        <v>5289</v>
      </c>
      <c r="J4851" s="6" t="s">
        <v>4</v>
      </c>
      <c r="K4851" s="6" t="s">
        <v>4</v>
      </c>
      <c r="L4851" s="6" t="s">
        <v>4</v>
      </c>
      <c r="M4851" s="6" t="s">
        <v>5</v>
      </c>
      <c r="N4851" s="6" t="s">
        <v>5291</v>
      </c>
      <c r="O4851" s="16">
        <v>45020</v>
      </c>
      <c r="P4851" s="6" t="s">
        <v>7</v>
      </c>
      <c r="Q4851" s="18">
        <v>4424.0600000000004</v>
      </c>
      <c r="R4851" s="18">
        <v>4424.0600000000004</v>
      </c>
      <c r="S4851" s="18">
        <v>0</v>
      </c>
      <c r="T4851" s="18">
        <v>0</v>
      </c>
      <c r="U4851" s="10">
        <f t="shared" si="150"/>
        <v>0</v>
      </c>
      <c r="V4851" s="20">
        <f t="shared" si="151"/>
        <v>0</v>
      </c>
    </row>
    <row r="4852" spans="1:22" outlineLevel="3" x14ac:dyDescent="0.35">
      <c r="G4852" s="1"/>
      <c r="H4852" s="14" t="s">
        <v>12272</v>
      </c>
      <c r="O4852" s="16"/>
      <c r="Q4852" s="18">
        <f>SUBTOTAL(9,Q4846:Q4851)</f>
        <v>9961</v>
      </c>
      <c r="R4852" s="18">
        <f>SUBTOTAL(9,R4846:R4851)</f>
        <v>8854.34</v>
      </c>
      <c r="S4852" s="18">
        <f>SUBTOTAL(9,S4846:S4851)</f>
        <v>1106.6600000000001</v>
      </c>
      <c r="T4852" s="18">
        <f>SUBTOTAL(9,T4846:T4851)</f>
        <v>0</v>
      </c>
      <c r="U4852" s="10">
        <f t="shared" si="150"/>
        <v>-2.2737367544323206E-13</v>
      </c>
      <c r="V4852" s="20">
        <f t="shared" si="151"/>
        <v>-2.2737367544323206E-13</v>
      </c>
    </row>
    <row r="4853" spans="1:22" outlineLevel="2" x14ac:dyDescent="0.35">
      <c r="C4853" s="13" t="s">
        <v>10787</v>
      </c>
      <c r="G4853" s="1"/>
      <c r="O4853" s="16"/>
      <c r="Q4853" s="18">
        <f>SUBTOTAL(9,Q4793:Q4851)</f>
        <v>286817.01</v>
      </c>
      <c r="R4853" s="18">
        <f>SUBTOTAL(9,R4793:R4851)</f>
        <v>254950.21</v>
      </c>
      <c r="S4853" s="18">
        <f>SUBTOTAL(9,S4793:S4851)</f>
        <v>31866.799999999999</v>
      </c>
      <c r="T4853" s="18">
        <f>SUBTOTAL(9,T4793:T4851)</f>
        <v>0</v>
      </c>
      <c r="U4853" s="10">
        <f t="shared" si="150"/>
        <v>1.8189894035458565E-11</v>
      </c>
      <c r="V4853" s="20">
        <f t="shared" si="151"/>
        <v>1.8189894035458565E-11</v>
      </c>
    </row>
    <row r="4854" spans="1:22" ht="29" outlineLevel="4" x14ac:dyDescent="0.35">
      <c r="A4854" s="6" t="s">
        <v>52</v>
      </c>
      <c r="B4854" s="6" t="s">
        <v>53</v>
      </c>
      <c r="C4854" s="12" t="s">
        <v>5292</v>
      </c>
      <c r="D4854" s="5" t="s">
        <v>5293</v>
      </c>
      <c r="E4854" s="6" t="s">
        <v>5293</v>
      </c>
      <c r="F4854" s="1" t="s">
        <v>55</v>
      </c>
      <c r="G4854" s="1" t="s">
        <v>4</v>
      </c>
      <c r="H4854" s="1" t="s">
        <v>5296</v>
      </c>
      <c r="I4854" s="2" t="s">
        <v>5297</v>
      </c>
      <c r="J4854" s="6" t="s">
        <v>4</v>
      </c>
      <c r="K4854" s="6" t="s">
        <v>4</v>
      </c>
      <c r="L4854" s="6" t="s">
        <v>4</v>
      </c>
      <c r="M4854" s="6" t="s">
        <v>5</v>
      </c>
      <c r="N4854" s="6" t="s">
        <v>5294</v>
      </c>
      <c r="O4854" s="16">
        <v>44865</v>
      </c>
      <c r="P4854" s="6" t="s">
        <v>5295</v>
      </c>
      <c r="Q4854" s="18">
        <v>43934</v>
      </c>
      <c r="R4854" s="18">
        <v>43934</v>
      </c>
      <c r="S4854" s="18">
        <v>0</v>
      </c>
      <c r="T4854" s="18">
        <v>0</v>
      </c>
      <c r="U4854" s="10">
        <f t="shared" si="150"/>
        <v>0</v>
      </c>
      <c r="V4854" s="20">
        <f t="shared" si="151"/>
        <v>0</v>
      </c>
    </row>
    <row r="4855" spans="1:22" outlineLevel="3" x14ac:dyDescent="0.35">
      <c r="G4855" s="1"/>
      <c r="H4855" s="14" t="s">
        <v>12273</v>
      </c>
      <c r="O4855" s="16"/>
      <c r="Q4855" s="18">
        <f>SUBTOTAL(9,Q4854:Q4854)</f>
        <v>43934</v>
      </c>
      <c r="R4855" s="18">
        <f>SUBTOTAL(9,R4854:R4854)</f>
        <v>43934</v>
      </c>
      <c r="S4855" s="18">
        <f>SUBTOTAL(9,S4854:S4854)</f>
        <v>0</v>
      </c>
      <c r="T4855" s="18">
        <f>SUBTOTAL(9,T4854:T4854)</f>
        <v>0</v>
      </c>
      <c r="U4855" s="10">
        <f t="shared" si="150"/>
        <v>0</v>
      </c>
      <c r="V4855" s="20">
        <f t="shared" si="151"/>
        <v>0</v>
      </c>
    </row>
    <row r="4856" spans="1:22" outlineLevel="4" x14ac:dyDescent="0.35">
      <c r="A4856" s="6" t="s">
        <v>110</v>
      </c>
      <c r="B4856" s="6" t="s">
        <v>111</v>
      </c>
      <c r="C4856" s="12" t="s">
        <v>5292</v>
      </c>
      <c r="D4856" s="5" t="s">
        <v>5298</v>
      </c>
      <c r="E4856" s="6" t="s">
        <v>5298</v>
      </c>
      <c r="F4856" s="1" t="s">
        <v>4</v>
      </c>
      <c r="G4856" s="1" t="s">
        <v>114</v>
      </c>
      <c r="H4856" s="1" t="s">
        <v>116</v>
      </c>
      <c r="I4856" s="4" t="s">
        <v>12902</v>
      </c>
      <c r="J4856" s="6" t="s">
        <v>4</v>
      </c>
      <c r="K4856" s="6" t="s">
        <v>4</v>
      </c>
      <c r="L4856" s="6" t="s">
        <v>4</v>
      </c>
      <c r="M4856" s="6" t="s">
        <v>5</v>
      </c>
      <c r="N4856" s="6" t="s">
        <v>5299</v>
      </c>
      <c r="O4856" s="16">
        <v>44869</v>
      </c>
      <c r="P4856" s="6" t="s">
        <v>7</v>
      </c>
      <c r="Q4856" s="18">
        <v>56781</v>
      </c>
      <c r="R4856" s="18">
        <v>0</v>
      </c>
      <c r="S4856" s="18">
        <v>56781</v>
      </c>
      <c r="T4856" s="18">
        <v>0</v>
      </c>
      <c r="U4856" s="10">
        <f t="shared" si="150"/>
        <v>0</v>
      </c>
      <c r="V4856" s="20">
        <f t="shared" si="151"/>
        <v>0</v>
      </c>
    </row>
    <row r="4857" spans="1:22" outlineLevel="4" x14ac:dyDescent="0.35">
      <c r="A4857" s="6" t="s">
        <v>110</v>
      </c>
      <c r="B4857" s="6" t="s">
        <v>111</v>
      </c>
      <c r="C4857" s="12" t="s">
        <v>5292</v>
      </c>
      <c r="D4857" s="5" t="s">
        <v>5298</v>
      </c>
      <c r="E4857" s="6" t="s">
        <v>5298</v>
      </c>
      <c r="F4857" s="1" t="s">
        <v>4</v>
      </c>
      <c r="G4857" s="1" t="s">
        <v>114</v>
      </c>
      <c r="H4857" s="1" t="s">
        <v>116</v>
      </c>
      <c r="I4857" s="4" t="s">
        <v>12902</v>
      </c>
      <c r="J4857" s="6" t="s">
        <v>4</v>
      </c>
      <c r="K4857" s="6" t="s">
        <v>4</v>
      </c>
      <c r="L4857" s="6" t="s">
        <v>4</v>
      </c>
      <c r="M4857" s="6" t="s">
        <v>5</v>
      </c>
      <c r="N4857" s="6" t="s">
        <v>5300</v>
      </c>
      <c r="O4857" s="16">
        <v>44945</v>
      </c>
      <c r="P4857" s="6" t="s">
        <v>7</v>
      </c>
      <c r="Q4857" s="18">
        <v>11580</v>
      </c>
      <c r="R4857" s="18">
        <v>0</v>
      </c>
      <c r="S4857" s="18">
        <v>11580</v>
      </c>
      <c r="T4857" s="18">
        <v>0</v>
      </c>
      <c r="U4857" s="10">
        <f t="shared" si="150"/>
        <v>0</v>
      </c>
      <c r="V4857" s="20">
        <f t="shared" si="151"/>
        <v>0</v>
      </c>
    </row>
    <row r="4858" spans="1:22" outlineLevel="3" x14ac:dyDescent="0.35">
      <c r="G4858" s="1"/>
      <c r="H4858" s="14" t="s">
        <v>11348</v>
      </c>
      <c r="O4858" s="16"/>
      <c r="Q4858" s="18">
        <f>SUBTOTAL(9,Q4856:Q4857)</f>
        <v>68361</v>
      </c>
      <c r="R4858" s="18">
        <f>SUBTOTAL(9,R4856:R4857)</f>
        <v>0</v>
      </c>
      <c r="S4858" s="18">
        <f>SUBTOTAL(9,S4856:S4857)</f>
        <v>68361</v>
      </c>
      <c r="T4858" s="18">
        <f>SUBTOTAL(9,T4856:T4857)</f>
        <v>0</v>
      </c>
      <c r="U4858" s="10">
        <f t="shared" si="150"/>
        <v>0</v>
      </c>
      <c r="V4858" s="20">
        <f t="shared" si="151"/>
        <v>0</v>
      </c>
    </row>
    <row r="4859" spans="1:22" outlineLevel="4" x14ac:dyDescent="0.35">
      <c r="A4859" s="6" t="s">
        <v>110</v>
      </c>
      <c r="B4859" s="6" t="s">
        <v>111</v>
      </c>
      <c r="C4859" s="12" t="s">
        <v>5292</v>
      </c>
      <c r="D4859" s="5" t="s">
        <v>5298</v>
      </c>
      <c r="E4859" s="6" t="s">
        <v>5298</v>
      </c>
      <c r="F4859" s="1" t="s">
        <v>4</v>
      </c>
      <c r="G4859" s="1" t="s">
        <v>114</v>
      </c>
      <c r="H4859" s="1" t="s">
        <v>119</v>
      </c>
      <c r="I4859" s="4" t="s">
        <v>12903</v>
      </c>
      <c r="J4859" s="6" t="s">
        <v>4</v>
      </c>
      <c r="K4859" s="6" t="s">
        <v>4</v>
      </c>
      <c r="L4859" s="6" t="s">
        <v>4</v>
      </c>
      <c r="M4859" s="6" t="s">
        <v>5</v>
      </c>
      <c r="N4859" s="6" t="s">
        <v>5299</v>
      </c>
      <c r="O4859" s="16">
        <v>44869</v>
      </c>
      <c r="P4859" s="6" t="s">
        <v>7</v>
      </c>
      <c r="Q4859" s="18">
        <v>8349</v>
      </c>
      <c r="R4859" s="18">
        <v>0</v>
      </c>
      <c r="S4859" s="18">
        <v>8349</v>
      </c>
      <c r="T4859" s="18">
        <v>0</v>
      </c>
      <c r="U4859" s="10">
        <f t="shared" si="150"/>
        <v>0</v>
      </c>
      <c r="V4859" s="20">
        <f t="shared" si="151"/>
        <v>0</v>
      </c>
    </row>
    <row r="4860" spans="1:22" outlineLevel="4" x14ac:dyDescent="0.35">
      <c r="A4860" s="6" t="s">
        <v>110</v>
      </c>
      <c r="B4860" s="6" t="s">
        <v>111</v>
      </c>
      <c r="C4860" s="12" t="s">
        <v>5292</v>
      </c>
      <c r="D4860" s="5" t="s">
        <v>5298</v>
      </c>
      <c r="E4860" s="6" t="s">
        <v>5298</v>
      </c>
      <c r="F4860" s="1" t="s">
        <v>4</v>
      </c>
      <c r="G4860" s="1" t="s">
        <v>114</v>
      </c>
      <c r="H4860" s="1" t="s">
        <v>119</v>
      </c>
      <c r="I4860" s="4" t="s">
        <v>12903</v>
      </c>
      <c r="J4860" s="6" t="s">
        <v>4</v>
      </c>
      <c r="K4860" s="6" t="s">
        <v>4</v>
      </c>
      <c r="L4860" s="6" t="s">
        <v>4</v>
      </c>
      <c r="M4860" s="6" t="s">
        <v>5</v>
      </c>
      <c r="N4860" s="6" t="s">
        <v>5300</v>
      </c>
      <c r="O4860" s="16">
        <v>44945</v>
      </c>
      <c r="P4860" s="6" t="s">
        <v>7</v>
      </c>
      <c r="Q4860" s="18">
        <v>1620</v>
      </c>
      <c r="R4860" s="18">
        <v>0</v>
      </c>
      <c r="S4860" s="18">
        <v>1620</v>
      </c>
      <c r="T4860" s="18">
        <v>0</v>
      </c>
      <c r="U4860" s="10">
        <f t="shared" si="150"/>
        <v>0</v>
      </c>
      <c r="V4860" s="20">
        <f t="shared" si="151"/>
        <v>0</v>
      </c>
    </row>
    <row r="4861" spans="1:22" outlineLevel="3" x14ac:dyDescent="0.35">
      <c r="G4861" s="1"/>
      <c r="H4861" s="14" t="s">
        <v>11349</v>
      </c>
      <c r="O4861" s="16"/>
      <c r="Q4861" s="18">
        <f>SUBTOTAL(9,Q4859:Q4860)</f>
        <v>9969</v>
      </c>
      <c r="R4861" s="18">
        <f>SUBTOTAL(9,R4859:R4860)</f>
        <v>0</v>
      </c>
      <c r="S4861" s="18">
        <f>SUBTOTAL(9,S4859:S4860)</f>
        <v>9969</v>
      </c>
      <c r="T4861" s="18">
        <f>SUBTOTAL(9,T4859:T4860)</f>
        <v>0</v>
      </c>
      <c r="U4861" s="10">
        <f t="shared" si="150"/>
        <v>0</v>
      </c>
      <c r="V4861" s="20">
        <f t="shared" si="151"/>
        <v>0</v>
      </c>
    </row>
    <row r="4862" spans="1:22" outlineLevel="4" x14ac:dyDescent="0.35">
      <c r="A4862" s="6" t="s">
        <v>110</v>
      </c>
      <c r="B4862" s="6" t="s">
        <v>111</v>
      </c>
      <c r="C4862" s="12" t="s">
        <v>5292</v>
      </c>
      <c r="D4862" s="5" t="s">
        <v>5298</v>
      </c>
      <c r="E4862" s="6" t="s">
        <v>5298</v>
      </c>
      <c r="F4862" s="1" t="s">
        <v>4</v>
      </c>
      <c r="G4862" s="1" t="s">
        <v>114</v>
      </c>
      <c r="H4862" s="1" t="s">
        <v>121</v>
      </c>
      <c r="I4862" s="4" t="s">
        <v>12901</v>
      </c>
      <c r="J4862" s="6" t="s">
        <v>4</v>
      </c>
      <c r="K4862" s="6" t="s">
        <v>4</v>
      </c>
      <c r="L4862" s="6" t="s">
        <v>4</v>
      </c>
      <c r="M4862" s="6" t="s">
        <v>5</v>
      </c>
      <c r="N4862" s="6" t="s">
        <v>5299</v>
      </c>
      <c r="O4862" s="16">
        <v>44869</v>
      </c>
      <c r="P4862" s="6" t="s">
        <v>7</v>
      </c>
      <c r="Q4862" s="18">
        <v>17904</v>
      </c>
      <c r="R4862" s="18">
        <v>0</v>
      </c>
      <c r="S4862" s="18">
        <v>17904</v>
      </c>
      <c r="T4862" s="18">
        <v>0</v>
      </c>
      <c r="U4862" s="10">
        <f t="shared" si="150"/>
        <v>0</v>
      </c>
      <c r="V4862" s="20">
        <f t="shared" si="151"/>
        <v>0</v>
      </c>
    </row>
    <row r="4863" spans="1:22" outlineLevel="4" x14ac:dyDescent="0.35">
      <c r="A4863" s="6" t="s">
        <v>110</v>
      </c>
      <c r="B4863" s="6" t="s">
        <v>111</v>
      </c>
      <c r="C4863" s="12" t="s">
        <v>5292</v>
      </c>
      <c r="D4863" s="5" t="s">
        <v>5298</v>
      </c>
      <c r="E4863" s="6" t="s">
        <v>5298</v>
      </c>
      <c r="F4863" s="1" t="s">
        <v>4</v>
      </c>
      <c r="G4863" s="1" t="s">
        <v>114</v>
      </c>
      <c r="H4863" s="1" t="s">
        <v>121</v>
      </c>
      <c r="I4863" s="4" t="s">
        <v>12901</v>
      </c>
      <c r="J4863" s="6" t="s">
        <v>4</v>
      </c>
      <c r="K4863" s="6" t="s">
        <v>4</v>
      </c>
      <c r="L4863" s="6" t="s">
        <v>4</v>
      </c>
      <c r="M4863" s="6" t="s">
        <v>5</v>
      </c>
      <c r="N4863" s="6" t="s">
        <v>5300</v>
      </c>
      <c r="O4863" s="16">
        <v>44945</v>
      </c>
      <c r="P4863" s="6" t="s">
        <v>7</v>
      </c>
      <c r="Q4863" s="18">
        <v>12577</v>
      </c>
      <c r="R4863" s="18">
        <v>0</v>
      </c>
      <c r="S4863" s="18">
        <v>12577</v>
      </c>
      <c r="T4863" s="18">
        <v>0</v>
      </c>
      <c r="U4863" s="10">
        <f t="shared" si="150"/>
        <v>0</v>
      </c>
      <c r="V4863" s="20">
        <f t="shared" si="151"/>
        <v>0</v>
      </c>
    </row>
    <row r="4864" spans="1:22" outlineLevel="3" x14ac:dyDescent="0.35">
      <c r="G4864" s="1"/>
      <c r="H4864" s="14" t="s">
        <v>11350</v>
      </c>
      <c r="O4864" s="16"/>
      <c r="Q4864" s="18">
        <f>SUBTOTAL(9,Q4862:Q4863)</f>
        <v>30481</v>
      </c>
      <c r="R4864" s="18">
        <f>SUBTOTAL(9,R4862:R4863)</f>
        <v>0</v>
      </c>
      <c r="S4864" s="18">
        <f>SUBTOTAL(9,S4862:S4863)</f>
        <v>30481</v>
      </c>
      <c r="T4864" s="18">
        <f>SUBTOTAL(9,T4862:T4863)</f>
        <v>0</v>
      </c>
      <c r="U4864" s="10">
        <f t="shared" si="150"/>
        <v>0</v>
      </c>
      <c r="V4864" s="20">
        <f t="shared" si="151"/>
        <v>0</v>
      </c>
    </row>
    <row r="4865" spans="1:22" ht="29" outlineLevel="4" x14ac:dyDescent="0.35">
      <c r="A4865" s="6" t="s">
        <v>52</v>
      </c>
      <c r="B4865" s="6" t="s">
        <v>53</v>
      </c>
      <c r="C4865" s="12" t="s">
        <v>5292</v>
      </c>
      <c r="D4865" s="5" t="s">
        <v>5293</v>
      </c>
      <c r="E4865" s="6" t="s">
        <v>5293</v>
      </c>
      <c r="F4865" s="1" t="s">
        <v>55</v>
      </c>
      <c r="G4865" s="1" t="s">
        <v>4</v>
      </c>
      <c r="H4865" s="1" t="s">
        <v>5303</v>
      </c>
      <c r="I4865" s="2" t="s">
        <v>5297</v>
      </c>
      <c r="J4865" s="6" t="s">
        <v>4</v>
      </c>
      <c r="K4865" s="6" t="s">
        <v>4</v>
      </c>
      <c r="L4865" s="6" t="s">
        <v>4</v>
      </c>
      <c r="M4865" s="6" t="s">
        <v>5</v>
      </c>
      <c r="N4865" s="6" t="s">
        <v>5301</v>
      </c>
      <c r="O4865" s="16">
        <v>45068</v>
      </c>
      <c r="P4865" s="6" t="s">
        <v>5302</v>
      </c>
      <c r="Q4865" s="18">
        <v>14412</v>
      </c>
      <c r="R4865" s="18">
        <v>14412</v>
      </c>
      <c r="S4865" s="18">
        <v>0</v>
      </c>
      <c r="T4865" s="18">
        <v>0</v>
      </c>
      <c r="U4865" s="10">
        <f t="shared" si="150"/>
        <v>0</v>
      </c>
      <c r="V4865" s="20">
        <f t="shared" si="151"/>
        <v>0</v>
      </c>
    </row>
    <row r="4866" spans="1:22" outlineLevel="3" x14ac:dyDescent="0.35">
      <c r="G4866" s="1"/>
      <c r="H4866" s="14" t="s">
        <v>12274</v>
      </c>
      <c r="O4866" s="16"/>
      <c r="Q4866" s="18">
        <f>SUBTOTAL(9,Q4865:Q4865)</f>
        <v>14412</v>
      </c>
      <c r="R4866" s="18">
        <f>SUBTOTAL(9,R4865:R4865)</f>
        <v>14412</v>
      </c>
      <c r="S4866" s="18">
        <f>SUBTOTAL(9,S4865:S4865)</f>
        <v>0</v>
      </c>
      <c r="T4866" s="18">
        <f>SUBTOTAL(9,T4865:T4865)</f>
        <v>0</v>
      </c>
      <c r="U4866" s="10">
        <f t="shared" ref="U4866:U4929" si="152">Q4866-R4866-S4866-T4866</f>
        <v>0</v>
      </c>
      <c r="V4866" s="20">
        <f t="shared" si="151"/>
        <v>0</v>
      </c>
    </row>
    <row r="4867" spans="1:22" outlineLevel="2" x14ac:dyDescent="0.35">
      <c r="C4867" s="13" t="s">
        <v>10788</v>
      </c>
      <c r="G4867" s="1"/>
      <c r="O4867" s="16"/>
      <c r="Q4867" s="18">
        <f>SUBTOTAL(9,Q4854:Q4865)</f>
        <v>167157</v>
      </c>
      <c r="R4867" s="18">
        <f>SUBTOTAL(9,R4854:R4865)</f>
        <v>58346</v>
      </c>
      <c r="S4867" s="18">
        <f>SUBTOTAL(9,S4854:S4865)</f>
        <v>108811</v>
      </c>
      <c r="T4867" s="18">
        <f>SUBTOTAL(9,T4854:T4865)</f>
        <v>0</v>
      </c>
      <c r="U4867" s="10">
        <f t="shared" si="152"/>
        <v>0</v>
      </c>
      <c r="V4867" s="20">
        <f t="shared" ref="V4867:V4930" si="153">Q4867-R4867-S4867-T4867</f>
        <v>0</v>
      </c>
    </row>
    <row r="4868" spans="1:22" ht="29" outlineLevel="4" x14ac:dyDescent="0.35">
      <c r="A4868" s="6" t="s">
        <v>110</v>
      </c>
      <c r="B4868" s="6" t="s">
        <v>111</v>
      </c>
      <c r="C4868" s="12" t="s">
        <v>5304</v>
      </c>
      <c r="D4868" s="5" t="s">
        <v>5305</v>
      </c>
      <c r="E4868" s="6" t="s">
        <v>5305</v>
      </c>
      <c r="F4868" s="1" t="s">
        <v>4</v>
      </c>
      <c r="G4868" s="1" t="s">
        <v>97</v>
      </c>
      <c r="H4868" s="1" t="s">
        <v>5307</v>
      </c>
      <c r="I4868" s="2" t="s">
        <v>5308</v>
      </c>
      <c r="J4868" s="6" t="s">
        <v>4</v>
      </c>
      <c r="K4868" s="6" t="s">
        <v>4</v>
      </c>
      <c r="L4868" s="6" t="s">
        <v>4</v>
      </c>
      <c r="M4868" s="6" t="s">
        <v>5</v>
      </c>
      <c r="N4868" s="6" t="s">
        <v>5306</v>
      </c>
      <c r="O4868" s="16">
        <v>44826</v>
      </c>
      <c r="P4868" s="6" t="s">
        <v>7</v>
      </c>
      <c r="Q4868" s="18">
        <v>6397.91</v>
      </c>
      <c r="R4868" s="18">
        <v>0</v>
      </c>
      <c r="S4868" s="18">
        <v>6397.91</v>
      </c>
      <c r="T4868" s="18">
        <v>0</v>
      </c>
      <c r="U4868" s="10">
        <f t="shared" si="152"/>
        <v>0</v>
      </c>
      <c r="V4868" s="20">
        <f t="shared" si="153"/>
        <v>0</v>
      </c>
    </row>
    <row r="4869" spans="1:22" ht="29" outlineLevel="4" x14ac:dyDescent="0.35">
      <c r="A4869" s="6" t="s">
        <v>110</v>
      </c>
      <c r="B4869" s="6" t="s">
        <v>111</v>
      </c>
      <c r="C4869" s="12" t="s">
        <v>5304</v>
      </c>
      <c r="D4869" s="5" t="s">
        <v>5305</v>
      </c>
      <c r="E4869" s="6" t="s">
        <v>5305</v>
      </c>
      <c r="F4869" s="1" t="s">
        <v>76</v>
      </c>
      <c r="G4869" s="1" t="s">
        <v>4</v>
      </c>
      <c r="H4869" s="1" t="s">
        <v>5307</v>
      </c>
      <c r="I4869" s="2" t="s">
        <v>5308</v>
      </c>
      <c r="J4869" s="6" t="s">
        <v>4</v>
      </c>
      <c r="K4869" s="6" t="s">
        <v>4</v>
      </c>
      <c r="L4869" s="6" t="s">
        <v>4</v>
      </c>
      <c r="M4869" s="6" t="s">
        <v>5</v>
      </c>
      <c r="N4869" s="6" t="s">
        <v>5306</v>
      </c>
      <c r="O4869" s="16">
        <v>44826</v>
      </c>
      <c r="P4869" s="6" t="s">
        <v>7</v>
      </c>
      <c r="Q4869" s="18">
        <v>51187.09</v>
      </c>
      <c r="R4869" s="18">
        <v>51187.09</v>
      </c>
      <c r="S4869" s="18">
        <v>0</v>
      </c>
      <c r="T4869" s="18">
        <v>0</v>
      </c>
      <c r="U4869" s="10">
        <f t="shared" si="152"/>
        <v>0</v>
      </c>
      <c r="V4869" s="20">
        <f t="shared" si="153"/>
        <v>0</v>
      </c>
    </row>
    <row r="4870" spans="1:22" outlineLevel="3" x14ac:dyDescent="0.35">
      <c r="G4870" s="1"/>
      <c r="H4870" s="14" t="s">
        <v>12275</v>
      </c>
      <c r="O4870" s="16"/>
      <c r="Q4870" s="18">
        <f>SUBTOTAL(9,Q4868:Q4869)</f>
        <v>57585</v>
      </c>
      <c r="R4870" s="18">
        <f>SUBTOTAL(9,R4868:R4869)</f>
        <v>51187.09</v>
      </c>
      <c r="S4870" s="18">
        <f>SUBTOTAL(9,S4868:S4869)</f>
        <v>6397.91</v>
      </c>
      <c r="T4870" s="18">
        <f>SUBTOTAL(9,T4868:T4869)</f>
        <v>0</v>
      </c>
      <c r="U4870" s="10">
        <f t="shared" si="152"/>
        <v>3.637978807091713E-12</v>
      </c>
      <c r="V4870" s="20">
        <f t="shared" si="153"/>
        <v>3.637978807091713E-12</v>
      </c>
    </row>
    <row r="4871" spans="1:22" ht="29" outlineLevel="4" x14ac:dyDescent="0.35">
      <c r="A4871" s="6" t="s">
        <v>110</v>
      </c>
      <c r="B4871" s="6" t="s">
        <v>111</v>
      </c>
      <c r="C4871" s="12" t="s">
        <v>5304</v>
      </c>
      <c r="D4871" s="5" t="s">
        <v>5305</v>
      </c>
      <c r="E4871" s="6" t="s">
        <v>5305</v>
      </c>
      <c r="F4871" s="1" t="s">
        <v>4</v>
      </c>
      <c r="G4871" s="1" t="s">
        <v>97</v>
      </c>
      <c r="H4871" s="1" t="s">
        <v>5310</v>
      </c>
      <c r="I4871" s="2" t="s">
        <v>5311</v>
      </c>
      <c r="J4871" s="6" t="s">
        <v>4</v>
      </c>
      <c r="K4871" s="6" t="s">
        <v>4</v>
      </c>
      <c r="L4871" s="6" t="s">
        <v>4</v>
      </c>
      <c r="M4871" s="6" t="s">
        <v>5</v>
      </c>
      <c r="N4871" s="6" t="s">
        <v>5309</v>
      </c>
      <c r="O4871" s="16">
        <v>45092</v>
      </c>
      <c r="P4871" s="6" t="s">
        <v>7</v>
      </c>
      <c r="Q4871" s="18">
        <v>591.41</v>
      </c>
      <c r="R4871" s="18">
        <v>0</v>
      </c>
      <c r="S4871" s="18">
        <v>591.41</v>
      </c>
      <c r="T4871" s="18">
        <v>0</v>
      </c>
      <c r="U4871" s="10">
        <f t="shared" si="152"/>
        <v>0</v>
      </c>
      <c r="V4871" s="20">
        <f t="shared" si="153"/>
        <v>0</v>
      </c>
    </row>
    <row r="4872" spans="1:22" ht="29" outlineLevel="4" x14ac:dyDescent="0.35">
      <c r="A4872" s="6" t="s">
        <v>110</v>
      </c>
      <c r="B4872" s="6" t="s">
        <v>111</v>
      </c>
      <c r="C4872" s="12" t="s">
        <v>5304</v>
      </c>
      <c r="D4872" s="5" t="s">
        <v>5305</v>
      </c>
      <c r="E4872" s="6" t="s">
        <v>5305</v>
      </c>
      <c r="F4872" s="1" t="s">
        <v>4</v>
      </c>
      <c r="G4872" s="1" t="s">
        <v>97</v>
      </c>
      <c r="H4872" s="1" t="s">
        <v>5310</v>
      </c>
      <c r="I4872" s="2" t="s">
        <v>5311</v>
      </c>
      <c r="J4872" s="6" t="s">
        <v>4</v>
      </c>
      <c r="K4872" s="6" t="s">
        <v>4</v>
      </c>
      <c r="L4872" s="6" t="s">
        <v>4</v>
      </c>
      <c r="M4872" s="6" t="s">
        <v>5</v>
      </c>
      <c r="N4872" s="6" t="s">
        <v>5312</v>
      </c>
      <c r="O4872" s="16">
        <v>45098</v>
      </c>
      <c r="P4872" s="6" t="s">
        <v>7</v>
      </c>
      <c r="Q4872" s="18">
        <v>160.99</v>
      </c>
      <c r="R4872" s="18">
        <v>0</v>
      </c>
      <c r="S4872" s="18">
        <v>160.99</v>
      </c>
      <c r="T4872" s="18">
        <v>0</v>
      </c>
      <c r="U4872" s="10">
        <f t="shared" si="152"/>
        <v>0</v>
      </c>
      <c r="V4872" s="20">
        <f t="shared" si="153"/>
        <v>0</v>
      </c>
    </row>
    <row r="4873" spans="1:22" ht="29" outlineLevel="4" x14ac:dyDescent="0.35">
      <c r="A4873" s="6" t="s">
        <v>110</v>
      </c>
      <c r="B4873" s="6" t="s">
        <v>111</v>
      </c>
      <c r="C4873" s="12" t="s">
        <v>5304</v>
      </c>
      <c r="D4873" s="5" t="s">
        <v>5305</v>
      </c>
      <c r="E4873" s="6" t="s">
        <v>5305</v>
      </c>
      <c r="F4873" s="1" t="s">
        <v>76</v>
      </c>
      <c r="G4873" s="1" t="s">
        <v>4</v>
      </c>
      <c r="H4873" s="1" t="s">
        <v>5310</v>
      </c>
      <c r="I4873" s="2" t="s">
        <v>5311</v>
      </c>
      <c r="J4873" s="6" t="s">
        <v>4</v>
      </c>
      <c r="K4873" s="6" t="s">
        <v>4</v>
      </c>
      <c r="L4873" s="6" t="s">
        <v>4</v>
      </c>
      <c r="M4873" s="6" t="s">
        <v>5</v>
      </c>
      <c r="N4873" s="6" t="s">
        <v>5309</v>
      </c>
      <c r="O4873" s="16">
        <v>45092</v>
      </c>
      <c r="P4873" s="6" t="s">
        <v>7</v>
      </c>
      <c r="Q4873" s="18">
        <v>4731.59</v>
      </c>
      <c r="R4873" s="18">
        <v>4731.59</v>
      </c>
      <c r="S4873" s="18">
        <v>0</v>
      </c>
      <c r="T4873" s="18">
        <v>0</v>
      </c>
      <c r="U4873" s="10">
        <f t="shared" si="152"/>
        <v>0</v>
      </c>
      <c r="V4873" s="20">
        <f t="shared" si="153"/>
        <v>0</v>
      </c>
    </row>
    <row r="4874" spans="1:22" ht="29" outlineLevel="4" x14ac:dyDescent="0.35">
      <c r="A4874" s="6" t="s">
        <v>110</v>
      </c>
      <c r="B4874" s="6" t="s">
        <v>111</v>
      </c>
      <c r="C4874" s="12" t="s">
        <v>5304</v>
      </c>
      <c r="D4874" s="5" t="s">
        <v>5305</v>
      </c>
      <c r="E4874" s="6" t="s">
        <v>5305</v>
      </c>
      <c r="F4874" s="1" t="s">
        <v>76</v>
      </c>
      <c r="G4874" s="1" t="s">
        <v>4</v>
      </c>
      <c r="H4874" s="1" t="s">
        <v>5310</v>
      </c>
      <c r="I4874" s="2" t="s">
        <v>5311</v>
      </c>
      <c r="J4874" s="6" t="s">
        <v>4</v>
      </c>
      <c r="K4874" s="6" t="s">
        <v>4</v>
      </c>
      <c r="L4874" s="6" t="s">
        <v>4</v>
      </c>
      <c r="M4874" s="6" t="s">
        <v>5</v>
      </c>
      <c r="N4874" s="6" t="s">
        <v>5312</v>
      </c>
      <c r="O4874" s="16">
        <v>45098</v>
      </c>
      <c r="P4874" s="6" t="s">
        <v>7</v>
      </c>
      <c r="Q4874" s="18">
        <v>1288.01</v>
      </c>
      <c r="R4874" s="18">
        <v>1288.01</v>
      </c>
      <c r="S4874" s="18">
        <v>0</v>
      </c>
      <c r="T4874" s="18">
        <v>0</v>
      </c>
      <c r="U4874" s="10">
        <f t="shared" si="152"/>
        <v>0</v>
      </c>
      <c r="V4874" s="20">
        <f t="shared" si="153"/>
        <v>0</v>
      </c>
    </row>
    <row r="4875" spans="1:22" outlineLevel="3" x14ac:dyDescent="0.35">
      <c r="G4875" s="1"/>
      <c r="H4875" s="14" t="s">
        <v>12276</v>
      </c>
      <c r="O4875" s="16"/>
      <c r="Q4875" s="18">
        <f>SUBTOTAL(9,Q4871:Q4874)</f>
        <v>6772</v>
      </c>
      <c r="R4875" s="18">
        <f>SUBTOTAL(9,R4871:R4874)</f>
        <v>6019.6</v>
      </c>
      <c r="S4875" s="18">
        <f>SUBTOTAL(9,S4871:S4874)</f>
        <v>752.4</v>
      </c>
      <c r="T4875" s="18">
        <f>SUBTOTAL(9,T4871:T4874)</f>
        <v>0</v>
      </c>
      <c r="U4875" s="10">
        <f t="shared" si="152"/>
        <v>-3.4106051316484809E-13</v>
      </c>
      <c r="V4875" s="20">
        <f t="shared" si="153"/>
        <v>-3.4106051316484809E-13</v>
      </c>
    </row>
    <row r="4876" spans="1:22" ht="29" outlineLevel="4" x14ac:dyDescent="0.35">
      <c r="A4876" s="6" t="s">
        <v>110</v>
      </c>
      <c r="B4876" s="6" t="s">
        <v>111</v>
      </c>
      <c r="C4876" s="12" t="s">
        <v>5304</v>
      </c>
      <c r="D4876" s="5" t="s">
        <v>5305</v>
      </c>
      <c r="E4876" s="6" t="s">
        <v>5305</v>
      </c>
      <c r="F4876" s="1" t="s">
        <v>76</v>
      </c>
      <c r="G4876" s="1" t="s">
        <v>4</v>
      </c>
      <c r="H4876" s="1" t="s">
        <v>5314</v>
      </c>
      <c r="I4876" s="2" t="s">
        <v>5315</v>
      </c>
      <c r="J4876" s="6" t="s">
        <v>4</v>
      </c>
      <c r="K4876" s="6" t="s">
        <v>4</v>
      </c>
      <c r="L4876" s="6" t="s">
        <v>4</v>
      </c>
      <c r="M4876" s="6" t="s">
        <v>5</v>
      </c>
      <c r="N4876" s="6" t="s">
        <v>5313</v>
      </c>
      <c r="O4876" s="16">
        <v>45086</v>
      </c>
      <c r="P4876" s="6" t="s">
        <v>7</v>
      </c>
      <c r="Q4876" s="18">
        <v>46059</v>
      </c>
      <c r="R4876" s="18">
        <v>46059</v>
      </c>
      <c r="S4876" s="18">
        <v>0</v>
      </c>
      <c r="T4876" s="18">
        <v>0</v>
      </c>
      <c r="U4876" s="10">
        <f t="shared" si="152"/>
        <v>0</v>
      </c>
      <c r="V4876" s="20">
        <f t="shared" si="153"/>
        <v>0</v>
      </c>
    </row>
    <row r="4877" spans="1:22" ht="29" outlineLevel="4" x14ac:dyDescent="0.35">
      <c r="A4877" s="6" t="s">
        <v>110</v>
      </c>
      <c r="B4877" s="6" t="s">
        <v>111</v>
      </c>
      <c r="C4877" s="12" t="s">
        <v>5304</v>
      </c>
      <c r="D4877" s="5" t="s">
        <v>5305</v>
      </c>
      <c r="E4877" s="6" t="s">
        <v>5305</v>
      </c>
      <c r="F4877" s="1" t="s">
        <v>76</v>
      </c>
      <c r="G4877" s="1" t="s">
        <v>4</v>
      </c>
      <c r="H4877" s="1" t="s">
        <v>5314</v>
      </c>
      <c r="I4877" s="2" t="s">
        <v>5315</v>
      </c>
      <c r="J4877" s="6" t="s">
        <v>4</v>
      </c>
      <c r="K4877" s="6" t="s">
        <v>4</v>
      </c>
      <c r="L4877" s="6" t="s">
        <v>4</v>
      </c>
      <c r="M4877" s="6" t="s">
        <v>5</v>
      </c>
      <c r="N4877" s="6" t="s">
        <v>5316</v>
      </c>
      <c r="O4877" s="16">
        <v>45092</v>
      </c>
      <c r="P4877" s="6" t="s">
        <v>7</v>
      </c>
      <c r="Q4877" s="18">
        <v>50704</v>
      </c>
      <c r="R4877" s="18">
        <v>50704</v>
      </c>
      <c r="S4877" s="18">
        <v>0</v>
      </c>
      <c r="T4877" s="18">
        <v>0</v>
      </c>
      <c r="U4877" s="10">
        <f t="shared" si="152"/>
        <v>0</v>
      </c>
      <c r="V4877" s="20">
        <f t="shared" si="153"/>
        <v>0</v>
      </c>
    </row>
    <row r="4878" spans="1:22" ht="29" outlineLevel="4" x14ac:dyDescent="0.35">
      <c r="A4878" s="6" t="s">
        <v>110</v>
      </c>
      <c r="B4878" s="6" t="s">
        <v>111</v>
      </c>
      <c r="C4878" s="12" t="s">
        <v>5304</v>
      </c>
      <c r="D4878" s="5" t="s">
        <v>5305</v>
      </c>
      <c r="E4878" s="6" t="s">
        <v>5305</v>
      </c>
      <c r="F4878" s="1" t="s">
        <v>76</v>
      </c>
      <c r="G4878" s="1" t="s">
        <v>4</v>
      </c>
      <c r="H4878" s="1" t="s">
        <v>5314</v>
      </c>
      <c r="I4878" s="2" t="s">
        <v>5315</v>
      </c>
      <c r="J4878" s="6" t="s">
        <v>4</v>
      </c>
      <c r="K4878" s="6" t="s">
        <v>4</v>
      </c>
      <c r="L4878" s="6" t="s">
        <v>4</v>
      </c>
      <c r="M4878" s="6" t="s">
        <v>5</v>
      </c>
      <c r="N4878" s="6" t="s">
        <v>5317</v>
      </c>
      <c r="O4878" s="16">
        <v>45104</v>
      </c>
      <c r="P4878" s="6" t="s">
        <v>7</v>
      </c>
      <c r="Q4878" s="18">
        <v>42017</v>
      </c>
      <c r="R4878" s="18">
        <v>42017</v>
      </c>
      <c r="S4878" s="18">
        <v>0</v>
      </c>
      <c r="T4878" s="18">
        <v>0</v>
      </c>
      <c r="U4878" s="10">
        <f t="shared" si="152"/>
        <v>0</v>
      </c>
      <c r="V4878" s="20">
        <f t="shared" si="153"/>
        <v>0</v>
      </c>
    </row>
    <row r="4879" spans="1:22" outlineLevel="3" x14ac:dyDescent="0.35">
      <c r="G4879" s="1"/>
      <c r="H4879" s="14" t="s">
        <v>12277</v>
      </c>
      <c r="O4879" s="16"/>
      <c r="Q4879" s="18">
        <f>SUBTOTAL(9,Q4876:Q4878)</f>
        <v>138780</v>
      </c>
      <c r="R4879" s="18">
        <f>SUBTOTAL(9,R4876:R4878)</f>
        <v>138780</v>
      </c>
      <c r="S4879" s="18">
        <f>SUBTOTAL(9,S4876:S4878)</f>
        <v>0</v>
      </c>
      <c r="T4879" s="18">
        <f>SUBTOTAL(9,T4876:T4878)</f>
        <v>0</v>
      </c>
      <c r="U4879" s="10">
        <f t="shared" si="152"/>
        <v>0</v>
      </c>
      <c r="V4879" s="20">
        <f t="shared" si="153"/>
        <v>0</v>
      </c>
    </row>
    <row r="4880" spans="1:22" ht="29" outlineLevel="4" x14ac:dyDescent="0.35">
      <c r="A4880" s="6" t="s">
        <v>110</v>
      </c>
      <c r="B4880" s="6" t="s">
        <v>111</v>
      </c>
      <c r="C4880" s="12" t="s">
        <v>5304</v>
      </c>
      <c r="D4880" s="5" t="s">
        <v>5305</v>
      </c>
      <c r="E4880" s="6" t="s">
        <v>5305</v>
      </c>
      <c r="F4880" s="1" t="s">
        <v>4</v>
      </c>
      <c r="G4880" s="1" t="s">
        <v>82</v>
      </c>
      <c r="H4880" s="1" t="s">
        <v>5319</v>
      </c>
      <c r="I4880" s="2" t="s">
        <v>5320</v>
      </c>
      <c r="J4880" s="6" t="s">
        <v>4</v>
      </c>
      <c r="K4880" s="6" t="s">
        <v>4</v>
      </c>
      <c r="L4880" s="6" t="s">
        <v>4</v>
      </c>
      <c r="M4880" s="6" t="s">
        <v>5</v>
      </c>
      <c r="N4880" s="6" t="s">
        <v>5318</v>
      </c>
      <c r="O4880" s="16">
        <v>44776</v>
      </c>
      <c r="P4880" s="6" t="s">
        <v>7</v>
      </c>
      <c r="Q4880" s="18">
        <v>2455.42</v>
      </c>
      <c r="R4880" s="18">
        <v>0</v>
      </c>
      <c r="S4880" s="18">
        <v>2455.42</v>
      </c>
      <c r="T4880" s="18">
        <v>0</v>
      </c>
      <c r="U4880" s="10">
        <f t="shared" si="152"/>
        <v>0</v>
      </c>
      <c r="V4880" s="20">
        <f t="shared" si="153"/>
        <v>0</v>
      </c>
    </row>
    <row r="4881" spans="1:22" ht="29" outlineLevel="4" x14ac:dyDescent="0.35">
      <c r="A4881" s="6" t="s">
        <v>110</v>
      </c>
      <c r="B4881" s="6" t="s">
        <v>111</v>
      </c>
      <c r="C4881" s="12" t="s">
        <v>5304</v>
      </c>
      <c r="D4881" s="5" t="s">
        <v>5305</v>
      </c>
      <c r="E4881" s="6" t="s">
        <v>5305</v>
      </c>
      <c r="F4881" s="1" t="s">
        <v>4</v>
      </c>
      <c r="G4881" s="1" t="s">
        <v>82</v>
      </c>
      <c r="H4881" s="1" t="s">
        <v>5319</v>
      </c>
      <c r="I4881" s="2" t="s">
        <v>5320</v>
      </c>
      <c r="J4881" s="6" t="s">
        <v>4</v>
      </c>
      <c r="K4881" s="6" t="s">
        <v>4</v>
      </c>
      <c r="L4881" s="6" t="s">
        <v>4</v>
      </c>
      <c r="M4881" s="6" t="s">
        <v>5</v>
      </c>
      <c r="N4881" s="6" t="s">
        <v>5321</v>
      </c>
      <c r="O4881" s="16">
        <v>45099</v>
      </c>
      <c r="P4881" s="6" t="s">
        <v>7</v>
      </c>
      <c r="Q4881" s="18">
        <v>2140.6999999999998</v>
      </c>
      <c r="R4881" s="18">
        <v>0</v>
      </c>
      <c r="S4881" s="18">
        <v>2140.6999999999998</v>
      </c>
      <c r="T4881" s="18">
        <v>0</v>
      </c>
      <c r="U4881" s="10">
        <f t="shared" si="152"/>
        <v>0</v>
      </c>
      <c r="V4881" s="20">
        <f t="shared" si="153"/>
        <v>0</v>
      </c>
    </row>
    <row r="4882" spans="1:22" ht="29" outlineLevel="4" x14ac:dyDescent="0.35">
      <c r="A4882" s="6" t="s">
        <v>110</v>
      </c>
      <c r="B4882" s="6" t="s">
        <v>111</v>
      </c>
      <c r="C4882" s="12" t="s">
        <v>5304</v>
      </c>
      <c r="D4882" s="5" t="s">
        <v>5305</v>
      </c>
      <c r="E4882" s="6" t="s">
        <v>5305</v>
      </c>
      <c r="F4882" s="1" t="s">
        <v>76</v>
      </c>
      <c r="G4882" s="1" t="s">
        <v>4</v>
      </c>
      <c r="H4882" s="1" t="s">
        <v>5319</v>
      </c>
      <c r="I4882" s="2" t="s">
        <v>5320</v>
      </c>
      <c r="J4882" s="6" t="s">
        <v>4</v>
      </c>
      <c r="K4882" s="6" t="s">
        <v>4</v>
      </c>
      <c r="L4882" s="6" t="s">
        <v>4</v>
      </c>
      <c r="M4882" s="6" t="s">
        <v>5</v>
      </c>
      <c r="N4882" s="6" t="s">
        <v>5318</v>
      </c>
      <c r="O4882" s="16">
        <v>44776</v>
      </c>
      <c r="P4882" s="6" t="s">
        <v>7</v>
      </c>
      <c r="Q4882" s="18">
        <v>39286.58</v>
      </c>
      <c r="R4882" s="18">
        <v>39286.58</v>
      </c>
      <c r="S4882" s="18">
        <v>0</v>
      </c>
      <c r="T4882" s="18">
        <v>0</v>
      </c>
      <c r="U4882" s="10">
        <f t="shared" si="152"/>
        <v>0</v>
      </c>
      <c r="V4882" s="20">
        <f t="shared" si="153"/>
        <v>0</v>
      </c>
    </row>
    <row r="4883" spans="1:22" ht="29" outlineLevel="4" x14ac:dyDescent="0.35">
      <c r="A4883" s="6" t="s">
        <v>110</v>
      </c>
      <c r="B4883" s="6" t="s">
        <v>111</v>
      </c>
      <c r="C4883" s="12" t="s">
        <v>5304</v>
      </c>
      <c r="D4883" s="5" t="s">
        <v>5305</v>
      </c>
      <c r="E4883" s="6" t="s">
        <v>5305</v>
      </c>
      <c r="F4883" s="1" t="s">
        <v>76</v>
      </c>
      <c r="G4883" s="1" t="s">
        <v>4</v>
      </c>
      <c r="H4883" s="1" t="s">
        <v>5319</v>
      </c>
      <c r="I4883" s="2" t="s">
        <v>5320</v>
      </c>
      <c r="J4883" s="6" t="s">
        <v>4</v>
      </c>
      <c r="K4883" s="6" t="s">
        <v>4</v>
      </c>
      <c r="L4883" s="6" t="s">
        <v>4</v>
      </c>
      <c r="M4883" s="6" t="s">
        <v>5</v>
      </c>
      <c r="N4883" s="6" t="s">
        <v>5321</v>
      </c>
      <c r="O4883" s="16">
        <v>45099</v>
      </c>
      <c r="P4883" s="6" t="s">
        <v>7</v>
      </c>
      <c r="Q4883" s="18">
        <v>34253.300000000003</v>
      </c>
      <c r="R4883" s="18">
        <v>34253.300000000003</v>
      </c>
      <c r="S4883" s="18">
        <v>0</v>
      </c>
      <c r="T4883" s="18">
        <v>0</v>
      </c>
      <c r="U4883" s="10">
        <f t="shared" si="152"/>
        <v>0</v>
      </c>
      <c r="V4883" s="20">
        <f t="shared" si="153"/>
        <v>0</v>
      </c>
    </row>
    <row r="4884" spans="1:22" outlineLevel="3" x14ac:dyDescent="0.35">
      <c r="G4884" s="1"/>
      <c r="H4884" s="14" t="s">
        <v>12278</v>
      </c>
      <c r="O4884" s="16"/>
      <c r="Q4884" s="18">
        <f>SUBTOTAL(9,Q4880:Q4883)</f>
        <v>78136</v>
      </c>
      <c r="R4884" s="18">
        <f>SUBTOTAL(9,R4880:R4883)</f>
        <v>73539.88</v>
      </c>
      <c r="S4884" s="18">
        <f>SUBTOTAL(9,S4880:S4883)</f>
        <v>4596.12</v>
      </c>
      <c r="T4884" s="18">
        <f>SUBTOTAL(9,T4880:T4883)</f>
        <v>0</v>
      </c>
      <c r="U4884" s="10">
        <f t="shared" si="152"/>
        <v>-4.5474735088646412E-12</v>
      </c>
      <c r="V4884" s="20">
        <f t="shared" si="153"/>
        <v>-4.5474735088646412E-12</v>
      </c>
    </row>
    <row r="4885" spans="1:22" ht="29" outlineLevel="4" x14ac:dyDescent="0.35">
      <c r="A4885" s="6" t="s">
        <v>110</v>
      </c>
      <c r="B4885" s="6" t="s">
        <v>111</v>
      </c>
      <c r="C4885" s="12" t="s">
        <v>5304</v>
      </c>
      <c r="D4885" s="5" t="s">
        <v>5305</v>
      </c>
      <c r="E4885" s="6" t="s">
        <v>5305</v>
      </c>
      <c r="F4885" s="1" t="s">
        <v>4</v>
      </c>
      <c r="G4885" s="1" t="s">
        <v>97</v>
      </c>
      <c r="H4885" s="1" t="s">
        <v>5323</v>
      </c>
      <c r="I4885" s="2" t="s">
        <v>5324</v>
      </c>
      <c r="J4885" s="6" t="s">
        <v>4</v>
      </c>
      <c r="K4885" s="6" t="s">
        <v>4</v>
      </c>
      <c r="L4885" s="6" t="s">
        <v>4</v>
      </c>
      <c r="M4885" s="6" t="s">
        <v>5</v>
      </c>
      <c r="N4885" s="6" t="s">
        <v>5322</v>
      </c>
      <c r="O4885" s="16">
        <v>45084</v>
      </c>
      <c r="P4885" s="6" t="s">
        <v>7</v>
      </c>
      <c r="Q4885" s="18">
        <v>1114.23</v>
      </c>
      <c r="R4885" s="18">
        <v>0</v>
      </c>
      <c r="S4885" s="18">
        <v>1114.23</v>
      </c>
      <c r="T4885" s="18">
        <v>0</v>
      </c>
      <c r="U4885" s="10">
        <f t="shared" si="152"/>
        <v>0</v>
      </c>
      <c r="V4885" s="20">
        <f t="shared" si="153"/>
        <v>0</v>
      </c>
    </row>
    <row r="4886" spans="1:22" ht="29" outlineLevel="4" x14ac:dyDescent="0.35">
      <c r="A4886" s="6" t="s">
        <v>110</v>
      </c>
      <c r="B4886" s="6" t="s">
        <v>111</v>
      </c>
      <c r="C4886" s="12" t="s">
        <v>5304</v>
      </c>
      <c r="D4886" s="5" t="s">
        <v>5305</v>
      </c>
      <c r="E4886" s="6" t="s">
        <v>5305</v>
      </c>
      <c r="F4886" s="1" t="s">
        <v>76</v>
      </c>
      <c r="G4886" s="1" t="s">
        <v>4</v>
      </c>
      <c r="H4886" s="1" t="s">
        <v>5323</v>
      </c>
      <c r="I4886" s="2" t="s">
        <v>5324</v>
      </c>
      <c r="J4886" s="6" t="s">
        <v>4</v>
      </c>
      <c r="K4886" s="6" t="s">
        <v>4</v>
      </c>
      <c r="L4886" s="6" t="s">
        <v>4</v>
      </c>
      <c r="M4886" s="6" t="s">
        <v>5</v>
      </c>
      <c r="N4886" s="6" t="s">
        <v>5322</v>
      </c>
      <c r="O4886" s="16">
        <v>45084</v>
      </c>
      <c r="P4886" s="6" t="s">
        <v>7</v>
      </c>
      <c r="Q4886" s="18">
        <v>8912.77</v>
      </c>
      <c r="R4886" s="18">
        <v>8912.77</v>
      </c>
      <c r="S4886" s="18">
        <v>0</v>
      </c>
      <c r="T4886" s="18">
        <v>0</v>
      </c>
      <c r="U4886" s="10">
        <f t="shared" si="152"/>
        <v>0</v>
      </c>
      <c r="V4886" s="20">
        <f t="shared" si="153"/>
        <v>0</v>
      </c>
    </row>
    <row r="4887" spans="1:22" outlineLevel="3" x14ac:dyDescent="0.35">
      <c r="G4887" s="1"/>
      <c r="H4887" s="14" t="s">
        <v>12279</v>
      </c>
      <c r="O4887" s="16"/>
      <c r="Q4887" s="18">
        <f>SUBTOTAL(9,Q4885:Q4886)</f>
        <v>10027</v>
      </c>
      <c r="R4887" s="18">
        <f>SUBTOTAL(9,R4885:R4886)</f>
        <v>8912.77</v>
      </c>
      <c r="S4887" s="18">
        <f>SUBTOTAL(9,S4885:S4886)</f>
        <v>1114.23</v>
      </c>
      <c r="T4887" s="18">
        <f>SUBTOTAL(9,T4885:T4886)</f>
        <v>0</v>
      </c>
      <c r="U4887" s="10">
        <f t="shared" si="152"/>
        <v>-4.5474735088646412E-13</v>
      </c>
      <c r="V4887" s="20">
        <f t="shared" si="153"/>
        <v>-4.5474735088646412E-13</v>
      </c>
    </row>
    <row r="4888" spans="1:22" ht="29" outlineLevel="4" x14ac:dyDescent="0.35">
      <c r="A4888" s="6" t="s">
        <v>110</v>
      </c>
      <c r="B4888" s="6" t="s">
        <v>111</v>
      </c>
      <c r="C4888" s="12" t="s">
        <v>5304</v>
      </c>
      <c r="D4888" s="5" t="s">
        <v>5305</v>
      </c>
      <c r="E4888" s="6" t="s">
        <v>5305</v>
      </c>
      <c r="F4888" s="1" t="s">
        <v>4</v>
      </c>
      <c r="G4888" s="1" t="s">
        <v>82</v>
      </c>
      <c r="H4888" s="1" t="s">
        <v>5326</v>
      </c>
      <c r="I4888" s="2" t="s">
        <v>5327</v>
      </c>
      <c r="J4888" s="6" t="s">
        <v>4</v>
      </c>
      <c r="K4888" s="6" t="s">
        <v>4</v>
      </c>
      <c r="L4888" s="6" t="s">
        <v>4</v>
      </c>
      <c r="M4888" s="6" t="s">
        <v>5</v>
      </c>
      <c r="N4888" s="6" t="s">
        <v>5325</v>
      </c>
      <c r="O4888" s="16">
        <v>45085</v>
      </c>
      <c r="P4888" s="6" t="s">
        <v>7</v>
      </c>
      <c r="Q4888" s="18">
        <v>3710.19</v>
      </c>
      <c r="R4888" s="18">
        <v>0</v>
      </c>
      <c r="S4888" s="18">
        <v>3710.19</v>
      </c>
      <c r="T4888" s="18">
        <v>0</v>
      </c>
      <c r="U4888" s="10">
        <f t="shared" si="152"/>
        <v>0</v>
      </c>
      <c r="V4888" s="20">
        <f t="shared" si="153"/>
        <v>0</v>
      </c>
    </row>
    <row r="4889" spans="1:22" ht="29" outlineLevel="4" x14ac:dyDescent="0.35">
      <c r="A4889" s="6" t="s">
        <v>110</v>
      </c>
      <c r="B4889" s="6" t="s">
        <v>111</v>
      </c>
      <c r="C4889" s="12" t="s">
        <v>5304</v>
      </c>
      <c r="D4889" s="5" t="s">
        <v>5305</v>
      </c>
      <c r="E4889" s="6" t="s">
        <v>5305</v>
      </c>
      <c r="F4889" s="1" t="s">
        <v>4</v>
      </c>
      <c r="G4889" s="1" t="s">
        <v>82</v>
      </c>
      <c r="H4889" s="1" t="s">
        <v>5326</v>
      </c>
      <c r="I4889" s="2" t="s">
        <v>5327</v>
      </c>
      <c r="J4889" s="6" t="s">
        <v>4</v>
      </c>
      <c r="K4889" s="6" t="s">
        <v>4</v>
      </c>
      <c r="L4889" s="6" t="s">
        <v>4</v>
      </c>
      <c r="M4889" s="6" t="s">
        <v>5</v>
      </c>
      <c r="N4889" s="6" t="s">
        <v>5328</v>
      </c>
      <c r="O4889" s="16">
        <v>45089</v>
      </c>
      <c r="P4889" s="6" t="s">
        <v>7</v>
      </c>
      <c r="Q4889" s="18">
        <v>3652.84</v>
      </c>
      <c r="R4889" s="18">
        <v>0</v>
      </c>
      <c r="S4889" s="18">
        <v>3652.84</v>
      </c>
      <c r="T4889" s="18">
        <v>0</v>
      </c>
      <c r="U4889" s="10">
        <f t="shared" si="152"/>
        <v>0</v>
      </c>
      <c r="V4889" s="20">
        <f t="shared" si="153"/>
        <v>0</v>
      </c>
    </row>
    <row r="4890" spans="1:22" ht="29" outlineLevel="4" x14ac:dyDescent="0.35">
      <c r="A4890" s="6" t="s">
        <v>110</v>
      </c>
      <c r="B4890" s="6" t="s">
        <v>111</v>
      </c>
      <c r="C4890" s="12" t="s">
        <v>5304</v>
      </c>
      <c r="D4890" s="5" t="s">
        <v>5305</v>
      </c>
      <c r="E4890" s="6" t="s">
        <v>5305</v>
      </c>
      <c r="F4890" s="1" t="s">
        <v>4</v>
      </c>
      <c r="G4890" s="1" t="s">
        <v>82</v>
      </c>
      <c r="H4890" s="1" t="s">
        <v>5326</v>
      </c>
      <c r="I4890" s="2" t="s">
        <v>5327</v>
      </c>
      <c r="J4890" s="6" t="s">
        <v>4</v>
      </c>
      <c r="K4890" s="6" t="s">
        <v>4</v>
      </c>
      <c r="L4890" s="6" t="s">
        <v>4</v>
      </c>
      <c r="M4890" s="6" t="s">
        <v>5</v>
      </c>
      <c r="N4890" s="6" t="s">
        <v>5329</v>
      </c>
      <c r="O4890" s="16">
        <v>45098</v>
      </c>
      <c r="P4890" s="6" t="s">
        <v>7</v>
      </c>
      <c r="Q4890" s="18">
        <v>3912.31</v>
      </c>
      <c r="R4890" s="18">
        <v>0</v>
      </c>
      <c r="S4890" s="18">
        <v>3912.31</v>
      </c>
      <c r="T4890" s="18">
        <v>0</v>
      </c>
      <c r="U4890" s="10">
        <f t="shared" si="152"/>
        <v>0</v>
      </c>
      <c r="V4890" s="20">
        <f t="shared" si="153"/>
        <v>0</v>
      </c>
    </row>
    <row r="4891" spans="1:22" ht="29" outlineLevel="4" x14ac:dyDescent="0.35">
      <c r="A4891" s="6" t="s">
        <v>110</v>
      </c>
      <c r="B4891" s="6" t="s">
        <v>111</v>
      </c>
      <c r="C4891" s="12" t="s">
        <v>5304</v>
      </c>
      <c r="D4891" s="5" t="s">
        <v>5305</v>
      </c>
      <c r="E4891" s="6" t="s">
        <v>5305</v>
      </c>
      <c r="F4891" s="1" t="s">
        <v>76</v>
      </c>
      <c r="G4891" s="1" t="s">
        <v>4</v>
      </c>
      <c r="H4891" s="1" t="s">
        <v>5326</v>
      </c>
      <c r="I4891" s="2" t="s">
        <v>5327</v>
      </c>
      <c r="J4891" s="6" t="s">
        <v>4</v>
      </c>
      <c r="K4891" s="6" t="s">
        <v>4</v>
      </c>
      <c r="L4891" s="6" t="s">
        <v>4</v>
      </c>
      <c r="M4891" s="6" t="s">
        <v>5</v>
      </c>
      <c r="N4891" s="6" t="s">
        <v>5325</v>
      </c>
      <c r="O4891" s="16">
        <v>45085</v>
      </c>
      <c r="P4891" s="6" t="s">
        <v>7</v>
      </c>
      <c r="Q4891" s="18">
        <v>59363.81</v>
      </c>
      <c r="R4891" s="18">
        <v>59363.81</v>
      </c>
      <c r="S4891" s="18">
        <v>0</v>
      </c>
      <c r="T4891" s="18">
        <v>0</v>
      </c>
      <c r="U4891" s="10">
        <f t="shared" si="152"/>
        <v>0</v>
      </c>
      <c r="V4891" s="20">
        <f t="shared" si="153"/>
        <v>0</v>
      </c>
    </row>
    <row r="4892" spans="1:22" ht="29" outlineLevel="4" x14ac:dyDescent="0.35">
      <c r="A4892" s="6" t="s">
        <v>110</v>
      </c>
      <c r="B4892" s="6" t="s">
        <v>111</v>
      </c>
      <c r="C4892" s="12" t="s">
        <v>5304</v>
      </c>
      <c r="D4892" s="5" t="s">
        <v>5305</v>
      </c>
      <c r="E4892" s="6" t="s">
        <v>5305</v>
      </c>
      <c r="F4892" s="1" t="s">
        <v>76</v>
      </c>
      <c r="G4892" s="1" t="s">
        <v>4</v>
      </c>
      <c r="H4892" s="1" t="s">
        <v>5326</v>
      </c>
      <c r="I4892" s="2" t="s">
        <v>5327</v>
      </c>
      <c r="J4892" s="6" t="s">
        <v>4</v>
      </c>
      <c r="K4892" s="6" t="s">
        <v>4</v>
      </c>
      <c r="L4892" s="6" t="s">
        <v>4</v>
      </c>
      <c r="M4892" s="6" t="s">
        <v>5</v>
      </c>
      <c r="N4892" s="6" t="s">
        <v>5328</v>
      </c>
      <c r="O4892" s="16">
        <v>45089</v>
      </c>
      <c r="P4892" s="6" t="s">
        <v>7</v>
      </c>
      <c r="Q4892" s="18">
        <v>58446.16</v>
      </c>
      <c r="R4892" s="18">
        <v>58446.16</v>
      </c>
      <c r="S4892" s="18">
        <v>0</v>
      </c>
      <c r="T4892" s="18">
        <v>0</v>
      </c>
      <c r="U4892" s="10">
        <f t="shared" si="152"/>
        <v>0</v>
      </c>
      <c r="V4892" s="20">
        <f t="shared" si="153"/>
        <v>0</v>
      </c>
    </row>
    <row r="4893" spans="1:22" ht="29" outlineLevel="4" x14ac:dyDescent="0.35">
      <c r="A4893" s="6" t="s">
        <v>110</v>
      </c>
      <c r="B4893" s="6" t="s">
        <v>111</v>
      </c>
      <c r="C4893" s="12" t="s">
        <v>5304</v>
      </c>
      <c r="D4893" s="5" t="s">
        <v>5305</v>
      </c>
      <c r="E4893" s="6" t="s">
        <v>5305</v>
      </c>
      <c r="F4893" s="1" t="s">
        <v>76</v>
      </c>
      <c r="G4893" s="1" t="s">
        <v>4</v>
      </c>
      <c r="H4893" s="1" t="s">
        <v>5326</v>
      </c>
      <c r="I4893" s="2" t="s">
        <v>5327</v>
      </c>
      <c r="J4893" s="6" t="s">
        <v>4</v>
      </c>
      <c r="K4893" s="6" t="s">
        <v>4</v>
      </c>
      <c r="L4893" s="6" t="s">
        <v>4</v>
      </c>
      <c r="M4893" s="6" t="s">
        <v>5</v>
      </c>
      <c r="N4893" s="6" t="s">
        <v>5329</v>
      </c>
      <c r="O4893" s="16">
        <v>45098</v>
      </c>
      <c r="P4893" s="6" t="s">
        <v>7</v>
      </c>
      <c r="Q4893" s="18">
        <v>62597.69</v>
      </c>
      <c r="R4893" s="18">
        <v>62597.69</v>
      </c>
      <c r="S4893" s="18">
        <v>0</v>
      </c>
      <c r="T4893" s="18">
        <v>0</v>
      </c>
      <c r="U4893" s="10">
        <f t="shared" si="152"/>
        <v>0</v>
      </c>
      <c r="V4893" s="20">
        <f t="shared" si="153"/>
        <v>0</v>
      </c>
    </row>
    <row r="4894" spans="1:22" outlineLevel="3" x14ac:dyDescent="0.35">
      <c r="G4894" s="1"/>
      <c r="H4894" s="14" t="s">
        <v>12280</v>
      </c>
      <c r="O4894" s="16"/>
      <c r="Q4894" s="18">
        <f>SUBTOTAL(9,Q4888:Q4893)</f>
        <v>191683</v>
      </c>
      <c r="R4894" s="18">
        <f>SUBTOTAL(9,R4888:R4893)</f>
        <v>180407.66</v>
      </c>
      <c r="S4894" s="18">
        <f>SUBTOTAL(9,S4888:S4893)</f>
        <v>11275.34</v>
      </c>
      <c r="T4894" s="18">
        <f>SUBTOTAL(9,T4888:T4893)</f>
        <v>0</v>
      </c>
      <c r="U4894" s="10">
        <f t="shared" si="152"/>
        <v>-3.637978807091713E-12</v>
      </c>
      <c r="V4894" s="20">
        <f t="shared" si="153"/>
        <v>-3.637978807091713E-12</v>
      </c>
    </row>
    <row r="4895" spans="1:22" outlineLevel="4" x14ac:dyDescent="0.35">
      <c r="A4895" s="6" t="s">
        <v>110</v>
      </c>
      <c r="B4895" s="6" t="s">
        <v>111</v>
      </c>
      <c r="C4895" s="12" t="s">
        <v>5304</v>
      </c>
      <c r="D4895" s="5" t="s">
        <v>5305</v>
      </c>
      <c r="E4895" s="6" t="s">
        <v>5305</v>
      </c>
      <c r="F4895" s="1" t="s">
        <v>4</v>
      </c>
      <c r="G4895" s="1" t="s">
        <v>114</v>
      </c>
      <c r="H4895" s="1" t="s">
        <v>116</v>
      </c>
      <c r="I4895" s="4" t="s">
        <v>12902</v>
      </c>
      <c r="J4895" s="6" t="s">
        <v>4</v>
      </c>
      <c r="K4895" s="6" t="s">
        <v>4</v>
      </c>
      <c r="L4895" s="6" t="s">
        <v>4</v>
      </c>
      <c r="M4895" s="6" t="s">
        <v>5</v>
      </c>
      <c r="N4895" s="6" t="s">
        <v>5330</v>
      </c>
      <c r="O4895" s="16">
        <v>44869</v>
      </c>
      <c r="P4895" s="6" t="s">
        <v>7</v>
      </c>
      <c r="Q4895" s="18">
        <v>27937</v>
      </c>
      <c r="R4895" s="18">
        <v>0</v>
      </c>
      <c r="S4895" s="18">
        <v>27937</v>
      </c>
      <c r="T4895" s="18">
        <v>0</v>
      </c>
      <c r="U4895" s="10">
        <f t="shared" si="152"/>
        <v>0</v>
      </c>
      <c r="V4895" s="20">
        <f t="shared" si="153"/>
        <v>0</v>
      </c>
    </row>
    <row r="4896" spans="1:22" outlineLevel="4" x14ac:dyDescent="0.35">
      <c r="A4896" s="6" t="s">
        <v>110</v>
      </c>
      <c r="B4896" s="6" t="s">
        <v>111</v>
      </c>
      <c r="C4896" s="12" t="s">
        <v>5304</v>
      </c>
      <c r="D4896" s="5" t="s">
        <v>5305</v>
      </c>
      <c r="E4896" s="6" t="s">
        <v>5305</v>
      </c>
      <c r="F4896" s="1" t="s">
        <v>4</v>
      </c>
      <c r="G4896" s="1" t="s">
        <v>114</v>
      </c>
      <c r="H4896" s="1" t="s">
        <v>116</v>
      </c>
      <c r="I4896" s="4" t="s">
        <v>12902</v>
      </c>
      <c r="J4896" s="6" t="s">
        <v>4</v>
      </c>
      <c r="K4896" s="6" t="s">
        <v>4</v>
      </c>
      <c r="L4896" s="6" t="s">
        <v>4</v>
      </c>
      <c r="M4896" s="6" t="s">
        <v>5</v>
      </c>
      <c r="N4896" s="6" t="s">
        <v>5331</v>
      </c>
      <c r="O4896" s="16">
        <v>44945</v>
      </c>
      <c r="P4896" s="6" t="s">
        <v>7</v>
      </c>
      <c r="Q4896" s="18">
        <v>17501</v>
      </c>
      <c r="R4896" s="18">
        <v>0</v>
      </c>
      <c r="S4896" s="18">
        <v>17501</v>
      </c>
      <c r="T4896" s="18">
        <v>0</v>
      </c>
      <c r="U4896" s="10">
        <f t="shared" si="152"/>
        <v>0</v>
      </c>
      <c r="V4896" s="20">
        <f t="shared" si="153"/>
        <v>0</v>
      </c>
    </row>
    <row r="4897" spans="1:22" outlineLevel="3" x14ac:dyDescent="0.35">
      <c r="G4897" s="1"/>
      <c r="H4897" s="14" t="s">
        <v>11348</v>
      </c>
      <c r="O4897" s="16"/>
      <c r="Q4897" s="18">
        <f>SUBTOTAL(9,Q4895:Q4896)</f>
        <v>45438</v>
      </c>
      <c r="R4897" s="18">
        <f>SUBTOTAL(9,R4895:R4896)</f>
        <v>0</v>
      </c>
      <c r="S4897" s="18">
        <f>SUBTOTAL(9,S4895:S4896)</f>
        <v>45438</v>
      </c>
      <c r="T4897" s="18">
        <f>SUBTOTAL(9,T4895:T4896)</f>
        <v>0</v>
      </c>
      <c r="U4897" s="10">
        <f t="shared" si="152"/>
        <v>0</v>
      </c>
      <c r="V4897" s="20">
        <f t="shared" si="153"/>
        <v>0</v>
      </c>
    </row>
    <row r="4898" spans="1:22" outlineLevel="4" x14ac:dyDescent="0.35">
      <c r="A4898" s="6" t="s">
        <v>110</v>
      </c>
      <c r="B4898" s="6" t="s">
        <v>111</v>
      </c>
      <c r="C4898" s="12" t="s">
        <v>5304</v>
      </c>
      <c r="D4898" s="5" t="s">
        <v>5305</v>
      </c>
      <c r="E4898" s="6" t="s">
        <v>5305</v>
      </c>
      <c r="F4898" s="1" t="s">
        <v>4</v>
      </c>
      <c r="G4898" s="1" t="s">
        <v>114</v>
      </c>
      <c r="H4898" s="1" t="s">
        <v>119</v>
      </c>
      <c r="I4898" s="4" t="s">
        <v>12903</v>
      </c>
      <c r="J4898" s="6" t="s">
        <v>4</v>
      </c>
      <c r="K4898" s="6" t="s">
        <v>4</v>
      </c>
      <c r="L4898" s="6" t="s">
        <v>4</v>
      </c>
      <c r="M4898" s="6" t="s">
        <v>5</v>
      </c>
      <c r="N4898" s="6" t="s">
        <v>5330</v>
      </c>
      <c r="O4898" s="16">
        <v>44869</v>
      </c>
      <c r="P4898" s="6" t="s">
        <v>7</v>
      </c>
      <c r="Q4898" s="18">
        <v>21760</v>
      </c>
      <c r="R4898" s="18">
        <v>0</v>
      </c>
      <c r="S4898" s="18">
        <v>21760</v>
      </c>
      <c r="T4898" s="18">
        <v>0</v>
      </c>
      <c r="U4898" s="10">
        <f t="shared" si="152"/>
        <v>0</v>
      </c>
      <c r="V4898" s="20">
        <f t="shared" si="153"/>
        <v>0</v>
      </c>
    </row>
    <row r="4899" spans="1:22" outlineLevel="4" x14ac:dyDescent="0.35">
      <c r="A4899" s="6" t="s">
        <v>110</v>
      </c>
      <c r="B4899" s="6" t="s">
        <v>111</v>
      </c>
      <c r="C4899" s="12" t="s">
        <v>5304</v>
      </c>
      <c r="D4899" s="5" t="s">
        <v>5305</v>
      </c>
      <c r="E4899" s="6" t="s">
        <v>5305</v>
      </c>
      <c r="F4899" s="1" t="s">
        <v>4</v>
      </c>
      <c r="G4899" s="1" t="s">
        <v>114</v>
      </c>
      <c r="H4899" s="1" t="s">
        <v>119</v>
      </c>
      <c r="I4899" s="4" t="s">
        <v>12903</v>
      </c>
      <c r="J4899" s="6" t="s">
        <v>4</v>
      </c>
      <c r="K4899" s="6" t="s">
        <v>4</v>
      </c>
      <c r="L4899" s="6" t="s">
        <v>4</v>
      </c>
      <c r="M4899" s="6" t="s">
        <v>5</v>
      </c>
      <c r="N4899" s="6" t="s">
        <v>5331</v>
      </c>
      <c r="O4899" s="16">
        <v>44945</v>
      </c>
      <c r="P4899" s="6" t="s">
        <v>7</v>
      </c>
      <c r="Q4899" s="18">
        <v>4227</v>
      </c>
      <c r="R4899" s="18">
        <v>0</v>
      </c>
      <c r="S4899" s="18">
        <v>4227</v>
      </c>
      <c r="T4899" s="18">
        <v>0</v>
      </c>
      <c r="U4899" s="10">
        <f t="shared" si="152"/>
        <v>0</v>
      </c>
      <c r="V4899" s="20">
        <f t="shared" si="153"/>
        <v>0</v>
      </c>
    </row>
    <row r="4900" spans="1:22" outlineLevel="3" x14ac:dyDescent="0.35">
      <c r="G4900" s="1"/>
      <c r="H4900" s="14" t="s">
        <v>11349</v>
      </c>
      <c r="O4900" s="16"/>
      <c r="Q4900" s="18">
        <f>SUBTOTAL(9,Q4898:Q4899)</f>
        <v>25987</v>
      </c>
      <c r="R4900" s="18">
        <f>SUBTOTAL(9,R4898:R4899)</f>
        <v>0</v>
      </c>
      <c r="S4900" s="18">
        <f>SUBTOTAL(9,S4898:S4899)</f>
        <v>25987</v>
      </c>
      <c r="T4900" s="18">
        <f>SUBTOTAL(9,T4898:T4899)</f>
        <v>0</v>
      </c>
      <c r="U4900" s="10">
        <f t="shared" si="152"/>
        <v>0</v>
      </c>
      <c r="V4900" s="20">
        <f t="shared" si="153"/>
        <v>0</v>
      </c>
    </row>
    <row r="4901" spans="1:22" outlineLevel="4" x14ac:dyDescent="0.35">
      <c r="A4901" s="6" t="s">
        <v>110</v>
      </c>
      <c r="B4901" s="6" t="s">
        <v>111</v>
      </c>
      <c r="C4901" s="12" t="s">
        <v>5304</v>
      </c>
      <c r="D4901" s="5" t="s">
        <v>5305</v>
      </c>
      <c r="E4901" s="6" t="s">
        <v>5305</v>
      </c>
      <c r="F4901" s="1" t="s">
        <v>4</v>
      </c>
      <c r="G4901" s="1" t="s">
        <v>114</v>
      </c>
      <c r="H4901" s="1" t="s">
        <v>121</v>
      </c>
      <c r="I4901" s="4" t="s">
        <v>12901</v>
      </c>
      <c r="J4901" s="6" t="s">
        <v>4</v>
      </c>
      <c r="K4901" s="6" t="s">
        <v>4</v>
      </c>
      <c r="L4901" s="6" t="s">
        <v>4</v>
      </c>
      <c r="M4901" s="6" t="s">
        <v>5</v>
      </c>
      <c r="N4901" s="6" t="s">
        <v>5330</v>
      </c>
      <c r="O4901" s="16">
        <v>44869</v>
      </c>
      <c r="P4901" s="6" t="s">
        <v>7</v>
      </c>
      <c r="Q4901" s="18">
        <v>86527</v>
      </c>
      <c r="R4901" s="18">
        <v>0</v>
      </c>
      <c r="S4901" s="18">
        <v>86527</v>
      </c>
      <c r="T4901" s="18">
        <v>0</v>
      </c>
      <c r="U4901" s="10">
        <f t="shared" si="152"/>
        <v>0</v>
      </c>
      <c r="V4901" s="20">
        <f t="shared" si="153"/>
        <v>0</v>
      </c>
    </row>
    <row r="4902" spans="1:22" outlineLevel="4" x14ac:dyDescent="0.35">
      <c r="A4902" s="6" t="s">
        <v>110</v>
      </c>
      <c r="B4902" s="6" t="s">
        <v>111</v>
      </c>
      <c r="C4902" s="12" t="s">
        <v>5304</v>
      </c>
      <c r="D4902" s="5" t="s">
        <v>5305</v>
      </c>
      <c r="E4902" s="6" t="s">
        <v>5305</v>
      </c>
      <c r="F4902" s="1" t="s">
        <v>4</v>
      </c>
      <c r="G4902" s="1" t="s">
        <v>114</v>
      </c>
      <c r="H4902" s="1" t="s">
        <v>121</v>
      </c>
      <c r="I4902" s="4" t="s">
        <v>12901</v>
      </c>
      <c r="J4902" s="6" t="s">
        <v>4</v>
      </c>
      <c r="K4902" s="6" t="s">
        <v>4</v>
      </c>
      <c r="L4902" s="6" t="s">
        <v>4</v>
      </c>
      <c r="M4902" s="6" t="s">
        <v>5</v>
      </c>
      <c r="N4902" s="6" t="s">
        <v>5331</v>
      </c>
      <c r="O4902" s="16">
        <v>44945</v>
      </c>
      <c r="P4902" s="6" t="s">
        <v>7</v>
      </c>
      <c r="Q4902" s="18">
        <v>23351</v>
      </c>
      <c r="R4902" s="18">
        <v>0</v>
      </c>
      <c r="S4902" s="18">
        <v>23351</v>
      </c>
      <c r="T4902" s="18">
        <v>0</v>
      </c>
      <c r="U4902" s="10">
        <f t="shared" si="152"/>
        <v>0</v>
      </c>
      <c r="V4902" s="20">
        <f t="shared" si="153"/>
        <v>0</v>
      </c>
    </row>
    <row r="4903" spans="1:22" outlineLevel="3" x14ac:dyDescent="0.35">
      <c r="G4903" s="1"/>
      <c r="H4903" s="14" t="s">
        <v>11350</v>
      </c>
      <c r="O4903" s="16"/>
      <c r="Q4903" s="18">
        <f>SUBTOTAL(9,Q4901:Q4902)</f>
        <v>109878</v>
      </c>
      <c r="R4903" s="18">
        <f>SUBTOTAL(9,R4901:R4902)</f>
        <v>0</v>
      </c>
      <c r="S4903" s="18">
        <f>SUBTOTAL(9,S4901:S4902)</f>
        <v>109878</v>
      </c>
      <c r="T4903" s="18">
        <f>SUBTOTAL(9,T4901:T4902)</f>
        <v>0</v>
      </c>
      <c r="U4903" s="10">
        <f t="shared" si="152"/>
        <v>0</v>
      </c>
      <c r="V4903" s="20">
        <f t="shared" si="153"/>
        <v>0</v>
      </c>
    </row>
    <row r="4904" spans="1:22" outlineLevel="2" x14ac:dyDescent="0.35">
      <c r="C4904" s="13" t="s">
        <v>10789</v>
      </c>
      <c r="G4904" s="1"/>
      <c r="O4904" s="16"/>
      <c r="Q4904" s="18">
        <f>SUBTOTAL(9,Q4868:Q4902)</f>
        <v>664286</v>
      </c>
      <c r="R4904" s="18">
        <f>SUBTOTAL(9,R4868:R4902)</f>
        <v>458847.00000000006</v>
      </c>
      <c r="S4904" s="18">
        <f>SUBTOTAL(9,S4868:S4902)</f>
        <v>205439</v>
      </c>
      <c r="T4904" s="18">
        <f>SUBTOTAL(9,T4868:T4902)</f>
        <v>0</v>
      </c>
      <c r="U4904" s="10">
        <f t="shared" si="152"/>
        <v>-5.8207660913467407E-11</v>
      </c>
      <c r="V4904" s="20">
        <f t="shared" si="153"/>
        <v>-5.8207660913467407E-11</v>
      </c>
    </row>
    <row r="4905" spans="1:22" ht="29" outlineLevel="4" x14ac:dyDescent="0.35">
      <c r="A4905" s="6" t="s">
        <v>52</v>
      </c>
      <c r="B4905" s="6" t="s">
        <v>53</v>
      </c>
      <c r="C4905" s="12" t="s">
        <v>5332</v>
      </c>
      <c r="D4905" s="5" t="s">
        <v>5333</v>
      </c>
      <c r="E4905" s="6" t="s">
        <v>5333</v>
      </c>
      <c r="F4905" s="1" t="s">
        <v>4</v>
      </c>
      <c r="G4905" s="1" t="s">
        <v>2195</v>
      </c>
      <c r="H4905" s="1" t="s">
        <v>5335</v>
      </c>
      <c r="I4905" s="2" t="s">
        <v>5336</v>
      </c>
      <c r="J4905" s="6" t="s">
        <v>4</v>
      </c>
      <c r="K4905" s="6" t="s">
        <v>4</v>
      </c>
      <c r="L4905" s="6" t="s">
        <v>4</v>
      </c>
      <c r="M4905" s="6" t="s">
        <v>5</v>
      </c>
      <c r="N4905" s="6" t="s">
        <v>5334</v>
      </c>
      <c r="O4905" s="16">
        <v>44803</v>
      </c>
      <c r="P4905" s="6" t="s">
        <v>7</v>
      </c>
      <c r="Q4905" s="18">
        <v>333226</v>
      </c>
      <c r="R4905" s="18">
        <v>0</v>
      </c>
      <c r="S4905" s="18">
        <v>333226</v>
      </c>
      <c r="T4905" s="18">
        <v>0</v>
      </c>
      <c r="U4905" s="10">
        <f t="shared" si="152"/>
        <v>0</v>
      </c>
      <c r="V4905" s="20">
        <f t="shared" si="153"/>
        <v>0</v>
      </c>
    </row>
    <row r="4906" spans="1:22" ht="29" outlineLevel="4" x14ac:dyDescent="0.35">
      <c r="A4906" s="6" t="s">
        <v>52</v>
      </c>
      <c r="B4906" s="6" t="s">
        <v>53</v>
      </c>
      <c r="C4906" s="12" t="s">
        <v>5332</v>
      </c>
      <c r="D4906" s="5" t="s">
        <v>5333</v>
      </c>
      <c r="E4906" s="6" t="s">
        <v>5333</v>
      </c>
      <c r="F4906" s="1" t="s">
        <v>4</v>
      </c>
      <c r="G4906" s="1" t="s">
        <v>2195</v>
      </c>
      <c r="H4906" s="1" t="s">
        <v>5335</v>
      </c>
      <c r="I4906" s="2" t="s">
        <v>5336</v>
      </c>
      <c r="J4906" s="6" t="s">
        <v>4</v>
      </c>
      <c r="K4906" s="6" t="s">
        <v>4</v>
      </c>
      <c r="L4906" s="6" t="s">
        <v>4</v>
      </c>
      <c r="M4906" s="6" t="s">
        <v>5</v>
      </c>
      <c r="N4906" s="6" t="s">
        <v>5337</v>
      </c>
      <c r="O4906" s="16">
        <v>44860</v>
      </c>
      <c r="P4906" s="6" t="s">
        <v>7</v>
      </c>
      <c r="Q4906" s="18">
        <v>191428</v>
      </c>
      <c r="R4906" s="18">
        <v>0</v>
      </c>
      <c r="S4906" s="18">
        <v>191428</v>
      </c>
      <c r="T4906" s="18">
        <v>0</v>
      </c>
      <c r="U4906" s="10">
        <f t="shared" si="152"/>
        <v>0</v>
      </c>
      <c r="V4906" s="20">
        <f t="shared" si="153"/>
        <v>0</v>
      </c>
    </row>
    <row r="4907" spans="1:22" ht="29" outlineLevel="4" x14ac:dyDescent="0.35">
      <c r="A4907" s="6" t="s">
        <v>52</v>
      </c>
      <c r="B4907" s="6" t="s">
        <v>53</v>
      </c>
      <c r="C4907" s="12" t="s">
        <v>5332</v>
      </c>
      <c r="D4907" s="5" t="s">
        <v>5333</v>
      </c>
      <c r="E4907" s="6" t="s">
        <v>5333</v>
      </c>
      <c r="F4907" s="1" t="s">
        <v>4</v>
      </c>
      <c r="G4907" s="1" t="s">
        <v>2195</v>
      </c>
      <c r="H4907" s="1" t="s">
        <v>5335</v>
      </c>
      <c r="I4907" s="2" t="s">
        <v>5336</v>
      </c>
      <c r="J4907" s="6" t="s">
        <v>4</v>
      </c>
      <c r="K4907" s="6" t="s">
        <v>4</v>
      </c>
      <c r="L4907" s="6" t="s">
        <v>4</v>
      </c>
      <c r="M4907" s="6" t="s">
        <v>5</v>
      </c>
      <c r="N4907" s="6" t="s">
        <v>5338</v>
      </c>
      <c r="O4907" s="16">
        <v>44902</v>
      </c>
      <c r="P4907" s="6" t="s">
        <v>7</v>
      </c>
      <c r="Q4907" s="18">
        <v>465419</v>
      </c>
      <c r="R4907" s="18">
        <v>0</v>
      </c>
      <c r="S4907" s="18">
        <v>465419</v>
      </c>
      <c r="T4907" s="18">
        <v>0</v>
      </c>
      <c r="U4907" s="10">
        <f t="shared" si="152"/>
        <v>0</v>
      </c>
      <c r="V4907" s="20">
        <f t="shared" si="153"/>
        <v>0</v>
      </c>
    </row>
    <row r="4908" spans="1:22" ht="29" outlineLevel="4" x14ac:dyDescent="0.35">
      <c r="A4908" s="6" t="s">
        <v>52</v>
      </c>
      <c r="B4908" s="6" t="s">
        <v>53</v>
      </c>
      <c r="C4908" s="12" t="s">
        <v>5332</v>
      </c>
      <c r="D4908" s="5" t="s">
        <v>5333</v>
      </c>
      <c r="E4908" s="6" t="s">
        <v>5333</v>
      </c>
      <c r="F4908" s="1" t="s">
        <v>4</v>
      </c>
      <c r="G4908" s="1" t="s">
        <v>2195</v>
      </c>
      <c r="H4908" s="1" t="s">
        <v>5335</v>
      </c>
      <c r="I4908" s="2" t="s">
        <v>5336</v>
      </c>
      <c r="J4908" s="6" t="s">
        <v>4</v>
      </c>
      <c r="K4908" s="6" t="s">
        <v>4</v>
      </c>
      <c r="L4908" s="6" t="s">
        <v>4</v>
      </c>
      <c r="M4908" s="6" t="s">
        <v>5</v>
      </c>
      <c r="N4908" s="6" t="s">
        <v>5339</v>
      </c>
      <c r="O4908" s="16">
        <v>44937</v>
      </c>
      <c r="P4908" s="6" t="s">
        <v>7</v>
      </c>
      <c r="Q4908" s="18">
        <v>447725</v>
      </c>
      <c r="R4908" s="18">
        <v>0</v>
      </c>
      <c r="S4908" s="18">
        <v>447725</v>
      </c>
      <c r="T4908" s="18">
        <v>0</v>
      </c>
      <c r="U4908" s="10">
        <f t="shared" si="152"/>
        <v>0</v>
      </c>
      <c r="V4908" s="20">
        <f t="shared" si="153"/>
        <v>0</v>
      </c>
    </row>
    <row r="4909" spans="1:22" ht="29" outlineLevel="4" x14ac:dyDescent="0.35">
      <c r="A4909" s="6" t="s">
        <v>52</v>
      </c>
      <c r="B4909" s="6" t="s">
        <v>53</v>
      </c>
      <c r="C4909" s="12" t="s">
        <v>5332</v>
      </c>
      <c r="D4909" s="5" t="s">
        <v>5333</v>
      </c>
      <c r="E4909" s="6" t="s">
        <v>5333</v>
      </c>
      <c r="F4909" s="1" t="s">
        <v>4</v>
      </c>
      <c r="G4909" s="1" t="s">
        <v>2195</v>
      </c>
      <c r="H4909" s="1" t="s">
        <v>5335</v>
      </c>
      <c r="I4909" s="2" t="s">
        <v>5336</v>
      </c>
      <c r="J4909" s="6" t="s">
        <v>4</v>
      </c>
      <c r="K4909" s="6" t="s">
        <v>4</v>
      </c>
      <c r="L4909" s="6" t="s">
        <v>4</v>
      </c>
      <c r="M4909" s="6" t="s">
        <v>5</v>
      </c>
      <c r="N4909" s="6" t="s">
        <v>5340</v>
      </c>
      <c r="O4909" s="16">
        <v>44988</v>
      </c>
      <c r="P4909" s="6" t="s">
        <v>7</v>
      </c>
      <c r="Q4909" s="18">
        <v>159147</v>
      </c>
      <c r="R4909" s="18">
        <v>0</v>
      </c>
      <c r="S4909" s="18">
        <v>159147</v>
      </c>
      <c r="T4909" s="18">
        <v>0</v>
      </c>
      <c r="U4909" s="10">
        <f t="shared" si="152"/>
        <v>0</v>
      </c>
      <c r="V4909" s="20">
        <f t="shared" si="153"/>
        <v>0</v>
      </c>
    </row>
    <row r="4910" spans="1:22" ht="29" outlineLevel="4" x14ac:dyDescent="0.35">
      <c r="A4910" s="6" t="s">
        <v>52</v>
      </c>
      <c r="B4910" s="6" t="s">
        <v>53</v>
      </c>
      <c r="C4910" s="12" t="s">
        <v>5332</v>
      </c>
      <c r="D4910" s="5" t="s">
        <v>5333</v>
      </c>
      <c r="E4910" s="6" t="s">
        <v>5333</v>
      </c>
      <c r="F4910" s="1" t="s">
        <v>4</v>
      </c>
      <c r="G4910" s="1" t="s">
        <v>2195</v>
      </c>
      <c r="H4910" s="1" t="s">
        <v>5335</v>
      </c>
      <c r="I4910" s="2" t="s">
        <v>5336</v>
      </c>
      <c r="J4910" s="6" t="s">
        <v>4</v>
      </c>
      <c r="K4910" s="6" t="s">
        <v>4</v>
      </c>
      <c r="L4910" s="6" t="s">
        <v>4</v>
      </c>
      <c r="M4910" s="6" t="s">
        <v>5</v>
      </c>
      <c r="N4910" s="6" t="s">
        <v>5341</v>
      </c>
      <c r="O4910" s="16">
        <v>45071</v>
      </c>
      <c r="P4910" s="6" t="s">
        <v>7</v>
      </c>
      <c r="Q4910" s="18">
        <v>672255</v>
      </c>
      <c r="R4910" s="18">
        <v>0</v>
      </c>
      <c r="S4910" s="18">
        <v>672255</v>
      </c>
      <c r="T4910" s="18">
        <v>0</v>
      </c>
      <c r="U4910" s="10">
        <f t="shared" si="152"/>
        <v>0</v>
      </c>
      <c r="V4910" s="20">
        <f t="shared" si="153"/>
        <v>0</v>
      </c>
    </row>
    <row r="4911" spans="1:22" ht="29" outlineLevel="4" x14ac:dyDescent="0.35">
      <c r="A4911" s="6" t="s">
        <v>52</v>
      </c>
      <c r="B4911" s="6" t="s">
        <v>53</v>
      </c>
      <c r="C4911" s="12" t="s">
        <v>5332</v>
      </c>
      <c r="D4911" s="5" t="s">
        <v>5333</v>
      </c>
      <c r="E4911" s="6" t="s">
        <v>5333</v>
      </c>
      <c r="F4911" s="1" t="s">
        <v>4</v>
      </c>
      <c r="G4911" s="1" t="s">
        <v>2195</v>
      </c>
      <c r="H4911" s="1" t="s">
        <v>5335</v>
      </c>
      <c r="I4911" s="2" t="s">
        <v>5336</v>
      </c>
      <c r="J4911" s="6" t="s">
        <v>4</v>
      </c>
      <c r="K4911" s="6" t="s">
        <v>4</v>
      </c>
      <c r="L4911" s="6" t="s">
        <v>4</v>
      </c>
      <c r="M4911" s="6" t="s">
        <v>5</v>
      </c>
      <c r="N4911" s="6" t="s">
        <v>5342</v>
      </c>
      <c r="O4911" s="16">
        <v>45099</v>
      </c>
      <c r="P4911" s="6" t="s">
        <v>7</v>
      </c>
      <c r="Q4911" s="18">
        <v>399789</v>
      </c>
      <c r="R4911" s="18">
        <v>0</v>
      </c>
      <c r="S4911" s="18">
        <v>399789</v>
      </c>
      <c r="T4911" s="18">
        <v>0</v>
      </c>
      <c r="U4911" s="10">
        <f t="shared" si="152"/>
        <v>0</v>
      </c>
      <c r="V4911" s="20">
        <f t="shared" si="153"/>
        <v>0</v>
      </c>
    </row>
    <row r="4912" spans="1:22" outlineLevel="3" x14ac:dyDescent="0.35">
      <c r="G4912" s="1"/>
      <c r="H4912" s="14" t="s">
        <v>12281</v>
      </c>
      <c r="O4912" s="16"/>
      <c r="Q4912" s="18">
        <f>SUBTOTAL(9,Q4905:Q4911)</f>
        <v>2668989</v>
      </c>
      <c r="R4912" s="18">
        <f>SUBTOTAL(9,R4905:R4911)</f>
        <v>0</v>
      </c>
      <c r="S4912" s="18">
        <f>SUBTOTAL(9,S4905:S4911)</f>
        <v>2668989</v>
      </c>
      <c r="T4912" s="18">
        <f>SUBTOTAL(9,T4905:T4911)</f>
        <v>0</v>
      </c>
      <c r="U4912" s="10">
        <f t="shared" si="152"/>
        <v>0</v>
      </c>
      <c r="V4912" s="20">
        <f t="shared" si="153"/>
        <v>0</v>
      </c>
    </row>
    <row r="4913" spans="1:22" ht="58" outlineLevel="4" x14ac:dyDescent="0.35">
      <c r="A4913" s="6" t="s">
        <v>52</v>
      </c>
      <c r="B4913" s="6" t="s">
        <v>53</v>
      </c>
      <c r="C4913" s="12" t="s">
        <v>5332</v>
      </c>
      <c r="D4913" s="5" t="s">
        <v>5333</v>
      </c>
      <c r="E4913" s="6" t="s">
        <v>5333</v>
      </c>
      <c r="F4913" s="1" t="s">
        <v>4</v>
      </c>
      <c r="G4913" s="1" t="s">
        <v>2195</v>
      </c>
      <c r="H4913" s="1" t="s">
        <v>5344</v>
      </c>
      <c r="I4913" s="2" t="s">
        <v>13131</v>
      </c>
      <c r="J4913" s="6" t="s">
        <v>4</v>
      </c>
      <c r="K4913" s="6" t="s">
        <v>4</v>
      </c>
      <c r="L4913" s="6" t="s">
        <v>4</v>
      </c>
      <c r="M4913" s="6" t="s">
        <v>5</v>
      </c>
      <c r="N4913" s="6" t="s">
        <v>5343</v>
      </c>
      <c r="O4913" s="16">
        <v>45040</v>
      </c>
      <c r="P4913" s="6" t="s">
        <v>7</v>
      </c>
      <c r="Q4913" s="18">
        <v>168805</v>
      </c>
      <c r="R4913" s="18">
        <v>0</v>
      </c>
      <c r="S4913" s="18">
        <v>168805</v>
      </c>
      <c r="T4913" s="18">
        <v>0</v>
      </c>
      <c r="U4913" s="10">
        <f t="shared" si="152"/>
        <v>0</v>
      </c>
      <c r="V4913" s="20">
        <f t="shared" si="153"/>
        <v>0</v>
      </c>
    </row>
    <row r="4914" spans="1:22" ht="58" outlineLevel="4" x14ac:dyDescent="0.35">
      <c r="A4914" s="6" t="s">
        <v>52</v>
      </c>
      <c r="B4914" s="6" t="s">
        <v>53</v>
      </c>
      <c r="C4914" s="12" t="s">
        <v>5332</v>
      </c>
      <c r="D4914" s="5" t="s">
        <v>5333</v>
      </c>
      <c r="E4914" s="6" t="s">
        <v>5333</v>
      </c>
      <c r="F4914" s="1" t="s">
        <v>4</v>
      </c>
      <c r="G4914" s="1" t="s">
        <v>2195</v>
      </c>
      <c r="H4914" s="1" t="s">
        <v>5344</v>
      </c>
      <c r="I4914" s="2" t="s">
        <v>13131</v>
      </c>
      <c r="J4914" s="6" t="s">
        <v>4</v>
      </c>
      <c r="K4914" s="6" t="s">
        <v>4</v>
      </c>
      <c r="L4914" s="6" t="s">
        <v>4</v>
      </c>
      <c r="M4914" s="6" t="s">
        <v>5</v>
      </c>
      <c r="N4914" s="6" t="s">
        <v>5345</v>
      </c>
      <c r="O4914" s="16">
        <v>45089</v>
      </c>
      <c r="P4914" s="6" t="s">
        <v>7</v>
      </c>
      <c r="Q4914" s="18">
        <v>356601</v>
      </c>
      <c r="R4914" s="18">
        <v>0</v>
      </c>
      <c r="S4914" s="18">
        <v>356601</v>
      </c>
      <c r="T4914" s="18">
        <v>0</v>
      </c>
      <c r="U4914" s="10">
        <f t="shared" si="152"/>
        <v>0</v>
      </c>
      <c r="V4914" s="20">
        <f t="shared" si="153"/>
        <v>0</v>
      </c>
    </row>
    <row r="4915" spans="1:22" outlineLevel="3" x14ac:dyDescent="0.35">
      <c r="G4915" s="1"/>
      <c r="H4915" s="14" t="s">
        <v>12282</v>
      </c>
      <c r="O4915" s="16"/>
      <c r="Q4915" s="18">
        <f>SUBTOTAL(9,Q4913:Q4914)</f>
        <v>525406</v>
      </c>
      <c r="R4915" s="18">
        <f>SUBTOTAL(9,R4913:R4914)</f>
        <v>0</v>
      </c>
      <c r="S4915" s="18">
        <f>SUBTOTAL(9,S4913:S4914)</f>
        <v>525406</v>
      </c>
      <c r="T4915" s="18">
        <f>SUBTOTAL(9,T4913:T4914)</f>
        <v>0</v>
      </c>
      <c r="U4915" s="10">
        <f t="shared" si="152"/>
        <v>0</v>
      </c>
      <c r="V4915" s="20">
        <f t="shared" si="153"/>
        <v>0</v>
      </c>
    </row>
    <row r="4916" spans="1:22" ht="29" outlineLevel="4" x14ac:dyDescent="0.35">
      <c r="A4916" s="6" t="s">
        <v>52</v>
      </c>
      <c r="B4916" s="6" t="s">
        <v>53</v>
      </c>
      <c r="C4916" s="12" t="s">
        <v>5332</v>
      </c>
      <c r="D4916" s="5" t="s">
        <v>5333</v>
      </c>
      <c r="E4916" s="6" t="s">
        <v>5333</v>
      </c>
      <c r="F4916" s="1" t="s">
        <v>55</v>
      </c>
      <c r="G4916" s="1" t="s">
        <v>4</v>
      </c>
      <c r="H4916" s="1" t="s">
        <v>5347</v>
      </c>
      <c r="I4916" s="2" t="s">
        <v>5332</v>
      </c>
      <c r="J4916" s="6" t="s">
        <v>4</v>
      </c>
      <c r="K4916" s="6" t="s">
        <v>4</v>
      </c>
      <c r="L4916" s="6" t="s">
        <v>4</v>
      </c>
      <c r="M4916" s="6" t="s">
        <v>5</v>
      </c>
      <c r="N4916" s="6" t="s">
        <v>5346</v>
      </c>
      <c r="O4916" s="16">
        <v>44851</v>
      </c>
      <c r="P4916" s="6" t="s">
        <v>7</v>
      </c>
      <c r="Q4916" s="18">
        <v>4978</v>
      </c>
      <c r="R4916" s="18">
        <v>4978</v>
      </c>
      <c r="S4916" s="18">
        <v>0</v>
      </c>
      <c r="T4916" s="18">
        <v>0</v>
      </c>
      <c r="U4916" s="10">
        <f t="shared" si="152"/>
        <v>0</v>
      </c>
      <c r="V4916" s="20">
        <f t="shared" si="153"/>
        <v>0</v>
      </c>
    </row>
    <row r="4917" spans="1:22" ht="29" outlineLevel="4" x14ac:dyDescent="0.35">
      <c r="A4917" s="6" t="s">
        <v>52</v>
      </c>
      <c r="B4917" s="6" t="s">
        <v>53</v>
      </c>
      <c r="C4917" s="12" t="s">
        <v>5332</v>
      </c>
      <c r="D4917" s="5" t="s">
        <v>5333</v>
      </c>
      <c r="E4917" s="6" t="s">
        <v>5333</v>
      </c>
      <c r="F4917" s="1" t="s">
        <v>55</v>
      </c>
      <c r="G4917" s="1" t="s">
        <v>4</v>
      </c>
      <c r="H4917" s="1" t="s">
        <v>5347</v>
      </c>
      <c r="I4917" s="2" t="s">
        <v>5332</v>
      </c>
      <c r="J4917" s="6" t="s">
        <v>4</v>
      </c>
      <c r="K4917" s="6" t="s">
        <v>4</v>
      </c>
      <c r="L4917" s="6" t="s">
        <v>4</v>
      </c>
      <c r="M4917" s="6" t="s">
        <v>5</v>
      </c>
      <c r="N4917" s="6" t="s">
        <v>5348</v>
      </c>
      <c r="O4917" s="16">
        <v>44895</v>
      </c>
      <c r="P4917" s="6" t="s">
        <v>7</v>
      </c>
      <c r="Q4917" s="18">
        <v>252417</v>
      </c>
      <c r="R4917" s="18">
        <v>252417</v>
      </c>
      <c r="S4917" s="18">
        <v>0</v>
      </c>
      <c r="T4917" s="18">
        <v>0</v>
      </c>
      <c r="U4917" s="10">
        <f t="shared" si="152"/>
        <v>0</v>
      </c>
      <c r="V4917" s="20">
        <f t="shared" si="153"/>
        <v>0</v>
      </c>
    </row>
    <row r="4918" spans="1:22" ht="29" outlineLevel="4" x14ac:dyDescent="0.35">
      <c r="A4918" s="6" t="s">
        <v>52</v>
      </c>
      <c r="B4918" s="6" t="s">
        <v>53</v>
      </c>
      <c r="C4918" s="12" t="s">
        <v>5332</v>
      </c>
      <c r="D4918" s="5" t="s">
        <v>5333</v>
      </c>
      <c r="E4918" s="6" t="s">
        <v>5333</v>
      </c>
      <c r="F4918" s="1" t="s">
        <v>55</v>
      </c>
      <c r="G4918" s="1" t="s">
        <v>4</v>
      </c>
      <c r="H4918" s="1" t="s">
        <v>5347</v>
      </c>
      <c r="I4918" s="2" t="s">
        <v>5332</v>
      </c>
      <c r="J4918" s="6" t="s">
        <v>4</v>
      </c>
      <c r="K4918" s="6" t="s">
        <v>4</v>
      </c>
      <c r="L4918" s="6" t="s">
        <v>4</v>
      </c>
      <c r="M4918" s="6" t="s">
        <v>5</v>
      </c>
      <c r="N4918" s="6" t="s">
        <v>5349</v>
      </c>
      <c r="O4918" s="16">
        <v>44978</v>
      </c>
      <c r="P4918" s="6" t="s">
        <v>7</v>
      </c>
      <c r="Q4918" s="18">
        <v>50209</v>
      </c>
      <c r="R4918" s="18">
        <v>50209</v>
      </c>
      <c r="S4918" s="18">
        <v>0</v>
      </c>
      <c r="T4918" s="18">
        <v>0</v>
      </c>
      <c r="U4918" s="10">
        <f t="shared" si="152"/>
        <v>0</v>
      </c>
      <c r="V4918" s="20">
        <f t="shared" si="153"/>
        <v>0</v>
      </c>
    </row>
    <row r="4919" spans="1:22" outlineLevel="3" x14ac:dyDescent="0.35">
      <c r="G4919" s="1"/>
      <c r="H4919" s="14" t="s">
        <v>12283</v>
      </c>
      <c r="O4919" s="16"/>
      <c r="Q4919" s="18">
        <f>SUBTOTAL(9,Q4916:Q4918)</f>
        <v>307604</v>
      </c>
      <c r="R4919" s="18">
        <f>SUBTOTAL(9,R4916:R4918)</f>
        <v>307604</v>
      </c>
      <c r="S4919" s="18">
        <f>SUBTOTAL(9,S4916:S4918)</f>
        <v>0</v>
      </c>
      <c r="T4919" s="18">
        <f>SUBTOTAL(9,T4916:T4918)</f>
        <v>0</v>
      </c>
      <c r="U4919" s="10">
        <f t="shared" si="152"/>
        <v>0</v>
      </c>
      <c r="V4919" s="20">
        <f t="shared" si="153"/>
        <v>0</v>
      </c>
    </row>
    <row r="4920" spans="1:22" outlineLevel="4" x14ac:dyDescent="0.35">
      <c r="A4920" s="6" t="s">
        <v>52</v>
      </c>
      <c r="B4920" s="6" t="s">
        <v>53</v>
      </c>
      <c r="C4920" s="12" t="s">
        <v>5332</v>
      </c>
      <c r="D4920" s="5" t="s">
        <v>5333</v>
      </c>
      <c r="E4920" s="6" t="s">
        <v>5333</v>
      </c>
      <c r="F4920" s="1" t="s">
        <v>4</v>
      </c>
      <c r="G4920" s="1" t="s">
        <v>2195</v>
      </c>
      <c r="H4920" s="1" t="s">
        <v>5351</v>
      </c>
      <c r="I4920" s="2" t="s">
        <v>5352</v>
      </c>
      <c r="J4920" s="6" t="s">
        <v>4</v>
      </c>
      <c r="K4920" s="6" t="s">
        <v>4</v>
      </c>
      <c r="L4920" s="6" t="s">
        <v>4</v>
      </c>
      <c r="M4920" s="6" t="s">
        <v>5</v>
      </c>
      <c r="N4920" s="6" t="s">
        <v>5350</v>
      </c>
      <c r="O4920" s="16">
        <v>44860</v>
      </c>
      <c r="P4920" s="6" t="s">
        <v>7</v>
      </c>
      <c r="Q4920" s="18">
        <v>9767</v>
      </c>
      <c r="R4920" s="18">
        <v>0</v>
      </c>
      <c r="S4920" s="18">
        <v>9767</v>
      </c>
      <c r="T4920" s="18">
        <v>0</v>
      </c>
      <c r="U4920" s="10">
        <f t="shared" si="152"/>
        <v>0</v>
      </c>
      <c r="V4920" s="20">
        <f t="shared" si="153"/>
        <v>0</v>
      </c>
    </row>
    <row r="4921" spans="1:22" outlineLevel="4" x14ac:dyDescent="0.35">
      <c r="A4921" s="6" t="s">
        <v>52</v>
      </c>
      <c r="B4921" s="6" t="s">
        <v>53</v>
      </c>
      <c r="C4921" s="12" t="s">
        <v>5332</v>
      </c>
      <c r="D4921" s="5" t="s">
        <v>5333</v>
      </c>
      <c r="E4921" s="6" t="s">
        <v>5333</v>
      </c>
      <c r="F4921" s="1" t="s">
        <v>4</v>
      </c>
      <c r="G4921" s="1" t="s">
        <v>2195</v>
      </c>
      <c r="H4921" s="1" t="s">
        <v>5351</v>
      </c>
      <c r="I4921" s="2" t="s">
        <v>5352</v>
      </c>
      <c r="J4921" s="6" t="s">
        <v>4</v>
      </c>
      <c r="K4921" s="6" t="s">
        <v>4</v>
      </c>
      <c r="L4921" s="6" t="s">
        <v>4</v>
      </c>
      <c r="M4921" s="6" t="s">
        <v>5</v>
      </c>
      <c r="N4921" s="6" t="s">
        <v>5353</v>
      </c>
      <c r="O4921" s="16">
        <v>45071</v>
      </c>
      <c r="P4921" s="6" t="s">
        <v>7</v>
      </c>
      <c r="Q4921" s="18">
        <v>7474</v>
      </c>
      <c r="R4921" s="18">
        <v>0</v>
      </c>
      <c r="S4921" s="18">
        <v>7474</v>
      </c>
      <c r="T4921" s="18">
        <v>0</v>
      </c>
      <c r="U4921" s="10">
        <f t="shared" si="152"/>
        <v>0</v>
      </c>
      <c r="V4921" s="20">
        <f t="shared" si="153"/>
        <v>0</v>
      </c>
    </row>
    <row r="4922" spans="1:22" outlineLevel="3" x14ac:dyDescent="0.35">
      <c r="G4922" s="1"/>
      <c r="H4922" s="14" t="s">
        <v>12284</v>
      </c>
      <c r="O4922" s="16"/>
      <c r="Q4922" s="18">
        <f>SUBTOTAL(9,Q4920:Q4921)</f>
        <v>17241</v>
      </c>
      <c r="R4922" s="18">
        <f>SUBTOTAL(9,R4920:R4921)</f>
        <v>0</v>
      </c>
      <c r="S4922" s="18">
        <f>SUBTOTAL(9,S4920:S4921)</f>
        <v>17241</v>
      </c>
      <c r="T4922" s="18">
        <f>SUBTOTAL(9,T4920:T4921)</f>
        <v>0</v>
      </c>
      <c r="U4922" s="10">
        <f t="shared" si="152"/>
        <v>0</v>
      </c>
      <c r="V4922" s="20">
        <f t="shared" si="153"/>
        <v>0</v>
      </c>
    </row>
    <row r="4923" spans="1:22" ht="29" outlineLevel="4" x14ac:dyDescent="0.35">
      <c r="A4923" s="6" t="s">
        <v>52</v>
      </c>
      <c r="B4923" s="6" t="s">
        <v>53</v>
      </c>
      <c r="C4923" s="12" t="s">
        <v>5332</v>
      </c>
      <c r="D4923" s="5" t="s">
        <v>5333</v>
      </c>
      <c r="E4923" s="6" t="s">
        <v>5333</v>
      </c>
      <c r="F4923" s="1" t="s">
        <v>55</v>
      </c>
      <c r="G4923" s="1" t="s">
        <v>4</v>
      </c>
      <c r="H4923" s="1" t="s">
        <v>5355</v>
      </c>
      <c r="I4923" s="2" t="s">
        <v>5332</v>
      </c>
      <c r="J4923" s="6" t="s">
        <v>4</v>
      </c>
      <c r="K4923" s="6" t="s">
        <v>4</v>
      </c>
      <c r="L4923" s="6" t="s">
        <v>4</v>
      </c>
      <c r="M4923" s="6" t="s">
        <v>5</v>
      </c>
      <c r="N4923" s="6" t="s">
        <v>5354</v>
      </c>
      <c r="O4923" s="16">
        <v>44973</v>
      </c>
      <c r="P4923" s="6" t="s">
        <v>7</v>
      </c>
      <c r="Q4923" s="18">
        <v>71246</v>
      </c>
      <c r="R4923" s="18">
        <v>71246</v>
      </c>
      <c r="S4923" s="18">
        <v>0</v>
      </c>
      <c r="T4923" s="18">
        <v>0</v>
      </c>
      <c r="U4923" s="10">
        <f t="shared" si="152"/>
        <v>0</v>
      </c>
      <c r="V4923" s="20">
        <f t="shared" si="153"/>
        <v>0</v>
      </c>
    </row>
    <row r="4924" spans="1:22" ht="29" outlineLevel="4" x14ac:dyDescent="0.35">
      <c r="A4924" s="6" t="s">
        <v>52</v>
      </c>
      <c r="B4924" s="6" t="s">
        <v>53</v>
      </c>
      <c r="C4924" s="12" t="s">
        <v>5332</v>
      </c>
      <c r="D4924" s="5" t="s">
        <v>5333</v>
      </c>
      <c r="E4924" s="6" t="s">
        <v>5333</v>
      </c>
      <c r="F4924" s="1" t="s">
        <v>55</v>
      </c>
      <c r="G4924" s="1" t="s">
        <v>4</v>
      </c>
      <c r="H4924" s="1" t="s">
        <v>5355</v>
      </c>
      <c r="I4924" s="2" t="s">
        <v>5332</v>
      </c>
      <c r="J4924" s="6" t="s">
        <v>4</v>
      </c>
      <c r="K4924" s="6" t="s">
        <v>4</v>
      </c>
      <c r="L4924" s="6" t="s">
        <v>4</v>
      </c>
      <c r="M4924" s="6" t="s">
        <v>5</v>
      </c>
      <c r="N4924" s="6" t="s">
        <v>5356</v>
      </c>
      <c r="O4924" s="16">
        <v>45040</v>
      </c>
      <c r="P4924" s="6" t="s">
        <v>7</v>
      </c>
      <c r="Q4924" s="18">
        <v>2323</v>
      </c>
      <c r="R4924" s="18">
        <v>2323</v>
      </c>
      <c r="S4924" s="18">
        <v>0</v>
      </c>
      <c r="T4924" s="18">
        <v>0</v>
      </c>
      <c r="U4924" s="10">
        <f t="shared" si="152"/>
        <v>0</v>
      </c>
      <c r="V4924" s="20">
        <f t="shared" si="153"/>
        <v>0</v>
      </c>
    </row>
    <row r="4925" spans="1:22" outlineLevel="3" x14ac:dyDescent="0.35">
      <c r="G4925" s="1"/>
      <c r="H4925" s="14" t="s">
        <v>12285</v>
      </c>
      <c r="O4925" s="16"/>
      <c r="Q4925" s="18">
        <f>SUBTOTAL(9,Q4923:Q4924)</f>
        <v>73569</v>
      </c>
      <c r="R4925" s="18">
        <f>SUBTOTAL(9,R4923:R4924)</f>
        <v>73569</v>
      </c>
      <c r="S4925" s="18">
        <f>SUBTOTAL(9,S4923:S4924)</f>
        <v>0</v>
      </c>
      <c r="T4925" s="18">
        <f>SUBTOTAL(9,T4923:T4924)</f>
        <v>0</v>
      </c>
      <c r="U4925" s="10">
        <f t="shared" si="152"/>
        <v>0</v>
      </c>
      <c r="V4925" s="20">
        <f t="shared" si="153"/>
        <v>0</v>
      </c>
    </row>
    <row r="4926" spans="1:22" ht="29" outlineLevel="4" x14ac:dyDescent="0.35">
      <c r="A4926" s="6" t="s">
        <v>52</v>
      </c>
      <c r="B4926" s="6" t="s">
        <v>53</v>
      </c>
      <c r="C4926" s="12" t="s">
        <v>5332</v>
      </c>
      <c r="D4926" s="5" t="s">
        <v>5333</v>
      </c>
      <c r="E4926" s="6" t="s">
        <v>5333</v>
      </c>
      <c r="F4926" s="1" t="s">
        <v>55</v>
      </c>
      <c r="G4926" s="1" t="s">
        <v>4</v>
      </c>
      <c r="H4926" s="1" t="s">
        <v>5358</v>
      </c>
      <c r="I4926" s="2" t="s">
        <v>5332</v>
      </c>
      <c r="J4926" s="6" t="s">
        <v>4</v>
      </c>
      <c r="K4926" s="6" t="s">
        <v>4</v>
      </c>
      <c r="L4926" s="6" t="s">
        <v>4</v>
      </c>
      <c r="M4926" s="6" t="s">
        <v>5</v>
      </c>
      <c r="N4926" s="6" t="s">
        <v>5357</v>
      </c>
      <c r="O4926" s="16">
        <v>45040</v>
      </c>
      <c r="P4926" s="6" t="s">
        <v>7</v>
      </c>
      <c r="Q4926" s="18">
        <v>70280</v>
      </c>
      <c r="R4926" s="18">
        <v>70280</v>
      </c>
      <c r="S4926" s="18">
        <v>0</v>
      </c>
      <c r="T4926" s="18">
        <v>0</v>
      </c>
      <c r="U4926" s="10">
        <f t="shared" si="152"/>
        <v>0</v>
      </c>
      <c r="V4926" s="20">
        <f t="shared" si="153"/>
        <v>0</v>
      </c>
    </row>
    <row r="4927" spans="1:22" ht="29" outlineLevel="4" x14ac:dyDescent="0.35">
      <c r="A4927" s="6" t="s">
        <v>52</v>
      </c>
      <c r="B4927" s="6" t="s">
        <v>53</v>
      </c>
      <c r="C4927" s="12" t="s">
        <v>5332</v>
      </c>
      <c r="D4927" s="5" t="s">
        <v>5333</v>
      </c>
      <c r="E4927" s="6" t="s">
        <v>5333</v>
      </c>
      <c r="F4927" s="1" t="s">
        <v>55</v>
      </c>
      <c r="G4927" s="1" t="s">
        <v>4</v>
      </c>
      <c r="H4927" s="1" t="s">
        <v>5358</v>
      </c>
      <c r="I4927" s="2" t="s">
        <v>5332</v>
      </c>
      <c r="J4927" s="6" t="s">
        <v>4</v>
      </c>
      <c r="K4927" s="6" t="s">
        <v>4</v>
      </c>
      <c r="L4927" s="6" t="s">
        <v>4</v>
      </c>
      <c r="M4927" s="6" t="s">
        <v>5</v>
      </c>
      <c r="N4927" s="6" t="s">
        <v>5359</v>
      </c>
      <c r="O4927" s="16">
        <v>45063</v>
      </c>
      <c r="P4927" s="6" t="s">
        <v>7</v>
      </c>
      <c r="Q4927" s="18">
        <v>12121</v>
      </c>
      <c r="R4927" s="18">
        <v>12121</v>
      </c>
      <c r="S4927" s="18">
        <v>0</v>
      </c>
      <c r="T4927" s="18">
        <v>0</v>
      </c>
      <c r="U4927" s="10">
        <f t="shared" si="152"/>
        <v>0</v>
      </c>
      <c r="V4927" s="20">
        <f t="shared" si="153"/>
        <v>0</v>
      </c>
    </row>
    <row r="4928" spans="1:22" outlineLevel="3" x14ac:dyDescent="0.35">
      <c r="G4928" s="1"/>
      <c r="H4928" s="14" t="s">
        <v>12286</v>
      </c>
      <c r="O4928" s="16"/>
      <c r="Q4928" s="18">
        <f>SUBTOTAL(9,Q4926:Q4927)</f>
        <v>82401</v>
      </c>
      <c r="R4928" s="18">
        <f>SUBTOTAL(9,R4926:R4927)</f>
        <v>82401</v>
      </c>
      <c r="S4928" s="18">
        <f>SUBTOTAL(9,S4926:S4927)</f>
        <v>0</v>
      </c>
      <c r="T4928" s="18">
        <f>SUBTOTAL(9,T4926:T4927)</f>
        <v>0</v>
      </c>
      <c r="U4928" s="10">
        <f t="shared" si="152"/>
        <v>0</v>
      </c>
      <c r="V4928" s="20">
        <f t="shared" si="153"/>
        <v>0</v>
      </c>
    </row>
    <row r="4929" spans="1:22" outlineLevel="4" x14ac:dyDescent="0.35">
      <c r="A4929" s="6" t="s">
        <v>52</v>
      </c>
      <c r="B4929" s="6" t="s">
        <v>53</v>
      </c>
      <c r="C4929" s="12" t="s">
        <v>5332</v>
      </c>
      <c r="D4929" s="5" t="s">
        <v>5333</v>
      </c>
      <c r="E4929" s="6" t="s">
        <v>5333</v>
      </c>
      <c r="F4929" s="1" t="s">
        <v>4</v>
      </c>
      <c r="G4929" s="1" t="s">
        <v>2195</v>
      </c>
      <c r="H4929" s="1" t="s">
        <v>5361</v>
      </c>
      <c r="I4929" s="2" t="s">
        <v>5352</v>
      </c>
      <c r="J4929" s="6" t="s">
        <v>4</v>
      </c>
      <c r="K4929" s="6" t="s">
        <v>4</v>
      </c>
      <c r="L4929" s="6" t="s">
        <v>4</v>
      </c>
      <c r="M4929" s="6" t="s">
        <v>5</v>
      </c>
      <c r="N4929" s="6" t="s">
        <v>5360</v>
      </c>
      <c r="O4929" s="16">
        <v>44874</v>
      </c>
      <c r="P4929" s="6" t="s">
        <v>7</v>
      </c>
      <c r="Q4929" s="18">
        <v>2500000</v>
      </c>
      <c r="R4929" s="18">
        <v>0</v>
      </c>
      <c r="S4929" s="18">
        <v>2500000</v>
      </c>
      <c r="T4929" s="18">
        <v>0</v>
      </c>
      <c r="U4929" s="10">
        <f t="shared" si="152"/>
        <v>0</v>
      </c>
      <c r="V4929" s="20">
        <f t="shared" si="153"/>
        <v>0</v>
      </c>
    </row>
    <row r="4930" spans="1:22" outlineLevel="3" x14ac:dyDescent="0.35">
      <c r="G4930" s="1"/>
      <c r="H4930" s="14" t="s">
        <v>12287</v>
      </c>
      <c r="O4930" s="16"/>
      <c r="Q4930" s="18">
        <f>SUBTOTAL(9,Q4929:Q4929)</f>
        <v>2500000</v>
      </c>
      <c r="R4930" s="18">
        <f>SUBTOTAL(9,R4929:R4929)</f>
        <v>0</v>
      </c>
      <c r="S4930" s="18">
        <f>SUBTOTAL(9,S4929:S4929)</f>
        <v>2500000</v>
      </c>
      <c r="T4930" s="18">
        <f>SUBTOTAL(9,T4929:T4929)</f>
        <v>0</v>
      </c>
      <c r="U4930" s="10">
        <f t="shared" ref="U4930:U4993" si="154">Q4930-R4930-S4930-T4930</f>
        <v>0</v>
      </c>
      <c r="V4930" s="20">
        <f t="shared" si="153"/>
        <v>0</v>
      </c>
    </row>
    <row r="4931" spans="1:22" outlineLevel="2" x14ac:dyDescent="0.35">
      <c r="C4931" s="13" t="s">
        <v>10790</v>
      </c>
      <c r="G4931" s="1"/>
      <c r="O4931" s="16"/>
      <c r="Q4931" s="18">
        <f>SUBTOTAL(9,Q4905:Q4929)</f>
        <v>6175210</v>
      </c>
      <c r="R4931" s="18">
        <f>SUBTOTAL(9,R4905:R4929)</f>
        <v>463574</v>
      </c>
      <c r="S4931" s="18">
        <f>SUBTOTAL(9,S4905:S4929)</f>
        <v>5711636</v>
      </c>
      <c r="T4931" s="18">
        <f>SUBTOTAL(9,T4905:T4929)</f>
        <v>0</v>
      </c>
      <c r="U4931" s="10">
        <f t="shared" si="154"/>
        <v>0</v>
      </c>
      <c r="V4931" s="20">
        <f t="shared" ref="V4931:V4994" si="155">Q4931-R4931-S4931-T4931</f>
        <v>0</v>
      </c>
    </row>
    <row r="4932" spans="1:22" ht="29" outlineLevel="4" x14ac:dyDescent="0.35">
      <c r="A4932" s="6" t="s">
        <v>52</v>
      </c>
      <c r="B4932" s="6" t="s">
        <v>53</v>
      </c>
      <c r="C4932" s="12" t="s">
        <v>12968</v>
      </c>
      <c r="D4932" s="5" t="s">
        <v>5362</v>
      </c>
      <c r="E4932" s="6" t="s">
        <v>5362</v>
      </c>
      <c r="F4932" s="1" t="s">
        <v>4</v>
      </c>
      <c r="G4932" s="1" t="s">
        <v>2195</v>
      </c>
      <c r="H4932" s="1" t="s">
        <v>5364</v>
      </c>
      <c r="I4932" s="2" t="s">
        <v>5365</v>
      </c>
      <c r="J4932" s="6" t="s">
        <v>4</v>
      </c>
      <c r="K4932" s="6" t="s">
        <v>4</v>
      </c>
      <c r="L4932" s="6" t="s">
        <v>4</v>
      </c>
      <c r="M4932" s="6" t="s">
        <v>5</v>
      </c>
      <c r="N4932" s="6" t="s">
        <v>5363</v>
      </c>
      <c r="O4932" s="16">
        <v>44754</v>
      </c>
      <c r="P4932" s="6" t="s">
        <v>7</v>
      </c>
      <c r="Q4932" s="18">
        <v>269169</v>
      </c>
      <c r="R4932" s="18">
        <v>0</v>
      </c>
      <c r="S4932" s="18">
        <v>269169</v>
      </c>
      <c r="T4932" s="18">
        <v>0</v>
      </c>
      <c r="U4932" s="10">
        <f t="shared" si="154"/>
        <v>0</v>
      </c>
      <c r="V4932" s="20">
        <f t="shared" si="155"/>
        <v>0</v>
      </c>
    </row>
    <row r="4933" spans="1:22" ht="29" outlineLevel="4" x14ac:dyDescent="0.35">
      <c r="A4933" s="6" t="s">
        <v>52</v>
      </c>
      <c r="B4933" s="6" t="s">
        <v>53</v>
      </c>
      <c r="C4933" s="12" t="s">
        <v>12968</v>
      </c>
      <c r="D4933" s="5" t="s">
        <v>5362</v>
      </c>
      <c r="E4933" s="6" t="s">
        <v>5362</v>
      </c>
      <c r="F4933" s="1" t="s">
        <v>4</v>
      </c>
      <c r="G4933" s="1" t="s">
        <v>2195</v>
      </c>
      <c r="H4933" s="1" t="s">
        <v>5364</v>
      </c>
      <c r="I4933" s="2" t="s">
        <v>5365</v>
      </c>
      <c r="J4933" s="6" t="s">
        <v>4</v>
      </c>
      <c r="K4933" s="6" t="s">
        <v>4</v>
      </c>
      <c r="L4933" s="6" t="s">
        <v>4</v>
      </c>
      <c r="M4933" s="6" t="s">
        <v>5</v>
      </c>
      <c r="N4933" s="6" t="s">
        <v>5366</v>
      </c>
      <c r="O4933" s="16">
        <v>44769</v>
      </c>
      <c r="P4933" s="6" t="s">
        <v>7</v>
      </c>
      <c r="Q4933" s="18">
        <v>65205</v>
      </c>
      <c r="R4933" s="18">
        <v>0</v>
      </c>
      <c r="S4933" s="18">
        <v>65205</v>
      </c>
      <c r="T4933" s="18">
        <v>0</v>
      </c>
      <c r="U4933" s="10">
        <f t="shared" si="154"/>
        <v>0</v>
      </c>
      <c r="V4933" s="20">
        <f t="shared" si="155"/>
        <v>0</v>
      </c>
    </row>
    <row r="4934" spans="1:22" outlineLevel="3" x14ac:dyDescent="0.35">
      <c r="G4934" s="1"/>
      <c r="H4934" s="14" t="s">
        <v>12288</v>
      </c>
      <c r="O4934" s="16"/>
      <c r="Q4934" s="18">
        <f>SUBTOTAL(9,Q4932:Q4933)</f>
        <v>334374</v>
      </c>
      <c r="R4934" s="18">
        <f>SUBTOTAL(9,R4932:R4933)</f>
        <v>0</v>
      </c>
      <c r="S4934" s="18">
        <f>SUBTOTAL(9,S4932:S4933)</f>
        <v>334374</v>
      </c>
      <c r="T4934" s="18">
        <f>SUBTOTAL(9,T4932:T4933)</f>
        <v>0</v>
      </c>
      <c r="U4934" s="10">
        <f t="shared" si="154"/>
        <v>0</v>
      </c>
      <c r="V4934" s="20">
        <f t="shared" si="155"/>
        <v>0</v>
      </c>
    </row>
    <row r="4935" spans="1:22" ht="29" outlineLevel="4" x14ac:dyDescent="0.35">
      <c r="A4935" s="6" t="s">
        <v>52</v>
      </c>
      <c r="B4935" s="6" t="s">
        <v>53</v>
      </c>
      <c r="C4935" s="12" t="s">
        <v>12968</v>
      </c>
      <c r="D4935" s="5" t="s">
        <v>5362</v>
      </c>
      <c r="E4935" s="6" t="s">
        <v>5362</v>
      </c>
      <c r="F4935" s="1" t="s">
        <v>4</v>
      </c>
      <c r="G4935" s="1" t="s">
        <v>2195</v>
      </c>
      <c r="H4935" s="1" t="s">
        <v>5368</v>
      </c>
      <c r="I4935" s="2" t="s">
        <v>5369</v>
      </c>
      <c r="J4935" s="6" t="s">
        <v>4</v>
      </c>
      <c r="K4935" s="6" t="s">
        <v>4</v>
      </c>
      <c r="L4935" s="6" t="s">
        <v>4</v>
      </c>
      <c r="M4935" s="6" t="s">
        <v>5</v>
      </c>
      <c r="N4935" s="6" t="s">
        <v>5367</v>
      </c>
      <c r="O4935" s="16">
        <v>45058</v>
      </c>
      <c r="P4935" s="6" t="s">
        <v>7</v>
      </c>
      <c r="Q4935" s="18">
        <v>25694</v>
      </c>
      <c r="R4935" s="18">
        <v>0</v>
      </c>
      <c r="S4935" s="18">
        <v>25694</v>
      </c>
      <c r="T4935" s="18">
        <v>0</v>
      </c>
      <c r="U4935" s="10">
        <f t="shared" si="154"/>
        <v>0</v>
      </c>
      <c r="V4935" s="20">
        <f t="shared" si="155"/>
        <v>0</v>
      </c>
    </row>
    <row r="4936" spans="1:22" outlineLevel="3" x14ac:dyDescent="0.35">
      <c r="G4936" s="1"/>
      <c r="H4936" s="14" t="s">
        <v>12289</v>
      </c>
      <c r="O4936" s="16"/>
      <c r="Q4936" s="18">
        <f>SUBTOTAL(9,Q4935:Q4935)</f>
        <v>25694</v>
      </c>
      <c r="R4936" s="18">
        <f>SUBTOTAL(9,R4935:R4935)</f>
        <v>0</v>
      </c>
      <c r="S4936" s="18">
        <f>SUBTOTAL(9,S4935:S4935)</f>
        <v>25694</v>
      </c>
      <c r="T4936" s="18">
        <f>SUBTOTAL(9,T4935:T4935)</f>
        <v>0</v>
      </c>
      <c r="U4936" s="10">
        <f t="shared" si="154"/>
        <v>0</v>
      </c>
      <c r="V4936" s="20">
        <f t="shared" si="155"/>
        <v>0</v>
      </c>
    </row>
    <row r="4937" spans="1:22" ht="29" outlineLevel="4" x14ac:dyDescent="0.35">
      <c r="A4937" s="6" t="s">
        <v>52</v>
      </c>
      <c r="B4937" s="6" t="s">
        <v>53</v>
      </c>
      <c r="C4937" s="12" t="s">
        <v>12968</v>
      </c>
      <c r="D4937" s="5" t="s">
        <v>5362</v>
      </c>
      <c r="E4937" s="6" t="s">
        <v>5362</v>
      </c>
      <c r="F4937" s="1" t="s">
        <v>55</v>
      </c>
      <c r="G4937" s="1" t="s">
        <v>4</v>
      </c>
      <c r="H4937" s="1" t="s">
        <v>5371</v>
      </c>
      <c r="I4937" s="2" t="s">
        <v>5372</v>
      </c>
      <c r="J4937" s="6" t="s">
        <v>4</v>
      </c>
      <c r="K4937" s="6" t="s">
        <v>4</v>
      </c>
      <c r="L4937" s="6" t="s">
        <v>4</v>
      </c>
      <c r="M4937" s="6" t="s">
        <v>5</v>
      </c>
      <c r="N4937" s="6" t="s">
        <v>5370</v>
      </c>
      <c r="O4937" s="16">
        <v>44778</v>
      </c>
      <c r="P4937" s="6" t="s">
        <v>7</v>
      </c>
      <c r="Q4937" s="18">
        <v>49400</v>
      </c>
      <c r="R4937" s="18">
        <v>49400</v>
      </c>
      <c r="S4937" s="18">
        <v>0</v>
      </c>
      <c r="T4937" s="18">
        <v>0</v>
      </c>
      <c r="U4937" s="10">
        <f t="shared" si="154"/>
        <v>0</v>
      </c>
      <c r="V4937" s="20">
        <f t="shared" si="155"/>
        <v>0</v>
      </c>
    </row>
    <row r="4938" spans="1:22" ht="29" outlineLevel="4" x14ac:dyDescent="0.35">
      <c r="A4938" s="6" t="s">
        <v>52</v>
      </c>
      <c r="B4938" s="6" t="s">
        <v>53</v>
      </c>
      <c r="C4938" s="12" t="s">
        <v>12968</v>
      </c>
      <c r="D4938" s="5" t="s">
        <v>5362</v>
      </c>
      <c r="E4938" s="6" t="s">
        <v>5362</v>
      </c>
      <c r="F4938" s="1" t="s">
        <v>55</v>
      </c>
      <c r="G4938" s="1" t="s">
        <v>4</v>
      </c>
      <c r="H4938" s="1" t="s">
        <v>5371</v>
      </c>
      <c r="I4938" s="2" t="s">
        <v>5372</v>
      </c>
      <c r="J4938" s="6" t="s">
        <v>4</v>
      </c>
      <c r="K4938" s="6" t="s">
        <v>4</v>
      </c>
      <c r="L4938" s="6" t="s">
        <v>4</v>
      </c>
      <c r="M4938" s="6" t="s">
        <v>5</v>
      </c>
      <c r="N4938" s="6" t="s">
        <v>5373</v>
      </c>
      <c r="O4938" s="16">
        <v>44803</v>
      </c>
      <c r="P4938" s="6" t="s">
        <v>7</v>
      </c>
      <c r="Q4938" s="18">
        <v>13961</v>
      </c>
      <c r="R4938" s="18">
        <v>13961</v>
      </c>
      <c r="S4938" s="18">
        <v>0</v>
      </c>
      <c r="T4938" s="18">
        <v>0</v>
      </c>
      <c r="U4938" s="10">
        <f t="shared" si="154"/>
        <v>0</v>
      </c>
      <c r="V4938" s="20">
        <f t="shared" si="155"/>
        <v>0</v>
      </c>
    </row>
    <row r="4939" spans="1:22" outlineLevel="3" x14ac:dyDescent="0.35">
      <c r="G4939" s="1"/>
      <c r="H4939" s="14" t="s">
        <v>12290</v>
      </c>
      <c r="O4939" s="16"/>
      <c r="Q4939" s="18">
        <f>SUBTOTAL(9,Q4937:Q4938)</f>
        <v>63361</v>
      </c>
      <c r="R4939" s="18">
        <f>SUBTOTAL(9,R4937:R4938)</f>
        <v>63361</v>
      </c>
      <c r="S4939" s="18">
        <f>SUBTOTAL(9,S4937:S4938)</f>
        <v>0</v>
      </c>
      <c r="T4939" s="18">
        <f>SUBTOTAL(9,T4937:T4938)</f>
        <v>0</v>
      </c>
      <c r="U4939" s="10">
        <f t="shared" si="154"/>
        <v>0</v>
      </c>
      <c r="V4939" s="20">
        <f t="shared" si="155"/>
        <v>0</v>
      </c>
    </row>
    <row r="4940" spans="1:22" ht="29" outlineLevel="4" x14ac:dyDescent="0.35">
      <c r="A4940" s="6" t="s">
        <v>52</v>
      </c>
      <c r="B4940" s="6" t="s">
        <v>53</v>
      </c>
      <c r="C4940" s="12" t="s">
        <v>12968</v>
      </c>
      <c r="D4940" s="5" t="s">
        <v>5362</v>
      </c>
      <c r="E4940" s="6" t="s">
        <v>5362</v>
      </c>
      <c r="F4940" s="1" t="s">
        <v>55</v>
      </c>
      <c r="G4940" s="1" t="s">
        <v>4</v>
      </c>
      <c r="H4940" s="1" t="s">
        <v>5375</v>
      </c>
      <c r="I4940" s="2" t="s">
        <v>5372</v>
      </c>
      <c r="J4940" s="6" t="s">
        <v>4</v>
      </c>
      <c r="K4940" s="6" t="s">
        <v>4</v>
      </c>
      <c r="L4940" s="6" t="s">
        <v>4</v>
      </c>
      <c r="M4940" s="6" t="s">
        <v>5</v>
      </c>
      <c r="N4940" s="6" t="s">
        <v>5374</v>
      </c>
      <c r="O4940" s="16">
        <v>44774</v>
      </c>
      <c r="P4940" s="6" t="s">
        <v>7</v>
      </c>
      <c r="Q4940" s="18">
        <v>21900</v>
      </c>
      <c r="R4940" s="18">
        <v>21900</v>
      </c>
      <c r="S4940" s="18">
        <v>0</v>
      </c>
      <c r="T4940" s="18">
        <v>0</v>
      </c>
      <c r="U4940" s="10">
        <f t="shared" si="154"/>
        <v>0</v>
      </c>
      <c r="V4940" s="20">
        <f t="shared" si="155"/>
        <v>0</v>
      </c>
    </row>
    <row r="4941" spans="1:22" ht="29" outlineLevel="4" x14ac:dyDescent="0.35">
      <c r="A4941" s="6" t="s">
        <v>52</v>
      </c>
      <c r="B4941" s="6" t="s">
        <v>53</v>
      </c>
      <c r="C4941" s="12" t="s">
        <v>12968</v>
      </c>
      <c r="D4941" s="5" t="s">
        <v>5362</v>
      </c>
      <c r="E4941" s="6" t="s">
        <v>5362</v>
      </c>
      <c r="F4941" s="1" t="s">
        <v>55</v>
      </c>
      <c r="G4941" s="1" t="s">
        <v>4</v>
      </c>
      <c r="H4941" s="1" t="s">
        <v>5375</v>
      </c>
      <c r="I4941" s="2" t="s">
        <v>5372</v>
      </c>
      <c r="J4941" s="6" t="s">
        <v>4</v>
      </c>
      <c r="K4941" s="6" t="s">
        <v>4</v>
      </c>
      <c r="L4941" s="6" t="s">
        <v>4</v>
      </c>
      <c r="M4941" s="6" t="s">
        <v>5</v>
      </c>
      <c r="N4941" s="6" t="s">
        <v>5376</v>
      </c>
      <c r="O4941" s="16">
        <v>44825</v>
      </c>
      <c r="P4941" s="6" t="s">
        <v>7</v>
      </c>
      <c r="Q4941" s="18">
        <v>24945</v>
      </c>
      <c r="R4941" s="18">
        <v>24945</v>
      </c>
      <c r="S4941" s="18">
        <v>0</v>
      </c>
      <c r="T4941" s="18">
        <v>0</v>
      </c>
      <c r="U4941" s="10">
        <f t="shared" si="154"/>
        <v>0</v>
      </c>
      <c r="V4941" s="20">
        <f t="shared" si="155"/>
        <v>0</v>
      </c>
    </row>
    <row r="4942" spans="1:22" ht="29" outlineLevel="4" x14ac:dyDescent="0.35">
      <c r="A4942" s="6" t="s">
        <v>52</v>
      </c>
      <c r="B4942" s="6" t="s">
        <v>53</v>
      </c>
      <c r="C4942" s="12" t="s">
        <v>12968</v>
      </c>
      <c r="D4942" s="5" t="s">
        <v>5362</v>
      </c>
      <c r="E4942" s="6" t="s">
        <v>5362</v>
      </c>
      <c r="F4942" s="1" t="s">
        <v>55</v>
      </c>
      <c r="G4942" s="1" t="s">
        <v>4</v>
      </c>
      <c r="H4942" s="1" t="s">
        <v>5375</v>
      </c>
      <c r="I4942" s="2" t="s">
        <v>5372</v>
      </c>
      <c r="J4942" s="6" t="s">
        <v>4</v>
      </c>
      <c r="K4942" s="6" t="s">
        <v>4</v>
      </c>
      <c r="L4942" s="6" t="s">
        <v>4</v>
      </c>
      <c r="M4942" s="6" t="s">
        <v>5</v>
      </c>
      <c r="N4942" s="6" t="s">
        <v>5377</v>
      </c>
      <c r="O4942" s="16">
        <v>44860</v>
      </c>
      <c r="P4942" s="6" t="s">
        <v>7</v>
      </c>
      <c r="Q4942" s="18">
        <v>4050</v>
      </c>
      <c r="R4942" s="18">
        <v>4050</v>
      </c>
      <c r="S4942" s="18">
        <v>0</v>
      </c>
      <c r="T4942" s="18">
        <v>0</v>
      </c>
      <c r="U4942" s="10">
        <f t="shared" si="154"/>
        <v>0</v>
      </c>
      <c r="V4942" s="20">
        <f t="shared" si="155"/>
        <v>0</v>
      </c>
    </row>
    <row r="4943" spans="1:22" ht="29" outlineLevel="4" x14ac:dyDescent="0.35">
      <c r="A4943" s="6" t="s">
        <v>52</v>
      </c>
      <c r="B4943" s="6" t="s">
        <v>53</v>
      </c>
      <c r="C4943" s="12" t="s">
        <v>12968</v>
      </c>
      <c r="D4943" s="5" t="s">
        <v>5362</v>
      </c>
      <c r="E4943" s="6" t="s">
        <v>5362</v>
      </c>
      <c r="F4943" s="1" t="s">
        <v>55</v>
      </c>
      <c r="G4943" s="1" t="s">
        <v>4</v>
      </c>
      <c r="H4943" s="1" t="s">
        <v>5375</v>
      </c>
      <c r="I4943" s="2" t="s">
        <v>5372</v>
      </c>
      <c r="J4943" s="6" t="s">
        <v>4</v>
      </c>
      <c r="K4943" s="6" t="s">
        <v>4</v>
      </c>
      <c r="L4943" s="6" t="s">
        <v>4</v>
      </c>
      <c r="M4943" s="6" t="s">
        <v>5</v>
      </c>
      <c r="N4943" s="6" t="s">
        <v>5378</v>
      </c>
      <c r="O4943" s="16">
        <v>44959</v>
      </c>
      <c r="P4943" s="6" t="s">
        <v>7</v>
      </c>
      <c r="Q4943" s="18">
        <v>5475</v>
      </c>
      <c r="R4943" s="18">
        <v>5475</v>
      </c>
      <c r="S4943" s="18">
        <v>0</v>
      </c>
      <c r="T4943" s="18">
        <v>0</v>
      </c>
      <c r="U4943" s="10">
        <f t="shared" si="154"/>
        <v>0</v>
      </c>
      <c r="V4943" s="20">
        <f t="shared" si="155"/>
        <v>0</v>
      </c>
    </row>
    <row r="4944" spans="1:22" ht="29" outlineLevel="4" x14ac:dyDescent="0.35">
      <c r="A4944" s="6" t="s">
        <v>52</v>
      </c>
      <c r="B4944" s="6" t="s">
        <v>53</v>
      </c>
      <c r="C4944" s="12" t="s">
        <v>12968</v>
      </c>
      <c r="D4944" s="5" t="s">
        <v>5362</v>
      </c>
      <c r="E4944" s="6" t="s">
        <v>5362</v>
      </c>
      <c r="F4944" s="1" t="s">
        <v>55</v>
      </c>
      <c r="G4944" s="1" t="s">
        <v>4</v>
      </c>
      <c r="H4944" s="1" t="s">
        <v>5375</v>
      </c>
      <c r="I4944" s="2" t="s">
        <v>5372</v>
      </c>
      <c r="J4944" s="6" t="s">
        <v>4</v>
      </c>
      <c r="K4944" s="6" t="s">
        <v>4</v>
      </c>
      <c r="L4944" s="6" t="s">
        <v>4</v>
      </c>
      <c r="M4944" s="6" t="s">
        <v>5</v>
      </c>
      <c r="N4944" s="6" t="s">
        <v>5379</v>
      </c>
      <c r="O4944" s="16">
        <v>45077</v>
      </c>
      <c r="P4944" s="6" t="s">
        <v>7</v>
      </c>
      <c r="Q4944" s="18">
        <v>7626</v>
      </c>
      <c r="R4944" s="18">
        <v>7626</v>
      </c>
      <c r="S4944" s="18">
        <v>0</v>
      </c>
      <c r="T4944" s="18">
        <v>0</v>
      </c>
      <c r="U4944" s="10">
        <f t="shared" si="154"/>
        <v>0</v>
      </c>
      <c r="V4944" s="20">
        <f t="shared" si="155"/>
        <v>0</v>
      </c>
    </row>
    <row r="4945" spans="1:22" ht="29" outlineLevel="4" x14ac:dyDescent="0.35">
      <c r="A4945" s="6" t="s">
        <v>52</v>
      </c>
      <c r="B4945" s="6" t="s">
        <v>53</v>
      </c>
      <c r="C4945" s="12" t="s">
        <v>12968</v>
      </c>
      <c r="D4945" s="5" t="s">
        <v>5362</v>
      </c>
      <c r="E4945" s="6" t="s">
        <v>5362</v>
      </c>
      <c r="F4945" s="1" t="s">
        <v>55</v>
      </c>
      <c r="G4945" s="1" t="s">
        <v>4</v>
      </c>
      <c r="H4945" s="1" t="s">
        <v>5375</v>
      </c>
      <c r="I4945" s="2" t="s">
        <v>5372</v>
      </c>
      <c r="J4945" s="6" t="s">
        <v>4</v>
      </c>
      <c r="K4945" s="6" t="s">
        <v>4</v>
      </c>
      <c r="L4945" s="6" t="s">
        <v>4</v>
      </c>
      <c r="M4945" s="6" t="s">
        <v>5</v>
      </c>
      <c r="N4945" s="6" t="s">
        <v>5380</v>
      </c>
      <c r="O4945" s="16">
        <v>45093</v>
      </c>
      <c r="P4945" s="6" t="s">
        <v>7</v>
      </c>
      <c r="Q4945" s="18">
        <v>4593</v>
      </c>
      <c r="R4945" s="18">
        <v>4593</v>
      </c>
      <c r="S4945" s="18">
        <v>0</v>
      </c>
      <c r="T4945" s="18">
        <v>0</v>
      </c>
      <c r="U4945" s="10">
        <f t="shared" si="154"/>
        <v>0</v>
      </c>
      <c r="V4945" s="20">
        <f t="shared" si="155"/>
        <v>0</v>
      </c>
    </row>
    <row r="4946" spans="1:22" outlineLevel="3" x14ac:dyDescent="0.35">
      <c r="G4946" s="1"/>
      <c r="H4946" s="14" t="s">
        <v>12291</v>
      </c>
      <c r="O4946" s="16"/>
      <c r="Q4946" s="18">
        <f>SUBTOTAL(9,Q4940:Q4945)</f>
        <v>68589</v>
      </c>
      <c r="R4946" s="18">
        <f>SUBTOTAL(9,R4940:R4945)</f>
        <v>68589</v>
      </c>
      <c r="S4946" s="18">
        <f>SUBTOTAL(9,S4940:S4945)</f>
        <v>0</v>
      </c>
      <c r="T4946" s="18">
        <f>SUBTOTAL(9,T4940:T4945)</f>
        <v>0</v>
      </c>
      <c r="U4946" s="10">
        <f t="shared" si="154"/>
        <v>0</v>
      </c>
      <c r="V4946" s="20">
        <f t="shared" si="155"/>
        <v>0</v>
      </c>
    </row>
    <row r="4947" spans="1:22" ht="29" outlineLevel="4" x14ac:dyDescent="0.35">
      <c r="A4947" s="6" t="s">
        <v>52</v>
      </c>
      <c r="B4947" s="6" t="s">
        <v>53</v>
      </c>
      <c r="C4947" s="12" t="s">
        <v>12968</v>
      </c>
      <c r="D4947" s="5" t="s">
        <v>5362</v>
      </c>
      <c r="E4947" s="6" t="s">
        <v>5362</v>
      </c>
      <c r="F4947" s="1" t="s">
        <v>55</v>
      </c>
      <c r="G4947" s="1" t="s">
        <v>4</v>
      </c>
      <c r="H4947" s="1" t="s">
        <v>5382</v>
      </c>
      <c r="I4947" s="2" t="s">
        <v>5372</v>
      </c>
      <c r="J4947" s="6" t="s">
        <v>4</v>
      </c>
      <c r="K4947" s="6" t="s">
        <v>4</v>
      </c>
      <c r="L4947" s="6" t="s">
        <v>4</v>
      </c>
      <c r="M4947" s="6" t="s">
        <v>5</v>
      </c>
      <c r="N4947" s="6" t="s">
        <v>5381</v>
      </c>
      <c r="O4947" s="16">
        <v>44774</v>
      </c>
      <c r="P4947" s="6" t="s">
        <v>7</v>
      </c>
      <c r="Q4947" s="18">
        <v>21823</v>
      </c>
      <c r="R4947" s="18">
        <v>21823</v>
      </c>
      <c r="S4947" s="18">
        <v>0</v>
      </c>
      <c r="T4947" s="18">
        <v>0</v>
      </c>
      <c r="U4947" s="10">
        <f t="shared" si="154"/>
        <v>0</v>
      </c>
      <c r="V4947" s="20">
        <f t="shared" si="155"/>
        <v>0</v>
      </c>
    </row>
    <row r="4948" spans="1:22" ht="29" outlineLevel="4" x14ac:dyDescent="0.35">
      <c r="A4948" s="6" t="s">
        <v>52</v>
      </c>
      <c r="B4948" s="6" t="s">
        <v>53</v>
      </c>
      <c r="C4948" s="12" t="s">
        <v>12968</v>
      </c>
      <c r="D4948" s="5" t="s">
        <v>5362</v>
      </c>
      <c r="E4948" s="6" t="s">
        <v>5362</v>
      </c>
      <c r="F4948" s="1" t="s">
        <v>55</v>
      </c>
      <c r="G4948" s="1" t="s">
        <v>4</v>
      </c>
      <c r="H4948" s="1" t="s">
        <v>5382</v>
      </c>
      <c r="I4948" s="2" t="s">
        <v>5372</v>
      </c>
      <c r="J4948" s="6" t="s">
        <v>4</v>
      </c>
      <c r="K4948" s="6" t="s">
        <v>4</v>
      </c>
      <c r="L4948" s="6" t="s">
        <v>4</v>
      </c>
      <c r="M4948" s="6" t="s">
        <v>5</v>
      </c>
      <c r="N4948" s="6" t="s">
        <v>5383</v>
      </c>
      <c r="O4948" s="16">
        <v>44825</v>
      </c>
      <c r="P4948" s="6" t="s">
        <v>7</v>
      </c>
      <c r="Q4948" s="18">
        <v>2463</v>
      </c>
      <c r="R4948" s="18">
        <v>2463</v>
      </c>
      <c r="S4948" s="18">
        <v>0</v>
      </c>
      <c r="T4948" s="18">
        <v>0</v>
      </c>
      <c r="U4948" s="10">
        <f t="shared" si="154"/>
        <v>0</v>
      </c>
      <c r="V4948" s="20">
        <f t="shared" si="155"/>
        <v>0</v>
      </c>
    </row>
    <row r="4949" spans="1:22" ht="29" outlineLevel="4" x14ac:dyDescent="0.35">
      <c r="A4949" s="6" t="s">
        <v>52</v>
      </c>
      <c r="B4949" s="6" t="s">
        <v>53</v>
      </c>
      <c r="C4949" s="12" t="s">
        <v>12968</v>
      </c>
      <c r="D4949" s="5" t="s">
        <v>5362</v>
      </c>
      <c r="E4949" s="6" t="s">
        <v>5362</v>
      </c>
      <c r="F4949" s="1" t="s">
        <v>55</v>
      </c>
      <c r="G4949" s="1" t="s">
        <v>4</v>
      </c>
      <c r="H4949" s="1" t="s">
        <v>5382</v>
      </c>
      <c r="I4949" s="2" t="s">
        <v>5372</v>
      </c>
      <c r="J4949" s="6" t="s">
        <v>4</v>
      </c>
      <c r="K4949" s="6" t="s">
        <v>4</v>
      </c>
      <c r="L4949" s="6" t="s">
        <v>4</v>
      </c>
      <c r="M4949" s="6" t="s">
        <v>5</v>
      </c>
      <c r="N4949" s="6" t="s">
        <v>5384</v>
      </c>
      <c r="O4949" s="16">
        <v>44860</v>
      </c>
      <c r="P4949" s="6" t="s">
        <v>7</v>
      </c>
      <c r="Q4949" s="18">
        <v>1237</v>
      </c>
      <c r="R4949" s="18">
        <v>1237</v>
      </c>
      <c r="S4949" s="18">
        <v>0</v>
      </c>
      <c r="T4949" s="18">
        <v>0</v>
      </c>
      <c r="U4949" s="10">
        <f t="shared" si="154"/>
        <v>0</v>
      </c>
      <c r="V4949" s="20">
        <f t="shared" si="155"/>
        <v>0</v>
      </c>
    </row>
    <row r="4950" spans="1:22" ht="29" outlineLevel="4" x14ac:dyDescent="0.35">
      <c r="A4950" s="6" t="s">
        <v>52</v>
      </c>
      <c r="B4950" s="6" t="s">
        <v>53</v>
      </c>
      <c r="C4950" s="12" t="s">
        <v>12968</v>
      </c>
      <c r="D4950" s="5" t="s">
        <v>5362</v>
      </c>
      <c r="E4950" s="6" t="s">
        <v>5362</v>
      </c>
      <c r="F4950" s="1" t="s">
        <v>55</v>
      </c>
      <c r="G4950" s="1" t="s">
        <v>4</v>
      </c>
      <c r="H4950" s="1" t="s">
        <v>5382</v>
      </c>
      <c r="I4950" s="2" t="s">
        <v>5372</v>
      </c>
      <c r="J4950" s="6" t="s">
        <v>4</v>
      </c>
      <c r="K4950" s="6" t="s">
        <v>4</v>
      </c>
      <c r="L4950" s="6" t="s">
        <v>4</v>
      </c>
      <c r="M4950" s="6" t="s">
        <v>5</v>
      </c>
      <c r="N4950" s="6" t="s">
        <v>5385</v>
      </c>
      <c r="O4950" s="16">
        <v>44970</v>
      </c>
      <c r="P4950" s="6" t="s">
        <v>7</v>
      </c>
      <c r="Q4950" s="18">
        <v>1620</v>
      </c>
      <c r="R4950" s="18">
        <v>1620</v>
      </c>
      <c r="S4950" s="18">
        <v>0</v>
      </c>
      <c r="T4950" s="18">
        <v>0</v>
      </c>
      <c r="U4950" s="10">
        <f t="shared" si="154"/>
        <v>0</v>
      </c>
      <c r="V4950" s="20">
        <f t="shared" si="155"/>
        <v>0</v>
      </c>
    </row>
    <row r="4951" spans="1:22" outlineLevel="3" x14ac:dyDescent="0.35">
      <c r="G4951" s="1"/>
      <c r="H4951" s="14" t="s">
        <v>12292</v>
      </c>
      <c r="O4951" s="16"/>
      <c r="Q4951" s="18">
        <f>SUBTOTAL(9,Q4947:Q4950)</f>
        <v>27143</v>
      </c>
      <c r="R4951" s="18">
        <f>SUBTOTAL(9,R4947:R4950)</f>
        <v>27143</v>
      </c>
      <c r="S4951" s="18">
        <f>SUBTOTAL(9,S4947:S4950)</f>
        <v>0</v>
      </c>
      <c r="T4951" s="18">
        <f>SUBTOTAL(9,T4947:T4950)</f>
        <v>0</v>
      </c>
      <c r="U4951" s="10">
        <f t="shared" si="154"/>
        <v>0</v>
      </c>
      <c r="V4951" s="20">
        <f t="shared" si="155"/>
        <v>0</v>
      </c>
    </row>
    <row r="4952" spans="1:22" ht="29" outlineLevel="2" x14ac:dyDescent="0.35">
      <c r="C4952" s="13" t="s">
        <v>12969</v>
      </c>
      <c r="G4952" s="1"/>
      <c r="O4952" s="16"/>
      <c r="Q4952" s="18">
        <f>SUBTOTAL(9,Q4932:Q4950)</f>
        <v>519161</v>
      </c>
      <c r="R4952" s="18">
        <f>SUBTOTAL(9,R4932:R4950)</f>
        <v>159093</v>
      </c>
      <c r="S4952" s="18">
        <f>SUBTOTAL(9,S4932:S4950)</f>
        <v>360068</v>
      </c>
      <c r="T4952" s="18">
        <f>SUBTOTAL(9,T4932:T4950)</f>
        <v>0</v>
      </c>
      <c r="U4952" s="10">
        <f t="shared" si="154"/>
        <v>0</v>
      </c>
      <c r="V4952" s="20">
        <f t="shared" si="155"/>
        <v>0</v>
      </c>
    </row>
    <row r="4953" spans="1:22" ht="29" outlineLevel="4" x14ac:dyDescent="0.35">
      <c r="A4953" s="6" t="s">
        <v>566</v>
      </c>
      <c r="B4953" s="6" t="s">
        <v>567</v>
      </c>
      <c r="C4953" s="12" t="s">
        <v>5386</v>
      </c>
      <c r="D4953" s="5" t="s">
        <v>5387</v>
      </c>
      <c r="E4953" s="6" t="s">
        <v>5387</v>
      </c>
      <c r="F4953" s="1" t="s">
        <v>573</v>
      </c>
      <c r="G4953" s="1" t="s">
        <v>4</v>
      </c>
      <c r="H4953" s="1" t="s">
        <v>5389</v>
      </c>
      <c r="I4953" s="2" t="s">
        <v>5390</v>
      </c>
      <c r="J4953" s="6" t="s">
        <v>4</v>
      </c>
      <c r="K4953" s="6" t="s">
        <v>4</v>
      </c>
      <c r="L4953" s="6" t="s">
        <v>4</v>
      </c>
      <c r="M4953" s="6" t="s">
        <v>5</v>
      </c>
      <c r="N4953" s="6" t="s">
        <v>5388</v>
      </c>
      <c r="O4953" s="16">
        <v>44762</v>
      </c>
      <c r="P4953" s="6" t="s">
        <v>7</v>
      </c>
      <c r="Q4953" s="18">
        <v>17937.11</v>
      </c>
      <c r="R4953" s="18">
        <v>17937.11</v>
      </c>
      <c r="S4953" s="18">
        <v>0</v>
      </c>
      <c r="T4953" s="18">
        <v>0</v>
      </c>
      <c r="U4953" s="10">
        <f t="shared" si="154"/>
        <v>0</v>
      </c>
      <c r="V4953" s="20">
        <f t="shared" si="155"/>
        <v>0</v>
      </c>
    </row>
    <row r="4954" spans="1:22" ht="29" outlineLevel="4" x14ac:dyDescent="0.35">
      <c r="A4954" s="6" t="s">
        <v>566</v>
      </c>
      <c r="B4954" s="6" t="s">
        <v>567</v>
      </c>
      <c r="C4954" s="12" t="s">
        <v>5386</v>
      </c>
      <c r="D4954" s="5" t="s">
        <v>5387</v>
      </c>
      <c r="E4954" s="6" t="s">
        <v>5387</v>
      </c>
      <c r="F4954" s="1" t="s">
        <v>573</v>
      </c>
      <c r="G4954" s="1" t="s">
        <v>4</v>
      </c>
      <c r="H4954" s="1" t="s">
        <v>5389</v>
      </c>
      <c r="I4954" s="2" t="s">
        <v>5390</v>
      </c>
      <c r="J4954" s="6" t="s">
        <v>4</v>
      </c>
      <c r="K4954" s="6" t="s">
        <v>4</v>
      </c>
      <c r="L4954" s="6" t="s">
        <v>4</v>
      </c>
      <c r="M4954" s="6" t="s">
        <v>5</v>
      </c>
      <c r="N4954" s="6" t="s">
        <v>5391</v>
      </c>
      <c r="O4954" s="16">
        <v>44788</v>
      </c>
      <c r="P4954" s="6" t="s">
        <v>7</v>
      </c>
      <c r="Q4954" s="18">
        <v>16810.61</v>
      </c>
      <c r="R4954" s="18">
        <v>16810.61</v>
      </c>
      <c r="S4954" s="18">
        <v>0</v>
      </c>
      <c r="T4954" s="18">
        <v>0</v>
      </c>
      <c r="U4954" s="10">
        <f t="shared" si="154"/>
        <v>0</v>
      </c>
      <c r="V4954" s="20">
        <f t="shared" si="155"/>
        <v>0</v>
      </c>
    </row>
    <row r="4955" spans="1:22" ht="29" outlineLevel="4" x14ac:dyDescent="0.35">
      <c r="A4955" s="6" t="s">
        <v>566</v>
      </c>
      <c r="B4955" s="6" t="s">
        <v>567</v>
      </c>
      <c r="C4955" s="12" t="s">
        <v>5386</v>
      </c>
      <c r="D4955" s="5" t="s">
        <v>5387</v>
      </c>
      <c r="E4955" s="6" t="s">
        <v>5387</v>
      </c>
      <c r="F4955" s="1" t="s">
        <v>573</v>
      </c>
      <c r="G4955" s="1" t="s">
        <v>4</v>
      </c>
      <c r="H4955" s="1" t="s">
        <v>5389</v>
      </c>
      <c r="I4955" s="2" t="s">
        <v>5390</v>
      </c>
      <c r="J4955" s="6" t="s">
        <v>4</v>
      </c>
      <c r="K4955" s="6" t="s">
        <v>4</v>
      </c>
      <c r="L4955" s="6" t="s">
        <v>4</v>
      </c>
      <c r="M4955" s="6" t="s">
        <v>5</v>
      </c>
      <c r="N4955" s="6" t="s">
        <v>5392</v>
      </c>
      <c r="O4955" s="16">
        <v>44848</v>
      </c>
      <c r="P4955" s="6" t="s">
        <v>7</v>
      </c>
      <c r="Q4955" s="18">
        <v>39516.660000000003</v>
      </c>
      <c r="R4955" s="18">
        <v>39516.660000000003</v>
      </c>
      <c r="S4955" s="18">
        <v>0</v>
      </c>
      <c r="T4955" s="18">
        <v>0</v>
      </c>
      <c r="U4955" s="10">
        <f t="shared" si="154"/>
        <v>0</v>
      </c>
      <c r="V4955" s="20">
        <f t="shared" si="155"/>
        <v>0</v>
      </c>
    </row>
    <row r="4956" spans="1:22" ht="29" outlineLevel="4" x14ac:dyDescent="0.35">
      <c r="A4956" s="6" t="s">
        <v>566</v>
      </c>
      <c r="B4956" s="6" t="s">
        <v>567</v>
      </c>
      <c r="C4956" s="12" t="s">
        <v>5386</v>
      </c>
      <c r="D4956" s="5" t="s">
        <v>5387</v>
      </c>
      <c r="E4956" s="6" t="s">
        <v>5387</v>
      </c>
      <c r="F4956" s="1" t="s">
        <v>573</v>
      </c>
      <c r="G4956" s="1" t="s">
        <v>4</v>
      </c>
      <c r="H4956" s="1" t="s">
        <v>5389</v>
      </c>
      <c r="I4956" s="2" t="s">
        <v>5390</v>
      </c>
      <c r="J4956" s="6" t="s">
        <v>4</v>
      </c>
      <c r="K4956" s="6" t="s">
        <v>4</v>
      </c>
      <c r="L4956" s="6" t="s">
        <v>4</v>
      </c>
      <c r="M4956" s="6" t="s">
        <v>5</v>
      </c>
      <c r="N4956" s="6" t="s">
        <v>5393</v>
      </c>
      <c r="O4956" s="16">
        <v>44883</v>
      </c>
      <c r="P4956" s="6" t="s">
        <v>7</v>
      </c>
      <c r="Q4956" s="18">
        <v>47004.68</v>
      </c>
      <c r="R4956" s="18">
        <v>47004.68</v>
      </c>
      <c r="S4956" s="18">
        <v>0</v>
      </c>
      <c r="T4956" s="18">
        <v>0</v>
      </c>
      <c r="U4956" s="10">
        <f t="shared" si="154"/>
        <v>0</v>
      </c>
      <c r="V4956" s="20">
        <f t="shared" si="155"/>
        <v>0</v>
      </c>
    </row>
    <row r="4957" spans="1:22" outlineLevel="3" x14ac:dyDescent="0.35">
      <c r="G4957" s="1"/>
      <c r="H4957" s="14" t="s">
        <v>12293</v>
      </c>
      <c r="O4957" s="16"/>
      <c r="Q4957" s="18">
        <f>SUBTOTAL(9,Q4953:Q4956)</f>
        <v>121269.06</v>
      </c>
      <c r="R4957" s="18">
        <f>SUBTOTAL(9,R4953:R4956)</f>
        <v>121269.06</v>
      </c>
      <c r="S4957" s="18">
        <f>SUBTOTAL(9,S4953:S4956)</f>
        <v>0</v>
      </c>
      <c r="T4957" s="18">
        <f>SUBTOTAL(9,T4953:T4956)</f>
        <v>0</v>
      </c>
      <c r="U4957" s="10">
        <f t="shared" si="154"/>
        <v>0</v>
      </c>
      <c r="V4957" s="20">
        <f t="shared" si="155"/>
        <v>0</v>
      </c>
    </row>
    <row r="4958" spans="1:22" ht="29" outlineLevel="4" x14ac:dyDescent="0.35">
      <c r="A4958" s="6" t="s">
        <v>566</v>
      </c>
      <c r="B4958" s="6" t="s">
        <v>567</v>
      </c>
      <c r="C4958" s="12" t="s">
        <v>5386</v>
      </c>
      <c r="D4958" s="5" t="s">
        <v>5387</v>
      </c>
      <c r="E4958" s="6" t="s">
        <v>5387</v>
      </c>
      <c r="F4958" s="1" t="s">
        <v>598</v>
      </c>
      <c r="G4958" s="1" t="s">
        <v>4</v>
      </c>
      <c r="H4958" s="1" t="s">
        <v>5395</v>
      </c>
      <c r="I4958" s="2" t="s">
        <v>5396</v>
      </c>
      <c r="J4958" s="6" t="s">
        <v>4</v>
      </c>
      <c r="K4958" s="6" t="s">
        <v>4</v>
      </c>
      <c r="L4958" s="6" t="s">
        <v>4</v>
      </c>
      <c r="M4958" s="6" t="s">
        <v>5</v>
      </c>
      <c r="N4958" s="6" t="s">
        <v>5394</v>
      </c>
      <c r="O4958" s="16">
        <v>44904</v>
      </c>
      <c r="P4958" s="6" t="s">
        <v>7</v>
      </c>
      <c r="Q4958" s="18">
        <v>10448.15</v>
      </c>
      <c r="R4958" s="18">
        <v>10448.15</v>
      </c>
      <c r="S4958" s="18">
        <v>0</v>
      </c>
      <c r="T4958" s="18">
        <v>0</v>
      </c>
      <c r="U4958" s="10">
        <f t="shared" si="154"/>
        <v>0</v>
      </c>
      <c r="V4958" s="20">
        <f t="shared" si="155"/>
        <v>0</v>
      </c>
    </row>
    <row r="4959" spans="1:22" ht="29" outlineLevel="4" x14ac:dyDescent="0.35">
      <c r="A4959" s="6" t="s">
        <v>566</v>
      </c>
      <c r="B4959" s="6" t="s">
        <v>567</v>
      </c>
      <c r="C4959" s="12" t="s">
        <v>5386</v>
      </c>
      <c r="D4959" s="5" t="s">
        <v>5387</v>
      </c>
      <c r="E4959" s="6" t="s">
        <v>5387</v>
      </c>
      <c r="F4959" s="1" t="s">
        <v>598</v>
      </c>
      <c r="G4959" s="1" t="s">
        <v>4</v>
      </c>
      <c r="H4959" s="1" t="s">
        <v>5395</v>
      </c>
      <c r="I4959" s="2" t="s">
        <v>5396</v>
      </c>
      <c r="J4959" s="6" t="s">
        <v>4</v>
      </c>
      <c r="K4959" s="6" t="s">
        <v>4</v>
      </c>
      <c r="L4959" s="6" t="s">
        <v>4</v>
      </c>
      <c r="M4959" s="6" t="s">
        <v>5</v>
      </c>
      <c r="N4959" s="6" t="s">
        <v>5397</v>
      </c>
      <c r="O4959" s="16">
        <v>44931</v>
      </c>
      <c r="P4959" s="6" t="s">
        <v>7</v>
      </c>
      <c r="Q4959" s="18">
        <v>26213.83</v>
      </c>
      <c r="R4959" s="18">
        <v>26213.83</v>
      </c>
      <c r="S4959" s="18">
        <v>0</v>
      </c>
      <c r="T4959" s="18">
        <v>0</v>
      </c>
      <c r="U4959" s="10">
        <f t="shared" si="154"/>
        <v>0</v>
      </c>
      <c r="V4959" s="20">
        <f t="shared" si="155"/>
        <v>0</v>
      </c>
    </row>
    <row r="4960" spans="1:22" ht="29" outlineLevel="4" x14ac:dyDescent="0.35">
      <c r="A4960" s="6" t="s">
        <v>566</v>
      </c>
      <c r="B4960" s="6" t="s">
        <v>567</v>
      </c>
      <c r="C4960" s="12" t="s">
        <v>5386</v>
      </c>
      <c r="D4960" s="5" t="s">
        <v>5387</v>
      </c>
      <c r="E4960" s="6" t="s">
        <v>5387</v>
      </c>
      <c r="F4960" s="1" t="s">
        <v>598</v>
      </c>
      <c r="G4960" s="1" t="s">
        <v>4</v>
      </c>
      <c r="H4960" s="1" t="s">
        <v>5395</v>
      </c>
      <c r="I4960" s="2" t="s">
        <v>5396</v>
      </c>
      <c r="J4960" s="6" t="s">
        <v>4</v>
      </c>
      <c r="K4960" s="6" t="s">
        <v>4</v>
      </c>
      <c r="L4960" s="6" t="s">
        <v>4</v>
      </c>
      <c r="M4960" s="6" t="s">
        <v>5</v>
      </c>
      <c r="N4960" s="6" t="s">
        <v>5398</v>
      </c>
      <c r="O4960" s="16">
        <v>44952</v>
      </c>
      <c r="P4960" s="6" t="s">
        <v>7</v>
      </c>
      <c r="Q4960" s="18">
        <v>14139.97</v>
      </c>
      <c r="R4960" s="18">
        <v>14139.97</v>
      </c>
      <c r="S4960" s="18">
        <v>0</v>
      </c>
      <c r="T4960" s="18">
        <v>0</v>
      </c>
      <c r="U4960" s="10">
        <f t="shared" si="154"/>
        <v>0</v>
      </c>
      <c r="V4960" s="20">
        <f t="shared" si="155"/>
        <v>0</v>
      </c>
    </row>
    <row r="4961" spans="1:22" ht="29" outlineLevel="4" x14ac:dyDescent="0.35">
      <c r="A4961" s="6" t="s">
        <v>566</v>
      </c>
      <c r="B4961" s="6" t="s">
        <v>567</v>
      </c>
      <c r="C4961" s="12" t="s">
        <v>5386</v>
      </c>
      <c r="D4961" s="5" t="s">
        <v>5387</v>
      </c>
      <c r="E4961" s="6" t="s">
        <v>5387</v>
      </c>
      <c r="F4961" s="1" t="s">
        <v>598</v>
      </c>
      <c r="G4961" s="1" t="s">
        <v>4</v>
      </c>
      <c r="H4961" s="1" t="s">
        <v>5395</v>
      </c>
      <c r="I4961" s="2" t="s">
        <v>5396</v>
      </c>
      <c r="J4961" s="6" t="s">
        <v>4</v>
      </c>
      <c r="K4961" s="6" t="s">
        <v>4</v>
      </c>
      <c r="L4961" s="6" t="s">
        <v>4</v>
      </c>
      <c r="M4961" s="6" t="s">
        <v>5</v>
      </c>
      <c r="N4961" s="6" t="s">
        <v>5399</v>
      </c>
      <c r="O4961" s="16">
        <v>45022</v>
      </c>
      <c r="P4961" s="6" t="s">
        <v>7</v>
      </c>
      <c r="Q4961" s="18">
        <v>33165.949999999997</v>
      </c>
      <c r="R4961" s="18">
        <v>33165.949999999997</v>
      </c>
      <c r="S4961" s="18">
        <v>0</v>
      </c>
      <c r="T4961" s="18">
        <v>0</v>
      </c>
      <c r="U4961" s="10">
        <f t="shared" si="154"/>
        <v>0</v>
      </c>
      <c r="V4961" s="20">
        <f t="shared" si="155"/>
        <v>0</v>
      </c>
    </row>
    <row r="4962" spans="1:22" ht="29" outlineLevel="4" x14ac:dyDescent="0.35">
      <c r="A4962" s="6" t="s">
        <v>566</v>
      </c>
      <c r="B4962" s="6" t="s">
        <v>567</v>
      </c>
      <c r="C4962" s="12" t="s">
        <v>5386</v>
      </c>
      <c r="D4962" s="5" t="s">
        <v>5387</v>
      </c>
      <c r="E4962" s="6" t="s">
        <v>5387</v>
      </c>
      <c r="F4962" s="1" t="s">
        <v>598</v>
      </c>
      <c r="G4962" s="1" t="s">
        <v>4</v>
      </c>
      <c r="H4962" s="1" t="s">
        <v>5395</v>
      </c>
      <c r="I4962" s="2" t="s">
        <v>5396</v>
      </c>
      <c r="J4962" s="6" t="s">
        <v>4</v>
      </c>
      <c r="K4962" s="6" t="s">
        <v>4</v>
      </c>
      <c r="L4962" s="6" t="s">
        <v>4</v>
      </c>
      <c r="M4962" s="6" t="s">
        <v>5</v>
      </c>
      <c r="N4962" s="6" t="s">
        <v>5400</v>
      </c>
      <c r="O4962" s="16">
        <v>45040</v>
      </c>
      <c r="P4962" s="6" t="s">
        <v>7</v>
      </c>
      <c r="Q4962" s="18">
        <v>13679.03</v>
      </c>
      <c r="R4962" s="18">
        <v>13679.03</v>
      </c>
      <c r="S4962" s="18">
        <v>0</v>
      </c>
      <c r="T4962" s="18">
        <v>0</v>
      </c>
      <c r="U4962" s="10">
        <f t="shared" si="154"/>
        <v>0</v>
      </c>
      <c r="V4962" s="20">
        <f t="shared" si="155"/>
        <v>0</v>
      </c>
    </row>
    <row r="4963" spans="1:22" ht="29" outlineLevel="4" x14ac:dyDescent="0.35">
      <c r="A4963" s="6" t="s">
        <v>566</v>
      </c>
      <c r="B4963" s="6" t="s">
        <v>567</v>
      </c>
      <c r="C4963" s="12" t="s">
        <v>5386</v>
      </c>
      <c r="D4963" s="5" t="s">
        <v>5387</v>
      </c>
      <c r="E4963" s="6" t="s">
        <v>5387</v>
      </c>
      <c r="F4963" s="1" t="s">
        <v>598</v>
      </c>
      <c r="G4963" s="1" t="s">
        <v>4</v>
      </c>
      <c r="H4963" s="1" t="s">
        <v>5395</v>
      </c>
      <c r="I4963" s="2" t="s">
        <v>5396</v>
      </c>
      <c r="J4963" s="6" t="s">
        <v>4</v>
      </c>
      <c r="K4963" s="6" t="s">
        <v>4</v>
      </c>
      <c r="L4963" s="6" t="s">
        <v>4</v>
      </c>
      <c r="M4963" s="6" t="s">
        <v>5</v>
      </c>
      <c r="N4963" s="6" t="s">
        <v>5401</v>
      </c>
      <c r="O4963" s="16">
        <v>45085</v>
      </c>
      <c r="P4963" s="6" t="s">
        <v>7</v>
      </c>
      <c r="Q4963" s="18">
        <v>14856.87</v>
      </c>
      <c r="R4963" s="18">
        <v>14856.87</v>
      </c>
      <c r="S4963" s="18">
        <v>0</v>
      </c>
      <c r="T4963" s="18">
        <v>0</v>
      </c>
      <c r="U4963" s="10">
        <f t="shared" si="154"/>
        <v>0</v>
      </c>
      <c r="V4963" s="20">
        <f t="shared" si="155"/>
        <v>0</v>
      </c>
    </row>
    <row r="4964" spans="1:22" outlineLevel="3" x14ac:dyDescent="0.35">
      <c r="G4964" s="1"/>
      <c r="H4964" s="14" t="s">
        <v>12294</v>
      </c>
      <c r="O4964" s="16"/>
      <c r="Q4964" s="18">
        <f>SUBTOTAL(9,Q4958:Q4963)</f>
        <v>112503.79999999999</v>
      </c>
      <c r="R4964" s="18">
        <f>SUBTOTAL(9,R4958:R4963)</f>
        <v>112503.79999999999</v>
      </c>
      <c r="S4964" s="18">
        <f>SUBTOTAL(9,S4958:S4963)</f>
        <v>0</v>
      </c>
      <c r="T4964" s="18">
        <f>SUBTOTAL(9,T4958:T4963)</f>
        <v>0</v>
      </c>
      <c r="U4964" s="10">
        <f t="shared" si="154"/>
        <v>0</v>
      </c>
      <c r="V4964" s="20">
        <f t="shared" si="155"/>
        <v>0</v>
      </c>
    </row>
    <row r="4965" spans="1:22" outlineLevel="2" x14ac:dyDescent="0.35">
      <c r="C4965" s="13" t="s">
        <v>10791</v>
      </c>
      <c r="G4965" s="1"/>
      <c r="O4965" s="16"/>
      <c r="Q4965" s="18">
        <f>SUBTOTAL(9,Q4953:Q4963)</f>
        <v>233772.85999999996</v>
      </c>
      <c r="R4965" s="18">
        <f>SUBTOTAL(9,R4953:R4963)</f>
        <v>233772.85999999996</v>
      </c>
      <c r="S4965" s="18">
        <f>SUBTOTAL(9,S4953:S4963)</f>
        <v>0</v>
      </c>
      <c r="T4965" s="18">
        <f>SUBTOTAL(9,T4953:T4963)</f>
        <v>0</v>
      </c>
      <c r="U4965" s="10">
        <f t="shared" si="154"/>
        <v>0</v>
      </c>
      <c r="V4965" s="20">
        <f t="shared" si="155"/>
        <v>0</v>
      </c>
    </row>
    <row r="4966" spans="1:22" ht="29" outlineLevel="4" x14ac:dyDescent="0.35">
      <c r="A4966" s="6" t="s">
        <v>73</v>
      </c>
      <c r="B4966" s="6" t="s">
        <v>74</v>
      </c>
      <c r="C4966" s="12" t="s">
        <v>5402</v>
      </c>
      <c r="D4966" s="5" t="s">
        <v>5403</v>
      </c>
      <c r="E4966" s="6" t="s">
        <v>5403</v>
      </c>
      <c r="F4966" s="1" t="s">
        <v>4</v>
      </c>
      <c r="G4966" s="1" t="s">
        <v>97</v>
      </c>
      <c r="H4966" s="1" t="s">
        <v>5405</v>
      </c>
      <c r="I4966" s="2" t="s">
        <v>5406</v>
      </c>
      <c r="J4966" s="6" t="s">
        <v>4</v>
      </c>
      <c r="K4966" s="6" t="s">
        <v>4</v>
      </c>
      <c r="L4966" s="6" t="s">
        <v>4</v>
      </c>
      <c r="M4966" s="6" t="s">
        <v>5</v>
      </c>
      <c r="N4966" s="6" t="s">
        <v>5404</v>
      </c>
      <c r="O4966" s="16">
        <v>44760</v>
      </c>
      <c r="P4966" s="6" t="s">
        <v>7</v>
      </c>
      <c r="Q4966" s="18">
        <v>6500.11</v>
      </c>
      <c r="R4966" s="18">
        <v>0</v>
      </c>
      <c r="S4966" s="18">
        <v>6500.11</v>
      </c>
      <c r="T4966" s="18">
        <v>0</v>
      </c>
      <c r="U4966" s="10">
        <f t="shared" si="154"/>
        <v>0</v>
      </c>
      <c r="V4966" s="20">
        <f t="shared" si="155"/>
        <v>0</v>
      </c>
    </row>
    <row r="4967" spans="1:22" ht="29" outlineLevel="4" x14ac:dyDescent="0.35">
      <c r="A4967" s="6" t="s">
        <v>73</v>
      </c>
      <c r="B4967" s="6" t="s">
        <v>74</v>
      </c>
      <c r="C4967" s="12" t="s">
        <v>5402</v>
      </c>
      <c r="D4967" s="5" t="s">
        <v>5403</v>
      </c>
      <c r="E4967" s="6" t="s">
        <v>5403</v>
      </c>
      <c r="F4967" s="1" t="s">
        <v>4</v>
      </c>
      <c r="G4967" s="1" t="s">
        <v>97</v>
      </c>
      <c r="H4967" s="1" t="s">
        <v>5405</v>
      </c>
      <c r="I4967" s="2" t="s">
        <v>5406</v>
      </c>
      <c r="J4967" s="6" t="s">
        <v>4</v>
      </c>
      <c r="K4967" s="6" t="s">
        <v>4</v>
      </c>
      <c r="L4967" s="6" t="s">
        <v>4</v>
      </c>
      <c r="M4967" s="6" t="s">
        <v>5</v>
      </c>
      <c r="N4967" s="6" t="s">
        <v>5407</v>
      </c>
      <c r="O4967" s="16">
        <v>44869</v>
      </c>
      <c r="P4967" s="6" t="s">
        <v>7</v>
      </c>
      <c r="Q4967" s="18">
        <v>632.34</v>
      </c>
      <c r="R4967" s="18">
        <v>0</v>
      </c>
      <c r="S4967" s="18">
        <v>632.34</v>
      </c>
      <c r="T4967" s="18">
        <v>0</v>
      </c>
      <c r="U4967" s="10">
        <f t="shared" si="154"/>
        <v>0</v>
      </c>
      <c r="V4967" s="20">
        <f t="shared" si="155"/>
        <v>0</v>
      </c>
    </row>
    <row r="4968" spans="1:22" ht="29" outlineLevel="4" x14ac:dyDescent="0.35">
      <c r="A4968" s="6" t="s">
        <v>73</v>
      </c>
      <c r="B4968" s="6" t="s">
        <v>74</v>
      </c>
      <c r="C4968" s="12" t="s">
        <v>5402</v>
      </c>
      <c r="D4968" s="5" t="s">
        <v>5403</v>
      </c>
      <c r="E4968" s="6" t="s">
        <v>5403</v>
      </c>
      <c r="F4968" s="1" t="s">
        <v>76</v>
      </c>
      <c r="G4968" s="1" t="s">
        <v>4</v>
      </c>
      <c r="H4968" s="1" t="s">
        <v>5405</v>
      </c>
      <c r="I4968" s="2" t="s">
        <v>5406</v>
      </c>
      <c r="J4968" s="6" t="s">
        <v>4</v>
      </c>
      <c r="K4968" s="6" t="s">
        <v>4</v>
      </c>
      <c r="L4968" s="6" t="s">
        <v>4</v>
      </c>
      <c r="M4968" s="6" t="s">
        <v>5</v>
      </c>
      <c r="N4968" s="6" t="s">
        <v>5404</v>
      </c>
      <c r="O4968" s="16">
        <v>44760</v>
      </c>
      <c r="P4968" s="6" t="s">
        <v>7</v>
      </c>
      <c r="Q4968" s="18">
        <v>52000.89</v>
      </c>
      <c r="R4968" s="18">
        <v>52000.89</v>
      </c>
      <c r="S4968" s="18">
        <v>0</v>
      </c>
      <c r="T4968" s="18">
        <v>0</v>
      </c>
      <c r="U4968" s="10">
        <f t="shared" si="154"/>
        <v>0</v>
      </c>
      <c r="V4968" s="20">
        <f t="shared" si="155"/>
        <v>0</v>
      </c>
    </row>
    <row r="4969" spans="1:22" ht="29" outlineLevel="4" x14ac:dyDescent="0.35">
      <c r="A4969" s="6" t="s">
        <v>73</v>
      </c>
      <c r="B4969" s="6" t="s">
        <v>74</v>
      </c>
      <c r="C4969" s="12" t="s">
        <v>5402</v>
      </c>
      <c r="D4969" s="5" t="s">
        <v>5403</v>
      </c>
      <c r="E4969" s="6" t="s">
        <v>5403</v>
      </c>
      <c r="F4969" s="1" t="s">
        <v>76</v>
      </c>
      <c r="G4969" s="1" t="s">
        <v>4</v>
      </c>
      <c r="H4969" s="1" t="s">
        <v>5405</v>
      </c>
      <c r="I4969" s="2" t="s">
        <v>5406</v>
      </c>
      <c r="J4969" s="6" t="s">
        <v>4</v>
      </c>
      <c r="K4969" s="6" t="s">
        <v>4</v>
      </c>
      <c r="L4969" s="6" t="s">
        <v>4</v>
      </c>
      <c r="M4969" s="6" t="s">
        <v>5</v>
      </c>
      <c r="N4969" s="6" t="s">
        <v>5407</v>
      </c>
      <c r="O4969" s="16">
        <v>44869</v>
      </c>
      <c r="P4969" s="6" t="s">
        <v>7</v>
      </c>
      <c r="Q4969" s="18">
        <v>5058.66</v>
      </c>
      <c r="R4969" s="18">
        <v>5058.66</v>
      </c>
      <c r="S4969" s="18">
        <v>0</v>
      </c>
      <c r="T4969" s="18">
        <v>0</v>
      </c>
      <c r="U4969" s="10">
        <f t="shared" si="154"/>
        <v>0</v>
      </c>
      <c r="V4969" s="20">
        <f t="shared" si="155"/>
        <v>0</v>
      </c>
    </row>
    <row r="4970" spans="1:22" outlineLevel="3" x14ac:dyDescent="0.35">
      <c r="G4970" s="1"/>
      <c r="H4970" s="14" t="s">
        <v>12295</v>
      </c>
      <c r="O4970" s="16"/>
      <c r="Q4970" s="18">
        <f>SUBTOTAL(9,Q4966:Q4969)</f>
        <v>64192</v>
      </c>
      <c r="R4970" s="18">
        <f>SUBTOTAL(9,R4966:R4969)</f>
        <v>57059.55</v>
      </c>
      <c r="S4970" s="18">
        <f>SUBTOTAL(9,S4966:S4969)</f>
        <v>7132.45</v>
      </c>
      <c r="T4970" s="18">
        <f>SUBTOTAL(9,T4966:T4969)</f>
        <v>0</v>
      </c>
      <c r="U4970" s="10">
        <f t="shared" si="154"/>
        <v>-2.7284841053187847E-12</v>
      </c>
      <c r="V4970" s="20">
        <f t="shared" si="155"/>
        <v>-2.7284841053187847E-12</v>
      </c>
    </row>
    <row r="4971" spans="1:22" ht="29" outlineLevel="4" x14ac:dyDescent="0.35">
      <c r="A4971" s="6" t="s">
        <v>73</v>
      </c>
      <c r="B4971" s="6" t="s">
        <v>74</v>
      </c>
      <c r="C4971" s="12" t="s">
        <v>5402</v>
      </c>
      <c r="D4971" s="5" t="s">
        <v>5403</v>
      </c>
      <c r="E4971" s="6" t="s">
        <v>5403</v>
      </c>
      <c r="F4971" s="1" t="s">
        <v>4</v>
      </c>
      <c r="G4971" s="1" t="s">
        <v>82</v>
      </c>
      <c r="H4971" s="1" t="s">
        <v>5409</v>
      </c>
      <c r="I4971" s="2" t="s">
        <v>5410</v>
      </c>
      <c r="J4971" s="6" t="s">
        <v>4</v>
      </c>
      <c r="K4971" s="6" t="s">
        <v>4</v>
      </c>
      <c r="L4971" s="6" t="s">
        <v>4</v>
      </c>
      <c r="M4971" s="6" t="s">
        <v>5</v>
      </c>
      <c r="N4971" s="6" t="s">
        <v>5408</v>
      </c>
      <c r="O4971" s="16">
        <v>44883</v>
      </c>
      <c r="P4971" s="6" t="s">
        <v>7</v>
      </c>
      <c r="Q4971" s="18">
        <v>2536.1</v>
      </c>
      <c r="R4971" s="18">
        <v>0</v>
      </c>
      <c r="S4971" s="18">
        <v>2536.1</v>
      </c>
      <c r="T4971" s="18">
        <v>0</v>
      </c>
      <c r="U4971" s="10">
        <f t="shared" si="154"/>
        <v>0</v>
      </c>
      <c r="V4971" s="20">
        <f t="shared" si="155"/>
        <v>0</v>
      </c>
    </row>
    <row r="4972" spans="1:22" ht="29" outlineLevel="4" x14ac:dyDescent="0.35">
      <c r="A4972" s="6" t="s">
        <v>73</v>
      </c>
      <c r="B4972" s="6" t="s">
        <v>74</v>
      </c>
      <c r="C4972" s="12" t="s">
        <v>5402</v>
      </c>
      <c r="D4972" s="5" t="s">
        <v>5403</v>
      </c>
      <c r="E4972" s="6" t="s">
        <v>5403</v>
      </c>
      <c r="F4972" s="1" t="s">
        <v>76</v>
      </c>
      <c r="G4972" s="1" t="s">
        <v>4</v>
      </c>
      <c r="H4972" s="1" t="s">
        <v>5409</v>
      </c>
      <c r="I4972" s="2" t="s">
        <v>5410</v>
      </c>
      <c r="J4972" s="6" t="s">
        <v>4</v>
      </c>
      <c r="K4972" s="6" t="s">
        <v>4</v>
      </c>
      <c r="L4972" s="6" t="s">
        <v>4</v>
      </c>
      <c r="M4972" s="6" t="s">
        <v>5</v>
      </c>
      <c r="N4972" s="6" t="s">
        <v>5408</v>
      </c>
      <c r="O4972" s="16">
        <v>44883</v>
      </c>
      <c r="P4972" s="6" t="s">
        <v>7</v>
      </c>
      <c r="Q4972" s="18">
        <v>40579.9</v>
      </c>
      <c r="R4972" s="18">
        <v>40579.9</v>
      </c>
      <c r="S4972" s="18">
        <v>0</v>
      </c>
      <c r="T4972" s="18">
        <v>0</v>
      </c>
      <c r="U4972" s="10">
        <f t="shared" si="154"/>
        <v>0</v>
      </c>
      <c r="V4972" s="20">
        <f t="shared" si="155"/>
        <v>0</v>
      </c>
    </row>
    <row r="4973" spans="1:22" outlineLevel="3" x14ac:dyDescent="0.35">
      <c r="G4973" s="1"/>
      <c r="H4973" s="14" t="s">
        <v>12296</v>
      </c>
      <c r="O4973" s="16"/>
      <c r="Q4973" s="18">
        <f>SUBTOTAL(9,Q4971:Q4972)</f>
        <v>43116</v>
      </c>
      <c r="R4973" s="18">
        <f>SUBTOTAL(9,R4971:R4972)</f>
        <v>40579.9</v>
      </c>
      <c r="S4973" s="18">
        <f>SUBTOTAL(9,S4971:S4972)</f>
        <v>2536.1</v>
      </c>
      <c r="T4973" s="18">
        <f>SUBTOTAL(9,T4971:T4972)</f>
        <v>0</v>
      </c>
      <c r="U4973" s="10">
        <f t="shared" si="154"/>
        <v>-1.3642420526593924E-12</v>
      </c>
      <c r="V4973" s="20">
        <f t="shared" si="155"/>
        <v>-1.3642420526593924E-12</v>
      </c>
    </row>
    <row r="4974" spans="1:22" ht="29" outlineLevel="4" x14ac:dyDescent="0.35">
      <c r="A4974" s="6" t="s">
        <v>73</v>
      </c>
      <c r="B4974" s="6" t="s">
        <v>74</v>
      </c>
      <c r="C4974" s="12" t="s">
        <v>5402</v>
      </c>
      <c r="D4974" s="5" t="s">
        <v>5403</v>
      </c>
      <c r="E4974" s="6" t="s">
        <v>5403</v>
      </c>
      <c r="F4974" s="1" t="s">
        <v>86</v>
      </c>
      <c r="G4974" s="1" t="s">
        <v>4</v>
      </c>
      <c r="H4974" s="1" t="s">
        <v>5412</v>
      </c>
      <c r="I4974" s="2" t="s">
        <v>5413</v>
      </c>
      <c r="J4974" s="6" t="s">
        <v>4</v>
      </c>
      <c r="K4974" s="6" t="s">
        <v>4</v>
      </c>
      <c r="L4974" s="6" t="s">
        <v>4</v>
      </c>
      <c r="M4974" s="6" t="s">
        <v>5</v>
      </c>
      <c r="N4974" s="6" t="s">
        <v>5411</v>
      </c>
      <c r="O4974" s="16">
        <v>44953</v>
      </c>
      <c r="P4974" s="6" t="s">
        <v>7</v>
      </c>
      <c r="Q4974" s="18">
        <v>2486</v>
      </c>
      <c r="R4974" s="18">
        <v>2486</v>
      </c>
      <c r="S4974" s="18">
        <v>0</v>
      </c>
      <c r="T4974" s="18">
        <v>0</v>
      </c>
      <c r="U4974" s="10">
        <f t="shared" si="154"/>
        <v>0</v>
      </c>
      <c r="V4974" s="20">
        <f t="shared" si="155"/>
        <v>0</v>
      </c>
    </row>
    <row r="4975" spans="1:22" ht="29" outlineLevel="4" x14ac:dyDescent="0.35">
      <c r="A4975" s="6" t="s">
        <v>73</v>
      </c>
      <c r="B4975" s="6" t="s">
        <v>74</v>
      </c>
      <c r="C4975" s="12" t="s">
        <v>5402</v>
      </c>
      <c r="D4975" s="5" t="s">
        <v>5403</v>
      </c>
      <c r="E4975" s="6" t="s">
        <v>5403</v>
      </c>
      <c r="F4975" s="1" t="s">
        <v>86</v>
      </c>
      <c r="G4975" s="1" t="s">
        <v>4</v>
      </c>
      <c r="H4975" s="1" t="s">
        <v>5412</v>
      </c>
      <c r="I4975" s="2" t="s">
        <v>5413</v>
      </c>
      <c r="J4975" s="6" t="s">
        <v>4</v>
      </c>
      <c r="K4975" s="6" t="s">
        <v>4</v>
      </c>
      <c r="L4975" s="6" t="s">
        <v>4</v>
      </c>
      <c r="M4975" s="6" t="s">
        <v>5</v>
      </c>
      <c r="N4975" s="6" t="s">
        <v>5414</v>
      </c>
      <c r="O4975" s="16">
        <v>45008</v>
      </c>
      <c r="P4975" s="6" t="s">
        <v>7</v>
      </c>
      <c r="Q4975" s="18">
        <v>7099</v>
      </c>
      <c r="R4975" s="18">
        <v>7099</v>
      </c>
      <c r="S4975" s="18">
        <v>0</v>
      </c>
      <c r="T4975" s="18">
        <v>0</v>
      </c>
      <c r="U4975" s="10">
        <f t="shared" si="154"/>
        <v>0</v>
      </c>
      <c r="V4975" s="20">
        <f t="shared" si="155"/>
        <v>0</v>
      </c>
    </row>
    <row r="4976" spans="1:22" ht="29" outlineLevel="4" x14ac:dyDescent="0.35">
      <c r="A4976" s="6" t="s">
        <v>73</v>
      </c>
      <c r="B4976" s="6" t="s">
        <v>74</v>
      </c>
      <c r="C4976" s="12" t="s">
        <v>5402</v>
      </c>
      <c r="D4976" s="5" t="s">
        <v>5403</v>
      </c>
      <c r="E4976" s="6" t="s">
        <v>5403</v>
      </c>
      <c r="F4976" s="1" t="s">
        <v>86</v>
      </c>
      <c r="G4976" s="1" t="s">
        <v>4</v>
      </c>
      <c r="H4976" s="1" t="s">
        <v>5412</v>
      </c>
      <c r="I4976" s="2" t="s">
        <v>5413</v>
      </c>
      <c r="J4976" s="6" t="s">
        <v>4</v>
      </c>
      <c r="K4976" s="6" t="s">
        <v>4</v>
      </c>
      <c r="L4976" s="6" t="s">
        <v>4</v>
      </c>
      <c r="M4976" s="6" t="s">
        <v>5</v>
      </c>
      <c r="N4976" s="6" t="s">
        <v>5415</v>
      </c>
      <c r="O4976" s="16">
        <v>45071</v>
      </c>
      <c r="P4976" s="6" t="s">
        <v>7</v>
      </c>
      <c r="Q4976" s="18">
        <v>10158</v>
      </c>
      <c r="R4976" s="18">
        <v>10158</v>
      </c>
      <c r="S4976" s="18">
        <v>0</v>
      </c>
      <c r="T4976" s="18">
        <v>0</v>
      </c>
      <c r="U4976" s="10">
        <f t="shared" si="154"/>
        <v>0</v>
      </c>
      <c r="V4976" s="20">
        <f t="shared" si="155"/>
        <v>0</v>
      </c>
    </row>
    <row r="4977" spans="1:22" outlineLevel="3" x14ac:dyDescent="0.35">
      <c r="G4977" s="1"/>
      <c r="H4977" s="14" t="s">
        <v>12297</v>
      </c>
      <c r="O4977" s="16"/>
      <c r="Q4977" s="18">
        <f>SUBTOTAL(9,Q4974:Q4976)</f>
        <v>19743</v>
      </c>
      <c r="R4977" s="18">
        <f>SUBTOTAL(9,R4974:R4976)</f>
        <v>19743</v>
      </c>
      <c r="S4977" s="18">
        <f>SUBTOTAL(9,S4974:S4976)</f>
        <v>0</v>
      </c>
      <c r="T4977" s="18">
        <f>SUBTOTAL(9,T4974:T4976)</f>
        <v>0</v>
      </c>
      <c r="U4977" s="10">
        <f t="shared" si="154"/>
        <v>0</v>
      </c>
      <c r="V4977" s="20">
        <f t="shared" si="155"/>
        <v>0</v>
      </c>
    </row>
    <row r="4978" spans="1:22" ht="29" outlineLevel="4" x14ac:dyDescent="0.35">
      <c r="A4978" s="6" t="s">
        <v>73</v>
      </c>
      <c r="B4978" s="6" t="s">
        <v>74</v>
      </c>
      <c r="C4978" s="12" t="s">
        <v>5402</v>
      </c>
      <c r="D4978" s="5" t="s">
        <v>5403</v>
      </c>
      <c r="E4978" s="6" t="s">
        <v>5403</v>
      </c>
      <c r="F4978" s="1" t="s">
        <v>4</v>
      </c>
      <c r="G4978" s="1" t="s">
        <v>82</v>
      </c>
      <c r="H4978" s="1" t="s">
        <v>5417</v>
      </c>
      <c r="I4978" s="2" t="s">
        <v>5418</v>
      </c>
      <c r="J4978" s="6" t="s">
        <v>4</v>
      </c>
      <c r="K4978" s="6" t="s">
        <v>4</v>
      </c>
      <c r="L4978" s="6" t="s">
        <v>4</v>
      </c>
      <c r="M4978" s="6" t="s">
        <v>5</v>
      </c>
      <c r="N4978" s="6" t="s">
        <v>5416</v>
      </c>
      <c r="O4978" s="16">
        <v>45042</v>
      </c>
      <c r="P4978" s="6" t="s">
        <v>7</v>
      </c>
      <c r="Q4978" s="18">
        <v>2062.39</v>
      </c>
      <c r="R4978" s="18">
        <v>0</v>
      </c>
      <c r="S4978" s="18">
        <v>2062.39</v>
      </c>
      <c r="T4978" s="18">
        <v>0</v>
      </c>
      <c r="U4978" s="10">
        <f t="shared" si="154"/>
        <v>0</v>
      </c>
      <c r="V4978" s="20">
        <f t="shared" si="155"/>
        <v>0</v>
      </c>
    </row>
    <row r="4979" spans="1:22" ht="29" outlineLevel="4" x14ac:dyDescent="0.35">
      <c r="A4979" s="6" t="s">
        <v>73</v>
      </c>
      <c r="B4979" s="6" t="s">
        <v>74</v>
      </c>
      <c r="C4979" s="12" t="s">
        <v>5402</v>
      </c>
      <c r="D4979" s="5" t="s">
        <v>5403</v>
      </c>
      <c r="E4979" s="6" t="s">
        <v>5403</v>
      </c>
      <c r="F4979" s="1" t="s">
        <v>4</v>
      </c>
      <c r="G4979" s="1" t="s">
        <v>82</v>
      </c>
      <c r="H4979" s="1" t="s">
        <v>5417</v>
      </c>
      <c r="I4979" s="2" t="s">
        <v>5418</v>
      </c>
      <c r="J4979" s="6" t="s">
        <v>4</v>
      </c>
      <c r="K4979" s="6" t="s">
        <v>4</v>
      </c>
      <c r="L4979" s="6" t="s">
        <v>4</v>
      </c>
      <c r="M4979" s="6" t="s">
        <v>5</v>
      </c>
      <c r="N4979" s="6" t="s">
        <v>5419</v>
      </c>
      <c r="O4979" s="16">
        <v>45077</v>
      </c>
      <c r="P4979" s="6" t="s">
        <v>7</v>
      </c>
      <c r="Q4979" s="18">
        <v>1896.82</v>
      </c>
      <c r="R4979" s="18">
        <v>0</v>
      </c>
      <c r="S4979" s="18">
        <v>1896.82</v>
      </c>
      <c r="T4979" s="18">
        <v>0</v>
      </c>
      <c r="U4979" s="10">
        <f t="shared" si="154"/>
        <v>0</v>
      </c>
      <c r="V4979" s="20">
        <f t="shared" si="155"/>
        <v>0</v>
      </c>
    </row>
    <row r="4980" spans="1:22" ht="29" outlineLevel="4" x14ac:dyDescent="0.35">
      <c r="A4980" s="6" t="s">
        <v>73</v>
      </c>
      <c r="B4980" s="6" t="s">
        <v>74</v>
      </c>
      <c r="C4980" s="12" t="s">
        <v>5402</v>
      </c>
      <c r="D4980" s="5" t="s">
        <v>5403</v>
      </c>
      <c r="E4980" s="6" t="s">
        <v>5403</v>
      </c>
      <c r="F4980" s="1" t="s">
        <v>4</v>
      </c>
      <c r="G4980" s="1" t="s">
        <v>82</v>
      </c>
      <c r="H4980" s="1" t="s">
        <v>5417</v>
      </c>
      <c r="I4980" s="2" t="s">
        <v>5418</v>
      </c>
      <c r="J4980" s="6" t="s">
        <v>4</v>
      </c>
      <c r="K4980" s="6" t="s">
        <v>4</v>
      </c>
      <c r="L4980" s="6" t="s">
        <v>4</v>
      </c>
      <c r="M4980" s="6" t="s">
        <v>5</v>
      </c>
      <c r="N4980" s="6" t="s">
        <v>5420</v>
      </c>
      <c r="O4980" s="16">
        <v>45086</v>
      </c>
      <c r="P4980" s="6" t="s">
        <v>7</v>
      </c>
      <c r="Q4980" s="18">
        <v>2336.02</v>
      </c>
      <c r="R4980" s="18">
        <v>0</v>
      </c>
      <c r="S4980" s="18">
        <v>2336.02</v>
      </c>
      <c r="T4980" s="18">
        <v>0</v>
      </c>
      <c r="U4980" s="10">
        <f t="shared" si="154"/>
        <v>0</v>
      </c>
      <c r="V4980" s="20">
        <f t="shared" si="155"/>
        <v>0</v>
      </c>
    </row>
    <row r="4981" spans="1:22" ht="29" outlineLevel="4" x14ac:dyDescent="0.35">
      <c r="A4981" s="6" t="s">
        <v>73</v>
      </c>
      <c r="B4981" s="6" t="s">
        <v>74</v>
      </c>
      <c r="C4981" s="12" t="s">
        <v>5402</v>
      </c>
      <c r="D4981" s="5" t="s">
        <v>5403</v>
      </c>
      <c r="E4981" s="6" t="s">
        <v>5403</v>
      </c>
      <c r="F4981" s="1" t="s">
        <v>76</v>
      </c>
      <c r="G4981" s="1" t="s">
        <v>4</v>
      </c>
      <c r="H4981" s="1" t="s">
        <v>5417</v>
      </c>
      <c r="I4981" s="2" t="s">
        <v>5418</v>
      </c>
      <c r="J4981" s="6" t="s">
        <v>4</v>
      </c>
      <c r="K4981" s="6" t="s">
        <v>4</v>
      </c>
      <c r="L4981" s="6" t="s">
        <v>4</v>
      </c>
      <c r="M4981" s="6" t="s">
        <v>5</v>
      </c>
      <c r="N4981" s="6" t="s">
        <v>5416</v>
      </c>
      <c r="O4981" s="16">
        <v>45042</v>
      </c>
      <c r="P4981" s="6" t="s">
        <v>7</v>
      </c>
      <c r="Q4981" s="18">
        <v>32999.61</v>
      </c>
      <c r="R4981" s="18">
        <v>32999.61</v>
      </c>
      <c r="S4981" s="18">
        <v>0</v>
      </c>
      <c r="T4981" s="18">
        <v>0</v>
      </c>
      <c r="U4981" s="10">
        <f t="shared" si="154"/>
        <v>0</v>
      </c>
      <c r="V4981" s="20">
        <f t="shared" si="155"/>
        <v>0</v>
      </c>
    </row>
    <row r="4982" spans="1:22" ht="29" outlineLevel="4" x14ac:dyDescent="0.35">
      <c r="A4982" s="6" t="s">
        <v>73</v>
      </c>
      <c r="B4982" s="6" t="s">
        <v>74</v>
      </c>
      <c r="C4982" s="12" t="s">
        <v>5402</v>
      </c>
      <c r="D4982" s="5" t="s">
        <v>5403</v>
      </c>
      <c r="E4982" s="6" t="s">
        <v>5403</v>
      </c>
      <c r="F4982" s="1" t="s">
        <v>76</v>
      </c>
      <c r="G4982" s="1" t="s">
        <v>4</v>
      </c>
      <c r="H4982" s="1" t="s">
        <v>5417</v>
      </c>
      <c r="I4982" s="2" t="s">
        <v>5418</v>
      </c>
      <c r="J4982" s="6" t="s">
        <v>4</v>
      </c>
      <c r="K4982" s="6" t="s">
        <v>4</v>
      </c>
      <c r="L4982" s="6" t="s">
        <v>4</v>
      </c>
      <c r="M4982" s="6" t="s">
        <v>5</v>
      </c>
      <c r="N4982" s="6" t="s">
        <v>5419</v>
      </c>
      <c r="O4982" s="16">
        <v>45077</v>
      </c>
      <c r="P4982" s="6" t="s">
        <v>7</v>
      </c>
      <c r="Q4982" s="18">
        <v>30350.18</v>
      </c>
      <c r="R4982" s="18">
        <v>30350.18</v>
      </c>
      <c r="S4982" s="18">
        <v>0</v>
      </c>
      <c r="T4982" s="18">
        <v>0</v>
      </c>
      <c r="U4982" s="10">
        <f t="shared" si="154"/>
        <v>0</v>
      </c>
      <c r="V4982" s="20">
        <f t="shared" si="155"/>
        <v>0</v>
      </c>
    </row>
    <row r="4983" spans="1:22" ht="29" outlineLevel="4" x14ac:dyDescent="0.35">
      <c r="A4983" s="6" t="s">
        <v>73</v>
      </c>
      <c r="B4983" s="6" t="s">
        <v>74</v>
      </c>
      <c r="C4983" s="12" t="s">
        <v>5402</v>
      </c>
      <c r="D4983" s="5" t="s">
        <v>5403</v>
      </c>
      <c r="E4983" s="6" t="s">
        <v>5403</v>
      </c>
      <c r="F4983" s="1" t="s">
        <v>76</v>
      </c>
      <c r="G4983" s="1" t="s">
        <v>4</v>
      </c>
      <c r="H4983" s="1" t="s">
        <v>5417</v>
      </c>
      <c r="I4983" s="2" t="s">
        <v>5418</v>
      </c>
      <c r="J4983" s="6" t="s">
        <v>4</v>
      </c>
      <c r="K4983" s="6" t="s">
        <v>4</v>
      </c>
      <c r="L4983" s="6" t="s">
        <v>4</v>
      </c>
      <c r="M4983" s="6" t="s">
        <v>5</v>
      </c>
      <c r="N4983" s="6" t="s">
        <v>5420</v>
      </c>
      <c r="O4983" s="16">
        <v>45086</v>
      </c>
      <c r="P4983" s="6" t="s">
        <v>7</v>
      </c>
      <c r="Q4983" s="18">
        <v>37377.980000000003</v>
      </c>
      <c r="R4983" s="18">
        <v>37377.980000000003</v>
      </c>
      <c r="S4983" s="18">
        <v>0</v>
      </c>
      <c r="T4983" s="18">
        <v>0</v>
      </c>
      <c r="U4983" s="10">
        <f t="shared" si="154"/>
        <v>0</v>
      </c>
      <c r="V4983" s="20">
        <f t="shared" si="155"/>
        <v>0</v>
      </c>
    </row>
    <row r="4984" spans="1:22" outlineLevel="3" x14ac:dyDescent="0.35">
      <c r="G4984" s="1"/>
      <c r="H4984" s="14" t="s">
        <v>12298</v>
      </c>
      <c r="O4984" s="16"/>
      <c r="Q4984" s="18">
        <f>SUBTOTAL(9,Q4978:Q4983)</f>
        <v>107023</v>
      </c>
      <c r="R4984" s="18">
        <f>SUBTOTAL(9,R4978:R4983)</f>
        <v>100727.77</v>
      </c>
      <c r="S4984" s="18">
        <f>SUBTOTAL(9,S4978:S4983)</f>
        <v>6295.23</v>
      </c>
      <c r="T4984" s="18">
        <f>SUBTOTAL(9,T4978:T4983)</f>
        <v>0</v>
      </c>
      <c r="U4984" s="10">
        <f t="shared" si="154"/>
        <v>-3.637978807091713E-12</v>
      </c>
      <c r="V4984" s="20">
        <f t="shared" si="155"/>
        <v>-3.637978807091713E-12</v>
      </c>
    </row>
    <row r="4985" spans="1:22" outlineLevel="2" x14ac:dyDescent="0.35">
      <c r="C4985" s="13" t="s">
        <v>10792</v>
      </c>
      <c r="G4985" s="1"/>
      <c r="O4985" s="16"/>
      <c r="Q4985" s="18">
        <f>SUBTOTAL(9,Q4966:Q4983)</f>
        <v>234074.00000000003</v>
      </c>
      <c r="R4985" s="18">
        <f>SUBTOTAL(9,R4966:R4983)</f>
        <v>218110.22</v>
      </c>
      <c r="S4985" s="18">
        <f>SUBTOTAL(9,S4966:S4983)</f>
        <v>15963.779999999999</v>
      </c>
      <c r="T4985" s="18">
        <f>SUBTOTAL(9,T4966:T4983)</f>
        <v>0</v>
      </c>
      <c r="U4985" s="10">
        <f t="shared" si="154"/>
        <v>2.9103830456733704E-11</v>
      </c>
      <c r="V4985" s="20">
        <f t="shared" si="155"/>
        <v>2.9103830456733704E-11</v>
      </c>
    </row>
    <row r="4986" spans="1:22" outlineLevel="4" x14ac:dyDescent="0.35">
      <c r="A4986" s="6" t="s">
        <v>183</v>
      </c>
      <c r="B4986" s="6" t="s">
        <v>184</v>
      </c>
      <c r="C4986" s="12" t="s">
        <v>5421</v>
      </c>
      <c r="D4986" s="5" t="s">
        <v>5422</v>
      </c>
      <c r="E4986" s="6" t="s">
        <v>5422</v>
      </c>
      <c r="F4986" s="1" t="s">
        <v>13021</v>
      </c>
      <c r="G4986" s="15" t="s">
        <v>4</v>
      </c>
      <c r="H4986" s="1" t="s">
        <v>5425</v>
      </c>
      <c r="I4986" s="2" t="s">
        <v>13132</v>
      </c>
      <c r="J4986" s="6" t="s">
        <v>5423</v>
      </c>
      <c r="K4986" s="6" t="s">
        <v>4</v>
      </c>
      <c r="L4986" s="6" t="s">
        <v>4</v>
      </c>
      <c r="M4986" s="6" t="s">
        <v>5</v>
      </c>
      <c r="N4986" s="6" t="s">
        <v>5424</v>
      </c>
      <c r="O4986" s="16">
        <v>44949</v>
      </c>
      <c r="P4986" s="6" t="s">
        <v>7</v>
      </c>
      <c r="Q4986" s="18">
        <v>31501.85</v>
      </c>
      <c r="R4986" s="18">
        <v>31501.85</v>
      </c>
      <c r="S4986" s="18">
        <v>0</v>
      </c>
      <c r="T4986" s="18">
        <v>0</v>
      </c>
      <c r="U4986" s="10">
        <f t="shared" si="154"/>
        <v>0</v>
      </c>
      <c r="V4986" s="20">
        <f t="shared" si="155"/>
        <v>0</v>
      </c>
    </row>
    <row r="4987" spans="1:22" outlineLevel="3" x14ac:dyDescent="0.35">
      <c r="H4987" s="14" t="s">
        <v>12299</v>
      </c>
      <c r="O4987" s="16"/>
      <c r="Q4987" s="18">
        <f>SUBTOTAL(9,Q4986:Q4986)</f>
        <v>31501.85</v>
      </c>
      <c r="R4987" s="18">
        <f>SUBTOTAL(9,R4986:R4986)</f>
        <v>31501.85</v>
      </c>
      <c r="S4987" s="18">
        <f>SUBTOTAL(9,S4986:S4986)</f>
        <v>0</v>
      </c>
      <c r="T4987" s="18">
        <f>SUBTOTAL(9,T4986:T4986)</f>
        <v>0</v>
      </c>
      <c r="U4987" s="10">
        <f t="shared" si="154"/>
        <v>0</v>
      </c>
      <c r="V4987" s="20">
        <f t="shared" si="155"/>
        <v>0</v>
      </c>
    </row>
    <row r="4988" spans="1:22" ht="29" outlineLevel="4" x14ac:dyDescent="0.35">
      <c r="A4988" s="6" t="s">
        <v>183</v>
      </c>
      <c r="B4988" s="6" t="s">
        <v>184</v>
      </c>
      <c r="C4988" s="12" t="s">
        <v>5421</v>
      </c>
      <c r="D4988" s="5" t="s">
        <v>5422</v>
      </c>
      <c r="E4988" s="6" t="s">
        <v>5422</v>
      </c>
      <c r="F4988" s="1" t="s">
        <v>4</v>
      </c>
      <c r="G4988" s="15" t="s">
        <v>1372</v>
      </c>
      <c r="H4988" s="1" t="s">
        <v>5427</v>
      </c>
      <c r="I4988" s="2" t="s">
        <v>13133</v>
      </c>
      <c r="J4988" s="6" t="s">
        <v>5423</v>
      </c>
      <c r="K4988" s="6" t="s">
        <v>4</v>
      </c>
      <c r="L4988" s="6" t="s">
        <v>4</v>
      </c>
      <c r="M4988" s="6" t="s">
        <v>5</v>
      </c>
      <c r="N4988" s="6" t="s">
        <v>5426</v>
      </c>
      <c r="O4988" s="16">
        <v>44949</v>
      </c>
      <c r="P4988" s="6" t="s">
        <v>7</v>
      </c>
      <c r="Q4988" s="18">
        <v>9358.19</v>
      </c>
      <c r="R4988" s="18">
        <v>0</v>
      </c>
      <c r="S4988" s="18">
        <v>9358.19</v>
      </c>
      <c r="T4988" s="18">
        <v>0</v>
      </c>
      <c r="U4988" s="10">
        <f t="shared" si="154"/>
        <v>0</v>
      </c>
      <c r="V4988" s="20">
        <f t="shared" si="155"/>
        <v>0</v>
      </c>
    </row>
    <row r="4989" spans="1:22" ht="29" outlineLevel="4" x14ac:dyDescent="0.35">
      <c r="A4989" s="6" t="s">
        <v>183</v>
      </c>
      <c r="B4989" s="6" t="s">
        <v>184</v>
      </c>
      <c r="C4989" s="12" t="s">
        <v>5421</v>
      </c>
      <c r="D4989" s="5" t="s">
        <v>5422</v>
      </c>
      <c r="E4989" s="6" t="s">
        <v>5422</v>
      </c>
      <c r="F4989" s="1" t="s">
        <v>4</v>
      </c>
      <c r="G4989" s="15" t="s">
        <v>1372</v>
      </c>
      <c r="H4989" s="1" t="s">
        <v>5427</v>
      </c>
      <c r="I4989" s="2" t="s">
        <v>13133</v>
      </c>
      <c r="J4989" s="6" t="s">
        <v>5423</v>
      </c>
      <c r="K4989" s="6" t="s">
        <v>4</v>
      </c>
      <c r="L4989" s="6" t="s">
        <v>4</v>
      </c>
      <c r="M4989" s="6" t="s">
        <v>5</v>
      </c>
      <c r="N4989" s="6" t="s">
        <v>5428</v>
      </c>
      <c r="O4989" s="16">
        <v>44949</v>
      </c>
      <c r="P4989" s="6" t="s">
        <v>7</v>
      </c>
      <c r="Q4989" s="18">
        <v>10925.14</v>
      </c>
      <c r="R4989" s="18">
        <v>0</v>
      </c>
      <c r="S4989" s="18">
        <v>10925.14</v>
      </c>
      <c r="T4989" s="18">
        <v>0</v>
      </c>
      <c r="U4989" s="10">
        <f t="shared" si="154"/>
        <v>0</v>
      </c>
      <c r="V4989" s="20">
        <f t="shared" si="155"/>
        <v>0</v>
      </c>
    </row>
    <row r="4990" spans="1:22" ht="29" outlineLevel="4" x14ac:dyDescent="0.35">
      <c r="A4990" s="6" t="s">
        <v>183</v>
      </c>
      <c r="B4990" s="6" t="s">
        <v>184</v>
      </c>
      <c r="C4990" s="12" t="s">
        <v>5421</v>
      </c>
      <c r="D4990" s="5" t="s">
        <v>5422</v>
      </c>
      <c r="E4990" s="6" t="s">
        <v>5422</v>
      </c>
      <c r="F4990" s="1" t="s">
        <v>13021</v>
      </c>
      <c r="G4990" s="15" t="s">
        <v>4</v>
      </c>
      <c r="H4990" s="1" t="s">
        <v>5427</v>
      </c>
      <c r="I4990" s="2" t="s">
        <v>13133</v>
      </c>
      <c r="J4990" s="6" t="s">
        <v>5423</v>
      </c>
      <c r="K4990" s="6" t="s">
        <v>4</v>
      </c>
      <c r="L4990" s="6" t="s">
        <v>4</v>
      </c>
      <c r="M4990" s="6" t="s">
        <v>5</v>
      </c>
      <c r="N4990" s="6" t="s">
        <v>5426</v>
      </c>
      <c r="O4990" s="16">
        <v>44949</v>
      </c>
      <c r="P4990" s="6" t="s">
        <v>7</v>
      </c>
      <c r="Q4990" s="18">
        <v>37432.769999999997</v>
      </c>
      <c r="R4990" s="18">
        <v>37432.769999999997</v>
      </c>
      <c r="S4990" s="18">
        <v>0</v>
      </c>
      <c r="T4990" s="18">
        <v>0</v>
      </c>
      <c r="U4990" s="10">
        <f t="shared" si="154"/>
        <v>0</v>
      </c>
      <c r="V4990" s="20">
        <f t="shared" si="155"/>
        <v>0</v>
      </c>
    </row>
    <row r="4991" spans="1:22" ht="29" outlineLevel="4" x14ac:dyDescent="0.35">
      <c r="A4991" s="6" t="s">
        <v>183</v>
      </c>
      <c r="B4991" s="6" t="s">
        <v>184</v>
      </c>
      <c r="C4991" s="12" t="s">
        <v>5421</v>
      </c>
      <c r="D4991" s="5" t="s">
        <v>5422</v>
      </c>
      <c r="E4991" s="6" t="s">
        <v>5422</v>
      </c>
      <c r="F4991" s="1" t="s">
        <v>13021</v>
      </c>
      <c r="G4991" s="15" t="s">
        <v>4</v>
      </c>
      <c r="H4991" s="1" t="s">
        <v>5427</v>
      </c>
      <c r="I4991" s="2" t="s">
        <v>13133</v>
      </c>
      <c r="J4991" s="6" t="s">
        <v>5423</v>
      </c>
      <c r="K4991" s="6" t="s">
        <v>4</v>
      </c>
      <c r="L4991" s="6" t="s">
        <v>4</v>
      </c>
      <c r="M4991" s="6" t="s">
        <v>5</v>
      </c>
      <c r="N4991" s="6" t="s">
        <v>5428</v>
      </c>
      <c r="O4991" s="16">
        <v>44949</v>
      </c>
      <c r="P4991" s="6" t="s">
        <v>7</v>
      </c>
      <c r="Q4991" s="18">
        <v>43700.55</v>
      </c>
      <c r="R4991" s="18">
        <v>43700.55</v>
      </c>
      <c r="S4991" s="18">
        <v>0</v>
      </c>
      <c r="T4991" s="18">
        <v>0</v>
      </c>
      <c r="U4991" s="10">
        <f t="shared" si="154"/>
        <v>0</v>
      </c>
      <c r="V4991" s="20">
        <f t="shared" si="155"/>
        <v>0</v>
      </c>
    </row>
    <row r="4992" spans="1:22" outlineLevel="3" x14ac:dyDescent="0.35">
      <c r="H4992" s="14" t="s">
        <v>12300</v>
      </c>
      <c r="O4992" s="16"/>
      <c r="Q4992" s="18">
        <f>SUBTOTAL(9,Q4988:Q4991)</f>
        <v>101416.65</v>
      </c>
      <c r="R4992" s="18">
        <f>SUBTOTAL(9,R4988:R4991)</f>
        <v>81133.320000000007</v>
      </c>
      <c r="S4992" s="18">
        <f>SUBTOTAL(9,S4988:S4991)</f>
        <v>20283.330000000002</v>
      </c>
      <c r="T4992" s="18">
        <f>SUBTOTAL(9,T4988:T4991)</f>
        <v>0</v>
      </c>
      <c r="U4992" s="10">
        <f t="shared" si="154"/>
        <v>-1.4551915228366852E-11</v>
      </c>
      <c r="V4992" s="20">
        <f t="shared" si="155"/>
        <v>-1.4551915228366852E-11</v>
      </c>
    </row>
    <row r="4993" spans="1:22" outlineLevel="4" x14ac:dyDescent="0.35">
      <c r="A4993" s="6" t="s">
        <v>183</v>
      </c>
      <c r="B4993" s="6" t="s">
        <v>184</v>
      </c>
      <c r="C4993" s="12" t="s">
        <v>5421</v>
      </c>
      <c r="D4993" s="5" t="s">
        <v>5422</v>
      </c>
      <c r="E4993" s="6" t="s">
        <v>5422</v>
      </c>
      <c r="F4993" s="1" t="s">
        <v>13021</v>
      </c>
      <c r="G4993" s="15" t="s">
        <v>4</v>
      </c>
      <c r="H4993" s="1" t="s">
        <v>5431</v>
      </c>
      <c r="I4993" s="2" t="s">
        <v>13132</v>
      </c>
      <c r="J4993" s="6" t="s">
        <v>5429</v>
      </c>
      <c r="K4993" s="6" t="s">
        <v>4</v>
      </c>
      <c r="L4993" s="6" t="s">
        <v>4</v>
      </c>
      <c r="M4993" s="6" t="s">
        <v>5</v>
      </c>
      <c r="N4993" s="6" t="s">
        <v>5430</v>
      </c>
      <c r="O4993" s="16">
        <v>44984</v>
      </c>
      <c r="P4993" s="6" t="s">
        <v>7</v>
      </c>
      <c r="Q4993" s="18">
        <v>177.27</v>
      </c>
      <c r="R4993" s="18">
        <v>177.27</v>
      </c>
      <c r="S4993" s="18">
        <v>0</v>
      </c>
      <c r="T4993" s="18">
        <v>0</v>
      </c>
      <c r="U4993" s="10">
        <f t="shared" si="154"/>
        <v>0</v>
      </c>
      <c r="V4993" s="20">
        <f t="shared" si="155"/>
        <v>0</v>
      </c>
    </row>
    <row r="4994" spans="1:22" outlineLevel="4" x14ac:dyDescent="0.35">
      <c r="A4994" s="6" t="s">
        <v>183</v>
      </c>
      <c r="B4994" s="6" t="s">
        <v>184</v>
      </c>
      <c r="C4994" s="12" t="s">
        <v>5421</v>
      </c>
      <c r="D4994" s="5" t="s">
        <v>5422</v>
      </c>
      <c r="E4994" s="6" t="s">
        <v>5422</v>
      </c>
      <c r="F4994" s="1" t="s">
        <v>13021</v>
      </c>
      <c r="G4994" s="15" t="s">
        <v>4</v>
      </c>
      <c r="H4994" s="1" t="s">
        <v>5431</v>
      </c>
      <c r="I4994" s="2" t="s">
        <v>13132</v>
      </c>
      <c r="J4994" s="6" t="s">
        <v>5429</v>
      </c>
      <c r="K4994" s="6" t="s">
        <v>4</v>
      </c>
      <c r="L4994" s="6" t="s">
        <v>4</v>
      </c>
      <c r="M4994" s="6" t="s">
        <v>5</v>
      </c>
      <c r="N4994" s="6" t="s">
        <v>5432</v>
      </c>
      <c r="O4994" s="16">
        <v>44984</v>
      </c>
      <c r="P4994" s="6" t="s">
        <v>7</v>
      </c>
      <c r="Q4994" s="18">
        <v>4575.59</v>
      </c>
      <c r="R4994" s="18">
        <v>4575.59</v>
      </c>
      <c r="S4994" s="18">
        <v>0</v>
      </c>
      <c r="T4994" s="18">
        <v>0</v>
      </c>
      <c r="U4994" s="10">
        <f t="shared" ref="U4994:U5057" si="156">Q4994-R4994-S4994-T4994</f>
        <v>0</v>
      </c>
      <c r="V4994" s="20">
        <f t="shared" si="155"/>
        <v>0</v>
      </c>
    </row>
    <row r="4995" spans="1:22" outlineLevel="4" x14ac:dyDescent="0.35">
      <c r="A4995" s="6" t="s">
        <v>183</v>
      </c>
      <c r="B4995" s="6" t="s">
        <v>184</v>
      </c>
      <c r="C4995" s="12" t="s">
        <v>5421</v>
      </c>
      <c r="D4995" s="5" t="s">
        <v>5422</v>
      </c>
      <c r="E4995" s="6" t="s">
        <v>5422</v>
      </c>
      <c r="F4995" s="1" t="s">
        <v>13021</v>
      </c>
      <c r="G4995" s="15" t="s">
        <v>4</v>
      </c>
      <c r="H4995" s="1" t="s">
        <v>5431</v>
      </c>
      <c r="I4995" s="2" t="s">
        <v>13132</v>
      </c>
      <c r="J4995" s="6" t="s">
        <v>5429</v>
      </c>
      <c r="K4995" s="6" t="s">
        <v>4</v>
      </c>
      <c r="L4995" s="6" t="s">
        <v>4</v>
      </c>
      <c r="M4995" s="6" t="s">
        <v>5</v>
      </c>
      <c r="N4995" s="6" t="s">
        <v>5433</v>
      </c>
      <c r="O4995" s="16">
        <v>45058</v>
      </c>
      <c r="P4995" s="6" t="s">
        <v>7</v>
      </c>
      <c r="Q4995" s="18">
        <v>95.88</v>
      </c>
      <c r="R4995" s="18">
        <v>95.88</v>
      </c>
      <c r="S4995" s="18">
        <v>0</v>
      </c>
      <c r="T4995" s="18">
        <v>0</v>
      </c>
      <c r="U4995" s="10">
        <f t="shared" si="156"/>
        <v>0</v>
      </c>
      <c r="V4995" s="20">
        <f t="shared" ref="V4995:V5058" si="157">Q4995-R4995-S4995-T4995</f>
        <v>0</v>
      </c>
    </row>
    <row r="4996" spans="1:22" outlineLevel="3" x14ac:dyDescent="0.35">
      <c r="H4996" s="14" t="s">
        <v>12301</v>
      </c>
      <c r="O4996" s="16"/>
      <c r="Q4996" s="18">
        <f>SUBTOTAL(9,Q4993:Q4995)</f>
        <v>4848.7400000000007</v>
      </c>
      <c r="R4996" s="18">
        <f>SUBTOTAL(9,R4993:R4995)</f>
        <v>4848.7400000000007</v>
      </c>
      <c r="S4996" s="18">
        <f>SUBTOTAL(9,S4993:S4995)</f>
        <v>0</v>
      </c>
      <c r="T4996" s="18">
        <f>SUBTOTAL(9,T4993:T4995)</f>
        <v>0</v>
      </c>
      <c r="U4996" s="10">
        <f t="shared" si="156"/>
        <v>0</v>
      </c>
      <c r="V4996" s="20">
        <f t="shared" si="157"/>
        <v>0</v>
      </c>
    </row>
    <row r="4997" spans="1:22" outlineLevel="4" x14ac:dyDescent="0.35">
      <c r="A4997" s="6" t="s">
        <v>566</v>
      </c>
      <c r="B4997" s="6" t="s">
        <v>567</v>
      </c>
      <c r="C4997" s="12" t="s">
        <v>5421</v>
      </c>
      <c r="D4997" s="5" t="s">
        <v>5434</v>
      </c>
      <c r="E4997" s="6" t="s">
        <v>5434</v>
      </c>
      <c r="F4997" s="1" t="s">
        <v>573</v>
      </c>
      <c r="G4997" s="15" t="s">
        <v>4</v>
      </c>
      <c r="H4997" s="1" t="s">
        <v>5437</v>
      </c>
      <c r="I4997" s="2" t="s">
        <v>5438</v>
      </c>
      <c r="J4997" s="6" t="s">
        <v>4</v>
      </c>
      <c r="K4997" s="6" t="s">
        <v>4</v>
      </c>
      <c r="L4997" s="6" t="s">
        <v>4</v>
      </c>
      <c r="M4997" s="6" t="s">
        <v>5</v>
      </c>
      <c r="N4997" s="6" t="s">
        <v>5435</v>
      </c>
      <c r="O4997" s="16">
        <v>44915</v>
      </c>
      <c r="P4997" s="6" t="s">
        <v>5436</v>
      </c>
      <c r="Q4997" s="18">
        <v>16582.05</v>
      </c>
      <c r="R4997" s="18">
        <v>16582.05</v>
      </c>
      <c r="S4997" s="18">
        <v>0</v>
      </c>
      <c r="T4997" s="18">
        <v>0</v>
      </c>
      <c r="U4997" s="10">
        <f t="shared" si="156"/>
        <v>0</v>
      </c>
      <c r="V4997" s="20">
        <f t="shared" si="157"/>
        <v>0</v>
      </c>
    </row>
    <row r="4998" spans="1:22" outlineLevel="4" x14ac:dyDescent="0.35">
      <c r="A4998" s="6" t="s">
        <v>566</v>
      </c>
      <c r="B4998" s="6" t="s">
        <v>567</v>
      </c>
      <c r="C4998" s="12" t="s">
        <v>5421</v>
      </c>
      <c r="D4998" s="5" t="s">
        <v>5434</v>
      </c>
      <c r="E4998" s="6" t="s">
        <v>5434</v>
      </c>
      <c r="F4998" s="1" t="s">
        <v>573</v>
      </c>
      <c r="G4998" s="15" t="s">
        <v>4</v>
      </c>
      <c r="H4998" s="1" t="s">
        <v>5437</v>
      </c>
      <c r="I4998" s="2" t="s">
        <v>5438</v>
      </c>
      <c r="J4998" s="6" t="s">
        <v>4</v>
      </c>
      <c r="K4998" s="6" t="s">
        <v>4</v>
      </c>
      <c r="L4998" s="6" t="s">
        <v>4</v>
      </c>
      <c r="M4998" s="6" t="s">
        <v>5</v>
      </c>
      <c r="N4998" s="6" t="s">
        <v>5439</v>
      </c>
      <c r="O4998" s="16">
        <v>44946</v>
      </c>
      <c r="P4998" s="6" t="s">
        <v>7</v>
      </c>
      <c r="Q4998" s="18">
        <v>83564.070000000007</v>
      </c>
      <c r="R4998" s="18">
        <v>83564.070000000007</v>
      </c>
      <c r="S4998" s="18">
        <v>0</v>
      </c>
      <c r="T4998" s="18">
        <v>0</v>
      </c>
      <c r="U4998" s="10">
        <f t="shared" si="156"/>
        <v>0</v>
      </c>
      <c r="V4998" s="20">
        <f t="shared" si="157"/>
        <v>0</v>
      </c>
    </row>
    <row r="4999" spans="1:22" outlineLevel="4" x14ac:dyDescent="0.35">
      <c r="A4999" s="6" t="s">
        <v>566</v>
      </c>
      <c r="B4999" s="6" t="s">
        <v>567</v>
      </c>
      <c r="C4999" s="12" t="s">
        <v>5421</v>
      </c>
      <c r="D4999" s="5" t="s">
        <v>5434</v>
      </c>
      <c r="E4999" s="6" t="s">
        <v>5434</v>
      </c>
      <c r="F4999" s="1" t="s">
        <v>573</v>
      </c>
      <c r="G4999" s="15" t="s">
        <v>4</v>
      </c>
      <c r="H4999" s="1" t="s">
        <v>5437</v>
      </c>
      <c r="I4999" s="2" t="s">
        <v>5438</v>
      </c>
      <c r="J4999" s="6" t="s">
        <v>4</v>
      </c>
      <c r="K4999" s="6" t="s">
        <v>4</v>
      </c>
      <c r="L4999" s="6" t="s">
        <v>4</v>
      </c>
      <c r="M4999" s="6" t="s">
        <v>5</v>
      </c>
      <c r="N4999" s="6" t="s">
        <v>5440</v>
      </c>
      <c r="O4999" s="16">
        <v>44966</v>
      </c>
      <c r="P4999" s="6" t="s">
        <v>7</v>
      </c>
      <c r="Q4999" s="18">
        <v>13336.53</v>
      </c>
      <c r="R4999" s="18">
        <v>13336.53</v>
      </c>
      <c r="S4999" s="18">
        <v>0</v>
      </c>
      <c r="T4999" s="18">
        <v>0</v>
      </c>
      <c r="U4999" s="10">
        <f t="shared" si="156"/>
        <v>0</v>
      </c>
      <c r="V4999" s="20">
        <f t="shared" si="157"/>
        <v>0</v>
      </c>
    </row>
    <row r="5000" spans="1:22" outlineLevel="4" x14ac:dyDescent="0.35">
      <c r="A5000" s="6" t="s">
        <v>566</v>
      </c>
      <c r="B5000" s="6" t="s">
        <v>567</v>
      </c>
      <c r="C5000" s="12" t="s">
        <v>5421</v>
      </c>
      <c r="D5000" s="5" t="s">
        <v>5434</v>
      </c>
      <c r="E5000" s="6" t="s">
        <v>5434</v>
      </c>
      <c r="F5000" s="1" t="s">
        <v>573</v>
      </c>
      <c r="G5000" s="15" t="s">
        <v>4</v>
      </c>
      <c r="H5000" s="1" t="s">
        <v>5437</v>
      </c>
      <c r="I5000" s="2" t="s">
        <v>5438</v>
      </c>
      <c r="J5000" s="6" t="s">
        <v>4</v>
      </c>
      <c r="K5000" s="6" t="s">
        <v>4</v>
      </c>
      <c r="L5000" s="6" t="s">
        <v>4</v>
      </c>
      <c r="M5000" s="6" t="s">
        <v>5</v>
      </c>
      <c r="N5000" s="6" t="s">
        <v>5441</v>
      </c>
      <c r="O5000" s="16">
        <v>45097</v>
      </c>
      <c r="P5000" s="6" t="s">
        <v>7</v>
      </c>
      <c r="Q5000" s="18">
        <v>31880.9</v>
      </c>
      <c r="R5000" s="18">
        <v>31880.9</v>
      </c>
      <c r="S5000" s="18">
        <v>0</v>
      </c>
      <c r="T5000" s="18">
        <v>0</v>
      </c>
      <c r="U5000" s="10">
        <f t="shared" si="156"/>
        <v>0</v>
      </c>
      <c r="V5000" s="20">
        <f t="shared" si="157"/>
        <v>0</v>
      </c>
    </row>
    <row r="5001" spans="1:22" outlineLevel="3" x14ac:dyDescent="0.35">
      <c r="H5001" s="14" t="s">
        <v>12302</v>
      </c>
      <c r="O5001" s="16"/>
      <c r="Q5001" s="18">
        <f>SUBTOTAL(9,Q4997:Q5000)</f>
        <v>145363.55000000002</v>
      </c>
      <c r="R5001" s="18">
        <f>SUBTOTAL(9,R4997:R5000)</f>
        <v>145363.55000000002</v>
      </c>
      <c r="S5001" s="18">
        <f>SUBTOTAL(9,S4997:S5000)</f>
        <v>0</v>
      </c>
      <c r="T5001" s="18">
        <f>SUBTOTAL(9,T4997:T5000)</f>
        <v>0</v>
      </c>
      <c r="U5001" s="10">
        <f t="shared" si="156"/>
        <v>0</v>
      </c>
      <c r="V5001" s="20">
        <f t="shared" si="157"/>
        <v>0</v>
      </c>
    </row>
    <row r="5002" spans="1:22" outlineLevel="4" x14ac:dyDescent="0.35">
      <c r="A5002" s="6" t="s">
        <v>110</v>
      </c>
      <c r="B5002" s="6" t="s">
        <v>111</v>
      </c>
      <c r="C5002" s="12" t="s">
        <v>5421</v>
      </c>
      <c r="D5002" s="5" t="s">
        <v>5422</v>
      </c>
      <c r="E5002" s="6" t="s">
        <v>5422</v>
      </c>
      <c r="F5002" s="1" t="s">
        <v>4</v>
      </c>
      <c r="G5002" s="15" t="s">
        <v>114</v>
      </c>
      <c r="H5002" s="1" t="s">
        <v>116</v>
      </c>
      <c r="I5002" s="2" t="s">
        <v>12902</v>
      </c>
      <c r="J5002" s="6" t="s">
        <v>4</v>
      </c>
      <c r="K5002" s="6" t="s">
        <v>4</v>
      </c>
      <c r="L5002" s="6" t="s">
        <v>4</v>
      </c>
      <c r="M5002" s="6" t="s">
        <v>5</v>
      </c>
      <c r="N5002" s="6" t="s">
        <v>5442</v>
      </c>
      <c r="O5002" s="16">
        <v>44869</v>
      </c>
      <c r="P5002" s="6" t="s">
        <v>7</v>
      </c>
      <c r="Q5002" s="18">
        <v>2946</v>
      </c>
      <c r="R5002" s="18">
        <v>0</v>
      </c>
      <c r="S5002" s="18">
        <v>2946</v>
      </c>
      <c r="T5002" s="18">
        <v>0</v>
      </c>
      <c r="U5002" s="10">
        <f t="shared" si="156"/>
        <v>0</v>
      </c>
      <c r="V5002" s="20">
        <f t="shared" si="157"/>
        <v>0</v>
      </c>
    </row>
    <row r="5003" spans="1:22" outlineLevel="4" x14ac:dyDescent="0.35">
      <c r="A5003" s="6" t="s">
        <v>110</v>
      </c>
      <c r="B5003" s="6" t="s">
        <v>111</v>
      </c>
      <c r="C5003" s="12" t="s">
        <v>5421</v>
      </c>
      <c r="D5003" s="5" t="s">
        <v>5422</v>
      </c>
      <c r="E5003" s="6" t="s">
        <v>5422</v>
      </c>
      <c r="F5003" s="1" t="s">
        <v>4</v>
      </c>
      <c r="G5003" s="15" t="s">
        <v>114</v>
      </c>
      <c r="H5003" s="1" t="s">
        <v>116</v>
      </c>
      <c r="I5003" s="2" t="s">
        <v>12902</v>
      </c>
      <c r="J5003" s="6" t="s">
        <v>4</v>
      </c>
      <c r="K5003" s="6" t="s">
        <v>4</v>
      </c>
      <c r="L5003" s="6" t="s">
        <v>4</v>
      </c>
      <c r="M5003" s="6" t="s">
        <v>5</v>
      </c>
      <c r="N5003" s="6" t="s">
        <v>5443</v>
      </c>
      <c r="O5003" s="16">
        <v>44945</v>
      </c>
      <c r="P5003" s="6" t="s">
        <v>7</v>
      </c>
      <c r="Q5003" s="18">
        <v>17318</v>
      </c>
      <c r="R5003" s="18">
        <v>0</v>
      </c>
      <c r="S5003" s="18">
        <v>17318</v>
      </c>
      <c r="T5003" s="18">
        <v>0</v>
      </c>
      <c r="U5003" s="10">
        <f t="shared" si="156"/>
        <v>0</v>
      </c>
      <c r="V5003" s="20">
        <f t="shared" si="157"/>
        <v>0</v>
      </c>
    </row>
    <row r="5004" spans="1:22" outlineLevel="3" x14ac:dyDescent="0.35">
      <c r="H5004" s="14" t="s">
        <v>11348</v>
      </c>
      <c r="O5004" s="16"/>
      <c r="Q5004" s="18">
        <f>SUBTOTAL(9,Q5002:Q5003)</f>
        <v>20264</v>
      </c>
      <c r="R5004" s="18">
        <f>SUBTOTAL(9,R5002:R5003)</f>
        <v>0</v>
      </c>
      <c r="S5004" s="18">
        <f>SUBTOTAL(9,S5002:S5003)</f>
        <v>20264</v>
      </c>
      <c r="T5004" s="18">
        <f>SUBTOTAL(9,T5002:T5003)</f>
        <v>0</v>
      </c>
      <c r="U5004" s="10">
        <f t="shared" si="156"/>
        <v>0</v>
      </c>
      <c r="V5004" s="20">
        <f t="shared" si="157"/>
        <v>0</v>
      </c>
    </row>
    <row r="5005" spans="1:22" outlineLevel="4" x14ac:dyDescent="0.35">
      <c r="A5005" s="6" t="s">
        <v>110</v>
      </c>
      <c r="B5005" s="6" t="s">
        <v>111</v>
      </c>
      <c r="C5005" s="12" t="s">
        <v>5421</v>
      </c>
      <c r="D5005" s="5" t="s">
        <v>5422</v>
      </c>
      <c r="E5005" s="6" t="s">
        <v>5422</v>
      </c>
      <c r="F5005" s="1" t="s">
        <v>4</v>
      </c>
      <c r="G5005" s="15" t="s">
        <v>114</v>
      </c>
      <c r="H5005" s="1" t="s">
        <v>119</v>
      </c>
      <c r="I5005" s="2" t="s">
        <v>12903</v>
      </c>
      <c r="J5005" s="6" t="s">
        <v>4</v>
      </c>
      <c r="K5005" s="6" t="s">
        <v>4</v>
      </c>
      <c r="L5005" s="6" t="s">
        <v>4</v>
      </c>
      <c r="M5005" s="6" t="s">
        <v>5</v>
      </c>
      <c r="N5005" s="6" t="s">
        <v>5443</v>
      </c>
      <c r="O5005" s="16">
        <v>44945</v>
      </c>
      <c r="P5005" s="6" t="s">
        <v>7</v>
      </c>
      <c r="Q5005" s="18">
        <v>3688</v>
      </c>
      <c r="R5005" s="18">
        <v>0</v>
      </c>
      <c r="S5005" s="18">
        <v>3688</v>
      </c>
      <c r="T5005" s="18">
        <v>0</v>
      </c>
      <c r="U5005" s="10">
        <f t="shared" si="156"/>
        <v>0</v>
      </c>
      <c r="V5005" s="20">
        <f t="shared" si="157"/>
        <v>0</v>
      </c>
    </row>
    <row r="5006" spans="1:22" outlineLevel="3" x14ac:dyDescent="0.35">
      <c r="H5006" s="14" t="s">
        <v>11349</v>
      </c>
      <c r="O5006" s="16"/>
      <c r="Q5006" s="18">
        <f>SUBTOTAL(9,Q5005:Q5005)</f>
        <v>3688</v>
      </c>
      <c r="R5006" s="18">
        <f>SUBTOTAL(9,R5005:R5005)</f>
        <v>0</v>
      </c>
      <c r="S5006" s="18">
        <f>SUBTOTAL(9,S5005:S5005)</f>
        <v>3688</v>
      </c>
      <c r="T5006" s="18">
        <f>SUBTOTAL(9,T5005:T5005)</f>
        <v>0</v>
      </c>
      <c r="U5006" s="10">
        <f t="shared" si="156"/>
        <v>0</v>
      </c>
      <c r="V5006" s="20">
        <f t="shared" si="157"/>
        <v>0</v>
      </c>
    </row>
    <row r="5007" spans="1:22" outlineLevel="4" x14ac:dyDescent="0.35">
      <c r="A5007" s="6" t="s">
        <v>110</v>
      </c>
      <c r="B5007" s="6" t="s">
        <v>111</v>
      </c>
      <c r="C5007" s="12" t="s">
        <v>5421</v>
      </c>
      <c r="D5007" s="5" t="s">
        <v>5422</v>
      </c>
      <c r="E5007" s="6" t="s">
        <v>5422</v>
      </c>
      <c r="F5007" s="1" t="s">
        <v>4</v>
      </c>
      <c r="G5007" s="15" t="s">
        <v>114</v>
      </c>
      <c r="H5007" s="1" t="s">
        <v>121</v>
      </c>
      <c r="I5007" s="2" t="s">
        <v>12901</v>
      </c>
      <c r="J5007" s="6" t="s">
        <v>4</v>
      </c>
      <c r="K5007" s="6" t="s">
        <v>4</v>
      </c>
      <c r="L5007" s="6" t="s">
        <v>4</v>
      </c>
      <c r="M5007" s="6" t="s">
        <v>5</v>
      </c>
      <c r="N5007" s="6" t="s">
        <v>5442</v>
      </c>
      <c r="O5007" s="16">
        <v>44869</v>
      </c>
      <c r="P5007" s="6" t="s">
        <v>7</v>
      </c>
      <c r="Q5007" s="18">
        <v>6292</v>
      </c>
      <c r="R5007" s="18">
        <v>0</v>
      </c>
      <c r="S5007" s="18">
        <v>6292</v>
      </c>
      <c r="T5007" s="18">
        <v>0</v>
      </c>
      <c r="U5007" s="10">
        <f t="shared" si="156"/>
        <v>0</v>
      </c>
      <c r="V5007" s="20">
        <f t="shared" si="157"/>
        <v>0</v>
      </c>
    </row>
    <row r="5008" spans="1:22" outlineLevel="4" x14ac:dyDescent="0.35">
      <c r="A5008" s="6" t="s">
        <v>110</v>
      </c>
      <c r="B5008" s="6" t="s">
        <v>111</v>
      </c>
      <c r="C5008" s="12" t="s">
        <v>5421</v>
      </c>
      <c r="D5008" s="5" t="s">
        <v>5422</v>
      </c>
      <c r="E5008" s="6" t="s">
        <v>5422</v>
      </c>
      <c r="F5008" s="1" t="s">
        <v>4</v>
      </c>
      <c r="G5008" s="15" t="s">
        <v>114</v>
      </c>
      <c r="H5008" s="1" t="s">
        <v>121</v>
      </c>
      <c r="I5008" s="2" t="s">
        <v>12901</v>
      </c>
      <c r="J5008" s="6" t="s">
        <v>4</v>
      </c>
      <c r="K5008" s="6" t="s">
        <v>4</v>
      </c>
      <c r="L5008" s="6" t="s">
        <v>4</v>
      </c>
      <c r="M5008" s="6" t="s">
        <v>5</v>
      </c>
      <c r="N5008" s="6" t="s">
        <v>5443</v>
      </c>
      <c r="O5008" s="16">
        <v>44945</v>
      </c>
      <c r="P5008" s="6" t="s">
        <v>7</v>
      </c>
      <c r="Q5008" s="18">
        <v>15747</v>
      </c>
      <c r="R5008" s="18">
        <v>0</v>
      </c>
      <c r="S5008" s="18">
        <v>15747</v>
      </c>
      <c r="T5008" s="18">
        <v>0</v>
      </c>
      <c r="U5008" s="10">
        <f t="shared" si="156"/>
        <v>0</v>
      </c>
      <c r="V5008" s="20">
        <f t="shared" si="157"/>
        <v>0</v>
      </c>
    </row>
    <row r="5009" spans="1:22" outlineLevel="3" x14ac:dyDescent="0.35">
      <c r="H5009" s="14" t="s">
        <v>11350</v>
      </c>
      <c r="O5009" s="16"/>
      <c r="Q5009" s="18">
        <f>SUBTOTAL(9,Q5007:Q5008)</f>
        <v>22039</v>
      </c>
      <c r="R5009" s="18">
        <f>SUBTOTAL(9,R5007:R5008)</f>
        <v>0</v>
      </c>
      <c r="S5009" s="18">
        <f>SUBTOTAL(9,S5007:S5008)</f>
        <v>22039</v>
      </c>
      <c r="T5009" s="18">
        <f>SUBTOTAL(9,T5007:T5008)</f>
        <v>0</v>
      </c>
      <c r="U5009" s="10">
        <f t="shared" si="156"/>
        <v>0</v>
      </c>
      <c r="V5009" s="20">
        <f t="shared" si="157"/>
        <v>0</v>
      </c>
    </row>
    <row r="5010" spans="1:22" outlineLevel="2" x14ac:dyDescent="0.35">
      <c r="C5010" s="13" t="s">
        <v>10793</v>
      </c>
      <c r="O5010" s="16"/>
      <c r="Q5010" s="18">
        <f>SUBTOTAL(9,Q4986:Q5008)</f>
        <v>329121.78999999998</v>
      </c>
      <c r="R5010" s="18">
        <f>SUBTOTAL(9,R4986:R5008)</f>
        <v>262847.46000000002</v>
      </c>
      <c r="S5010" s="18">
        <f>SUBTOTAL(9,S4986:S5008)</f>
        <v>66274.33</v>
      </c>
      <c r="T5010" s="18">
        <f>SUBTOTAL(9,T4986:T5008)</f>
        <v>0</v>
      </c>
      <c r="U5010" s="10">
        <f t="shared" si="156"/>
        <v>-4.3655745685100555E-11</v>
      </c>
      <c r="V5010" s="20">
        <f t="shared" si="157"/>
        <v>-4.3655745685100555E-11</v>
      </c>
    </row>
    <row r="5011" spans="1:22" outlineLevel="4" x14ac:dyDescent="0.35">
      <c r="A5011" s="6" t="s">
        <v>0</v>
      </c>
      <c r="B5011" s="6" t="s">
        <v>1</v>
      </c>
      <c r="C5011" s="12" t="s">
        <v>5444</v>
      </c>
      <c r="D5011" s="5" t="s">
        <v>5445</v>
      </c>
      <c r="E5011" s="6" t="s">
        <v>5445</v>
      </c>
      <c r="F5011" s="1" t="s">
        <v>4</v>
      </c>
      <c r="G5011" s="15" t="s">
        <v>13020</v>
      </c>
      <c r="H5011" s="1" t="s">
        <v>5448</v>
      </c>
      <c r="I5011" s="2" t="s">
        <v>5449</v>
      </c>
      <c r="J5011" s="6" t="s">
        <v>5446</v>
      </c>
      <c r="K5011" s="6" t="s">
        <v>4</v>
      </c>
      <c r="L5011" s="6" t="s">
        <v>4</v>
      </c>
      <c r="M5011" s="6" t="s">
        <v>5</v>
      </c>
      <c r="N5011" s="6" t="s">
        <v>5447</v>
      </c>
      <c r="O5011" s="16">
        <v>44971</v>
      </c>
      <c r="P5011" s="6" t="s">
        <v>7</v>
      </c>
      <c r="Q5011" s="18">
        <v>297270.78999999998</v>
      </c>
      <c r="R5011" s="18">
        <v>0</v>
      </c>
      <c r="S5011" s="18">
        <v>297270.78999999998</v>
      </c>
      <c r="T5011" s="18">
        <v>0</v>
      </c>
      <c r="U5011" s="10">
        <f t="shared" si="156"/>
        <v>0</v>
      </c>
      <c r="V5011" s="20">
        <f t="shared" si="157"/>
        <v>0</v>
      </c>
    </row>
    <row r="5012" spans="1:22" outlineLevel="4" x14ac:dyDescent="0.35">
      <c r="A5012" s="6" t="s">
        <v>0</v>
      </c>
      <c r="B5012" s="6" t="s">
        <v>1</v>
      </c>
      <c r="C5012" s="12" t="s">
        <v>5444</v>
      </c>
      <c r="D5012" s="5" t="s">
        <v>5445</v>
      </c>
      <c r="E5012" s="6" t="s">
        <v>5445</v>
      </c>
      <c r="F5012" s="1" t="s">
        <v>4</v>
      </c>
      <c r="G5012" s="15" t="s">
        <v>13020</v>
      </c>
      <c r="H5012" s="1" t="s">
        <v>5448</v>
      </c>
      <c r="I5012" s="2" t="s">
        <v>5449</v>
      </c>
      <c r="J5012" s="6" t="s">
        <v>5446</v>
      </c>
      <c r="K5012" s="6" t="s">
        <v>4</v>
      </c>
      <c r="L5012" s="6" t="s">
        <v>4</v>
      </c>
      <c r="M5012" s="6" t="s">
        <v>5</v>
      </c>
      <c r="N5012" s="6" t="s">
        <v>5450</v>
      </c>
      <c r="O5012" s="16">
        <v>44971</v>
      </c>
      <c r="P5012" s="6" t="s">
        <v>7</v>
      </c>
      <c r="Q5012" s="18">
        <v>192408.76</v>
      </c>
      <c r="R5012" s="18">
        <v>0</v>
      </c>
      <c r="S5012" s="18">
        <v>192408.76</v>
      </c>
      <c r="T5012" s="18">
        <v>0</v>
      </c>
      <c r="U5012" s="10">
        <f t="shared" si="156"/>
        <v>0</v>
      </c>
      <c r="V5012" s="20">
        <f t="shared" si="157"/>
        <v>0</v>
      </c>
    </row>
    <row r="5013" spans="1:22" outlineLevel="4" x14ac:dyDescent="0.35">
      <c r="A5013" s="6" t="s">
        <v>0</v>
      </c>
      <c r="B5013" s="6" t="s">
        <v>1</v>
      </c>
      <c r="C5013" s="12" t="s">
        <v>5444</v>
      </c>
      <c r="D5013" s="5" t="s">
        <v>5445</v>
      </c>
      <c r="E5013" s="6" t="s">
        <v>5445</v>
      </c>
      <c r="F5013" s="1" t="s">
        <v>4</v>
      </c>
      <c r="G5013" s="15" t="s">
        <v>13020</v>
      </c>
      <c r="H5013" s="1" t="s">
        <v>5448</v>
      </c>
      <c r="I5013" s="2" t="s">
        <v>5449</v>
      </c>
      <c r="J5013" s="6" t="s">
        <v>5446</v>
      </c>
      <c r="K5013" s="6" t="s">
        <v>4</v>
      </c>
      <c r="L5013" s="6" t="s">
        <v>4</v>
      </c>
      <c r="M5013" s="6" t="s">
        <v>5</v>
      </c>
      <c r="N5013" s="6" t="s">
        <v>5451</v>
      </c>
      <c r="O5013" s="16">
        <v>44971</v>
      </c>
      <c r="P5013" s="6" t="s">
        <v>7</v>
      </c>
      <c r="Q5013" s="18">
        <v>474583.81</v>
      </c>
      <c r="R5013" s="18">
        <v>0</v>
      </c>
      <c r="S5013" s="18">
        <v>474583.81</v>
      </c>
      <c r="T5013" s="18">
        <v>0</v>
      </c>
      <c r="U5013" s="10">
        <f t="shared" si="156"/>
        <v>0</v>
      </c>
      <c r="V5013" s="20">
        <f t="shared" si="157"/>
        <v>0</v>
      </c>
    </row>
    <row r="5014" spans="1:22" outlineLevel="4" x14ac:dyDescent="0.35">
      <c r="A5014" s="6" t="s">
        <v>0</v>
      </c>
      <c r="B5014" s="6" t="s">
        <v>1</v>
      </c>
      <c r="C5014" s="12" t="s">
        <v>5444</v>
      </c>
      <c r="D5014" s="5" t="s">
        <v>5445</v>
      </c>
      <c r="E5014" s="6" t="s">
        <v>5445</v>
      </c>
      <c r="F5014" s="1" t="s">
        <v>4</v>
      </c>
      <c r="G5014" s="15" t="s">
        <v>13020</v>
      </c>
      <c r="H5014" s="1" t="s">
        <v>5448</v>
      </c>
      <c r="I5014" s="2" t="s">
        <v>5449</v>
      </c>
      <c r="J5014" s="6" t="s">
        <v>5446</v>
      </c>
      <c r="K5014" s="6" t="s">
        <v>4</v>
      </c>
      <c r="L5014" s="6" t="s">
        <v>4</v>
      </c>
      <c r="M5014" s="6" t="s">
        <v>5</v>
      </c>
      <c r="N5014" s="6" t="s">
        <v>5452</v>
      </c>
      <c r="O5014" s="16">
        <v>44971</v>
      </c>
      <c r="P5014" s="6" t="s">
        <v>7</v>
      </c>
      <c r="Q5014" s="18">
        <v>635112.82999999996</v>
      </c>
      <c r="R5014" s="18">
        <v>0</v>
      </c>
      <c r="S5014" s="18">
        <v>635112.82999999996</v>
      </c>
      <c r="T5014" s="18">
        <v>0</v>
      </c>
      <c r="U5014" s="10">
        <f t="shared" si="156"/>
        <v>0</v>
      </c>
      <c r="V5014" s="20">
        <f t="shared" si="157"/>
        <v>0</v>
      </c>
    </row>
    <row r="5015" spans="1:22" outlineLevel="4" x14ac:dyDescent="0.35">
      <c r="A5015" s="6" t="s">
        <v>0</v>
      </c>
      <c r="B5015" s="6" t="s">
        <v>1</v>
      </c>
      <c r="C5015" s="12" t="s">
        <v>5444</v>
      </c>
      <c r="D5015" s="5" t="s">
        <v>5445</v>
      </c>
      <c r="E5015" s="6" t="s">
        <v>5445</v>
      </c>
      <c r="F5015" s="1" t="s">
        <v>4</v>
      </c>
      <c r="G5015" s="15" t="s">
        <v>13020</v>
      </c>
      <c r="H5015" s="1" t="s">
        <v>5448</v>
      </c>
      <c r="I5015" s="2" t="s">
        <v>5449</v>
      </c>
      <c r="J5015" s="6" t="s">
        <v>5446</v>
      </c>
      <c r="K5015" s="6" t="s">
        <v>4</v>
      </c>
      <c r="L5015" s="6" t="s">
        <v>4</v>
      </c>
      <c r="M5015" s="6" t="s">
        <v>5</v>
      </c>
      <c r="N5015" s="6" t="s">
        <v>5453</v>
      </c>
      <c r="O5015" s="16">
        <v>44971</v>
      </c>
      <c r="P5015" s="6" t="s">
        <v>7</v>
      </c>
      <c r="Q5015" s="18">
        <v>158200.12</v>
      </c>
      <c r="R5015" s="18">
        <v>0</v>
      </c>
      <c r="S5015" s="18">
        <v>158200.12</v>
      </c>
      <c r="T5015" s="18">
        <v>0</v>
      </c>
      <c r="U5015" s="10">
        <f t="shared" si="156"/>
        <v>0</v>
      </c>
      <c r="V5015" s="20">
        <f t="shared" si="157"/>
        <v>0</v>
      </c>
    </row>
    <row r="5016" spans="1:22" outlineLevel="4" x14ac:dyDescent="0.35">
      <c r="A5016" s="6" t="s">
        <v>0</v>
      </c>
      <c r="B5016" s="6" t="s">
        <v>1</v>
      </c>
      <c r="C5016" s="12" t="s">
        <v>5444</v>
      </c>
      <c r="D5016" s="5" t="s">
        <v>5445</v>
      </c>
      <c r="E5016" s="6" t="s">
        <v>5445</v>
      </c>
      <c r="F5016" s="1" t="s">
        <v>4</v>
      </c>
      <c r="G5016" s="15" t="s">
        <v>13020</v>
      </c>
      <c r="H5016" s="1" t="s">
        <v>5448</v>
      </c>
      <c r="I5016" s="2" t="s">
        <v>5449</v>
      </c>
      <c r="J5016" s="6" t="s">
        <v>5446</v>
      </c>
      <c r="K5016" s="6" t="s">
        <v>4</v>
      </c>
      <c r="L5016" s="6" t="s">
        <v>4</v>
      </c>
      <c r="M5016" s="6" t="s">
        <v>5</v>
      </c>
      <c r="N5016" s="6" t="s">
        <v>5454</v>
      </c>
      <c r="O5016" s="16">
        <v>45099</v>
      </c>
      <c r="P5016" s="6" t="s">
        <v>7</v>
      </c>
      <c r="Q5016" s="18">
        <v>363484.68</v>
      </c>
      <c r="R5016" s="18">
        <v>0</v>
      </c>
      <c r="S5016" s="18">
        <v>363484.68</v>
      </c>
      <c r="T5016" s="18">
        <v>0</v>
      </c>
      <c r="U5016" s="10">
        <f t="shared" si="156"/>
        <v>0</v>
      </c>
      <c r="V5016" s="20">
        <f t="shared" si="157"/>
        <v>0</v>
      </c>
    </row>
    <row r="5017" spans="1:22" outlineLevel="4" x14ac:dyDescent="0.35">
      <c r="A5017" s="6" t="s">
        <v>0</v>
      </c>
      <c r="B5017" s="6" t="s">
        <v>1</v>
      </c>
      <c r="C5017" s="12" t="s">
        <v>5444</v>
      </c>
      <c r="D5017" s="5" t="s">
        <v>5445</v>
      </c>
      <c r="E5017" s="6" t="s">
        <v>5445</v>
      </c>
      <c r="F5017" s="1" t="s">
        <v>4</v>
      </c>
      <c r="G5017" s="15" t="s">
        <v>13020</v>
      </c>
      <c r="H5017" s="1" t="s">
        <v>5448</v>
      </c>
      <c r="I5017" s="2" t="s">
        <v>5449</v>
      </c>
      <c r="J5017" s="6" t="s">
        <v>5446</v>
      </c>
      <c r="K5017" s="6" t="s">
        <v>4</v>
      </c>
      <c r="L5017" s="6" t="s">
        <v>4</v>
      </c>
      <c r="M5017" s="6" t="s">
        <v>5</v>
      </c>
      <c r="N5017" s="6" t="s">
        <v>5455</v>
      </c>
      <c r="O5017" s="16">
        <v>45099</v>
      </c>
      <c r="P5017" s="6" t="s">
        <v>7</v>
      </c>
      <c r="Q5017" s="18">
        <v>474583.81</v>
      </c>
      <c r="R5017" s="18">
        <v>0</v>
      </c>
      <c r="S5017" s="18">
        <v>474583.81</v>
      </c>
      <c r="T5017" s="18">
        <v>0</v>
      </c>
      <c r="U5017" s="10">
        <f t="shared" si="156"/>
        <v>0</v>
      </c>
      <c r="V5017" s="20">
        <f t="shared" si="157"/>
        <v>0</v>
      </c>
    </row>
    <row r="5018" spans="1:22" outlineLevel="4" x14ac:dyDescent="0.35">
      <c r="A5018" s="6" t="s">
        <v>0</v>
      </c>
      <c r="B5018" s="6" t="s">
        <v>1</v>
      </c>
      <c r="C5018" s="12" t="s">
        <v>5444</v>
      </c>
      <c r="D5018" s="5" t="s">
        <v>5445</v>
      </c>
      <c r="E5018" s="6" t="s">
        <v>5445</v>
      </c>
      <c r="F5018" s="1" t="s">
        <v>4</v>
      </c>
      <c r="G5018" s="15" t="s">
        <v>13020</v>
      </c>
      <c r="H5018" s="1" t="s">
        <v>5448</v>
      </c>
      <c r="I5018" s="2" t="s">
        <v>5449</v>
      </c>
      <c r="J5018" s="6" t="s">
        <v>5446</v>
      </c>
      <c r="K5018" s="6" t="s">
        <v>4</v>
      </c>
      <c r="L5018" s="6" t="s">
        <v>4</v>
      </c>
      <c r="M5018" s="6" t="s">
        <v>5</v>
      </c>
      <c r="N5018" s="6" t="s">
        <v>5456</v>
      </c>
      <c r="O5018" s="16">
        <v>45099</v>
      </c>
      <c r="P5018" s="6" t="s">
        <v>7</v>
      </c>
      <c r="Q5018" s="18">
        <v>635112.82999999996</v>
      </c>
      <c r="R5018" s="18">
        <v>0</v>
      </c>
      <c r="S5018" s="18">
        <v>635112.82999999996</v>
      </c>
      <c r="T5018" s="18">
        <v>0</v>
      </c>
      <c r="U5018" s="10">
        <f t="shared" si="156"/>
        <v>0</v>
      </c>
      <c r="V5018" s="20">
        <f t="shared" si="157"/>
        <v>0</v>
      </c>
    </row>
    <row r="5019" spans="1:22" outlineLevel="4" x14ac:dyDescent="0.35">
      <c r="A5019" s="6" t="s">
        <v>0</v>
      </c>
      <c r="B5019" s="6" t="s">
        <v>1</v>
      </c>
      <c r="C5019" s="12" t="s">
        <v>5444</v>
      </c>
      <c r="D5019" s="5" t="s">
        <v>5445</v>
      </c>
      <c r="E5019" s="6" t="s">
        <v>5445</v>
      </c>
      <c r="F5019" s="1" t="s">
        <v>4</v>
      </c>
      <c r="G5019" s="15" t="s">
        <v>13020</v>
      </c>
      <c r="H5019" s="1" t="s">
        <v>5448</v>
      </c>
      <c r="I5019" s="2" t="s">
        <v>5449</v>
      </c>
      <c r="J5019" s="6" t="s">
        <v>5446</v>
      </c>
      <c r="K5019" s="6" t="s">
        <v>4</v>
      </c>
      <c r="L5019" s="6" t="s">
        <v>4</v>
      </c>
      <c r="M5019" s="6" t="s">
        <v>5</v>
      </c>
      <c r="N5019" s="6" t="s">
        <v>5457</v>
      </c>
      <c r="O5019" s="16">
        <v>45099</v>
      </c>
      <c r="P5019" s="6" t="s">
        <v>7</v>
      </c>
      <c r="Q5019" s="18">
        <v>474583.81</v>
      </c>
      <c r="R5019" s="18">
        <v>0</v>
      </c>
      <c r="S5019" s="18">
        <v>474583.81</v>
      </c>
      <c r="T5019" s="18">
        <v>0</v>
      </c>
      <c r="U5019" s="10">
        <f t="shared" si="156"/>
        <v>0</v>
      </c>
      <c r="V5019" s="20">
        <f t="shared" si="157"/>
        <v>0</v>
      </c>
    </row>
    <row r="5020" spans="1:22" outlineLevel="4" x14ac:dyDescent="0.35">
      <c r="A5020" s="6" t="s">
        <v>0</v>
      </c>
      <c r="B5020" s="6" t="s">
        <v>1</v>
      </c>
      <c r="C5020" s="12" t="s">
        <v>5444</v>
      </c>
      <c r="D5020" s="5" t="s">
        <v>5445</v>
      </c>
      <c r="E5020" s="6" t="s">
        <v>5445</v>
      </c>
      <c r="F5020" s="1" t="s">
        <v>4</v>
      </c>
      <c r="G5020" s="15" t="s">
        <v>13020</v>
      </c>
      <c r="H5020" s="1" t="s">
        <v>5448</v>
      </c>
      <c r="I5020" s="2" t="s">
        <v>5449</v>
      </c>
      <c r="J5020" s="6" t="s">
        <v>5446</v>
      </c>
      <c r="K5020" s="6" t="s">
        <v>4</v>
      </c>
      <c r="L5020" s="6" t="s">
        <v>4</v>
      </c>
      <c r="M5020" s="6" t="s">
        <v>5</v>
      </c>
      <c r="N5020" s="6" t="s">
        <v>5458</v>
      </c>
      <c r="O5020" s="16">
        <v>45099</v>
      </c>
      <c r="P5020" s="6" t="s">
        <v>7</v>
      </c>
      <c r="Q5020" s="18">
        <v>635112.82999999996</v>
      </c>
      <c r="R5020" s="18">
        <v>0</v>
      </c>
      <c r="S5020" s="18">
        <v>635112.82999999996</v>
      </c>
      <c r="T5020" s="18">
        <v>0</v>
      </c>
      <c r="U5020" s="10">
        <f t="shared" si="156"/>
        <v>0</v>
      </c>
      <c r="V5020" s="20">
        <f t="shared" si="157"/>
        <v>0</v>
      </c>
    </row>
    <row r="5021" spans="1:22" outlineLevel="4" x14ac:dyDescent="0.35">
      <c r="A5021" s="6" t="s">
        <v>0</v>
      </c>
      <c r="B5021" s="6" t="s">
        <v>1</v>
      </c>
      <c r="C5021" s="12" t="s">
        <v>5444</v>
      </c>
      <c r="D5021" s="5" t="s">
        <v>5445</v>
      </c>
      <c r="E5021" s="6" t="s">
        <v>5445</v>
      </c>
      <c r="F5021" s="1" t="s">
        <v>4</v>
      </c>
      <c r="G5021" s="15" t="s">
        <v>13020</v>
      </c>
      <c r="H5021" s="1" t="s">
        <v>5448</v>
      </c>
      <c r="I5021" s="2" t="s">
        <v>5449</v>
      </c>
      <c r="J5021" s="6" t="s">
        <v>5446</v>
      </c>
      <c r="K5021" s="6" t="s">
        <v>4</v>
      </c>
      <c r="L5021" s="6" t="s">
        <v>4</v>
      </c>
      <c r="M5021" s="6" t="s">
        <v>5</v>
      </c>
      <c r="N5021" s="6" t="s">
        <v>5459</v>
      </c>
      <c r="O5021" s="16">
        <v>45099</v>
      </c>
      <c r="P5021" s="6" t="s">
        <v>7</v>
      </c>
      <c r="Q5021" s="18">
        <v>158200.12</v>
      </c>
      <c r="R5021" s="18">
        <v>0</v>
      </c>
      <c r="S5021" s="18">
        <v>158200.12</v>
      </c>
      <c r="T5021" s="18">
        <v>0</v>
      </c>
      <c r="U5021" s="10">
        <f t="shared" si="156"/>
        <v>0</v>
      </c>
      <c r="V5021" s="20">
        <f t="shared" si="157"/>
        <v>0</v>
      </c>
    </row>
    <row r="5022" spans="1:22" outlineLevel="4" x14ac:dyDescent="0.35">
      <c r="A5022" s="6" t="s">
        <v>0</v>
      </c>
      <c r="B5022" s="6" t="s">
        <v>1</v>
      </c>
      <c r="C5022" s="12" t="s">
        <v>5444</v>
      </c>
      <c r="D5022" s="5" t="s">
        <v>5445</v>
      </c>
      <c r="E5022" s="6" t="s">
        <v>5445</v>
      </c>
      <c r="F5022" s="1" t="s">
        <v>4</v>
      </c>
      <c r="G5022" s="15" t="s">
        <v>13020</v>
      </c>
      <c r="H5022" s="1" t="s">
        <v>5448</v>
      </c>
      <c r="I5022" s="2" t="s">
        <v>5449</v>
      </c>
      <c r="J5022" s="6" t="s">
        <v>5446</v>
      </c>
      <c r="K5022" s="6" t="s">
        <v>4</v>
      </c>
      <c r="L5022" s="6" t="s">
        <v>4</v>
      </c>
      <c r="M5022" s="6" t="s">
        <v>5</v>
      </c>
      <c r="N5022" s="6" t="s">
        <v>5460</v>
      </c>
      <c r="O5022" s="16">
        <v>45099</v>
      </c>
      <c r="P5022" s="6" t="s">
        <v>7</v>
      </c>
      <c r="Q5022" s="18">
        <v>158200.12</v>
      </c>
      <c r="R5022" s="18">
        <v>0</v>
      </c>
      <c r="S5022" s="18">
        <v>158200.12</v>
      </c>
      <c r="T5022" s="18">
        <v>0</v>
      </c>
      <c r="U5022" s="10">
        <f t="shared" si="156"/>
        <v>0</v>
      </c>
      <c r="V5022" s="20">
        <f t="shared" si="157"/>
        <v>0</v>
      </c>
    </row>
    <row r="5023" spans="1:22" outlineLevel="4" x14ac:dyDescent="0.35">
      <c r="A5023" s="6" t="s">
        <v>0</v>
      </c>
      <c r="B5023" s="6" t="s">
        <v>1</v>
      </c>
      <c r="C5023" s="12" t="s">
        <v>5444</v>
      </c>
      <c r="D5023" s="5" t="s">
        <v>5445</v>
      </c>
      <c r="E5023" s="6" t="s">
        <v>5445</v>
      </c>
      <c r="F5023" s="1" t="s">
        <v>4</v>
      </c>
      <c r="G5023" s="15" t="s">
        <v>13020</v>
      </c>
      <c r="H5023" s="1" t="s">
        <v>5448</v>
      </c>
      <c r="I5023" s="2" t="s">
        <v>5449</v>
      </c>
      <c r="J5023" s="6" t="s">
        <v>5446</v>
      </c>
      <c r="K5023" s="6" t="s">
        <v>4</v>
      </c>
      <c r="L5023" s="6" t="s">
        <v>4</v>
      </c>
      <c r="M5023" s="6" t="s">
        <v>5</v>
      </c>
      <c r="N5023" s="6" t="s">
        <v>5461</v>
      </c>
      <c r="O5023" s="16">
        <v>45099</v>
      </c>
      <c r="P5023" s="6" t="s">
        <v>7</v>
      </c>
      <c r="Q5023" s="18">
        <v>158200.12</v>
      </c>
      <c r="R5023" s="18">
        <v>0</v>
      </c>
      <c r="S5023" s="18">
        <v>158200.12</v>
      </c>
      <c r="T5023" s="18">
        <v>0</v>
      </c>
      <c r="U5023" s="10">
        <f t="shared" si="156"/>
        <v>0</v>
      </c>
      <c r="V5023" s="20">
        <f t="shared" si="157"/>
        <v>0</v>
      </c>
    </row>
    <row r="5024" spans="1:22" outlineLevel="4" x14ac:dyDescent="0.35">
      <c r="A5024" s="6" t="s">
        <v>0</v>
      </c>
      <c r="B5024" s="6" t="s">
        <v>1</v>
      </c>
      <c r="C5024" s="12" t="s">
        <v>5444</v>
      </c>
      <c r="D5024" s="5" t="s">
        <v>5445</v>
      </c>
      <c r="E5024" s="6" t="s">
        <v>5445</v>
      </c>
      <c r="F5024" s="1" t="s">
        <v>4</v>
      </c>
      <c r="G5024" s="15" t="s">
        <v>13020</v>
      </c>
      <c r="H5024" s="1" t="s">
        <v>5448</v>
      </c>
      <c r="I5024" s="2" t="s">
        <v>5449</v>
      </c>
      <c r="J5024" s="6" t="s">
        <v>5446</v>
      </c>
      <c r="K5024" s="6" t="s">
        <v>4</v>
      </c>
      <c r="L5024" s="6" t="s">
        <v>4</v>
      </c>
      <c r="M5024" s="6" t="s">
        <v>5</v>
      </c>
      <c r="N5024" s="6" t="s">
        <v>5462</v>
      </c>
      <c r="O5024" s="16">
        <v>45099</v>
      </c>
      <c r="P5024" s="6" t="s">
        <v>7</v>
      </c>
      <c r="Q5024" s="18">
        <v>-318346.95</v>
      </c>
      <c r="R5024" s="18">
        <v>0</v>
      </c>
      <c r="S5024" s="18">
        <v>-318346.95</v>
      </c>
      <c r="T5024" s="18">
        <v>0</v>
      </c>
      <c r="U5024" s="10">
        <f t="shared" si="156"/>
        <v>0</v>
      </c>
      <c r="V5024" s="20">
        <f t="shared" si="157"/>
        <v>0</v>
      </c>
    </row>
    <row r="5025" spans="1:22" outlineLevel="4" x14ac:dyDescent="0.35">
      <c r="A5025" s="6" t="s">
        <v>0</v>
      </c>
      <c r="B5025" s="6" t="s">
        <v>1</v>
      </c>
      <c r="C5025" s="12" t="s">
        <v>5444</v>
      </c>
      <c r="D5025" s="5" t="s">
        <v>5445</v>
      </c>
      <c r="E5025" s="6" t="s">
        <v>5445</v>
      </c>
      <c r="F5025" s="1" t="s">
        <v>4</v>
      </c>
      <c r="G5025" s="15" t="s">
        <v>13020</v>
      </c>
      <c r="H5025" s="1" t="s">
        <v>5448</v>
      </c>
      <c r="I5025" s="2" t="s">
        <v>5449</v>
      </c>
      <c r="J5025" s="6" t="s">
        <v>5446</v>
      </c>
      <c r="K5025" s="6" t="s">
        <v>4</v>
      </c>
      <c r="L5025" s="6" t="s">
        <v>4</v>
      </c>
      <c r="M5025" s="6" t="s">
        <v>5</v>
      </c>
      <c r="N5025" s="6" t="s">
        <v>5463</v>
      </c>
      <c r="O5025" s="16">
        <v>45099</v>
      </c>
      <c r="P5025" s="6" t="s">
        <v>7</v>
      </c>
      <c r="Q5025" s="18">
        <v>-115109.82</v>
      </c>
      <c r="R5025" s="18">
        <v>0</v>
      </c>
      <c r="S5025" s="18">
        <v>-115109.82</v>
      </c>
      <c r="T5025" s="18">
        <v>0</v>
      </c>
      <c r="U5025" s="10">
        <f t="shared" si="156"/>
        <v>0</v>
      </c>
      <c r="V5025" s="20">
        <f t="shared" si="157"/>
        <v>0</v>
      </c>
    </row>
    <row r="5026" spans="1:22" outlineLevel="4" x14ac:dyDescent="0.35">
      <c r="A5026" s="6" t="s">
        <v>0</v>
      </c>
      <c r="B5026" s="6" t="s">
        <v>1</v>
      </c>
      <c r="C5026" s="12" t="s">
        <v>5444</v>
      </c>
      <c r="D5026" s="5" t="s">
        <v>5445</v>
      </c>
      <c r="E5026" s="6" t="s">
        <v>5445</v>
      </c>
      <c r="F5026" s="1" t="s">
        <v>4</v>
      </c>
      <c r="G5026" s="15" t="s">
        <v>13020</v>
      </c>
      <c r="H5026" s="1" t="s">
        <v>5448</v>
      </c>
      <c r="I5026" s="2" t="s">
        <v>5449</v>
      </c>
      <c r="J5026" s="6" t="s">
        <v>5446</v>
      </c>
      <c r="K5026" s="6" t="s">
        <v>4</v>
      </c>
      <c r="L5026" s="6" t="s">
        <v>4</v>
      </c>
      <c r="M5026" s="6" t="s">
        <v>5</v>
      </c>
      <c r="N5026" s="6" t="s">
        <v>5464</v>
      </c>
      <c r="O5026" s="16">
        <v>45099</v>
      </c>
      <c r="P5026" s="6" t="s">
        <v>7</v>
      </c>
      <c r="Q5026" s="18">
        <v>22183.97</v>
      </c>
      <c r="R5026" s="18">
        <v>0</v>
      </c>
      <c r="S5026" s="18">
        <v>22183.97</v>
      </c>
      <c r="T5026" s="18">
        <v>0</v>
      </c>
      <c r="U5026" s="10">
        <f t="shared" si="156"/>
        <v>0</v>
      </c>
      <c r="V5026" s="20">
        <f t="shared" si="157"/>
        <v>0</v>
      </c>
    </row>
    <row r="5027" spans="1:22" outlineLevel="4" x14ac:dyDescent="0.35">
      <c r="A5027" s="6" t="s">
        <v>0</v>
      </c>
      <c r="B5027" s="6" t="s">
        <v>1</v>
      </c>
      <c r="C5027" s="12" t="s">
        <v>5444</v>
      </c>
      <c r="D5027" s="5" t="s">
        <v>5445</v>
      </c>
      <c r="E5027" s="6" t="s">
        <v>5445</v>
      </c>
      <c r="F5027" s="1" t="s">
        <v>4</v>
      </c>
      <c r="G5027" s="15" t="s">
        <v>13020</v>
      </c>
      <c r="H5027" s="1" t="s">
        <v>5448</v>
      </c>
      <c r="I5027" s="2" t="s">
        <v>5449</v>
      </c>
      <c r="J5027" s="6" t="s">
        <v>5446</v>
      </c>
      <c r="K5027" s="6" t="s">
        <v>4</v>
      </c>
      <c r="L5027" s="6" t="s">
        <v>4</v>
      </c>
      <c r="M5027" s="6" t="s">
        <v>5</v>
      </c>
      <c r="N5027" s="6" t="s">
        <v>5465</v>
      </c>
      <c r="O5027" s="16">
        <v>45099</v>
      </c>
      <c r="P5027" s="6" t="s">
        <v>7</v>
      </c>
      <c r="Q5027" s="18">
        <v>-152823.91</v>
      </c>
      <c r="R5027" s="18">
        <v>0</v>
      </c>
      <c r="S5027" s="18">
        <v>-152823.91</v>
      </c>
      <c r="T5027" s="18">
        <v>0</v>
      </c>
      <c r="U5027" s="10">
        <f t="shared" si="156"/>
        <v>0</v>
      </c>
      <c r="V5027" s="20">
        <f t="shared" si="157"/>
        <v>0</v>
      </c>
    </row>
    <row r="5028" spans="1:22" outlineLevel="4" x14ac:dyDescent="0.35">
      <c r="A5028" s="6" t="s">
        <v>0</v>
      </c>
      <c r="B5028" s="6" t="s">
        <v>1</v>
      </c>
      <c r="C5028" s="12" t="s">
        <v>5444</v>
      </c>
      <c r="D5028" s="5" t="s">
        <v>5445</v>
      </c>
      <c r="E5028" s="6" t="s">
        <v>5445</v>
      </c>
      <c r="F5028" s="1" t="s">
        <v>4</v>
      </c>
      <c r="G5028" s="15" t="s">
        <v>13020</v>
      </c>
      <c r="H5028" s="1" t="s">
        <v>5448</v>
      </c>
      <c r="I5028" s="2" t="s">
        <v>5449</v>
      </c>
      <c r="J5028" s="6" t="s">
        <v>5446</v>
      </c>
      <c r="K5028" s="6" t="s">
        <v>4</v>
      </c>
      <c r="L5028" s="6" t="s">
        <v>4</v>
      </c>
      <c r="M5028" s="6" t="s">
        <v>5</v>
      </c>
      <c r="N5028" s="6" t="s">
        <v>5466</v>
      </c>
      <c r="O5028" s="16">
        <v>45099</v>
      </c>
      <c r="P5028" s="6" t="s">
        <v>7</v>
      </c>
      <c r="Q5028" s="18">
        <v>67669.23</v>
      </c>
      <c r="R5028" s="18">
        <v>0</v>
      </c>
      <c r="S5028" s="18">
        <v>67669.23</v>
      </c>
      <c r="T5028" s="18">
        <v>0</v>
      </c>
      <c r="U5028" s="10">
        <f t="shared" si="156"/>
        <v>0</v>
      </c>
      <c r="V5028" s="20">
        <f t="shared" si="157"/>
        <v>0</v>
      </c>
    </row>
    <row r="5029" spans="1:22" outlineLevel="4" x14ac:dyDescent="0.35">
      <c r="A5029" s="6" t="s">
        <v>0</v>
      </c>
      <c r="B5029" s="6" t="s">
        <v>1</v>
      </c>
      <c r="C5029" s="12" t="s">
        <v>5444</v>
      </c>
      <c r="D5029" s="5" t="s">
        <v>5445</v>
      </c>
      <c r="E5029" s="6" t="s">
        <v>5445</v>
      </c>
      <c r="F5029" s="1" t="s">
        <v>4</v>
      </c>
      <c r="G5029" s="15" t="s">
        <v>13020</v>
      </c>
      <c r="H5029" s="1" t="s">
        <v>5448</v>
      </c>
      <c r="I5029" s="2" t="s">
        <v>5449</v>
      </c>
      <c r="J5029" s="6" t="s">
        <v>5446</v>
      </c>
      <c r="K5029" s="6" t="s">
        <v>4</v>
      </c>
      <c r="L5029" s="6" t="s">
        <v>4</v>
      </c>
      <c r="M5029" s="6" t="s">
        <v>5</v>
      </c>
      <c r="N5029" s="6" t="s">
        <v>5467</v>
      </c>
      <c r="O5029" s="16">
        <v>45099</v>
      </c>
      <c r="P5029" s="6" t="s">
        <v>7</v>
      </c>
      <c r="Q5029" s="18">
        <v>-116697.11</v>
      </c>
      <c r="R5029" s="18">
        <v>0</v>
      </c>
      <c r="S5029" s="18">
        <v>-116697.11</v>
      </c>
      <c r="T5029" s="18">
        <v>0</v>
      </c>
      <c r="U5029" s="10">
        <f t="shared" si="156"/>
        <v>0</v>
      </c>
      <c r="V5029" s="20">
        <f t="shared" si="157"/>
        <v>0</v>
      </c>
    </row>
    <row r="5030" spans="1:22" outlineLevel="4" x14ac:dyDescent="0.35">
      <c r="A5030" s="6" t="s">
        <v>0</v>
      </c>
      <c r="B5030" s="6" t="s">
        <v>1</v>
      </c>
      <c r="C5030" s="12" t="s">
        <v>5444</v>
      </c>
      <c r="D5030" s="5" t="s">
        <v>5445</v>
      </c>
      <c r="E5030" s="6" t="s">
        <v>5445</v>
      </c>
      <c r="F5030" s="1" t="s">
        <v>4</v>
      </c>
      <c r="G5030" s="15" t="s">
        <v>13020</v>
      </c>
      <c r="H5030" s="1" t="s">
        <v>5448</v>
      </c>
      <c r="I5030" s="2" t="s">
        <v>5449</v>
      </c>
      <c r="J5030" s="6" t="s">
        <v>5446</v>
      </c>
      <c r="K5030" s="6" t="s">
        <v>4</v>
      </c>
      <c r="L5030" s="6" t="s">
        <v>4</v>
      </c>
      <c r="M5030" s="6" t="s">
        <v>5</v>
      </c>
      <c r="N5030" s="6" t="s">
        <v>5468</v>
      </c>
      <c r="O5030" s="16">
        <v>45099</v>
      </c>
      <c r="P5030" s="6" t="s">
        <v>7</v>
      </c>
      <c r="Q5030" s="18">
        <v>-100749.07</v>
      </c>
      <c r="R5030" s="18">
        <v>0</v>
      </c>
      <c r="S5030" s="18">
        <v>-100749.07</v>
      </c>
      <c r="T5030" s="18">
        <v>0</v>
      </c>
      <c r="U5030" s="10">
        <f t="shared" si="156"/>
        <v>0</v>
      </c>
      <c r="V5030" s="20">
        <f t="shared" si="157"/>
        <v>0</v>
      </c>
    </row>
    <row r="5031" spans="1:22" outlineLevel="4" x14ac:dyDescent="0.35">
      <c r="A5031" s="6" t="s">
        <v>0</v>
      </c>
      <c r="B5031" s="6" t="s">
        <v>1</v>
      </c>
      <c r="C5031" s="12" t="s">
        <v>5444</v>
      </c>
      <c r="D5031" s="5" t="s">
        <v>5445</v>
      </c>
      <c r="E5031" s="6" t="s">
        <v>5445</v>
      </c>
      <c r="F5031" s="1" t="s">
        <v>4</v>
      </c>
      <c r="G5031" s="15" t="s">
        <v>13020</v>
      </c>
      <c r="H5031" s="1" t="s">
        <v>5448</v>
      </c>
      <c r="I5031" s="2" t="s">
        <v>5449</v>
      </c>
      <c r="J5031" s="6" t="s">
        <v>5446</v>
      </c>
      <c r="K5031" s="6" t="s">
        <v>4</v>
      </c>
      <c r="L5031" s="6" t="s">
        <v>4</v>
      </c>
      <c r="M5031" s="6" t="s">
        <v>5</v>
      </c>
      <c r="N5031" s="6" t="s">
        <v>5469</v>
      </c>
      <c r="O5031" s="16">
        <v>45099</v>
      </c>
      <c r="P5031" s="6" t="s">
        <v>7</v>
      </c>
      <c r="Q5031" s="18">
        <v>-71848.88</v>
      </c>
      <c r="R5031" s="18">
        <v>0</v>
      </c>
      <c r="S5031" s="18">
        <v>-71848.88</v>
      </c>
      <c r="T5031" s="18">
        <v>0</v>
      </c>
      <c r="U5031" s="10">
        <f t="shared" si="156"/>
        <v>0</v>
      </c>
      <c r="V5031" s="20">
        <f t="shared" si="157"/>
        <v>0</v>
      </c>
    </row>
    <row r="5032" spans="1:22" outlineLevel="4" x14ac:dyDescent="0.35">
      <c r="A5032" s="6" t="s">
        <v>0</v>
      </c>
      <c r="B5032" s="6" t="s">
        <v>1</v>
      </c>
      <c r="C5032" s="12" t="s">
        <v>5444</v>
      </c>
      <c r="D5032" s="5" t="s">
        <v>5445</v>
      </c>
      <c r="E5032" s="6" t="s">
        <v>5445</v>
      </c>
      <c r="F5032" s="1" t="s">
        <v>4</v>
      </c>
      <c r="G5032" s="15" t="s">
        <v>13020</v>
      </c>
      <c r="H5032" s="1" t="s">
        <v>5448</v>
      </c>
      <c r="I5032" s="2" t="s">
        <v>5449</v>
      </c>
      <c r="J5032" s="6" t="s">
        <v>5446</v>
      </c>
      <c r="K5032" s="6" t="s">
        <v>4</v>
      </c>
      <c r="L5032" s="6" t="s">
        <v>4</v>
      </c>
      <c r="M5032" s="6" t="s">
        <v>5</v>
      </c>
      <c r="N5032" s="6" t="s">
        <v>5470</v>
      </c>
      <c r="O5032" s="16">
        <v>45099</v>
      </c>
      <c r="P5032" s="6" t="s">
        <v>7</v>
      </c>
      <c r="Q5032" s="18">
        <v>-75387.600000000006</v>
      </c>
      <c r="R5032" s="18">
        <v>0</v>
      </c>
      <c r="S5032" s="18">
        <v>-75387.600000000006</v>
      </c>
      <c r="T5032" s="18">
        <v>0</v>
      </c>
      <c r="U5032" s="10">
        <f t="shared" si="156"/>
        <v>0</v>
      </c>
      <c r="V5032" s="20">
        <f t="shared" si="157"/>
        <v>0</v>
      </c>
    </row>
    <row r="5033" spans="1:22" outlineLevel="3" x14ac:dyDescent="0.35">
      <c r="H5033" s="14" t="s">
        <v>12303</v>
      </c>
      <c r="O5033" s="16"/>
      <c r="Q5033" s="18">
        <f>SUBTOTAL(9,Q5011:Q5032)</f>
        <v>3953944.49</v>
      </c>
      <c r="R5033" s="18">
        <f>SUBTOTAL(9,R5011:R5032)</f>
        <v>0</v>
      </c>
      <c r="S5033" s="18">
        <f>SUBTOTAL(9,S5011:S5032)</f>
        <v>3953944.49</v>
      </c>
      <c r="T5033" s="18">
        <f>SUBTOTAL(9,T5011:T5032)</f>
        <v>0</v>
      </c>
      <c r="U5033" s="10">
        <f t="shared" si="156"/>
        <v>0</v>
      </c>
      <c r="V5033" s="20">
        <f t="shared" si="157"/>
        <v>0</v>
      </c>
    </row>
    <row r="5034" spans="1:22" ht="29" outlineLevel="4" x14ac:dyDescent="0.35">
      <c r="A5034" s="6" t="s">
        <v>0</v>
      </c>
      <c r="B5034" s="6" t="s">
        <v>1</v>
      </c>
      <c r="C5034" s="12" t="s">
        <v>5444</v>
      </c>
      <c r="D5034" s="5" t="s">
        <v>5445</v>
      </c>
      <c r="E5034" s="6" t="s">
        <v>5445</v>
      </c>
      <c r="F5034" s="1" t="s">
        <v>4</v>
      </c>
      <c r="G5034" s="15" t="s">
        <v>1372</v>
      </c>
      <c r="H5034" s="1" t="s">
        <v>5472</v>
      </c>
      <c r="I5034" s="2" t="s">
        <v>5473</v>
      </c>
      <c r="J5034" s="6" t="s">
        <v>5446</v>
      </c>
      <c r="K5034" s="6" t="s">
        <v>4</v>
      </c>
      <c r="L5034" s="6" t="s">
        <v>4</v>
      </c>
      <c r="M5034" s="6" t="s">
        <v>5</v>
      </c>
      <c r="N5034" s="6" t="s">
        <v>5471</v>
      </c>
      <c r="O5034" s="16">
        <v>44923</v>
      </c>
      <c r="P5034" s="6" t="s">
        <v>7</v>
      </c>
      <c r="Q5034" s="18">
        <v>-2347.1</v>
      </c>
      <c r="R5034" s="18">
        <v>0</v>
      </c>
      <c r="S5034" s="18">
        <v>-2347.1</v>
      </c>
      <c r="T5034" s="18">
        <v>0</v>
      </c>
      <c r="U5034" s="10">
        <f t="shared" si="156"/>
        <v>0</v>
      </c>
      <c r="V5034" s="20">
        <f t="shared" si="157"/>
        <v>0</v>
      </c>
    </row>
    <row r="5035" spans="1:22" ht="29" outlineLevel="4" x14ac:dyDescent="0.35">
      <c r="A5035" s="6" t="s">
        <v>0</v>
      </c>
      <c r="B5035" s="6" t="s">
        <v>1</v>
      </c>
      <c r="C5035" s="12" t="s">
        <v>5444</v>
      </c>
      <c r="D5035" s="5" t="s">
        <v>5445</v>
      </c>
      <c r="E5035" s="6" t="s">
        <v>5445</v>
      </c>
      <c r="F5035" s="1" t="s">
        <v>4</v>
      </c>
      <c r="G5035" s="15" t="s">
        <v>1372</v>
      </c>
      <c r="H5035" s="1" t="s">
        <v>5472</v>
      </c>
      <c r="I5035" s="2" t="s">
        <v>5473</v>
      </c>
      <c r="J5035" s="6" t="s">
        <v>5446</v>
      </c>
      <c r="K5035" s="6" t="s">
        <v>4</v>
      </c>
      <c r="L5035" s="6" t="s">
        <v>4</v>
      </c>
      <c r="M5035" s="6" t="s">
        <v>5</v>
      </c>
      <c r="N5035" s="6" t="s">
        <v>5474</v>
      </c>
      <c r="O5035" s="16">
        <v>44923</v>
      </c>
      <c r="P5035" s="6" t="s">
        <v>7</v>
      </c>
      <c r="Q5035" s="18">
        <v>-819.75</v>
      </c>
      <c r="R5035" s="18">
        <v>0</v>
      </c>
      <c r="S5035" s="18">
        <v>-819.75</v>
      </c>
      <c r="T5035" s="18">
        <v>0</v>
      </c>
      <c r="U5035" s="10">
        <f t="shared" si="156"/>
        <v>0</v>
      </c>
      <c r="V5035" s="20">
        <f t="shared" si="157"/>
        <v>0</v>
      </c>
    </row>
    <row r="5036" spans="1:22" ht="29" outlineLevel="4" x14ac:dyDescent="0.35">
      <c r="A5036" s="6" t="s">
        <v>0</v>
      </c>
      <c r="B5036" s="6" t="s">
        <v>1</v>
      </c>
      <c r="C5036" s="12" t="s">
        <v>5444</v>
      </c>
      <c r="D5036" s="5" t="s">
        <v>5445</v>
      </c>
      <c r="E5036" s="6" t="s">
        <v>5445</v>
      </c>
      <c r="F5036" s="1" t="s">
        <v>4</v>
      </c>
      <c r="G5036" s="15" t="s">
        <v>1372</v>
      </c>
      <c r="H5036" s="1" t="s">
        <v>5472</v>
      </c>
      <c r="I5036" s="2" t="s">
        <v>5473</v>
      </c>
      <c r="J5036" s="6" t="s">
        <v>5446</v>
      </c>
      <c r="K5036" s="6" t="s">
        <v>4</v>
      </c>
      <c r="L5036" s="6" t="s">
        <v>4</v>
      </c>
      <c r="M5036" s="6" t="s">
        <v>5</v>
      </c>
      <c r="N5036" s="6" t="s">
        <v>5475</v>
      </c>
      <c r="O5036" s="16">
        <v>44923</v>
      </c>
      <c r="P5036" s="6" t="s">
        <v>7</v>
      </c>
      <c r="Q5036" s="18">
        <v>-26460.959999999999</v>
      </c>
      <c r="R5036" s="18">
        <v>0</v>
      </c>
      <c r="S5036" s="18">
        <v>-26460.959999999999</v>
      </c>
      <c r="T5036" s="18">
        <v>0</v>
      </c>
      <c r="U5036" s="10">
        <f t="shared" si="156"/>
        <v>0</v>
      </c>
      <c r="V5036" s="20">
        <f t="shared" si="157"/>
        <v>0</v>
      </c>
    </row>
    <row r="5037" spans="1:22" ht="29" outlineLevel="4" x14ac:dyDescent="0.35">
      <c r="A5037" s="6" t="s">
        <v>0</v>
      </c>
      <c r="B5037" s="6" t="s">
        <v>1</v>
      </c>
      <c r="C5037" s="12" t="s">
        <v>5444</v>
      </c>
      <c r="D5037" s="5" t="s">
        <v>5445</v>
      </c>
      <c r="E5037" s="6" t="s">
        <v>5445</v>
      </c>
      <c r="F5037" s="1" t="s">
        <v>4</v>
      </c>
      <c r="G5037" s="15" t="s">
        <v>1372</v>
      </c>
      <c r="H5037" s="1" t="s">
        <v>5472</v>
      </c>
      <c r="I5037" s="2" t="s">
        <v>5473</v>
      </c>
      <c r="J5037" s="6" t="s">
        <v>5446</v>
      </c>
      <c r="K5037" s="6" t="s">
        <v>4</v>
      </c>
      <c r="L5037" s="6" t="s">
        <v>4</v>
      </c>
      <c r="M5037" s="6" t="s">
        <v>5</v>
      </c>
      <c r="N5037" s="6" t="s">
        <v>5476</v>
      </c>
      <c r="O5037" s="16">
        <v>44923</v>
      </c>
      <c r="P5037" s="6" t="s">
        <v>7</v>
      </c>
      <c r="Q5037" s="18">
        <v>-17953.77</v>
      </c>
      <c r="R5037" s="18">
        <v>0</v>
      </c>
      <c r="S5037" s="18">
        <v>-17953.77</v>
      </c>
      <c r="T5037" s="18">
        <v>0</v>
      </c>
      <c r="U5037" s="10">
        <f t="shared" si="156"/>
        <v>0</v>
      </c>
      <c r="V5037" s="20">
        <f t="shared" si="157"/>
        <v>0</v>
      </c>
    </row>
    <row r="5038" spans="1:22" ht="29" outlineLevel="4" x14ac:dyDescent="0.35">
      <c r="A5038" s="6" t="s">
        <v>0</v>
      </c>
      <c r="B5038" s="6" t="s">
        <v>1</v>
      </c>
      <c r="C5038" s="12" t="s">
        <v>5444</v>
      </c>
      <c r="D5038" s="5" t="s">
        <v>5445</v>
      </c>
      <c r="E5038" s="6" t="s">
        <v>5445</v>
      </c>
      <c r="F5038" s="1" t="s">
        <v>4</v>
      </c>
      <c r="G5038" s="15" t="s">
        <v>1372</v>
      </c>
      <c r="H5038" s="1" t="s">
        <v>5472</v>
      </c>
      <c r="I5038" s="2" t="s">
        <v>5473</v>
      </c>
      <c r="J5038" s="6" t="s">
        <v>5446</v>
      </c>
      <c r="K5038" s="6" t="s">
        <v>4</v>
      </c>
      <c r="L5038" s="6" t="s">
        <v>4</v>
      </c>
      <c r="M5038" s="6" t="s">
        <v>5</v>
      </c>
      <c r="N5038" s="6" t="s">
        <v>5477</v>
      </c>
      <c r="O5038" s="16">
        <v>44816</v>
      </c>
      <c r="P5038" s="6" t="s">
        <v>7</v>
      </c>
      <c r="Q5038" s="18">
        <v>71384.929999999993</v>
      </c>
      <c r="R5038" s="18">
        <v>0</v>
      </c>
      <c r="S5038" s="18">
        <v>71384.929999999993</v>
      </c>
      <c r="T5038" s="18">
        <v>0</v>
      </c>
      <c r="U5038" s="10">
        <f t="shared" si="156"/>
        <v>0</v>
      </c>
      <c r="V5038" s="20">
        <f t="shared" si="157"/>
        <v>0</v>
      </c>
    </row>
    <row r="5039" spans="1:22" ht="29" outlineLevel="4" x14ac:dyDescent="0.35">
      <c r="A5039" s="6" t="s">
        <v>0</v>
      </c>
      <c r="B5039" s="6" t="s">
        <v>1</v>
      </c>
      <c r="C5039" s="12" t="s">
        <v>5444</v>
      </c>
      <c r="D5039" s="5" t="s">
        <v>5445</v>
      </c>
      <c r="E5039" s="6" t="s">
        <v>5445</v>
      </c>
      <c r="F5039" s="1" t="s">
        <v>4</v>
      </c>
      <c r="G5039" s="15" t="s">
        <v>1372</v>
      </c>
      <c r="H5039" s="1" t="s">
        <v>5472</v>
      </c>
      <c r="I5039" s="2" t="s">
        <v>5473</v>
      </c>
      <c r="J5039" s="6" t="s">
        <v>5446</v>
      </c>
      <c r="K5039" s="6" t="s">
        <v>4</v>
      </c>
      <c r="L5039" s="6" t="s">
        <v>4</v>
      </c>
      <c r="M5039" s="6" t="s">
        <v>5</v>
      </c>
      <c r="N5039" s="6" t="s">
        <v>5478</v>
      </c>
      <c r="O5039" s="16">
        <v>44923</v>
      </c>
      <c r="P5039" s="6" t="s">
        <v>7</v>
      </c>
      <c r="Q5039" s="18">
        <v>-9040.48</v>
      </c>
      <c r="R5039" s="18">
        <v>0</v>
      </c>
      <c r="S5039" s="18">
        <v>-9040.48</v>
      </c>
      <c r="T5039" s="18">
        <v>0</v>
      </c>
      <c r="U5039" s="10">
        <f t="shared" si="156"/>
        <v>0</v>
      </c>
      <c r="V5039" s="20">
        <f t="shared" si="157"/>
        <v>0</v>
      </c>
    </row>
    <row r="5040" spans="1:22" ht="29" outlineLevel="4" x14ac:dyDescent="0.35">
      <c r="A5040" s="6" t="s">
        <v>0</v>
      </c>
      <c r="B5040" s="6" t="s">
        <v>1</v>
      </c>
      <c r="C5040" s="12" t="s">
        <v>5444</v>
      </c>
      <c r="D5040" s="5" t="s">
        <v>5445</v>
      </c>
      <c r="E5040" s="6" t="s">
        <v>5445</v>
      </c>
      <c r="F5040" s="1" t="s">
        <v>4</v>
      </c>
      <c r="G5040" s="15" t="s">
        <v>1372</v>
      </c>
      <c r="H5040" s="1" t="s">
        <v>5472</v>
      </c>
      <c r="I5040" s="2" t="s">
        <v>5473</v>
      </c>
      <c r="J5040" s="6" t="s">
        <v>5446</v>
      </c>
      <c r="K5040" s="6" t="s">
        <v>4</v>
      </c>
      <c r="L5040" s="6" t="s">
        <v>4</v>
      </c>
      <c r="M5040" s="6" t="s">
        <v>5</v>
      </c>
      <c r="N5040" s="6" t="s">
        <v>5479</v>
      </c>
      <c r="O5040" s="16">
        <v>44923</v>
      </c>
      <c r="P5040" s="6" t="s">
        <v>7</v>
      </c>
      <c r="Q5040" s="18">
        <v>-40025.64</v>
      </c>
      <c r="R5040" s="18">
        <v>0</v>
      </c>
      <c r="S5040" s="18">
        <v>-40025.64</v>
      </c>
      <c r="T5040" s="18">
        <v>0</v>
      </c>
      <c r="U5040" s="10">
        <f t="shared" si="156"/>
        <v>0</v>
      </c>
      <c r="V5040" s="20">
        <f t="shared" si="157"/>
        <v>0</v>
      </c>
    </row>
    <row r="5041" spans="1:22" ht="29" outlineLevel="4" x14ac:dyDescent="0.35">
      <c r="A5041" s="6" t="s">
        <v>0</v>
      </c>
      <c r="B5041" s="6" t="s">
        <v>1</v>
      </c>
      <c r="C5041" s="12" t="s">
        <v>5444</v>
      </c>
      <c r="D5041" s="5" t="s">
        <v>5445</v>
      </c>
      <c r="E5041" s="6" t="s">
        <v>5445</v>
      </c>
      <c r="F5041" s="1" t="s">
        <v>4</v>
      </c>
      <c r="G5041" s="15" t="s">
        <v>1372</v>
      </c>
      <c r="H5041" s="1" t="s">
        <v>5472</v>
      </c>
      <c r="I5041" s="2" t="s">
        <v>5473</v>
      </c>
      <c r="J5041" s="6" t="s">
        <v>5446</v>
      </c>
      <c r="K5041" s="6" t="s">
        <v>4</v>
      </c>
      <c r="L5041" s="6" t="s">
        <v>4</v>
      </c>
      <c r="M5041" s="6" t="s">
        <v>5</v>
      </c>
      <c r="N5041" s="6" t="s">
        <v>5480</v>
      </c>
      <c r="O5041" s="16">
        <v>44923</v>
      </c>
      <c r="P5041" s="6" t="s">
        <v>7</v>
      </c>
      <c r="Q5041" s="18">
        <v>-39538.07</v>
      </c>
      <c r="R5041" s="18">
        <v>0</v>
      </c>
      <c r="S5041" s="18">
        <v>-39538.07</v>
      </c>
      <c r="T5041" s="18">
        <v>0</v>
      </c>
      <c r="U5041" s="10">
        <f t="shared" si="156"/>
        <v>0</v>
      </c>
      <c r="V5041" s="20">
        <f t="shared" si="157"/>
        <v>0</v>
      </c>
    </row>
    <row r="5042" spans="1:22" ht="29" outlineLevel="4" x14ac:dyDescent="0.35">
      <c r="A5042" s="6" t="s">
        <v>0</v>
      </c>
      <c r="B5042" s="6" t="s">
        <v>1</v>
      </c>
      <c r="C5042" s="12" t="s">
        <v>5444</v>
      </c>
      <c r="D5042" s="5" t="s">
        <v>5445</v>
      </c>
      <c r="E5042" s="6" t="s">
        <v>5445</v>
      </c>
      <c r="F5042" s="1" t="s">
        <v>4</v>
      </c>
      <c r="G5042" s="15" t="s">
        <v>1372</v>
      </c>
      <c r="H5042" s="1" t="s">
        <v>5472</v>
      </c>
      <c r="I5042" s="2" t="s">
        <v>5473</v>
      </c>
      <c r="J5042" s="6" t="s">
        <v>5446</v>
      </c>
      <c r="K5042" s="6" t="s">
        <v>4</v>
      </c>
      <c r="L5042" s="6" t="s">
        <v>4</v>
      </c>
      <c r="M5042" s="6" t="s">
        <v>5</v>
      </c>
      <c r="N5042" s="6" t="s">
        <v>5481</v>
      </c>
      <c r="O5042" s="16">
        <v>44923</v>
      </c>
      <c r="P5042" s="6" t="s">
        <v>7</v>
      </c>
      <c r="Q5042" s="18">
        <v>-125787.11</v>
      </c>
      <c r="R5042" s="18">
        <v>0</v>
      </c>
      <c r="S5042" s="18">
        <v>-125787.11</v>
      </c>
      <c r="T5042" s="18">
        <v>0</v>
      </c>
      <c r="U5042" s="10">
        <f t="shared" si="156"/>
        <v>0</v>
      </c>
      <c r="V5042" s="20">
        <f t="shared" si="157"/>
        <v>0</v>
      </c>
    </row>
    <row r="5043" spans="1:22" ht="29" outlineLevel="4" x14ac:dyDescent="0.35">
      <c r="A5043" s="6" t="s">
        <v>0</v>
      </c>
      <c r="B5043" s="6" t="s">
        <v>1</v>
      </c>
      <c r="C5043" s="12" t="s">
        <v>5444</v>
      </c>
      <c r="D5043" s="5" t="s">
        <v>5445</v>
      </c>
      <c r="E5043" s="6" t="s">
        <v>5445</v>
      </c>
      <c r="F5043" s="1" t="s">
        <v>4</v>
      </c>
      <c r="G5043" s="15" t="s">
        <v>1372</v>
      </c>
      <c r="H5043" s="1" t="s">
        <v>5472</v>
      </c>
      <c r="I5043" s="2" t="s">
        <v>5473</v>
      </c>
      <c r="J5043" s="6" t="s">
        <v>5446</v>
      </c>
      <c r="K5043" s="6" t="s">
        <v>4</v>
      </c>
      <c r="L5043" s="6" t="s">
        <v>4</v>
      </c>
      <c r="M5043" s="6" t="s">
        <v>5</v>
      </c>
      <c r="N5043" s="6" t="s">
        <v>5482</v>
      </c>
      <c r="O5043" s="16">
        <v>44923</v>
      </c>
      <c r="P5043" s="6" t="s">
        <v>7</v>
      </c>
      <c r="Q5043" s="18">
        <v>-38790.910000000003</v>
      </c>
      <c r="R5043" s="18">
        <v>0</v>
      </c>
      <c r="S5043" s="18">
        <v>-38790.910000000003</v>
      </c>
      <c r="T5043" s="18">
        <v>0</v>
      </c>
      <c r="U5043" s="10">
        <f t="shared" si="156"/>
        <v>0</v>
      </c>
      <c r="V5043" s="20">
        <f t="shared" si="157"/>
        <v>0</v>
      </c>
    </row>
    <row r="5044" spans="1:22" ht="29" outlineLevel="4" x14ac:dyDescent="0.35">
      <c r="A5044" s="6" t="s">
        <v>0</v>
      </c>
      <c r="B5044" s="6" t="s">
        <v>1</v>
      </c>
      <c r="C5044" s="12" t="s">
        <v>5444</v>
      </c>
      <c r="D5044" s="5" t="s">
        <v>5445</v>
      </c>
      <c r="E5044" s="6" t="s">
        <v>5445</v>
      </c>
      <c r="F5044" s="1" t="s">
        <v>4</v>
      </c>
      <c r="G5044" s="15" t="s">
        <v>1372</v>
      </c>
      <c r="H5044" s="1" t="s">
        <v>5472</v>
      </c>
      <c r="I5044" s="2" t="s">
        <v>5473</v>
      </c>
      <c r="J5044" s="6" t="s">
        <v>5446</v>
      </c>
      <c r="K5044" s="6" t="s">
        <v>4</v>
      </c>
      <c r="L5044" s="6" t="s">
        <v>4</v>
      </c>
      <c r="M5044" s="6" t="s">
        <v>5</v>
      </c>
      <c r="N5044" s="6" t="s">
        <v>5483</v>
      </c>
      <c r="O5044" s="16">
        <v>44816</v>
      </c>
      <c r="P5044" s="6" t="s">
        <v>7</v>
      </c>
      <c r="Q5044" s="18">
        <v>194190.49</v>
      </c>
      <c r="R5044" s="18">
        <v>0</v>
      </c>
      <c r="S5044" s="18">
        <v>194190.49</v>
      </c>
      <c r="T5044" s="18">
        <v>0</v>
      </c>
      <c r="U5044" s="10">
        <f t="shared" si="156"/>
        <v>0</v>
      </c>
      <c r="V5044" s="20">
        <f t="shared" si="157"/>
        <v>0</v>
      </c>
    </row>
    <row r="5045" spans="1:22" ht="29" outlineLevel="4" x14ac:dyDescent="0.35">
      <c r="A5045" s="6" t="s">
        <v>0</v>
      </c>
      <c r="B5045" s="6" t="s">
        <v>1</v>
      </c>
      <c r="C5045" s="12" t="s">
        <v>5444</v>
      </c>
      <c r="D5045" s="5" t="s">
        <v>5445</v>
      </c>
      <c r="E5045" s="6" t="s">
        <v>5445</v>
      </c>
      <c r="F5045" s="1" t="s">
        <v>4</v>
      </c>
      <c r="G5045" s="15" t="s">
        <v>1372</v>
      </c>
      <c r="H5045" s="1" t="s">
        <v>5472</v>
      </c>
      <c r="I5045" s="2" t="s">
        <v>5473</v>
      </c>
      <c r="J5045" s="6" t="s">
        <v>5446</v>
      </c>
      <c r="K5045" s="6" t="s">
        <v>4</v>
      </c>
      <c r="L5045" s="6" t="s">
        <v>4</v>
      </c>
      <c r="M5045" s="6" t="s">
        <v>5</v>
      </c>
      <c r="N5045" s="6" t="s">
        <v>5484</v>
      </c>
      <c r="O5045" s="16">
        <v>44816</v>
      </c>
      <c r="P5045" s="6" t="s">
        <v>7</v>
      </c>
      <c r="Q5045" s="18">
        <v>93484.81</v>
      </c>
      <c r="R5045" s="18">
        <v>0</v>
      </c>
      <c r="S5045" s="18">
        <v>93484.81</v>
      </c>
      <c r="T5045" s="18">
        <v>0</v>
      </c>
      <c r="U5045" s="10">
        <f t="shared" si="156"/>
        <v>0</v>
      </c>
      <c r="V5045" s="20">
        <f t="shared" si="157"/>
        <v>0</v>
      </c>
    </row>
    <row r="5046" spans="1:22" ht="29" outlineLevel="4" x14ac:dyDescent="0.35">
      <c r="A5046" s="6" t="s">
        <v>0</v>
      </c>
      <c r="B5046" s="6" t="s">
        <v>1</v>
      </c>
      <c r="C5046" s="12" t="s">
        <v>5444</v>
      </c>
      <c r="D5046" s="5" t="s">
        <v>5445</v>
      </c>
      <c r="E5046" s="6" t="s">
        <v>5445</v>
      </c>
      <c r="F5046" s="1" t="s">
        <v>4</v>
      </c>
      <c r="G5046" s="15" t="s">
        <v>1372</v>
      </c>
      <c r="H5046" s="1" t="s">
        <v>5472</v>
      </c>
      <c r="I5046" s="2" t="s">
        <v>5473</v>
      </c>
      <c r="J5046" s="6" t="s">
        <v>5446</v>
      </c>
      <c r="K5046" s="6" t="s">
        <v>4</v>
      </c>
      <c r="L5046" s="6" t="s">
        <v>4</v>
      </c>
      <c r="M5046" s="6" t="s">
        <v>5</v>
      </c>
      <c r="N5046" s="6" t="s">
        <v>5485</v>
      </c>
      <c r="O5046" s="16">
        <v>44816</v>
      </c>
      <c r="P5046" s="6" t="s">
        <v>7</v>
      </c>
      <c r="Q5046" s="18">
        <v>30662.51</v>
      </c>
      <c r="R5046" s="18">
        <v>0</v>
      </c>
      <c r="S5046" s="18">
        <v>30662.51</v>
      </c>
      <c r="T5046" s="18">
        <v>0</v>
      </c>
      <c r="U5046" s="10">
        <f t="shared" si="156"/>
        <v>0</v>
      </c>
      <c r="V5046" s="20">
        <f t="shared" si="157"/>
        <v>0</v>
      </c>
    </row>
    <row r="5047" spans="1:22" ht="29" outlineLevel="4" x14ac:dyDescent="0.35">
      <c r="A5047" s="6" t="s">
        <v>0</v>
      </c>
      <c r="B5047" s="6" t="s">
        <v>1</v>
      </c>
      <c r="C5047" s="12" t="s">
        <v>5444</v>
      </c>
      <c r="D5047" s="5" t="s">
        <v>5445</v>
      </c>
      <c r="E5047" s="6" t="s">
        <v>5445</v>
      </c>
      <c r="F5047" s="1" t="s">
        <v>4</v>
      </c>
      <c r="G5047" s="15" t="s">
        <v>1372</v>
      </c>
      <c r="H5047" s="1" t="s">
        <v>5472</v>
      </c>
      <c r="I5047" s="2" t="s">
        <v>5473</v>
      </c>
      <c r="J5047" s="6" t="s">
        <v>5446</v>
      </c>
      <c r="K5047" s="6" t="s">
        <v>4</v>
      </c>
      <c r="L5047" s="6" t="s">
        <v>4</v>
      </c>
      <c r="M5047" s="6" t="s">
        <v>5</v>
      </c>
      <c r="N5047" s="6" t="s">
        <v>5486</v>
      </c>
      <c r="O5047" s="16">
        <v>44923</v>
      </c>
      <c r="P5047" s="6" t="s">
        <v>7</v>
      </c>
      <c r="Q5047" s="18">
        <v>-92170.52</v>
      </c>
      <c r="R5047" s="18">
        <v>0</v>
      </c>
      <c r="S5047" s="18">
        <v>-92170.52</v>
      </c>
      <c r="T5047" s="18">
        <v>0</v>
      </c>
      <c r="U5047" s="10">
        <f t="shared" si="156"/>
        <v>0</v>
      </c>
      <c r="V5047" s="20">
        <f t="shared" si="157"/>
        <v>0</v>
      </c>
    </row>
    <row r="5048" spans="1:22" ht="29" outlineLevel="4" x14ac:dyDescent="0.35">
      <c r="A5048" s="6" t="s">
        <v>0</v>
      </c>
      <c r="B5048" s="6" t="s">
        <v>1</v>
      </c>
      <c r="C5048" s="12" t="s">
        <v>5444</v>
      </c>
      <c r="D5048" s="5" t="s">
        <v>5445</v>
      </c>
      <c r="E5048" s="6" t="s">
        <v>5445</v>
      </c>
      <c r="F5048" s="1" t="s">
        <v>4</v>
      </c>
      <c r="G5048" s="15" t="s">
        <v>1372</v>
      </c>
      <c r="H5048" s="1" t="s">
        <v>5472</v>
      </c>
      <c r="I5048" s="2" t="s">
        <v>5473</v>
      </c>
      <c r="J5048" s="6" t="s">
        <v>5446</v>
      </c>
      <c r="K5048" s="6" t="s">
        <v>4</v>
      </c>
      <c r="L5048" s="6" t="s">
        <v>4</v>
      </c>
      <c r="M5048" s="6" t="s">
        <v>5</v>
      </c>
      <c r="N5048" s="6" t="s">
        <v>5487</v>
      </c>
      <c r="O5048" s="16">
        <v>44923</v>
      </c>
      <c r="P5048" s="6" t="s">
        <v>7</v>
      </c>
      <c r="Q5048" s="18">
        <v>30907.9</v>
      </c>
      <c r="R5048" s="18">
        <v>0</v>
      </c>
      <c r="S5048" s="18">
        <v>30907.9</v>
      </c>
      <c r="T5048" s="18">
        <v>0</v>
      </c>
      <c r="U5048" s="10">
        <f t="shared" si="156"/>
        <v>0</v>
      </c>
      <c r="V5048" s="20">
        <f t="shared" si="157"/>
        <v>0</v>
      </c>
    </row>
    <row r="5049" spans="1:22" ht="29" outlineLevel="4" x14ac:dyDescent="0.35">
      <c r="A5049" s="6" t="s">
        <v>0</v>
      </c>
      <c r="B5049" s="6" t="s">
        <v>1</v>
      </c>
      <c r="C5049" s="12" t="s">
        <v>5444</v>
      </c>
      <c r="D5049" s="5" t="s">
        <v>5445</v>
      </c>
      <c r="E5049" s="6" t="s">
        <v>5445</v>
      </c>
      <c r="F5049" s="1" t="s">
        <v>4</v>
      </c>
      <c r="G5049" s="15" t="s">
        <v>1372</v>
      </c>
      <c r="H5049" s="1" t="s">
        <v>5472</v>
      </c>
      <c r="I5049" s="2" t="s">
        <v>5473</v>
      </c>
      <c r="J5049" s="6" t="s">
        <v>5446</v>
      </c>
      <c r="K5049" s="6" t="s">
        <v>4</v>
      </c>
      <c r="L5049" s="6" t="s">
        <v>4</v>
      </c>
      <c r="M5049" s="6" t="s">
        <v>5</v>
      </c>
      <c r="N5049" s="6" t="s">
        <v>5488</v>
      </c>
      <c r="O5049" s="16">
        <v>44923</v>
      </c>
      <c r="P5049" s="6" t="s">
        <v>7</v>
      </c>
      <c r="Q5049" s="18">
        <v>42742.05</v>
      </c>
      <c r="R5049" s="18">
        <v>0</v>
      </c>
      <c r="S5049" s="18">
        <v>42742.05</v>
      </c>
      <c r="T5049" s="18">
        <v>0</v>
      </c>
      <c r="U5049" s="10">
        <f t="shared" si="156"/>
        <v>0</v>
      </c>
      <c r="V5049" s="20">
        <f t="shared" si="157"/>
        <v>0</v>
      </c>
    </row>
    <row r="5050" spans="1:22" ht="29" outlineLevel="4" x14ac:dyDescent="0.35">
      <c r="A5050" s="6" t="s">
        <v>0</v>
      </c>
      <c r="B5050" s="6" t="s">
        <v>1</v>
      </c>
      <c r="C5050" s="12" t="s">
        <v>5444</v>
      </c>
      <c r="D5050" s="5" t="s">
        <v>5445</v>
      </c>
      <c r="E5050" s="6" t="s">
        <v>5445</v>
      </c>
      <c r="F5050" s="1" t="s">
        <v>4</v>
      </c>
      <c r="G5050" s="15" t="s">
        <v>1372</v>
      </c>
      <c r="H5050" s="1" t="s">
        <v>5472</v>
      </c>
      <c r="I5050" s="2" t="s">
        <v>5473</v>
      </c>
      <c r="J5050" s="6" t="s">
        <v>5446</v>
      </c>
      <c r="K5050" s="6" t="s">
        <v>4</v>
      </c>
      <c r="L5050" s="6" t="s">
        <v>4</v>
      </c>
      <c r="M5050" s="6" t="s">
        <v>5</v>
      </c>
      <c r="N5050" s="6" t="s">
        <v>5489</v>
      </c>
      <c r="O5050" s="16">
        <v>44923</v>
      </c>
      <c r="P5050" s="6" t="s">
        <v>7</v>
      </c>
      <c r="Q5050" s="18">
        <v>63812.39</v>
      </c>
      <c r="R5050" s="18">
        <v>0</v>
      </c>
      <c r="S5050" s="18">
        <v>63812.39</v>
      </c>
      <c r="T5050" s="18">
        <v>0</v>
      </c>
      <c r="U5050" s="10">
        <f t="shared" si="156"/>
        <v>0</v>
      </c>
      <c r="V5050" s="20">
        <f t="shared" si="157"/>
        <v>0</v>
      </c>
    </row>
    <row r="5051" spans="1:22" ht="29" outlineLevel="4" x14ac:dyDescent="0.35">
      <c r="A5051" s="6" t="s">
        <v>0</v>
      </c>
      <c r="B5051" s="6" t="s">
        <v>1</v>
      </c>
      <c r="C5051" s="12" t="s">
        <v>5444</v>
      </c>
      <c r="D5051" s="5" t="s">
        <v>5445</v>
      </c>
      <c r="E5051" s="6" t="s">
        <v>5445</v>
      </c>
      <c r="F5051" s="1" t="s">
        <v>4</v>
      </c>
      <c r="G5051" s="15" t="s">
        <v>1372</v>
      </c>
      <c r="H5051" s="1" t="s">
        <v>5472</v>
      </c>
      <c r="I5051" s="2" t="s">
        <v>5473</v>
      </c>
      <c r="J5051" s="6" t="s">
        <v>5446</v>
      </c>
      <c r="K5051" s="6" t="s">
        <v>4</v>
      </c>
      <c r="L5051" s="6" t="s">
        <v>4</v>
      </c>
      <c r="M5051" s="6" t="s">
        <v>5</v>
      </c>
      <c r="N5051" s="6" t="s">
        <v>5490</v>
      </c>
      <c r="O5051" s="16">
        <v>44923</v>
      </c>
      <c r="P5051" s="6" t="s">
        <v>7</v>
      </c>
      <c r="Q5051" s="18">
        <v>32145.37</v>
      </c>
      <c r="R5051" s="18">
        <v>0</v>
      </c>
      <c r="S5051" s="18">
        <v>32145.37</v>
      </c>
      <c r="T5051" s="18">
        <v>0</v>
      </c>
      <c r="U5051" s="10">
        <f t="shared" si="156"/>
        <v>0</v>
      </c>
      <c r="V5051" s="20">
        <f t="shared" si="157"/>
        <v>0</v>
      </c>
    </row>
    <row r="5052" spans="1:22" ht="29" outlineLevel="4" x14ac:dyDescent="0.35">
      <c r="A5052" s="6" t="s">
        <v>0</v>
      </c>
      <c r="B5052" s="6" t="s">
        <v>1</v>
      </c>
      <c r="C5052" s="12" t="s">
        <v>5444</v>
      </c>
      <c r="D5052" s="5" t="s">
        <v>5445</v>
      </c>
      <c r="E5052" s="6" t="s">
        <v>5445</v>
      </c>
      <c r="F5052" s="1" t="s">
        <v>4</v>
      </c>
      <c r="G5052" s="15" t="s">
        <v>1372</v>
      </c>
      <c r="H5052" s="1" t="s">
        <v>5472</v>
      </c>
      <c r="I5052" s="2" t="s">
        <v>5473</v>
      </c>
      <c r="J5052" s="6" t="s">
        <v>5446</v>
      </c>
      <c r="K5052" s="6" t="s">
        <v>4</v>
      </c>
      <c r="L5052" s="6" t="s">
        <v>4</v>
      </c>
      <c r="M5052" s="6" t="s">
        <v>5</v>
      </c>
      <c r="N5052" s="6" t="s">
        <v>5491</v>
      </c>
      <c r="O5052" s="16">
        <v>44923</v>
      </c>
      <c r="P5052" s="6" t="s">
        <v>7</v>
      </c>
      <c r="Q5052" s="18">
        <v>32145.37</v>
      </c>
      <c r="R5052" s="18">
        <v>0</v>
      </c>
      <c r="S5052" s="18">
        <v>32145.37</v>
      </c>
      <c r="T5052" s="18">
        <v>0</v>
      </c>
      <c r="U5052" s="10">
        <f t="shared" si="156"/>
        <v>0</v>
      </c>
      <c r="V5052" s="20">
        <f t="shared" si="157"/>
        <v>0</v>
      </c>
    </row>
    <row r="5053" spans="1:22" ht="29" outlineLevel="4" x14ac:dyDescent="0.35">
      <c r="A5053" s="6" t="s">
        <v>0</v>
      </c>
      <c r="B5053" s="6" t="s">
        <v>1</v>
      </c>
      <c r="C5053" s="12" t="s">
        <v>5444</v>
      </c>
      <c r="D5053" s="5" t="s">
        <v>5445</v>
      </c>
      <c r="E5053" s="6" t="s">
        <v>5445</v>
      </c>
      <c r="F5053" s="1" t="s">
        <v>4</v>
      </c>
      <c r="G5053" s="15" t="s">
        <v>1372</v>
      </c>
      <c r="H5053" s="1" t="s">
        <v>5472</v>
      </c>
      <c r="I5053" s="2" t="s">
        <v>5473</v>
      </c>
      <c r="J5053" s="6" t="s">
        <v>5446</v>
      </c>
      <c r="K5053" s="6" t="s">
        <v>4</v>
      </c>
      <c r="L5053" s="6" t="s">
        <v>4</v>
      </c>
      <c r="M5053" s="6" t="s">
        <v>5</v>
      </c>
      <c r="N5053" s="6" t="s">
        <v>5492</v>
      </c>
      <c r="O5053" s="16">
        <v>44923</v>
      </c>
      <c r="P5053" s="6" t="s">
        <v>7</v>
      </c>
      <c r="Q5053" s="18">
        <v>96432.76</v>
      </c>
      <c r="R5053" s="18">
        <v>0</v>
      </c>
      <c r="S5053" s="18">
        <v>96432.76</v>
      </c>
      <c r="T5053" s="18">
        <v>0</v>
      </c>
      <c r="U5053" s="10">
        <f t="shared" si="156"/>
        <v>0</v>
      </c>
      <c r="V5053" s="20">
        <f t="shared" si="157"/>
        <v>0</v>
      </c>
    </row>
    <row r="5054" spans="1:22" ht="29" outlineLevel="4" x14ac:dyDescent="0.35">
      <c r="A5054" s="6" t="s">
        <v>0</v>
      </c>
      <c r="B5054" s="6" t="s">
        <v>1</v>
      </c>
      <c r="C5054" s="12" t="s">
        <v>5444</v>
      </c>
      <c r="D5054" s="5" t="s">
        <v>5445</v>
      </c>
      <c r="E5054" s="6" t="s">
        <v>5445</v>
      </c>
      <c r="F5054" s="1" t="s">
        <v>4</v>
      </c>
      <c r="G5054" s="15" t="s">
        <v>1372</v>
      </c>
      <c r="H5054" s="1" t="s">
        <v>5472</v>
      </c>
      <c r="I5054" s="2" t="s">
        <v>5473</v>
      </c>
      <c r="J5054" s="6" t="s">
        <v>5446</v>
      </c>
      <c r="K5054" s="6" t="s">
        <v>4</v>
      </c>
      <c r="L5054" s="6" t="s">
        <v>4</v>
      </c>
      <c r="M5054" s="6" t="s">
        <v>5</v>
      </c>
      <c r="N5054" s="6" t="s">
        <v>5493</v>
      </c>
      <c r="O5054" s="16">
        <v>44923</v>
      </c>
      <c r="P5054" s="6" t="s">
        <v>7</v>
      </c>
      <c r="Q5054" s="18">
        <v>129051.36</v>
      </c>
      <c r="R5054" s="18">
        <v>0</v>
      </c>
      <c r="S5054" s="18">
        <v>129051.36</v>
      </c>
      <c r="T5054" s="18">
        <v>0</v>
      </c>
      <c r="U5054" s="10">
        <f t="shared" si="156"/>
        <v>0</v>
      </c>
      <c r="V5054" s="20">
        <f t="shared" si="157"/>
        <v>0</v>
      </c>
    </row>
    <row r="5055" spans="1:22" ht="29" outlineLevel="4" x14ac:dyDescent="0.35">
      <c r="A5055" s="6" t="s">
        <v>0</v>
      </c>
      <c r="B5055" s="6" t="s">
        <v>1</v>
      </c>
      <c r="C5055" s="12" t="s">
        <v>5444</v>
      </c>
      <c r="D5055" s="5" t="s">
        <v>5445</v>
      </c>
      <c r="E5055" s="6" t="s">
        <v>5445</v>
      </c>
      <c r="F5055" s="1" t="s">
        <v>4</v>
      </c>
      <c r="G5055" s="15" t="s">
        <v>1372</v>
      </c>
      <c r="H5055" s="1" t="s">
        <v>5472</v>
      </c>
      <c r="I5055" s="2" t="s">
        <v>5473</v>
      </c>
      <c r="J5055" s="6" t="s">
        <v>5446</v>
      </c>
      <c r="K5055" s="6" t="s">
        <v>4</v>
      </c>
      <c r="L5055" s="6" t="s">
        <v>4</v>
      </c>
      <c r="M5055" s="6" t="s">
        <v>5</v>
      </c>
      <c r="N5055" s="6" t="s">
        <v>5494</v>
      </c>
      <c r="O5055" s="16">
        <v>44923</v>
      </c>
      <c r="P5055" s="6" t="s">
        <v>7</v>
      </c>
      <c r="Q5055" s="18">
        <v>32145.37</v>
      </c>
      <c r="R5055" s="18">
        <v>0</v>
      </c>
      <c r="S5055" s="18">
        <v>32145.37</v>
      </c>
      <c r="T5055" s="18">
        <v>0</v>
      </c>
      <c r="U5055" s="10">
        <f t="shared" si="156"/>
        <v>0</v>
      </c>
      <c r="V5055" s="20">
        <f t="shared" si="157"/>
        <v>0</v>
      </c>
    </row>
    <row r="5056" spans="1:22" ht="29" outlineLevel="4" x14ac:dyDescent="0.35">
      <c r="A5056" s="6" t="s">
        <v>0</v>
      </c>
      <c r="B5056" s="6" t="s">
        <v>1</v>
      </c>
      <c r="C5056" s="12" t="s">
        <v>5444</v>
      </c>
      <c r="D5056" s="5" t="s">
        <v>5445</v>
      </c>
      <c r="E5056" s="6" t="s">
        <v>5445</v>
      </c>
      <c r="F5056" s="1" t="s">
        <v>4</v>
      </c>
      <c r="G5056" s="15" t="s">
        <v>1372</v>
      </c>
      <c r="H5056" s="1" t="s">
        <v>5472</v>
      </c>
      <c r="I5056" s="2" t="s">
        <v>5473</v>
      </c>
      <c r="J5056" s="6" t="s">
        <v>5446</v>
      </c>
      <c r="K5056" s="6" t="s">
        <v>4</v>
      </c>
      <c r="L5056" s="6" t="s">
        <v>4</v>
      </c>
      <c r="M5056" s="6" t="s">
        <v>5</v>
      </c>
      <c r="N5056" s="6" t="s">
        <v>5495</v>
      </c>
      <c r="O5056" s="16">
        <v>44923</v>
      </c>
      <c r="P5056" s="6" t="s">
        <v>7</v>
      </c>
      <c r="Q5056" s="18">
        <v>96432.76</v>
      </c>
      <c r="R5056" s="18">
        <v>0</v>
      </c>
      <c r="S5056" s="18">
        <v>96432.76</v>
      </c>
      <c r="T5056" s="18">
        <v>0</v>
      </c>
      <c r="U5056" s="10">
        <f t="shared" si="156"/>
        <v>0</v>
      </c>
      <c r="V5056" s="20">
        <f t="shared" si="157"/>
        <v>0</v>
      </c>
    </row>
    <row r="5057" spans="1:22" ht="29" outlineLevel="4" x14ac:dyDescent="0.35">
      <c r="A5057" s="6" t="s">
        <v>0</v>
      </c>
      <c r="B5057" s="6" t="s">
        <v>1</v>
      </c>
      <c r="C5057" s="12" t="s">
        <v>5444</v>
      </c>
      <c r="D5057" s="5" t="s">
        <v>5445</v>
      </c>
      <c r="E5057" s="6" t="s">
        <v>5445</v>
      </c>
      <c r="F5057" s="1" t="s">
        <v>4</v>
      </c>
      <c r="G5057" s="15" t="s">
        <v>1372</v>
      </c>
      <c r="H5057" s="1" t="s">
        <v>5472</v>
      </c>
      <c r="I5057" s="2" t="s">
        <v>5473</v>
      </c>
      <c r="J5057" s="6" t="s">
        <v>5446</v>
      </c>
      <c r="K5057" s="6" t="s">
        <v>4</v>
      </c>
      <c r="L5057" s="6" t="s">
        <v>4</v>
      </c>
      <c r="M5057" s="6" t="s">
        <v>5</v>
      </c>
      <c r="N5057" s="6" t="s">
        <v>5496</v>
      </c>
      <c r="O5057" s="16">
        <v>44923</v>
      </c>
      <c r="P5057" s="6" t="s">
        <v>7</v>
      </c>
      <c r="Q5057" s="18">
        <v>44472.88</v>
      </c>
      <c r="R5057" s="18">
        <v>0</v>
      </c>
      <c r="S5057" s="18">
        <v>44472.88</v>
      </c>
      <c r="T5057" s="18">
        <v>0</v>
      </c>
      <c r="U5057" s="10">
        <f t="shared" si="156"/>
        <v>0</v>
      </c>
      <c r="V5057" s="20">
        <f t="shared" si="157"/>
        <v>0</v>
      </c>
    </row>
    <row r="5058" spans="1:22" ht="29" outlineLevel="4" x14ac:dyDescent="0.35">
      <c r="A5058" s="6" t="s">
        <v>0</v>
      </c>
      <c r="B5058" s="6" t="s">
        <v>1</v>
      </c>
      <c r="C5058" s="12" t="s">
        <v>5444</v>
      </c>
      <c r="D5058" s="5" t="s">
        <v>5445</v>
      </c>
      <c r="E5058" s="6" t="s">
        <v>5445</v>
      </c>
      <c r="F5058" s="1" t="s">
        <v>4</v>
      </c>
      <c r="G5058" s="15" t="s">
        <v>1372</v>
      </c>
      <c r="H5058" s="1" t="s">
        <v>5472</v>
      </c>
      <c r="I5058" s="2" t="s">
        <v>5473</v>
      </c>
      <c r="J5058" s="6" t="s">
        <v>5446</v>
      </c>
      <c r="K5058" s="6" t="s">
        <v>4</v>
      </c>
      <c r="L5058" s="6" t="s">
        <v>4</v>
      </c>
      <c r="M5058" s="6" t="s">
        <v>5</v>
      </c>
      <c r="N5058" s="6" t="s">
        <v>5497</v>
      </c>
      <c r="O5058" s="16">
        <v>44923</v>
      </c>
      <c r="P5058" s="6" t="s">
        <v>7</v>
      </c>
      <c r="Q5058" s="18">
        <v>32145.37</v>
      </c>
      <c r="R5058" s="18">
        <v>0</v>
      </c>
      <c r="S5058" s="18">
        <v>32145.37</v>
      </c>
      <c r="T5058" s="18">
        <v>0</v>
      </c>
      <c r="U5058" s="10">
        <f t="shared" ref="U5058:U5121" si="158">Q5058-R5058-S5058-T5058</f>
        <v>0</v>
      </c>
      <c r="V5058" s="20">
        <f t="shared" si="157"/>
        <v>0</v>
      </c>
    </row>
    <row r="5059" spans="1:22" ht="29" outlineLevel="4" x14ac:dyDescent="0.35">
      <c r="A5059" s="6" t="s">
        <v>0</v>
      </c>
      <c r="B5059" s="6" t="s">
        <v>1</v>
      </c>
      <c r="C5059" s="12" t="s">
        <v>5444</v>
      </c>
      <c r="D5059" s="5" t="s">
        <v>5445</v>
      </c>
      <c r="E5059" s="6" t="s">
        <v>5445</v>
      </c>
      <c r="F5059" s="1" t="s">
        <v>4</v>
      </c>
      <c r="G5059" s="15" t="s">
        <v>1372</v>
      </c>
      <c r="H5059" s="1" t="s">
        <v>5472</v>
      </c>
      <c r="I5059" s="2" t="s">
        <v>5473</v>
      </c>
      <c r="J5059" s="6" t="s">
        <v>5446</v>
      </c>
      <c r="K5059" s="6" t="s">
        <v>4</v>
      </c>
      <c r="L5059" s="6" t="s">
        <v>4</v>
      </c>
      <c r="M5059" s="6" t="s">
        <v>5</v>
      </c>
      <c r="N5059" s="6" t="s">
        <v>5498</v>
      </c>
      <c r="O5059" s="16">
        <v>44923</v>
      </c>
      <c r="P5059" s="6" t="s">
        <v>7</v>
      </c>
      <c r="Q5059" s="18">
        <v>96432.76</v>
      </c>
      <c r="R5059" s="18">
        <v>0</v>
      </c>
      <c r="S5059" s="18">
        <v>96432.76</v>
      </c>
      <c r="T5059" s="18">
        <v>0</v>
      </c>
      <c r="U5059" s="10">
        <f t="shared" si="158"/>
        <v>0</v>
      </c>
      <c r="V5059" s="20">
        <f t="shared" ref="V5059:V5122" si="159">Q5059-R5059-S5059-T5059</f>
        <v>0</v>
      </c>
    </row>
    <row r="5060" spans="1:22" ht="29" outlineLevel="4" x14ac:dyDescent="0.35">
      <c r="A5060" s="6" t="s">
        <v>0</v>
      </c>
      <c r="B5060" s="6" t="s">
        <v>1</v>
      </c>
      <c r="C5060" s="12" t="s">
        <v>5444</v>
      </c>
      <c r="D5060" s="5" t="s">
        <v>5445</v>
      </c>
      <c r="E5060" s="6" t="s">
        <v>5445</v>
      </c>
      <c r="F5060" s="1" t="s">
        <v>4</v>
      </c>
      <c r="G5060" s="15" t="s">
        <v>1372</v>
      </c>
      <c r="H5060" s="1" t="s">
        <v>5472</v>
      </c>
      <c r="I5060" s="2" t="s">
        <v>5473</v>
      </c>
      <c r="J5060" s="6" t="s">
        <v>5446</v>
      </c>
      <c r="K5060" s="6" t="s">
        <v>4</v>
      </c>
      <c r="L5060" s="6" t="s">
        <v>4</v>
      </c>
      <c r="M5060" s="6" t="s">
        <v>5</v>
      </c>
      <c r="N5060" s="6" t="s">
        <v>5499</v>
      </c>
      <c r="O5060" s="16">
        <v>44923</v>
      </c>
      <c r="P5060" s="6" t="s">
        <v>7</v>
      </c>
      <c r="Q5060" s="18">
        <v>129051.36</v>
      </c>
      <c r="R5060" s="18">
        <v>0</v>
      </c>
      <c r="S5060" s="18">
        <v>129051.36</v>
      </c>
      <c r="T5060" s="18">
        <v>0</v>
      </c>
      <c r="U5060" s="10">
        <f t="shared" si="158"/>
        <v>0</v>
      </c>
      <c r="V5060" s="20">
        <f t="shared" si="159"/>
        <v>0</v>
      </c>
    </row>
    <row r="5061" spans="1:22" ht="29" outlineLevel="4" x14ac:dyDescent="0.35">
      <c r="A5061" s="6" t="s">
        <v>0</v>
      </c>
      <c r="B5061" s="6" t="s">
        <v>1</v>
      </c>
      <c r="C5061" s="12" t="s">
        <v>5444</v>
      </c>
      <c r="D5061" s="5" t="s">
        <v>5445</v>
      </c>
      <c r="E5061" s="6" t="s">
        <v>5445</v>
      </c>
      <c r="F5061" s="1" t="s">
        <v>4</v>
      </c>
      <c r="G5061" s="15" t="s">
        <v>1372</v>
      </c>
      <c r="H5061" s="1" t="s">
        <v>5472</v>
      </c>
      <c r="I5061" s="2" t="s">
        <v>5473</v>
      </c>
      <c r="J5061" s="6" t="s">
        <v>5446</v>
      </c>
      <c r="K5061" s="6" t="s">
        <v>4</v>
      </c>
      <c r="L5061" s="6" t="s">
        <v>4</v>
      </c>
      <c r="M5061" s="6" t="s">
        <v>5</v>
      </c>
      <c r="N5061" s="6" t="s">
        <v>5500</v>
      </c>
      <c r="O5061" s="16">
        <v>44923</v>
      </c>
      <c r="P5061" s="6" t="s">
        <v>7</v>
      </c>
      <c r="Q5061" s="18">
        <v>32145.37</v>
      </c>
      <c r="R5061" s="18">
        <v>0</v>
      </c>
      <c r="S5061" s="18">
        <v>32145.37</v>
      </c>
      <c r="T5061" s="18">
        <v>0</v>
      </c>
      <c r="U5061" s="10">
        <f t="shared" si="158"/>
        <v>0</v>
      </c>
      <c r="V5061" s="20">
        <f t="shared" si="159"/>
        <v>0</v>
      </c>
    </row>
    <row r="5062" spans="1:22" ht="29" outlineLevel="4" x14ac:dyDescent="0.35">
      <c r="A5062" s="6" t="s">
        <v>0</v>
      </c>
      <c r="B5062" s="6" t="s">
        <v>1</v>
      </c>
      <c r="C5062" s="12" t="s">
        <v>5444</v>
      </c>
      <c r="D5062" s="5" t="s">
        <v>5445</v>
      </c>
      <c r="E5062" s="6" t="s">
        <v>5445</v>
      </c>
      <c r="F5062" s="1" t="s">
        <v>4</v>
      </c>
      <c r="G5062" s="15" t="s">
        <v>1372</v>
      </c>
      <c r="H5062" s="1" t="s">
        <v>5472</v>
      </c>
      <c r="I5062" s="2" t="s">
        <v>5473</v>
      </c>
      <c r="J5062" s="6" t="s">
        <v>5446</v>
      </c>
      <c r="K5062" s="6" t="s">
        <v>4</v>
      </c>
      <c r="L5062" s="6" t="s">
        <v>4</v>
      </c>
      <c r="M5062" s="6" t="s">
        <v>5</v>
      </c>
      <c r="N5062" s="6" t="s">
        <v>5501</v>
      </c>
      <c r="O5062" s="16">
        <v>44923</v>
      </c>
      <c r="P5062" s="6" t="s">
        <v>7</v>
      </c>
      <c r="Q5062" s="18">
        <v>-38461.89</v>
      </c>
      <c r="R5062" s="18">
        <v>0</v>
      </c>
      <c r="S5062" s="18">
        <v>-38461.89</v>
      </c>
      <c r="T5062" s="18">
        <v>0</v>
      </c>
      <c r="U5062" s="10">
        <f t="shared" si="158"/>
        <v>0</v>
      </c>
      <c r="V5062" s="20">
        <f t="shared" si="159"/>
        <v>0</v>
      </c>
    </row>
    <row r="5063" spans="1:22" ht="29" outlineLevel="4" x14ac:dyDescent="0.35">
      <c r="A5063" s="6" t="s">
        <v>0</v>
      </c>
      <c r="B5063" s="6" t="s">
        <v>1</v>
      </c>
      <c r="C5063" s="12" t="s">
        <v>5444</v>
      </c>
      <c r="D5063" s="5" t="s">
        <v>5445</v>
      </c>
      <c r="E5063" s="6" t="s">
        <v>5445</v>
      </c>
      <c r="F5063" s="1" t="s">
        <v>4</v>
      </c>
      <c r="G5063" s="15" t="s">
        <v>1372</v>
      </c>
      <c r="H5063" s="1" t="s">
        <v>5472</v>
      </c>
      <c r="I5063" s="2" t="s">
        <v>5473</v>
      </c>
      <c r="J5063" s="6" t="s">
        <v>5446</v>
      </c>
      <c r="K5063" s="6" t="s">
        <v>4</v>
      </c>
      <c r="L5063" s="6" t="s">
        <v>4</v>
      </c>
      <c r="M5063" s="6" t="s">
        <v>5</v>
      </c>
      <c r="N5063" s="6" t="s">
        <v>5502</v>
      </c>
      <c r="O5063" s="16">
        <v>44923</v>
      </c>
      <c r="P5063" s="6" t="s">
        <v>7</v>
      </c>
      <c r="Q5063" s="18">
        <v>-145056.67000000001</v>
      </c>
      <c r="R5063" s="18">
        <v>0</v>
      </c>
      <c r="S5063" s="18">
        <v>-145056.67000000001</v>
      </c>
      <c r="T5063" s="18">
        <v>0</v>
      </c>
      <c r="U5063" s="10">
        <f t="shared" si="158"/>
        <v>0</v>
      </c>
      <c r="V5063" s="20">
        <f t="shared" si="159"/>
        <v>0</v>
      </c>
    </row>
    <row r="5064" spans="1:22" ht="29" outlineLevel="4" x14ac:dyDescent="0.35">
      <c r="A5064" s="6" t="s">
        <v>0</v>
      </c>
      <c r="B5064" s="6" t="s">
        <v>1</v>
      </c>
      <c r="C5064" s="12" t="s">
        <v>5444</v>
      </c>
      <c r="D5064" s="5" t="s">
        <v>5445</v>
      </c>
      <c r="E5064" s="6" t="s">
        <v>5445</v>
      </c>
      <c r="F5064" s="1" t="s">
        <v>4</v>
      </c>
      <c r="G5064" s="15" t="s">
        <v>1372</v>
      </c>
      <c r="H5064" s="1" t="s">
        <v>5472</v>
      </c>
      <c r="I5064" s="2" t="s">
        <v>5473</v>
      </c>
      <c r="J5064" s="6" t="s">
        <v>5446</v>
      </c>
      <c r="K5064" s="6" t="s">
        <v>4</v>
      </c>
      <c r="L5064" s="6" t="s">
        <v>4</v>
      </c>
      <c r="M5064" s="6" t="s">
        <v>5</v>
      </c>
      <c r="N5064" s="6" t="s">
        <v>5503</v>
      </c>
      <c r="O5064" s="16">
        <v>44923</v>
      </c>
      <c r="P5064" s="6" t="s">
        <v>7</v>
      </c>
      <c r="Q5064" s="18">
        <v>-16877.66</v>
      </c>
      <c r="R5064" s="18">
        <v>0</v>
      </c>
      <c r="S5064" s="18">
        <v>-16877.66</v>
      </c>
      <c r="T5064" s="18">
        <v>0</v>
      </c>
      <c r="U5064" s="10">
        <f t="shared" si="158"/>
        <v>0</v>
      </c>
      <c r="V5064" s="20">
        <f t="shared" si="159"/>
        <v>0</v>
      </c>
    </row>
    <row r="5065" spans="1:22" ht="29" outlineLevel="4" x14ac:dyDescent="0.35">
      <c r="A5065" s="6" t="s">
        <v>0</v>
      </c>
      <c r="B5065" s="6" t="s">
        <v>1</v>
      </c>
      <c r="C5065" s="12" t="s">
        <v>5444</v>
      </c>
      <c r="D5065" s="5" t="s">
        <v>5445</v>
      </c>
      <c r="E5065" s="6" t="s">
        <v>5445</v>
      </c>
      <c r="F5065" s="1" t="s">
        <v>4</v>
      </c>
      <c r="G5065" s="15" t="s">
        <v>1372</v>
      </c>
      <c r="H5065" s="1" t="s">
        <v>5472</v>
      </c>
      <c r="I5065" s="2" t="s">
        <v>5473</v>
      </c>
      <c r="J5065" s="6" t="s">
        <v>5446</v>
      </c>
      <c r="K5065" s="6" t="s">
        <v>4</v>
      </c>
      <c r="L5065" s="6" t="s">
        <v>4</v>
      </c>
      <c r="M5065" s="6" t="s">
        <v>5</v>
      </c>
      <c r="N5065" s="6" t="s">
        <v>5504</v>
      </c>
      <c r="O5065" s="16">
        <v>44923</v>
      </c>
      <c r="P5065" s="6" t="s">
        <v>7</v>
      </c>
      <c r="Q5065" s="18">
        <v>-182685.33</v>
      </c>
      <c r="R5065" s="18">
        <v>0</v>
      </c>
      <c r="S5065" s="18">
        <v>-182685.33</v>
      </c>
      <c r="T5065" s="18">
        <v>0</v>
      </c>
      <c r="U5065" s="10">
        <f t="shared" si="158"/>
        <v>0</v>
      </c>
      <c r="V5065" s="20">
        <f t="shared" si="159"/>
        <v>0</v>
      </c>
    </row>
    <row r="5066" spans="1:22" ht="29" outlineLevel="4" x14ac:dyDescent="0.35">
      <c r="A5066" s="6" t="s">
        <v>0</v>
      </c>
      <c r="B5066" s="6" t="s">
        <v>1</v>
      </c>
      <c r="C5066" s="12" t="s">
        <v>5444</v>
      </c>
      <c r="D5066" s="5" t="s">
        <v>5445</v>
      </c>
      <c r="E5066" s="6" t="s">
        <v>5445</v>
      </c>
      <c r="F5066" s="1" t="s">
        <v>13024</v>
      </c>
      <c r="G5066" s="15" t="s">
        <v>4</v>
      </c>
      <c r="H5066" s="1" t="s">
        <v>5472</v>
      </c>
      <c r="I5066" s="2" t="s">
        <v>5473</v>
      </c>
      <c r="J5066" s="6" t="s">
        <v>5446</v>
      </c>
      <c r="K5066" s="6" t="s">
        <v>4</v>
      </c>
      <c r="L5066" s="6" t="s">
        <v>4</v>
      </c>
      <c r="M5066" s="6" t="s">
        <v>5</v>
      </c>
      <c r="N5066" s="6" t="s">
        <v>5471</v>
      </c>
      <c r="O5066" s="16">
        <v>44923</v>
      </c>
      <c r="P5066" s="6" t="s">
        <v>7</v>
      </c>
      <c r="Q5066" s="18">
        <v>-9206.5400000000009</v>
      </c>
      <c r="R5066" s="18">
        <v>-9206.5400000000009</v>
      </c>
      <c r="S5066" s="18">
        <v>0</v>
      </c>
      <c r="T5066" s="18">
        <v>0</v>
      </c>
      <c r="U5066" s="10">
        <f t="shared" si="158"/>
        <v>0</v>
      </c>
      <c r="V5066" s="20">
        <f t="shared" si="159"/>
        <v>0</v>
      </c>
    </row>
    <row r="5067" spans="1:22" ht="29" outlineLevel="4" x14ac:dyDescent="0.35">
      <c r="A5067" s="6" t="s">
        <v>0</v>
      </c>
      <c r="B5067" s="6" t="s">
        <v>1</v>
      </c>
      <c r="C5067" s="12" t="s">
        <v>5444</v>
      </c>
      <c r="D5067" s="5" t="s">
        <v>5445</v>
      </c>
      <c r="E5067" s="6" t="s">
        <v>5445</v>
      </c>
      <c r="F5067" s="1" t="s">
        <v>13024</v>
      </c>
      <c r="G5067" s="15" t="s">
        <v>4</v>
      </c>
      <c r="H5067" s="1" t="s">
        <v>5472</v>
      </c>
      <c r="I5067" s="2" t="s">
        <v>5473</v>
      </c>
      <c r="J5067" s="6" t="s">
        <v>5446</v>
      </c>
      <c r="K5067" s="6" t="s">
        <v>4</v>
      </c>
      <c r="L5067" s="6" t="s">
        <v>4</v>
      </c>
      <c r="M5067" s="6" t="s">
        <v>5</v>
      </c>
      <c r="N5067" s="6" t="s">
        <v>5474</v>
      </c>
      <c r="O5067" s="16">
        <v>44923</v>
      </c>
      <c r="P5067" s="6" t="s">
        <v>7</v>
      </c>
      <c r="Q5067" s="18">
        <v>-3215.48</v>
      </c>
      <c r="R5067" s="18">
        <v>-3215.48</v>
      </c>
      <c r="S5067" s="18">
        <v>0</v>
      </c>
      <c r="T5067" s="18">
        <v>0</v>
      </c>
      <c r="U5067" s="10">
        <f t="shared" si="158"/>
        <v>0</v>
      </c>
      <c r="V5067" s="20">
        <f t="shared" si="159"/>
        <v>0</v>
      </c>
    </row>
    <row r="5068" spans="1:22" ht="29" outlineLevel="4" x14ac:dyDescent="0.35">
      <c r="A5068" s="6" t="s">
        <v>0</v>
      </c>
      <c r="B5068" s="6" t="s">
        <v>1</v>
      </c>
      <c r="C5068" s="12" t="s">
        <v>5444</v>
      </c>
      <c r="D5068" s="5" t="s">
        <v>5445</v>
      </c>
      <c r="E5068" s="6" t="s">
        <v>5445</v>
      </c>
      <c r="F5068" s="1" t="s">
        <v>13024</v>
      </c>
      <c r="G5068" s="15" t="s">
        <v>4</v>
      </c>
      <c r="H5068" s="1" t="s">
        <v>5472</v>
      </c>
      <c r="I5068" s="2" t="s">
        <v>5473</v>
      </c>
      <c r="J5068" s="6" t="s">
        <v>5446</v>
      </c>
      <c r="K5068" s="6" t="s">
        <v>4</v>
      </c>
      <c r="L5068" s="6" t="s">
        <v>4</v>
      </c>
      <c r="M5068" s="6" t="s">
        <v>5</v>
      </c>
      <c r="N5068" s="6" t="s">
        <v>5475</v>
      </c>
      <c r="O5068" s="16">
        <v>44923</v>
      </c>
      <c r="P5068" s="6" t="s">
        <v>7</v>
      </c>
      <c r="Q5068" s="18">
        <v>-64145.61</v>
      </c>
      <c r="R5068" s="18">
        <v>-64145.61</v>
      </c>
      <c r="S5068" s="18">
        <v>0</v>
      </c>
      <c r="T5068" s="18">
        <v>0</v>
      </c>
      <c r="U5068" s="10">
        <f t="shared" si="158"/>
        <v>0</v>
      </c>
      <c r="V5068" s="20">
        <f t="shared" si="159"/>
        <v>0</v>
      </c>
    </row>
    <row r="5069" spans="1:22" ht="29" outlineLevel="4" x14ac:dyDescent="0.35">
      <c r="A5069" s="6" t="s">
        <v>0</v>
      </c>
      <c r="B5069" s="6" t="s">
        <v>1</v>
      </c>
      <c r="C5069" s="12" t="s">
        <v>5444</v>
      </c>
      <c r="D5069" s="5" t="s">
        <v>5445</v>
      </c>
      <c r="E5069" s="6" t="s">
        <v>5445</v>
      </c>
      <c r="F5069" s="1" t="s">
        <v>13024</v>
      </c>
      <c r="G5069" s="15" t="s">
        <v>4</v>
      </c>
      <c r="H5069" s="1" t="s">
        <v>5472</v>
      </c>
      <c r="I5069" s="2" t="s">
        <v>5473</v>
      </c>
      <c r="J5069" s="6" t="s">
        <v>5446</v>
      </c>
      <c r="K5069" s="6" t="s">
        <v>4</v>
      </c>
      <c r="L5069" s="6" t="s">
        <v>4</v>
      </c>
      <c r="M5069" s="6" t="s">
        <v>5</v>
      </c>
      <c r="N5069" s="6" t="s">
        <v>5476</v>
      </c>
      <c r="O5069" s="16">
        <v>44923</v>
      </c>
      <c r="P5069" s="6" t="s">
        <v>7</v>
      </c>
      <c r="Q5069" s="18">
        <v>-70424.12</v>
      </c>
      <c r="R5069" s="18">
        <v>-70424.12</v>
      </c>
      <c r="S5069" s="18">
        <v>0</v>
      </c>
      <c r="T5069" s="18">
        <v>0</v>
      </c>
      <c r="U5069" s="10">
        <f t="shared" si="158"/>
        <v>0</v>
      </c>
      <c r="V5069" s="20">
        <f t="shared" si="159"/>
        <v>0</v>
      </c>
    </row>
    <row r="5070" spans="1:22" ht="29" outlineLevel="4" x14ac:dyDescent="0.35">
      <c r="A5070" s="6" t="s">
        <v>0</v>
      </c>
      <c r="B5070" s="6" t="s">
        <v>1</v>
      </c>
      <c r="C5070" s="12" t="s">
        <v>5444</v>
      </c>
      <c r="D5070" s="5" t="s">
        <v>5445</v>
      </c>
      <c r="E5070" s="6" t="s">
        <v>5445</v>
      </c>
      <c r="F5070" s="1" t="s">
        <v>13024</v>
      </c>
      <c r="G5070" s="15" t="s">
        <v>4</v>
      </c>
      <c r="H5070" s="1" t="s">
        <v>5472</v>
      </c>
      <c r="I5070" s="2" t="s">
        <v>5473</v>
      </c>
      <c r="J5070" s="6" t="s">
        <v>5446</v>
      </c>
      <c r="K5070" s="6" t="s">
        <v>4</v>
      </c>
      <c r="L5070" s="6" t="s">
        <v>4</v>
      </c>
      <c r="M5070" s="6" t="s">
        <v>5</v>
      </c>
      <c r="N5070" s="6" t="s">
        <v>5477</v>
      </c>
      <c r="O5070" s="16">
        <v>44816</v>
      </c>
      <c r="P5070" s="6" t="s">
        <v>7</v>
      </c>
      <c r="Q5070" s="18">
        <v>285539.7</v>
      </c>
      <c r="R5070" s="18">
        <v>285539.7</v>
      </c>
      <c r="S5070" s="18">
        <v>0</v>
      </c>
      <c r="T5070" s="18">
        <v>0</v>
      </c>
      <c r="U5070" s="10">
        <f t="shared" si="158"/>
        <v>0</v>
      </c>
      <c r="V5070" s="20">
        <f t="shared" si="159"/>
        <v>0</v>
      </c>
    </row>
    <row r="5071" spans="1:22" ht="29" outlineLevel="4" x14ac:dyDescent="0.35">
      <c r="A5071" s="6" t="s">
        <v>0</v>
      </c>
      <c r="B5071" s="6" t="s">
        <v>1</v>
      </c>
      <c r="C5071" s="12" t="s">
        <v>5444</v>
      </c>
      <c r="D5071" s="5" t="s">
        <v>5445</v>
      </c>
      <c r="E5071" s="6" t="s">
        <v>5445</v>
      </c>
      <c r="F5071" s="1" t="s">
        <v>13024</v>
      </c>
      <c r="G5071" s="15" t="s">
        <v>4</v>
      </c>
      <c r="H5071" s="1" t="s">
        <v>5472</v>
      </c>
      <c r="I5071" s="2" t="s">
        <v>5473</v>
      </c>
      <c r="J5071" s="6" t="s">
        <v>5446</v>
      </c>
      <c r="K5071" s="6" t="s">
        <v>4</v>
      </c>
      <c r="L5071" s="6" t="s">
        <v>4</v>
      </c>
      <c r="M5071" s="6" t="s">
        <v>5</v>
      </c>
      <c r="N5071" s="6" t="s">
        <v>5478</v>
      </c>
      <c r="O5071" s="16">
        <v>44923</v>
      </c>
      <c r="P5071" s="6" t="s">
        <v>7</v>
      </c>
      <c r="Q5071" s="18">
        <v>-35694.449999999997</v>
      </c>
      <c r="R5071" s="18">
        <v>-35694.449999999997</v>
      </c>
      <c r="S5071" s="18">
        <v>0</v>
      </c>
      <c r="T5071" s="18">
        <v>0</v>
      </c>
      <c r="U5071" s="10">
        <f t="shared" si="158"/>
        <v>0</v>
      </c>
      <c r="V5071" s="20">
        <f t="shared" si="159"/>
        <v>0</v>
      </c>
    </row>
    <row r="5072" spans="1:22" ht="29" outlineLevel="4" x14ac:dyDescent="0.35">
      <c r="A5072" s="6" t="s">
        <v>0</v>
      </c>
      <c r="B5072" s="6" t="s">
        <v>1</v>
      </c>
      <c r="C5072" s="12" t="s">
        <v>5444</v>
      </c>
      <c r="D5072" s="5" t="s">
        <v>5445</v>
      </c>
      <c r="E5072" s="6" t="s">
        <v>5445</v>
      </c>
      <c r="F5072" s="1" t="s">
        <v>13024</v>
      </c>
      <c r="G5072" s="15" t="s">
        <v>4</v>
      </c>
      <c r="H5072" s="1" t="s">
        <v>5472</v>
      </c>
      <c r="I5072" s="2" t="s">
        <v>5473</v>
      </c>
      <c r="J5072" s="6" t="s">
        <v>5446</v>
      </c>
      <c r="K5072" s="6" t="s">
        <v>4</v>
      </c>
      <c r="L5072" s="6" t="s">
        <v>4</v>
      </c>
      <c r="M5072" s="6" t="s">
        <v>5</v>
      </c>
      <c r="N5072" s="6" t="s">
        <v>5479</v>
      </c>
      <c r="O5072" s="16">
        <v>44923</v>
      </c>
      <c r="P5072" s="6" t="s">
        <v>7</v>
      </c>
      <c r="Q5072" s="18">
        <v>-120811.6</v>
      </c>
      <c r="R5072" s="18">
        <v>-120811.6</v>
      </c>
      <c r="S5072" s="18">
        <v>0</v>
      </c>
      <c r="T5072" s="18">
        <v>0</v>
      </c>
      <c r="U5072" s="10">
        <f t="shared" si="158"/>
        <v>0</v>
      </c>
      <c r="V5072" s="20">
        <f t="shared" si="159"/>
        <v>0</v>
      </c>
    </row>
    <row r="5073" spans="1:22" ht="29" outlineLevel="4" x14ac:dyDescent="0.35">
      <c r="A5073" s="6" t="s">
        <v>0</v>
      </c>
      <c r="B5073" s="6" t="s">
        <v>1</v>
      </c>
      <c r="C5073" s="12" t="s">
        <v>5444</v>
      </c>
      <c r="D5073" s="5" t="s">
        <v>5445</v>
      </c>
      <c r="E5073" s="6" t="s">
        <v>5445</v>
      </c>
      <c r="F5073" s="1" t="s">
        <v>13024</v>
      </c>
      <c r="G5073" s="15" t="s">
        <v>4</v>
      </c>
      <c r="H5073" s="1" t="s">
        <v>5472</v>
      </c>
      <c r="I5073" s="2" t="s">
        <v>5473</v>
      </c>
      <c r="J5073" s="6" t="s">
        <v>5446</v>
      </c>
      <c r="K5073" s="6" t="s">
        <v>4</v>
      </c>
      <c r="L5073" s="6" t="s">
        <v>4</v>
      </c>
      <c r="M5073" s="6" t="s">
        <v>5</v>
      </c>
      <c r="N5073" s="6" t="s">
        <v>5480</v>
      </c>
      <c r="O5073" s="16">
        <v>44923</v>
      </c>
      <c r="P5073" s="6" t="s">
        <v>7</v>
      </c>
      <c r="Q5073" s="18">
        <v>-155089.03</v>
      </c>
      <c r="R5073" s="18">
        <v>-155089.03</v>
      </c>
      <c r="S5073" s="18">
        <v>0</v>
      </c>
      <c r="T5073" s="18">
        <v>0</v>
      </c>
      <c r="U5073" s="10">
        <f t="shared" si="158"/>
        <v>0</v>
      </c>
      <c r="V5073" s="20">
        <f t="shared" si="159"/>
        <v>0</v>
      </c>
    </row>
    <row r="5074" spans="1:22" ht="29" outlineLevel="4" x14ac:dyDescent="0.35">
      <c r="A5074" s="6" t="s">
        <v>0</v>
      </c>
      <c r="B5074" s="6" t="s">
        <v>1</v>
      </c>
      <c r="C5074" s="12" t="s">
        <v>5444</v>
      </c>
      <c r="D5074" s="5" t="s">
        <v>5445</v>
      </c>
      <c r="E5074" s="6" t="s">
        <v>5445</v>
      </c>
      <c r="F5074" s="1" t="s">
        <v>13024</v>
      </c>
      <c r="G5074" s="15" t="s">
        <v>4</v>
      </c>
      <c r="H5074" s="1" t="s">
        <v>5472</v>
      </c>
      <c r="I5074" s="2" t="s">
        <v>5473</v>
      </c>
      <c r="J5074" s="6" t="s">
        <v>5446</v>
      </c>
      <c r="K5074" s="6" t="s">
        <v>4</v>
      </c>
      <c r="L5074" s="6" t="s">
        <v>4</v>
      </c>
      <c r="M5074" s="6" t="s">
        <v>5</v>
      </c>
      <c r="N5074" s="6" t="s">
        <v>5481</v>
      </c>
      <c r="O5074" s="16">
        <v>44923</v>
      </c>
      <c r="P5074" s="6" t="s">
        <v>7</v>
      </c>
      <c r="Q5074" s="18">
        <v>-455443.96</v>
      </c>
      <c r="R5074" s="18">
        <v>-455443.96</v>
      </c>
      <c r="S5074" s="18">
        <v>0</v>
      </c>
      <c r="T5074" s="18">
        <v>0</v>
      </c>
      <c r="U5074" s="10">
        <f t="shared" si="158"/>
        <v>0</v>
      </c>
      <c r="V5074" s="20">
        <f t="shared" si="159"/>
        <v>0</v>
      </c>
    </row>
    <row r="5075" spans="1:22" ht="29" outlineLevel="4" x14ac:dyDescent="0.35">
      <c r="A5075" s="6" t="s">
        <v>0</v>
      </c>
      <c r="B5075" s="6" t="s">
        <v>1</v>
      </c>
      <c r="C5075" s="12" t="s">
        <v>5444</v>
      </c>
      <c r="D5075" s="5" t="s">
        <v>5445</v>
      </c>
      <c r="E5075" s="6" t="s">
        <v>5445</v>
      </c>
      <c r="F5075" s="1" t="s">
        <v>13024</v>
      </c>
      <c r="G5075" s="15" t="s">
        <v>4</v>
      </c>
      <c r="H5075" s="1" t="s">
        <v>5472</v>
      </c>
      <c r="I5075" s="2" t="s">
        <v>5473</v>
      </c>
      <c r="J5075" s="6" t="s">
        <v>5446</v>
      </c>
      <c r="K5075" s="6" t="s">
        <v>4</v>
      </c>
      <c r="L5075" s="6" t="s">
        <v>4</v>
      </c>
      <c r="M5075" s="6" t="s">
        <v>5</v>
      </c>
      <c r="N5075" s="6" t="s">
        <v>5482</v>
      </c>
      <c r="O5075" s="16">
        <v>44923</v>
      </c>
      <c r="P5075" s="6" t="s">
        <v>7</v>
      </c>
      <c r="Q5075" s="18">
        <v>-152158.31</v>
      </c>
      <c r="R5075" s="18">
        <v>-152158.31</v>
      </c>
      <c r="S5075" s="18">
        <v>0</v>
      </c>
      <c r="T5075" s="18">
        <v>0</v>
      </c>
      <c r="U5075" s="10">
        <f t="shared" si="158"/>
        <v>0</v>
      </c>
      <c r="V5075" s="20">
        <f t="shared" si="159"/>
        <v>0</v>
      </c>
    </row>
    <row r="5076" spans="1:22" ht="29" outlineLevel="4" x14ac:dyDescent="0.35">
      <c r="A5076" s="6" t="s">
        <v>0</v>
      </c>
      <c r="B5076" s="6" t="s">
        <v>1</v>
      </c>
      <c r="C5076" s="12" t="s">
        <v>5444</v>
      </c>
      <c r="D5076" s="5" t="s">
        <v>5445</v>
      </c>
      <c r="E5076" s="6" t="s">
        <v>5445</v>
      </c>
      <c r="F5076" s="1" t="s">
        <v>13024</v>
      </c>
      <c r="G5076" s="15" t="s">
        <v>4</v>
      </c>
      <c r="H5076" s="1" t="s">
        <v>5472</v>
      </c>
      <c r="I5076" s="2" t="s">
        <v>5473</v>
      </c>
      <c r="J5076" s="6" t="s">
        <v>5446</v>
      </c>
      <c r="K5076" s="6" t="s">
        <v>4</v>
      </c>
      <c r="L5076" s="6" t="s">
        <v>4</v>
      </c>
      <c r="M5076" s="6" t="s">
        <v>5</v>
      </c>
      <c r="N5076" s="6" t="s">
        <v>5483</v>
      </c>
      <c r="O5076" s="16">
        <v>44816</v>
      </c>
      <c r="P5076" s="6" t="s">
        <v>7</v>
      </c>
      <c r="Q5076" s="18">
        <v>766720.5</v>
      </c>
      <c r="R5076" s="18">
        <v>766720.5</v>
      </c>
      <c r="S5076" s="18">
        <v>0</v>
      </c>
      <c r="T5076" s="18">
        <v>0</v>
      </c>
      <c r="U5076" s="10">
        <f t="shared" si="158"/>
        <v>0</v>
      </c>
      <c r="V5076" s="20">
        <f t="shared" si="159"/>
        <v>0</v>
      </c>
    </row>
    <row r="5077" spans="1:22" ht="29" outlineLevel="4" x14ac:dyDescent="0.35">
      <c r="A5077" s="6" t="s">
        <v>0</v>
      </c>
      <c r="B5077" s="6" t="s">
        <v>1</v>
      </c>
      <c r="C5077" s="12" t="s">
        <v>5444</v>
      </c>
      <c r="D5077" s="5" t="s">
        <v>5445</v>
      </c>
      <c r="E5077" s="6" t="s">
        <v>5445</v>
      </c>
      <c r="F5077" s="1" t="s">
        <v>13024</v>
      </c>
      <c r="G5077" s="15" t="s">
        <v>4</v>
      </c>
      <c r="H5077" s="1" t="s">
        <v>5472</v>
      </c>
      <c r="I5077" s="2" t="s">
        <v>5473</v>
      </c>
      <c r="J5077" s="6" t="s">
        <v>5446</v>
      </c>
      <c r="K5077" s="6" t="s">
        <v>4</v>
      </c>
      <c r="L5077" s="6" t="s">
        <v>4</v>
      </c>
      <c r="M5077" s="6" t="s">
        <v>5</v>
      </c>
      <c r="N5077" s="6" t="s">
        <v>5484</v>
      </c>
      <c r="O5077" s="16">
        <v>44816</v>
      </c>
      <c r="P5077" s="6" t="s">
        <v>7</v>
      </c>
      <c r="Q5077" s="18">
        <v>369105.19</v>
      </c>
      <c r="R5077" s="18">
        <v>369105.19</v>
      </c>
      <c r="S5077" s="18">
        <v>0</v>
      </c>
      <c r="T5077" s="18">
        <v>0</v>
      </c>
      <c r="U5077" s="10">
        <f t="shared" si="158"/>
        <v>0</v>
      </c>
      <c r="V5077" s="20">
        <f t="shared" si="159"/>
        <v>0</v>
      </c>
    </row>
    <row r="5078" spans="1:22" ht="29" outlineLevel="4" x14ac:dyDescent="0.35">
      <c r="A5078" s="6" t="s">
        <v>0</v>
      </c>
      <c r="B5078" s="6" t="s">
        <v>1</v>
      </c>
      <c r="C5078" s="12" t="s">
        <v>5444</v>
      </c>
      <c r="D5078" s="5" t="s">
        <v>5445</v>
      </c>
      <c r="E5078" s="6" t="s">
        <v>5445</v>
      </c>
      <c r="F5078" s="1" t="s">
        <v>13024</v>
      </c>
      <c r="G5078" s="15" t="s">
        <v>4</v>
      </c>
      <c r="H5078" s="1" t="s">
        <v>5472</v>
      </c>
      <c r="I5078" s="2" t="s">
        <v>5473</v>
      </c>
      <c r="J5078" s="6" t="s">
        <v>5446</v>
      </c>
      <c r="K5078" s="6" t="s">
        <v>4</v>
      </c>
      <c r="L5078" s="6" t="s">
        <v>4</v>
      </c>
      <c r="M5078" s="6" t="s">
        <v>5</v>
      </c>
      <c r="N5078" s="6" t="s">
        <v>5485</v>
      </c>
      <c r="O5078" s="16">
        <v>44816</v>
      </c>
      <c r="P5078" s="6" t="s">
        <v>7</v>
      </c>
      <c r="Q5078" s="18">
        <v>121453.49</v>
      </c>
      <c r="R5078" s="18">
        <v>121453.49</v>
      </c>
      <c r="S5078" s="18">
        <v>0</v>
      </c>
      <c r="T5078" s="18">
        <v>0</v>
      </c>
      <c r="U5078" s="10">
        <f t="shared" si="158"/>
        <v>0</v>
      </c>
      <c r="V5078" s="20">
        <f t="shared" si="159"/>
        <v>0</v>
      </c>
    </row>
    <row r="5079" spans="1:22" ht="29" outlineLevel="4" x14ac:dyDescent="0.35">
      <c r="A5079" s="6" t="s">
        <v>0</v>
      </c>
      <c r="B5079" s="6" t="s">
        <v>1</v>
      </c>
      <c r="C5079" s="12" t="s">
        <v>5444</v>
      </c>
      <c r="D5079" s="5" t="s">
        <v>5445</v>
      </c>
      <c r="E5079" s="6" t="s">
        <v>5445</v>
      </c>
      <c r="F5079" s="1" t="s">
        <v>13024</v>
      </c>
      <c r="G5079" s="15" t="s">
        <v>4</v>
      </c>
      <c r="H5079" s="1" t="s">
        <v>5472</v>
      </c>
      <c r="I5079" s="2" t="s">
        <v>5473</v>
      </c>
      <c r="J5079" s="6" t="s">
        <v>5446</v>
      </c>
      <c r="K5079" s="6" t="s">
        <v>4</v>
      </c>
      <c r="L5079" s="6" t="s">
        <v>4</v>
      </c>
      <c r="M5079" s="6" t="s">
        <v>5</v>
      </c>
      <c r="N5079" s="6" t="s">
        <v>5486</v>
      </c>
      <c r="O5079" s="16">
        <v>44923</v>
      </c>
      <c r="P5079" s="6" t="s">
        <v>7</v>
      </c>
      <c r="Q5079" s="18">
        <v>-361541.12</v>
      </c>
      <c r="R5079" s="18">
        <v>-361541.12</v>
      </c>
      <c r="S5079" s="18">
        <v>0</v>
      </c>
      <c r="T5079" s="18">
        <v>0</v>
      </c>
      <c r="U5079" s="10">
        <f t="shared" si="158"/>
        <v>0</v>
      </c>
      <c r="V5079" s="20">
        <f t="shared" si="159"/>
        <v>0</v>
      </c>
    </row>
    <row r="5080" spans="1:22" ht="29" outlineLevel="4" x14ac:dyDescent="0.35">
      <c r="A5080" s="6" t="s">
        <v>0</v>
      </c>
      <c r="B5080" s="6" t="s">
        <v>1</v>
      </c>
      <c r="C5080" s="12" t="s">
        <v>5444</v>
      </c>
      <c r="D5080" s="5" t="s">
        <v>5445</v>
      </c>
      <c r="E5080" s="6" t="s">
        <v>5445</v>
      </c>
      <c r="F5080" s="1" t="s">
        <v>13024</v>
      </c>
      <c r="G5080" s="15" t="s">
        <v>4</v>
      </c>
      <c r="H5080" s="1" t="s">
        <v>5472</v>
      </c>
      <c r="I5080" s="2" t="s">
        <v>5473</v>
      </c>
      <c r="J5080" s="6" t="s">
        <v>5446</v>
      </c>
      <c r="K5080" s="6" t="s">
        <v>4</v>
      </c>
      <c r="L5080" s="6" t="s">
        <v>4</v>
      </c>
      <c r="M5080" s="6" t="s">
        <v>5</v>
      </c>
      <c r="N5080" s="6" t="s">
        <v>5487</v>
      </c>
      <c r="O5080" s="16">
        <v>44923</v>
      </c>
      <c r="P5080" s="6" t="s">
        <v>7</v>
      </c>
      <c r="Q5080" s="18">
        <v>121202.1</v>
      </c>
      <c r="R5080" s="18">
        <v>121202.1</v>
      </c>
      <c r="S5080" s="18">
        <v>0</v>
      </c>
      <c r="T5080" s="18">
        <v>0</v>
      </c>
      <c r="U5080" s="10">
        <f t="shared" si="158"/>
        <v>0</v>
      </c>
      <c r="V5080" s="20">
        <f t="shared" si="159"/>
        <v>0</v>
      </c>
    </row>
    <row r="5081" spans="1:22" ht="29" outlineLevel="4" x14ac:dyDescent="0.35">
      <c r="A5081" s="6" t="s">
        <v>0</v>
      </c>
      <c r="B5081" s="6" t="s">
        <v>1</v>
      </c>
      <c r="C5081" s="12" t="s">
        <v>5444</v>
      </c>
      <c r="D5081" s="5" t="s">
        <v>5445</v>
      </c>
      <c r="E5081" s="6" t="s">
        <v>5445</v>
      </c>
      <c r="F5081" s="1" t="s">
        <v>13024</v>
      </c>
      <c r="G5081" s="15" t="s">
        <v>4</v>
      </c>
      <c r="H5081" s="1" t="s">
        <v>5472</v>
      </c>
      <c r="I5081" s="2" t="s">
        <v>5473</v>
      </c>
      <c r="J5081" s="6" t="s">
        <v>5446</v>
      </c>
      <c r="K5081" s="6" t="s">
        <v>4</v>
      </c>
      <c r="L5081" s="6" t="s">
        <v>4</v>
      </c>
      <c r="M5081" s="6" t="s">
        <v>5</v>
      </c>
      <c r="N5081" s="6" t="s">
        <v>5488</v>
      </c>
      <c r="O5081" s="16">
        <v>44923</v>
      </c>
      <c r="P5081" s="6" t="s">
        <v>7</v>
      </c>
      <c r="Q5081" s="18">
        <v>167608.5</v>
      </c>
      <c r="R5081" s="18">
        <v>167608.5</v>
      </c>
      <c r="S5081" s="18">
        <v>0</v>
      </c>
      <c r="T5081" s="18">
        <v>0</v>
      </c>
      <c r="U5081" s="10">
        <f t="shared" si="158"/>
        <v>0</v>
      </c>
      <c r="V5081" s="20">
        <f t="shared" si="159"/>
        <v>0</v>
      </c>
    </row>
    <row r="5082" spans="1:22" ht="29" outlineLevel="4" x14ac:dyDescent="0.35">
      <c r="A5082" s="6" t="s">
        <v>0</v>
      </c>
      <c r="B5082" s="6" t="s">
        <v>1</v>
      </c>
      <c r="C5082" s="12" t="s">
        <v>5444</v>
      </c>
      <c r="D5082" s="5" t="s">
        <v>5445</v>
      </c>
      <c r="E5082" s="6" t="s">
        <v>5445</v>
      </c>
      <c r="F5082" s="1" t="s">
        <v>13024</v>
      </c>
      <c r="G5082" s="15" t="s">
        <v>4</v>
      </c>
      <c r="H5082" s="1" t="s">
        <v>5472</v>
      </c>
      <c r="I5082" s="2" t="s">
        <v>5473</v>
      </c>
      <c r="J5082" s="6" t="s">
        <v>5446</v>
      </c>
      <c r="K5082" s="6" t="s">
        <v>4</v>
      </c>
      <c r="L5082" s="6" t="s">
        <v>4</v>
      </c>
      <c r="M5082" s="6" t="s">
        <v>5</v>
      </c>
      <c r="N5082" s="6" t="s">
        <v>5489</v>
      </c>
      <c r="O5082" s="16">
        <v>44923</v>
      </c>
      <c r="P5082" s="6" t="s">
        <v>7</v>
      </c>
      <c r="Q5082" s="18">
        <v>250233.64</v>
      </c>
      <c r="R5082" s="18">
        <v>250233.64</v>
      </c>
      <c r="S5082" s="18">
        <v>0</v>
      </c>
      <c r="T5082" s="18">
        <v>0</v>
      </c>
      <c r="U5082" s="10">
        <f t="shared" si="158"/>
        <v>0</v>
      </c>
      <c r="V5082" s="20">
        <f t="shared" si="159"/>
        <v>0</v>
      </c>
    </row>
    <row r="5083" spans="1:22" ht="29" outlineLevel="4" x14ac:dyDescent="0.35">
      <c r="A5083" s="6" t="s">
        <v>0</v>
      </c>
      <c r="B5083" s="6" t="s">
        <v>1</v>
      </c>
      <c r="C5083" s="12" t="s">
        <v>5444</v>
      </c>
      <c r="D5083" s="5" t="s">
        <v>5445</v>
      </c>
      <c r="E5083" s="6" t="s">
        <v>5445</v>
      </c>
      <c r="F5083" s="1" t="s">
        <v>13024</v>
      </c>
      <c r="G5083" s="15" t="s">
        <v>4</v>
      </c>
      <c r="H5083" s="1" t="s">
        <v>5472</v>
      </c>
      <c r="I5083" s="2" t="s">
        <v>5473</v>
      </c>
      <c r="J5083" s="6" t="s">
        <v>5446</v>
      </c>
      <c r="K5083" s="6" t="s">
        <v>4</v>
      </c>
      <c r="L5083" s="6" t="s">
        <v>4</v>
      </c>
      <c r="M5083" s="6" t="s">
        <v>5</v>
      </c>
      <c r="N5083" s="6" t="s">
        <v>5490</v>
      </c>
      <c r="O5083" s="16">
        <v>44923</v>
      </c>
      <c r="P5083" s="6" t="s">
        <v>7</v>
      </c>
      <c r="Q5083" s="18">
        <v>126054.75</v>
      </c>
      <c r="R5083" s="18">
        <v>126054.75</v>
      </c>
      <c r="S5083" s="18">
        <v>0</v>
      </c>
      <c r="T5083" s="18">
        <v>0</v>
      </c>
      <c r="U5083" s="10">
        <f t="shared" si="158"/>
        <v>0</v>
      </c>
      <c r="V5083" s="20">
        <f t="shared" si="159"/>
        <v>0</v>
      </c>
    </row>
    <row r="5084" spans="1:22" ht="29" outlineLevel="4" x14ac:dyDescent="0.35">
      <c r="A5084" s="6" t="s">
        <v>0</v>
      </c>
      <c r="B5084" s="6" t="s">
        <v>1</v>
      </c>
      <c r="C5084" s="12" t="s">
        <v>5444</v>
      </c>
      <c r="D5084" s="5" t="s">
        <v>5445</v>
      </c>
      <c r="E5084" s="6" t="s">
        <v>5445</v>
      </c>
      <c r="F5084" s="1" t="s">
        <v>13024</v>
      </c>
      <c r="G5084" s="15" t="s">
        <v>4</v>
      </c>
      <c r="H5084" s="1" t="s">
        <v>5472</v>
      </c>
      <c r="I5084" s="2" t="s">
        <v>5473</v>
      </c>
      <c r="J5084" s="6" t="s">
        <v>5446</v>
      </c>
      <c r="K5084" s="6" t="s">
        <v>4</v>
      </c>
      <c r="L5084" s="6" t="s">
        <v>4</v>
      </c>
      <c r="M5084" s="6" t="s">
        <v>5</v>
      </c>
      <c r="N5084" s="6" t="s">
        <v>5491</v>
      </c>
      <c r="O5084" s="16">
        <v>44923</v>
      </c>
      <c r="P5084" s="6" t="s">
        <v>7</v>
      </c>
      <c r="Q5084" s="18">
        <v>126054.75</v>
      </c>
      <c r="R5084" s="18">
        <v>126054.75</v>
      </c>
      <c r="S5084" s="18">
        <v>0</v>
      </c>
      <c r="T5084" s="18">
        <v>0</v>
      </c>
      <c r="U5084" s="10">
        <f t="shared" si="158"/>
        <v>0</v>
      </c>
      <c r="V5084" s="20">
        <f t="shared" si="159"/>
        <v>0</v>
      </c>
    </row>
    <row r="5085" spans="1:22" ht="29" outlineLevel="4" x14ac:dyDescent="0.35">
      <c r="A5085" s="6" t="s">
        <v>0</v>
      </c>
      <c r="B5085" s="6" t="s">
        <v>1</v>
      </c>
      <c r="C5085" s="12" t="s">
        <v>5444</v>
      </c>
      <c r="D5085" s="5" t="s">
        <v>5445</v>
      </c>
      <c r="E5085" s="6" t="s">
        <v>5445</v>
      </c>
      <c r="F5085" s="1" t="s">
        <v>13024</v>
      </c>
      <c r="G5085" s="15" t="s">
        <v>4</v>
      </c>
      <c r="H5085" s="1" t="s">
        <v>5472</v>
      </c>
      <c r="I5085" s="2" t="s">
        <v>5473</v>
      </c>
      <c r="J5085" s="6" t="s">
        <v>5446</v>
      </c>
      <c r="K5085" s="6" t="s">
        <v>4</v>
      </c>
      <c r="L5085" s="6" t="s">
        <v>4</v>
      </c>
      <c r="M5085" s="6" t="s">
        <v>5</v>
      </c>
      <c r="N5085" s="6" t="s">
        <v>5492</v>
      </c>
      <c r="O5085" s="16">
        <v>44923</v>
      </c>
      <c r="P5085" s="6" t="s">
        <v>7</v>
      </c>
      <c r="Q5085" s="18">
        <v>378151.05</v>
      </c>
      <c r="R5085" s="18">
        <v>378151.05</v>
      </c>
      <c r="S5085" s="18">
        <v>0</v>
      </c>
      <c r="T5085" s="18">
        <v>0</v>
      </c>
      <c r="U5085" s="10">
        <f t="shared" si="158"/>
        <v>0</v>
      </c>
      <c r="V5085" s="20">
        <f t="shared" si="159"/>
        <v>0</v>
      </c>
    </row>
    <row r="5086" spans="1:22" ht="29" outlineLevel="4" x14ac:dyDescent="0.35">
      <c r="A5086" s="6" t="s">
        <v>0</v>
      </c>
      <c r="B5086" s="6" t="s">
        <v>1</v>
      </c>
      <c r="C5086" s="12" t="s">
        <v>5444</v>
      </c>
      <c r="D5086" s="5" t="s">
        <v>5445</v>
      </c>
      <c r="E5086" s="6" t="s">
        <v>5445</v>
      </c>
      <c r="F5086" s="1" t="s">
        <v>13024</v>
      </c>
      <c r="G5086" s="15" t="s">
        <v>4</v>
      </c>
      <c r="H5086" s="1" t="s">
        <v>5472</v>
      </c>
      <c r="I5086" s="2" t="s">
        <v>5473</v>
      </c>
      <c r="J5086" s="6" t="s">
        <v>5446</v>
      </c>
      <c r="K5086" s="6" t="s">
        <v>4</v>
      </c>
      <c r="L5086" s="6" t="s">
        <v>4</v>
      </c>
      <c r="M5086" s="6" t="s">
        <v>5</v>
      </c>
      <c r="N5086" s="6" t="s">
        <v>5493</v>
      </c>
      <c r="O5086" s="16">
        <v>44923</v>
      </c>
      <c r="P5086" s="6" t="s">
        <v>7</v>
      </c>
      <c r="Q5086" s="18">
        <v>506061.47</v>
      </c>
      <c r="R5086" s="18">
        <v>506061.47</v>
      </c>
      <c r="S5086" s="18">
        <v>0</v>
      </c>
      <c r="T5086" s="18">
        <v>0</v>
      </c>
      <c r="U5086" s="10">
        <f t="shared" si="158"/>
        <v>0</v>
      </c>
      <c r="V5086" s="20">
        <f t="shared" si="159"/>
        <v>0</v>
      </c>
    </row>
    <row r="5087" spans="1:22" ht="29" outlineLevel="4" x14ac:dyDescent="0.35">
      <c r="A5087" s="6" t="s">
        <v>0</v>
      </c>
      <c r="B5087" s="6" t="s">
        <v>1</v>
      </c>
      <c r="C5087" s="12" t="s">
        <v>5444</v>
      </c>
      <c r="D5087" s="5" t="s">
        <v>5445</v>
      </c>
      <c r="E5087" s="6" t="s">
        <v>5445</v>
      </c>
      <c r="F5087" s="1" t="s">
        <v>13024</v>
      </c>
      <c r="G5087" s="15" t="s">
        <v>4</v>
      </c>
      <c r="H5087" s="1" t="s">
        <v>5472</v>
      </c>
      <c r="I5087" s="2" t="s">
        <v>5473</v>
      </c>
      <c r="J5087" s="6" t="s">
        <v>5446</v>
      </c>
      <c r="K5087" s="6" t="s">
        <v>4</v>
      </c>
      <c r="L5087" s="6" t="s">
        <v>4</v>
      </c>
      <c r="M5087" s="6" t="s">
        <v>5</v>
      </c>
      <c r="N5087" s="6" t="s">
        <v>5494</v>
      </c>
      <c r="O5087" s="16">
        <v>44923</v>
      </c>
      <c r="P5087" s="6" t="s">
        <v>7</v>
      </c>
      <c r="Q5087" s="18">
        <v>126054.75</v>
      </c>
      <c r="R5087" s="18">
        <v>126054.75</v>
      </c>
      <c r="S5087" s="18">
        <v>0</v>
      </c>
      <c r="T5087" s="18">
        <v>0</v>
      </c>
      <c r="U5087" s="10">
        <f t="shared" si="158"/>
        <v>0</v>
      </c>
      <c r="V5087" s="20">
        <f t="shared" si="159"/>
        <v>0</v>
      </c>
    </row>
    <row r="5088" spans="1:22" ht="29" outlineLevel="4" x14ac:dyDescent="0.35">
      <c r="A5088" s="6" t="s">
        <v>0</v>
      </c>
      <c r="B5088" s="6" t="s">
        <v>1</v>
      </c>
      <c r="C5088" s="12" t="s">
        <v>5444</v>
      </c>
      <c r="D5088" s="5" t="s">
        <v>5445</v>
      </c>
      <c r="E5088" s="6" t="s">
        <v>5445</v>
      </c>
      <c r="F5088" s="1" t="s">
        <v>13024</v>
      </c>
      <c r="G5088" s="15" t="s">
        <v>4</v>
      </c>
      <c r="H5088" s="1" t="s">
        <v>5472</v>
      </c>
      <c r="I5088" s="2" t="s">
        <v>5473</v>
      </c>
      <c r="J5088" s="6" t="s">
        <v>5446</v>
      </c>
      <c r="K5088" s="6" t="s">
        <v>4</v>
      </c>
      <c r="L5088" s="6" t="s">
        <v>4</v>
      </c>
      <c r="M5088" s="6" t="s">
        <v>5</v>
      </c>
      <c r="N5088" s="6" t="s">
        <v>5495</v>
      </c>
      <c r="O5088" s="16">
        <v>44923</v>
      </c>
      <c r="P5088" s="6" t="s">
        <v>7</v>
      </c>
      <c r="Q5088" s="18">
        <v>378151.05</v>
      </c>
      <c r="R5088" s="18">
        <v>378151.05</v>
      </c>
      <c r="S5088" s="18">
        <v>0</v>
      </c>
      <c r="T5088" s="18">
        <v>0</v>
      </c>
      <c r="U5088" s="10">
        <f t="shared" si="158"/>
        <v>0</v>
      </c>
      <c r="V5088" s="20">
        <f t="shared" si="159"/>
        <v>0</v>
      </c>
    </row>
    <row r="5089" spans="1:22" ht="29" outlineLevel="4" x14ac:dyDescent="0.35">
      <c r="A5089" s="6" t="s">
        <v>0</v>
      </c>
      <c r="B5089" s="6" t="s">
        <v>1</v>
      </c>
      <c r="C5089" s="12" t="s">
        <v>5444</v>
      </c>
      <c r="D5089" s="5" t="s">
        <v>5445</v>
      </c>
      <c r="E5089" s="6" t="s">
        <v>5445</v>
      </c>
      <c r="F5089" s="1" t="s">
        <v>13024</v>
      </c>
      <c r="G5089" s="15" t="s">
        <v>4</v>
      </c>
      <c r="H5089" s="1" t="s">
        <v>5472</v>
      </c>
      <c r="I5089" s="2" t="s">
        <v>5473</v>
      </c>
      <c r="J5089" s="6" t="s">
        <v>5446</v>
      </c>
      <c r="K5089" s="6" t="s">
        <v>4</v>
      </c>
      <c r="L5089" s="6" t="s">
        <v>4</v>
      </c>
      <c r="M5089" s="6" t="s">
        <v>5</v>
      </c>
      <c r="N5089" s="6" t="s">
        <v>5496</v>
      </c>
      <c r="O5089" s="16">
        <v>44923</v>
      </c>
      <c r="P5089" s="6" t="s">
        <v>7</v>
      </c>
      <c r="Q5089" s="18">
        <v>174395.77</v>
      </c>
      <c r="R5089" s="18">
        <v>174395.77</v>
      </c>
      <c r="S5089" s="18">
        <v>0</v>
      </c>
      <c r="T5089" s="18">
        <v>0</v>
      </c>
      <c r="U5089" s="10">
        <f t="shared" si="158"/>
        <v>0</v>
      </c>
      <c r="V5089" s="20">
        <f t="shared" si="159"/>
        <v>0</v>
      </c>
    </row>
    <row r="5090" spans="1:22" ht="29" outlineLevel="4" x14ac:dyDescent="0.35">
      <c r="A5090" s="6" t="s">
        <v>0</v>
      </c>
      <c r="B5090" s="6" t="s">
        <v>1</v>
      </c>
      <c r="C5090" s="12" t="s">
        <v>5444</v>
      </c>
      <c r="D5090" s="5" t="s">
        <v>5445</v>
      </c>
      <c r="E5090" s="6" t="s">
        <v>5445</v>
      </c>
      <c r="F5090" s="1" t="s">
        <v>13024</v>
      </c>
      <c r="G5090" s="15" t="s">
        <v>4</v>
      </c>
      <c r="H5090" s="1" t="s">
        <v>5472</v>
      </c>
      <c r="I5090" s="2" t="s">
        <v>5473</v>
      </c>
      <c r="J5090" s="6" t="s">
        <v>5446</v>
      </c>
      <c r="K5090" s="6" t="s">
        <v>4</v>
      </c>
      <c r="L5090" s="6" t="s">
        <v>4</v>
      </c>
      <c r="M5090" s="6" t="s">
        <v>5</v>
      </c>
      <c r="N5090" s="6" t="s">
        <v>5497</v>
      </c>
      <c r="O5090" s="16">
        <v>44923</v>
      </c>
      <c r="P5090" s="6" t="s">
        <v>7</v>
      </c>
      <c r="Q5090" s="18">
        <v>126054.75</v>
      </c>
      <c r="R5090" s="18">
        <v>126054.75</v>
      </c>
      <c r="S5090" s="18">
        <v>0</v>
      </c>
      <c r="T5090" s="18">
        <v>0</v>
      </c>
      <c r="U5090" s="10">
        <f t="shared" si="158"/>
        <v>0</v>
      </c>
      <c r="V5090" s="20">
        <f t="shared" si="159"/>
        <v>0</v>
      </c>
    </row>
    <row r="5091" spans="1:22" ht="29" outlineLevel="4" x14ac:dyDescent="0.35">
      <c r="A5091" s="6" t="s">
        <v>0</v>
      </c>
      <c r="B5091" s="6" t="s">
        <v>1</v>
      </c>
      <c r="C5091" s="12" t="s">
        <v>5444</v>
      </c>
      <c r="D5091" s="5" t="s">
        <v>5445</v>
      </c>
      <c r="E5091" s="6" t="s">
        <v>5445</v>
      </c>
      <c r="F5091" s="1" t="s">
        <v>13024</v>
      </c>
      <c r="G5091" s="15" t="s">
        <v>4</v>
      </c>
      <c r="H5091" s="1" t="s">
        <v>5472</v>
      </c>
      <c r="I5091" s="2" t="s">
        <v>5473</v>
      </c>
      <c r="J5091" s="6" t="s">
        <v>5446</v>
      </c>
      <c r="K5091" s="6" t="s">
        <v>4</v>
      </c>
      <c r="L5091" s="6" t="s">
        <v>4</v>
      </c>
      <c r="M5091" s="6" t="s">
        <v>5</v>
      </c>
      <c r="N5091" s="6" t="s">
        <v>5498</v>
      </c>
      <c r="O5091" s="16">
        <v>44923</v>
      </c>
      <c r="P5091" s="6" t="s">
        <v>7</v>
      </c>
      <c r="Q5091" s="18">
        <v>378151.05</v>
      </c>
      <c r="R5091" s="18">
        <v>378151.05</v>
      </c>
      <c r="S5091" s="18">
        <v>0</v>
      </c>
      <c r="T5091" s="18">
        <v>0</v>
      </c>
      <c r="U5091" s="10">
        <f t="shared" si="158"/>
        <v>0</v>
      </c>
      <c r="V5091" s="20">
        <f t="shared" si="159"/>
        <v>0</v>
      </c>
    </row>
    <row r="5092" spans="1:22" ht="29" outlineLevel="4" x14ac:dyDescent="0.35">
      <c r="A5092" s="6" t="s">
        <v>0</v>
      </c>
      <c r="B5092" s="6" t="s">
        <v>1</v>
      </c>
      <c r="C5092" s="12" t="s">
        <v>5444</v>
      </c>
      <c r="D5092" s="5" t="s">
        <v>5445</v>
      </c>
      <c r="E5092" s="6" t="s">
        <v>5445</v>
      </c>
      <c r="F5092" s="1" t="s">
        <v>13024</v>
      </c>
      <c r="G5092" s="15" t="s">
        <v>4</v>
      </c>
      <c r="H5092" s="1" t="s">
        <v>5472</v>
      </c>
      <c r="I5092" s="2" t="s">
        <v>5473</v>
      </c>
      <c r="J5092" s="6" t="s">
        <v>5446</v>
      </c>
      <c r="K5092" s="6" t="s">
        <v>4</v>
      </c>
      <c r="L5092" s="6" t="s">
        <v>4</v>
      </c>
      <c r="M5092" s="6" t="s">
        <v>5</v>
      </c>
      <c r="N5092" s="6" t="s">
        <v>5499</v>
      </c>
      <c r="O5092" s="16">
        <v>44923</v>
      </c>
      <c r="P5092" s="6" t="s">
        <v>7</v>
      </c>
      <c r="Q5092" s="18">
        <v>506061.47</v>
      </c>
      <c r="R5092" s="18">
        <v>506061.47</v>
      </c>
      <c r="S5092" s="18">
        <v>0</v>
      </c>
      <c r="T5092" s="18">
        <v>0</v>
      </c>
      <c r="U5092" s="10">
        <f t="shared" si="158"/>
        <v>0</v>
      </c>
      <c r="V5092" s="20">
        <f t="shared" si="159"/>
        <v>0</v>
      </c>
    </row>
    <row r="5093" spans="1:22" ht="29" outlineLevel="4" x14ac:dyDescent="0.35">
      <c r="A5093" s="6" t="s">
        <v>0</v>
      </c>
      <c r="B5093" s="6" t="s">
        <v>1</v>
      </c>
      <c r="C5093" s="12" t="s">
        <v>5444</v>
      </c>
      <c r="D5093" s="5" t="s">
        <v>5445</v>
      </c>
      <c r="E5093" s="6" t="s">
        <v>5445</v>
      </c>
      <c r="F5093" s="1" t="s">
        <v>13024</v>
      </c>
      <c r="G5093" s="15" t="s">
        <v>4</v>
      </c>
      <c r="H5093" s="1" t="s">
        <v>5472</v>
      </c>
      <c r="I5093" s="2" t="s">
        <v>5473</v>
      </c>
      <c r="J5093" s="6" t="s">
        <v>5446</v>
      </c>
      <c r="K5093" s="6" t="s">
        <v>4</v>
      </c>
      <c r="L5093" s="6" t="s">
        <v>4</v>
      </c>
      <c r="M5093" s="6" t="s">
        <v>5</v>
      </c>
      <c r="N5093" s="6" t="s">
        <v>5500</v>
      </c>
      <c r="O5093" s="16">
        <v>44923</v>
      </c>
      <c r="P5093" s="6" t="s">
        <v>7</v>
      </c>
      <c r="Q5093" s="18">
        <v>126054.75</v>
      </c>
      <c r="R5093" s="18">
        <v>126054.75</v>
      </c>
      <c r="S5093" s="18">
        <v>0</v>
      </c>
      <c r="T5093" s="18">
        <v>0</v>
      </c>
      <c r="U5093" s="10">
        <f t="shared" si="158"/>
        <v>0</v>
      </c>
      <c r="V5093" s="20">
        <f t="shared" si="159"/>
        <v>0</v>
      </c>
    </row>
    <row r="5094" spans="1:22" ht="29" outlineLevel="4" x14ac:dyDescent="0.35">
      <c r="A5094" s="6" t="s">
        <v>0</v>
      </c>
      <c r="B5094" s="6" t="s">
        <v>1</v>
      </c>
      <c r="C5094" s="12" t="s">
        <v>5444</v>
      </c>
      <c r="D5094" s="5" t="s">
        <v>5445</v>
      </c>
      <c r="E5094" s="6" t="s">
        <v>5445</v>
      </c>
      <c r="F5094" s="1" t="s">
        <v>13024</v>
      </c>
      <c r="G5094" s="15" t="s">
        <v>4</v>
      </c>
      <c r="H5094" s="1" t="s">
        <v>5472</v>
      </c>
      <c r="I5094" s="2" t="s">
        <v>5473</v>
      </c>
      <c r="J5094" s="6" t="s">
        <v>5446</v>
      </c>
      <c r="K5094" s="6" t="s">
        <v>4</v>
      </c>
      <c r="L5094" s="6" t="s">
        <v>4</v>
      </c>
      <c r="M5094" s="6" t="s">
        <v>5</v>
      </c>
      <c r="N5094" s="6" t="s">
        <v>5501</v>
      </c>
      <c r="O5094" s="16">
        <v>44923</v>
      </c>
      <c r="P5094" s="6" t="s">
        <v>7</v>
      </c>
      <c r="Q5094" s="18">
        <v>-150824.28</v>
      </c>
      <c r="R5094" s="18">
        <v>-150824.28</v>
      </c>
      <c r="S5094" s="18">
        <v>0</v>
      </c>
      <c r="T5094" s="18">
        <v>0</v>
      </c>
      <c r="U5094" s="10">
        <f t="shared" si="158"/>
        <v>0</v>
      </c>
      <c r="V5094" s="20">
        <f t="shared" si="159"/>
        <v>0</v>
      </c>
    </row>
    <row r="5095" spans="1:22" ht="29" outlineLevel="4" x14ac:dyDescent="0.35">
      <c r="A5095" s="6" t="s">
        <v>0</v>
      </c>
      <c r="B5095" s="6" t="s">
        <v>1</v>
      </c>
      <c r="C5095" s="12" t="s">
        <v>5444</v>
      </c>
      <c r="D5095" s="5" t="s">
        <v>5445</v>
      </c>
      <c r="E5095" s="6" t="s">
        <v>5445</v>
      </c>
      <c r="F5095" s="1" t="s">
        <v>13024</v>
      </c>
      <c r="G5095" s="15" t="s">
        <v>4</v>
      </c>
      <c r="H5095" s="1" t="s">
        <v>5472</v>
      </c>
      <c r="I5095" s="2" t="s">
        <v>5473</v>
      </c>
      <c r="J5095" s="6" t="s">
        <v>5446</v>
      </c>
      <c r="K5095" s="6" t="s">
        <v>4</v>
      </c>
      <c r="L5095" s="6" t="s">
        <v>4</v>
      </c>
      <c r="M5095" s="6" t="s">
        <v>5</v>
      </c>
      <c r="N5095" s="6" t="s">
        <v>5502</v>
      </c>
      <c r="O5095" s="16">
        <v>44923</v>
      </c>
      <c r="P5095" s="6" t="s">
        <v>7</v>
      </c>
      <c r="Q5095" s="18">
        <v>-568824.65</v>
      </c>
      <c r="R5095" s="18">
        <v>-568824.65</v>
      </c>
      <c r="S5095" s="18">
        <v>0</v>
      </c>
      <c r="T5095" s="18">
        <v>0</v>
      </c>
      <c r="U5095" s="10">
        <f t="shared" si="158"/>
        <v>0</v>
      </c>
      <c r="V5095" s="20">
        <f t="shared" si="159"/>
        <v>0</v>
      </c>
    </row>
    <row r="5096" spans="1:22" ht="29" outlineLevel="4" x14ac:dyDescent="0.35">
      <c r="A5096" s="6" t="s">
        <v>0</v>
      </c>
      <c r="B5096" s="6" t="s">
        <v>1</v>
      </c>
      <c r="C5096" s="12" t="s">
        <v>5444</v>
      </c>
      <c r="D5096" s="5" t="s">
        <v>5445</v>
      </c>
      <c r="E5096" s="6" t="s">
        <v>5445</v>
      </c>
      <c r="F5096" s="1" t="s">
        <v>13024</v>
      </c>
      <c r="G5096" s="15" t="s">
        <v>4</v>
      </c>
      <c r="H5096" s="1" t="s">
        <v>5472</v>
      </c>
      <c r="I5096" s="2" t="s">
        <v>5473</v>
      </c>
      <c r="J5096" s="6" t="s">
        <v>5446</v>
      </c>
      <c r="K5096" s="6" t="s">
        <v>4</v>
      </c>
      <c r="L5096" s="6" t="s">
        <v>4</v>
      </c>
      <c r="M5096" s="6" t="s">
        <v>5</v>
      </c>
      <c r="N5096" s="6" t="s">
        <v>5503</v>
      </c>
      <c r="O5096" s="16">
        <v>44923</v>
      </c>
      <c r="P5096" s="6" t="s">
        <v>7</v>
      </c>
      <c r="Q5096" s="18">
        <v>-66184</v>
      </c>
      <c r="R5096" s="18">
        <v>-66184</v>
      </c>
      <c r="S5096" s="18">
        <v>0</v>
      </c>
      <c r="T5096" s="18">
        <v>0</v>
      </c>
      <c r="U5096" s="10">
        <f t="shared" si="158"/>
        <v>0</v>
      </c>
      <c r="V5096" s="20">
        <f t="shared" si="159"/>
        <v>0</v>
      </c>
    </row>
    <row r="5097" spans="1:22" ht="29" outlineLevel="4" x14ac:dyDescent="0.35">
      <c r="A5097" s="6" t="s">
        <v>0</v>
      </c>
      <c r="B5097" s="6" t="s">
        <v>1</v>
      </c>
      <c r="C5097" s="12" t="s">
        <v>5444</v>
      </c>
      <c r="D5097" s="5" t="s">
        <v>5445</v>
      </c>
      <c r="E5097" s="6" t="s">
        <v>5445</v>
      </c>
      <c r="F5097" s="1" t="s">
        <v>13024</v>
      </c>
      <c r="G5097" s="15" t="s">
        <v>4</v>
      </c>
      <c r="H5097" s="1" t="s">
        <v>5472</v>
      </c>
      <c r="I5097" s="2" t="s">
        <v>5473</v>
      </c>
      <c r="J5097" s="6" t="s">
        <v>5446</v>
      </c>
      <c r="K5097" s="6" t="s">
        <v>4</v>
      </c>
      <c r="L5097" s="6" t="s">
        <v>4</v>
      </c>
      <c r="M5097" s="6" t="s">
        <v>5</v>
      </c>
      <c r="N5097" s="6" t="s">
        <v>5504</v>
      </c>
      <c r="O5097" s="16">
        <v>44923</v>
      </c>
      <c r="P5097" s="6" t="s">
        <v>7</v>
      </c>
      <c r="Q5097" s="18">
        <v>-716381.54</v>
      </c>
      <c r="R5097" s="18">
        <v>-716381.54</v>
      </c>
      <c r="S5097" s="18">
        <v>0</v>
      </c>
      <c r="T5097" s="18">
        <v>0</v>
      </c>
      <c r="U5097" s="10">
        <f t="shared" si="158"/>
        <v>0</v>
      </c>
      <c r="V5097" s="20">
        <f t="shared" si="159"/>
        <v>0</v>
      </c>
    </row>
    <row r="5098" spans="1:22" outlineLevel="3" x14ac:dyDescent="0.35">
      <c r="H5098" s="14" t="s">
        <v>12304</v>
      </c>
      <c r="O5098" s="16"/>
      <c r="Q5098" s="18">
        <f>SUBTOTAL(9,Q5034:Q5097)</f>
        <v>2606933.9900000002</v>
      </c>
      <c r="R5098" s="18">
        <f>SUBTOTAL(9,R5034:R5097)</f>
        <v>2103164.04</v>
      </c>
      <c r="S5098" s="18">
        <f>SUBTOTAL(9,S5034:S5097)</f>
        <v>503769.94999999984</v>
      </c>
      <c r="T5098" s="18">
        <f>SUBTOTAL(9,T5034:T5097)</f>
        <v>0</v>
      </c>
      <c r="U5098" s="10">
        <f t="shared" si="158"/>
        <v>3.4924596548080444E-10</v>
      </c>
      <c r="V5098" s="20">
        <f t="shared" si="159"/>
        <v>3.4924596548080444E-10</v>
      </c>
    </row>
    <row r="5099" spans="1:22" ht="29" outlineLevel="4" x14ac:dyDescent="0.35">
      <c r="A5099" s="6" t="s">
        <v>0</v>
      </c>
      <c r="B5099" s="6" t="s">
        <v>1</v>
      </c>
      <c r="C5099" s="12" t="s">
        <v>5444</v>
      </c>
      <c r="D5099" s="5" t="s">
        <v>5445</v>
      </c>
      <c r="E5099" s="6" t="s">
        <v>5445</v>
      </c>
      <c r="F5099" s="1" t="s">
        <v>4</v>
      </c>
      <c r="G5099" s="15" t="s">
        <v>1372</v>
      </c>
      <c r="H5099" s="1" t="s">
        <v>5507</v>
      </c>
      <c r="I5099" s="2" t="s">
        <v>5508</v>
      </c>
      <c r="J5099" s="6" t="s">
        <v>5505</v>
      </c>
      <c r="K5099" s="6" t="s">
        <v>4</v>
      </c>
      <c r="L5099" s="6" t="s">
        <v>4</v>
      </c>
      <c r="M5099" s="6" t="s">
        <v>5</v>
      </c>
      <c r="N5099" s="6" t="s">
        <v>5506</v>
      </c>
      <c r="O5099" s="16">
        <v>45020</v>
      </c>
      <c r="P5099" s="6" t="s">
        <v>7</v>
      </c>
      <c r="Q5099" s="18">
        <v>99888</v>
      </c>
      <c r="R5099" s="18">
        <v>0</v>
      </c>
      <c r="S5099" s="18">
        <v>99888</v>
      </c>
      <c r="T5099" s="18">
        <v>0</v>
      </c>
      <c r="U5099" s="10">
        <f t="shared" si="158"/>
        <v>0</v>
      </c>
      <c r="V5099" s="20">
        <f t="shared" si="159"/>
        <v>0</v>
      </c>
    </row>
    <row r="5100" spans="1:22" outlineLevel="3" x14ac:dyDescent="0.35">
      <c r="H5100" s="14" t="s">
        <v>12305</v>
      </c>
      <c r="O5100" s="16"/>
      <c r="Q5100" s="18">
        <f>SUBTOTAL(9,Q5099:Q5099)</f>
        <v>99888</v>
      </c>
      <c r="R5100" s="18">
        <f>SUBTOTAL(9,R5099:R5099)</f>
        <v>0</v>
      </c>
      <c r="S5100" s="18">
        <f>SUBTOTAL(9,S5099:S5099)</f>
        <v>99888</v>
      </c>
      <c r="T5100" s="18">
        <f>SUBTOTAL(9,T5099:T5099)</f>
        <v>0</v>
      </c>
      <c r="U5100" s="10">
        <f t="shared" si="158"/>
        <v>0</v>
      </c>
      <c r="V5100" s="20">
        <f t="shared" si="159"/>
        <v>0</v>
      </c>
    </row>
    <row r="5101" spans="1:22" ht="29" outlineLevel="4" x14ac:dyDescent="0.35">
      <c r="A5101" s="6" t="s">
        <v>0</v>
      </c>
      <c r="B5101" s="6" t="s">
        <v>1</v>
      </c>
      <c r="C5101" s="12" t="s">
        <v>5444</v>
      </c>
      <c r="D5101" s="5" t="s">
        <v>5445</v>
      </c>
      <c r="E5101" s="6" t="s">
        <v>5445</v>
      </c>
      <c r="F5101" s="1" t="s">
        <v>4</v>
      </c>
      <c r="G5101" s="15" t="s">
        <v>1372</v>
      </c>
      <c r="H5101" s="1" t="s">
        <v>5511</v>
      </c>
      <c r="I5101" s="2" t="s">
        <v>5512</v>
      </c>
      <c r="J5101" s="6" t="s">
        <v>5509</v>
      </c>
      <c r="K5101" s="6" t="s">
        <v>4</v>
      </c>
      <c r="L5101" s="6" t="s">
        <v>4</v>
      </c>
      <c r="M5101" s="6" t="s">
        <v>5</v>
      </c>
      <c r="N5101" s="6" t="s">
        <v>5510</v>
      </c>
      <c r="O5101" s="16">
        <v>44783</v>
      </c>
      <c r="P5101" s="6" t="s">
        <v>7</v>
      </c>
      <c r="Q5101" s="18">
        <v>8806.74</v>
      </c>
      <c r="R5101" s="18">
        <v>0</v>
      </c>
      <c r="S5101" s="18">
        <v>8806.74</v>
      </c>
      <c r="T5101" s="18">
        <v>0</v>
      </c>
      <c r="U5101" s="10">
        <f t="shared" si="158"/>
        <v>0</v>
      </c>
      <c r="V5101" s="20">
        <f t="shared" si="159"/>
        <v>0</v>
      </c>
    </row>
    <row r="5102" spans="1:22" ht="29" outlineLevel="4" x14ac:dyDescent="0.35">
      <c r="A5102" s="6" t="s">
        <v>0</v>
      </c>
      <c r="B5102" s="6" t="s">
        <v>1</v>
      </c>
      <c r="C5102" s="12" t="s">
        <v>5444</v>
      </c>
      <c r="D5102" s="5" t="s">
        <v>5445</v>
      </c>
      <c r="E5102" s="6" t="s">
        <v>5445</v>
      </c>
      <c r="F5102" s="1" t="s">
        <v>4</v>
      </c>
      <c r="G5102" s="15" t="s">
        <v>1372</v>
      </c>
      <c r="H5102" s="1" t="s">
        <v>5511</v>
      </c>
      <c r="I5102" s="2" t="s">
        <v>5512</v>
      </c>
      <c r="J5102" s="6" t="s">
        <v>5513</v>
      </c>
      <c r="K5102" s="6" t="s">
        <v>4</v>
      </c>
      <c r="L5102" s="6" t="s">
        <v>4</v>
      </c>
      <c r="M5102" s="6" t="s">
        <v>5</v>
      </c>
      <c r="N5102" s="6" t="s">
        <v>5514</v>
      </c>
      <c r="O5102" s="16">
        <v>44888</v>
      </c>
      <c r="P5102" s="6" t="s">
        <v>7</v>
      </c>
      <c r="Q5102" s="18">
        <v>24404.36</v>
      </c>
      <c r="R5102" s="18">
        <v>0</v>
      </c>
      <c r="S5102" s="18">
        <v>24404.36</v>
      </c>
      <c r="T5102" s="18">
        <v>0</v>
      </c>
      <c r="U5102" s="10">
        <f t="shared" si="158"/>
        <v>0</v>
      </c>
      <c r="V5102" s="20">
        <f t="shared" si="159"/>
        <v>0</v>
      </c>
    </row>
    <row r="5103" spans="1:22" ht="29" outlineLevel="4" x14ac:dyDescent="0.35">
      <c r="A5103" s="6" t="s">
        <v>0</v>
      </c>
      <c r="B5103" s="6" t="s">
        <v>1</v>
      </c>
      <c r="C5103" s="12" t="s">
        <v>5444</v>
      </c>
      <c r="D5103" s="5" t="s">
        <v>5445</v>
      </c>
      <c r="E5103" s="6" t="s">
        <v>5445</v>
      </c>
      <c r="F5103" s="1" t="s">
        <v>4</v>
      </c>
      <c r="G5103" s="15" t="s">
        <v>1372</v>
      </c>
      <c r="H5103" s="1" t="s">
        <v>5511</v>
      </c>
      <c r="I5103" s="2" t="s">
        <v>5512</v>
      </c>
      <c r="J5103" s="6" t="s">
        <v>5513</v>
      </c>
      <c r="K5103" s="6" t="s">
        <v>4</v>
      </c>
      <c r="L5103" s="6" t="s">
        <v>4</v>
      </c>
      <c r="M5103" s="6" t="s">
        <v>5</v>
      </c>
      <c r="N5103" s="6" t="s">
        <v>5515</v>
      </c>
      <c r="O5103" s="16">
        <v>44888</v>
      </c>
      <c r="P5103" s="6" t="s">
        <v>7</v>
      </c>
      <c r="Q5103" s="18">
        <v>-1923</v>
      </c>
      <c r="R5103" s="18">
        <v>0</v>
      </c>
      <c r="S5103" s="18">
        <v>-1923</v>
      </c>
      <c r="T5103" s="18">
        <v>0</v>
      </c>
      <c r="U5103" s="10">
        <f t="shared" si="158"/>
        <v>0</v>
      </c>
      <c r="V5103" s="20">
        <f t="shared" si="159"/>
        <v>0</v>
      </c>
    </row>
    <row r="5104" spans="1:22" outlineLevel="3" x14ac:dyDescent="0.35">
      <c r="H5104" s="14" t="s">
        <v>12306</v>
      </c>
      <c r="O5104" s="16"/>
      <c r="Q5104" s="18">
        <f>SUBTOTAL(9,Q5101:Q5103)</f>
        <v>31288.1</v>
      </c>
      <c r="R5104" s="18">
        <f>SUBTOTAL(9,R5101:R5103)</f>
        <v>0</v>
      </c>
      <c r="S5104" s="18">
        <f>SUBTOTAL(9,S5101:S5103)</f>
        <v>31288.1</v>
      </c>
      <c r="T5104" s="18">
        <f>SUBTOTAL(9,T5101:T5103)</f>
        <v>0</v>
      </c>
      <c r="U5104" s="10">
        <f t="shared" si="158"/>
        <v>0</v>
      </c>
      <c r="V5104" s="20">
        <f t="shared" si="159"/>
        <v>0</v>
      </c>
    </row>
    <row r="5105" spans="1:22" outlineLevel="2" x14ac:dyDescent="0.35">
      <c r="C5105" s="13" t="s">
        <v>10794</v>
      </c>
      <c r="O5105" s="16"/>
      <c r="Q5105" s="18">
        <f>SUBTOTAL(9,Q5011:Q5103)</f>
        <v>6692054.5799999973</v>
      </c>
      <c r="R5105" s="18">
        <f>SUBTOTAL(9,R5011:R5103)</f>
        <v>2103164.04</v>
      </c>
      <c r="S5105" s="18">
        <f>SUBTOTAL(9,S5011:S5103)</f>
        <v>4588890.540000001</v>
      </c>
      <c r="T5105" s="18">
        <f>SUBTOTAL(9,T5011:T5103)</f>
        <v>0</v>
      </c>
      <c r="U5105" s="10">
        <f t="shared" si="158"/>
        <v>-3.7252902984619141E-9</v>
      </c>
      <c r="V5105" s="20">
        <f t="shared" si="159"/>
        <v>-3.7252902984619141E-9</v>
      </c>
    </row>
    <row r="5106" spans="1:22" ht="29" outlineLevel="4" x14ac:dyDescent="0.35">
      <c r="A5106" s="6" t="s">
        <v>566</v>
      </c>
      <c r="B5106" s="6" t="s">
        <v>567</v>
      </c>
      <c r="C5106" s="12" t="s">
        <v>5516</v>
      </c>
      <c r="D5106" s="5" t="s">
        <v>5517</v>
      </c>
      <c r="E5106" s="6" t="s">
        <v>5517</v>
      </c>
      <c r="F5106" s="1" t="s">
        <v>573</v>
      </c>
      <c r="G5106" s="15" t="s">
        <v>4</v>
      </c>
      <c r="H5106" s="1" t="s">
        <v>5520</v>
      </c>
      <c r="I5106" s="2" t="s">
        <v>5521</v>
      </c>
      <c r="J5106" s="6" t="s">
        <v>4</v>
      </c>
      <c r="K5106" s="6" t="s">
        <v>4</v>
      </c>
      <c r="L5106" s="6" t="s">
        <v>4</v>
      </c>
      <c r="M5106" s="6" t="s">
        <v>5</v>
      </c>
      <c r="N5106" s="6" t="s">
        <v>5518</v>
      </c>
      <c r="O5106" s="16">
        <v>44900</v>
      </c>
      <c r="P5106" s="6" t="s">
        <v>5519</v>
      </c>
      <c r="Q5106" s="18">
        <v>11000</v>
      </c>
      <c r="R5106" s="18">
        <v>11000</v>
      </c>
      <c r="S5106" s="18">
        <v>0</v>
      </c>
      <c r="T5106" s="18">
        <v>0</v>
      </c>
      <c r="U5106" s="10">
        <f t="shared" si="158"/>
        <v>0</v>
      </c>
      <c r="V5106" s="20">
        <f t="shared" si="159"/>
        <v>0</v>
      </c>
    </row>
    <row r="5107" spans="1:22" ht="29" outlineLevel="4" x14ac:dyDescent="0.35">
      <c r="A5107" s="6" t="s">
        <v>566</v>
      </c>
      <c r="B5107" s="6" t="s">
        <v>567</v>
      </c>
      <c r="C5107" s="12" t="s">
        <v>5516</v>
      </c>
      <c r="D5107" s="5" t="s">
        <v>5517</v>
      </c>
      <c r="E5107" s="6" t="s">
        <v>5517</v>
      </c>
      <c r="F5107" s="1" t="s">
        <v>573</v>
      </c>
      <c r="G5107" s="15" t="s">
        <v>4</v>
      </c>
      <c r="H5107" s="1" t="s">
        <v>5520</v>
      </c>
      <c r="I5107" s="2" t="s">
        <v>5521</v>
      </c>
      <c r="J5107" s="6" t="s">
        <v>4</v>
      </c>
      <c r="K5107" s="6" t="s">
        <v>4</v>
      </c>
      <c r="L5107" s="6" t="s">
        <v>4</v>
      </c>
      <c r="M5107" s="6" t="s">
        <v>5</v>
      </c>
      <c r="N5107" s="6" t="s">
        <v>5522</v>
      </c>
      <c r="O5107" s="16">
        <v>44979</v>
      </c>
      <c r="P5107" s="6" t="s">
        <v>7</v>
      </c>
      <c r="Q5107" s="18">
        <v>22000</v>
      </c>
      <c r="R5107" s="18">
        <v>22000</v>
      </c>
      <c r="S5107" s="18">
        <v>0</v>
      </c>
      <c r="T5107" s="18">
        <v>0</v>
      </c>
      <c r="U5107" s="10">
        <f t="shared" si="158"/>
        <v>0</v>
      </c>
      <c r="V5107" s="20">
        <f t="shared" si="159"/>
        <v>0</v>
      </c>
    </row>
    <row r="5108" spans="1:22" ht="29" outlineLevel="4" x14ac:dyDescent="0.35">
      <c r="A5108" s="6" t="s">
        <v>566</v>
      </c>
      <c r="B5108" s="6" t="s">
        <v>567</v>
      </c>
      <c r="C5108" s="12" t="s">
        <v>5516</v>
      </c>
      <c r="D5108" s="5" t="s">
        <v>5517</v>
      </c>
      <c r="E5108" s="6" t="s">
        <v>5517</v>
      </c>
      <c r="F5108" s="1" t="s">
        <v>573</v>
      </c>
      <c r="G5108" s="15" t="s">
        <v>4</v>
      </c>
      <c r="H5108" s="1" t="s">
        <v>5520</v>
      </c>
      <c r="I5108" s="2" t="s">
        <v>5521</v>
      </c>
      <c r="J5108" s="6" t="s">
        <v>4</v>
      </c>
      <c r="K5108" s="6" t="s">
        <v>4</v>
      </c>
      <c r="L5108" s="6" t="s">
        <v>4</v>
      </c>
      <c r="M5108" s="6" t="s">
        <v>5</v>
      </c>
      <c r="N5108" s="6" t="s">
        <v>5523</v>
      </c>
      <c r="O5108" s="16">
        <v>45040</v>
      </c>
      <c r="P5108" s="6" t="s">
        <v>7</v>
      </c>
      <c r="Q5108" s="18">
        <v>11000</v>
      </c>
      <c r="R5108" s="18">
        <v>11000</v>
      </c>
      <c r="S5108" s="18">
        <v>0</v>
      </c>
      <c r="T5108" s="18">
        <v>0</v>
      </c>
      <c r="U5108" s="10">
        <f t="shared" si="158"/>
        <v>0</v>
      </c>
      <c r="V5108" s="20">
        <f t="shared" si="159"/>
        <v>0</v>
      </c>
    </row>
    <row r="5109" spans="1:22" outlineLevel="3" x14ac:dyDescent="0.35">
      <c r="H5109" s="14" t="s">
        <v>12307</v>
      </c>
      <c r="O5109" s="16"/>
      <c r="Q5109" s="18">
        <f>SUBTOTAL(9,Q5106:Q5108)</f>
        <v>44000</v>
      </c>
      <c r="R5109" s="18">
        <f>SUBTOTAL(9,R5106:R5108)</f>
        <v>44000</v>
      </c>
      <c r="S5109" s="18">
        <f>SUBTOTAL(9,S5106:S5108)</f>
        <v>0</v>
      </c>
      <c r="T5109" s="18">
        <f>SUBTOTAL(9,T5106:T5108)</f>
        <v>0</v>
      </c>
      <c r="U5109" s="10">
        <f t="shared" si="158"/>
        <v>0</v>
      </c>
      <c r="V5109" s="20">
        <f t="shared" si="159"/>
        <v>0</v>
      </c>
    </row>
    <row r="5110" spans="1:22" outlineLevel="2" x14ac:dyDescent="0.35">
      <c r="C5110" s="13" t="s">
        <v>10795</v>
      </c>
      <c r="O5110" s="16"/>
      <c r="Q5110" s="18">
        <f>SUBTOTAL(9,Q5106:Q5108)</f>
        <v>44000</v>
      </c>
      <c r="R5110" s="18">
        <f>SUBTOTAL(9,R5106:R5108)</f>
        <v>44000</v>
      </c>
      <c r="S5110" s="18">
        <f>SUBTOTAL(9,S5106:S5108)</f>
        <v>0</v>
      </c>
      <c r="T5110" s="18">
        <f>SUBTOTAL(9,T5106:T5108)</f>
        <v>0</v>
      </c>
      <c r="U5110" s="10">
        <f t="shared" si="158"/>
        <v>0</v>
      </c>
      <c r="V5110" s="20">
        <f t="shared" si="159"/>
        <v>0</v>
      </c>
    </row>
    <row r="5111" spans="1:22" ht="29" outlineLevel="4" x14ac:dyDescent="0.35">
      <c r="A5111" s="6" t="s">
        <v>5020</v>
      </c>
      <c r="B5111" s="6" t="s">
        <v>5021</v>
      </c>
      <c r="C5111" s="12" t="s">
        <v>5524</v>
      </c>
      <c r="D5111" s="5" t="s">
        <v>5525</v>
      </c>
      <c r="E5111" s="6" t="s">
        <v>5525</v>
      </c>
      <c r="F5111" s="1" t="s">
        <v>573</v>
      </c>
      <c r="G5111" s="15" t="s">
        <v>4</v>
      </c>
      <c r="H5111" s="1" t="s">
        <v>5528</v>
      </c>
      <c r="I5111" s="2" t="s">
        <v>13134</v>
      </c>
      <c r="J5111" s="6" t="s">
        <v>4</v>
      </c>
      <c r="K5111" s="6" t="s">
        <v>4</v>
      </c>
      <c r="L5111" s="6" t="s">
        <v>4</v>
      </c>
      <c r="M5111" s="6" t="s">
        <v>5</v>
      </c>
      <c r="N5111" s="6" t="s">
        <v>5526</v>
      </c>
      <c r="O5111" s="16">
        <v>44900</v>
      </c>
      <c r="P5111" s="6" t="s">
        <v>5527</v>
      </c>
      <c r="Q5111" s="18">
        <v>15000</v>
      </c>
      <c r="R5111" s="18">
        <v>15000</v>
      </c>
      <c r="S5111" s="18">
        <v>0</v>
      </c>
      <c r="T5111" s="18">
        <v>0</v>
      </c>
      <c r="U5111" s="10">
        <f t="shared" si="158"/>
        <v>0</v>
      </c>
      <c r="V5111" s="20">
        <f t="shared" si="159"/>
        <v>0</v>
      </c>
    </row>
    <row r="5112" spans="1:22" outlineLevel="3" x14ac:dyDescent="0.35">
      <c r="H5112" s="14" t="s">
        <v>12308</v>
      </c>
      <c r="O5112" s="16"/>
      <c r="Q5112" s="18">
        <f>SUBTOTAL(9,Q5111:Q5111)</f>
        <v>15000</v>
      </c>
      <c r="R5112" s="18">
        <f>SUBTOTAL(9,R5111:R5111)</f>
        <v>15000</v>
      </c>
      <c r="S5112" s="18">
        <f>SUBTOTAL(9,S5111:S5111)</f>
        <v>0</v>
      </c>
      <c r="T5112" s="18">
        <f>SUBTOTAL(9,T5111:T5111)</f>
        <v>0</v>
      </c>
      <c r="U5112" s="10">
        <f t="shared" si="158"/>
        <v>0</v>
      </c>
      <c r="V5112" s="20">
        <f t="shared" si="159"/>
        <v>0</v>
      </c>
    </row>
    <row r="5113" spans="1:22" outlineLevel="2" x14ac:dyDescent="0.35">
      <c r="C5113" s="13" t="s">
        <v>10796</v>
      </c>
      <c r="O5113" s="16"/>
      <c r="Q5113" s="18">
        <f>SUBTOTAL(9,Q5111:Q5111)</f>
        <v>15000</v>
      </c>
      <c r="R5113" s="18">
        <f>SUBTOTAL(9,R5111:R5111)</f>
        <v>15000</v>
      </c>
      <c r="S5113" s="18">
        <f>SUBTOTAL(9,S5111:S5111)</f>
        <v>0</v>
      </c>
      <c r="T5113" s="18">
        <f>SUBTOTAL(9,T5111:T5111)</f>
        <v>0</v>
      </c>
      <c r="U5113" s="10">
        <f t="shared" si="158"/>
        <v>0</v>
      </c>
      <c r="V5113" s="20">
        <f t="shared" si="159"/>
        <v>0</v>
      </c>
    </row>
    <row r="5114" spans="1:22" ht="29" outlineLevel="4" x14ac:dyDescent="0.35">
      <c r="A5114" s="6" t="s">
        <v>743</v>
      </c>
      <c r="B5114" s="6" t="s">
        <v>744</v>
      </c>
      <c r="C5114" s="12" t="s">
        <v>5530</v>
      </c>
      <c r="D5114" s="5" t="s">
        <v>5531</v>
      </c>
      <c r="E5114" s="6" t="s">
        <v>5531</v>
      </c>
      <c r="F5114" s="1" t="s">
        <v>4</v>
      </c>
      <c r="G5114" s="15" t="s">
        <v>1372</v>
      </c>
      <c r="H5114" s="1" t="s">
        <v>5534</v>
      </c>
      <c r="I5114" s="2" t="s">
        <v>5535</v>
      </c>
      <c r="J5114" s="6" t="s">
        <v>5532</v>
      </c>
      <c r="K5114" s="6" t="s">
        <v>4</v>
      </c>
      <c r="L5114" s="6" t="s">
        <v>4</v>
      </c>
      <c r="M5114" s="6" t="s">
        <v>5</v>
      </c>
      <c r="N5114" s="6" t="s">
        <v>5533</v>
      </c>
      <c r="O5114" s="16">
        <v>45012</v>
      </c>
      <c r="P5114" s="6" t="s">
        <v>7</v>
      </c>
      <c r="Q5114" s="18">
        <v>2501.6</v>
      </c>
      <c r="R5114" s="18">
        <v>0</v>
      </c>
      <c r="S5114" s="18">
        <v>2501.6</v>
      </c>
      <c r="T5114" s="18">
        <v>0</v>
      </c>
      <c r="U5114" s="10">
        <f t="shared" si="158"/>
        <v>0</v>
      </c>
      <c r="V5114" s="20">
        <f t="shared" si="159"/>
        <v>0</v>
      </c>
    </row>
    <row r="5115" spans="1:22" ht="29" outlineLevel="4" x14ac:dyDescent="0.35">
      <c r="A5115" s="6" t="s">
        <v>743</v>
      </c>
      <c r="B5115" s="6" t="s">
        <v>744</v>
      </c>
      <c r="C5115" s="12" t="s">
        <v>5530</v>
      </c>
      <c r="D5115" s="5" t="s">
        <v>5531</v>
      </c>
      <c r="E5115" s="6" t="s">
        <v>5531</v>
      </c>
      <c r="F5115" s="1" t="s">
        <v>4</v>
      </c>
      <c r="G5115" s="15" t="s">
        <v>1372</v>
      </c>
      <c r="H5115" s="1" t="s">
        <v>5534</v>
      </c>
      <c r="I5115" s="2" t="s">
        <v>5535</v>
      </c>
      <c r="J5115" s="6" t="s">
        <v>5532</v>
      </c>
      <c r="K5115" s="6" t="s">
        <v>4</v>
      </c>
      <c r="L5115" s="6" t="s">
        <v>4</v>
      </c>
      <c r="M5115" s="6" t="s">
        <v>5</v>
      </c>
      <c r="N5115" s="6" t="s">
        <v>5536</v>
      </c>
      <c r="O5115" s="16">
        <v>45055</v>
      </c>
      <c r="P5115" s="6" t="s">
        <v>7</v>
      </c>
      <c r="Q5115" s="18">
        <v>4746.67</v>
      </c>
      <c r="R5115" s="18">
        <v>0</v>
      </c>
      <c r="S5115" s="18">
        <v>4746.67</v>
      </c>
      <c r="T5115" s="18">
        <v>0</v>
      </c>
      <c r="U5115" s="10">
        <f t="shared" si="158"/>
        <v>0</v>
      </c>
      <c r="V5115" s="20">
        <f t="shared" si="159"/>
        <v>0</v>
      </c>
    </row>
    <row r="5116" spans="1:22" ht="29" outlineLevel="4" x14ac:dyDescent="0.35">
      <c r="A5116" s="6" t="s">
        <v>743</v>
      </c>
      <c r="B5116" s="6" t="s">
        <v>744</v>
      </c>
      <c r="C5116" s="12" t="s">
        <v>5530</v>
      </c>
      <c r="D5116" s="5" t="s">
        <v>5531</v>
      </c>
      <c r="E5116" s="6" t="s">
        <v>5531</v>
      </c>
      <c r="F5116" s="1" t="s">
        <v>4</v>
      </c>
      <c r="G5116" s="15" t="s">
        <v>1372</v>
      </c>
      <c r="H5116" s="1" t="s">
        <v>5534</v>
      </c>
      <c r="I5116" s="2" t="s">
        <v>5535</v>
      </c>
      <c r="J5116" s="6" t="s">
        <v>5532</v>
      </c>
      <c r="K5116" s="6" t="s">
        <v>4</v>
      </c>
      <c r="L5116" s="6" t="s">
        <v>4</v>
      </c>
      <c r="M5116" s="6" t="s">
        <v>5</v>
      </c>
      <c r="N5116" s="6" t="s">
        <v>5537</v>
      </c>
      <c r="O5116" s="16">
        <v>45092</v>
      </c>
      <c r="P5116" s="6" t="s">
        <v>7</v>
      </c>
      <c r="Q5116" s="18">
        <v>1980.43</v>
      </c>
      <c r="R5116" s="18">
        <v>0</v>
      </c>
      <c r="S5116" s="18">
        <v>1980.43</v>
      </c>
      <c r="T5116" s="18">
        <v>0</v>
      </c>
      <c r="U5116" s="10">
        <f t="shared" si="158"/>
        <v>0</v>
      </c>
      <c r="V5116" s="20">
        <f t="shared" si="159"/>
        <v>0</v>
      </c>
    </row>
    <row r="5117" spans="1:22" outlineLevel="3" x14ac:dyDescent="0.35">
      <c r="H5117" s="14" t="s">
        <v>12309</v>
      </c>
      <c r="O5117" s="16"/>
      <c r="Q5117" s="18">
        <f>SUBTOTAL(9,Q5114:Q5116)</f>
        <v>9228.7000000000007</v>
      </c>
      <c r="R5117" s="18">
        <f>SUBTOTAL(9,R5114:R5116)</f>
        <v>0</v>
      </c>
      <c r="S5117" s="18">
        <f>SUBTOTAL(9,S5114:S5116)</f>
        <v>9228.7000000000007</v>
      </c>
      <c r="T5117" s="18">
        <f>SUBTOTAL(9,T5114:T5116)</f>
        <v>0</v>
      </c>
      <c r="U5117" s="10">
        <f t="shared" si="158"/>
        <v>0</v>
      </c>
      <c r="V5117" s="20">
        <f t="shared" si="159"/>
        <v>0</v>
      </c>
    </row>
    <row r="5118" spans="1:22" ht="29" outlineLevel="4" x14ac:dyDescent="0.35">
      <c r="A5118" s="6" t="s">
        <v>743</v>
      </c>
      <c r="B5118" s="6" t="s">
        <v>744</v>
      </c>
      <c r="C5118" s="12" t="s">
        <v>5530</v>
      </c>
      <c r="D5118" s="5" t="s">
        <v>5531</v>
      </c>
      <c r="E5118" s="6" t="s">
        <v>5531</v>
      </c>
      <c r="F5118" s="1" t="s">
        <v>4</v>
      </c>
      <c r="G5118" s="15" t="s">
        <v>1372</v>
      </c>
      <c r="H5118" s="1" t="s">
        <v>5540</v>
      </c>
      <c r="I5118" s="2" t="s">
        <v>5541</v>
      </c>
      <c r="J5118" s="6" t="s">
        <v>5538</v>
      </c>
      <c r="K5118" s="6" t="s">
        <v>4</v>
      </c>
      <c r="L5118" s="6" t="s">
        <v>4</v>
      </c>
      <c r="M5118" s="6" t="s">
        <v>5</v>
      </c>
      <c r="N5118" s="6" t="s">
        <v>5539</v>
      </c>
      <c r="O5118" s="16">
        <v>45012</v>
      </c>
      <c r="P5118" s="6" t="s">
        <v>7</v>
      </c>
      <c r="Q5118" s="18">
        <v>11828.8</v>
      </c>
      <c r="R5118" s="18">
        <v>0</v>
      </c>
      <c r="S5118" s="18">
        <v>11828.8</v>
      </c>
      <c r="T5118" s="18">
        <v>0</v>
      </c>
      <c r="U5118" s="10">
        <f t="shared" si="158"/>
        <v>0</v>
      </c>
      <c r="V5118" s="20">
        <f t="shared" si="159"/>
        <v>0</v>
      </c>
    </row>
    <row r="5119" spans="1:22" ht="29" outlineLevel="4" x14ac:dyDescent="0.35">
      <c r="A5119" s="6" t="s">
        <v>743</v>
      </c>
      <c r="B5119" s="6" t="s">
        <v>744</v>
      </c>
      <c r="C5119" s="12" t="s">
        <v>5530</v>
      </c>
      <c r="D5119" s="5" t="s">
        <v>5531</v>
      </c>
      <c r="E5119" s="6" t="s">
        <v>5531</v>
      </c>
      <c r="F5119" s="1" t="s">
        <v>4</v>
      </c>
      <c r="G5119" s="15" t="s">
        <v>1372</v>
      </c>
      <c r="H5119" s="1" t="s">
        <v>5540</v>
      </c>
      <c r="I5119" s="2" t="s">
        <v>5541</v>
      </c>
      <c r="J5119" s="6" t="s">
        <v>5538</v>
      </c>
      <c r="K5119" s="6" t="s">
        <v>4</v>
      </c>
      <c r="L5119" s="6" t="s">
        <v>4</v>
      </c>
      <c r="M5119" s="6" t="s">
        <v>5</v>
      </c>
      <c r="N5119" s="6" t="s">
        <v>5542</v>
      </c>
      <c r="O5119" s="16">
        <v>45055</v>
      </c>
      <c r="P5119" s="6" t="s">
        <v>7</v>
      </c>
      <c r="Q5119" s="18">
        <v>14421.98</v>
      </c>
      <c r="R5119" s="18">
        <v>0</v>
      </c>
      <c r="S5119" s="18">
        <v>14421.98</v>
      </c>
      <c r="T5119" s="18">
        <v>0</v>
      </c>
      <c r="U5119" s="10">
        <f t="shared" si="158"/>
        <v>0</v>
      </c>
      <c r="V5119" s="20">
        <f t="shared" si="159"/>
        <v>0</v>
      </c>
    </row>
    <row r="5120" spans="1:22" ht="29" outlineLevel="4" x14ac:dyDescent="0.35">
      <c r="A5120" s="6" t="s">
        <v>743</v>
      </c>
      <c r="B5120" s="6" t="s">
        <v>744</v>
      </c>
      <c r="C5120" s="12" t="s">
        <v>5530</v>
      </c>
      <c r="D5120" s="5" t="s">
        <v>5531</v>
      </c>
      <c r="E5120" s="6" t="s">
        <v>5531</v>
      </c>
      <c r="F5120" s="1" t="s">
        <v>4</v>
      </c>
      <c r="G5120" s="15" t="s">
        <v>1372</v>
      </c>
      <c r="H5120" s="1" t="s">
        <v>5540</v>
      </c>
      <c r="I5120" s="2" t="s">
        <v>5541</v>
      </c>
      <c r="J5120" s="6" t="s">
        <v>5538</v>
      </c>
      <c r="K5120" s="6" t="s">
        <v>4</v>
      </c>
      <c r="L5120" s="6" t="s">
        <v>4</v>
      </c>
      <c r="M5120" s="6" t="s">
        <v>5</v>
      </c>
      <c r="N5120" s="6" t="s">
        <v>5543</v>
      </c>
      <c r="O5120" s="16">
        <v>45092</v>
      </c>
      <c r="P5120" s="6" t="s">
        <v>7</v>
      </c>
      <c r="Q5120" s="18">
        <v>5340.72</v>
      </c>
      <c r="R5120" s="18">
        <v>0</v>
      </c>
      <c r="S5120" s="18">
        <v>5340.72</v>
      </c>
      <c r="T5120" s="18">
        <v>0</v>
      </c>
      <c r="U5120" s="10">
        <f t="shared" si="158"/>
        <v>0</v>
      </c>
      <c r="V5120" s="20">
        <f t="shared" si="159"/>
        <v>0</v>
      </c>
    </row>
    <row r="5121" spans="1:22" outlineLevel="3" x14ac:dyDescent="0.35">
      <c r="H5121" s="14" t="s">
        <v>12310</v>
      </c>
      <c r="O5121" s="16"/>
      <c r="Q5121" s="18">
        <f>SUBTOTAL(9,Q5118:Q5120)</f>
        <v>31591.5</v>
      </c>
      <c r="R5121" s="18">
        <f>SUBTOTAL(9,R5118:R5120)</f>
        <v>0</v>
      </c>
      <c r="S5121" s="18">
        <f>SUBTOTAL(9,S5118:S5120)</f>
        <v>31591.5</v>
      </c>
      <c r="T5121" s="18">
        <f>SUBTOTAL(9,T5118:T5120)</f>
        <v>0</v>
      </c>
      <c r="U5121" s="10">
        <f t="shared" si="158"/>
        <v>0</v>
      </c>
      <c r="V5121" s="20">
        <f t="shared" si="159"/>
        <v>0</v>
      </c>
    </row>
    <row r="5122" spans="1:22" ht="29" outlineLevel="4" x14ac:dyDescent="0.35">
      <c r="A5122" s="6" t="s">
        <v>743</v>
      </c>
      <c r="B5122" s="6" t="s">
        <v>744</v>
      </c>
      <c r="C5122" s="12" t="s">
        <v>5530</v>
      </c>
      <c r="D5122" s="5" t="s">
        <v>5531</v>
      </c>
      <c r="E5122" s="6" t="s">
        <v>5531</v>
      </c>
      <c r="F5122" s="1" t="s">
        <v>4</v>
      </c>
      <c r="G5122" s="15" t="s">
        <v>1372</v>
      </c>
      <c r="H5122" s="1" t="s">
        <v>5546</v>
      </c>
      <c r="I5122" s="2" t="s">
        <v>5547</v>
      </c>
      <c r="J5122" s="6" t="s">
        <v>5544</v>
      </c>
      <c r="K5122" s="6" t="s">
        <v>4</v>
      </c>
      <c r="L5122" s="6" t="s">
        <v>4</v>
      </c>
      <c r="M5122" s="6" t="s">
        <v>5</v>
      </c>
      <c r="N5122" s="6" t="s">
        <v>5545</v>
      </c>
      <c r="O5122" s="16">
        <v>45012</v>
      </c>
      <c r="P5122" s="6" t="s">
        <v>7</v>
      </c>
      <c r="Q5122" s="18">
        <v>2980.6</v>
      </c>
      <c r="R5122" s="18">
        <v>0</v>
      </c>
      <c r="S5122" s="18">
        <v>2980.6</v>
      </c>
      <c r="T5122" s="18">
        <v>0</v>
      </c>
      <c r="U5122" s="10">
        <f t="shared" ref="U5122:U5185" si="160">Q5122-R5122-S5122-T5122</f>
        <v>0</v>
      </c>
      <c r="V5122" s="20">
        <f t="shared" si="159"/>
        <v>0</v>
      </c>
    </row>
    <row r="5123" spans="1:22" ht="29" outlineLevel="4" x14ac:dyDescent="0.35">
      <c r="A5123" s="6" t="s">
        <v>743</v>
      </c>
      <c r="B5123" s="6" t="s">
        <v>744</v>
      </c>
      <c r="C5123" s="12" t="s">
        <v>5530</v>
      </c>
      <c r="D5123" s="5" t="s">
        <v>5531</v>
      </c>
      <c r="E5123" s="6" t="s">
        <v>5531</v>
      </c>
      <c r="F5123" s="1" t="s">
        <v>4</v>
      </c>
      <c r="G5123" s="15" t="s">
        <v>1372</v>
      </c>
      <c r="H5123" s="1" t="s">
        <v>5546</v>
      </c>
      <c r="I5123" s="2" t="s">
        <v>5547</v>
      </c>
      <c r="J5123" s="6" t="s">
        <v>5544</v>
      </c>
      <c r="K5123" s="6" t="s">
        <v>4</v>
      </c>
      <c r="L5123" s="6" t="s">
        <v>4</v>
      </c>
      <c r="M5123" s="6" t="s">
        <v>5</v>
      </c>
      <c r="N5123" s="6" t="s">
        <v>5548</v>
      </c>
      <c r="O5123" s="16">
        <v>45058</v>
      </c>
      <c r="P5123" s="6" t="s">
        <v>7</v>
      </c>
      <c r="Q5123" s="18">
        <v>10048.83</v>
      </c>
      <c r="R5123" s="18">
        <v>0</v>
      </c>
      <c r="S5123" s="18">
        <v>10048.83</v>
      </c>
      <c r="T5123" s="18">
        <v>0</v>
      </c>
      <c r="U5123" s="10">
        <f t="shared" si="160"/>
        <v>0</v>
      </c>
      <c r="V5123" s="20">
        <f t="shared" ref="V5123:V5186" si="161">Q5123-R5123-S5123-T5123</f>
        <v>0</v>
      </c>
    </row>
    <row r="5124" spans="1:22" ht="29" outlineLevel="4" x14ac:dyDescent="0.35">
      <c r="A5124" s="6" t="s">
        <v>743</v>
      </c>
      <c r="B5124" s="6" t="s">
        <v>744</v>
      </c>
      <c r="C5124" s="12" t="s">
        <v>5530</v>
      </c>
      <c r="D5124" s="5" t="s">
        <v>5531</v>
      </c>
      <c r="E5124" s="6" t="s">
        <v>5531</v>
      </c>
      <c r="F5124" s="1" t="s">
        <v>4</v>
      </c>
      <c r="G5124" s="15" t="s">
        <v>1372</v>
      </c>
      <c r="H5124" s="1" t="s">
        <v>5546</v>
      </c>
      <c r="I5124" s="2" t="s">
        <v>5547</v>
      </c>
      <c r="J5124" s="6" t="s">
        <v>5544</v>
      </c>
      <c r="K5124" s="6" t="s">
        <v>4</v>
      </c>
      <c r="L5124" s="6" t="s">
        <v>4</v>
      </c>
      <c r="M5124" s="6" t="s">
        <v>5</v>
      </c>
      <c r="N5124" s="6" t="s">
        <v>5549</v>
      </c>
      <c r="O5124" s="16">
        <v>45093</v>
      </c>
      <c r="P5124" s="6" t="s">
        <v>7</v>
      </c>
      <c r="Q5124" s="18">
        <v>5146.51</v>
      </c>
      <c r="R5124" s="18">
        <v>0</v>
      </c>
      <c r="S5124" s="18">
        <v>5146.51</v>
      </c>
      <c r="T5124" s="18">
        <v>0</v>
      </c>
      <c r="U5124" s="10">
        <f t="shared" si="160"/>
        <v>0</v>
      </c>
      <c r="V5124" s="20">
        <f t="shared" si="161"/>
        <v>0</v>
      </c>
    </row>
    <row r="5125" spans="1:22" outlineLevel="3" x14ac:dyDescent="0.35">
      <c r="H5125" s="14" t="s">
        <v>12311</v>
      </c>
      <c r="O5125" s="16"/>
      <c r="Q5125" s="18">
        <f>SUBTOTAL(9,Q5122:Q5124)</f>
        <v>18175.940000000002</v>
      </c>
      <c r="R5125" s="18">
        <f>SUBTOTAL(9,R5122:R5124)</f>
        <v>0</v>
      </c>
      <c r="S5125" s="18">
        <f>SUBTOTAL(9,S5122:S5124)</f>
        <v>18175.940000000002</v>
      </c>
      <c r="T5125" s="18">
        <f>SUBTOTAL(9,T5122:T5124)</f>
        <v>0</v>
      </c>
      <c r="U5125" s="10">
        <f t="shared" si="160"/>
        <v>0</v>
      </c>
      <c r="V5125" s="20">
        <f t="shared" si="161"/>
        <v>0</v>
      </c>
    </row>
    <row r="5126" spans="1:22" ht="29" outlineLevel="4" x14ac:dyDescent="0.35">
      <c r="A5126" s="6" t="s">
        <v>743</v>
      </c>
      <c r="B5126" s="6" t="s">
        <v>744</v>
      </c>
      <c r="C5126" s="12" t="s">
        <v>5530</v>
      </c>
      <c r="D5126" s="5" t="s">
        <v>5531</v>
      </c>
      <c r="E5126" s="6" t="s">
        <v>5531</v>
      </c>
      <c r="F5126" s="1" t="s">
        <v>4</v>
      </c>
      <c r="G5126" s="15" t="s">
        <v>1372</v>
      </c>
      <c r="H5126" s="1" t="s">
        <v>5550</v>
      </c>
      <c r="I5126" s="2" t="s">
        <v>5551</v>
      </c>
      <c r="J5126" s="6" t="s">
        <v>5538</v>
      </c>
      <c r="K5126" s="6" t="s">
        <v>4</v>
      </c>
      <c r="L5126" s="6" t="s">
        <v>4</v>
      </c>
      <c r="M5126" s="6" t="s">
        <v>5</v>
      </c>
      <c r="N5126" s="6" t="s">
        <v>5539</v>
      </c>
      <c r="O5126" s="16">
        <v>45012</v>
      </c>
      <c r="P5126" s="6" t="s">
        <v>7</v>
      </c>
      <c r="Q5126" s="18">
        <v>5502.4</v>
      </c>
      <c r="R5126" s="18">
        <v>0</v>
      </c>
      <c r="S5126" s="18">
        <v>5502.4</v>
      </c>
      <c r="T5126" s="18">
        <v>0</v>
      </c>
      <c r="U5126" s="10">
        <f t="shared" si="160"/>
        <v>0</v>
      </c>
      <c r="V5126" s="20">
        <f t="shared" si="161"/>
        <v>0</v>
      </c>
    </row>
    <row r="5127" spans="1:22" ht="29" outlineLevel="4" x14ac:dyDescent="0.35">
      <c r="A5127" s="6" t="s">
        <v>743</v>
      </c>
      <c r="B5127" s="6" t="s">
        <v>744</v>
      </c>
      <c r="C5127" s="12" t="s">
        <v>5530</v>
      </c>
      <c r="D5127" s="5" t="s">
        <v>5531</v>
      </c>
      <c r="E5127" s="6" t="s">
        <v>5531</v>
      </c>
      <c r="F5127" s="1" t="s">
        <v>4</v>
      </c>
      <c r="G5127" s="15" t="s">
        <v>1372</v>
      </c>
      <c r="H5127" s="1" t="s">
        <v>5550</v>
      </c>
      <c r="I5127" s="2" t="s">
        <v>5551</v>
      </c>
      <c r="J5127" s="6" t="s">
        <v>5538</v>
      </c>
      <c r="K5127" s="6" t="s">
        <v>4</v>
      </c>
      <c r="L5127" s="6" t="s">
        <v>4</v>
      </c>
      <c r="M5127" s="6" t="s">
        <v>5</v>
      </c>
      <c r="N5127" s="6" t="s">
        <v>5542</v>
      </c>
      <c r="O5127" s="16">
        <v>45055</v>
      </c>
      <c r="P5127" s="6" t="s">
        <v>7</v>
      </c>
      <c r="Q5127" s="18">
        <v>8439.07</v>
      </c>
      <c r="R5127" s="18">
        <v>0</v>
      </c>
      <c r="S5127" s="18">
        <v>8439.07</v>
      </c>
      <c r="T5127" s="18">
        <v>0</v>
      </c>
      <c r="U5127" s="10">
        <f t="shared" si="160"/>
        <v>0</v>
      </c>
      <c r="V5127" s="20">
        <f t="shared" si="161"/>
        <v>0</v>
      </c>
    </row>
    <row r="5128" spans="1:22" ht="29" outlineLevel="4" x14ac:dyDescent="0.35">
      <c r="A5128" s="6" t="s">
        <v>743</v>
      </c>
      <c r="B5128" s="6" t="s">
        <v>744</v>
      </c>
      <c r="C5128" s="12" t="s">
        <v>5530</v>
      </c>
      <c r="D5128" s="5" t="s">
        <v>5531</v>
      </c>
      <c r="E5128" s="6" t="s">
        <v>5531</v>
      </c>
      <c r="F5128" s="1" t="s">
        <v>4</v>
      </c>
      <c r="G5128" s="15" t="s">
        <v>1372</v>
      </c>
      <c r="H5128" s="1" t="s">
        <v>5550</v>
      </c>
      <c r="I5128" s="2" t="s">
        <v>5551</v>
      </c>
      <c r="J5128" s="6" t="s">
        <v>5538</v>
      </c>
      <c r="K5128" s="6" t="s">
        <v>4</v>
      </c>
      <c r="L5128" s="6" t="s">
        <v>4</v>
      </c>
      <c r="M5128" s="6" t="s">
        <v>5</v>
      </c>
      <c r="N5128" s="6" t="s">
        <v>5543</v>
      </c>
      <c r="O5128" s="16">
        <v>45092</v>
      </c>
      <c r="P5128" s="6" t="s">
        <v>7</v>
      </c>
      <c r="Q5128" s="18">
        <v>14526.43</v>
      </c>
      <c r="R5128" s="18">
        <v>0</v>
      </c>
      <c r="S5128" s="18">
        <v>14526.43</v>
      </c>
      <c r="T5128" s="18">
        <v>0</v>
      </c>
      <c r="U5128" s="10">
        <f t="shared" si="160"/>
        <v>0</v>
      </c>
      <c r="V5128" s="20">
        <f t="shared" si="161"/>
        <v>0</v>
      </c>
    </row>
    <row r="5129" spans="1:22" outlineLevel="3" x14ac:dyDescent="0.35">
      <c r="H5129" s="14" t="s">
        <v>12312</v>
      </c>
      <c r="O5129" s="16"/>
      <c r="Q5129" s="18">
        <f>SUBTOTAL(9,Q5126:Q5128)</f>
        <v>28467.9</v>
      </c>
      <c r="R5129" s="18">
        <f>SUBTOTAL(9,R5126:R5128)</f>
        <v>0</v>
      </c>
      <c r="S5129" s="18">
        <f>SUBTOTAL(9,S5126:S5128)</f>
        <v>28467.9</v>
      </c>
      <c r="T5129" s="18">
        <f>SUBTOTAL(9,T5126:T5128)</f>
        <v>0</v>
      </c>
      <c r="U5129" s="10">
        <f t="shared" si="160"/>
        <v>0</v>
      </c>
      <c r="V5129" s="20">
        <f t="shared" si="161"/>
        <v>0</v>
      </c>
    </row>
    <row r="5130" spans="1:22" ht="29" outlineLevel="4" x14ac:dyDescent="0.35">
      <c r="A5130" s="6" t="s">
        <v>743</v>
      </c>
      <c r="B5130" s="6" t="s">
        <v>744</v>
      </c>
      <c r="C5130" s="12" t="s">
        <v>5530</v>
      </c>
      <c r="D5130" s="5" t="s">
        <v>5531</v>
      </c>
      <c r="E5130" s="6" t="s">
        <v>5531</v>
      </c>
      <c r="F5130" s="1" t="s">
        <v>4</v>
      </c>
      <c r="G5130" s="15" t="s">
        <v>1372</v>
      </c>
      <c r="H5130" s="1" t="s">
        <v>5552</v>
      </c>
      <c r="I5130" s="2" t="s">
        <v>5553</v>
      </c>
      <c r="J5130" s="6" t="s">
        <v>5544</v>
      </c>
      <c r="K5130" s="6" t="s">
        <v>4</v>
      </c>
      <c r="L5130" s="6" t="s">
        <v>4</v>
      </c>
      <c r="M5130" s="6" t="s">
        <v>5</v>
      </c>
      <c r="N5130" s="6" t="s">
        <v>5545</v>
      </c>
      <c r="O5130" s="16">
        <v>45012</v>
      </c>
      <c r="P5130" s="6" t="s">
        <v>7</v>
      </c>
      <c r="Q5130" s="18">
        <v>3734.5</v>
      </c>
      <c r="R5130" s="18">
        <v>0</v>
      </c>
      <c r="S5130" s="18">
        <v>3734.5</v>
      </c>
      <c r="T5130" s="18">
        <v>0</v>
      </c>
      <c r="U5130" s="10">
        <f t="shared" si="160"/>
        <v>0</v>
      </c>
      <c r="V5130" s="20">
        <f t="shared" si="161"/>
        <v>0</v>
      </c>
    </row>
    <row r="5131" spans="1:22" ht="29" outlineLevel="4" x14ac:dyDescent="0.35">
      <c r="A5131" s="6" t="s">
        <v>743</v>
      </c>
      <c r="B5131" s="6" t="s">
        <v>744</v>
      </c>
      <c r="C5131" s="12" t="s">
        <v>5530</v>
      </c>
      <c r="D5131" s="5" t="s">
        <v>5531</v>
      </c>
      <c r="E5131" s="6" t="s">
        <v>5531</v>
      </c>
      <c r="F5131" s="1" t="s">
        <v>4</v>
      </c>
      <c r="G5131" s="15" t="s">
        <v>1372</v>
      </c>
      <c r="H5131" s="1" t="s">
        <v>5552</v>
      </c>
      <c r="I5131" s="2" t="s">
        <v>5553</v>
      </c>
      <c r="J5131" s="6" t="s">
        <v>5544</v>
      </c>
      <c r="K5131" s="6" t="s">
        <v>4</v>
      </c>
      <c r="L5131" s="6" t="s">
        <v>4</v>
      </c>
      <c r="M5131" s="6" t="s">
        <v>5</v>
      </c>
      <c r="N5131" s="6" t="s">
        <v>5548</v>
      </c>
      <c r="O5131" s="16">
        <v>45058</v>
      </c>
      <c r="P5131" s="6" t="s">
        <v>7</v>
      </c>
      <c r="Q5131" s="18">
        <v>4943.0200000000004</v>
      </c>
      <c r="R5131" s="18">
        <v>0</v>
      </c>
      <c r="S5131" s="18">
        <v>4943.0200000000004</v>
      </c>
      <c r="T5131" s="18">
        <v>0</v>
      </c>
      <c r="U5131" s="10">
        <f t="shared" si="160"/>
        <v>0</v>
      </c>
      <c r="V5131" s="20">
        <f t="shared" si="161"/>
        <v>0</v>
      </c>
    </row>
    <row r="5132" spans="1:22" ht="29" outlineLevel="4" x14ac:dyDescent="0.35">
      <c r="A5132" s="6" t="s">
        <v>743</v>
      </c>
      <c r="B5132" s="6" t="s">
        <v>744</v>
      </c>
      <c r="C5132" s="12" t="s">
        <v>5530</v>
      </c>
      <c r="D5132" s="5" t="s">
        <v>5531</v>
      </c>
      <c r="E5132" s="6" t="s">
        <v>5531</v>
      </c>
      <c r="F5132" s="1" t="s">
        <v>4</v>
      </c>
      <c r="G5132" s="15" t="s">
        <v>1372</v>
      </c>
      <c r="H5132" s="1" t="s">
        <v>5552</v>
      </c>
      <c r="I5132" s="2" t="s">
        <v>5553</v>
      </c>
      <c r="J5132" s="6" t="s">
        <v>5544</v>
      </c>
      <c r="K5132" s="6" t="s">
        <v>4</v>
      </c>
      <c r="L5132" s="6" t="s">
        <v>4</v>
      </c>
      <c r="M5132" s="6" t="s">
        <v>5</v>
      </c>
      <c r="N5132" s="6" t="s">
        <v>5549</v>
      </c>
      <c r="O5132" s="16">
        <v>45093</v>
      </c>
      <c r="P5132" s="6" t="s">
        <v>7</v>
      </c>
      <c r="Q5132" s="18">
        <v>5182.21</v>
      </c>
      <c r="R5132" s="18">
        <v>0</v>
      </c>
      <c r="S5132" s="18">
        <v>5182.21</v>
      </c>
      <c r="T5132" s="18">
        <v>0</v>
      </c>
      <c r="U5132" s="10">
        <f t="shared" si="160"/>
        <v>0</v>
      </c>
      <c r="V5132" s="20">
        <f t="shared" si="161"/>
        <v>0</v>
      </c>
    </row>
    <row r="5133" spans="1:22" outlineLevel="3" x14ac:dyDescent="0.35">
      <c r="H5133" s="14" t="s">
        <v>12313</v>
      </c>
      <c r="O5133" s="16"/>
      <c r="Q5133" s="18">
        <f>SUBTOTAL(9,Q5130:Q5132)</f>
        <v>13859.73</v>
      </c>
      <c r="R5133" s="18">
        <f>SUBTOTAL(9,R5130:R5132)</f>
        <v>0</v>
      </c>
      <c r="S5133" s="18">
        <f>SUBTOTAL(9,S5130:S5132)</f>
        <v>13859.73</v>
      </c>
      <c r="T5133" s="18">
        <f>SUBTOTAL(9,T5130:T5132)</f>
        <v>0</v>
      </c>
      <c r="U5133" s="10">
        <f t="shared" si="160"/>
        <v>0</v>
      </c>
      <c r="V5133" s="20">
        <f t="shared" si="161"/>
        <v>0</v>
      </c>
    </row>
    <row r="5134" spans="1:22" ht="29" outlineLevel="4" x14ac:dyDescent="0.35">
      <c r="A5134" s="6" t="s">
        <v>743</v>
      </c>
      <c r="B5134" s="6" t="s">
        <v>744</v>
      </c>
      <c r="C5134" s="12" t="s">
        <v>5530</v>
      </c>
      <c r="D5134" s="5" t="s">
        <v>5531</v>
      </c>
      <c r="E5134" s="6" t="s">
        <v>5531</v>
      </c>
      <c r="F5134" s="1" t="s">
        <v>4</v>
      </c>
      <c r="G5134" s="15" t="s">
        <v>1372</v>
      </c>
      <c r="H5134" s="1" t="s">
        <v>5554</v>
      </c>
      <c r="I5134" s="2" t="s">
        <v>5555</v>
      </c>
      <c r="J5134" s="6" t="s">
        <v>5532</v>
      </c>
      <c r="K5134" s="6" t="s">
        <v>4</v>
      </c>
      <c r="L5134" s="6" t="s">
        <v>4</v>
      </c>
      <c r="M5134" s="6" t="s">
        <v>5</v>
      </c>
      <c r="N5134" s="6" t="s">
        <v>5533</v>
      </c>
      <c r="O5134" s="16">
        <v>45012</v>
      </c>
      <c r="P5134" s="6" t="s">
        <v>7</v>
      </c>
      <c r="Q5134" s="18">
        <v>1486.4</v>
      </c>
      <c r="R5134" s="18">
        <v>0</v>
      </c>
      <c r="S5134" s="18">
        <v>1486.4</v>
      </c>
      <c r="T5134" s="18">
        <v>0</v>
      </c>
      <c r="U5134" s="10">
        <f t="shared" si="160"/>
        <v>0</v>
      </c>
      <c r="V5134" s="20">
        <f t="shared" si="161"/>
        <v>0</v>
      </c>
    </row>
    <row r="5135" spans="1:22" ht="29" outlineLevel="4" x14ac:dyDescent="0.35">
      <c r="A5135" s="6" t="s">
        <v>743</v>
      </c>
      <c r="B5135" s="6" t="s">
        <v>744</v>
      </c>
      <c r="C5135" s="12" t="s">
        <v>5530</v>
      </c>
      <c r="D5135" s="5" t="s">
        <v>5531</v>
      </c>
      <c r="E5135" s="6" t="s">
        <v>5531</v>
      </c>
      <c r="F5135" s="1" t="s">
        <v>4</v>
      </c>
      <c r="G5135" s="15" t="s">
        <v>1372</v>
      </c>
      <c r="H5135" s="1" t="s">
        <v>5554</v>
      </c>
      <c r="I5135" s="2" t="s">
        <v>5555</v>
      </c>
      <c r="J5135" s="6" t="s">
        <v>5532</v>
      </c>
      <c r="K5135" s="6" t="s">
        <v>4</v>
      </c>
      <c r="L5135" s="6" t="s">
        <v>4</v>
      </c>
      <c r="M5135" s="6" t="s">
        <v>5</v>
      </c>
      <c r="N5135" s="6" t="s">
        <v>5536</v>
      </c>
      <c r="O5135" s="16">
        <v>45055</v>
      </c>
      <c r="P5135" s="6" t="s">
        <v>7</v>
      </c>
      <c r="Q5135" s="18">
        <v>2731.15</v>
      </c>
      <c r="R5135" s="18">
        <v>0</v>
      </c>
      <c r="S5135" s="18">
        <v>2731.15</v>
      </c>
      <c r="T5135" s="18">
        <v>0</v>
      </c>
      <c r="U5135" s="10">
        <f t="shared" si="160"/>
        <v>0</v>
      </c>
      <c r="V5135" s="20">
        <f t="shared" si="161"/>
        <v>0</v>
      </c>
    </row>
    <row r="5136" spans="1:22" ht="29" outlineLevel="4" x14ac:dyDescent="0.35">
      <c r="A5136" s="6" t="s">
        <v>743</v>
      </c>
      <c r="B5136" s="6" t="s">
        <v>744</v>
      </c>
      <c r="C5136" s="12" t="s">
        <v>5530</v>
      </c>
      <c r="D5136" s="5" t="s">
        <v>5531</v>
      </c>
      <c r="E5136" s="6" t="s">
        <v>5531</v>
      </c>
      <c r="F5136" s="1" t="s">
        <v>4</v>
      </c>
      <c r="G5136" s="15" t="s">
        <v>1372</v>
      </c>
      <c r="H5136" s="1" t="s">
        <v>5554</v>
      </c>
      <c r="I5136" s="2" t="s">
        <v>5555</v>
      </c>
      <c r="J5136" s="6" t="s">
        <v>5532</v>
      </c>
      <c r="K5136" s="6" t="s">
        <v>4</v>
      </c>
      <c r="L5136" s="6" t="s">
        <v>4</v>
      </c>
      <c r="M5136" s="6" t="s">
        <v>5</v>
      </c>
      <c r="N5136" s="6" t="s">
        <v>5537</v>
      </c>
      <c r="O5136" s="16">
        <v>45092</v>
      </c>
      <c r="P5136" s="6" t="s">
        <v>7</v>
      </c>
      <c r="Q5136" s="18">
        <v>2075.91</v>
      </c>
      <c r="R5136" s="18">
        <v>0</v>
      </c>
      <c r="S5136" s="18">
        <v>2075.91</v>
      </c>
      <c r="T5136" s="18">
        <v>0</v>
      </c>
      <c r="U5136" s="10">
        <f t="shared" si="160"/>
        <v>0</v>
      </c>
      <c r="V5136" s="20">
        <f t="shared" si="161"/>
        <v>0</v>
      </c>
    </row>
    <row r="5137" spans="1:22" outlineLevel="3" x14ac:dyDescent="0.35">
      <c r="H5137" s="14" t="s">
        <v>12314</v>
      </c>
      <c r="O5137" s="16"/>
      <c r="Q5137" s="18">
        <f>SUBTOTAL(9,Q5134:Q5136)</f>
        <v>6293.46</v>
      </c>
      <c r="R5137" s="18">
        <f>SUBTOTAL(9,R5134:R5136)</f>
        <v>0</v>
      </c>
      <c r="S5137" s="18">
        <f>SUBTOTAL(9,S5134:S5136)</f>
        <v>6293.46</v>
      </c>
      <c r="T5137" s="18">
        <f>SUBTOTAL(9,T5134:T5136)</f>
        <v>0</v>
      </c>
      <c r="U5137" s="10">
        <f t="shared" si="160"/>
        <v>0</v>
      </c>
      <c r="V5137" s="20">
        <f t="shared" si="161"/>
        <v>0</v>
      </c>
    </row>
    <row r="5138" spans="1:22" ht="29" outlineLevel="4" x14ac:dyDescent="0.35">
      <c r="A5138" s="6" t="s">
        <v>743</v>
      </c>
      <c r="B5138" s="6" t="s">
        <v>744</v>
      </c>
      <c r="C5138" s="12" t="s">
        <v>5530</v>
      </c>
      <c r="D5138" s="5" t="s">
        <v>5531</v>
      </c>
      <c r="E5138" s="6" t="s">
        <v>5531</v>
      </c>
      <c r="F5138" s="1" t="s">
        <v>4</v>
      </c>
      <c r="G5138" s="15" t="s">
        <v>1372</v>
      </c>
      <c r="H5138" s="1" t="s">
        <v>5556</v>
      </c>
      <c r="I5138" s="2" t="s">
        <v>5557</v>
      </c>
      <c r="J5138" s="6" t="s">
        <v>5532</v>
      </c>
      <c r="K5138" s="6" t="s">
        <v>4</v>
      </c>
      <c r="L5138" s="6" t="s">
        <v>4</v>
      </c>
      <c r="M5138" s="6" t="s">
        <v>5</v>
      </c>
      <c r="N5138" s="6" t="s">
        <v>5536</v>
      </c>
      <c r="O5138" s="16">
        <v>45055</v>
      </c>
      <c r="P5138" s="6" t="s">
        <v>7</v>
      </c>
      <c r="Q5138" s="18">
        <v>354.35</v>
      </c>
      <c r="R5138" s="18">
        <v>0</v>
      </c>
      <c r="S5138" s="18">
        <v>354.35</v>
      </c>
      <c r="T5138" s="18">
        <v>0</v>
      </c>
      <c r="U5138" s="10">
        <f t="shared" si="160"/>
        <v>0</v>
      </c>
      <c r="V5138" s="20">
        <f t="shared" si="161"/>
        <v>0</v>
      </c>
    </row>
    <row r="5139" spans="1:22" outlineLevel="3" x14ac:dyDescent="0.35">
      <c r="H5139" s="14" t="s">
        <v>12315</v>
      </c>
      <c r="O5139" s="16"/>
      <c r="Q5139" s="18">
        <f>SUBTOTAL(9,Q5138:Q5138)</f>
        <v>354.35</v>
      </c>
      <c r="R5139" s="18">
        <f>SUBTOTAL(9,R5138:R5138)</f>
        <v>0</v>
      </c>
      <c r="S5139" s="18">
        <f>SUBTOTAL(9,S5138:S5138)</f>
        <v>354.35</v>
      </c>
      <c r="T5139" s="18">
        <f>SUBTOTAL(9,T5138:T5138)</f>
        <v>0</v>
      </c>
      <c r="U5139" s="10">
        <f t="shared" si="160"/>
        <v>0</v>
      </c>
      <c r="V5139" s="20">
        <f t="shared" si="161"/>
        <v>0</v>
      </c>
    </row>
    <row r="5140" spans="1:22" ht="29" outlineLevel="4" x14ac:dyDescent="0.35">
      <c r="A5140" s="6" t="s">
        <v>743</v>
      </c>
      <c r="B5140" s="6" t="s">
        <v>744</v>
      </c>
      <c r="C5140" s="12" t="s">
        <v>5530</v>
      </c>
      <c r="D5140" s="5" t="s">
        <v>5531</v>
      </c>
      <c r="E5140" s="6" t="s">
        <v>5531</v>
      </c>
      <c r="F5140" s="1" t="s">
        <v>4</v>
      </c>
      <c r="G5140" s="15" t="s">
        <v>1372</v>
      </c>
      <c r="H5140" s="1" t="s">
        <v>5558</v>
      </c>
      <c r="I5140" s="2" t="s">
        <v>5559</v>
      </c>
      <c r="J5140" s="6" t="s">
        <v>5538</v>
      </c>
      <c r="K5140" s="6" t="s">
        <v>4</v>
      </c>
      <c r="L5140" s="6" t="s">
        <v>4</v>
      </c>
      <c r="M5140" s="6" t="s">
        <v>5</v>
      </c>
      <c r="N5140" s="6" t="s">
        <v>5539</v>
      </c>
      <c r="O5140" s="16">
        <v>45012</v>
      </c>
      <c r="P5140" s="6" t="s">
        <v>7</v>
      </c>
      <c r="Q5140" s="18">
        <v>1866.8</v>
      </c>
      <c r="R5140" s="18">
        <v>0</v>
      </c>
      <c r="S5140" s="18">
        <v>1866.8</v>
      </c>
      <c r="T5140" s="18">
        <v>0</v>
      </c>
      <c r="U5140" s="10">
        <f t="shared" si="160"/>
        <v>0</v>
      </c>
      <c r="V5140" s="20">
        <f t="shared" si="161"/>
        <v>0</v>
      </c>
    </row>
    <row r="5141" spans="1:22" ht="29" outlineLevel="4" x14ac:dyDescent="0.35">
      <c r="A5141" s="6" t="s">
        <v>743</v>
      </c>
      <c r="B5141" s="6" t="s">
        <v>744</v>
      </c>
      <c r="C5141" s="12" t="s">
        <v>5530</v>
      </c>
      <c r="D5141" s="5" t="s">
        <v>5531</v>
      </c>
      <c r="E5141" s="6" t="s">
        <v>5531</v>
      </c>
      <c r="F5141" s="1" t="s">
        <v>4</v>
      </c>
      <c r="G5141" s="15" t="s">
        <v>1372</v>
      </c>
      <c r="H5141" s="1" t="s">
        <v>5558</v>
      </c>
      <c r="I5141" s="2" t="s">
        <v>5559</v>
      </c>
      <c r="J5141" s="6" t="s">
        <v>5538</v>
      </c>
      <c r="K5141" s="6" t="s">
        <v>4</v>
      </c>
      <c r="L5141" s="6" t="s">
        <v>4</v>
      </c>
      <c r="M5141" s="6" t="s">
        <v>5</v>
      </c>
      <c r="N5141" s="6" t="s">
        <v>5543</v>
      </c>
      <c r="O5141" s="16">
        <v>45092</v>
      </c>
      <c r="P5141" s="6" t="s">
        <v>7</v>
      </c>
      <c r="Q5141" s="18">
        <v>1850.78</v>
      </c>
      <c r="R5141" s="18">
        <v>0</v>
      </c>
      <c r="S5141" s="18">
        <v>1850.78</v>
      </c>
      <c r="T5141" s="18">
        <v>0</v>
      </c>
      <c r="U5141" s="10">
        <f t="shared" si="160"/>
        <v>0</v>
      </c>
      <c r="V5141" s="20">
        <f t="shared" si="161"/>
        <v>0</v>
      </c>
    </row>
    <row r="5142" spans="1:22" outlineLevel="3" x14ac:dyDescent="0.35">
      <c r="H5142" s="14" t="s">
        <v>12316</v>
      </c>
      <c r="O5142" s="16"/>
      <c r="Q5142" s="18">
        <f>SUBTOTAL(9,Q5140:Q5141)</f>
        <v>3717.58</v>
      </c>
      <c r="R5142" s="18">
        <f>SUBTOTAL(9,R5140:R5141)</f>
        <v>0</v>
      </c>
      <c r="S5142" s="18">
        <f>SUBTOTAL(9,S5140:S5141)</f>
        <v>3717.58</v>
      </c>
      <c r="T5142" s="18">
        <f>SUBTOTAL(9,T5140:T5141)</f>
        <v>0</v>
      </c>
      <c r="U5142" s="10">
        <f t="shared" si="160"/>
        <v>0</v>
      </c>
      <c r="V5142" s="20">
        <f t="shared" si="161"/>
        <v>0</v>
      </c>
    </row>
    <row r="5143" spans="1:22" ht="29" outlineLevel="4" x14ac:dyDescent="0.35">
      <c r="A5143" s="6" t="s">
        <v>743</v>
      </c>
      <c r="B5143" s="6" t="s">
        <v>744</v>
      </c>
      <c r="C5143" s="12" t="s">
        <v>5530</v>
      </c>
      <c r="D5143" s="5" t="s">
        <v>5531</v>
      </c>
      <c r="E5143" s="6" t="s">
        <v>5531</v>
      </c>
      <c r="F5143" s="1" t="s">
        <v>4</v>
      </c>
      <c r="G5143" s="15" t="s">
        <v>1372</v>
      </c>
      <c r="H5143" s="1" t="s">
        <v>5560</v>
      </c>
      <c r="I5143" s="2" t="s">
        <v>5561</v>
      </c>
      <c r="J5143" s="6" t="s">
        <v>5544</v>
      </c>
      <c r="K5143" s="6" t="s">
        <v>4</v>
      </c>
      <c r="L5143" s="6" t="s">
        <v>4</v>
      </c>
      <c r="M5143" s="6" t="s">
        <v>5</v>
      </c>
      <c r="N5143" s="6" t="s">
        <v>5549</v>
      </c>
      <c r="O5143" s="16">
        <v>45093</v>
      </c>
      <c r="P5143" s="6" t="s">
        <v>7</v>
      </c>
      <c r="Q5143" s="18">
        <v>2161.2800000000002</v>
      </c>
      <c r="R5143" s="18">
        <v>0</v>
      </c>
      <c r="S5143" s="18">
        <v>2161.2800000000002</v>
      </c>
      <c r="T5143" s="18">
        <v>0</v>
      </c>
      <c r="U5143" s="10">
        <f t="shared" si="160"/>
        <v>0</v>
      </c>
      <c r="V5143" s="20">
        <f t="shared" si="161"/>
        <v>0</v>
      </c>
    </row>
    <row r="5144" spans="1:22" outlineLevel="3" x14ac:dyDescent="0.35">
      <c r="H5144" s="14" t="s">
        <v>12317</v>
      </c>
      <c r="O5144" s="16"/>
      <c r="Q5144" s="18">
        <f>SUBTOTAL(9,Q5143:Q5143)</f>
        <v>2161.2800000000002</v>
      </c>
      <c r="R5144" s="18">
        <f>SUBTOTAL(9,R5143:R5143)</f>
        <v>0</v>
      </c>
      <c r="S5144" s="18">
        <f>SUBTOTAL(9,S5143:S5143)</f>
        <v>2161.2800000000002</v>
      </c>
      <c r="T5144" s="18">
        <f>SUBTOTAL(9,T5143:T5143)</f>
        <v>0</v>
      </c>
      <c r="U5144" s="10">
        <f t="shared" si="160"/>
        <v>0</v>
      </c>
      <c r="V5144" s="20">
        <f t="shared" si="161"/>
        <v>0</v>
      </c>
    </row>
    <row r="5145" spans="1:22" ht="29" outlineLevel="4" x14ac:dyDescent="0.35">
      <c r="A5145" s="6" t="s">
        <v>743</v>
      </c>
      <c r="B5145" s="6" t="s">
        <v>744</v>
      </c>
      <c r="C5145" s="12" t="s">
        <v>5530</v>
      </c>
      <c r="D5145" s="5" t="s">
        <v>5531</v>
      </c>
      <c r="E5145" s="6" t="s">
        <v>5531</v>
      </c>
      <c r="F5145" s="1" t="s">
        <v>4</v>
      </c>
      <c r="G5145" s="15" t="s">
        <v>1372</v>
      </c>
      <c r="H5145" s="1" t="s">
        <v>5562</v>
      </c>
      <c r="I5145" s="2" t="s">
        <v>5563</v>
      </c>
      <c r="J5145" s="6" t="s">
        <v>5538</v>
      </c>
      <c r="K5145" s="6" t="s">
        <v>4</v>
      </c>
      <c r="L5145" s="6" t="s">
        <v>4</v>
      </c>
      <c r="M5145" s="6" t="s">
        <v>5</v>
      </c>
      <c r="N5145" s="6" t="s">
        <v>5539</v>
      </c>
      <c r="O5145" s="16">
        <v>45012</v>
      </c>
      <c r="P5145" s="6" t="s">
        <v>7</v>
      </c>
      <c r="Q5145" s="18">
        <v>1866.8</v>
      </c>
      <c r="R5145" s="18">
        <v>0</v>
      </c>
      <c r="S5145" s="18">
        <v>1866.8</v>
      </c>
      <c r="T5145" s="18">
        <v>0</v>
      </c>
      <c r="U5145" s="10">
        <f t="shared" si="160"/>
        <v>0</v>
      </c>
      <c r="V5145" s="20">
        <f t="shared" si="161"/>
        <v>0</v>
      </c>
    </row>
    <row r="5146" spans="1:22" ht="29" outlineLevel="4" x14ac:dyDescent="0.35">
      <c r="A5146" s="6" t="s">
        <v>743</v>
      </c>
      <c r="B5146" s="6" t="s">
        <v>744</v>
      </c>
      <c r="C5146" s="12" t="s">
        <v>5530</v>
      </c>
      <c r="D5146" s="5" t="s">
        <v>5531</v>
      </c>
      <c r="E5146" s="6" t="s">
        <v>5531</v>
      </c>
      <c r="F5146" s="1" t="s">
        <v>4</v>
      </c>
      <c r="G5146" s="15" t="s">
        <v>1372</v>
      </c>
      <c r="H5146" s="1" t="s">
        <v>5562</v>
      </c>
      <c r="I5146" s="2" t="s">
        <v>5563</v>
      </c>
      <c r="J5146" s="6" t="s">
        <v>5538</v>
      </c>
      <c r="K5146" s="6" t="s">
        <v>4</v>
      </c>
      <c r="L5146" s="6" t="s">
        <v>4</v>
      </c>
      <c r="M5146" s="6" t="s">
        <v>5</v>
      </c>
      <c r="N5146" s="6" t="s">
        <v>5542</v>
      </c>
      <c r="O5146" s="16">
        <v>45055</v>
      </c>
      <c r="P5146" s="6" t="s">
        <v>7</v>
      </c>
      <c r="Q5146" s="18">
        <v>5005.6499999999996</v>
      </c>
      <c r="R5146" s="18">
        <v>0</v>
      </c>
      <c r="S5146" s="18">
        <v>5005.6499999999996</v>
      </c>
      <c r="T5146" s="18">
        <v>0</v>
      </c>
      <c r="U5146" s="10">
        <f t="shared" si="160"/>
        <v>0</v>
      </c>
      <c r="V5146" s="20">
        <f t="shared" si="161"/>
        <v>0</v>
      </c>
    </row>
    <row r="5147" spans="1:22" ht="29" outlineLevel="4" x14ac:dyDescent="0.35">
      <c r="A5147" s="6" t="s">
        <v>743</v>
      </c>
      <c r="B5147" s="6" t="s">
        <v>744</v>
      </c>
      <c r="C5147" s="12" t="s">
        <v>5530</v>
      </c>
      <c r="D5147" s="5" t="s">
        <v>5531</v>
      </c>
      <c r="E5147" s="6" t="s">
        <v>5531</v>
      </c>
      <c r="F5147" s="1" t="s">
        <v>4</v>
      </c>
      <c r="G5147" s="15" t="s">
        <v>1372</v>
      </c>
      <c r="H5147" s="1" t="s">
        <v>5562</v>
      </c>
      <c r="I5147" s="2" t="s">
        <v>5563</v>
      </c>
      <c r="J5147" s="6" t="s">
        <v>5538</v>
      </c>
      <c r="K5147" s="6" t="s">
        <v>4</v>
      </c>
      <c r="L5147" s="6" t="s">
        <v>4</v>
      </c>
      <c r="M5147" s="6" t="s">
        <v>5</v>
      </c>
      <c r="N5147" s="6" t="s">
        <v>5543</v>
      </c>
      <c r="O5147" s="16">
        <v>45092</v>
      </c>
      <c r="P5147" s="6" t="s">
        <v>7</v>
      </c>
      <c r="Q5147" s="18">
        <v>3315</v>
      </c>
      <c r="R5147" s="18">
        <v>0</v>
      </c>
      <c r="S5147" s="18">
        <v>3315</v>
      </c>
      <c r="T5147" s="18">
        <v>0</v>
      </c>
      <c r="U5147" s="10">
        <f t="shared" si="160"/>
        <v>0</v>
      </c>
      <c r="V5147" s="20">
        <f t="shared" si="161"/>
        <v>0</v>
      </c>
    </row>
    <row r="5148" spans="1:22" outlineLevel="3" x14ac:dyDescent="0.35">
      <c r="H5148" s="14" t="s">
        <v>12318</v>
      </c>
      <c r="O5148" s="16"/>
      <c r="Q5148" s="18">
        <f>SUBTOTAL(9,Q5145:Q5147)</f>
        <v>10187.450000000001</v>
      </c>
      <c r="R5148" s="18">
        <f>SUBTOTAL(9,R5145:R5147)</f>
        <v>0</v>
      </c>
      <c r="S5148" s="18">
        <f>SUBTOTAL(9,S5145:S5147)</f>
        <v>10187.450000000001</v>
      </c>
      <c r="T5148" s="18">
        <f>SUBTOTAL(9,T5145:T5147)</f>
        <v>0</v>
      </c>
      <c r="U5148" s="10">
        <f t="shared" si="160"/>
        <v>0</v>
      </c>
      <c r="V5148" s="20">
        <f t="shared" si="161"/>
        <v>0</v>
      </c>
    </row>
    <row r="5149" spans="1:22" ht="29" outlineLevel="4" x14ac:dyDescent="0.35">
      <c r="A5149" s="6" t="s">
        <v>743</v>
      </c>
      <c r="B5149" s="6" t="s">
        <v>744</v>
      </c>
      <c r="C5149" s="12" t="s">
        <v>5530</v>
      </c>
      <c r="D5149" s="5" t="s">
        <v>5531</v>
      </c>
      <c r="E5149" s="6" t="s">
        <v>5531</v>
      </c>
      <c r="F5149" s="1" t="s">
        <v>4</v>
      </c>
      <c r="G5149" s="15" t="s">
        <v>1372</v>
      </c>
      <c r="H5149" s="1" t="s">
        <v>5564</v>
      </c>
      <c r="I5149" s="2" t="s">
        <v>5565</v>
      </c>
      <c r="J5149" s="6" t="s">
        <v>5544</v>
      </c>
      <c r="K5149" s="6" t="s">
        <v>4</v>
      </c>
      <c r="L5149" s="6" t="s">
        <v>4</v>
      </c>
      <c r="M5149" s="6" t="s">
        <v>5</v>
      </c>
      <c r="N5149" s="6" t="s">
        <v>5545</v>
      </c>
      <c r="O5149" s="16">
        <v>45012</v>
      </c>
      <c r="P5149" s="6" t="s">
        <v>7</v>
      </c>
      <c r="Q5149" s="18">
        <v>521.5</v>
      </c>
      <c r="R5149" s="18">
        <v>0</v>
      </c>
      <c r="S5149" s="18">
        <v>521.5</v>
      </c>
      <c r="T5149" s="18">
        <v>0</v>
      </c>
      <c r="U5149" s="10">
        <f t="shared" si="160"/>
        <v>0</v>
      </c>
      <c r="V5149" s="20">
        <f t="shared" si="161"/>
        <v>0</v>
      </c>
    </row>
    <row r="5150" spans="1:22" ht="29" outlineLevel="4" x14ac:dyDescent="0.35">
      <c r="A5150" s="6" t="s">
        <v>743</v>
      </c>
      <c r="B5150" s="6" t="s">
        <v>744</v>
      </c>
      <c r="C5150" s="12" t="s">
        <v>5530</v>
      </c>
      <c r="D5150" s="5" t="s">
        <v>5531</v>
      </c>
      <c r="E5150" s="6" t="s">
        <v>5531</v>
      </c>
      <c r="F5150" s="1" t="s">
        <v>4</v>
      </c>
      <c r="G5150" s="15" t="s">
        <v>1372</v>
      </c>
      <c r="H5150" s="1" t="s">
        <v>5564</v>
      </c>
      <c r="I5150" s="2" t="s">
        <v>5565</v>
      </c>
      <c r="J5150" s="6" t="s">
        <v>5544</v>
      </c>
      <c r="K5150" s="6" t="s">
        <v>4</v>
      </c>
      <c r="L5150" s="6" t="s">
        <v>4</v>
      </c>
      <c r="M5150" s="6" t="s">
        <v>5</v>
      </c>
      <c r="N5150" s="6" t="s">
        <v>5548</v>
      </c>
      <c r="O5150" s="16">
        <v>45058</v>
      </c>
      <c r="P5150" s="6" t="s">
        <v>7</v>
      </c>
      <c r="Q5150" s="18">
        <v>2024.9</v>
      </c>
      <c r="R5150" s="18">
        <v>0</v>
      </c>
      <c r="S5150" s="18">
        <v>2024.9</v>
      </c>
      <c r="T5150" s="18">
        <v>0</v>
      </c>
      <c r="U5150" s="10">
        <f t="shared" si="160"/>
        <v>0</v>
      </c>
      <c r="V5150" s="20">
        <f t="shared" si="161"/>
        <v>0</v>
      </c>
    </row>
    <row r="5151" spans="1:22" outlineLevel="3" x14ac:dyDescent="0.35">
      <c r="H5151" s="14" t="s">
        <v>12319</v>
      </c>
      <c r="O5151" s="16"/>
      <c r="Q5151" s="18">
        <f>SUBTOTAL(9,Q5149:Q5150)</f>
        <v>2546.4</v>
      </c>
      <c r="R5151" s="18">
        <f>SUBTOTAL(9,R5149:R5150)</f>
        <v>0</v>
      </c>
      <c r="S5151" s="18">
        <f>SUBTOTAL(9,S5149:S5150)</f>
        <v>2546.4</v>
      </c>
      <c r="T5151" s="18">
        <f>SUBTOTAL(9,T5149:T5150)</f>
        <v>0</v>
      </c>
      <c r="U5151" s="10">
        <f t="shared" si="160"/>
        <v>0</v>
      </c>
      <c r="V5151" s="20">
        <f t="shared" si="161"/>
        <v>0</v>
      </c>
    </row>
    <row r="5152" spans="1:22" ht="29" outlineLevel="4" x14ac:dyDescent="0.35">
      <c r="A5152" s="6" t="s">
        <v>743</v>
      </c>
      <c r="B5152" s="6" t="s">
        <v>744</v>
      </c>
      <c r="C5152" s="12" t="s">
        <v>5530</v>
      </c>
      <c r="D5152" s="5" t="s">
        <v>5531</v>
      </c>
      <c r="E5152" s="6" t="s">
        <v>5531</v>
      </c>
      <c r="F5152" s="1" t="s">
        <v>4</v>
      </c>
      <c r="G5152" s="15" t="s">
        <v>1372</v>
      </c>
      <c r="H5152" s="1" t="s">
        <v>5566</v>
      </c>
      <c r="I5152" s="2" t="s">
        <v>5567</v>
      </c>
      <c r="J5152" s="6" t="s">
        <v>5532</v>
      </c>
      <c r="K5152" s="6" t="s">
        <v>4</v>
      </c>
      <c r="L5152" s="6" t="s">
        <v>4</v>
      </c>
      <c r="M5152" s="6" t="s">
        <v>5</v>
      </c>
      <c r="N5152" s="6" t="s">
        <v>5533</v>
      </c>
      <c r="O5152" s="16">
        <v>45012</v>
      </c>
      <c r="P5152" s="6" t="s">
        <v>7</v>
      </c>
      <c r="Q5152" s="18">
        <v>441.6</v>
      </c>
      <c r="R5152" s="18">
        <v>0</v>
      </c>
      <c r="S5152" s="18">
        <v>441.6</v>
      </c>
      <c r="T5152" s="18">
        <v>0</v>
      </c>
      <c r="U5152" s="10">
        <f t="shared" si="160"/>
        <v>0</v>
      </c>
      <c r="V5152" s="20">
        <f t="shared" si="161"/>
        <v>0</v>
      </c>
    </row>
    <row r="5153" spans="1:22" ht="29" outlineLevel="4" x14ac:dyDescent="0.35">
      <c r="A5153" s="6" t="s">
        <v>743</v>
      </c>
      <c r="B5153" s="6" t="s">
        <v>744</v>
      </c>
      <c r="C5153" s="12" t="s">
        <v>5530</v>
      </c>
      <c r="D5153" s="5" t="s">
        <v>5531</v>
      </c>
      <c r="E5153" s="6" t="s">
        <v>5531</v>
      </c>
      <c r="F5153" s="1" t="s">
        <v>4</v>
      </c>
      <c r="G5153" s="15" t="s">
        <v>1372</v>
      </c>
      <c r="H5153" s="1" t="s">
        <v>5566</v>
      </c>
      <c r="I5153" s="2" t="s">
        <v>5567</v>
      </c>
      <c r="J5153" s="6" t="s">
        <v>5532</v>
      </c>
      <c r="K5153" s="6" t="s">
        <v>4</v>
      </c>
      <c r="L5153" s="6" t="s">
        <v>4</v>
      </c>
      <c r="M5153" s="6" t="s">
        <v>5</v>
      </c>
      <c r="N5153" s="6" t="s">
        <v>5537</v>
      </c>
      <c r="O5153" s="16">
        <v>45092</v>
      </c>
      <c r="P5153" s="6" t="s">
        <v>7</v>
      </c>
      <c r="Q5153" s="18">
        <v>990.21</v>
      </c>
      <c r="R5153" s="18">
        <v>0</v>
      </c>
      <c r="S5153" s="18">
        <v>990.21</v>
      </c>
      <c r="T5153" s="18">
        <v>0</v>
      </c>
      <c r="U5153" s="10">
        <f t="shared" si="160"/>
        <v>0</v>
      </c>
      <c r="V5153" s="20">
        <f t="shared" si="161"/>
        <v>0</v>
      </c>
    </row>
    <row r="5154" spans="1:22" outlineLevel="3" x14ac:dyDescent="0.35">
      <c r="H5154" s="14" t="s">
        <v>12320</v>
      </c>
      <c r="O5154" s="16"/>
      <c r="Q5154" s="18">
        <f>SUBTOTAL(9,Q5152:Q5153)</f>
        <v>1431.81</v>
      </c>
      <c r="R5154" s="18">
        <f>SUBTOTAL(9,R5152:R5153)</f>
        <v>0</v>
      </c>
      <c r="S5154" s="18">
        <f>SUBTOTAL(9,S5152:S5153)</f>
        <v>1431.81</v>
      </c>
      <c r="T5154" s="18">
        <f>SUBTOTAL(9,T5152:T5153)</f>
        <v>0</v>
      </c>
      <c r="U5154" s="10">
        <f t="shared" si="160"/>
        <v>0</v>
      </c>
      <c r="V5154" s="20">
        <f t="shared" si="161"/>
        <v>0</v>
      </c>
    </row>
    <row r="5155" spans="1:22" ht="29" outlineLevel="4" x14ac:dyDescent="0.35">
      <c r="A5155" s="6" t="s">
        <v>743</v>
      </c>
      <c r="B5155" s="6" t="s">
        <v>744</v>
      </c>
      <c r="C5155" s="12" t="s">
        <v>5530</v>
      </c>
      <c r="D5155" s="5" t="s">
        <v>5531</v>
      </c>
      <c r="E5155" s="6" t="s">
        <v>5531</v>
      </c>
      <c r="F5155" s="1" t="s">
        <v>4</v>
      </c>
      <c r="G5155" s="15" t="s">
        <v>1372</v>
      </c>
      <c r="H5155" s="1" t="s">
        <v>5568</v>
      </c>
      <c r="I5155" s="2" t="s">
        <v>5569</v>
      </c>
      <c r="J5155" s="6" t="s">
        <v>5544</v>
      </c>
      <c r="K5155" s="6" t="s">
        <v>4</v>
      </c>
      <c r="L5155" s="6" t="s">
        <v>4</v>
      </c>
      <c r="M5155" s="6" t="s">
        <v>5</v>
      </c>
      <c r="N5155" s="6" t="s">
        <v>5549</v>
      </c>
      <c r="O5155" s="16">
        <v>45093</v>
      </c>
      <c r="P5155" s="6" t="s">
        <v>7</v>
      </c>
      <c r="Q5155" s="18">
        <v>2010.62</v>
      </c>
      <c r="R5155" s="18">
        <v>0</v>
      </c>
      <c r="S5155" s="18">
        <v>2010.62</v>
      </c>
      <c r="T5155" s="18">
        <v>0</v>
      </c>
      <c r="U5155" s="10">
        <f t="shared" si="160"/>
        <v>0</v>
      </c>
      <c r="V5155" s="20">
        <f t="shared" si="161"/>
        <v>0</v>
      </c>
    </row>
    <row r="5156" spans="1:22" outlineLevel="3" x14ac:dyDescent="0.35">
      <c r="H5156" s="14" t="s">
        <v>12321</v>
      </c>
      <c r="O5156" s="16"/>
      <c r="Q5156" s="18">
        <f>SUBTOTAL(9,Q5155:Q5155)</f>
        <v>2010.62</v>
      </c>
      <c r="R5156" s="18">
        <f>SUBTOTAL(9,R5155:R5155)</f>
        <v>0</v>
      </c>
      <c r="S5156" s="18">
        <f>SUBTOTAL(9,S5155:S5155)</f>
        <v>2010.62</v>
      </c>
      <c r="T5156" s="18">
        <f>SUBTOTAL(9,T5155:T5155)</f>
        <v>0</v>
      </c>
      <c r="U5156" s="10">
        <f t="shared" si="160"/>
        <v>0</v>
      </c>
      <c r="V5156" s="20">
        <f t="shared" si="161"/>
        <v>0</v>
      </c>
    </row>
    <row r="5157" spans="1:22" ht="29" outlineLevel="4" x14ac:dyDescent="0.35">
      <c r="A5157" s="6" t="s">
        <v>743</v>
      </c>
      <c r="B5157" s="6" t="s">
        <v>744</v>
      </c>
      <c r="C5157" s="12" t="s">
        <v>5530</v>
      </c>
      <c r="D5157" s="5" t="s">
        <v>5531</v>
      </c>
      <c r="E5157" s="6" t="s">
        <v>5531</v>
      </c>
      <c r="F5157" s="1" t="s">
        <v>4</v>
      </c>
      <c r="G5157" s="15" t="s">
        <v>1372</v>
      </c>
      <c r="H5157" s="1" t="s">
        <v>5570</v>
      </c>
      <c r="I5157" s="2" t="s">
        <v>5571</v>
      </c>
      <c r="J5157" s="6" t="s">
        <v>5544</v>
      </c>
      <c r="K5157" s="6" t="s">
        <v>4</v>
      </c>
      <c r="L5157" s="6" t="s">
        <v>4</v>
      </c>
      <c r="M5157" s="6" t="s">
        <v>5</v>
      </c>
      <c r="N5157" s="6" t="s">
        <v>5548</v>
      </c>
      <c r="O5157" s="16">
        <v>45058</v>
      </c>
      <c r="P5157" s="6" t="s">
        <v>7</v>
      </c>
      <c r="Q5157" s="18">
        <v>6139.58</v>
      </c>
      <c r="R5157" s="18">
        <v>0</v>
      </c>
      <c r="S5157" s="18">
        <v>6139.58</v>
      </c>
      <c r="T5157" s="18">
        <v>0</v>
      </c>
      <c r="U5157" s="10">
        <f t="shared" si="160"/>
        <v>0</v>
      </c>
      <c r="V5157" s="20">
        <f t="shared" si="161"/>
        <v>0</v>
      </c>
    </row>
    <row r="5158" spans="1:22" outlineLevel="3" x14ac:dyDescent="0.35">
      <c r="H5158" s="14" t="s">
        <v>12322</v>
      </c>
      <c r="O5158" s="16"/>
      <c r="Q5158" s="18">
        <f>SUBTOTAL(9,Q5157:Q5157)</f>
        <v>6139.58</v>
      </c>
      <c r="R5158" s="18">
        <f>SUBTOTAL(9,R5157:R5157)</f>
        <v>0</v>
      </c>
      <c r="S5158" s="18">
        <f>SUBTOTAL(9,S5157:S5157)</f>
        <v>6139.58</v>
      </c>
      <c r="T5158" s="18">
        <f>SUBTOTAL(9,T5157:T5157)</f>
        <v>0</v>
      </c>
      <c r="U5158" s="10">
        <f t="shared" si="160"/>
        <v>0</v>
      </c>
      <c r="V5158" s="20">
        <f t="shared" si="161"/>
        <v>0</v>
      </c>
    </row>
    <row r="5159" spans="1:22" outlineLevel="2" x14ac:dyDescent="0.35">
      <c r="C5159" s="13" t="s">
        <v>10797</v>
      </c>
      <c r="O5159" s="16"/>
      <c r="Q5159" s="18">
        <f>SUBTOTAL(9,Q5114:Q5157)</f>
        <v>136166.30000000002</v>
      </c>
      <c r="R5159" s="18">
        <f>SUBTOTAL(9,R5114:R5157)</f>
        <v>0</v>
      </c>
      <c r="S5159" s="18">
        <f>SUBTOTAL(9,S5114:S5157)</f>
        <v>136166.30000000002</v>
      </c>
      <c r="T5159" s="18">
        <f>SUBTOTAL(9,T5114:T5157)</f>
        <v>0</v>
      </c>
      <c r="U5159" s="10">
        <f t="shared" si="160"/>
        <v>0</v>
      </c>
      <c r="V5159" s="20">
        <f t="shared" si="161"/>
        <v>0</v>
      </c>
    </row>
    <row r="5160" spans="1:22" ht="29" outlineLevel="4" x14ac:dyDescent="0.35">
      <c r="A5160" s="6" t="s">
        <v>566</v>
      </c>
      <c r="B5160" s="6" t="s">
        <v>567</v>
      </c>
      <c r="C5160" s="12" t="s">
        <v>5572</v>
      </c>
      <c r="D5160" s="5" t="s">
        <v>5573</v>
      </c>
      <c r="E5160" s="6" t="s">
        <v>5573</v>
      </c>
      <c r="F5160" s="1" t="s">
        <v>598</v>
      </c>
      <c r="G5160" s="15" t="s">
        <v>4</v>
      </c>
      <c r="H5160" s="1" t="s">
        <v>5575</v>
      </c>
      <c r="I5160" s="2" t="s">
        <v>5576</v>
      </c>
      <c r="J5160" s="6" t="s">
        <v>4</v>
      </c>
      <c r="K5160" s="6" t="s">
        <v>4</v>
      </c>
      <c r="L5160" s="6" t="s">
        <v>4</v>
      </c>
      <c r="M5160" s="6" t="s">
        <v>5</v>
      </c>
      <c r="N5160" s="6" t="s">
        <v>5574</v>
      </c>
      <c r="O5160" s="16">
        <v>44818</v>
      </c>
      <c r="P5160" s="6" t="s">
        <v>7</v>
      </c>
      <c r="Q5160" s="18">
        <v>6803.26</v>
      </c>
      <c r="R5160" s="18">
        <v>6803.26</v>
      </c>
      <c r="S5160" s="18">
        <v>0</v>
      </c>
      <c r="T5160" s="18">
        <v>0</v>
      </c>
      <c r="U5160" s="10">
        <f t="shared" si="160"/>
        <v>0</v>
      </c>
      <c r="V5160" s="20">
        <f t="shared" si="161"/>
        <v>0</v>
      </c>
    </row>
    <row r="5161" spans="1:22" ht="29" outlineLevel="4" x14ac:dyDescent="0.35">
      <c r="A5161" s="6" t="s">
        <v>566</v>
      </c>
      <c r="B5161" s="6" t="s">
        <v>567</v>
      </c>
      <c r="C5161" s="12" t="s">
        <v>5572</v>
      </c>
      <c r="D5161" s="5" t="s">
        <v>5573</v>
      </c>
      <c r="E5161" s="6" t="s">
        <v>5573</v>
      </c>
      <c r="F5161" s="1" t="s">
        <v>598</v>
      </c>
      <c r="G5161" s="15" t="s">
        <v>4</v>
      </c>
      <c r="H5161" s="1" t="s">
        <v>5575</v>
      </c>
      <c r="I5161" s="2" t="s">
        <v>5576</v>
      </c>
      <c r="J5161" s="6" t="s">
        <v>4</v>
      </c>
      <c r="K5161" s="6" t="s">
        <v>4</v>
      </c>
      <c r="L5161" s="6" t="s">
        <v>4</v>
      </c>
      <c r="M5161" s="6" t="s">
        <v>5</v>
      </c>
      <c r="N5161" s="6" t="s">
        <v>5577</v>
      </c>
      <c r="O5161" s="16">
        <v>44833</v>
      </c>
      <c r="P5161" s="6" t="s">
        <v>7</v>
      </c>
      <c r="Q5161" s="18">
        <v>5598.41</v>
      </c>
      <c r="R5161" s="18">
        <v>5598.41</v>
      </c>
      <c r="S5161" s="18">
        <v>0</v>
      </c>
      <c r="T5161" s="18">
        <v>0</v>
      </c>
      <c r="U5161" s="10">
        <f t="shared" si="160"/>
        <v>0</v>
      </c>
      <c r="V5161" s="20">
        <f t="shared" si="161"/>
        <v>0</v>
      </c>
    </row>
    <row r="5162" spans="1:22" ht="29" outlineLevel="4" x14ac:dyDescent="0.35">
      <c r="A5162" s="6" t="s">
        <v>566</v>
      </c>
      <c r="B5162" s="6" t="s">
        <v>567</v>
      </c>
      <c r="C5162" s="12" t="s">
        <v>5572</v>
      </c>
      <c r="D5162" s="5" t="s">
        <v>5573</v>
      </c>
      <c r="E5162" s="6" t="s">
        <v>5573</v>
      </c>
      <c r="F5162" s="1" t="s">
        <v>598</v>
      </c>
      <c r="G5162" s="15" t="s">
        <v>4</v>
      </c>
      <c r="H5162" s="1" t="s">
        <v>5575</v>
      </c>
      <c r="I5162" s="2" t="s">
        <v>5576</v>
      </c>
      <c r="J5162" s="6" t="s">
        <v>4</v>
      </c>
      <c r="K5162" s="6" t="s">
        <v>4</v>
      </c>
      <c r="L5162" s="6" t="s">
        <v>4</v>
      </c>
      <c r="M5162" s="6" t="s">
        <v>5</v>
      </c>
      <c r="N5162" s="6" t="s">
        <v>5578</v>
      </c>
      <c r="O5162" s="16">
        <v>44902</v>
      </c>
      <c r="P5162" s="6" t="s">
        <v>7</v>
      </c>
      <c r="Q5162" s="18">
        <v>6901.91</v>
      </c>
      <c r="R5162" s="18">
        <v>6901.91</v>
      </c>
      <c r="S5162" s="18">
        <v>0</v>
      </c>
      <c r="T5162" s="18">
        <v>0</v>
      </c>
      <c r="U5162" s="10">
        <f t="shared" si="160"/>
        <v>0</v>
      </c>
      <c r="V5162" s="20">
        <f t="shared" si="161"/>
        <v>0</v>
      </c>
    </row>
    <row r="5163" spans="1:22" outlineLevel="3" x14ac:dyDescent="0.35">
      <c r="H5163" s="14" t="s">
        <v>12323</v>
      </c>
      <c r="O5163" s="16"/>
      <c r="Q5163" s="18">
        <f>SUBTOTAL(9,Q5160:Q5162)</f>
        <v>19303.580000000002</v>
      </c>
      <c r="R5163" s="18">
        <f>SUBTOTAL(9,R5160:R5162)</f>
        <v>19303.580000000002</v>
      </c>
      <c r="S5163" s="18">
        <f>SUBTOTAL(9,S5160:S5162)</f>
        <v>0</v>
      </c>
      <c r="T5163" s="18">
        <f>SUBTOTAL(9,T5160:T5162)</f>
        <v>0</v>
      </c>
      <c r="U5163" s="10">
        <f t="shared" si="160"/>
        <v>0</v>
      </c>
      <c r="V5163" s="20">
        <f t="shared" si="161"/>
        <v>0</v>
      </c>
    </row>
    <row r="5164" spans="1:22" outlineLevel="2" x14ac:dyDescent="0.35">
      <c r="C5164" s="13" t="s">
        <v>10798</v>
      </c>
      <c r="O5164" s="16"/>
      <c r="Q5164" s="18">
        <f>SUBTOTAL(9,Q5160:Q5162)</f>
        <v>19303.580000000002</v>
      </c>
      <c r="R5164" s="18">
        <f>SUBTOTAL(9,R5160:R5162)</f>
        <v>19303.580000000002</v>
      </c>
      <c r="S5164" s="18">
        <f>SUBTOTAL(9,S5160:S5162)</f>
        <v>0</v>
      </c>
      <c r="T5164" s="18">
        <f>SUBTOTAL(9,T5160:T5162)</f>
        <v>0</v>
      </c>
      <c r="U5164" s="10">
        <f t="shared" si="160"/>
        <v>0</v>
      </c>
      <c r="V5164" s="20">
        <f t="shared" si="161"/>
        <v>0</v>
      </c>
    </row>
    <row r="5165" spans="1:22" ht="29" outlineLevel="4" x14ac:dyDescent="0.35">
      <c r="A5165" s="6" t="s">
        <v>5020</v>
      </c>
      <c r="B5165" s="6" t="s">
        <v>5021</v>
      </c>
      <c r="C5165" s="12" t="s">
        <v>13018</v>
      </c>
      <c r="D5165" s="5" t="s">
        <v>5579</v>
      </c>
      <c r="E5165" s="6" t="s">
        <v>5579</v>
      </c>
      <c r="F5165" s="1" t="s">
        <v>573</v>
      </c>
      <c r="G5165" s="15" t="s">
        <v>4</v>
      </c>
      <c r="H5165" s="1" t="s">
        <v>5528</v>
      </c>
      <c r="I5165" s="2" t="s">
        <v>5529</v>
      </c>
      <c r="J5165" s="6" t="s">
        <v>4</v>
      </c>
      <c r="K5165" s="6" t="s">
        <v>4</v>
      </c>
      <c r="L5165" s="6" t="s">
        <v>4</v>
      </c>
      <c r="M5165" s="6" t="s">
        <v>5</v>
      </c>
      <c r="N5165" s="6" t="s">
        <v>5580</v>
      </c>
      <c r="O5165" s="16">
        <v>45068</v>
      </c>
      <c r="P5165" s="6" t="s">
        <v>7</v>
      </c>
      <c r="Q5165" s="18">
        <v>13200</v>
      </c>
      <c r="R5165" s="18">
        <v>13200</v>
      </c>
      <c r="S5165" s="18">
        <v>0</v>
      </c>
      <c r="T5165" s="18">
        <v>0</v>
      </c>
      <c r="U5165" s="10">
        <f t="shared" si="160"/>
        <v>0</v>
      </c>
      <c r="V5165" s="20">
        <f t="shared" si="161"/>
        <v>0</v>
      </c>
    </row>
    <row r="5166" spans="1:22" outlineLevel="3" x14ac:dyDescent="0.35">
      <c r="H5166" s="14" t="s">
        <v>12308</v>
      </c>
      <c r="O5166" s="16"/>
      <c r="Q5166" s="18">
        <f>SUBTOTAL(9,Q5165:Q5165)</f>
        <v>13200</v>
      </c>
      <c r="R5166" s="18">
        <f>SUBTOTAL(9,R5165:R5165)</f>
        <v>13200</v>
      </c>
      <c r="S5166" s="18">
        <f>SUBTOTAL(9,S5165:S5165)</f>
        <v>0</v>
      </c>
      <c r="T5166" s="18">
        <f>SUBTOTAL(9,T5165:T5165)</f>
        <v>0</v>
      </c>
      <c r="U5166" s="10">
        <f t="shared" si="160"/>
        <v>0</v>
      </c>
      <c r="V5166" s="20">
        <f t="shared" si="161"/>
        <v>0</v>
      </c>
    </row>
    <row r="5167" spans="1:22" ht="29" outlineLevel="2" x14ac:dyDescent="0.35">
      <c r="C5167" s="13" t="s">
        <v>13019</v>
      </c>
      <c r="O5167" s="16"/>
      <c r="Q5167" s="18">
        <f>SUBTOTAL(9,Q5165:Q5165)</f>
        <v>13200</v>
      </c>
      <c r="R5167" s="18">
        <f>SUBTOTAL(9,R5165:R5165)</f>
        <v>13200</v>
      </c>
      <c r="S5167" s="18">
        <f>SUBTOTAL(9,S5165:S5165)</f>
        <v>0</v>
      </c>
      <c r="T5167" s="18">
        <f>SUBTOTAL(9,T5165:T5165)</f>
        <v>0</v>
      </c>
      <c r="U5167" s="10">
        <f t="shared" si="160"/>
        <v>0</v>
      </c>
      <c r="V5167" s="20">
        <f t="shared" si="161"/>
        <v>0</v>
      </c>
    </row>
    <row r="5168" spans="1:22" ht="29" outlineLevel="4" x14ac:dyDescent="0.35">
      <c r="A5168" s="6" t="s">
        <v>743</v>
      </c>
      <c r="B5168" s="6" t="s">
        <v>744</v>
      </c>
      <c r="C5168" s="12" t="s">
        <v>5581</v>
      </c>
      <c r="D5168" s="5" t="s">
        <v>5582</v>
      </c>
      <c r="E5168" s="6" t="s">
        <v>5582</v>
      </c>
      <c r="F5168" s="1" t="s">
        <v>4</v>
      </c>
      <c r="G5168" s="15" t="s">
        <v>13020</v>
      </c>
      <c r="H5168" s="1" t="s">
        <v>5586</v>
      </c>
      <c r="I5168" s="2" t="s">
        <v>5587</v>
      </c>
      <c r="J5168" s="6" t="s">
        <v>5583</v>
      </c>
      <c r="K5168" s="6" t="s">
        <v>4</v>
      </c>
      <c r="L5168" s="6" t="s">
        <v>4</v>
      </c>
      <c r="M5168" s="6" t="s">
        <v>5</v>
      </c>
      <c r="N5168" s="6" t="s">
        <v>5584</v>
      </c>
      <c r="O5168" s="16">
        <v>44748</v>
      </c>
      <c r="P5168" s="6" t="s">
        <v>5585</v>
      </c>
      <c r="Q5168" s="18">
        <v>6075.85</v>
      </c>
      <c r="R5168" s="18">
        <v>0</v>
      </c>
      <c r="S5168" s="18">
        <v>6075.85</v>
      </c>
      <c r="T5168" s="18">
        <v>0</v>
      </c>
      <c r="U5168" s="10">
        <f t="shared" si="160"/>
        <v>0</v>
      </c>
      <c r="V5168" s="20">
        <f t="shared" si="161"/>
        <v>0</v>
      </c>
    </row>
    <row r="5169" spans="1:22" ht="29" outlineLevel="4" x14ac:dyDescent="0.35">
      <c r="A5169" s="6" t="s">
        <v>743</v>
      </c>
      <c r="B5169" s="6" t="s">
        <v>744</v>
      </c>
      <c r="C5169" s="12" t="s">
        <v>5581</v>
      </c>
      <c r="D5169" s="5" t="s">
        <v>5582</v>
      </c>
      <c r="E5169" s="6" t="s">
        <v>5582</v>
      </c>
      <c r="F5169" s="1" t="s">
        <v>4</v>
      </c>
      <c r="G5169" s="15" t="s">
        <v>13020</v>
      </c>
      <c r="H5169" s="1" t="s">
        <v>5586</v>
      </c>
      <c r="I5169" s="2" t="s">
        <v>5587</v>
      </c>
      <c r="J5169" s="6" t="s">
        <v>5583</v>
      </c>
      <c r="K5169" s="6" t="s">
        <v>4</v>
      </c>
      <c r="L5169" s="6" t="s">
        <v>4</v>
      </c>
      <c r="M5169" s="6" t="s">
        <v>5</v>
      </c>
      <c r="N5169" s="6" t="s">
        <v>5588</v>
      </c>
      <c r="O5169" s="16">
        <v>45005</v>
      </c>
      <c r="P5169" s="6" t="s">
        <v>7</v>
      </c>
      <c r="Q5169" s="18">
        <v>7894.48</v>
      </c>
      <c r="R5169" s="18">
        <v>0</v>
      </c>
      <c r="S5169" s="18">
        <v>7894.48</v>
      </c>
      <c r="T5169" s="18">
        <v>0</v>
      </c>
      <c r="U5169" s="10">
        <f t="shared" si="160"/>
        <v>0</v>
      </c>
      <c r="V5169" s="20">
        <f t="shared" si="161"/>
        <v>0</v>
      </c>
    </row>
    <row r="5170" spans="1:22" ht="29" outlineLevel="4" x14ac:dyDescent="0.35">
      <c r="A5170" s="6" t="s">
        <v>743</v>
      </c>
      <c r="B5170" s="6" t="s">
        <v>744</v>
      </c>
      <c r="C5170" s="12" t="s">
        <v>5581</v>
      </c>
      <c r="D5170" s="5" t="s">
        <v>5582</v>
      </c>
      <c r="E5170" s="6" t="s">
        <v>5582</v>
      </c>
      <c r="F5170" s="1" t="s">
        <v>4</v>
      </c>
      <c r="G5170" s="15" t="s">
        <v>13020</v>
      </c>
      <c r="H5170" s="1" t="s">
        <v>5586</v>
      </c>
      <c r="I5170" s="2" t="s">
        <v>5587</v>
      </c>
      <c r="J5170" s="6" t="s">
        <v>5583</v>
      </c>
      <c r="K5170" s="6" t="s">
        <v>4</v>
      </c>
      <c r="L5170" s="6" t="s">
        <v>4</v>
      </c>
      <c r="M5170" s="6" t="s">
        <v>5</v>
      </c>
      <c r="N5170" s="6" t="s">
        <v>5589</v>
      </c>
      <c r="O5170" s="16">
        <v>45005</v>
      </c>
      <c r="P5170" s="6" t="s">
        <v>7</v>
      </c>
      <c r="Q5170" s="18">
        <v>6108.98</v>
      </c>
      <c r="R5170" s="18">
        <v>0</v>
      </c>
      <c r="S5170" s="18">
        <v>6108.98</v>
      </c>
      <c r="T5170" s="18">
        <v>0</v>
      </c>
      <c r="U5170" s="10">
        <f t="shared" si="160"/>
        <v>0</v>
      </c>
      <c r="V5170" s="20">
        <f t="shared" si="161"/>
        <v>0</v>
      </c>
    </row>
    <row r="5171" spans="1:22" ht="29" outlineLevel="4" x14ac:dyDescent="0.35">
      <c r="A5171" s="6" t="s">
        <v>743</v>
      </c>
      <c r="B5171" s="6" t="s">
        <v>744</v>
      </c>
      <c r="C5171" s="12" t="s">
        <v>5581</v>
      </c>
      <c r="D5171" s="5" t="s">
        <v>5582</v>
      </c>
      <c r="E5171" s="6" t="s">
        <v>5582</v>
      </c>
      <c r="F5171" s="1" t="s">
        <v>4</v>
      </c>
      <c r="G5171" s="15" t="s">
        <v>13020</v>
      </c>
      <c r="H5171" s="1" t="s">
        <v>5586</v>
      </c>
      <c r="I5171" s="2" t="s">
        <v>5587</v>
      </c>
      <c r="J5171" s="6" t="s">
        <v>5583</v>
      </c>
      <c r="K5171" s="6" t="s">
        <v>4</v>
      </c>
      <c r="L5171" s="6" t="s">
        <v>4</v>
      </c>
      <c r="M5171" s="6" t="s">
        <v>5</v>
      </c>
      <c r="N5171" s="6" t="s">
        <v>5590</v>
      </c>
      <c r="O5171" s="16">
        <v>45005</v>
      </c>
      <c r="P5171" s="6" t="s">
        <v>7</v>
      </c>
      <c r="Q5171" s="18">
        <v>6210.18</v>
      </c>
      <c r="R5171" s="18">
        <v>0</v>
      </c>
      <c r="S5171" s="18">
        <v>6210.18</v>
      </c>
      <c r="T5171" s="18">
        <v>0</v>
      </c>
      <c r="U5171" s="10">
        <f t="shared" si="160"/>
        <v>0</v>
      </c>
      <c r="V5171" s="20">
        <f t="shared" si="161"/>
        <v>0</v>
      </c>
    </row>
    <row r="5172" spans="1:22" ht="29" outlineLevel="4" x14ac:dyDescent="0.35">
      <c r="A5172" s="6" t="s">
        <v>743</v>
      </c>
      <c r="B5172" s="6" t="s">
        <v>744</v>
      </c>
      <c r="C5172" s="12" t="s">
        <v>5581</v>
      </c>
      <c r="D5172" s="5" t="s">
        <v>5582</v>
      </c>
      <c r="E5172" s="6" t="s">
        <v>5582</v>
      </c>
      <c r="F5172" s="1" t="s">
        <v>4</v>
      </c>
      <c r="G5172" s="15" t="s">
        <v>13020</v>
      </c>
      <c r="H5172" s="1" t="s">
        <v>5586</v>
      </c>
      <c r="I5172" s="2" t="s">
        <v>5587</v>
      </c>
      <c r="J5172" s="6" t="s">
        <v>5583</v>
      </c>
      <c r="K5172" s="6" t="s">
        <v>4</v>
      </c>
      <c r="L5172" s="6" t="s">
        <v>4</v>
      </c>
      <c r="M5172" s="6" t="s">
        <v>5</v>
      </c>
      <c r="N5172" s="6" t="s">
        <v>5591</v>
      </c>
      <c r="O5172" s="16">
        <v>45005</v>
      </c>
      <c r="P5172" s="6" t="s">
        <v>7</v>
      </c>
      <c r="Q5172" s="18">
        <v>7485.34</v>
      </c>
      <c r="R5172" s="18">
        <v>0</v>
      </c>
      <c r="S5172" s="18">
        <v>7485.34</v>
      </c>
      <c r="T5172" s="18">
        <v>0</v>
      </c>
      <c r="U5172" s="10">
        <f t="shared" si="160"/>
        <v>0</v>
      </c>
      <c r="V5172" s="20">
        <f t="shared" si="161"/>
        <v>0</v>
      </c>
    </row>
    <row r="5173" spans="1:22" ht="29" outlineLevel="4" x14ac:dyDescent="0.35">
      <c r="A5173" s="6" t="s">
        <v>743</v>
      </c>
      <c r="B5173" s="6" t="s">
        <v>744</v>
      </c>
      <c r="C5173" s="12" t="s">
        <v>5581</v>
      </c>
      <c r="D5173" s="5" t="s">
        <v>5582</v>
      </c>
      <c r="E5173" s="6" t="s">
        <v>5582</v>
      </c>
      <c r="F5173" s="1" t="s">
        <v>4</v>
      </c>
      <c r="G5173" s="15" t="s">
        <v>13020</v>
      </c>
      <c r="H5173" s="1" t="s">
        <v>5586</v>
      </c>
      <c r="I5173" s="2" t="s">
        <v>5587</v>
      </c>
      <c r="J5173" s="6" t="s">
        <v>5583</v>
      </c>
      <c r="K5173" s="6" t="s">
        <v>4</v>
      </c>
      <c r="L5173" s="6" t="s">
        <v>4</v>
      </c>
      <c r="M5173" s="6" t="s">
        <v>5</v>
      </c>
      <c r="N5173" s="6" t="s">
        <v>5592</v>
      </c>
      <c r="O5173" s="16">
        <v>45005</v>
      </c>
      <c r="P5173" s="6" t="s">
        <v>7</v>
      </c>
      <c r="Q5173" s="18">
        <v>6852.12</v>
      </c>
      <c r="R5173" s="18">
        <v>0</v>
      </c>
      <c r="S5173" s="18">
        <v>6852.12</v>
      </c>
      <c r="T5173" s="18">
        <v>0</v>
      </c>
      <c r="U5173" s="10">
        <f t="shared" si="160"/>
        <v>0</v>
      </c>
      <c r="V5173" s="20">
        <f t="shared" si="161"/>
        <v>0</v>
      </c>
    </row>
    <row r="5174" spans="1:22" ht="29" outlineLevel="4" x14ac:dyDescent="0.35">
      <c r="A5174" s="6" t="s">
        <v>743</v>
      </c>
      <c r="B5174" s="6" t="s">
        <v>744</v>
      </c>
      <c r="C5174" s="12" t="s">
        <v>5581</v>
      </c>
      <c r="D5174" s="5" t="s">
        <v>5582</v>
      </c>
      <c r="E5174" s="6" t="s">
        <v>5582</v>
      </c>
      <c r="F5174" s="1" t="s">
        <v>4</v>
      </c>
      <c r="G5174" s="15" t="s">
        <v>13020</v>
      </c>
      <c r="H5174" s="1" t="s">
        <v>5586</v>
      </c>
      <c r="I5174" s="2" t="s">
        <v>5587</v>
      </c>
      <c r="J5174" s="6" t="s">
        <v>5583</v>
      </c>
      <c r="K5174" s="6" t="s">
        <v>4</v>
      </c>
      <c r="L5174" s="6" t="s">
        <v>4</v>
      </c>
      <c r="M5174" s="6" t="s">
        <v>5</v>
      </c>
      <c r="N5174" s="6" t="s">
        <v>5593</v>
      </c>
      <c r="O5174" s="16">
        <v>45005</v>
      </c>
      <c r="P5174" s="6" t="s">
        <v>7</v>
      </c>
      <c r="Q5174" s="18">
        <v>5567.14</v>
      </c>
      <c r="R5174" s="18">
        <v>0</v>
      </c>
      <c r="S5174" s="18">
        <v>5567.14</v>
      </c>
      <c r="T5174" s="18">
        <v>0</v>
      </c>
      <c r="U5174" s="10">
        <f t="shared" si="160"/>
        <v>0</v>
      </c>
      <c r="V5174" s="20">
        <f t="shared" si="161"/>
        <v>0</v>
      </c>
    </row>
    <row r="5175" spans="1:22" ht="29" outlineLevel="4" x14ac:dyDescent="0.35">
      <c r="A5175" s="6" t="s">
        <v>743</v>
      </c>
      <c r="B5175" s="6" t="s">
        <v>744</v>
      </c>
      <c r="C5175" s="12" t="s">
        <v>5581</v>
      </c>
      <c r="D5175" s="5" t="s">
        <v>5582</v>
      </c>
      <c r="E5175" s="6" t="s">
        <v>5582</v>
      </c>
      <c r="F5175" s="1" t="s">
        <v>4</v>
      </c>
      <c r="G5175" s="15" t="s">
        <v>13020</v>
      </c>
      <c r="H5175" s="1" t="s">
        <v>5586</v>
      </c>
      <c r="I5175" s="2" t="s">
        <v>5587</v>
      </c>
      <c r="J5175" s="6" t="s">
        <v>5583</v>
      </c>
      <c r="K5175" s="6" t="s">
        <v>4</v>
      </c>
      <c r="L5175" s="6" t="s">
        <v>4</v>
      </c>
      <c r="M5175" s="6" t="s">
        <v>5</v>
      </c>
      <c r="N5175" s="6" t="s">
        <v>5594</v>
      </c>
      <c r="O5175" s="16">
        <v>45005</v>
      </c>
      <c r="P5175" s="6" t="s">
        <v>7</v>
      </c>
      <c r="Q5175" s="18">
        <v>6125.72</v>
      </c>
      <c r="R5175" s="18">
        <v>0</v>
      </c>
      <c r="S5175" s="18">
        <v>6125.72</v>
      </c>
      <c r="T5175" s="18">
        <v>0</v>
      </c>
      <c r="U5175" s="10">
        <f t="shared" si="160"/>
        <v>0</v>
      </c>
      <c r="V5175" s="20">
        <f t="shared" si="161"/>
        <v>0</v>
      </c>
    </row>
    <row r="5176" spans="1:22" ht="29" outlineLevel="4" x14ac:dyDescent="0.35">
      <c r="A5176" s="6" t="s">
        <v>743</v>
      </c>
      <c r="B5176" s="6" t="s">
        <v>744</v>
      </c>
      <c r="C5176" s="12" t="s">
        <v>5581</v>
      </c>
      <c r="D5176" s="5" t="s">
        <v>5582</v>
      </c>
      <c r="E5176" s="6" t="s">
        <v>5582</v>
      </c>
      <c r="F5176" s="1" t="s">
        <v>4</v>
      </c>
      <c r="G5176" s="15" t="s">
        <v>13020</v>
      </c>
      <c r="H5176" s="1" t="s">
        <v>5586</v>
      </c>
      <c r="I5176" s="2" t="s">
        <v>5587</v>
      </c>
      <c r="J5176" s="6" t="s">
        <v>5583</v>
      </c>
      <c r="K5176" s="6" t="s">
        <v>4</v>
      </c>
      <c r="L5176" s="6" t="s">
        <v>4</v>
      </c>
      <c r="M5176" s="6" t="s">
        <v>5</v>
      </c>
      <c r="N5176" s="6" t="s">
        <v>5595</v>
      </c>
      <c r="O5176" s="16">
        <v>45068</v>
      </c>
      <c r="P5176" s="6" t="s">
        <v>5596</v>
      </c>
      <c r="Q5176" s="18">
        <v>7623.94</v>
      </c>
      <c r="R5176" s="18">
        <v>0</v>
      </c>
      <c r="S5176" s="18">
        <v>7623.94</v>
      </c>
      <c r="T5176" s="18">
        <v>0</v>
      </c>
      <c r="U5176" s="10">
        <f t="shared" si="160"/>
        <v>0</v>
      </c>
      <c r="V5176" s="20">
        <f t="shared" si="161"/>
        <v>0</v>
      </c>
    </row>
    <row r="5177" spans="1:22" ht="29" outlineLevel="4" x14ac:dyDescent="0.35">
      <c r="A5177" s="6" t="s">
        <v>743</v>
      </c>
      <c r="B5177" s="6" t="s">
        <v>744</v>
      </c>
      <c r="C5177" s="12" t="s">
        <v>5581</v>
      </c>
      <c r="D5177" s="5" t="s">
        <v>5582</v>
      </c>
      <c r="E5177" s="6" t="s">
        <v>5582</v>
      </c>
      <c r="F5177" s="1" t="s">
        <v>4</v>
      </c>
      <c r="G5177" s="15" t="s">
        <v>13020</v>
      </c>
      <c r="H5177" s="1" t="s">
        <v>5586</v>
      </c>
      <c r="I5177" s="2" t="s">
        <v>5587</v>
      </c>
      <c r="J5177" s="6" t="s">
        <v>5583</v>
      </c>
      <c r="K5177" s="6" t="s">
        <v>4</v>
      </c>
      <c r="L5177" s="6" t="s">
        <v>4</v>
      </c>
      <c r="M5177" s="6" t="s">
        <v>5</v>
      </c>
      <c r="N5177" s="6" t="s">
        <v>5597</v>
      </c>
      <c r="O5177" s="16">
        <v>45068</v>
      </c>
      <c r="P5177" s="6" t="s">
        <v>5596</v>
      </c>
      <c r="Q5177" s="18">
        <v>7145.14</v>
      </c>
      <c r="R5177" s="18">
        <v>0</v>
      </c>
      <c r="S5177" s="18">
        <v>7145.14</v>
      </c>
      <c r="T5177" s="18">
        <v>0</v>
      </c>
      <c r="U5177" s="10">
        <f t="shared" si="160"/>
        <v>0</v>
      </c>
      <c r="V5177" s="20">
        <f t="shared" si="161"/>
        <v>0</v>
      </c>
    </row>
    <row r="5178" spans="1:22" ht="29" outlineLevel="4" x14ac:dyDescent="0.35">
      <c r="A5178" s="6" t="s">
        <v>743</v>
      </c>
      <c r="B5178" s="6" t="s">
        <v>744</v>
      </c>
      <c r="C5178" s="12" t="s">
        <v>5581</v>
      </c>
      <c r="D5178" s="5" t="s">
        <v>5582</v>
      </c>
      <c r="E5178" s="6" t="s">
        <v>5582</v>
      </c>
      <c r="F5178" s="1" t="s">
        <v>4</v>
      </c>
      <c r="G5178" s="15" t="s">
        <v>13020</v>
      </c>
      <c r="H5178" s="1" t="s">
        <v>5586</v>
      </c>
      <c r="I5178" s="2" t="s">
        <v>5587</v>
      </c>
      <c r="J5178" s="6" t="s">
        <v>5583</v>
      </c>
      <c r="K5178" s="6" t="s">
        <v>4</v>
      </c>
      <c r="L5178" s="6" t="s">
        <v>4</v>
      </c>
      <c r="M5178" s="6" t="s">
        <v>5</v>
      </c>
      <c r="N5178" s="6" t="s">
        <v>5598</v>
      </c>
      <c r="O5178" s="16">
        <v>45068</v>
      </c>
      <c r="P5178" s="6" t="s">
        <v>5596</v>
      </c>
      <c r="Q5178" s="18">
        <v>7348.58</v>
      </c>
      <c r="R5178" s="18">
        <v>0</v>
      </c>
      <c r="S5178" s="18">
        <v>7348.58</v>
      </c>
      <c r="T5178" s="18">
        <v>0</v>
      </c>
      <c r="U5178" s="10">
        <f t="shared" si="160"/>
        <v>0</v>
      </c>
      <c r="V5178" s="20">
        <f t="shared" si="161"/>
        <v>0</v>
      </c>
    </row>
    <row r="5179" spans="1:22" ht="29" outlineLevel="4" x14ac:dyDescent="0.35">
      <c r="A5179" s="6" t="s">
        <v>743</v>
      </c>
      <c r="B5179" s="6" t="s">
        <v>744</v>
      </c>
      <c r="C5179" s="12" t="s">
        <v>5581</v>
      </c>
      <c r="D5179" s="5" t="s">
        <v>5582</v>
      </c>
      <c r="E5179" s="6" t="s">
        <v>5582</v>
      </c>
      <c r="F5179" s="1" t="s">
        <v>4</v>
      </c>
      <c r="G5179" s="15" t="s">
        <v>13020</v>
      </c>
      <c r="H5179" s="1" t="s">
        <v>5586</v>
      </c>
      <c r="I5179" s="2" t="s">
        <v>5587</v>
      </c>
      <c r="J5179" s="6" t="s">
        <v>5583</v>
      </c>
      <c r="K5179" s="6" t="s">
        <v>4</v>
      </c>
      <c r="L5179" s="6" t="s">
        <v>4</v>
      </c>
      <c r="M5179" s="6" t="s">
        <v>5</v>
      </c>
      <c r="N5179" s="6" t="s">
        <v>5599</v>
      </c>
      <c r="O5179" s="16">
        <v>45099</v>
      </c>
      <c r="P5179" s="6" t="s">
        <v>7</v>
      </c>
      <c r="Q5179" s="18">
        <v>4829.68</v>
      </c>
      <c r="R5179" s="18">
        <v>0</v>
      </c>
      <c r="S5179" s="18">
        <v>4829.68</v>
      </c>
      <c r="T5179" s="18">
        <v>0</v>
      </c>
      <c r="U5179" s="10">
        <f t="shared" si="160"/>
        <v>0</v>
      </c>
      <c r="V5179" s="20">
        <f t="shared" si="161"/>
        <v>0</v>
      </c>
    </row>
    <row r="5180" spans="1:22" outlineLevel="3" x14ac:dyDescent="0.35">
      <c r="H5180" s="14" t="s">
        <v>12324</v>
      </c>
      <c r="O5180" s="16"/>
      <c r="Q5180" s="18">
        <f>SUBTOTAL(9,Q5168:Q5179)</f>
        <v>79267.150000000023</v>
      </c>
      <c r="R5180" s="18">
        <f>SUBTOTAL(9,R5168:R5179)</f>
        <v>0</v>
      </c>
      <c r="S5180" s="18">
        <f>SUBTOTAL(9,S5168:S5179)</f>
        <v>79267.150000000023</v>
      </c>
      <c r="T5180" s="18">
        <f>SUBTOTAL(9,T5168:T5179)</f>
        <v>0</v>
      </c>
      <c r="U5180" s="10">
        <f t="shared" si="160"/>
        <v>0</v>
      </c>
      <c r="V5180" s="20">
        <f t="shared" si="161"/>
        <v>0</v>
      </c>
    </row>
    <row r="5181" spans="1:22" outlineLevel="2" x14ac:dyDescent="0.35">
      <c r="C5181" s="13" t="s">
        <v>10799</v>
      </c>
      <c r="O5181" s="16"/>
      <c r="Q5181" s="18">
        <f>SUBTOTAL(9,Q5168:Q5179)</f>
        <v>79267.150000000023</v>
      </c>
      <c r="R5181" s="18">
        <f>SUBTOTAL(9,R5168:R5179)</f>
        <v>0</v>
      </c>
      <c r="S5181" s="18">
        <f>SUBTOTAL(9,S5168:S5179)</f>
        <v>79267.150000000023</v>
      </c>
      <c r="T5181" s="18">
        <f>SUBTOTAL(9,T5168:T5179)</f>
        <v>0</v>
      </c>
      <c r="U5181" s="10">
        <f t="shared" si="160"/>
        <v>0</v>
      </c>
      <c r="V5181" s="20">
        <f t="shared" si="161"/>
        <v>0</v>
      </c>
    </row>
    <row r="5182" spans="1:22" ht="29" outlineLevel="4" x14ac:dyDescent="0.35">
      <c r="A5182" s="6" t="s">
        <v>1811</v>
      </c>
      <c r="B5182" s="6" t="s">
        <v>1812</v>
      </c>
      <c r="C5182" s="12" t="s">
        <v>5600</v>
      </c>
      <c r="D5182" s="5" t="s">
        <v>5601</v>
      </c>
      <c r="E5182" s="6" t="s">
        <v>5601</v>
      </c>
      <c r="F5182" s="1" t="s">
        <v>13027</v>
      </c>
      <c r="G5182" s="15" t="s">
        <v>4</v>
      </c>
      <c r="H5182" s="1" t="s">
        <v>5604</v>
      </c>
      <c r="I5182" s="2" t="s">
        <v>5605</v>
      </c>
      <c r="J5182" s="6" t="s">
        <v>5602</v>
      </c>
      <c r="K5182" s="6" t="s">
        <v>4</v>
      </c>
      <c r="L5182" s="6" t="s">
        <v>4</v>
      </c>
      <c r="M5182" s="6" t="s">
        <v>5</v>
      </c>
      <c r="N5182" s="6" t="s">
        <v>5603</v>
      </c>
      <c r="O5182" s="16">
        <v>44823</v>
      </c>
      <c r="P5182" s="6" t="s">
        <v>7</v>
      </c>
      <c r="Q5182" s="18">
        <v>31125</v>
      </c>
      <c r="R5182" s="18">
        <v>31125</v>
      </c>
      <c r="S5182" s="18">
        <v>0</v>
      </c>
      <c r="T5182" s="18">
        <v>0</v>
      </c>
      <c r="U5182" s="10">
        <f t="shared" si="160"/>
        <v>0</v>
      </c>
      <c r="V5182" s="20">
        <f t="shared" si="161"/>
        <v>0</v>
      </c>
    </row>
    <row r="5183" spans="1:22" outlineLevel="3" x14ac:dyDescent="0.35">
      <c r="H5183" s="14" t="s">
        <v>12325</v>
      </c>
      <c r="O5183" s="16"/>
      <c r="Q5183" s="18">
        <f>SUBTOTAL(9,Q5182:Q5182)</f>
        <v>31125</v>
      </c>
      <c r="R5183" s="18">
        <f>SUBTOTAL(9,R5182:R5182)</f>
        <v>31125</v>
      </c>
      <c r="S5183" s="18">
        <f>SUBTOTAL(9,S5182:S5182)</f>
        <v>0</v>
      </c>
      <c r="T5183" s="18">
        <f>SUBTOTAL(9,T5182:T5182)</f>
        <v>0</v>
      </c>
      <c r="U5183" s="10">
        <f t="shared" si="160"/>
        <v>0</v>
      </c>
      <c r="V5183" s="20">
        <f t="shared" si="161"/>
        <v>0</v>
      </c>
    </row>
    <row r="5184" spans="1:22" outlineLevel="2" x14ac:dyDescent="0.35">
      <c r="C5184" s="13" t="s">
        <v>10800</v>
      </c>
      <c r="O5184" s="16"/>
      <c r="Q5184" s="18">
        <f>SUBTOTAL(9,Q5182:Q5182)</f>
        <v>31125</v>
      </c>
      <c r="R5184" s="18">
        <f>SUBTOTAL(9,R5182:R5182)</f>
        <v>31125</v>
      </c>
      <c r="S5184" s="18">
        <f>SUBTOTAL(9,S5182:S5182)</f>
        <v>0</v>
      </c>
      <c r="T5184" s="18">
        <f>SUBTOTAL(9,T5182:T5182)</f>
        <v>0</v>
      </c>
      <c r="U5184" s="10">
        <f t="shared" si="160"/>
        <v>0</v>
      </c>
      <c r="V5184" s="20">
        <f t="shared" si="161"/>
        <v>0</v>
      </c>
    </row>
    <row r="5185" spans="1:22" ht="43.5" outlineLevel="4" x14ac:dyDescent="0.35">
      <c r="A5185" s="6" t="s">
        <v>743</v>
      </c>
      <c r="B5185" s="6" t="s">
        <v>744</v>
      </c>
      <c r="C5185" s="12" t="s">
        <v>5606</v>
      </c>
      <c r="D5185" s="5" t="s">
        <v>5607</v>
      </c>
      <c r="E5185" s="6" t="s">
        <v>5607</v>
      </c>
      <c r="F5185" s="1" t="s">
        <v>13024</v>
      </c>
      <c r="G5185" s="15" t="s">
        <v>4</v>
      </c>
      <c r="H5185" s="1" t="s">
        <v>5609</v>
      </c>
      <c r="I5185" s="2" t="s">
        <v>13135</v>
      </c>
      <c r="J5185" s="6" t="s">
        <v>4</v>
      </c>
      <c r="K5185" s="6" t="s">
        <v>4</v>
      </c>
      <c r="L5185" s="6" t="s">
        <v>4</v>
      </c>
      <c r="M5185" s="6" t="s">
        <v>5</v>
      </c>
      <c r="N5185" s="6" t="s">
        <v>5608</v>
      </c>
      <c r="O5185" s="16">
        <v>44799</v>
      </c>
      <c r="P5185" s="6" t="s">
        <v>7</v>
      </c>
      <c r="Q5185" s="18">
        <v>72224.23</v>
      </c>
      <c r="R5185" s="18">
        <v>72224.23</v>
      </c>
      <c r="S5185" s="18">
        <v>0</v>
      </c>
      <c r="T5185" s="18">
        <v>0</v>
      </c>
      <c r="U5185" s="10">
        <f t="shared" si="160"/>
        <v>0</v>
      </c>
      <c r="V5185" s="20">
        <f t="shared" si="161"/>
        <v>0</v>
      </c>
    </row>
    <row r="5186" spans="1:22" ht="43.5" outlineLevel="4" x14ac:dyDescent="0.35">
      <c r="A5186" s="6" t="s">
        <v>743</v>
      </c>
      <c r="B5186" s="6" t="s">
        <v>744</v>
      </c>
      <c r="C5186" s="12" t="s">
        <v>5606</v>
      </c>
      <c r="D5186" s="5" t="s">
        <v>5607</v>
      </c>
      <c r="E5186" s="6" t="s">
        <v>5607</v>
      </c>
      <c r="F5186" s="1" t="s">
        <v>13024</v>
      </c>
      <c r="G5186" s="15" t="s">
        <v>4</v>
      </c>
      <c r="H5186" s="1" t="s">
        <v>5609</v>
      </c>
      <c r="I5186" s="2" t="s">
        <v>13135</v>
      </c>
      <c r="J5186" s="6" t="s">
        <v>4</v>
      </c>
      <c r="K5186" s="6" t="s">
        <v>4</v>
      </c>
      <c r="L5186" s="6" t="s">
        <v>4</v>
      </c>
      <c r="M5186" s="6" t="s">
        <v>5</v>
      </c>
      <c r="N5186" s="6" t="s">
        <v>5610</v>
      </c>
      <c r="O5186" s="16">
        <v>44950</v>
      </c>
      <c r="P5186" s="6" t="s">
        <v>7</v>
      </c>
      <c r="Q5186" s="18">
        <v>2159.98</v>
      </c>
      <c r="R5186" s="18">
        <v>2159.98</v>
      </c>
      <c r="S5186" s="18">
        <v>0</v>
      </c>
      <c r="T5186" s="18">
        <v>0</v>
      </c>
      <c r="U5186" s="10">
        <f t="shared" ref="U5186:U5249" si="162">Q5186-R5186-S5186-T5186</f>
        <v>0</v>
      </c>
      <c r="V5186" s="20">
        <f t="shared" si="161"/>
        <v>0</v>
      </c>
    </row>
    <row r="5187" spans="1:22" outlineLevel="3" x14ac:dyDescent="0.35">
      <c r="H5187" s="14" t="s">
        <v>12326</v>
      </c>
      <c r="O5187" s="16"/>
      <c r="Q5187" s="18">
        <f>SUBTOTAL(9,Q5185:Q5186)</f>
        <v>74384.209999999992</v>
      </c>
      <c r="R5187" s="18">
        <f>SUBTOTAL(9,R5185:R5186)</f>
        <v>74384.209999999992</v>
      </c>
      <c r="S5187" s="18">
        <f>SUBTOTAL(9,S5185:S5186)</f>
        <v>0</v>
      </c>
      <c r="T5187" s="18">
        <f>SUBTOTAL(9,T5185:T5186)</f>
        <v>0</v>
      </c>
      <c r="U5187" s="10">
        <f t="shared" si="162"/>
        <v>0</v>
      </c>
      <c r="V5187" s="20">
        <f t="shared" ref="V5187:V5250" si="163">Q5187-R5187-S5187-T5187</f>
        <v>0</v>
      </c>
    </row>
    <row r="5188" spans="1:22" ht="29" outlineLevel="4" x14ac:dyDescent="0.35">
      <c r="A5188" s="6" t="s">
        <v>743</v>
      </c>
      <c r="B5188" s="6" t="s">
        <v>744</v>
      </c>
      <c r="C5188" s="12" t="s">
        <v>5606</v>
      </c>
      <c r="D5188" s="5" t="s">
        <v>5607</v>
      </c>
      <c r="E5188" s="6" t="s">
        <v>5607</v>
      </c>
      <c r="F5188" s="1" t="s">
        <v>13024</v>
      </c>
      <c r="G5188" s="15" t="s">
        <v>4</v>
      </c>
      <c r="H5188" s="1" t="s">
        <v>5612</v>
      </c>
      <c r="I5188" s="2" t="s">
        <v>13136</v>
      </c>
      <c r="J5188" s="6" t="s">
        <v>4</v>
      </c>
      <c r="K5188" s="6" t="s">
        <v>4</v>
      </c>
      <c r="L5188" s="6" t="s">
        <v>4</v>
      </c>
      <c r="M5188" s="6" t="s">
        <v>5</v>
      </c>
      <c r="N5188" s="6" t="s">
        <v>5611</v>
      </c>
      <c r="O5188" s="16">
        <v>45034</v>
      </c>
      <c r="P5188" s="6" t="s">
        <v>7</v>
      </c>
      <c r="Q5188" s="18">
        <v>98397.69</v>
      </c>
      <c r="R5188" s="18">
        <v>98397.69</v>
      </c>
      <c r="S5188" s="18">
        <v>0</v>
      </c>
      <c r="T5188" s="18">
        <v>0</v>
      </c>
      <c r="U5188" s="10">
        <f t="shared" si="162"/>
        <v>0</v>
      </c>
      <c r="V5188" s="20">
        <f t="shared" si="163"/>
        <v>0</v>
      </c>
    </row>
    <row r="5189" spans="1:22" outlineLevel="3" x14ac:dyDescent="0.35">
      <c r="H5189" s="14" t="s">
        <v>12327</v>
      </c>
      <c r="O5189" s="16"/>
      <c r="Q5189" s="18">
        <f>SUBTOTAL(9,Q5188:Q5188)</f>
        <v>98397.69</v>
      </c>
      <c r="R5189" s="18">
        <f>SUBTOTAL(9,R5188:R5188)</f>
        <v>98397.69</v>
      </c>
      <c r="S5189" s="18">
        <f>SUBTOTAL(9,S5188:S5188)</f>
        <v>0</v>
      </c>
      <c r="T5189" s="18">
        <f>SUBTOTAL(9,T5188:T5188)</f>
        <v>0</v>
      </c>
      <c r="U5189" s="10">
        <f t="shared" si="162"/>
        <v>0</v>
      </c>
      <c r="V5189" s="20">
        <f t="shared" si="163"/>
        <v>0</v>
      </c>
    </row>
    <row r="5190" spans="1:22" outlineLevel="2" x14ac:dyDescent="0.35">
      <c r="C5190" s="13" t="s">
        <v>10801</v>
      </c>
      <c r="O5190" s="16"/>
      <c r="Q5190" s="18">
        <f>SUBTOTAL(9,Q5185:Q5188)</f>
        <v>172781.9</v>
      </c>
      <c r="R5190" s="18">
        <f>SUBTOTAL(9,R5185:R5188)</f>
        <v>172781.9</v>
      </c>
      <c r="S5190" s="18">
        <f>SUBTOTAL(9,S5185:S5188)</f>
        <v>0</v>
      </c>
      <c r="T5190" s="18">
        <f>SUBTOTAL(9,T5185:T5188)</f>
        <v>0</v>
      </c>
      <c r="U5190" s="10">
        <f t="shared" si="162"/>
        <v>0</v>
      </c>
      <c r="V5190" s="20">
        <f t="shared" si="163"/>
        <v>0</v>
      </c>
    </row>
    <row r="5191" spans="1:22" ht="29" outlineLevel="4" x14ac:dyDescent="0.35">
      <c r="A5191" s="6" t="s">
        <v>566</v>
      </c>
      <c r="B5191" s="6" t="s">
        <v>567</v>
      </c>
      <c r="C5191" s="12" t="s">
        <v>5613</v>
      </c>
      <c r="D5191" s="5" t="s">
        <v>5614</v>
      </c>
      <c r="E5191" s="6" t="s">
        <v>5614</v>
      </c>
      <c r="F5191" s="1" t="s">
        <v>573</v>
      </c>
      <c r="G5191" s="15" t="s">
        <v>4</v>
      </c>
      <c r="H5191" s="1" t="s">
        <v>5616</v>
      </c>
      <c r="I5191" s="2" t="s">
        <v>5617</v>
      </c>
      <c r="J5191" s="6" t="s">
        <v>4</v>
      </c>
      <c r="K5191" s="6" t="s">
        <v>4</v>
      </c>
      <c r="L5191" s="6" t="s">
        <v>4</v>
      </c>
      <c r="M5191" s="6" t="s">
        <v>5</v>
      </c>
      <c r="N5191" s="6" t="s">
        <v>5618</v>
      </c>
      <c r="O5191" s="16">
        <v>44803</v>
      </c>
      <c r="P5191" s="6" t="s">
        <v>7</v>
      </c>
      <c r="Q5191" s="18">
        <v>136693.29999999999</v>
      </c>
      <c r="R5191" s="18">
        <v>136693.29999999999</v>
      </c>
      <c r="S5191" s="18">
        <v>0</v>
      </c>
      <c r="T5191" s="18">
        <v>0</v>
      </c>
      <c r="U5191" s="10">
        <f t="shared" si="162"/>
        <v>0</v>
      </c>
      <c r="V5191" s="20">
        <f t="shared" si="163"/>
        <v>0</v>
      </c>
    </row>
    <row r="5192" spans="1:22" ht="29" outlineLevel="4" x14ac:dyDescent="0.35">
      <c r="A5192" s="6" t="s">
        <v>566</v>
      </c>
      <c r="B5192" s="6" t="s">
        <v>567</v>
      </c>
      <c r="C5192" s="12" t="s">
        <v>5613</v>
      </c>
      <c r="D5192" s="5" t="s">
        <v>5614</v>
      </c>
      <c r="E5192" s="6" t="s">
        <v>5614</v>
      </c>
      <c r="F5192" s="1" t="s">
        <v>573</v>
      </c>
      <c r="G5192" s="15" t="s">
        <v>4</v>
      </c>
      <c r="H5192" s="1" t="s">
        <v>5616</v>
      </c>
      <c r="I5192" s="2" t="s">
        <v>5617</v>
      </c>
      <c r="J5192" s="6" t="s">
        <v>4</v>
      </c>
      <c r="K5192" s="6" t="s">
        <v>4</v>
      </c>
      <c r="L5192" s="6" t="s">
        <v>4</v>
      </c>
      <c r="M5192" s="6" t="s">
        <v>5</v>
      </c>
      <c r="N5192" s="6" t="s">
        <v>5619</v>
      </c>
      <c r="O5192" s="16">
        <v>44833</v>
      </c>
      <c r="P5192" s="6" t="s">
        <v>7</v>
      </c>
      <c r="Q5192" s="18">
        <v>86089.79</v>
      </c>
      <c r="R5192" s="18">
        <v>86089.79</v>
      </c>
      <c r="S5192" s="18">
        <v>0</v>
      </c>
      <c r="T5192" s="18">
        <v>0</v>
      </c>
      <c r="U5192" s="10">
        <f t="shared" si="162"/>
        <v>0</v>
      </c>
      <c r="V5192" s="20">
        <f t="shared" si="163"/>
        <v>0</v>
      </c>
    </row>
    <row r="5193" spans="1:22" ht="29" outlineLevel="4" x14ac:dyDescent="0.35">
      <c r="A5193" s="6" t="s">
        <v>566</v>
      </c>
      <c r="B5193" s="6" t="s">
        <v>567</v>
      </c>
      <c r="C5193" s="12" t="s">
        <v>5613</v>
      </c>
      <c r="D5193" s="5" t="s">
        <v>5614</v>
      </c>
      <c r="E5193" s="6" t="s">
        <v>5614</v>
      </c>
      <c r="F5193" s="1" t="s">
        <v>573</v>
      </c>
      <c r="G5193" s="15" t="s">
        <v>4</v>
      </c>
      <c r="H5193" s="1" t="s">
        <v>5616</v>
      </c>
      <c r="I5193" s="2" t="s">
        <v>5617</v>
      </c>
      <c r="J5193" s="6" t="s">
        <v>4</v>
      </c>
      <c r="K5193" s="6" t="s">
        <v>4</v>
      </c>
      <c r="L5193" s="6" t="s">
        <v>4</v>
      </c>
      <c r="M5193" s="6" t="s">
        <v>5</v>
      </c>
      <c r="N5193" s="6" t="s">
        <v>5615</v>
      </c>
      <c r="O5193" s="16">
        <v>44872</v>
      </c>
      <c r="P5193" s="6" t="s">
        <v>7</v>
      </c>
      <c r="Q5193" s="18">
        <f>110973.83+0.62</f>
        <v>110974.45</v>
      </c>
      <c r="R5193" s="18">
        <f>110973.83+0.62</f>
        <v>110974.45</v>
      </c>
      <c r="S5193" s="18">
        <v>0</v>
      </c>
      <c r="T5193" s="18">
        <v>0</v>
      </c>
      <c r="U5193" s="10">
        <f t="shared" si="162"/>
        <v>0</v>
      </c>
      <c r="V5193" s="20">
        <f t="shared" si="163"/>
        <v>0</v>
      </c>
    </row>
    <row r="5194" spans="1:22" outlineLevel="3" x14ac:dyDescent="0.35">
      <c r="H5194" s="14" t="s">
        <v>12328</v>
      </c>
      <c r="O5194" s="16"/>
      <c r="Q5194" s="18">
        <f>SUBTOTAL(9,Q5191:Q5193)</f>
        <v>333757.53999999998</v>
      </c>
      <c r="R5194" s="18">
        <f>SUBTOTAL(9,R5191:R5193)</f>
        <v>333757.53999999998</v>
      </c>
      <c r="S5194" s="18">
        <f>SUBTOTAL(9,S5191:S5193)</f>
        <v>0</v>
      </c>
      <c r="T5194" s="18">
        <f>SUBTOTAL(9,T5191:T5193)</f>
        <v>0</v>
      </c>
      <c r="U5194" s="10">
        <f t="shared" si="162"/>
        <v>0</v>
      </c>
      <c r="V5194" s="20">
        <f t="shared" si="163"/>
        <v>0</v>
      </c>
    </row>
    <row r="5195" spans="1:22" ht="29" outlineLevel="4" x14ac:dyDescent="0.35">
      <c r="A5195" s="6" t="s">
        <v>566</v>
      </c>
      <c r="B5195" s="6" t="s">
        <v>567</v>
      </c>
      <c r="C5195" s="12" t="s">
        <v>5613</v>
      </c>
      <c r="D5195" s="5" t="s">
        <v>5614</v>
      </c>
      <c r="E5195" s="6" t="s">
        <v>5614</v>
      </c>
      <c r="F5195" s="1" t="s">
        <v>598</v>
      </c>
      <c r="G5195" s="15" t="s">
        <v>4</v>
      </c>
      <c r="H5195" s="1" t="s">
        <v>5621</v>
      </c>
      <c r="I5195" s="2" t="s">
        <v>5622</v>
      </c>
      <c r="J5195" s="6" t="s">
        <v>4</v>
      </c>
      <c r="K5195" s="6" t="s">
        <v>4</v>
      </c>
      <c r="L5195" s="6" t="s">
        <v>4</v>
      </c>
      <c r="M5195" s="6" t="s">
        <v>5</v>
      </c>
      <c r="N5195" s="6" t="s">
        <v>5623</v>
      </c>
      <c r="O5195" s="16">
        <v>44803</v>
      </c>
      <c r="P5195" s="6" t="s">
        <v>7</v>
      </c>
      <c r="Q5195" s="18">
        <v>108461.3</v>
      </c>
      <c r="R5195" s="18">
        <v>108461.3</v>
      </c>
      <c r="S5195" s="18">
        <v>0</v>
      </c>
      <c r="T5195" s="18">
        <v>0</v>
      </c>
      <c r="U5195" s="10">
        <f t="shared" si="162"/>
        <v>0</v>
      </c>
      <c r="V5195" s="20">
        <f t="shared" si="163"/>
        <v>0</v>
      </c>
    </row>
    <row r="5196" spans="1:22" ht="29" outlineLevel="4" x14ac:dyDescent="0.35">
      <c r="A5196" s="6" t="s">
        <v>566</v>
      </c>
      <c r="B5196" s="6" t="s">
        <v>567</v>
      </c>
      <c r="C5196" s="12" t="s">
        <v>5613</v>
      </c>
      <c r="D5196" s="5" t="s">
        <v>5614</v>
      </c>
      <c r="E5196" s="6" t="s">
        <v>5614</v>
      </c>
      <c r="F5196" s="1" t="s">
        <v>598</v>
      </c>
      <c r="G5196" s="15" t="s">
        <v>4</v>
      </c>
      <c r="H5196" s="1" t="s">
        <v>5621</v>
      </c>
      <c r="I5196" s="2" t="s">
        <v>5622</v>
      </c>
      <c r="J5196" s="6" t="s">
        <v>4</v>
      </c>
      <c r="K5196" s="6" t="s">
        <v>4</v>
      </c>
      <c r="L5196" s="6" t="s">
        <v>4</v>
      </c>
      <c r="M5196" s="6" t="s">
        <v>5</v>
      </c>
      <c r="N5196" s="6" t="s">
        <v>5620</v>
      </c>
      <c r="O5196" s="16">
        <v>44823</v>
      </c>
      <c r="P5196" s="6" t="s">
        <v>7</v>
      </c>
      <c r="Q5196" s="18">
        <f>35177.39+0.29</f>
        <v>35177.68</v>
      </c>
      <c r="R5196" s="18">
        <f>35177.39+0.29</f>
        <v>35177.68</v>
      </c>
      <c r="S5196" s="18">
        <v>0</v>
      </c>
      <c r="T5196" s="18">
        <v>0</v>
      </c>
      <c r="U5196" s="10">
        <f t="shared" si="162"/>
        <v>0</v>
      </c>
      <c r="V5196" s="20">
        <f t="shared" si="163"/>
        <v>0</v>
      </c>
    </row>
    <row r="5197" spans="1:22" ht="29" outlineLevel="4" x14ac:dyDescent="0.35">
      <c r="A5197" s="6" t="s">
        <v>566</v>
      </c>
      <c r="B5197" s="6" t="s">
        <v>567</v>
      </c>
      <c r="C5197" s="12" t="s">
        <v>5613</v>
      </c>
      <c r="D5197" s="5" t="s">
        <v>5614</v>
      </c>
      <c r="E5197" s="6" t="s">
        <v>5614</v>
      </c>
      <c r="F5197" s="1" t="s">
        <v>598</v>
      </c>
      <c r="G5197" s="15" t="s">
        <v>4</v>
      </c>
      <c r="H5197" s="1" t="s">
        <v>5621</v>
      </c>
      <c r="I5197" s="2" t="s">
        <v>5622</v>
      </c>
      <c r="J5197" s="6" t="s">
        <v>4</v>
      </c>
      <c r="K5197" s="6" t="s">
        <v>4</v>
      </c>
      <c r="L5197" s="6" t="s">
        <v>4</v>
      </c>
      <c r="M5197" s="6" t="s">
        <v>5</v>
      </c>
      <c r="N5197" s="6" t="s">
        <v>5624</v>
      </c>
      <c r="O5197" s="16">
        <v>44869</v>
      </c>
      <c r="P5197" s="6" t="s">
        <v>7</v>
      </c>
      <c r="Q5197" s="18">
        <v>91033.86</v>
      </c>
      <c r="R5197" s="18">
        <v>91033.86</v>
      </c>
      <c r="S5197" s="18">
        <v>0</v>
      </c>
      <c r="T5197" s="18">
        <v>0</v>
      </c>
      <c r="U5197" s="10">
        <f t="shared" si="162"/>
        <v>0</v>
      </c>
      <c r="V5197" s="20">
        <f t="shared" si="163"/>
        <v>0</v>
      </c>
    </row>
    <row r="5198" spans="1:22" outlineLevel="3" x14ac:dyDescent="0.35">
      <c r="H5198" s="14" t="s">
        <v>12329</v>
      </c>
      <c r="O5198" s="16"/>
      <c r="Q5198" s="18">
        <f>SUBTOTAL(9,Q5195:Q5197)</f>
        <v>234672.84000000003</v>
      </c>
      <c r="R5198" s="18">
        <f>SUBTOTAL(9,R5195:R5197)</f>
        <v>234672.84000000003</v>
      </c>
      <c r="S5198" s="18">
        <f>SUBTOTAL(9,S5195:S5197)</f>
        <v>0</v>
      </c>
      <c r="T5198" s="18">
        <f>SUBTOTAL(9,T5195:T5197)</f>
        <v>0</v>
      </c>
      <c r="U5198" s="10">
        <f t="shared" si="162"/>
        <v>0</v>
      </c>
      <c r="V5198" s="20">
        <f t="shared" si="163"/>
        <v>0</v>
      </c>
    </row>
    <row r="5199" spans="1:22" ht="29" outlineLevel="4" x14ac:dyDescent="0.35">
      <c r="A5199" s="6" t="s">
        <v>566</v>
      </c>
      <c r="B5199" s="6" t="s">
        <v>567</v>
      </c>
      <c r="C5199" s="12" t="s">
        <v>5613</v>
      </c>
      <c r="D5199" s="5" t="s">
        <v>5614</v>
      </c>
      <c r="E5199" s="6" t="s">
        <v>5614</v>
      </c>
      <c r="F5199" s="1" t="s">
        <v>598</v>
      </c>
      <c r="G5199" s="15" t="s">
        <v>4</v>
      </c>
      <c r="H5199" s="1" t="s">
        <v>5626</v>
      </c>
      <c r="I5199" s="2" t="s">
        <v>5627</v>
      </c>
      <c r="J5199" s="6" t="s">
        <v>4</v>
      </c>
      <c r="K5199" s="6" t="s">
        <v>4</v>
      </c>
      <c r="L5199" s="6" t="s">
        <v>4</v>
      </c>
      <c r="M5199" s="6" t="s">
        <v>5</v>
      </c>
      <c r="N5199" s="6" t="s">
        <v>5625</v>
      </c>
      <c r="O5199" s="16">
        <v>44797</v>
      </c>
      <c r="P5199" s="6" t="s">
        <v>7</v>
      </c>
      <c r="Q5199" s="18">
        <v>37787.78</v>
      </c>
      <c r="R5199" s="18">
        <v>37787.78</v>
      </c>
      <c r="S5199" s="18">
        <v>0</v>
      </c>
      <c r="T5199" s="18">
        <v>0</v>
      </c>
      <c r="U5199" s="10">
        <f t="shared" si="162"/>
        <v>0</v>
      </c>
      <c r="V5199" s="20">
        <f t="shared" si="163"/>
        <v>0</v>
      </c>
    </row>
    <row r="5200" spans="1:22" ht="29" outlineLevel="4" x14ac:dyDescent="0.35">
      <c r="A5200" s="6" t="s">
        <v>566</v>
      </c>
      <c r="B5200" s="6" t="s">
        <v>567</v>
      </c>
      <c r="C5200" s="12" t="s">
        <v>5613</v>
      </c>
      <c r="D5200" s="5" t="s">
        <v>5614</v>
      </c>
      <c r="E5200" s="6" t="s">
        <v>5614</v>
      </c>
      <c r="F5200" s="1" t="s">
        <v>598</v>
      </c>
      <c r="G5200" s="15" t="s">
        <v>4</v>
      </c>
      <c r="H5200" s="1" t="s">
        <v>5626</v>
      </c>
      <c r="I5200" s="2" t="s">
        <v>5627</v>
      </c>
      <c r="J5200" s="6" t="s">
        <v>4</v>
      </c>
      <c r="K5200" s="6" t="s">
        <v>4</v>
      </c>
      <c r="L5200" s="6" t="s">
        <v>4</v>
      </c>
      <c r="M5200" s="6" t="s">
        <v>5</v>
      </c>
      <c r="N5200" s="6" t="s">
        <v>5628</v>
      </c>
      <c r="O5200" s="16">
        <v>44823</v>
      </c>
      <c r="P5200" s="6" t="s">
        <v>7</v>
      </c>
      <c r="Q5200" s="18">
        <v>17973.89</v>
      </c>
      <c r="R5200" s="18">
        <v>17973.89</v>
      </c>
      <c r="S5200" s="18">
        <v>0</v>
      </c>
      <c r="T5200" s="18">
        <v>0</v>
      </c>
      <c r="U5200" s="10">
        <f t="shared" si="162"/>
        <v>0</v>
      </c>
      <c r="V5200" s="20">
        <f t="shared" si="163"/>
        <v>0</v>
      </c>
    </row>
    <row r="5201" spans="1:22" ht="29" outlineLevel="4" x14ac:dyDescent="0.35">
      <c r="A5201" s="6" t="s">
        <v>566</v>
      </c>
      <c r="B5201" s="6" t="s">
        <v>567</v>
      </c>
      <c r="C5201" s="12" t="s">
        <v>5613</v>
      </c>
      <c r="D5201" s="5" t="s">
        <v>5614</v>
      </c>
      <c r="E5201" s="6" t="s">
        <v>5614</v>
      </c>
      <c r="F5201" s="1" t="s">
        <v>598</v>
      </c>
      <c r="G5201" s="15" t="s">
        <v>4</v>
      </c>
      <c r="H5201" s="1" t="s">
        <v>5626</v>
      </c>
      <c r="I5201" s="2" t="s">
        <v>5627</v>
      </c>
      <c r="J5201" s="6" t="s">
        <v>4</v>
      </c>
      <c r="K5201" s="6" t="s">
        <v>4</v>
      </c>
      <c r="L5201" s="6" t="s">
        <v>4</v>
      </c>
      <c r="M5201" s="6" t="s">
        <v>5</v>
      </c>
      <c r="N5201" s="6" t="s">
        <v>5629</v>
      </c>
      <c r="O5201" s="16">
        <v>44893</v>
      </c>
      <c r="P5201" s="6" t="s">
        <v>7</v>
      </c>
      <c r="Q5201" s="18">
        <v>92520.639999999999</v>
      </c>
      <c r="R5201" s="18">
        <v>92520.639999999999</v>
      </c>
      <c r="S5201" s="18">
        <v>0</v>
      </c>
      <c r="T5201" s="18">
        <v>0</v>
      </c>
      <c r="U5201" s="10">
        <f t="shared" si="162"/>
        <v>0</v>
      </c>
      <c r="V5201" s="20">
        <f t="shared" si="163"/>
        <v>0</v>
      </c>
    </row>
    <row r="5202" spans="1:22" outlineLevel="3" x14ac:dyDescent="0.35">
      <c r="H5202" s="14" t="s">
        <v>12330</v>
      </c>
      <c r="O5202" s="16"/>
      <c r="Q5202" s="18">
        <f>SUBTOTAL(9,Q5199:Q5201)</f>
        <v>148282.31</v>
      </c>
      <c r="R5202" s="18">
        <f>SUBTOTAL(9,R5199:R5201)</f>
        <v>148282.31</v>
      </c>
      <c r="S5202" s="18">
        <f>SUBTOTAL(9,S5199:S5201)</f>
        <v>0</v>
      </c>
      <c r="T5202" s="18">
        <f>SUBTOTAL(9,T5199:T5201)</f>
        <v>0</v>
      </c>
      <c r="U5202" s="10">
        <f t="shared" si="162"/>
        <v>0</v>
      </c>
      <c r="V5202" s="20">
        <f t="shared" si="163"/>
        <v>0</v>
      </c>
    </row>
    <row r="5203" spans="1:22" ht="29" outlineLevel="4" x14ac:dyDescent="0.35">
      <c r="A5203" s="6" t="s">
        <v>566</v>
      </c>
      <c r="B5203" s="6" t="s">
        <v>567</v>
      </c>
      <c r="C5203" s="12" t="s">
        <v>5613</v>
      </c>
      <c r="D5203" s="5" t="s">
        <v>5614</v>
      </c>
      <c r="E5203" s="6" t="s">
        <v>5614</v>
      </c>
      <c r="F5203" s="1" t="s">
        <v>598</v>
      </c>
      <c r="G5203" s="15" t="s">
        <v>4</v>
      </c>
      <c r="H5203" s="1" t="s">
        <v>5631</v>
      </c>
      <c r="I5203" s="2" t="s">
        <v>5632</v>
      </c>
      <c r="J5203" s="6" t="s">
        <v>4</v>
      </c>
      <c r="K5203" s="6" t="s">
        <v>4</v>
      </c>
      <c r="L5203" s="6" t="s">
        <v>4</v>
      </c>
      <c r="M5203" s="6" t="s">
        <v>5</v>
      </c>
      <c r="N5203" s="6" t="s">
        <v>5633</v>
      </c>
      <c r="O5203" s="16">
        <v>44781</v>
      </c>
      <c r="P5203" s="6" t="s">
        <v>5634</v>
      </c>
      <c r="Q5203" s="18">
        <v>89269.91</v>
      </c>
      <c r="R5203" s="18">
        <v>89269.91</v>
      </c>
      <c r="S5203" s="18">
        <v>0</v>
      </c>
      <c r="T5203" s="18">
        <v>0</v>
      </c>
      <c r="U5203" s="10">
        <f t="shared" si="162"/>
        <v>0</v>
      </c>
      <c r="V5203" s="20">
        <f t="shared" si="163"/>
        <v>0</v>
      </c>
    </row>
    <row r="5204" spans="1:22" ht="29" outlineLevel="4" x14ac:dyDescent="0.35">
      <c r="A5204" s="6" t="s">
        <v>566</v>
      </c>
      <c r="B5204" s="6" t="s">
        <v>567</v>
      </c>
      <c r="C5204" s="12" t="s">
        <v>5613</v>
      </c>
      <c r="D5204" s="5" t="s">
        <v>5614</v>
      </c>
      <c r="E5204" s="6" t="s">
        <v>5614</v>
      </c>
      <c r="F5204" s="1" t="s">
        <v>598</v>
      </c>
      <c r="G5204" s="15" t="s">
        <v>4</v>
      </c>
      <c r="H5204" s="1" t="s">
        <v>5631</v>
      </c>
      <c r="I5204" s="2" t="s">
        <v>5632</v>
      </c>
      <c r="J5204" s="6" t="s">
        <v>4</v>
      </c>
      <c r="K5204" s="6" t="s">
        <v>4</v>
      </c>
      <c r="L5204" s="6" t="s">
        <v>4</v>
      </c>
      <c r="M5204" s="6" t="s">
        <v>5</v>
      </c>
      <c r="N5204" s="6" t="s">
        <v>5630</v>
      </c>
      <c r="O5204" s="16">
        <v>44799</v>
      </c>
      <c r="P5204" s="6" t="s">
        <v>7</v>
      </c>
      <c r="Q5204" s="18">
        <f>7961.23+0.71</f>
        <v>7961.94</v>
      </c>
      <c r="R5204" s="18">
        <f>7961.23+0.71</f>
        <v>7961.94</v>
      </c>
      <c r="S5204" s="18">
        <v>0</v>
      </c>
      <c r="T5204" s="18">
        <v>0</v>
      </c>
      <c r="U5204" s="10">
        <f t="shared" si="162"/>
        <v>0</v>
      </c>
      <c r="V5204" s="20">
        <f t="shared" si="163"/>
        <v>0</v>
      </c>
    </row>
    <row r="5205" spans="1:22" ht="29" outlineLevel="4" x14ac:dyDescent="0.35">
      <c r="A5205" s="6" t="s">
        <v>566</v>
      </c>
      <c r="B5205" s="6" t="s">
        <v>567</v>
      </c>
      <c r="C5205" s="12" t="s">
        <v>5613</v>
      </c>
      <c r="D5205" s="5" t="s">
        <v>5614</v>
      </c>
      <c r="E5205" s="6" t="s">
        <v>5614</v>
      </c>
      <c r="F5205" s="1" t="s">
        <v>598</v>
      </c>
      <c r="G5205" s="15" t="s">
        <v>4</v>
      </c>
      <c r="H5205" s="1" t="s">
        <v>5631</v>
      </c>
      <c r="I5205" s="2" t="s">
        <v>5632</v>
      </c>
      <c r="J5205" s="6" t="s">
        <v>4</v>
      </c>
      <c r="K5205" s="6" t="s">
        <v>4</v>
      </c>
      <c r="L5205" s="6" t="s">
        <v>4</v>
      </c>
      <c r="M5205" s="6" t="s">
        <v>5</v>
      </c>
      <c r="N5205" s="6" t="s">
        <v>5635</v>
      </c>
      <c r="O5205" s="16">
        <v>44827</v>
      </c>
      <c r="P5205" s="6" t="s">
        <v>7</v>
      </c>
      <c r="Q5205" s="18">
        <v>7458.16</v>
      </c>
      <c r="R5205" s="18">
        <v>7458.16</v>
      </c>
      <c r="S5205" s="18">
        <v>0</v>
      </c>
      <c r="T5205" s="18">
        <v>0</v>
      </c>
      <c r="U5205" s="10">
        <f t="shared" si="162"/>
        <v>0</v>
      </c>
      <c r="V5205" s="20">
        <f t="shared" si="163"/>
        <v>0</v>
      </c>
    </row>
    <row r="5206" spans="1:22" ht="29" outlineLevel="4" x14ac:dyDescent="0.35">
      <c r="A5206" s="6" t="s">
        <v>566</v>
      </c>
      <c r="B5206" s="6" t="s">
        <v>567</v>
      </c>
      <c r="C5206" s="12" t="s">
        <v>5613</v>
      </c>
      <c r="D5206" s="5" t="s">
        <v>5614</v>
      </c>
      <c r="E5206" s="6" t="s">
        <v>5614</v>
      </c>
      <c r="F5206" s="1" t="s">
        <v>598</v>
      </c>
      <c r="G5206" s="15" t="s">
        <v>4</v>
      </c>
      <c r="H5206" s="1" t="s">
        <v>5631</v>
      </c>
      <c r="I5206" s="2" t="s">
        <v>5632</v>
      </c>
      <c r="J5206" s="6" t="s">
        <v>4</v>
      </c>
      <c r="K5206" s="6" t="s">
        <v>4</v>
      </c>
      <c r="L5206" s="6" t="s">
        <v>4</v>
      </c>
      <c r="M5206" s="6" t="s">
        <v>5</v>
      </c>
      <c r="N5206" s="6" t="s">
        <v>5636</v>
      </c>
      <c r="O5206" s="16">
        <v>44869</v>
      </c>
      <c r="P5206" s="6" t="s">
        <v>7</v>
      </c>
      <c r="Q5206" s="18">
        <v>25089.23</v>
      </c>
      <c r="R5206" s="18">
        <v>25089.23</v>
      </c>
      <c r="S5206" s="18">
        <v>0</v>
      </c>
      <c r="T5206" s="18">
        <v>0</v>
      </c>
      <c r="U5206" s="10">
        <f t="shared" si="162"/>
        <v>0</v>
      </c>
      <c r="V5206" s="20">
        <f t="shared" si="163"/>
        <v>0</v>
      </c>
    </row>
    <row r="5207" spans="1:22" outlineLevel="3" x14ac:dyDescent="0.35">
      <c r="H5207" s="14" t="s">
        <v>12331</v>
      </c>
      <c r="O5207" s="16"/>
      <c r="Q5207" s="18">
        <f>SUBTOTAL(9,Q5203:Q5206)</f>
        <v>129779.24</v>
      </c>
      <c r="R5207" s="18">
        <f>SUBTOTAL(9,R5203:R5206)</f>
        <v>129779.24</v>
      </c>
      <c r="S5207" s="18">
        <f>SUBTOTAL(9,S5203:S5206)</f>
        <v>0</v>
      </c>
      <c r="T5207" s="18">
        <f>SUBTOTAL(9,T5203:T5206)</f>
        <v>0</v>
      </c>
      <c r="U5207" s="10">
        <f t="shared" si="162"/>
        <v>0</v>
      </c>
      <c r="V5207" s="20">
        <f t="shared" si="163"/>
        <v>0</v>
      </c>
    </row>
    <row r="5208" spans="1:22" ht="29" outlineLevel="4" x14ac:dyDescent="0.35">
      <c r="A5208" s="6" t="s">
        <v>566</v>
      </c>
      <c r="B5208" s="6" t="s">
        <v>567</v>
      </c>
      <c r="C5208" s="12" t="s">
        <v>5613</v>
      </c>
      <c r="D5208" s="5" t="s">
        <v>5637</v>
      </c>
      <c r="E5208" s="6" t="s">
        <v>5637</v>
      </c>
      <c r="F5208" s="1" t="s">
        <v>598</v>
      </c>
      <c r="G5208" s="15" t="s">
        <v>4</v>
      </c>
      <c r="H5208" s="1" t="s">
        <v>5640</v>
      </c>
      <c r="I5208" s="2" t="s">
        <v>5641</v>
      </c>
      <c r="J5208" s="6" t="s">
        <v>4</v>
      </c>
      <c r="K5208" s="6" t="s">
        <v>4</v>
      </c>
      <c r="L5208" s="6" t="s">
        <v>4</v>
      </c>
      <c r="M5208" s="6" t="s">
        <v>5</v>
      </c>
      <c r="N5208" s="6" t="s">
        <v>5638</v>
      </c>
      <c r="O5208" s="16">
        <v>44977</v>
      </c>
      <c r="P5208" s="6" t="s">
        <v>5639</v>
      </c>
      <c r="Q5208" s="18">
        <v>77215.460000000006</v>
      </c>
      <c r="R5208" s="18">
        <v>77215.460000000006</v>
      </c>
      <c r="S5208" s="18">
        <v>0</v>
      </c>
      <c r="T5208" s="18">
        <v>0</v>
      </c>
      <c r="U5208" s="10">
        <f t="shared" si="162"/>
        <v>0</v>
      </c>
      <c r="V5208" s="20">
        <f t="shared" si="163"/>
        <v>0</v>
      </c>
    </row>
    <row r="5209" spans="1:22" ht="29" outlineLevel="4" x14ac:dyDescent="0.35">
      <c r="A5209" s="6" t="s">
        <v>566</v>
      </c>
      <c r="B5209" s="6" t="s">
        <v>567</v>
      </c>
      <c r="C5209" s="12" t="s">
        <v>5613</v>
      </c>
      <c r="D5209" s="5" t="s">
        <v>5614</v>
      </c>
      <c r="E5209" s="6" t="s">
        <v>5614</v>
      </c>
      <c r="F5209" s="1" t="s">
        <v>598</v>
      </c>
      <c r="G5209" s="15" t="s">
        <v>4</v>
      </c>
      <c r="H5209" s="1" t="s">
        <v>5640</v>
      </c>
      <c r="I5209" s="2" t="s">
        <v>5641</v>
      </c>
      <c r="J5209" s="6" t="s">
        <v>4</v>
      </c>
      <c r="K5209" s="6" t="s">
        <v>4</v>
      </c>
      <c r="L5209" s="6" t="s">
        <v>4</v>
      </c>
      <c r="M5209" s="6" t="s">
        <v>5</v>
      </c>
      <c r="N5209" s="6" t="s">
        <v>5642</v>
      </c>
      <c r="O5209" s="16">
        <v>45008</v>
      </c>
      <c r="P5209" s="6" t="s">
        <v>7</v>
      </c>
      <c r="Q5209" s="18">
        <v>89665.51</v>
      </c>
      <c r="R5209" s="18">
        <v>89665.51</v>
      </c>
      <c r="S5209" s="18">
        <v>0</v>
      </c>
      <c r="T5209" s="18">
        <v>0</v>
      </c>
      <c r="U5209" s="10">
        <f t="shared" si="162"/>
        <v>0</v>
      </c>
      <c r="V5209" s="20">
        <f t="shared" si="163"/>
        <v>0</v>
      </c>
    </row>
    <row r="5210" spans="1:22" ht="29" outlineLevel="4" x14ac:dyDescent="0.35">
      <c r="A5210" s="6" t="s">
        <v>566</v>
      </c>
      <c r="B5210" s="6" t="s">
        <v>567</v>
      </c>
      <c r="C5210" s="12" t="s">
        <v>5613</v>
      </c>
      <c r="D5210" s="5" t="s">
        <v>5614</v>
      </c>
      <c r="E5210" s="6" t="s">
        <v>5614</v>
      </c>
      <c r="F5210" s="1" t="s">
        <v>598</v>
      </c>
      <c r="G5210" s="15" t="s">
        <v>4</v>
      </c>
      <c r="H5210" s="1" t="s">
        <v>5640</v>
      </c>
      <c r="I5210" s="2" t="s">
        <v>5641</v>
      </c>
      <c r="J5210" s="6" t="s">
        <v>4</v>
      </c>
      <c r="K5210" s="6" t="s">
        <v>4</v>
      </c>
      <c r="L5210" s="6" t="s">
        <v>4</v>
      </c>
      <c r="M5210" s="6" t="s">
        <v>5</v>
      </c>
      <c r="N5210" s="6" t="s">
        <v>5643</v>
      </c>
      <c r="O5210" s="16">
        <v>45071</v>
      </c>
      <c r="P5210" s="6" t="s">
        <v>7</v>
      </c>
      <c r="Q5210" s="18">
        <v>82987.95</v>
      </c>
      <c r="R5210" s="18">
        <v>82987.95</v>
      </c>
      <c r="S5210" s="18">
        <v>0</v>
      </c>
      <c r="T5210" s="18">
        <v>0</v>
      </c>
      <c r="U5210" s="10">
        <f t="shared" si="162"/>
        <v>0</v>
      </c>
      <c r="V5210" s="20">
        <f t="shared" si="163"/>
        <v>0</v>
      </c>
    </row>
    <row r="5211" spans="1:22" ht="29" outlineLevel="4" x14ac:dyDescent="0.35">
      <c r="A5211" s="6" t="s">
        <v>566</v>
      </c>
      <c r="B5211" s="6" t="s">
        <v>567</v>
      </c>
      <c r="C5211" s="12" t="s">
        <v>5613</v>
      </c>
      <c r="D5211" s="5" t="s">
        <v>5614</v>
      </c>
      <c r="E5211" s="6" t="s">
        <v>5614</v>
      </c>
      <c r="F5211" s="1" t="s">
        <v>598</v>
      </c>
      <c r="G5211" s="15" t="s">
        <v>4</v>
      </c>
      <c r="H5211" s="1" t="s">
        <v>5640</v>
      </c>
      <c r="I5211" s="2" t="s">
        <v>5641</v>
      </c>
      <c r="J5211" s="6" t="s">
        <v>4</v>
      </c>
      <c r="K5211" s="6" t="s">
        <v>4</v>
      </c>
      <c r="L5211" s="6" t="s">
        <v>4</v>
      </c>
      <c r="M5211" s="6" t="s">
        <v>5</v>
      </c>
      <c r="N5211" s="6" t="s">
        <v>5644</v>
      </c>
      <c r="O5211" s="16">
        <v>45083</v>
      </c>
      <c r="P5211" s="6" t="s">
        <v>7</v>
      </c>
      <c r="Q5211" s="18">
        <v>61958.31</v>
      </c>
      <c r="R5211" s="18">
        <v>61958.31</v>
      </c>
      <c r="S5211" s="18">
        <v>0</v>
      </c>
      <c r="T5211" s="18">
        <v>0</v>
      </c>
      <c r="U5211" s="10">
        <f t="shared" si="162"/>
        <v>0</v>
      </c>
      <c r="V5211" s="20">
        <f t="shared" si="163"/>
        <v>0</v>
      </c>
    </row>
    <row r="5212" spans="1:22" outlineLevel="3" x14ac:dyDescent="0.35">
      <c r="H5212" s="14" t="s">
        <v>12332</v>
      </c>
      <c r="O5212" s="16"/>
      <c r="Q5212" s="18">
        <f>SUBTOTAL(9,Q5208:Q5211)</f>
        <v>311827.23</v>
      </c>
      <c r="R5212" s="18">
        <f>SUBTOTAL(9,R5208:R5211)</f>
        <v>311827.23</v>
      </c>
      <c r="S5212" s="18">
        <f>SUBTOTAL(9,S5208:S5211)</f>
        <v>0</v>
      </c>
      <c r="T5212" s="18">
        <f>SUBTOTAL(9,T5208:T5211)</f>
        <v>0</v>
      </c>
      <c r="U5212" s="10">
        <f t="shared" si="162"/>
        <v>0</v>
      </c>
      <c r="V5212" s="20">
        <f t="shared" si="163"/>
        <v>0</v>
      </c>
    </row>
    <row r="5213" spans="1:22" ht="29" outlineLevel="4" x14ac:dyDescent="0.35">
      <c r="A5213" s="6" t="s">
        <v>566</v>
      </c>
      <c r="B5213" s="6" t="s">
        <v>567</v>
      </c>
      <c r="C5213" s="12" t="s">
        <v>5613</v>
      </c>
      <c r="D5213" s="5" t="s">
        <v>5614</v>
      </c>
      <c r="E5213" s="6" t="s">
        <v>5614</v>
      </c>
      <c r="F5213" s="1" t="s">
        <v>598</v>
      </c>
      <c r="G5213" s="15" t="s">
        <v>4</v>
      </c>
      <c r="H5213" s="1" t="s">
        <v>5646</v>
      </c>
      <c r="I5213" s="2" t="s">
        <v>5647</v>
      </c>
      <c r="J5213" s="6" t="s">
        <v>4</v>
      </c>
      <c r="K5213" s="6" t="s">
        <v>4</v>
      </c>
      <c r="L5213" s="6" t="s">
        <v>4</v>
      </c>
      <c r="M5213" s="6" t="s">
        <v>5</v>
      </c>
      <c r="N5213" s="6" t="s">
        <v>5645</v>
      </c>
      <c r="O5213" s="16">
        <v>44931</v>
      </c>
      <c r="P5213" s="6" t="s">
        <v>7</v>
      </c>
      <c r="Q5213" s="18">
        <v>10881.84</v>
      </c>
      <c r="R5213" s="18">
        <v>10881.84</v>
      </c>
      <c r="S5213" s="18">
        <v>0</v>
      </c>
      <c r="T5213" s="18">
        <v>0</v>
      </c>
      <c r="U5213" s="10">
        <f t="shared" si="162"/>
        <v>0</v>
      </c>
      <c r="V5213" s="20">
        <f t="shared" si="163"/>
        <v>0</v>
      </c>
    </row>
    <row r="5214" spans="1:22" ht="29" outlineLevel="4" x14ac:dyDescent="0.35">
      <c r="A5214" s="6" t="s">
        <v>566</v>
      </c>
      <c r="B5214" s="6" t="s">
        <v>567</v>
      </c>
      <c r="C5214" s="12" t="s">
        <v>5613</v>
      </c>
      <c r="D5214" s="5" t="s">
        <v>5614</v>
      </c>
      <c r="E5214" s="6" t="s">
        <v>5614</v>
      </c>
      <c r="F5214" s="1" t="s">
        <v>598</v>
      </c>
      <c r="G5214" s="15" t="s">
        <v>4</v>
      </c>
      <c r="H5214" s="1" t="s">
        <v>5646</v>
      </c>
      <c r="I5214" s="2" t="s">
        <v>5647</v>
      </c>
      <c r="J5214" s="6" t="s">
        <v>4</v>
      </c>
      <c r="K5214" s="6" t="s">
        <v>4</v>
      </c>
      <c r="L5214" s="6" t="s">
        <v>4</v>
      </c>
      <c r="M5214" s="6" t="s">
        <v>5</v>
      </c>
      <c r="N5214" s="6" t="s">
        <v>5648</v>
      </c>
      <c r="O5214" s="16">
        <v>44967</v>
      </c>
      <c r="P5214" s="6" t="s">
        <v>7</v>
      </c>
      <c r="Q5214" s="18">
        <v>23895.64</v>
      </c>
      <c r="R5214" s="18">
        <v>23895.64</v>
      </c>
      <c r="S5214" s="18">
        <v>0</v>
      </c>
      <c r="T5214" s="18">
        <v>0</v>
      </c>
      <c r="U5214" s="10">
        <f t="shared" si="162"/>
        <v>0</v>
      </c>
      <c r="V5214" s="20">
        <f t="shared" si="163"/>
        <v>0</v>
      </c>
    </row>
    <row r="5215" spans="1:22" ht="29" outlineLevel="4" x14ac:dyDescent="0.35">
      <c r="A5215" s="6" t="s">
        <v>566</v>
      </c>
      <c r="B5215" s="6" t="s">
        <v>567</v>
      </c>
      <c r="C5215" s="12" t="s">
        <v>5613</v>
      </c>
      <c r="D5215" s="5" t="s">
        <v>5614</v>
      </c>
      <c r="E5215" s="6" t="s">
        <v>5614</v>
      </c>
      <c r="F5215" s="1" t="s">
        <v>598</v>
      </c>
      <c r="G5215" s="15" t="s">
        <v>4</v>
      </c>
      <c r="H5215" s="1" t="s">
        <v>5646</v>
      </c>
      <c r="I5215" s="2" t="s">
        <v>5647</v>
      </c>
      <c r="J5215" s="6" t="s">
        <v>4</v>
      </c>
      <c r="K5215" s="6" t="s">
        <v>4</v>
      </c>
      <c r="L5215" s="6" t="s">
        <v>4</v>
      </c>
      <c r="M5215" s="6" t="s">
        <v>5</v>
      </c>
      <c r="N5215" s="6" t="s">
        <v>5649</v>
      </c>
      <c r="O5215" s="16">
        <v>44994</v>
      </c>
      <c r="P5215" s="6" t="s">
        <v>7</v>
      </c>
      <c r="Q5215" s="18">
        <v>163620.4</v>
      </c>
      <c r="R5215" s="18">
        <v>163620.4</v>
      </c>
      <c r="S5215" s="18">
        <v>0</v>
      </c>
      <c r="T5215" s="18">
        <v>0</v>
      </c>
      <c r="U5215" s="10">
        <f t="shared" si="162"/>
        <v>0</v>
      </c>
      <c r="V5215" s="20">
        <f t="shared" si="163"/>
        <v>0</v>
      </c>
    </row>
    <row r="5216" spans="1:22" ht="29" outlineLevel="4" x14ac:dyDescent="0.35">
      <c r="A5216" s="6" t="s">
        <v>566</v>
      </c>
      <c r="B5216" s="6" t="s">
        <v>567</v>
      </c>
      <c r="C5216" s="12" t="s">
        <v>5613</v>
      </c>
      <c r="D5216" s="5" t="s">
        <v>5614</v>
      </c>
      <c r="E5216" s="6" t="s">
        <v>5614</v>
      </c>
      <c r="F5216" s="1" t="s">
        <v>598</v>
      </c>
      <c r="G5216" s="15" t="s">
        <v>4</v>
      </c>
      <c r="H5216" s="1" t="s">
        <v>5646</v>
      </c>
      <c r="I5216" s="2" t="s">
        <v>5647</v>
      </c>
      <c r="J5216" s="6" t="s">
        <v>4</v>
      </c>
      <c r="K5216" s="6" t="s">
        <v>4</v>
      </c>
      <c r="L5216" s="6" t="s">
        <v>4</v>
      </c>
      <c r="M5216" s="6" t="s">
        <v>5</v>
      </c>
      <c r="N5216" s="6" t="s">
        <v>5650</v>
      </c>
      <c r="O5216" s="16">
        <v>45026</v>
      </c>
      <c r="P5216" s="6" t="s">
        <v>7</v>
      </c>
      <c r="Q5216" s="18">
        <v>87499.49</v>
      </c>
      <c r="R5216" s="18">
        <v>87499.49</v>
      </c>
      <c r="S5216" s="18">
        <v>0</v>
      </c>
      <c r="T5216" s="18">
        <v>0</v>
      </c>
      <c r="U5216" s="10">
        <f t="shared" si="162"/>
        <v>0</v>
      </c>
      <c r="V5216" s="20">
        <f t="shared" si="163"/>
        <v>0</v>
      </c>
    </row>
    <row r="5217" spans="1:22" ht="29" outlineLevel="4" x14ac:dyDescent="0.35">
      <c r="A5217" s="6" t="s">
        <v>566</v>
      </c>
      <c r="B5217" s="6" t="s">
        <v>567</v>
      </c>
      <c r="C5217" s="12" t="s">
        <v>5613</v>
      </c>
      <c r="D5217" s="5" t="s">
        <v>5614</v>
      </c>
      <c r="E5217" s="6" t="s">
        <v>5614</v>
      </c>
      <c r="F5217" s="1" t="s">
        <v>598</v>
      </c>
      <c r="G5217" s="15" t="s">
        <v>4</v>
      </c>
      <c r="H5217" s="1" t="s">
        <v>5646</v>
      </c>
      <c r="I5217" s="2" t="s">
        <v>5647</v>
      </c>
      <c r="J5217" s="6" t="s">
        <v>4</v>
      </c>
      <c r="K5217" s="6" t="s">
        <v>4</v>
      </c>
      <c r="L5217" s="6" t="s">
        <v>4</v>
      </c>
      <c r="M5217" s="6" t="s">
        <v>5</v>
      </c>
      <c r="N5217" s="6" t="s">
        <v>5651</v>
      </c>
      <c r="O5217" s="16">
        <v>45058</v>
      </c>
      <c r="P5217" s="6" t="s">
        <v>7</v>
      </c>
      <c r="Q5217" s="18">
        <v>36441.800000000003</v>
      </c>
      <c r="R5217" s="18">
        <v>36441.800000000003</v>
      </c>
      <c r="S5217" s="18">
        <v>0</v>
      </c>
      <c r="T5217" s="18">
        <v>0</v>
      </c>
      <c r="U5217" s="10">
        <f t="shared" si="162"/>
        <v>0</v>
      </c>
      <c r="V5217" s="20">
        <f t="shared" si="163"/>
        <v>0</v>
      </c>
    </row>
    <row r="5218" spans="1:22" ht="29" outlineLevel="4" x14ac:dyDescent="0.35">
      <c r="A5218" s="6" t="s">
        <v>566</v>
      </c>
      <c r="B5218" s="6" t="s">
        <v>567</v>
      </c>
      <c r="C5218" s="12" t="s">
        <v>5613</v>
      </c>
      <c r="D5218" s="5" t="s">
        <v>5614</v>
      </c>
      <c r="E5218" s="6" t="s">
        <v>5614</v>
      </c>
      <c r="F5218" s="1" t="s">
        <v>598</v>
      </c>
      <c r="G5218" s="15" t="s">
        <v>4</v>
      </c>
      <c r="H5218" s="1" t="s">
        <v>5646</v>
      </c>
      <c r="I5218" s="2" t="s">
        <v>5647</v>
      </c>
      <c r="J5218" s="6" t="s">
        <v>4</v>
      </c>
      <c r="K5218" s="6" t="s">
        <v>4</v>
      </c>
      <c r="L5218" s="6" t="s">
        <v>4</v>
      </c>
      <c r="M5218" s="6" t="s">
        <v>5</v>
      </c>
      <c r="N5218" s="6" t="s">
        <v>5652</v>
      </c>
      <c r="O5218" s="16">
        <v>45071</v>
      </c>
      <c r="P5218" s="6" t="s">
        <v>7</v>
      </c>
      <c r="Q5218" s="18">
        <v>38362.97</v>
      </c>
      <c r="R5218" s="18">
        <v>38362.97</v>
      </c>
      <c r="S5218" s="18">
        <v>0</v>
      </c>
      <c r="T5218" s="18">
        <v>0</v>
      </c>
      <c r="U5218" s="10">
        <f t="shared" si="162"/>
        <v>0</v>
      </c>
      <c r="V5218" s="20">
        <f t="shared" si="163"/>
        <v>0</v>
      </c>
    </row>
    <row r="5219" spans="1:22" outlineLevel="3" x14ac:dyDescent="0.35">
      <c r="H5219" s="14" t="s">
        <v>12333</v>
      </c>
      <c r="O5219" s="16"/>
      <c r="Q5219" s="18">
        <f>SUBTOTAL(9,Q5213:Q5218)</f>
        <v>360702.14</v>
      </c>
      <c r="R5219" s="18">
        <f>SUBTOTAL(9,R5213:R5218)</f>
        <v>360702.14</v>
      </c>
      <c r="S5219" s="18">
        <f>SUBTOTAL(9,S5213:S5218)</f>
        <v>0</v>
      </c>
      <c r="T5219" s="18">
        <f>SUBTOTAL(9,T5213:T5218)</f>
        <v>0</v>
      </c>
      <c r="U5219" s="10">
        <f t="shared" si="162"/>
        <v>0</v>
      </c>
      <c r="V5219" s="20">
        <f t="shared" si="163"/>
        <v>0</v>
      </c>
    </row>
    <row r="5220" spans="1:22" outlineLevel="4" x14ac:dyDescent="0.35">
      <c r="A5220" s="6" t="s">
        <v>566</v>
      </c>
      <c r="B5220" s="6" t="s">
        <v>567</v>
      </c>
      <c r="C5220" s="12" t="s">
        <v>5613</v>
      </c>
      <c r="D5220" s="5" t="s">
        <v>5614</v>
      </c>
      <c r="E5220" s="6" t="s">
        <v>5614</v>
      </c>
      <c r="F5220" s="1" t="s">
        <v>598</v>
      </c>
      <c r="G5220" s="15" t="s">
        <v>4</v>
      </c>
      <c r="H5220" s="1" t="s">
        <v>5654</v>
      </c>
      <c r="I5220" s="2" t="s">
        <v>5655</v>
      </c>
      <c r="J5220" s="6" t="s">
        <v>4</v>
      </c>
      <c r="K5220" s="6" t="s">
        <v>4</v>
      </c>
      <c r="L5220" s="6" t="s">
        <v>4</v>
      </c>
      <c r="M5220" s="6" t="s">
        <v>5</v>
      </c>
      <c r="N5220" s="6" t="s">
        <v>5653</v>
      </c>
      <c r="O5220" s="16">
        <v>44988</v>
      </c>
      <c r="P5220" s="6" t="s">
        <v>7</v>
      </c>
      <c r="Q5220" s="18">
        <v>29851.55</v>
      </c>
      <c r="R5220" s="18">
        <v>29851.55</v>
      </c>
      <c r="S5220" s="18">
        <v>0</v>
      </c>
      <c r="T5220" s="18">
        <v>0</v>
      </c>
      <c r="U5220" s="10">
        <f t="shared" si="162"/>
        <v>0</v>
      </c>
      <c r="V5220" s="20">
        <f t="shared" si="163"/>
        <v>0</v>
      </c>
    </row>
    <row r="5221" spans="1:22" outlineLevel="4" x14ac:dyDescent="0.35">
      <c r="A5221" s="6" t="s">
        <v>566</v>
      </c>
      <c r="B5221" s="6" t="s">
        <v>567</v>
      </c>
      <c r="C5221" s="12" t="s">
        <v>5613</v>
      </c>
      <c r="D5221" s="5" t="s">
        <v>5614</v>
      </c>
      <c r="E5221" s="6" t="s">
        <v>5614</v>
      </c>
      <c r="F5221" s="1" t="s">
        <v>598</v>
      </c>
      <c r="G5221" s="15" t="s">
        <v>4</v>
      </c>
      <c r="H5221" s="1" t="s">
        <v>5654</v>
      </c>
      <c r="I5221" s="2" t="s">
        <v>5655</v>
      </c>
      <c r="J5221" s="6" t="s">
        <v>4</v>
      </c>
      <c r="K5221" s="6" t="s">
        <v>4</v>
      </c>
      <c r="L5221" s="6" t="s">
        <v>4</v>
      </c>
      <c r="M5221" s="6" t="s">
        <v>5</v>
      </c>
      <c r="N5221" s="6" t="s">
        <v>5656</v>
      </c>
      <c r="O5221" s="16">
        <v>45036</v>
      </c>
      <c r="P5221" s="6" t="s">
        <v>7</v>
      </c>
      <c r="Q5221" s="18">
        <v>84714.16</v>
      </c>
      <c r="R5221" s="18">
        <v>84714.16</v>
      </c>
      <c r="S5221" s="18">
        <v>0</v>
      </c>
      <c r="T5221" s="18">
        <v>0</v>
      </c>
      <c r="U5221" s="10">
        <f t="shared" si="162"/>
        <v>0</v>
      </c>
      <c r="V5221" s="20">
        <f t="shared" si="163"/>
        <v>0</v>
      </c>
    </row>
    <row r="5222" spans="1:22" outlineLevel="4" x14ac:dyDescent="0.35">
      <c r="A5222" s="6" t="s">
        <v>566</v>
      </c>
      <c r="B5222" s="6" t="s">
        <v>567</v>
      </c>
      <c r="C5222" s="12" t="s">
        <v>5613</v>
      </c>
      <c r="D5222" s="5" t="s">
        <v>5614</v>
      </c>
      <c r="E5222" s="6" t="s">
        <v>5614</v>
      </c>
      <c r="F5222" s="1" t="s">
        <v>598</v>
      </c>
      <c r="G5222" s="15" t="s">
        <v>4</v>
      </c>
      <c r="H5222" s="1" t="s">
        <v>5654</v>
      </c>
      <c r="I5222" s="2" t="s">
        <v>5655</v>
      </c>
      <c r="J5222" s="6" t="s">
        <v>4</v>
      </c>
      <c r="K5222" s="6" t="s">
        <v>4</v>
      </c>
      <c r="L5222" s="6" t="s">
        <v>4</v>
      </c>
      <c r="M5222" s="6" t="s">
        <v>5</v>
      </c>
      <c r="N5222" s="6" t="s">
        <v>5657</v>
      </c>
      <c r="O5222" s="16">
        <v>45071</v>
      </c>
      <c r="P5222" s="6" t="s">
        <v>7</v>
      </c>
      <c r="Q5222" s="18">
        <v>31360.79</v>
      </c>
      <c r="R5222" s="18">
        <v>31360.79</v>
      </c>
      <c r="S5222" s="18">
        <v>0</v>
      </c>
      <c r="T5222" s="18">
        <v>0</v>
      </c>
      <c r="U5222" s="10">
        <f t="shared" si="162"/>
        <v>0</v>
      </c>
      <c r="V5222" s="20">
        <f t="shared" si="163"/>
        <v>0</v>
      </c>
    </row>
    <row r="5223" spans="1:22" outlineLevel="4" x14ac:dyDescent="0.35">
      <c r="A5223" s="6" t="s">
        <v>566</v>
      </c>
      <c r="B5223" s="6" t="s">
        <v>567</v>
      </c>
      <c r="C5223" s="12" t="s">
        <v>5613</v>
      </c>
      <c r="D5223" s="5" t="s">
        <v>5614</v>
      </c>
      <c r="E5223" s="6" t="s">
        <v>5614</v>
      </c>
      <c r="F5223" s="1" t="s">
        <v>598</v>
      </c>
      <c r="G5223" s="15" t="s">
        <v>4</v>
      </c>
      <c r="H5223" s="1" t="s">
        <v>5654</v>
      </c>
      <c r="I5223" s="2" t="s">
        <v>5655</v>
      </c>
      <c r="J5223" s="6" t="s">
        <v>4</v>
      </c>
      <c r="K5223" s="6" t="s">
        <v>4</v>
      </c>
      <c r="L5223" s="6" t="s">
        <v>4</v>
      </c>
      <c r="M5223" s="6" t="s">
        <v>5</v>
      </c>
      <c r="N5223" s="6" t="s">
        <v>5658</v>
      </c>
      <c r="O5223" s="16">
        <v>45104</v>
      </c>
      <c r="P5223" s="6" t="s">
        <v>7</v>
      </c>
      <c r="Q5223" s="18">
        <v>44580.47</v>
      </c>
      <c r="R5223" s="18">
        <v>44580.47</v>
      </c>
      <c r="S5223" s="18">
        <v>0</v>
      </c>
      <c r="T5223" s="18">
        <v>0</v>
      </c>
      <c r="U5223" s="10">
        <f t="shared" si="162"/>
        <v>0</v>
      </c>
      <c r="V5223" s="20">
        <f t="shared" si="163"/>
        <v>0</v>
      </c>
    </row>
    <row r="5224" spans="1:22" outlineLevel="3" x14ac:dyDescent="0.35">
      <c r="H5224" s="14" t="s">
        <v>12334</v>
      </c>
      <c r="O5224" s="16"/>
      <c r="Q5224" s="18">
        <f>SUBTOTAL(9,Q5220:Q5223)</f>
        <v>190506.97</v>
      </c>
      <c r="R5224" s="18">
        <f>SUBTOTAL(9,R5220:R5223)</f>
        <v>190506.97</v>
      </c>
      <c r="S5224" s="18">
        <f>SUBTOTAL(9,S5220:S5223)</f>
        <v>0</v>
      </c>
      <c r="T5224" s="18">
        <f>SUBTOTAL(9,T5220:T5223)</f>
        <v>0</v>
      </c>
      <c r="U5224" s="10">
        <f t="shared" si="162"/>
        <v>0</v>
      </c>
      <c r="V5224" s="20">
        <f t="shared" si="163"/>
        <v>0</v>
      </c>
    </row>
    <row r="5225" spans="1:22" outlineLevel="4" x14ac:dyDescent="0.35">
      <c r="A5225" s="6" t="s">
        <v>566</v>
      </c>
      <c r="B5225" s="6" t="s">
        <v>567</v>
      </c>
      <c r="C5225" s="12" t="s">
        <v>5613</v>
      </c>
      <c r="D5225" s="5" t="s">
        <v>5614</v>
      </c>
      <c r="E5225" s="6" t="s">
        <v>5614</v>
      </c>
      <c r="F5225" s="1" t="s">
        <v>598</v>
      </c>
      <c r="G5225" s="15" t="s">
        <v>4</v>
      </c>
      <c r="H5225" s="1" t="s">
        <v>5660</v>
      </c>
      <c r="I5225" s="2" t="s">
        <v>5661</v>
      </c>
      <c r="J5225" s="6" t="s">
        <v>4</v>
      </c>
      <c r="K5225" s="6" t="s">
        <v>4</v>
      </c>
      <c r="L5225" s="6" t="s">
        <v>4</v>
      </c>
      <c r="M5225" s="6" t="s">
        <v>5</v>
      </c>
      <c r="N5225" s="6" t="s">
        <v>5659</v>
      </c>
      <c r="O5225" s="16">
        <v>44958</v>
      </c>
      <c r="P5225" s="6" t="s">
        <v>7</v>
      </c>
      <c r="Q5225" s="18">
        <v>1281.3900000000001</v>
      </c>
      <c r="R5225" s="18">
        <v>1281.3900000000001</v>
      </c>
      <c r="S5225" s="18">
        <v>0</v>
      </c>
      <c r="T5225" s="18">
        <v>0</v>
      </c>
      <c r="U5225" s="10">
        <f t="shared" si="162"/>
        <v>0</v>
      </c>
      <c r="V5225" s="20">
        <f t="shared" si="163"/>
        <v>0</v>
      </c>
    </row>
    <row r="5226" spans="1:22" outlineLevel="4" x14ac:dyDescent="0.35">
      <c r="A5226" s="6" t="s">
        <v>566</v>
      </c>
      <c r="B5226" s="6" t="s">
        <v>567</v>
      </c>
      <c r="C5226" s="12" t="s">
        <v>5613</v>
      </c>
      <c r="D5226" s="5" t="s">
        <v>5614</v>
      </c>
      <c r="E5226" s="6" t="s">
        <v>5614</v>
      </c>
      <c r="F5226" s="1" t="s">
        <v>598</v>
      </c>
      <c r="G5226" s="15" t="s">
        <v>4</v>
      </c>
      <c r="H5226" s="1" t="s">
        <v>5660</v>
      </c>
      <c r="I5226" s="2" t="s">
        <v>5661</v>
      </c>
      <c r="J5226" s="6" t="s">
        <v>4</v>
      </c>
      <c r="K5226" s="6" t="s">
        <v>4</v>
      </c>
      <c r="L5226" s="6" t="s">
        <v>4</v>
      </c>
      <c r="M5226" s="6" t="s">
        <v>5</v>
      </c>
      <c r="N5226" s="6" t="s">
        <v>5662</v>
      </c>
      <c r="O5226" s="16">
        <v>44977</v>
      </c>
      <c r="P5226" s="6" t="s">
        <v>7</v>
      </c>
      <c r="Q5226" s="18">
        <v>20759.25</v>
      </c>
      <c r="R5226" s="18">
        <v>20759.25</v>
      </c>
      <c r="S5226" s="18">
        <v>0</v>
      </c>
      <c r="T5226" s="18">
        <v>0</v>
      </c>
      <c r="U5226" s="10">
        <f t="shared" si="162"/>
        <v>0</v>
      </c>
      <c r="V5226" s="20">
        <f t="shared" si="163"/>
        <v>0</v>
      </c>
    </row>
    <row r="5227" spans="1:22" outlineLevel="4" x14ac:dyDescent="0.35">
      <c r="A5227" s="6" t="s">
        <v>566</v>
      </c>
      <c r="B5227" s="6" t="s">
        <v>567</v>
      </c>
      <c r="C5227" s="12" t="s">
        <v>5613</v>
      </c>
      <c r="D5227" s="5" t="s">
        <v>5614</v>
      </c>
      <c r="E5227" s="6" t="s">
        <v>5614</v>
      </c>
      <c r="F5227" s="1" t="s">
        <v>598</v>
      </c>
      <c r="G5227" s="15" t="s">
        <v>4</v>
      </c>
      <c r="H5227" s="1" t="s">
        <v>5660</v>
      </c>
      <c r="I5227" s="2" t="s">
        <v>5661</v>
      </c>
      <c r="J5227" s="6" t="s">
        <v>4</v>
      </c>
      <c r="K5227" s="6" t="s">
        <v>4</v>
      </c>
      <c r="L5227" s="6" t="s">
        <v>4</v>
      </c>
      <c r="M5227" s="6" t="s">
        <v>5</v>
      </c>
      <c r="N5227" s="6" t="s">
        <v>5663</v>
      </c>
      <c r="O5227" s="16">
        <v>45026</v>
      </c>
      <c r="P5227" s="6" t="s">
        <v>7</v>
      </c>
      <c r="Q5227" s="18">
        <v>1389.4</v>
      </c>
      <c r="R5227" s="18">
        <v>1389.4</v>
      </c>
      <c r="S5227" s="18">
        <v>0</v>
      </c>
      <c r="T5227" s="18">
        <v>0</v>
      </c>
      <c r="U5227" s="10">
        <f t="shared" si="162"/>
        <v>0</v>
      </c>
      <c r="V5227" s="20">
        <f t="shared" si="163"/>
        <v>0</v>
      </c>
    </row>
    <row r="5228" spans="1:22" outlineLevel="4" x14ac:dyDescent="0.35">
      <c r="A5228" s="6" t="s">
        <v>566</v>
      </c>
      <c r="B5228" s="6" t="s">
        <v>567</v>
      </c>
      <c r="C5228" s="12" t="s">
        <v>5613</v>
      </c>
      <c r="D5228" s="5" t="s">
        <v>5614</v>
      </c>
      <c r="E5228" s="6" t="s">
        <v>5614</v>
      </c>
      <c r="F5228" s="1" t="s">
        <v>598</v>
      </c>
      <c r="G5228" s="15" t="s">
        <v>4</v>
      </c>
      <c r="H5228" s="1" t="s">
        <v>5660</v>
      </c>
      <c r="I5228" s="2" t="s">
        <v>5661</v>
      </c>
      <c r="J5228" s="6" t="s">
        <v>4</v>
      </c>
      <c r="K5228" s="6" t="s">
        <v>4</v>
      </c>
      <c r="L5228" s="6" t="s">
        <v>4</v>
      </c>
      <c r="M5228" s="6" t="s">
        <v>5</v>
      </c>
      <c r="N5228" s="6" t="s">
        <v>5664</v>
      </c>
      <c r="O5228" s="16">
        <v>45049</v>
      </c>
      <c r="P5228" s="6" t="s">
        <v>7</v>
      </c>
      <c r="Q5228" s="18">
        <v>4804.24</v>
      </c>
      <c r="R5228" s="18">
        <v>4804.24</v>
      </c>
      <c r="S5228" s="18">
        <v>0</v>
      </c>
      <c r="T5228" s="18">
        <v>0</v>
      </c>
      <c r="U5228" s="10">
        <f t="shared" si="162"/>
        <v>0</v>
      </c>
      <c r="V5228" s="20">
        <f t="shared" si="163"/>
        <v>0</v>
      </c>
    </row>
    <row r="5229" spans="1:22" outlineLevel="4" x14ac:dyDescent="0.35">
      <c r="A5229" s="6" t="s">
        <v>566</v>
      </c>
      <c r="B5229" s="6" t="s">
        <v>567</v>
      </c>
      <c r="C5229" s="12" t="s">
        <v>5613</v>
      </c>
      <c r="D5229" s="5" t="s">
        <v>5614</v>
      </c>
      <c r="E5229" s="6" t="s">
        <v>5614</v>
      </c>
      <c r="F5229" s="1" t="s">
        <v>598</v>
      </c>
      <c r="G5229" s="15" t="s">
        <v>4</v>
      </c>
      <c r="H5229" s="1" t="s">
        <v>5660</v>
      </c>
      <c r="I5229" s="2" t="s">
        <v>5661</v>
      </c>
      <c r="J5229" s="6" t="s">
        <v>4</v>
      </c>
      <c r="K5229" s="6" t="s">
        <v>4</v>
      </c>
      <c r="L5229" s="6" t="s">
        <v>4</v>
      </c>
      <c r="M5229" s="6" t="s">
        <v>5</v>
      </c>
      <c r="N5229" s="6" t="s">
        <v>5665</v>
      </c>
      <c r="O5229" s="16">
        <v>45064</v>
      </c>
      <c r="P5229" s="6" t="s">
        <v>7</v>
      </c>
      <c r="Q5229" s="18">
        <v>1783.46</v>
      </c>
      <c r="R5229" s="18">
        <v>1783.46</v>
      </c>
      <c r="S5229" s="18">
        <v>0</v>
      </c>
      <c r="T5229" s="18">
        <v>0</v>
      </c>
      <c r="U5229" s="10">
        <f t="shared" si="162"/>
        <v>0</v>
      </c>
      <c r="V5229" s="20">
        <f t="shared" si="163"/>
        <v>0</v>
      </c>
    </row>
    <row r="5230" spans="1:22" outlineLevel="4" x14ac:dyDescent="0.35">
      <c r="A5230" s="6" t="s">
        <v>566</v>
      </c>
      <c r="B5230" s="6" t="s">
        <v>567</v>
      </c>
      <c r="C5230" s="12" t="s">
        <v>5613</v>
      </c>
      <c r="D5230" s="5" t="s">
        <v>5614</v>
      </c>
      <c r="E5230" s="6" t="s">
        <v>5614</v>
      </c>
      <c r="F5230" s="1" t="s">
        <v>598</v>
      </c>
      <c r="G5230" s="15" t="s">
        <v>4</v>
      </c>
      <c r="H5230" s="1" t="s">
        <v>5660</v>
      </c>
      <c r="I5230" s="2" t="s">
        <v>5661</v>
      </c>
      <c r="J5230" s="6" t="s">
        <v>4</v>
      </c>
      <c r="K5230" s="6" t="s">
        <v>4</v>
      </c>
      <c r="L5230" s="6" t="s">
        <v>4</v>
      </c>
      <c r="M5230" s="6" t="s">
        <v>5</v>
      </c>
      <c r="N5230" s="6" t="s">
        <v>5666</v>
      </c>
      <c r="O5230" s="16">
        <v>45104</v>
      </c>
      <c r="P5230" s="6" t="s">
        <v>7</v>
      </c>
      <c r="Q5230" s="18">
        <v>56603.18</v>
      </c>
      <c r="R5230" s="18">
        <v>56603.18</v>
      </c>
      <c r="S5230" s="18">
        <v>0</v>
      </c>
      <c r="T5230" s="18">
        <v>0</v>
      </c>
      <c r="U5230" s="10">
        <f t="shared" si="162"/>
        <v>0</v>
      </c>
      <c r="V5230" s="20">
        <f t="shared" si="163"/>
        <v>0</v>
      </c>
    </row>
    <row r="5231" spans="1:22" outlineLevel="3" x14ac:dyDescent="0.35">
      <c r="H5231" s="14" t="s">
        <v>12335</v>
      </c>
      <c r="O5231" s="16"/>
      <c r="Q5231" s="18">
        <f>SUBTOTAL(9,Q5225:Q5230)</f>
        <v>86620.92</v>
      </c>
      <c r="R5231" s="18">
        <f>SUBTOTAL(9,R5225:R5230)</f>
        <v>86620.92</v>
      </c>
      <c r="S5231" s="18">
        <f>SUBTOTAL(9,S5225:S5230)</f>
        <v>0</v>
      </c>
      <c r="T5231" s="18">
        <f>SUBTOTAL(9,T5225:T5230)</f>
        <v>0</v>
      </c>
      <c r="U5231" s="10">
        <f t="shared" si="162"/>
        <v>0</v>
      </c>
      <c r="V5231" s="20">
        <f t="shared" si="163"/>
        <v>0</v>
      </c>
    </row>
    <row r="5232" spans="1:22" outlineLevel="2" x14ac:dyDescent="0.35">
      <c r="C5232" s="13" t="s">
        <v>10802</v>
      </c>
      <c r="O5232" s="16"/>
      <c r="Q5232" s="18">
        <f>SUBTOTAL(9,Q5191:Q5230)</f>
        <v>1796149.1899999997</v>
      </c>
      <c r="R5232" s="18">
        <f>SUBTOTAL(9,R5191:R5230)</f>
        <v>1796149.1899999997</v>
      </c>
      <c r="S5232" s="18">
        <f>SUBTOTAL(9,S5191:S5230)</f>
        <v>0</v>
      </c>
      <c r="T5232" s="18">
        <f>SUBTOTAL(9,T5191:T5230)</f>
        <v>0</v>
      </c>
      <c r="U5232" s="10">
        <f t="shared" si="162"/>
        <v>0</v>
      </c>
      <c r="V5232" s="20">
        <f t="shared" si="163"/>
        <v>0</v>
      </c>
    </row>
    <row r="5233" spans="1:22" ht="29" outlineLevel="4" x14ac:dyDescent="0.35">
      <c r="A5233" s="6" t="s">
        <v>566</v>
      </c>
      <c r="B5233" s="6" t="s">
        <v>567</v>
      </c>
      <c r="C5233" s="12" t="s">
        <v>5667</v>
      </c>
      <c r="D5233" s="5" t="s">
        <v>5668</v>
      </c>
      <c r="E5233" s="6" t="s">
        <v>5668</v>
      </c>
      <c r="F5233" s="1" t="s">
        <v>598</v>
      </c>
      <c r="G5233" s="15" t="s">
        <v>4</v>
      </c>
      <c r="H5233" s="1" t="s">
        <v>5670</v>
      </c>
      <c r="I5233" s="2" t="s">
        <v>5671</v>
      </c>
      <c r="J5233" s="6" t="s">
        <v>4</v>
      </c>
      <c r="K5233" s="6" t="s">
        <v>4</v>
      </c>
      <c r="L5233" s="6" t="s">
        <v>4</v>
      </c>
      <c r="M5233" s="6" t="s">
        <v>5</v>
      </c>
      <c r="N5233" s="6" t="s">
        <v>5669</v>
      </c>
      <c r="O5233" s="16">
        <v>44789</v>
      </c>
      <c r="P5233" s="6" t="s">
        <v>7</v>
      </c>
      <c r="Q5233" s="18">
        <v>34129.589999999997</v>
      </c>
      <c r="R5233" s="18">
        <v>34129.589999999997</v>
      </c>
      <c r="S5233" s="18">
        <v>0</v>
      </c>
      <c r="T5233" s="18">
        <v>0</v>
      </c>
      <c r="U5233" s="10">
        <f t="shared" si="162"/>
        <v>0</v>
      </c>
      <c r="V5233" s="20">
        <f t="shared" si="163"/>
        <v>0</v>
      </c>
    </row>
    <row r="5234" spans="1:22" ht="29" outlineLevel="4" x14ac:dyDescent="0.35">
      <c r="A5234" s="6" t="s">
        <v>566</v>
      </c>
      <c r="B5234" s="6" t="s">
        <v>567</v>
      </c>
      <c r="C5234" s="12" t="s">
        <v>5667</v>
      </c>
      <c r="D5234" s="5" t="s">
        <v>5668</v>
      </c>
      <c r="E5234" s="6" t="s">
        <v>5668</v>
      </c>
      <c r="F5234" s="1" t="s">
        <v>598</v>
      </c>
      <c r="G5234" s="15" t="s">
        <v>4</v>
      </c>
      <c r="H5234" s="1" t="s">
        <v>5670</v>
      </c>
      <c r="I5234" s="2" t="s">
        <v>5671</v>
      </c>
      <c r="J5234" s="6" t="s">
        <v>4</v>
      </c>
      <c r="K5234" s="6" t="s">
        <v>4</v>
      </c>
      <c r="L5234" s="6" t="s">
        <v>4</v>
      </c>
      <c r="M5234" s="6" t="s">
        <v>5</v>
      </c>
      <c r="N5234" s="6" t="s">
        <v>5672</v>
      </c>
      <c r="O5234" s="16">
        <v>44846</v>
      </c>
      <c r="P5234" s="6" t="s">
        <v>7</v>
      </c>
      <c r="Q5234" s="18">
        <v>29083.7</v>
      </c>
      <c r="R5234" s="18">
        <v>29083.7</v>
      </c>
      <c r="S5234" s="18">
        <v>0</v>
      </c>
      <c r="T5234" s="18">
        <v>0</v>
      </c>
      <c r="U5234" s="10">
        <f t="shared" si="162"/>
        <v>0</v>
      </c>
      <c r="V5234" s="20">
        <f t="shared" si="163"/>
        <v>0</v>
      </c>
    </row>
    <row r="5235" spans="1:22" ht="29" outlineLevel="4" x14ac:dyDescent="0.35">
      <c r="A5235" s="6" t="s">
        <v>566</v>
      </c>
      <c r="B5235" s="6" t="s">
        <v>567</v>
      </c>
      <c r="C5235" s="12" t="s">
        <v>5667</v>
      </c>
      <c r="D5235" s="5" t="s">
        <v>5668</v>
      </c>
      <c r="E5235" s="6" t="s">
        <v>5668</v>
      </c>
      <c r="F5235" s="1" t="s">
        <v>598</v>
      </c>
      <c r="G5235" s="15" t="s">
        <v>4</v>
      </c>
      <c r="H5235" s="1" t="s">
        <v>5670</v>
      </c>
      <c r="I5235" s="2" t="s">
        <v>5671</v>
      </c>
      <c r="J5235" s="6" t="s">
        <v>4</v>
      </c>
      <c r="K5235" s="6" t="s">
        <v>4</v>
      </c>
      <c r="L5235" s="6" t="s">
        <v>4</v>
      </c>
      <c r="M5235" s="6" t="s">
        <v>5</v>
      </c>
      <c r="N5235" s="6" t="s">
        <v>5673</v>
      </c>
      <c r="O5235" s="16">
        <v>44859</v>
      </c>
      <c r="P5235" s="6" t="s">
        <v>7</v>
      </c>
      <c r="Q5235" s="18">
        <v>13962.53</v>
      </c>
      <c r="R5235" s="18">
        <v>13962.53</v>
      </c>
      <c r="S5235" s="18">
        <v>0</v>
      </c>
      <c r="T5235" s="18">
        <v>0</v>
      </c>
      <c r="U5235" s="10">
        <f t="shared" si="162"/>
        <v>0</v>
      </c>
      <c r="V5235" s="20">
        <f t="shared" si="163"/>
        <v>0</v>
      </c>
    </row>
    <row r="5236" spans="1:22" ht="29" outlineLevel="4" x14ac:dyDescent="0.35">
      <c r="A5236" s="6" t="s">
        <v>566</v>
      </c>
      <c r="B5236" s="6" t="s">
        <v>567</v>
      </c>
      <c r="C5236" s="12" t="s">
        <v>5667</v>
      </c>
      <c r="D5236" s="5" t="s">
        <v>5668</v>
      </c>
      <c r="E5236" s="6" t="s">
        <v>5668</v>
      </c>
      <c r="F5236" s="1" t="s">
        <v>598</v>
      </c>
      <c r="G5236" s="15" t="s">
        <v>4</v>
      </c>
      <c r="H5236" s="1" t="s">
        <v>5670</v>
      </c>
      <c r="I5236" s="2" t="s">
        <v>5671</v>
      </c>
      <c r="J5236" s="6" t="s">
        <v>4</v>
      </c>
      <c r="K5236" s="6" t="s">
        <v>4</v>
      </c>
      <c r="L5236" s="6" t="s">
        <v>4</v>
      </c>
      <c r="M5236" s="6" t="s">
        <v>5</v>
      </c>
      <c r="N5236" s="6" t="s">
        <v>5674</v>
      </c>
      <c r="O5236" s="16">
        <v>44896</v>
      </c>
      <c r="P5236" s="6" t="s">
        <v>7</v>
      </c>
      <c r="Q5236" s="18">
        <v>74042.759999999995</v>
      </c>
      <c r="R5236" s="18">
        <v>74042.759999999995</v>
      </c>
      <c r="S5236" s="18">
        <v>0</v>
      </c>
      <c r="T5236" s="18">
        <v>0</v>
      </c>
      <c r="U5236" s="10">
        <f t="shared" si="162"/>
        <v>0</v>
      </c>
      <c r="V5236" s="20">
        <f t="shared" si="163"/>
        <v>0</v>
      </c>
    </row>
    <row r="5237" spans="1:22" outlineLevel="3" x14ac:dyDescent="0.35">
      <c r="H5237" s="14" t="s">
        <v>12336</v>
      </c>
      <c r="O5237" s="16"/>
      <c r="Q5237" s="18">
        <f>SUBTOTAL(9,Q5233:Q5236)</f>
        <v>151218.57999999999</v>
      </c>
      <c r="R5237" s="18">
        <f>SUBTOTAL(9,R5233:R5236)</f>
        <v>151218.57999999999</v>
      </c>
      <c r="S5237" s="18">
        <f>SUBTOTAL(9,S5233:S5236)</f>
        <v>0</v>
      </c>
      <c r="T5237" s="18">
        <f>SUBTOTAL(9,T5233:T5236)</f>
        <v>0</v>
      </c>
      <c r="U5237" s="10">
        <f t="shared" si="162"/>
        <v>0</v>
      </c>
      <c r="V5237" s="20">
        <f t="shared" si="163"/>
        <v>0</v>
      </c>
    </row>
    <row r="5238" spans="1:22" ht="29" outlineLevel="4" x14ac:dyDescent="0.35">
      <c r="A5238" s="6" t="s">
        <v>566</v>
      </c>
      <c r="B5238" s="6" t="s">
        <v>567</v>
      </c>
      <c r="C5238" s="12" t="s">
        <v>5667</v>
      </c>
      <c r="D5238" s="5" t="s">
        <v>5668</v>
      </c>
      <c r="E5238" s="6" t="s">
        <v>5668</v>
      </c>
      <c r="F5238" s="1" t="s">
        <v>573</v>
      </c>
      <c r="G5238" s="15" t="s">
        <v>4</v>
      </c>
      <c r="H5238" s="1" t="s">
        <v>5676</v>
      </c>
      <c r="I5238" s="2" t="s">
        <v>5677</v>
      </c>
      <c r="J5238" s="6" t="s">
        <v>4</v>
      </c>
      <c r="K5238" s="6" t="s">
        <v>4</v>
      </c>
      <c r="L5238" s="6" t="s">
        <v>4</v>
      </c>
      <c r="M5238" s="6" t="s">
        <v>5</v>
      </c>
      <c r="N5238" s="6" t="s">
        <v>5675</v>
      </c>
      <c r="O5238" s="16">
        <v>45015</v>
      </c>
      <c r="P5238" s="6" t="s">
        <v>7</v>
      </c>
      <c r="Q5238" s="18">
        <v>26854.65</v>
      </c>
      <c r="R5238" s="18">
        <v>26854.65</v>
      </c>
      <c r="S5238" s="18">
        <v>0</v>
      </c>
      <c r="T5238" s="18">
        <v>0</v>
      </c>
      <c r="U5238" s="10">
        <f t="shared" si="162"/>
        <v>0</v>
      </c>
      <c r="V5238" s="20">
        <f t="shared" si="163"/>
        <v>0</v>
      </c>
    </row>
    <row r="5239" spans="1:22" ht="29" outlineLevel="4" x14ac:dyDescent="0.35">
      <c r="A5239" s="6" t="s">
        <v>566</v>
      </c>
      <c r="B5239" s="6" t="s">
        <v>567</v>
      </c>
      <c r="C5239" s="12" t="s">
        <v>5667</v>
      </c>
      <c r="D5239" s="5" t="s">
        <v>5668</v>
      </c>
      <c r="E5239" s="6" t="s">
        <v>5668</v>
      </c>
      <c r="F5239" s="1" t="s">
        <v>573</v>
      </c>
      <c r="G5239" s="15" t="s">
        <v>4</v>
      </c>
      <c r="H5239" s="1" t="s">
        <v>5676</v>
      </c>
      <c r="I5239" s="2" t="s">
        <v>5677</v>
      </c>
      <c r="J5239" s="6" t="s">
        <v>4</v>
      </c>
      <c r="K5239" s="6" t="s">
        <v>4</v>
      </c>
      <c r="L5239" s="6" t="s">
        <v>4</v>
      </c>
      <c r="M5239" s="6" t="s">
        <v>5</v>
      </c>
      <c r="N5239" s="6" t="s">
        <v>5678</v>
      </c>
      <c r="O5239" s="16">
        <v>45098</v>
      </c>
      <c r="P5239" s="6" t="s">
        <v>7</v>
      </c>
      <c r="Q5239" s="18">
        <v>29182.38</v>
      </c>
      <c r="R5239" s="18">
        <v>29182.38</v>
      </c>
      <c r="S5239" s="18">
        <v>0</v>
      </c>
      <c r="T5239" s="18">
        <v>0</v>
      </c>
      <c r="U5239" s="10">
        <f t="shared" si="162"/>
        <v>0</v>
      </c>
      <c r="V5239" s="20">
        <f t="shared" si="163"/>
        <v>0</v>
      </c>
    </row>
    <row r="5240" spans="1:22" outlineLevel="3" x14ac:dyDescent="0.35">
      <c r="H5240" s="14" t="s">
        <v>12337</v>
      </c>
      <c r="O5240" s="16"/>
      <c r="Q5240" s="18">
        <f>SUBTOTAL(9,Q5238:Q5239)</f>
        <v>56037.03</v>
      </c>
      <c r="R5240" s="18">
        <f>SUBTOTAL(9,R5238:R5239)</f>
        <v>56037.03</v>
      </c>
      <c r="S5240" s="18">
        <f>SUBTOTAL(9,S5238:S5239)</f>
        <v>0</v>
      </c>
      <c r="T5240" s="18">
        <f>SUBTOTAL(9,T5238:T5239)</f>
        <v>0</v>
      </c>
      <c r="U5240" s="10">
        <f t="shared" si="162"/>
        <v>0</v>
      </c>
      <c r="V5240" s="20">
        <f t="shared" si="163"/>
        <v>0</v>
      </c>
    </row>
    <row r="5241" spans="1:22" outlineLevel="2" x14ac:dyDescent="0.35">
      <c r="C5241" s="13" t="s">
        <v>10803</v>
      </c>
      <c r="O5241" s="16"/>
      <c r="Q5241" s="18">
        <f>SUBTOTAL(9,Q5233:Q5239)</f>
        <v>207255.61</v>
      </c>
      <c r="R5241" s="18">
        <f>SUBTOTAL(9,R5233:R5239)</f>
        <v>207255.61</v>
      </c>
      <c r="S5241" s="18">
        <f>SUBTOTAL(9,S5233:S5239)</f>
        <v>0</v>
      </c>
      <c r="T5241" s="18">
        <f>SUBTOTAL(9,T5233:T5239)</f>
        <v>0</v>
      </c>
      <c r="U5241" s="10">
        <f t="shared" si="162"/>
        <v>0</v>
      </c>
      <c r="V5241" s="20">
        <f t="shared" si="163"/>
        <v>0</v>
      </c>
    </row>
    <row r="5242" spans="1:22" ht="29" outlineLevel="4" x14ac:dyDescent="0.35">
      <c r="A5242" s="6" t="s">
        <v>566</v>
      </c>
      <c r="B5242" s="6" t="s">
        <v>567</v>
      </c>
      <c r="C5242" s="12" t="s">
        <v>5679</v>
      </c>
      <c r="D5242" s="5" t="s">
        <v>5680</v>
      </c>
      <c r="E5242" s="6" t="s">
        <v>5680</v>
      </c>
      <c r="F5242" s="1" t="s">
        <v>598</v>
      </c>
      <c r="G5242" s="15" t="s">
        <v>4</v>
      </c>
      <c r="H5242" s="1" t="s">
        <v>5682</v>
      </c>
      <c r="I5242" s="2" t="s">
        <v>5683</v>
      </c>
      <c r="J5242" s="6" t="s">
        <v>4</v>
      </c>
      <c r="K5242" s="6" t="s">
        <v>4</v>
      </c>
      <c r="L5242" s="6" t="s">
        <v>4</v>
      </c>
      <c r="M5242" s="6" t="s">
        <v>5</v>
      </c>
      <c r="N5242" s="6" t="s">
        <v>5681</v>
      </c>
      <c r="O5242" s="16">
        <v>44774</v>
      </c>
      <c r="P5242" s="6" t="s">
        <v>7</v>
      </c>
      <c r="Q5242" s="18">
        <v>78259.600000000006</v>
      </c>
      <c r="R5242" s="18">
        <v>78259.600000000006</v>
      </c>
      <c r="S5242" s="18">
        <v>0</v>
      </c>
      <c r="T5242" s="18">
        <v>0</v>
      </c>
      <c r="U5242" s="10">
        <f t="shared" si="162"/>
        <v>0</v>
      </c>
      <c r="V5242" s="20">
        <f t="shared" si="163"/>
        <v>0</v>
      </c>
    </row>
    <row r="5243" spans="1:22" ht="29" outlineLevel="4" x14ac:dyDescent="0.35">
      <c r="A5243" s="6" t="s">
        <v>566</v>
      </c>
      <c r="B5243" s="6" t="s">
        <v>567</v>
      </c>
      <c r="C5243" s="12" t="s">
        <v>5679</v>
      </c>
      <c r="D5243" s="5" t="s">
        <v>5680</v>
      </c>
      <c r="E5243" s="6" t="s">
        <v>5680</v>
      </c>
      <c r="F5243" s="1" t="s">
        <v>598</v>
      </c>
      <c r="G5243" s="15" t="s">
        <v>4</v>
      </c>
      <c r="H5243" s="1" t="s">
        <v>5682</v>
      </c>
      <c r="I5243" s="2" t="s">
        <v>5683</v>
      </c>
      <c r="J5243" s="6" t="s">
        <v>4</v>
      </c>
      <c r="K5243" s="6" t="s">
        <v>4</v>
      </c>
      <c r="L5243" s="6" t="s">
        <v>4</v>
      </c>
      <c r="M5243" s="6" t="s">
        <v>5</v>
      </c>
      <c r="N5243" s="6" t="s">
        <v>5684</v>
      </c>
      <c r="O5243" s="16">
        <v>44900</v>
      </c>
      <c r="P5243" s="6" t="s">
        <v>7</v>
      </c>
      <c r="Q5243" s="18">
        <v>389920.58</v>
      </c>
      <c r="R5243" s="18">
        <v>389920.58</v>
      </c>
      <c r="S5243" s="18">
        <v>0</v>
      </c>
      <c r="T5243" s="18">
        <v>0</v>
      </c>
      <c r="U5243" s="10">
        <f t="shared" si="162"/>
        <v>0</v>
      </c>
      <c r="V5243" s="20">
        <f t="shared" si="163"/>
        <v>0</v>
      </c>
    </row>
    <row r="5244" spans="1:22" outlineLevel="3" x14ac:dyDescent="0.35">
      <c r="H5244" s="14" t="s">
        <v>12338</v>
      </c>
      <c r="O5244" s="16"/>
      <c r="Q5244" s="18">
        <f>SUBTOTAL(9,Q5242:Q5243)</f>
        <v>468180.18000000005</v>
      </c>
      <c r="R5244" s="18">
        <f>SUBTOTAL(9,R5242:R5243)</f>
        <v>468180.18000000005</v>
      </c>
      <c r="S5244" s="18">
        <f>SUBTOTAL(9,S5242:S5243)</f>
        <v>0</v>
      </c>
      <c r="T5244" s="18">
        <f>SUBTOTAL(9,T5242:T5243)</f>
        <v>0</v>
      </c>
      <c r="U5244" s="10">
        <f t="shared" si="162"/>
        <v>0</v>
      </c>
      <c r="V5244" s="20">
        <f t="shared" si="163"/>
        <v>0</v>
      </c>
    </row>
    <row r="5245" spans="1:22" outlineLevel="4" x14ac:dyDescent="0.35">
      <c r="A5245" s="6" t="s">
        <v>566</v>
      </c>
      <c r="B5245" s="6" t="s">
        <v>567</v>
      </c>
      <c r="C5245" s="12" t="s">
        <v>5679</v>
      </c>
      <c r="D5245" s="5" t="s">
        <v>5680</v>
      </c>
      <c r="E5245" s="6" t="s">
        <v>5680</v>
      </c>
      <c r="F5245" s="1" t="s">
        <v>573</v>
      </c>
      <c r="G5245" s="15" t="s">
        <v>4</v>
      </c>
      <c r="H5245" s="1" t="s">
        <v>5686</v>
      </c>
      <c r="I5245" s="2" t="s">
        <v>5687</v>
      </c>
      <c r="J5245" s="6" t="s">
        <v>4</v>
      </c>
      <c r="K5245" s="6" t="s">
        <v>4</v>
      </c>
      <c r="L5245" s="6" t="s">
        <v>4</v>
      </c>
      <c r="M5245" s="6" t="s">
        <v>5</v>
      </c>
      <c r="N5245" s="6" t="s">
        <v>5685</v>
      </c>
      <c r="O5245" s="16">
        <v>44869</v>
      </c>
      <c r="P5245" s="6" t="s">
        <v>7</v>
      </c>
      <c r="Q5245" s="18">
        <f>27540.45+0.24</f>
        <v>27540.690000000002</v>
      </c>
      <c r="R5245" s="18">
        <f>27540.45+0.24</f>
        <v>27540.690000000002</v>
      </c>
      <c r="S5245" s="18">
        <v>0</v>
      </c>
      <c r="T5245" s="18">
        <v>0</v>
      </c>
      <c r="U5245" s="10">
        <f t="shared" si="162"/>
        <v>0</v>
      </c>
      <c r="V5245" s="20">
        <f t="shared" si="163"/>
        <v>0</v>
      </c>
    </row>
    <row r="5246" spans="1:22" outlineLevel="3" x14ac:dyDescent="0.35">
      <c r="H5246" s="14" t="s">
        <v>12339</v>
      </c>
      <c r="O5246" s="16"/>
      <c r="Q5246" s="18">
        <f>SUBTOTAL(9,Q5245:Q5245)</f>
        <v>27540.690000000002</v>
      </c>
      <c r="R5246" s="18">
        <f>SUBTOTAL(9,R5245:R5245)</f>
        <v>27540.690000000002</v>
      </c>
      <c r="S5246" s="18">
        <f>SUBTOTAL(9,S5245:S5245)</f>
        <v>0</v>
      </c>
      <c r="T5246" s="18">
        <f>SUBTOTAL(9,T5245:T5245)</f>
        <v>0</v>
      </c>
      <c r="U5246" s="10">
        <f t="shared" si="162"/>
        <v>0</v>
      </c>
      <c r="V5246" s="20">
        <f t="shared" si="163"/>
        <v>0</v>
      </c>
    </row>
    <row r="5247" spans="1:22" outlineLevel="4" x14ac:dyDescent="0.35">
      <c r="A5247" s="6" t="s">
        <v>566</v>
      </c>
      <c r="B5247" s="6" t="s">
        <v>567</v>
      </c>
      <c r="C5247" s="12" t="s">
        <v>5679</v>
      </c>
      <c r="D5247" s="5" t="s">
        <v>5680</v>
      </c>
      <c r="E5247" s="6" t="s">
        <v>5680</v>
      </c>
      <c r="F5247" s="1" t="s">
        <v>598</v>
      </c>
      <c r="G5247" s="15" t="s">
        <v>4</v>
      </c>
      <c r="H5247" s="1" t="s">
        <v>5689</v>
      </c>
      <c r="I5247" s="2" t="s">
        <v>5690</v>
      </c>
      <c r="J5247" s="6" t="s">
        <v>4</v>
      </c>
      <c r="K5247" s="6" t="s">
        <v>4</v>
      </c>
      <c r="L5247" s="6" t="s">
        <v>4</v>
      </c>
      <c r="M5247" s="6" t="s">
        <v>5</v>
      </c>
      <c r="N5247" s="6" t="s">
        <v>5688</v>
      </c>
      <c r="O5247" s="16">
        <v>45026</v>
      </c>
      <c r="P5247" s="6" t="s">
        <v>7</v>
      </c>
      <c r="Q5247" s="18">
        <v>3614.56</v>
      </c>
      <c r="R5247" s="18">
        <v>3614.56</v>
      </c>
      <c r="S5247" s="18">
        <v>0</v>
      </c>
      <c r="T5247" s="18">
        <v>0</v>
      </c>
      <c r="U5247" s="10">
        <f t="shared" si="162"/>
        <v>0</v>
      </c>
      <c r="V5247" s="20">
        <f t="shared" si="163"/>
        <v>0</v>
      </c>
    </row>
    <row r="5248" spans="1:22" outlineLevel="4" x14ac:dyDescent="0.35">
      <c r="A5248" s="6" t="s">
        <v>566</v>
      </c>
      <c r="B5248" s="6" t="s">
        <v>567</v>
      </c>
      <c r="C5248" s="12" t="s">
        <v>5679</v>
      </c>
      <c r="D5248" s="5" t="s">
        <v>5680</v>
      </c>
      <c r="E5248" s="6" t="s">
        <v>5680</v>
      </c>
      <c r="F5248" s="1" t="s">
        <v>598</v>
      </c>
      <c r="G5248" s="15" t="s">
        <v>4</v>
      </c>
      <c r="H5248" s="1" t="s">
        <v>5689</v>
      </c>
      <c r="I5248" s="2" t="s">
        <v>5690</v>
      </c>
      <c r="J5248" s="6" t="s">
        <v>4</v>
      </c>
      <c r="K5248" s="6" t="s">
        <v>4</v>
      </c>
      <c r="L5248" s="6" t="s">
        <v>4</v>
      </c>
      <c r="M5248" s="6" t="s">
        <v>5</v>
      </c>
      <c r="N5248" s="6" t="s">
        <v>5691</v>
      </c>
      <c r="O5248" s="16">
        <v>45071</v>
      </c>
      <c r="P5248" s="6" t="s">
        <v>7</v>
      </c>
      <c r="Q5248" s="18">
        <v>11417.01</v>
      </c>
      <c r="R5248" s="18">
        <v>11417.01</v>
      </c>
      <c r="S5248" s="18">
        <v>0</v>
      </c>
      <c r="T5248" s="18">
        <v>0</v>
      </c>
      <c r="U5248" s="10">
        <f t="shared" si="162"/>
        <v>0</v>
      </c>
      <c r="V5248" s="20">
        <f t="shared" si="163"/>
        <v>0</v>
      </c>
    </row>
    <row r="5249" spans="1:22" outlineLevel="3" x14ac:dyDescent="0.35">
      <c r="H5249" s="14" t="s">
        <v>12340</v>
      </c>
      <c r="O5249" s="16"/>
      <c r="Q5249" s="18">
        <f>SUBTOTAL(9,Q5247:Q5248)</f>
        <v>15031.57</v>
      </c>
      <c r="R5249" s="18">
        <f>SUBTOTAL(9,R5247:R5248)</f>
        <v>15031.57</v>
      </c>
      <c r="S5249" s="18">
        <f>SUBTOTAL(9,S5247:S5248)</f>
        <v>0</v>
      </c>
      <c r="T5249" s="18">
        <f>SUBTOTAL(9,T5247:T5248)</f>
        <v>0</v>
      </c>
      <c r="U5249" s="10">
        <f t="shared" si="162"/>
        <v>0</v>
      </c>
      <c r="V5249" s="20">
        <f t="shared" si="163"/>
        <v>0</v>
      </c>
    </row>
    <row r="5250" spans="1:22" ht="29" outlineLevel="4" x14ac:dyDescent="0.35">
      <c r="A5250" s="6" t="s">
        <v>566</v>
      </c>
      <c r="B5250" s="6" t="s">
        <v>567</v>
      </c>
      <c r="C5250" s="12" t="s">
        <v>5679</v>
      </c>
      <c r="D5250" s="5" t="s">
        <v>5680</v>
      </c>
      <c r="E5250" s="6" t="s">
        <v>5680</v>
      </c>
      <c r="F5250" s="1" t="s">
        <v>573</v>
      </c>
      <c r="G5250" s="15" t="s">
        <v>4</v>
      </c>
      <c r="H5250" s="1" t="s">
        <v>5693</v>
      </c>
      <c r="I5250" s="2" t="s">
        <v>5694</v>
      </c>
      <c r="J5250" s="6" t="s">
        <v>4</v>
      </c>
      <c r="K5250" s="6" t="s">
        <v>4</v>
      </c>
      <c r="L5250" s="6" t="s">
        <v>4</v>
      </c>
      <c r="M5250" s="6" t="s">
        <v>5</v>
      </c>
      <c r="N5250" s="6" t="s">
        <v>5692</v>
      </c>
      <c r="O5250" s="16">
        <v>44944</v>
      </c>
      <c r="P5250" s="6" t="s">
        <v>7</v>
      </c>
      <c r="Q5250" s="18">
        <v>6092.21</v>
      </c>
      <c r="R5250" s="18">
        <v>6092.21</v>
      </c>
      <c r="S5250" s="18">
        <v>0</v>
      </c>
      <c r="T5250" s="18">
        <v>0</v>
      </c>
      <c r="U5250" s="10">
        <f t="shared" ref="U5250:U5313" si="164">Q5250-R5250-S5250-T5250</f>
        <v>0</v>
      </c>
      <c r="V5250" s="20">
        <f t="shared" si="163"/>
        <v>0</v>
      </c>
    </row>
    <row r="5251" spans="1:22" outlineLevel="3" x14ac:dyDescent="0.35">
      <c r="H5251" s="14" t="s">
        <v>12341</v>
      </c>
      <c r="O5251" s="16"/>
      <c r="Q5251" s="18">
        <f>SUBTOTAL(9,Q5250:Q5250)</f>
        <v>6092.21</v>
      </c>
      <c r="R5251" s="18">
        <f>SUBTOTAL(9,R5250:R5250)</f>
        <v>6092.21</v>
      </c>
      <c r="S5251" s="18">
        <f>SUBTOTAL(9,S5250:S5250)</f>
        <v>0</v>
      </c>
      <c r="T5251" s="18">
        <f>SUBTOTAL(9,T5250:T5250)</f>
        <v>0</v>
      </c>
      <c r="U5251" s="10">
        <f t="shared" si="164"/>
        <v>0</v>
      </c>
      <c r="V5251" s="20">
        <f t="shared" ref="V5251:V5314" si="165">Q5251-R5251-S5251-T5251</f>
        <v>0</v>
      </c>
    </row>
    <row r="5252" spans="1:22" outlineLevel="2" x14ac:dyDescent="0.35">
      <c r="C5252" s="13" t="s">
        <v>10804</v>
      </c>
      <c r="O5252" s="16"/>
      <c r="Q5252" s="18">
        <f>SUBTOTAL(9,Q5242:Q5250)</f>
        <v>516844.65000000008</v>
      </c>
      <c r="R5252" s="18">
        <f>SUBTOTAL(9,R5242:R5250)</f>
        <v>516844.65000000008</v>
      </c>
      <c r="S5252" s="18">
        <f>SUBTOTAL(9,S5242:S5250)</f>
        <v>0</v>
      </c>
      <c r="T5252" s="18">
        <f>SUBTOTAL(9,T5242:T5250)</f>
        <v>0</v>
      </c>
      <c r="U5252" s="10">
        <f t="shared" si="164"/>
        <v>0</v>
      </c>
      <c r="V5252" s="20">
        <f t="shared" si="165"/>
        <v>0</v>
      </c>
    </row>
    <row r="5253" spans="1:22" ht="29" outlineLevel="4" x14ac:dyDescent="0.35">
      <c r="A5253" s="6" t="s">
        <v>110</v>
      </c>
      <c r="B5253" s="6" t="s">
        <v>111</v>
      </c>
      <c r="C5253" s="12" t="s">
        <v>12970</v>
      </c>
      <c r="D5253" s="5" t="s">
        <v>5695</v>
      </c>
      <c r="E5253" s="6" t="s">
        <v>5695</v>
      </c>
      <c r="F5253" s="1" t="s">
        <v>13150</v>
      </c>
      <c r="G5253" s="15" t="s">
        <v>4</v>
      </c>
      <c r="H5253" s="1" t="s">
        <v>5697</v>
      </c>
      <c r="I5253" s="2" t="s">
        <v>5698</v>
      </c>
      <c r="J5253" s="6" t="s">
        <v>4</v>
      </c>
      <c r="K5253" s="6" t="s">
        <v>4</v>
      </c>
      <c r="L5253" s="6" t="s">
        <v>4</v>
      </c>
      <c r="M5253" s="6" t="s">
        <v>5</v>
      </c>
      <c r="N5253" s="6" t="s">
        <v>5696</v>
      </c>
      <c r="O5253" s="16">
        <v>45105</v>
      </c>
      <c r="P5253" s="6" t="s">
        <v>7</v>
      </c>
      <c r="Q5253" s="18">
        <v>52239</v>
      </c>
      <c r="R5253" s="18">
        <v>52239</v>
      </c>
      <c r="S5253" s="18">
        <v>0</v>
      </c>
      <c r="T5253" s="18">
        <v>0</v>
      </c>
      <c r="U5253" s="10">
        <f t="shared" si="164"/>
        <v>0</v>
      </c>
      <c r="V5253" s="20">
        <f t="shared" si="165"/>
        <v>0</v>
      </c>
    </row>
    <row r="5254" spans="1:22" outlineLevel="3" x14ac:dyDescent="0.35">
      <c r="H5254" s="14" t="s">
        <v>12342</v>
      </c>
      <c r="O5254" s="16"/>
      <c r="Q5254" s="18">
        <f>SUBTOTAL(9,Q5253:Q5253)</f>
        <v>52239</v>
      </c>
      <c r="R5254" s="18">
        <f>SUBTOTAL(9,R5253:R5253)</f>
        <v>52239</v>
      </c>
      <c r="S5254" s="18">
        <f>SUBTOTAL(9,S5253:S5253)</f>
        <v>0</v>
      </c>
      <c r="T5254" s="18">
        <f>SUBTOTAL(9,T5253:T5253)</f>
        <v>0</v>
      </c>
      <c r="U5254" s="10">
        <f t="shared" si="164"/>
        <v>0</v>
      </c>
      <c r="V5254" s="20">
        <f t="shared" si="165"/>
        <v>0</v>
      </c>
    </row>
    <row r="5255" spans="1:22" ht="29" outlineLevel="4" x14ac:dyDescent="0.35">
      <c r="A5255" s="6" t="s">
        <v>110</v>
      </c>
      <c r="B5255" s="6" t="s">
        <v>111</v>
      </c>
      <c r="C5255" s="12" t="s">
        <v>12970</v>
      </c>
      <c r="D5255" s="5" t="s">
        <v>5695</v>
      </c>
      <c r="E5255" s="6" t="s">
        <v>5695</v>
      </c>
      <c r="F5255" s="1" t="s">
        <v>13150</v>
      </c>
      <c r="G5255" s="15" t="s">
        <v>4</v>
      </c>
      <c r="H5255" s="1" t="s">
        <v>5699</v>
      </c>
      <c r="I5255" s="2" t="s">
        <v>13137</v>
      </c>
      <c r="J5255" s="6" t="s">
        <v>4</v>
      </c>
      <c r="K5255" s="6" t="s">
        <v>4</v>
      </c>
      <c r="L5255" s="6" t="s">
        <v>4</v>
      </c>
      <c r="M5255" s="6" t="s">
        <v>5</v>
      </c>
      <c r="N5255" s="6" t="s">
        <v>5696</v>
      </c>
      <c r="O5255" s="16">
        <v>45105</v>
      </c>
      <c r="P5255" s="6" t="s">
        <v>7</v>
      </c>
      <c r="Q5255" s="18">
        <v>89610</v>
      </c>
      <c r="R5255" s="18">
        <v>89610</v>
      </c>
      <c r="S5255" s="18">
        <v>0</v>
      </c>
      <c r="T5255" s="18">
        <v>0</v>
      </c>
      <c r="U5255" s="10">
        <f t="shared" si="164"/>
        <v>0</v>
      </c>
      <c r="V5255" s="20">
        <f t="shared" si="165"/>
        <v>0</v>
      </c>
    </row>
    <row r="5256" spans="1:22" outlineLevel="3" x14ac:dyDescent="0.35">
      <c r="H5256" s="14" t="s">
        <v>12343</v>
      </c>
      <c r="O5256" s="16"/>
      <c r="Q5256" s="18">
        <f>SUBTOTAL(9,Q5255:Q5255)</f>
        <v>89610</v>
      </c>
      <c r="R5256" s="18">
        <f>SUBTOTAL(9,R5255:R5255)</f>
        <v>89610</v>
      </c>
      <c r="S5256" s="18">
        <f>SUBTOTAL(9,S5255:S5255)</f>
        <v>0</v>
      </c>
      <c r="T5256" s="18">
        <f>SUBTOTAL(9,T5255:T5255)</f>
        <v>0</v>
      </c>
      <c r="U5256" s="10">
        <f t="shared" si="164"/>
        <v>0</v>
      </c>
      <c r="V5256" s="20">
        <f t="shared" si="165"/>
        <v>0</v>
      </c>
    </row>
    <row r="5257" spans="1:22" ht="29" outlineLevel="4" x14ac:dyDescent="0.35">
      <c r="A5257" s="6" t="s">
        <v>110</v>
      </c>
      <c r="B5257" s="6" t="s">
        <v>111</v>
      </c>
      <c r="C5257" s="12" t="s">
        <v>12970</v>
      </c>
      <c r="D5257" s="5" t="s">
        <v>5695</v>
      </c>
      <c r="E5257" s="6" t="s">
        <v>5695</v>
      </c>
      <c r="F5257" s="1" t="s">
        <v>13150</v>
      </c>
      <c r="G5257" s="15" t="s">
        <v>4</v>
      </c>
      <c r="H5257" s="1" t="s">
        <v>5700</v>
      </c>
      <c r="I5257" s="2" t="s">
        <v>5701</v>
      </c>
      <c r="J5257" s="6" t="s">
        <v>4</v>
      </c>
      <c r="K5257" s="6" t="s">
        <v>4</v>
      </c>
      <c r="L5257" s="6" t="s">
        <v>4</v>
      </c>
      <c r="M5257" s="6" t="s">
        <v>5</v>
      </c>
      <c r="N5257" s="6" t="s">
        <v>5696</v>
      </c>
      <c r="O5257" s="16">
        <v>45105</v>
      </c>
      <c r="P5257" s="6" t="s">
        <v>7</v>
      </c>
      <c r="Q5257" s="18">
        <v>11535</v>
      </c>
      <c r="R5257" s="18">
        <v>11535</v>
      </c>
      <c r="S5257" s="18">
        <v>0</v>
      </c>
      <c r="T5257" s="18">
        <v>0</v>
      </c>
      <c r="U5257" s="10">
        <f t="shared" si="164"/>
        <v>0</v>
      </c>
      <c r="V5257" s="20">
        <f t="shared" si="165"/>
        <v>0</v>
      </c>
    </row>
    <row r="5258" spans="1:22" outlineLevel="3" x14ac:dyDescent="0.35">
      <c r="H5258" s="14" t="s">
        <v>12344</v>
      </c>
      <c r="O5258" s="16"/>
      <c r="Q5258" s="18">
        <f>SUBTOTAL(9,Q5257:Q5257)</f>
        <v>11535</v>
      </c>
      <c r="R5258" s="18">
        <f>SUBTOTAL(9,R5257:R5257)</f>
        <v>11535</v>
      </c>
      <c r="S5258" s="18">
        <f>SUBTOTAL(9,S5257:S5257)</f>
        <v>0</v>
      </c>
      <c r="T5258" s="18">
        <f>SUBTOTAL(9,T5257:T5257)</f>
        <v>0</v>
      </c>
      <c r="U5258" s="10">
        <f t="shared" si="164"/>
        <v>0</v>
      </c>
      <c r="V5258" s="20">
        <f t="shared" si="165"/>
        <v>0</v>
      </c>
    </row>
    <row r="5259" spans="1:22" ht="29" outlineLevel="4" x14ac:dyDescent="0.35">
      <c r="A5259" s="6" t="s">
        <v>110</v>
      </c>
      <c r="B5259" s="6" t="s">
        <v>111</v>
      </c>
      <c r="C5259" s="12" t="s">
        <v>12970</v>
      </c>
      <c r="D5259" s="5" t="s">
        <v>5695</v>
      </c>
      <c r="E5259" s="6" t="s">
        <v>5695</v>
      </c>
      <c r="F5259" s="1" t="s">
        <v>13150</v>
      </c>
      <c r="G5259" s="15" t="s">
        <v>4</v>
      </c>
      <c r="H5259" s="1" t="s">
        <v>5702</v>
      </c>
      <c r="I5259" s="2" t="s">
        <v>13138</v>
      </c>
      <c r="J5259" s="6" t="s">
        <v>4</v>
      </c>
      <c r="K5259" s="6" t="s">
        <v>4</v>
      </c>
      <c r="L5259" s="6" t="s">
        <v>4</v>
      </c>
      <c r="M5259" s="6" t="s">
        <v>5</v>
      </c>
      <c r="N5259" s="6" t="s">
        <v>5696</v>
      </c>
      <c r="O5259" s="16">
        <v>45105</v>
      </c>
      <c r="P5259" s="6" t="s">
        <v>7</v>
      </c>
      <c r="Q5259" s="18">
        <v>7052</v>
      </c>
      <c r="R5259" s="18">
        <v>7052</v>
      </c>
      <c r="S5259" s="18">
        <v>0</v>
      </c>
      <c r="T5259" s="18">
        <v>0</v>
      </c>
      <c r="U5259" s="10">
        <f t="shared" si="164"/>
        <v>0</v>
      </c>
      <c r="V5259" s="20">
        <f t="shared" si="165"/>
        <v>0</v>
      </c>
    </row>
    <row r="5260" spans="1:22" outlineLevel="3" x14ac:dyDescent="0.35">
      <c r="H5260" s="14" t="s">
        <v>12345</v>
      </c>
      <c r="O5260" s="16"/>
      <c r="Q5260" s="18">
        <f>SUBTOTAL(9,Q5259:Q5259)</f>
        <v>7052</v>
      </c>
      <c r="R5260" s="18">
        <f>SUBTOTAL(9,R5259:R5259)</f>
        <v>7052</v>
      </c>
      <c r="S5260" s="18">
        <f>SUBTOTAL(9,S5259:S5259)</f>
        <v>0</v>
      </c>
      <c r="T5260" s="18">
        <f>SUBTOTAL(9,T5259:T5259)</f>
        <v>0</v>
      </c>
      <c r="U5260" s="10">
        <f t="shared" si="164"/>
        <v>0</v>
      </c>
      <c r="V5260" s="20">
        <f t="shared" si="165"/>
        <v>0</v>
      </c>
    </row>
    <row r="5261" spans="1:22" ht="29" outlineLevel="4" x14ac:dyDescent="0.35">
      <c r="A5261" s="6" t="s">
        <v>110</v>
      </c>
      <c r="B5261" s="6" t="s">
        <v>111</v>
      </c>
      <c r="C5261" s="12" t="s">
        <v>12970</v>
      </c>
      <c r="D5261" s="5" t="s">
        <v>5695</v>
      </c>
      <c r="E5261" s="6" t="s">
        <v>5695</v>
      </c>
      <c r="F5261" s="1" t="s">
        <v>13150</v>
      </c>
      <c r="G5261" s="15" t="s">
        <v>4</v>
      </c>
      <c r="H5261" s="1" t="s">
        <v>5703</v>
      </c>
      <c r="I5261" s="2" t="s">
        <v>13139</v>
      </c>
      <c r="J5261" s="6" t="s">
        <v>4</v>
      </c>
      <c r="K5261" s="6" t="s">
        <v>4</v>
      </c>
      <c r="L5261" s="6" t="s">
        <v>4</v>
      </c>
      <c r="M5261" s="6" t="s">
        <v>5</v>
      </c>
      <c r="N5261" s="6" t="s">
        <v>5696</v>
      </c>
      <c r="O5261" s="16">
        <v>45105</v>
      </c>
      <c r="P5261" s="6" t="s">
        <v>7</v>
      </c>
      <c r="Q5261" s="18">
        <v>100000</v>
      </c>
      <c r="R5261" s="18">
        <v>100000</v>
      </c>
      <c r="S5261" s="18">
        <v>0</v>
      </c>
      <c r="T5261" s="18">
        <v>0</v>
      </c>
      <c r="U5261" s="10">
        <f t="shared" si="164"/>
        <v>0</v>
      </c>
      <c r="V5261" s="20">
        <f t="shared" si="165"/>
        <v>0</v>
      </c>
    </row>
    <row r="5262" spans="1:22" outlineLevel="3" x14ac:dyDescent="0.35">
      <c r="H5262" s="14" t="s">
        <v>12346</v>
      </c>
      <c r="O5262" s="16"/>
      <c r="Q5262" s="18">
        <f>SUBTOTAL(9,Q5261:Q5261)</f>
        <v>100000</v>
      </c>
      <c r="R5262" s="18">
        <f>SUBTOTAL(9,R5261:R5261)</f>
        <v>100000</v>
      </c>
      <c r="S5262" s="18">
        <f>SUBTOTAL(9,S5261:S5261)</f>
        <v>0</v>
      </c>
      <c r="T5262" s="18">
        <f>SUBTOTAL(9,T5261:T5261)</f>
        <v>0</v>
      </c>
      <c r="U5262" s="10">
        <f t="shared" si="164"/>
        <v>0</v>
      </c>
      <c r="V5262" s="20">
        <f t="shared" si="165"/>
        <v>0</v>
      </c>
    </row>
    <row r="5263" spans="1:22" ht="29" outlineLevel="4" x14ac:dyDescent="0.35">
      <c r="A5263" s="6" t="s">
        <v>110</v>
      </c>
      <c r="B5263" s="6" t="s">
        <v>111</v>
      </c>
      <c r="C5263" s="12" t="s">
        <v>12970</v>
      </c>
      <c r="D5263" s="5" t="s">
        <v>5695</v>
      </c>
      <c r="E5263" s="6" t="s">
        <v>5695</v>
      </c>
      <c r="F5263" s="1" t="s">
        <v>13150</v>
      </c>
      <c r="G5263" s="15" t="s">
        <v>4</v>
      </c>
      <c r="H5263" s="1" t="s">
        <v>5704</v>
      </c>
      <c r="I5263" s="2" t="s">
        <v>13140</v>
      </c>
      <c r="J5263" s="6" t="s">
        <v>4</v>
      </c>
      <c r="K5263" s="6" t="s">
        <v>4</v>
      </c>
      <c r="L5263" s="6" t="s">
        <v>4</v>
      </c>
      <c r="M5263" s="6" t="s">
        <v>5</v>
      </c>
      <c r="N5263" s="6" t="s">
        <v>5696</v>
      </c>
      <c r="O5263" s="16">
        <v>45105</v>
      </c>
      <c r="P5263" s="6" t="s">
        <v>7</v>
      </c>
      <c r="Q5263" s="18">
        <v>29263.46</v>
      </c>
      <c r="R5263" s="18">
        <v>29263.46</v>
      </c>
      <c r="S5263" s="18">
        <v>0</v>
      </c>
      <c r="T5263" s="18">
        <v>0</v>
      </c>
      <c r="U5263" s="10">
        <f t="shared" si="164"/>
        <v>0</v>
      </c>
      <c r="V5263" s="20">
        <f t="shared" si="165"/>
        <v>0</v>
      </c>
    </row>
    <row r="5264" spans="1:22" outlineLevel="3" x14ac:dyDescent="0.35">
      <c r="H5264" s="14" t="s">
        <v>12347</v>
      </c>
      <c r="O5264" s="16"/>
      <c r="Q5264" s="18">
        <f>SUBTOTAL(9,Q5263:Q5263)</f>
        <v>29263.46</v>
      </c>
      <c r="R5264" s="18">
        <f>SUBTOTAL(9,R5263:R5263)</f>
        <v>29263.46</v>
      </c>
      <c r="S5264" s="18">
        <f>SUBTOTAL(9,S5263:S5263)</f>
        <v>0</v>
      </c>
      <c r="T5264" s="18">
        <f>SUBTOTAL(9,T5263:T5263)</f>
        <v>0</v>
      </c>
      <c r="U5264" s="10">
        <f t="shared" si="164"/>
        <v>0</v>
      </c>
      <c r="V5264" s="20">
        <f t="shared" si="165"/>
        <v>0</v>
      </c>
    </row>
    <row r="5265" spans="1:22" ht="29" outlineLevel="4" x14ac:dyDescent="0.35">
      <c r="A5265" s="6" t="s">
        <v>110</v>
      </c>
      <c r="B5265" s="6" t="s">
        <v>111</v>
      </c>
      <c r="C5265" s="12" t="s">
        <v>12970</v>
      </c>
      <c r="D5265" s="5" t="s">
        <v>5695</v>
      </c>
      <c r="E5265" s="6" t="s">
        <v>5695</v>
      </c>
      <c r="F5265" s="1" t="s">
        <v>13150</v>
      </c>
      <c r="G5265" s="15" t="s">
        <v>4</v>
      </c>
      <c r="H5265" s="1" t="s">
        <v>5705</v>
      </c>
      <c r="I5265" s="2" t="s">
        <v>13141</v>
      </c>
      <c r="J5265" s="6" t="s">
        <v>4</v>
      </c>
      <c r="K5265" s="6" t="s">
        <v>4</v>
      </c>
      <c r="L5265" s="6" t="s">
        <v>4</v>
      </c>
      <c r="M5265" s="6" t="s">
        <v>5</v>
      </c>
      <c r="N5265" s="6" t="s">
        <v>5696</v>
      </c>
      <c r="O5265" s="16">
        <v>45105</v>
      </c>
      <c r="P5265" s="6" t="s">
        <v>7</v>
      </c>
      <c r="Q5265" s="18">
        <v>67185.429999999993</v>
      </c>
      <c r="R5265" s="18">
        <v>67185.429999999993</v>
      </c>
      <c r="S5265" s="18">
        <v>0</v>
      </c>
      <c r="T5265" s="18">
        <v>0</v>
      </c>
      <c r="U5265" s="10">
        <f t="shared" si="164"/>
        <v>0</v>
      </c>
      <c r="V5265" s="20">
        <f t="shared" si="165"/>
        <v>0</v>
      </c>
    </row>
    <row r="5266" spans="1:22" outlineLevel="3" x14ac:dyDescent="0.35">
      <c r="H5266" s="14" t="s">
        <v>12348</v>
      </c>
      <c r="O5266" s="16"/>
      <c r="Q5266" s="18">
        <f>SUBTOTAL(9,Q5265:Q5265)</f>
        <v>67185.429999999993</v>
      </c>
      <c r="R5266" s="18">
        <f>SUBTOTAL(9,R5265:R5265)</f>
        <v>67185.429999999993</v>
      </c>
      <c r="S5266" s="18">
        <f>SUBTOTAL(9,S5265:S5265)</f>
        <v>0</v>
      </c>
      <c r="T5266" s="18">
        <f>SUBTOTAL(9,T5265:T5265)</f>
        <v>0</v>
      </c>
      <c r="U5266" s="10">
        <f t="shared" si="164"/>
        <v>0</v>
      </c>
      <c r="V5266" s="20">
        <f t="shared" si="165"/>
        <v>0</v>
      </c>
    </row>
    <row r="5267" spans="1:22" outlineLevel="4" x14ac:dyDescent="0.35">
      <c r="A5267" s="6" t="s">
        <v>110</v>
      </c>
      <c r="B5267" s="6" t="s">
        <v>111</v>
      </c>
      <c r="C5267" s="12" t="s">
        <v>12970</v>
      </c>
      <c r="D5267" s="5" t="s">
        <v>5695</v>
      </c>
      <c r="E5267" s="6" t="s">
        <v>5695</v>
      </c>
      <c r="F5267" s="1" t="s">
        <v>13150</v>
      </c>
      <c r="G5267" s="15" t="s">
        <v>4</v>
      </c>
      <c r="H5267" s="1" t="s">
        <v>5706</v>
      </c>
      <c r="I5267" s="2" t="s">
        <v>13142</v>
      </c>
      <c r="J5267" s="6" t="s">
        <v>4</v>
      </c>
      <c r="K5267" s="6" t="s">
        <v>4</v>
      </c>
      <c r="L5267" s="6" t="s">
        <v>4</v>
      </c>
      <c r="M5267" s="6" t="s">
        <v>5</v>
      </c>
      <c r="N5267" s="6" t="s">
        <v>5696</v>
      </c>
      <c r="O5267" s="16">
        <v>45105</v>
      </c>
      <c r="P5267" s="6" t="s">
        <v>7</v>
      </c>
      <c r="Q5267" s="18">
        <v>6323.95</v>
      </c>
      <c r="R5267" s="18">
        <v>6323.95</v>
      </c>
      <c r="S5267" s="18">
        <v>0</v>
      </c>
      <c r="T5267" s="18">
        <v>0</v>
      </c>
      <c r="U5267" s="10">
        <f t="shared" si="164"/>
        <v>0</v>
      </c>
      <c r="V5267" s="20">
        <f t="shared" si="165"/>
        <v>0</v>
      </c>
    </row>
    <row r="5268" spans="1:22" outlineLevel="3" x14ac:dyDescent="0.35">
      <c r="H5268" s="14" t="s">
        <v>12349</v>
      </c>
      <c r="O5268" s="16"/>
      <c r="Q5268" s="18">
        <f>SUBTOTAL(9,Q5267:Q5267)</f>
        <v>6323.95</v>
      </c>
      <c r="R5268" s="18">
        <f>SUBTOTAL(9,R5267:R5267)</f>
        <v>6323.95</v>
      </c>
      <c r="S5268" s="18">
        <f>SUBTOTAL(9,S5267:S5267)</f>
        <v>0</v>
      </c>
      <c r="T5268" s="18">
        <f>SUBTOTAL(9,T5267:T5267)</f>
        <v>0</v>
      </c>
      <c r="U5268" s="10">
        <f t="shared" si="164"/>
        <v>0</v>
      </c>
      <c r="V5268" s="20">
        <f t="shared" si="165"/>
        <v>0</v>
      </c>
    </row>
    <row r="5269" spans="1:22" ht="29" outlineLevel="4" x14ac:dyDescent="0.35">
      <c r="A5269" s="6" t="s">
        <v>110</v>
      </c>
      <c r="B5269" s="6" t="s">
        <v>111</v>
      </c>
      <c r="C5269" s="12" t="s">
        <v>12970</v>
      </c>
      <c r="D5269" s="5" t="s">
        <v>5695</v>
      </c>
      <c r="E5269" s="6" t="s">
        <v>5695</v>
      </c>
      <c r="F5269" s="1" t="s">
        <v>13150</v>
      </c>
      <c r="G5269" s="15" t="s">
        <v>4</v>
      </c>
      <c r="H5269" s="1" t="s">
        <v>5707</v>
      </c>
      <c r="I5269" s="2" t="s">
        <v>5708</v>
      </c>
      <c r="J5269" s="6" t="s">
        <v>4</v>
      </c>
      <c r="K5269" s="6" t="s">
        <v>4</v>
      </c>
      <c r="L5269" s="6" t="s">
        <v>4</v>
      </c>
      <c r="M5269" s="6" t="s">
        <v>5</v>
      </c>
      <c r="N5269" s="6" t="s">
        <v>5696</v>
      </c>
      <c r="O5269" s="16">
        <v>45105</v>
      </c>
      <c r="P5269" s="6" t="s">
        <v>7</v>
      </c>
      <c r="Q5269" s="18">
        <v>139990.70000000001</v>
      </c>
      <c r="R5269" s="18">
        <v>139990.70000000001</v>
      </c>
      <c r="S5269" s="18">
        <v>0</v>
      </c>
      <c r="T5269" s="18">
        <v>0</v>
      </c>
      <c r="U5269" s="10">
        <f t="shared" si="164"/>
        <v>0</v>
      </c>
      <c r="V5269" s="20">
        <f t="shared" si="165"/>
        <v>0</v>
      </c>
    </row>
    <row r="5270" spans="1:22" outlineLevel="3" x14ac:dyDescent="0.35">
      <c r="H5270" s="14" t="s">
        <v>12350</v>
      </c>
      <c r="O5270" s="16"/>
      <c r="Q5270" s="18">
        <f>SUBTOTAL(9,Q5269:Q5269)</f>
        <v>139990.70000000001</v>
      </c>
      <c r="R5270" s="18">
        <f>SUBTOTAL(9,R5269:R5269)</f>
        <v>139990.70000000001</v>
      </c>
      <c r="S5270" s="18">
        <f>SUBTOTAL(9,S5269:S5269)</f>
        <v>0</v>
      </c>
      <c r="T5270" s="18">
        <f>SUBTOTAL(9,T5269:T5269)</f>
        <v>0</v>
      </c>
      <c r="U5270" s="10">
        <f t="shared" si="164"/>
        <v>0</v>
      </c>
      <c r="V5270" s="20">
        <f t="shared" si="165"/>
        <v>0</v>
      </c>
    </row>
    <row r="5271" spans="1:22" ht="29" outlineLevel="4" x14ac:dyDescent="0.35">
      <c r="A5271" s="6" t="s">
        <v>110</v>
      </c>
      <c r="B5271" s="6" t="s">
        <v>111</v>
      </c>
      <c r="C5271" s="12" t="s">
        <v>12970</v>
      </c>
      <c r="D5271" s="5" t="s">
        <v>5695</v>
      </c>
      <c r="E5271" s="6" t="s">
        <v>5695</v>
      </c>
      <c r="F5271" s="1" t="s">
        <v>13150</v>
      </c>
      <c r="G5271" s="15" t="s">
        <v>4</v>
      </c>
      <c r="H5271" s="1" t="s">
        <v>5709</v>
      </c>
      <c r="I5271" s="2" t="s">
        <v>13143</v>
      </c>
      <c r="J5271" s="6" t="s">
        <v>4</v>
      </c>
      <c r="K5271" s="6" t="s">
        <v>4</v>
      </c>
      <c r="L5271" s="6" t="s">
        <v>4</v>
      </c>
      <c r="M5271" s="6" t="s">
        <v>5</v>
      </c>
      <c r="N5271" s="6" t="s">
        <v>5696</v>
      </c>
      <c r="O5271" s="16">
        <v>45105</v>
      </c>
      <c r="P5271" s="6" t="s">
        <v>7</v>
      </c>
      <c r="Q5271" s="18">
        <v>28065.33</v>
      </c>
      <c r="R5271" s="18">
        <v>28065.33</v>
      </c>
      <c r="S5271" s="18">
        <v>0</v>
      </c>
      <c r="T5271" s="18">
        <v>0</v>
      </c>
      <c r="U5271" s="10">
        <f t="shared" si="164"/>
        <v>0</v>
      </c>
      <c r="V5271" s="20">
        <f t="shared" si="165"/>
        <v>0</v>
      </c>
    </row>
    <row r="5272" spans="1:22" outlineLevel="3" x14ac:dyDescent="0.35">
      <c r="H5272" s="14" t="s">
        <v>12351</v>
      </c>
      <c r="O5272" s="16"/>
      <c r="Q5272" s="18">
        <f>SUBTOTAL(9,Q5271:Q5271)</f>
        <v>28065.33</v>
      </c>
      <c r="R5272" s="18">
        <f>SUBTOTAL(9,R5271:R5271)</f>
        <v>28065.33</v>
      </c>
      <c r="S5272" s="18">
        <f>SUBTOTAL(9,S5271:S5271)</f>
        <v>0</v>
      </c>
      <c r="T5272" s="18">
        <f>SUBTOTAL(9,T5271:T5271)</f>
        <v>0</v>
      </c>
      <c r="U5272" s="10">
        <f t="shared" si="164"/>
        <v>0</v>
      </c>
      <c r="V5272" s="20">
        <f t="shared" si="165"/>
        <v>0</v>
      </c>
    </row>
    <row r="5273" spans="1:22" outlineLevel="4" x14ac:dyDescent="0.35">
      <c r="A5273" s="6" t="s">
        <v>110</v>
      </c>
      <c r="B5273" s="6" t="s">
        <v>111</v>
      </c>
      <c r="C5273" s="12" t="s">
        <v>12970</v>
      </c>
      <c r="D5273" s="5" t="s">
        <v>5695</v>
      </c>
      <c r="E5273" s="6" t="s">
        <v>5695</v>
      </c>
      <c r="F5273" s="1" t="s">
        <v>13150</v>
      </c>
      <c r="G5273" s="15" t="s">
        <v>4</v>
      </c>
      <c r="H5273" s="1" t="s">
        <v>5710</v>
      </c>
      <c r="I5273" s="2" t="s">
        <v>13144</v>
      </c>
      <c r="J5273" s="6" t="s">
        <v>4</v>
      </c>
      <c r="K5273" s="6" t="s">
        <v>4</v>
      </c>
      <c r="L5273" s="6" t="s">
        <v>4</v>
      </c>
      <c r="M5273" s="6" t="s">
        <v>5</v>
      </c>
      <c r="N5273" s="6" t="s">
        <v>5696</v>
      </c>
      <c r="O5273" s="16">
        <v>45105</v>
      </c>
      <c r="P5273" s="6" t="s">
        <v>7</v>
      </c>
      <c r="Q5273" s="18">
        <v>5454.4</v>
      </c>
      <c r="R5273" s="18">
        <v>5454.4</v>
      </c>
      <c r="S5273" s="18">
        <v>0</v>
      </c>
      <c r="T5273" s="18">
        <v>0</v>
      </c>
      <c r="U5273" s="10">
        <f t="shared" si="164"/>
        <v>0</v>
      </c>
      <c r="V5273" s="20">
        <f t="shared" si="165"/>
        <v>0</v>
      </c>
    </row>
    <row r="5274" spans="1:22" outlineLevel="3" x14ac:dyDescent="0.35">
      <c r="H5274" s="14" t="s">
        <v>12352</v>
      </c>
      <c r="O5274" s="16"/>
      <c r="Q5274" s="18">
        <f>SUBTOTAL(9,Q5273:Q5273)</f>
        <v>5454.4</v>
      </c>
      <c r="R5274" s="18">
        <f>SUBTOTAL(9,R5273:R5273)</f>
        <v>5454.4</v>
      </c>
      <c r="S5274" s="18">
        <f>SUBTOTAL(9,S5273:S5273)</f>
        <v>0</v>
      </c>
      <c r="T5274" s="18">
        <f>SUBTOTAL(9,T5273:T5273)</f>
        <v>0</v>
      </c>
      <c r="U5274" s="10">
        <f t="shared" si="164"/>
        <v>0</v>
      </c>
      <c r="V5274" s="20">
        <f t="shared" si="165"/>
        <v>0</v>
      </c>
    </row>
    <row r="5275" spans="1:22" ht="29" outlineLevel="4" x14ac:dyDescent="0.35">
      <c r="A5275" s="6" t="s">
        <v>110</v>
      </c>
      <c r="B5275" s="6" t="s">
        <v>111</v>
      </c>
      <c r="C5275" s="12" t="s">
        <v>12970</v>
      </c>
      <c r="D5275" s="5" t="s">
        <v>5695</v>
      </c>
      <c r="E5275" s="6" t="s">
        <v>5695</v>
      </c>
      <c r="F5275" s="1" t="s">
        <v>13150</v>
      </c>
      <c r="G5275" s="15" t="s">
        <v>4</v>
      </c>
      <c r="H5275" s="1" t="s">
        <v>5711</v>
      </c>
      <c r="I5275" s="2" t="s">
        <v>5712</v>
      </c>
      <c r="J5275" s="6" t="s">
        <v>4</v>
      </c>
      <c r="K5275" s="6" t="s">
        <v>4</v>
      </c>
      <c r="L5275" s="6" t="s">
        <v>4</v>
      </c>
      <c r="M5275" s="6" t="s">
        <v>5</v>
      </c>
      <c r="N5275" s="6" t="s">
        <v>5696</v>
      </c>
      <c r="O5275" s="16">
        <v>45105</v>
      </c>
      <c r="P5275" s="6" t="s">
        <v>7</v>
      </c>
      <c r="Q5275" s="18">
        <v>99998.78</v>
      </c>
      <c r="R5275" s="18">
        <v>99998.78</v>
      </c>
      <c r="S5275" s="18">
        <v>0</v>
      </c>
      <c r="T5275" s="18">
        <v>0</v>
      </c>
      <c r="U5275" s="10">
        <f t="shared" si="164"/>
        <v>0</v>
      </c>
      <c r="V5275" s="20">
        <f t="shared" si="165"/>
        <v>0</v>
      </c>
    </row>
    <row r="5276" spans="1:22" outlineLevel="3" x14ac:dyDescent="0.35">
      <c r="H5276" s="14" t="s">
        <v>12353</v>
      </c>
      <c r="O5276" s="16"/>
      <c r="Q5276" s="18">
        <f>SUBTOTAL(9,Q5275:Q5275)</f>
        <v>99998.78</v>
      </c>
      <c r="R5276" s="18">
        <f>SUBTOTAL(9,R5275:R5275)</f>
        <v>99998.78</v>
      </c>
      <c r="S5276" s="18">
        <f>SUBTOTAL(9,S5275:S5275)</f>
        <v>0</v>
      </c>
      <c r="T5276" s="18">
        <f>SUBTOTAL(9,T5275:T5275)</f>
        <v>0</v>
      </c>
      <c r="U5276" s="10">
        <f t="shared" si="164"/>
        <v>0</v>
      </c>
      <c r="V5276" s="20">
        <f t="shared" si="165"/>
        <v>0</v>
      </c>
    </row>
    <row r="5277" spans="1:22" ht="29" outlineLevel="4" x14ac:dyDescent="0.35">
      <c r="A5277" s="6" t="s">
        <v>110</v>
      </c>
      <c r="B5277" s="6" t="s">
        <v>111</v>
      </c>
      <c r="C5277" s="12" t="s">
        <v>12970</v>
      </c>
      <c r="D5277" s="5" t="s">
        <v>5695</v>
      </c>
      <c r="E5277" s="6" t="s">
        <v>5695</v>
      </c>
      <c r="F5277" s="1" t="s">
        <v>13150</v>
      </c>
      <c r="G5277" s="15" t="s">
        <v>4</v>
      </c>
      <c r="H5277" s="1" t="s">
        <v>5713</v>
      </c>
      <c r="I5277" s="2" t="s">
        <v>5714</v>
      </c>
      <c r="J5277" s="6" t="s">
        <v>4</v>
      </c>
      <c r="K5277" s="6" t="s">
        <v>4</v>
      </c>
      <c r="L5277" s="6" t="s">
        <v>4</v>
      </c>
      <c r="M5277" s="6" t="s">
        <v>5</v>
      </c>
      <c r="N5277" s="6" t="s">
        <v>5696</v>
      </c>
      <c r="O5277" s="16">
        <v>45105</v>
      </c>
      <c r="P5277" s="6" t="s">
        <v>7</v>
      </c>
      <c r="Q5277" s="18">
        <v>98640</v>
      </c>
      <c r="R5277" s="18">
        <v>98640</v>
      </c>
      <c r="S5277" s="18">
        <v>0</v>
      </c>
      <c r="T5277" s="18">
        <v>0</v>
      </c>
      <c r="U5277" s="10">
        <f t="shared" si="164"/>
        <v>0</v>
      </c>
      <c r="V5277" s="20">
        <f t="shared" si="165"/>
        <v>0</v>
      </c>
    </row>
    <row r="5278" spans="1:22" outlineLevel="3" x14ac:dyDescent="0.35">
      <c r="H5278" s="14" t="s">
        <v>12354</v>
      </c>
      <c r="O5278" s="16"/>
      <c r="Q5278" s="18">
        <f>SUBTOTAL(9,Q5277:Q5277)</f>
        <v>98640</v>
      </c>
      <c r="R5278" s="18">
        <f>SUBTOTAL(9,R5277:R5277)</f>
        <v>98640</v>
      </c>
      <c r="S5278" s="18">
        <f>SUBTOTAL(9,S5277:S5277)</f>
        <v>0</v>
      </c>
      <c r="T5278" s="18">
        <f>SUBTOTAL(9,T5277:T5277)</f>
        <v>0</v>
      </c>
      <c r="U5278" s="10">
        <f t="shared" si="164"/>
        <v>0</v>
      </c>
      <c r="V5278" s="20">
        <f t="shared" si="165"/>
        <v>0</v>
      </c>
    </row>
    <row r="5279" spans="1:22" ht="29" outlineLevel="4" x14ac:dyDescent="0.35">
      <c r="A5279" s="6" t="s">
        <v>110</v>
      </c>
      <c r="B5279" s="6" t="s">
        <v>111</v>
      </c>
      <c r="C5279" s="12" t="s">
        <v>12970</v>
      </c>
      <c r="D5279" s="5" t="s">
        <v>5695</v>
      </c>
      <c r="E5279" s="6" t="s">
        <v>5695</v>
      </c>
      <c r="F5279" s="1" t="s">
        <v>13150</v>
      </c>
      <c r="G5279" s="15" t="s">
        <v>4</v>
      </c>
      <c r="H5279" s="1" t="s">
        <v>5715</v>
      </c>
      <c r="I5279" s="2" t="s">
        <v>5716</v>
      </c>
      <c r="J5279" s="6" t="s">
        <v>4</v>
      </c>
      <c r="K5279" s="6" t="s">
        <v>4</v>
      </c>
      <c r="L5279" s="6" t="s">
        <v>4</v>
      </c>
      <c r="M5279" s="6" t="s">
        <v>5</v>
      </c>
      <c r="N5279" s="6" t="s">
        <v>5696</v>
      </c>
      <c r="O5279" s="16">
        <v>45105</v>
      </c>
      <c r="P5279" s="6" t="s">
        <v>7</v>
      </c>
      <c r="Q5279" s="18">
        <v>100000</v>
      </c>
      <c r="R5279" s="18">
        <v>100000</v>
      </c>
      <c r="S5279" s="18">
        <v>0</v>
      </c>
      <c r="T5279" s="18">
        <v>0</v>
      </c>
      <c r="U5279" s="10">
        <f t="shared" si="164"/>
        <v>0</v>
      </c>
      <c r="V5279" s="20">
        <f t="shared" si="165"/>
        <v>0</v>
      </c>
    </row>
    <row r="5280" spans="1:22" outlineLevel="3" x14ac:dyDescent="0.35">
      <c r="H5280" s="14" t="s">
        <v>12355</v>
      </c>
      <c r="O5280" s="16"/>
      <c r="Q5280" s="18">
        <f>SUBTOTAL(9,Q5279:Q5279)</f>
        <v>100000</v>
      </c>
      <c r="R5280" s="18">
        <f>SUBTOTAL(9,R5279:R5279)</f>
        <v>100000</v>
      </c>
      <c r="S5280" s="18">
        <f>SUBTOTAL(9,S5279:S5279)</f>
        <v>0</v>
      </c>
      <c r="T5280" s="18">
        <f>SUBTOTAL(9,T5279:T5279)</f>
        <v>0</v>
      </c>
      <c r="U5280" s="10">
        <f t="shared" si="164"/>
        <v>0</v>
      </c>
      <c r="V5280" s="20">
        <f t="shared" si="165"/>
        <v>0</v>
      </c>
    </row>
    <row r="5281" spans="1:22" ht="29" outlineLevel="4" x14ac:dyDescent="0.35">
      <c r="A5281" s="6" t="s">
        <v>110</v>
      </c>
      <c r="B5281" s="6" t="s">
        <v>111</v>
      </c>
      <c r="C5281" s="12" t="s">
        <v>12970</v>
      </c>
      <c r="D5281" s="5" t="s">
        <v>5695</v>
      </c>
      <c r="E5281" s="6" t="s">
        <v>5695</v>
      </c>
      <c r="F5281" s="1" t="s">
        <v>13150</v>
      </c>
      <c r="G5281" s="15" t="s">
        <v>4</v>
      </c>
      <c r="H5281" s="1" t="s">
        <v>5717</v>
      </c>
      <c r="I5281" s="2" t="s">
        <v>5718</v>
      </c>
      <c r="J5281" s="6" t="s">
        <v>4</v>
      </c>
      <c r="K5281" s="6" t="s">
        <v>4</v>
      </c>
      <c r="L5281" s="6" t="s">
        <v>4</v>
      </c>
      <c r="M5281" s="6" t="s">
        <v>5</v>
      </c>
      <c r="N5281" s="6" t="s">
        <v>5696</v>
      </c>
      <c r="O5281" s="16">
        <v>45105</v>
      </c>
      <c r="P5281" s="6" t="s">
        <v>7</v>
      </c>
      <c r="Q5281" s="18">
        <v>60416.25</v>
      </c>
      <c r="R5281" s="18">
        <v>60416.25</v>
      </c>
      <c r="S5281" s="18">
        <v>0</v>
      </c>
      <c r="T5281" s="18">
        <v>0</v>
      </c>
      <c r="U5281" s="10">
        <f t="shared" si="164"/>
        <v>0</v>
      </c>
      <c r="V5281" s="20">
        <f t="shared" si="165"/>
        <v>0</v>
      </c>
    </row>
    <row r="5282" spans="1:22" outlineLevel="3" x14ac:dyDescent="0.35">
      <c r="H5282" s="14" t="s">
        <v>12356</v>
      </c>
      <c r="O5282" s="16"/>
      <c r="Q5282" s="18">
        <f>SUBTOTAL(9,Q5281:Q5281)</f>
        <v>60416.25</v>
      </c>
      <c r="R5282" s="18">
        <f>SUBTOTAL(9,R5281:R5281)</f>
        <v>60416.25</v>
      </c>
      <c r="S5282" s="18">
        <f>SUBTOTAL(9,S5281:S5281)</f>
        <v>0</v>
      </c>
      <c r="T5282" s="18">
        <f>SUBTOTAL(9,T5281:T5281)</f>
        <v>0</v>
      </c>
      <c r="U5282" s="10">
        <f t="shared" si="164"/>
        <v>0</v>
      </c>
      <c r="V5282" s="20">
        <f t="shared" si="165"/>
        <v>0</v>
      </c>
    </row>
    <row r="5283" spans="1:22" ht="29" outlineLevel="4" x14ac:dyDescent="0.35">
      <c r="A5283" s="6" t="s">
        <v>110</v>
      </c>
      <c r="B5283" s="6" t="s">
        <v>111</v>
      </c>
      <c r="C5283" s="12" t="s">
        <v>12970</v>
      </c>
      <c r="D5283" s="5" t="s">
        <v>5695</v>
      </c>
      <c r="E5283" s="6" t="s">
        <v>5695</v>
      </c>
      <c r="F5283" s="1" t="s">
        <v>13150</v>
      </c>
      <c r="G5283" s="15" t="s">
        <v>4</v>
      </c>
      <c r="H5283" s="1" t="s">
        <v>5719</v>
      </c>
      <c r="I5283" s="2" t="s">
        <v>5720</v>
      </c>
      <c r="J5283" s="6" t="s">
        <v>4</v>
      </c>
      <c r="K5283" s="6" t="s">
        <v>4</v>
      </c>
      <c r="L5283" s="6" t="s">
        <v>4</v>
      </c>
      <c r="M5283" s="6" t="s">
        <v>5</v>
      </c>
      <c r="N5283" s="6" t="s">
        <v>5696</v>
      </c>
      <c r="O5283" s="16">
        <v>45105</v>
      </c>
      <c r="P5283" s="6" t="s">
        <v>7</v>
      </c>
      <c r="Q5283" s="18">
        <v>99987.7</v>
      </c>
      <c r="R5283" s="18">
        <v>99987.7</v>
      </c>
      <c r="S5283" s="18">
        <v>0</v>
      </c>
      <c r="T5283" s="18">
        <v>0</v>
      </c>
      <c r="U5283" s="10">
        <f t="shared" si="164"/>
        <v>0</v>
      </c>
      <c r="V5283" s="20">
        <f t="shared" si="165"/>
        <v>0</v>
      </c>
    </row>
    <row r="5284" spans="1:22" outlineLevel="3" x14ac:dyDescent="0.35">
      <c r="H5284" s="14" t="s">
        <v>12357</v>
      </c>
      <c r="O5284" s="16"/>
      <c r="Q5284" s="18">
        <f>SUBTOTAL(9,Q5283:Q5283)</f>
        <v>99987.7</v>
      </c>
      <c r="R5284" s="18">
        <f>SUBTOTAL(9,R5283:R5283)</f>
        <v>99987.7</v>
      </c>
      <c r="S5284" s="18">
        <f>SUBTOTAL(9,S5283:S5283)</f>
        <v>0</v>
      </c>
      <c r="T5284" s="18">
        <f>SUBTOTAL(9,T5283:T5283)</f>
        <v>0</v>
      </c>
      <c r="U5284" s="10">
        <f t="shared" si="164"/>
        <v>0</v>
      </c>
      <c r="V5284" s="20">
        <f t="shared" si="165"/>
        <v>0</v>
      </c>
    </row>
    <row r="5285" spans="1:22" ht="29" outlineLevel="4" x14ac:dyDescent="0.35">
      <c r="A5285" s="6" t="s">
        <v>110</v>
      </c>
      <c r="B5285" s="6" t="s">
        <v>111</v>
      </c>
      <c r="C5285" s="12" t="s">
        <v>12970</v>
      </c>
      <c r="D5285" s="5" t="s">
        <v>5695</v>
      </c>
      <c r="E5285" s="6" t="s">
        <v>5695</v>
      </c>
      <c r="F5285" s="1" t="s">
        <v>13150</v>
      </c>
      <c r="G5285" s="15" t="s">
        <v>4</v>
      </c>
      <c r="H5285" s="1" t="s">
        <v>5721</v>
      </c>
      <c r="I5285" s="2" t="s">
        <v>5722</v>
      </c>
      <c r="J5285" s="6" t="s">
        <v>4</v>
      </c>
      <c r="K5285" s="6" t="s">
        <v>4</v>
      </c>
      <c r="L5285" s="6" t="s">
        <v>4</v>
      </c>
      <c r="M5285" s="6" t="s">
        <v>5</v>
      </c>
      <c r="N5285" s="6" t="s">
        <v>5696</v>
      </c>
      <c r="O5285" s="16">
        <v>45105</v>
      </c>
      <c r="P5285" s="6" t="s">
        <v>7</v>
      </c>
      <c r="Q5285" s="18">
        <v>100000</v>
      </c>
      <c r="R5285" s="18">
        <v>100000</v>
      </c>
      <c r="S5285" s="18">
        <v>0</v>
      </c>
      <c r="T5285" s="18">
        <v>0</v>
      </c>
      <c r="U5285" s="10">
        <f t="shared" si="164"/>
        <v>0</v>
      </c>
      <c r="V5285" s="20">
        <f t="shared" si="165"/>
        <v>0</v>
      </c>
    </row>
    <row r="5286" spans="1:22" outlineLevel="3" x14ac:dyDescent="0.35">
      <c r="H5286" s="14" t="s">
        <v>12358</v>
      </c>
      <c r="O5286" s="16"/>
      <c r="Q5286" s="18">
        <f>SUBTOTAL(9,Q5285:Q5285)</f>
        <v>100000</v>
      </c>
      <c r="R5286" s="18">
        <f>SUBTOTAL(9,R5285:R5285)</f>
        <v>100000</v>
      </c>
      <c r="S5286" s="18">
        <f>SUBTOTAL(9,S5285:S5285)</f>
        <v>0</v>
      </c>
      <c r="T5286" s="18">
        <f>SUBTOTAL(9,T5285:T5285)</f>
        <v>0</v>
      </c>
      <c r="U5286" s="10">
        <f t="shared" si="164"/>
        <v>0</v>
      </c>
      <c r="V5286" s="20">
        <f t="shared" si="165"/>
        <v>0</v>
      </c>
    </row>
    <row r="5287" spans="1:22" ht="29" outlineLevel="4" x14ac:dyDescent="0.35">
      <c r="A5287" s="6" t="s">
        <v>110</v>
      </c>
      <c r="B5287" s="6" t="s">
        <v>111</v>
      </c>
      <c r="C5287" s="12" t="s">
        <v>12970</v>
      </c>
      <c r="D5287" s="5" t="s">
        <v>5695</v>
      </c>
      <c r="E5287" s="6" t="s">
        <v>5695</v>
      </c>
      <c r="F5287" s="1" t="s">
        <v>13150</v>
      </c>
      <c r="G5287" s="15" t="s">
        <v>4</v>
      </c>
      <c r="H5287" s="1" t="s">
        <v>5723</v>
      </c>
      <c r="I5287" s="2" t="s">
        <v>5724</v>
      </c>
      <c r="J5287" s="6" t="s">
        <v>4</v>
      </c>
      <c r="K5287" s="6" t="s">
        <v>4</v>
      </c>
      <c r="L5287" s="6" t="s">
        <v>4</v>
      </c>
      <c r="M5287" s="6" t="s">
        <v>5</v>
      </c>
      <c r="N5287" s="6" t="s">
        <v>5696</v>
      </c>
      <c r="O5287" s="16">
        <v>45105</v>
      </c>
      <c r="P5287" s="6" t="s">
        <v>7</v>
      </c>
      <c r="Q5287" s="18">
        <v>17500</v>
      </c>
      <c r="R5287" s="18">
        <v>17500</v>
      </c>
      <c r="S5287" s="18">
        <v>0</v>
      </c>
      <c r="T5287" s="18">
        <v>0</v>
      </c>
      <c r="U5287" s="10">
        <f t="shared" si="164"/>
        <v>0</v>
      </c>
      <c r="V5287" s="20">
        <f t="shared" si="165"/>
        <v>0</v>
      </c>
    </row>
    <row r="5288" spans="1:22" outlineLevel="3" x14ac:dyDescent="0.35">
      <c r="H5288" s="14" t="s">
        <v>12359</v>
      </c>
      <c r="O5288" s="16"/>
      <c r="Q5288" s="18">
        <f>SUBTOTAL(9,Q5287:Q5287)</f>
        <v>17500</v>
      </c>
      <c r="R5288" s="18">
        <f>SUBTOTAL(9,R5287:R5287)</f>
        <v>17500</v>
      </c>
      <c r="S5288" s="18">
        <f>SUBTOTAL(9,S5287:S5287)</f>
        <v>0</v>
      </c>
      <c r="T5288" s="18">
        <f>SUBTOTAL(9,T5287:T5287)</f>
        <v>0</v>
      </c>
      <c r="U5288" s="10">
        <f t="shared" si="164"/>
        <v>0</v>
      </c>
      <c r="V5288" s="20">
        <f t="shared" si="165"/>
        <v>0</v>
      </c>
    </row>
    <row r="5289" spans="1:22" ht="29" outlineLevel="2" x14ac:dyDescent="0.35">
      <c r="C5289" s="13" t="s">
        <v>12971</v>
      </c>
      <c r="O5289" s="16"/>
      <c r="Q5289" s="18">
        <f>SUBTOTAL(9,Q5253:Q5287)</f>
        <v>1113262</v>
      </c>
      <c r="R5289" s="18">
        <f>SUBTOTAL(9,R5253:R5287)</f>
        <v>1113262</v>
      </c>
      <c r="S5289" s="18">
        <f>SUBTOTAL(9,S5253:S5287)</f>
        <v>0</v>
      </c>
      <c r="T5289" s="18">
        <f>SUBTOTAL(9,T5253:T5287)</f>
        <v>0</v>
      </c>
      <c r="U5289" s="10">
        <f t="shared" si="164"/>
        <v>0</v>
      </c>
      <c r="V5289" s="20">
        <f t="shared" si="165"/>
        <v>0</v>
      </c>
    </row>
    <row r="5290" spans="1:22" outlineLevel="3" x14ac:dyDescent="0.35">
      <c r="A5290" s="6" t="s">
        <v>13046</v>
      </c>
      <c r="B5290" s="6" t="s">
        <v>1812</v>
      </c>
      <c r="C5290" s="12" t="s">
        <v>5725</v>
      </c>
      <c r="D5290" s="5" t="s">
        <v>5726</v>
      </c>
      <c r="E5290" s="6" t="s">
        <v>5726</v>
      </c>
      <c r="F5290" s="1" t="s">
        <v>4</v>
      </c>
      <c r="G5290" s="15" t="s">
        <v>13020</v>
      </c>
      <c r="H5290" s="1" t="s">
        <v>13047</v>
      </c>
      <c r="I5290" s="2" t="s">
        <v>13095</v>
      </c>
      <c r="J5290" s="6" t="s">
        <v>5727</v>
      </c>
      <c r="K5290" s="6" t="s">
        <v>4</v>
      </c>
      <c r="L5290" s="6" t="s">
        <v>4</v>
      </c>
      <c r="M5290" s="6" t="s">
        <v>5</v>
      </c>
      <c r="N5290" s="6" t="s">
        <v>5728</v>
      </c>
      <c r="O5290" s="16">
        <v>44747</v>
      </c>
      <c r="P5290" s="6" t="s">
        <v>7</v>
      </c>
      <c r="Q5290" s="18">
        <v>789.31</v>
      </c>
      <c r="R5290" s="18">
        <v>0</v>
      </c>
      <c r="S5290" s="18">
        <v>0</v>
      </c>
      <c r="T5290" s="18">
        <v>789.31</v>
      </c>
      <c r="U5290" s="10">
        <f t="shared" si="164"/>
        <v>0</v>
      </c>
      <c r="V5290" s="20">
        <f t="shared" si="165"/>
        <v>0</v>
      </c>
    </row>
    <row r="5291" spans="1:22" outlineLevel="3" x14ac:dyDescent="0.35">
      <c r="A5291" s="6" t="s">
        <v>1811</v>
      </c>
      <c r="B5291" s="6" t="s">
        <v>1812</v>
      </c>
      <c r="C5291" s="12" t="s">
        <v>5725</v>
      </c>
      <c r="D5291" s="5" t="s">
        <v>5726</v>
      </c>
      <c r="E5291" s="6" t="s">
        <v>5726</v>
      </c>
      <c r="F5291" s="1" t="s">
        <v>4</v>
      </c>
      <c r="G5291" s="15" t="s">
        <v>13020</v>
      </c>
      <c r="H5291" s="1" t="s">
        <v>13048</v>
      </c>
      <c r="I5291" s="2" t="s">
        <v>13095</v>
      </c>
      <c r="J5291" s="6" t="s">
        <v>5727</v>
      </c>
      <c r="K5291" s="6" t="s">
        <v>4</v>
      </c>
      <c r="L5291" s="6" t="s">
        <v>4</v>
      </c>
      <c r="M5291" s="6" t="s">
        <v>5</v>
      </c>
      <c r="N5291" s="6" t="s">
        <v>5729</v>
      </c>
      <c r="O5291" s="16">
        <v>44747</v>
      </c>
      <c r="P5291" s="6" t="s">
        <v>7</v>
      </c>
      <c r="Q5291" s="18">
        <v>1789.68</v>
      </c>
      <c r="R5291" s="18">
        <v>0</v>
      </c>
      <c r="S5291" s="18">
        <v>0</v>
      </c>
      <c r="T5291" s="18">
        <v>1789.68</v>
      </c>
      <c r="U5291" s="10">
        <f t="shared" si="164"/>
        <v>0</v>
      </c>
      <c r="V5291" s="20">
        <f t="shared" si="165"/>
        <v>0</v>
      </c>
    </row>
    <row r="5292" spans="1:22" outlineLevel="3" x14ac:dyDescent="0.35">
      <c r="A5292" s="6" t="s">
        <v>1811</v>
      </c>
      <c r="B5292" s="6" t="s">
        <v>1812</v>
      </c>
      <c r="C5292" s="12" t="s">
        <v>5725</v>
      </c>
      <c r="D5292" s="5" t="s">
        <v>5726</v>
      </c>
      <c r="E5292" s="6" t="s">
        <v>5726</v>
      </c>
      <c r="F5292" s="1" t="s">
        <v>4</v>
      </c>
      <c r="G5292" s="15" t="s">
        <v>13020</v>
      </c>
      <c r="H5292" s="1" t="s">
        <v>13049</v>
      </c>
      <c r="I5292" s="2" t="s">
        <v>13095</v>
      </c>
      <c r="J5292" s="6" t="s">
        <v>5727</v>
      </c>
      <c r="K5292" s="6" t="s">
        <v>4</v>
      </c>
      <c r="L5292" s="6" t="s">
        <v>4</v>
      </c>
      <c r="M5292" s="6" t="s">
        <v>5</v>
      </c>
      <c r="N5292" s="6" t="s">
        <v>5730</v>
      </c>
      <c r="O5292" s="16">
        <v>44747</v>
      </c>
      <c r="P5292" s="6" t="s">
        <v>7</v>
      </c>
      <c r="Q5292" s="18">
        <v>309.23</v>
      </c>
      <c r="R5292" s="18">
        <v>0</v>
      </c>
      <c r="S5292" s="18">
        <v>0</v>
      </c>
      <c r="T5292" s="18">
        <v>309.23</v>
      </c>
      <c r="U5292" s="10">
        <f t="shared" si="164"/>
        <v>0</v>
      </c>
      <c r="V5292" s="20">
        <f t="shared" si="165"/>
        <v>0</v>
      </c>
    </row>
    <row r="5293" spans="1:22" outlineLevel="3" x14ac:dyDescent="0.35">
      <c r="A5293" s="6" t="s">
        <v>1811</v>
      </c>
      <c r="B5293" s="6" t="s">
        <v>1812</v>
      </c>
      <c r="C5293" s="12" t="s">
        <v>5725</v>
      </c>
      <c r="D5293" s="5" t="s">
        <v>5726</v>
      </c>
      <c r="E5293" s="6" t="s">
        <v>5726</v>
      </c>
      <c r="F5293" s="1" t="s">
        <v>4</v>
      </c>
      <c r="G5293" s="15" t="s">
        <v>13020</v>
      </c>
      <c r="H5293" s="1" t="s">
        <v>13050</v>
      </c>
      <c r="I5293" s="2" t="s">
        <v>13095</v>
      </c>
      <c r="J5293" s="6" t="s">
        <v>5727</v>
      </c>
      <c r="K5293" s="6" t="s">
        <v>4</v>
      </c>
      <c r="L5293" s="6" t="s">
        <v>4</v>
      </c>
      <c r="M5293" s="6" t="s">
        <v>5</v>
      </c>
      <c r="N5293" s="6" t="s">
        <v>5731</v>
      </c>
      <c r="O5293" s="16">
        <v>44747</v>
      </c>
      <c r="P5293" s="6" t="s">
        <v>7</v>
      </c>
      <c r="Q5293" s="18">
        <v>1352.69</v>
      </c>
      <c r="R5293" s="18">
        <v>0</v>
      </c>
      <c r="S5293" s="18">
        <v>0</v>
      </c>
      <c r="T5293" s="18">
        <v>1352.69</v>
      </c>
      <c r="U5293" s="10">
        <f t="shared" si="164"/>
        <v>0</v>
      </c>
      <c r="V5293" s="20">
        <f t="shared" si="165"/>
        <v>0</v>
      </c>
    </row>
    <row r="5294" spans="1:22" outlineLevel="3" x14ac:dyDescent="0.35">
      <c r="A5294" s="6" t="s">
        <v>1811</v>
      </c>
      <c r="B5294" s="6" t="s">
        <v>1812</v>
      </c>
      <c r="C5294" s="12" t="s">
        <v>5725</v>
      </c>
      <c r="D5294" s="5" t="s">
        <v>5726</v>
      </c>
      <c r="E5294" s="6" t="s">
        <v>5726</v>
      </c>
      <c r="F5294" s="1" t="s">
        <v>4</v>
      </c>
      <c r="G5294" s="15" t="s">
        <v>13020</v>
      </c>
      <c r="H5294" s="1" t="s">
        <v>13051</v>
      </c>
      <c r="I5294" s="2" t="s">
        <v>13095</v>
      </c>
      <c r="J5294" s="6" t="s">
        <v>5727</v>
      </c>
      <c r="K5294" s="6" t="s">
        <v>4</v>
      </c>
      <c r="L5294" s="6" t="s">
        <v>4</v>
      </c>
      <c r="M5294" s="6" t="s">
        <v>5</v>
      </c>
      <c r="N5294" s="6" t="s">
        <v>5732</v>
      </c>
      <c r="O5294" s="16">
        <v>44747</v>
      </c>
      <c r="P5294" s="6" t="s">
        <v>7</v>
      </c>
      <c r="Q5294" s="18">
        <v>1369.98</v>
      </c>
      <c r="R5294" s="18">
        <v>0</v>
      </c>
      <c r="S5294" s="18">
        <v>0</v>
      </c>
      <c r="T5294" s="18">
        <v>1369.98</v>
      </c>
      <c r="U5294" s="10">
        <f t="shared" si="164"/>
        <v>0</v>
      </c>
      <c r="V5294" s="20">
        <f t="shared" si="165"/>
        <v>0</v>
      </c>
    </row>
    <row r="5295" spans="1:22" outlineLevel="3" x14ac:dyDescent="0.35">
      <c r="A5295" s="6" t="s">
        <v>1811</v>
      </c>
      <c r="B5295" s="6" t="s">
        <v>1812</v>
      </c>
      <c r="C5295" s="12" t="s">
        <v>5725</v>
      </c>
      <c r="D5295" s="5" t="s">
        <v>5726</v>
      </c>
      <c r="E5295" s="6" t="s">
        <v>5726</v>
      </c>
      <c r="F5295" s="1" t="s">
        <v>4</v>
      </c>
      <c r="G5295" s="15" t="s">
        <v>13020</v>
      </c>
      <c r="H5295" s="1" t="s">
        <v>13052</v>
      </c>
      <c r="I5295" s="2" t="s">
        <v>13095</v>
      </c>
      <c r="J5295" s="6" t="s">
        <v>5727</v>
      </c>
      <c r="K5295" s="6" t="s">
        <v>4</v>
      </c>
      <c r="L5295" s="6" t="s">
        <v>4</v>
      </c>
      <c r="M5295" s="6" t="s">
        <v>5</v>
      </c>
      <c r="N5295" s="6" t="s">
        <v>5733</v>
      </c>
      <c r="O5295" s="16">
        <v>44775</v>
      </c>
      <c r="P5295" s="6" t="s">
        <v>7</v>
      </c>
      <c r="Q5295" s="18">
        <v>1355.23</v>
      </c>
      <c r="R5295" s="18">
        <v>0</v>
      </c>
      <c r="S5295" s="18">
        <v>0</v>
      </c>
      <c r="T5295" s="18">
        <v>1355.23</v>
      </c>
      <c r="U5295" s="10">
        <f t="shared" si="164"/>
        <v>0</v>
      </c>
      <c r="V5295" s="20">
        <f t="shared" si="165"/>
        <v>0</v>
      </c>
    </row>
    <row r="5296" spans="1:22" outlineLevel="3" x14ac:dyDescent="0.35">
      <c r="A5296" s="6" t="s">
        <v>1811</v>
      </c>
      <c r="B5296" s="6" t="s">
        <v>1812</v>
      </c>
      <c r="C5296" s="12" t="s">
        <v>5725</v>
      </c>
      <c r="D5296" s="5" t="s">
        <v>5726</v>
      </c>
      <c r="E5296" s="6" t="s">
        <v>5726</v>
      </c>
      <c r="F5296" s="1" t="s">
        <v>4</v>
      </c>
      <c r="G5296" s="15" t="s">
        <v>13020</v>
      </c>
      <c r="H5296" s="1" t="s">
        <v>13053</v>
      </c>
      <c r="I5296" s="2" t="s">
        <v>13095</v>
      </c>
      <c r="J5296" s="6" t="s">
        <v>5727</v>
      </c>
      <c r="K5296" s="6" t="s">
        <v>4</v>
      </c>
      <c r="L5296" s="6" t="s">
        <v>4</v>
      </c>
      <c r="M5296" s="6" t="s">
        <v>5</v>
      </c>
      <c r="N5296" s="6" t="s">
        <v>5734</v>
      </c>
      <c r="O5296" s="16">
        <v>44775</v>
      </c>
      <c r="P5296" s="6" t="s">
        <v>7</v>
      </c>
      <c r="Q5296" s="18">
        <v>1355.11</v>
      </c>
      <c r="R5296" s="18">
        <v>0</v>
      </c>
      <c r="S5296" s="18">
        <v>0</v>
      </c>
      <c r="T5296" s="18">
        <v>1355.11</v>
      </c>
      <c r="U5296" s="10">
        <f t="shared" si="164"/>
        <v>0</v>
      </c>
      <c r="V5296" s="20">
        <f t="shared" si="165"/>
        <v>0</v>
      </c>
    </row>
    <row r="5297" spans="1:22" outlineLevel="3" x14ac:dyDescent="0.35">
      <c r="A5297" s="6" t="s">
        <v>1811</v>
      </c>
      <c r="B5297" s="6" t="s">
        <v>1812</v>
      </c>
      <c r="C5297" s="12" t="s">
        <v>5725</v>
      </c>
      <c r="D5297" s="5" t="s">
        <v>5726</v>
      </c>
      <c r="E5297" s="6" t="s">
        <v>5726</v>
      </c>
      <c r="F5297" s="1" t="s">
        <v>4</v>
      </c>
      <c r="G5297" s="15" t="s">
        <v>13020</v>
      </c>
      <c r="H5297" s="1" t="s">
        <v>13054</v>
      </c>
      <c r="I5297" s="2" t="s">
        <v>13095</v>
      </c>
      <c r="J5297" s="6" t="s">
        <v>5727</v>
      </c>
      <c r="K5297" s="6" t="s">
        <v>4</v>
      </c>
      <c r="L5297" s="6" t="s">
        <v>4</v>
      </c>
      <c r="M5297" s="6" t="s">
        <v>5</v>
      </c>
      <c r="N5297" s="6" t="s">
        <v>5735</v>
      </c>
      <c r="O5297" s="16">
        <v>44775</v>
      </c>
      <c r="P5297" s="6" t="s">
        <v>7</v>
      </c>
      <c r="Q5297" s="18">
        <v>919.33</v>
      </c>
      <c r="R5297" s="18">
        <v>0</v>
      </c>
      <c r="S5297" s="18">
        <v>0</v>
      </c>
      <c r="T5297" s="18">
        <v>919.33</v>
      </c>
      <c r="U5297" s="10">
        <f t="shared" si="164"/>
        <v>0</v>
      </c>
      <c r="V5297" s="20">
        <f t="shared" si="165"/>
        <v>0</v>
      </c>
    </row>
    <row r="5298" spans="1:22" outlineLevel="3" x14ac:dyDescent="0.35">
      <c r="A5298" s="6" t="s">
        <v>1811</v>
      </c>
      <c r="B5298" s="6" t="s">
        <v>1812</v>
      </c>
      <c r="C5298" s="12" t="s">
        <v>5725</v>
      </c>
      <c r="D5298" s="5" t="s">
        <v>5726</v>
      </c>
      <c r="E5298" s="6" t="s">
        <v>5726</v>
      </c>
      <c r="F5298" s="1" t="s">
        <v>4</v>
      </c>
      <c r="G5298" s="15" t="s">
        <v>13020</v>
      </c>
      <c r="H5298" s="1" t="s">
        <v>13055</v>
      </c>
      <c r="I5298" s="2" t="s">
        <v>13095</v>
      </c>
      <c r="J5298" s="6" t="s">
        <v>5727</v>
      </c>
      <c r="K5298" s="6" t="s">
        <v>4</v>
      </c>
      <c r="L5298" s="6" t="s">
        <v>4</v>
      </c>
      <c r="M5298" s="6" t="s">
        <v>5</v>
      </c>
      <c r="N5298" s="6" t="s">
        <v>5736</v>
      </c>
      <c r="O5298" s="16">
        <v>44774</v>
      </c>
      <c r="P5298" s="6" t="s">
        <v>7</v>
      </c>
      <c r="Q5298" s="18">
        <v>2031.78</v>
      </c>
      <c r="R5298" s="18">
        <v>0</v>
      </c>
      <c r="S5298" s="18">
        <v>0</v>
      </c>
      <c r="T5298" s="18">
        <v>2031.78</v>
      </c>
      <c r="U5298" s="10">
        <f t="shared" si="164"/>
        <v>0</v>
      </c>
      <c r="V5298" s="20">
        <f t="shared" si="165"/>
        <v>0</v>
      </c>
    </row>
    <row r="5299" spans="1:22" outlineLevel="3" x14ac:dyDescent="0.35">
      <c r="A5299" s="6" t="s">
        <v>1811</v>
      </c>
      <c r="B5299" s="6" t="s">
        <v>1812</v>
      </c>
      <c r="C5299" s="12" t="s">
        <v>5725</v>
      </c>
      <c r="D5299" s="5" t="s">
        <v>5726</v>
      </c>
      <c r="E5299" s="6" t="s">
        <v>5726</v>
      </c>
      <c r="F5299" s="1" t="s">
        <v>4</v>
      </c>
      <c r="G5299" s="15" t="s">
        <v>13020</v>
      </c>
      <c r="H5299" s="1" t="s">
        <v>13056</v>
      </c>
      <c r="I5299" s="2" t="s">
        <v>13095</v>
      </c>
      <c r="J5299" s="6" t="s">
        <v>5727</v>
      </c>
      <c r="K5299" s="6" t="s">
        <v>4</v>
      </c>
      <c r="L5299" s="6" t="s">
        <v>4</v>
      </c>
      <c r="M5299" s="6" t="s">
        <v>5</v>
      </c>
      <c r="N5299" s="6" t="s">
        <v>5737</v>
      </c>
      <c r="O5299" s="16">
        <v>44774</v>
      </c>
      <c r="P5299" s="6" t="s">
        <v>7</v>
      </c>
      <c r="Q5299" s="18">
        <v>379.67</v>
      </c>
      <c r="R5299" s="18">
        <v>0</v>
      </c>
      <c r="S5299" s="18">
        <v>0</v>
      </c>
      <c r="T5299" s="18">
        <v>379.67</v>
      </c>
      <c r="U5299" s="10">
        <f t="shared" si="164"/>
        <v>0</v>
      </c>
      <c r="V5299" s="20">
        <f t="shared" si="165"/>
        <v>0</v>
      </c>
    </row>
    <row r="5300" spans="1:22" outlineLevel="3" x14ac:dyDescent="0.35">
      <c r="A5300" s="6" t="s">
        <v>1811</v>
      </c>
      <c r="B5300" s="6" t="s">
        <v>1812</v>
      </c>
      <c r="C5300" s="12" t="s">
        <v>5725</v>
      </c>
      <c r="D5300" s="5" t="s">
        <v>5726</v>
      </c>
      <c r="E5300" s="6" t="s">
        <v>5726</v>
      </c>
      <c r="F5300" s="1" t="s">
        <v>4</v>
      </c>
      <c r="G5300" s="15" t="s">
        <v>13020</v>
      </c>
      <c r="H5300" s="1" t="s">
        <v>13057</v>
      </c>
      <c r="I5300" s="2" t="s">
        <v>13095</v>
      </c>
      <c r="J5300" s="6" t="s">
        <v>5727</v>
      </c>
      <c r="K5300" s="6" t="s">
        <v>4</v>
      </c>
      <c r="L5300" s="6" t="s">
        <v>4</v>
      </c>
      <c r="M5300" s="6" t="s">
        <v>5</v>
      </c>
      <c r="N5300" s="6" t="s">
        <v>5738</v>
      </c>
      <c r="O5300" s="16">
        <v>44774</v>
      </c>
      <c r="P5300" s="6" t="s">
        <v>7</v>
      </c>
      <c r="Q5300" s="18">
        <v>1143</v>
      </c>
      <c r="R5300" s="18">
        <v>0</v>
      </c>
      <c r="S5300" s="18">
        <v>0</v>
      </c>
      <c r="T5300" s="18">
        <v>1143</v>
      </c>
      <c r="U5300" s="10">
        <f t="shared" si="164"/>
        <v>0</v>
      </c>
      <c r="V5300" s="20">
        <f t="shared" si="165"/>
        <v>0</v>
      </c>
    </row>
    <row r="5301" spans="1:22" outlineLevel="3" x14ac:dyDescent="0.35">
      <c r="A5301" s="6" t="s">
        <v>1811</v>
      </c>
      <c r="B5301" s="6" t="s">
        <v>1812</v>
      </c>
      <c r="C5301" s="12" t="s">
        <v>5725</v>
      </c>
      <c r="D5301" s="5" t="s">
        <v>5726</v>
      </c>
      <c r="E5301" s="6" t="s">
        <v>5726</v>
      </c>
      <c r="F5301" s="1" t="s">
        <v>4</v>
      </c>
      <c r="G5301" s="15" t="s">
        <v>13020</v>
      </c>
      <c r="H5301" s="1" t="s">
        <v>13058</v>
      </c>
      <c r="I5301" s="2" t="s">
        <v>13095</v>
      </c>
      <c r="J5301" s="6" t="s">
        <v>5727</v>
      </c>
      <c r="K5301" s="6" t="s">
        <v>4</v>
      </c>
      <c r="L5301" s="6" t="s">
        <v>4</v>
      </c>
      <c r="M5301" s="6" t="s">
        <v>5</v>
      </c>
      <c r="N5301" s="6" t="s">
        <v>5739</v>
      </c>
      <c r="O5301" s="16">
        <v>44805</v>
      </c>
      <c r="P5301" s="6" t="s">
        <v>7</v>
      </c>
      <c r="Q5301" s="18">
        <v>1367.47</v>
      </c>
      <c r="R5301" s="18">
        <v>0</v>
      </c>
      <c r="S5301" s="18">
        <v>0</v>
      </c>
      <c r="T5301" s="18">
        <v>1367.47</v>
      </c>
      <c r="U5301" s="10">
        <f t="shared" si="164"/>
        <v>0</v>
      </c>
      <c r="V5301" s="20">
        <f t="shared" si="165"/>
        <v>0</v>
      </c>
    </row>
    <row r="5302" spans="1:22" outlineLevel="3" x14ac:dyDescent="0.35">
      <c r="A5302" s="6" t="s">
        <v>1811</v>
      </c>
      <c r="B5302" s="6" t="s">
        <v>1812</v>
      </c>
      <c r="C5302" s="12" t="s">
        <v>5725</v>
      </c>
      <c r="D5302" s="5" t="s">
        <v>5726</v>
      </c>
      <c r="E5302" s="6" t="s">
        <v>5726</v>
      </c>
      <c r="F5302" s="1" t="s">
        <v>4</v>
      </c>
      <c r="G5302" s="15" t="s">
        <v>13020</v>
      </c>
      <c r="H5302" s="1" t="s">
        <v>13059</v>
      </c>
      <c r="I5302" s="2" t="s">
        <v>13095</v>
      </c>
      <c r="J5302" s="6" t="s">
        <v>5727</v>
      </c>
      <c r="K5302" s="6" t="s">
        <v>4</v>
      </c>
      <c r="L5302" s="6" t="s">
        <v>4</v>
      </c>
      <c r="M5302" s="6" t="s">
        <v>5</v>
      </c>
      <c r="N5302" s="6" t="s">
        <v>5740</v>
      </c>
      <c r="O5302" s="16">
        <v>44805</v>
      </c>
      <c r="P5302" s="6" t="s">
        <v>7</v>
      </c>
      <c r="Q5302" s="18">
        <v>835.09</v>
      </c>
      <c r="R5302" s="18">
        <v>0</v>
      </c>
      <c r="S5302" s="18">
        <v>0</v>
      </c>
      <c r="T5302" s="18">
        <v>835.09</v>
      </c>
      <c r="U5302" s="10">
        <f t="shared" si="164"/>
        <v>0</v>
      </c>
      <c r="V5302" s="20">
        <f t="shared" si="165"/>
        <v>0</v>
      </c>
    </row>
    <row r="5303" spans="1:22" outlineLevel="3" x14ac:dyDescent="0.35">
      <c r="A5303" s="6" t="s">
        <v>1811</v>
      </c>
      <c r="B5303" s="6" t="s">
        <v>1812</v>
      </c>
      <c r="C5303" s="12" t="s">
        <v>5725</v>
      </c>
      <c r="D5303" s="5" t="s">
        <v>5726</v>
      </c>
      <c r="E5303" s="6" t="s">
        <v>5726</v>
      </c>
      <c r="F5303" s="1" t="s">
        <v>4</v>
      </c>
      <c r="G5303" s="15" t="s">
        <v>13020</v>
      </c>
      <c r="H5303" s="1" t="s">
        <v>13060</v>
      </c>
      <c r="I5303" s="2" t="s">
        <v>13095</v>
      </c>
      <c r="J5303" s="6" t="s">
        <v>5727</v>
      </c>
      <c r="K5303" s="6" t="s">
        <v>4</v>
      </c>
      <c r="L5303" s="6" t="s">
        <v>4</v>
      </c>
      <c r="M5303" s="6" t="s">
        <v>5</v>
      </c>
      <c r="N5303" s="6" t="s">
        <v>5741</v>
      </c>
      <c r="O5303" s="16">
        <v>44805</v>
      </c>
      <c r="P5303" s="6" t="s">
        <v>7</v>
      </c>
      <c r="Q5303" s="18">
        <v>2069.8200000000002</v>
      </c>
      <c r="R5303" s="18">
        <v>0</v>
      </c>
      <c r="S5303" s="18">
        <v>0</v>
      </c>
      <c r="T5303" s="18">
        <v>2069.8200000000002</v>
      </c>
      <c r="U5303" s="10">
        <f t="shared" si="164"/>
        <v>0</v>
      </c>
      <c r="V5303" s="20">
        <f t="shared" si="165"/>
        <v>0</v>
      </c>
    </row>
    <row r="5304" spans="1:22" outlineLevel="3" x14ac:dyDescent="0.35">
      <c r="A5304" s="6" t="s">
        <v>1811</v>
      </c>
      <c r="B5304" s="6" t="s">
        <v>1812</v>
      </c>
      <c r="C5304" s="12" t="s">
        <v>5725</v>
      </c>
      <c r="D5304" s="5" t="s">
        <v>5726</v>
      </c>
      <c r="E5304" s="6" t="s">
        <v>5726</v>
      </c>
      <c r="F5304" s="1" t="s">
        <v>4</v>
      </c>
      <c r="G5304" s="15" t="s">
        <v>13020</v>
      </c>
      <c r="H5304" s="1" t="s">
        <v>13061</v>
      </c>
      <c r="I5304" s="2" t="s">
        <v>13095</v>
      </c>
      <c r="J5304" s="6" t="s">
        <v>5727</v>
      </c>
      <c r="K5304" s="6" t="s">
        <v>4</v>
      </c>
      <c r="L5304" s="6" t="s">
        <v>4</v>
      </c>
      <c r="M5304" s="6" t="s">
        <v>5</v>
      </c>
      <c r="N5304" s="6" t="s">
        <v>5742</v>
      </c>
      <c r="O5304" s="16">
        <v>44811</v>
      </c>
      <c r="P5304" s="6" t="s">
        <v>7</v>
      </c>
      <c r="Q5304" s="18">
        <v>438.76</v>
      </c>
      <c r="R5304" s="18">
        <v>0</v>
      </c>
      <c r="S5304" s="18">
        <v>0</v>
      </c>
      <c r="T5304" s="18">
        <v>438.76</v>
      </c>
      <c r="U5304" s="10">
        <f t="shared" si="164"/>
        <v>0</v>
      </c>
      <c r="V5304" s="20">
        <f t="shared" si="165"/>
        <v>0</v>
      </c>
    </row>
    <row r="5305" spans="1:22" outlineLevel="3" x14ac:dyDescent="0.35">
      <c r="A5305" s="6" t="s">
        <v>1811</v>
      </c>
      <c r="B5305" s="6" t="s">
        <v>1812</v>
      </c>
      <c r="C5305" s="12" t="s">
        <v>5725</v>
      </c>
      <c r="D5305" s="5" t="s">
        <v>5726</v>
      </c>
      <c r="E5305" s="6" t="s">
        <v>5726</v>
      </c>
      <c r="F5305" s="1" t="s">
        <v>4</v>
      </c>
      <c r="G5305" s="15" t="s">
        <v>13020</v>
      </c>
      <c r="H5305" s="1" t="s">
        <v>13061</v>
      </c>
      <c r="I5305" s="2" t="s">
        <v>13095</v>
      </c>
      <c r="J5305" s="6" t="s">
        <v>5727</v>
      </c>
      <c r="K5305" s="6" t="s">
        <v>4</v>
      </c>
      <c r="L5305" s="6" t="s">
        <v>4</v>
      </c>
      <c r="M5305" s="6" t="s">
        <v>5</v>
      </c>
      <c r="N5305" s="6" t="s">
        <v>5743</v>
      </c>
      <c r="O5305" s="16">
        <v>44855</v>
      </c>
      <c r="P5305" s="6" t="s">
        <v>7</v>
      </c>
      <c r="Q5305" s="18">
        <v>490.29</v>
      </c>
      <c r="R5305" s="18">
        <v>0</v>
      </c>
      <c r="S5305" s="18">
        <v>0</v>
      </c>
      <c r="T5305" s="18">
        <v>490.29</v>
      </c>
      <c r="U5305" s="10">
        <f t="shared" si="164"/>
        <v>0</v>
      </c>
      <c r="V5305" s="20">
        <f t="shared" si="165"/>
        <v>0</v>
      </c>
    </row>
    <row r="5306" spans="1:22" outlineLevel="3" x14ac:dyDescent="0.35">
      <c r="A5306" s="6" t="s">
        <v>1811</v>
      </c>
      <c r="B5306" s="6" t="s">
        <v>1812</v>
      </c>
      <c r="C5306" s="12" t="s">
        <v>5725</v>
      </c>
      <c r="D5306" s="5" t="s">
        <v>5726</v>
      </c>
      <c r="E5306" s="6" t="s">
        <v>5726</v>
      </c>
      <c r="F5306" s="1" t="s">
        <v>4</v>
      </c>
      <c r="G5306" s="15" t="s">
        <v>13020</v>
      </c>
      <c r="H5306" s="1" t="s">
        <v>13062</v>
      </c>
      <c r="I5306" s="2" t="s">
        <v>13095</v>
      </c>
      <c r="J5306" s="6" t="s">
        <v>5727</v>
      </c>
      <c r="K5306" s="6" t="s">
        <v>4</v>
      </c>
      <c r="L5306" s="6" t="s">
        <v>4</v>
      </c>
      <c r="M5306" s="6" t="s">
        <v>5</v>
      </c>
      <c r="N5306" s="6" t="s">
        <v>5744</v>
      </c>
      <c r="O5306" s="16">
        <v>44855</v>
      </c>
      <c r="P5306" s="6" t="s">
        <v>7</v>
      </c>
      <c r="Q5306" s="18">
        <v>1740.38</v>
      </c>
      <c r="R5306" s="18">
        <v>0</v>
      </c>
      <c r="S5306" s="18">
        <v>0</v>
      </c>
      <c r="T5306" s="18">
        <v>1740.38</v>
      </c>
      <c r="U5306" s="10">
        <f t="shared" si="164"/>
        <v>0</v>
      </c>
      <c r="V5306" s="20">
        <f t="shared" si="165"/>
        <v>0</v>
      </c>
    </row>
    <row r="5307" spans="1:22" outlineLevel="3" x14ac:dyDescent="0.35">
      <c r="A5307" s="6" t="s">
        <v>1811</v>
      </c>
      <c r="B5307" s="6" t="s">
        <v>1812</v>
      </c>
      <c r="C5307" s="12" t="s">
        <v>5725</v>
      </c>
      <c r="D5307" s="5" t="s">
        <v>5726</v>
      </c>
      <c r="E5307" s="6" t="s">
        <v>5726</v>
      </c>
      <c r="F5307" s="1" t="s">
        <v>4</v>
      </c>
      <c r="G5307" s="15" t="s">
        <v>13020</v>
      </c>
      <c r="H5307" s="1" t="s">
        <v>13063</v>
      </c>
      <c r="I5307" s="2" t="s">
        <v>13095</v>
      </c>
      <c r="J5307" s="6" t="s">
        <v>5727</v>
      </c>
      <c r="K5307" s="6" t="s">
        <v>4</v>
      </c>
      <c r="L5307" s="6" t="s">
        <v>4</v>
      </c>
      <c r="M5307" s="6" t="s">
        <v>5</v>
      </c>
      <c r="N5307" s="6" t="s">
        <v>5745</v>
      </c>
      <c r="O5307" s="16">
        <v>44855</v>
      </c>
      <c r="P5307" s="6" t="s">
        <v>7</v>
      </c>
      <c r="Q5307" s="18">
        <v>300.16000000000003</v>
      </c>
      <c r="R5307" s="18">
        <v>0</v>
      </c>
      <c r="S5307" s="18">
        <v>0</v>
      </c>
      <c r="T5307" s="18">
        <v>300.16000000000003</v>
      </c>
      <c r="U5307" s="10">
        <f t="shared" si="164"/>
        <v>0</v>
      </c>
      <c r="V5307" s="20">
        <f t="shared" si="165"/>
        <v>0</v>
      </c>
    </row>
    <row r="5308" spans="1:22" outlineLevel="3" x14ac:dyDescent="0.35">
      <c r="A5308" s="6" t="s">
        <v>1811</v>
      </c>
      <c r="B5308" s="6" t="s">
        <v>1812</v>
      </c>
      <c r="C5308" s="12" t="s">
        <v>5725</v>
      </c>
      <c r="D5308" s="5" t="s">
        <v>5726</v>
      </c>
      <c r="E5308" s="6" t="s">
        <v>5726</v>
      </c>
      <c r="F5308" s="1" t="s">
        <v>4</v>
      </c>
      <c r="G5308" s="15" t="s">
        <v>13020</v>
      </c>
      <c r="H5308" s="1" t="s">
        <v>13064</v>
      </c>
      <c r="I5308" s="2" t="s">
        <v>13095</v>
      </c>
      <c r="J5308" s="6" t="s">
        <v>5727</v>
      </c>
      <c r="K5308" s="6" t="s">
        <v>4</v>
      </c>
      <c r="L5308" s="6" t="s">
        <v>4</v>
      </c>
      <c r="M5308" s="6" t="s">
        <v>5</v>
      </c>
      <c r="N5308" s="6" t="s">
        <v>5746</v>
      </c>
      <c r="O5308" s="16">
        <v>44855</v>
      </c>
      <c r="P5308" s="6" t="s">
        <v>7</v>
      </c>
      <c r="Q5308" s="18">
        <v>1365.11</v>
      </c>
      <c r="R5308" s="18">
        <v>0</v>
      </c>
      <c r="S5308" s="18">
        <v>0</v>
      </c>
      <c r="T5308" s="18">
        <v>1365.11</v>
      </c>
      <c r="U5308" s="10">
        <f t="shared" si="164"/>
        <v>0</v>
      </c>
      <c r="V5308" s="20">
        <f t="shared" si="165"/>
        <v>0</v>
      </c>
    </row>
    <row r="5309" spans="1:22" outlineLevel="3" x14ac:dyDescent="0.35">
      <c r="A5309" s="6" t="s">
        <v>1811</v>
      </c>
      <c r="B5309" s="6" t="s">
        <v>1812</v>
      </c>
      <c r="C5309" s="12" t="s">
        <v>5725</v>
      </c>
      <c r="D5309" s="5" t="s">
        <v>5726</v>
      </c>
      <c r="E5309" s="6" t="s">
        <v>5726</v>
      </c>
      <c r="F5309" s="1" t="s">
        <v>4</v>
      </c>
      <c r="G5309" s="15" t="s">
        <v>13020</v>
      </c>
      <c r="H5309" s="1" t="s">
        <v>13065</v>
      </c>
      <c r="I5309" s="2" t="s">
        <v>13095</v>
      </c>
      <c r="J5309" s="6" t="s">
        <v>5727</v>
      </c>
      <c r="K5309" s="6" t="s">
        <v>4</v>
      </c>
      <c r="L5309" s="6" t="s">
        <v>4</v>
      </c>
      <c r="M5309" s="6" t="s">
        <v>5</v>
      </c>
      <c r="N5309" s="6" t="s">
        <v>5747</v>
      </c>
      <c r="O5309" s="16">
        <v>44874</v>
      </c>
      <c r="P5309" s="6" t="s">
        <v>7</v>
      </c>
      <c r="Q5309" s="18">
        <v>651.85</v>
      </c>
      <c r="R5309" s="18">
        <v>0</v>
      </c>
      <c r="S5309" s="18">
        <v>0</v>
      </c>
      <c r="T5309" s="18">
        <v>651.85</v>
      </c>
      <c r="U5309" s="10">
        <f t="shared" si="164"/>
        <v>0</v>
      </c>
      <c r="V5309" s="20">
        <f t="shared" si="165"/>
        <v>0</v>
      </c>
    </row>
    <row r="5310" spans="1:22" outlineLevel="3" x14ac:dyDescent="0.35">
      <c r="A5310" s="6" t="s">
        <v>1811</v>
      </c>
      <c r="B5310" s="6" t="s">
        <v>1812</v>
      </c>
      <c r="C5310" s="12" t="s">
        <v>5725</v>
      </c>
      <c r="D5310" s="5" t="s">
        <v>5726</v>
      </c>
      <c r="E5310" s="6" t="s">
        <v>5726</v>
      </c>
      <c r="F5310" s="1" t="s">
        <v>4</v>
      </c>
      <c r="G5310" s="15" t="s">
        <v>13020</v>
      </c>
      <c r="H5310" s="1" t="s">
        <v>13066</v>
      </c>
      <c r="I5310" s="2" t="s">
        <v>13095</v>
      </c>
      <c r="J5310" s="6" t="s">
        <v>5727</v>
      </c>
      <c r="K5310" s="6" t="s">
        <v>4</v>
      </c>
      <c r="L5310" s="6" t="s">
        <v>4</v>
      </c>
      <c r="M5310" s="6" t="s">
        <v>5</v>
      </c>
      <c r="N5310" s="6" t="s">
        <v>5748</v>
      </c>
      <c r="O5310" s="16">
        <v>44874</v>
      </c>
      <c r="P5310" s="6" t="s">
        <v>7</v>
      </c>
      <c r="Q5310" s="18">
        <v>1645.37</v>
      </c>
      <c r="R5310" s="18">
        <v>0</v>
      </c>
      <c r="S5310" s="18">
        <v>0</v>
      </c>
      <c r="T5310" s="18">
        <v>1645.37</v>
      </c>
      <c r="U5310" s="10">
        <f t="shared" si="164"/>
        <v>0</v>
      </c>
      <c r="V5310" s="20">
        <f t="shared" si="165"/>
        <v>0</v>
      </c>
    </row>
    <row r="5311" spans="1:22" outlineLevel="3" x14ac:dyDescent="0.35">
      <c r="A5311" s="6" t="s">
        <v>1811</v>
      </c>
      <c r="B5311" s="6" t="s">
        <v>1812</v>
      </c>
      <c r="C5311" s="12" t="s">
        <v>5725</v>
      </c>
      <c r="D5311" s="5" t="s">
        <v>5726</v>
      </c>
      <c r="E5311" s="6" t="s">
        <v>5726</v>
      </c>
      <c r="F5311" s="1" t="s">
        <v>4</v>
      </c>
      <c r="G5311" s="15" t="s">
        <v>13020</v>
      </c>
      <c r="H5311" s="1" t="s">
        <v>13067</v>
      </c>
      <c r="I5311" s="2" t="s">
        <v>13095</v>
      </c>
      <c r="J5311" s="6" t="s">
        <v>5727</v>
      </c>
      <c r="K5311" s="6" t="s">
        <v>4</v>
      </c>
      <c r="L5311" s="6" t="s">
        <v>4</v>
      </c>
      <c r="M5311" s="6" t="s">
        <v>5</v>
      </c>
      <c r="N5311" s="6" t="s">
        <v>5749</v>
      </c>
      <c r="O5311" s="16">
        <v>44874</v>
      </c>
      <c r="P5311" s="6" t="s">
        <v>7</v>
      </c>
      <c r="Q5311" s="18">
        <v>223.38</v>
      </c>
      <c r="R5311" s="18">
        <v>0</v>
      </c>
      <c r="S5311" s="18">
        <v>0</v>
      </c>
      <c r="T5311" s="18">
        <v>223.38</v>
      </c>
      <c r="U5311" s="10">
        <f t="shared" si="164"/>
        <v>0</v>
      </c>
      <c r="V5311" s="20">
        <f t="shared" si="165"/>
        <v>0</v>
      </c>
    </row>
    <row r="5312" spans="1:22" outlineLevel="3" x14ac:dyDescent="0.35">
      <c r="A5312" s="6" t="s">
        <v>1811</v>
      </c>
      <c r="B5312" s="6" t="s">
        <v>1812</v>
      </c>
      <c r="C5312" s="12" t="s">
        <v>5725</v>
      </c>
      <c r="D5312" s="5" t="s">
        <v>5726</v>
      </c>
      <c r="E5312" s="6" t="s">
        <v>5726</v>
      </c>
      <c r="F5312" s="1" t="s">
        <v>4</v>
      </c>
      <c r="G5312" s="15" t="s">
        <v>13020</v>
      </c>
      <c r="H5312" s="1" t="s">
        <v>13068</v>
      </c>
      <c r="I5312" s="2" t="s">
        <v>13095</v>
      </c>
      <c r="J5312" s="6" t="s">
        <v>5727</v>
      </c>
      <c r="K5312" s="6" t="s">
        <v>4</v>
      </c>
      <c r="L5312" s="6" t="s">
        <v>4</v>
      </c>
      <c r="M5312" s="6" t="s">
        <v>13070</v>
      </c>
      <c r="N5312" s="6" t="s">
        <v>5750</v>
      </c>
      <c r="O5312" s="16">
        <v>44874</v>
      </c>
      <c r="P5312" s="6" t="s">
        <v>7</v>
      </c>
      <c r="Q5312" s="18">
        <v>1356.32</v>
      </c>
      <c r="R5312" s="18">
        <v>0</v>
      </c>
      <c r="S5312" s="18">
        <v>0</v>
      </c>
      <c r="T5312" s="18">
        <v>1356.32</v>
      </c>
      <c r="U5312" s="10">
        <f t="shared" si="164"/>
        <v>0</v>
      </c>
      <c r="V5312" s="20">
        <f t="shared" si="165"/>
        <v>0</v>
      </c>
    </row>
    <row r="5313" spans="1:22" outlineLevel="3" x14ac:dyDescent="0.35">
      <c r="A5313" s="6" t="s">
        <v>1811</v>
      </c>
      <c r="B5313" s="6" t="s">
        <v>1812</v>
      </c>
      <c r="C5313" s="12" t="s">
        <v>5725</v>
      </c>
      <c r="D5313" s="5" t="s">
        <v>5726</v>
      </c>
      <c r="E5313" s="6" t="s">
        <v>5726</v>
      </c>
      <c r="F5313" s="1" t="s">
        <v>4</v>
      </c>
      <c r="G5313" s="15" t="s">
        <v>13020</v>
      </c>
      <c r="H5313" s="1" t="s">
        <v>13069</v>
      </c>
      <c r="I5313" s="2" t="s">
        <v>13095</v>
      </c>
      <c r="J5313" s="6" t="s">
        <v>5727</v>
      </c>
      <c r="K5313" s="6" t="s">
        <v>4</v>
      </c>
      <c r="L5313" s="6" t="s">
        <v>4</v>
      </c>
      <c r="M5313" s="6" t="s">
        <v>5</v>
      </c>
      <c r="N5313" s="6" t="s">
        <v>5751</v>
      </c>
      <c r="O5313" s="16">
        <v>44903</v>
      </c>
      <c r="P5313" s="6" t="s">
        <v>7</v>
      </c>
      <c r="Q5313" s="18">
        <v>803.83</v>
      </c>
      <c r="R5313" s="18">
        <v>0</v>
      </c>
      <c r="S5313" s="18">
        <v>0</v>
      </c>
      <c r="T5313" s="18">
        <v>803.83</v>
      </c>
      <c r="U5313" s="10">
        <f t="shared" si="164"/>
        <v>0</v>
      </c>
      <c r="V5313" s="20">
        <f t="shared" si="165"/>
        <v>0</v>
      </c>
    </row>
    <row r="5314" spans="1:22" outlineLevel="3" x14ac:dyDescent="0.35">
      <c r="A5314" s="6" t="s">
        <v>1811</v>
      </c>
      <c r="B5314" s="6" t="s">
        <v>1812</v>
      </c>
      <c r="C5314" s="12" t="s">
        <v>5725</v>
      </c>
      <c r="D5314" s="5" t="s">
        <v>5726</v>
      </c>
      <c r="E5314" s="6" t="s">
        <v>5726</v>
      </c>
      <c r="F5314" s="1" t="s">
        <v>4</v>
      </c>
      <c r="G5314" s="15" t="s">
        <v>13020</v>
      </c>
      <c r="H5314" s="1" t="s">
        <v>13071</v>
      </c>
      <c r="I5314" s="2" t="s">
        <v>13095</v>
      </c>
      <c r="J5314" s="6" t="s">
        <v>5727</v>
      </c>
      <c r="K5314" s="6" t="s">
        <v>4</v>
      </c>
      <c r="L5314" s="6" t="s">
        <v>4</v>
      </c>
      <c r="M5314" s="6" t="s">
        <v>5</v>
      </c>
      <c r="N5314" s="6" t="s">
        <v>5752</v>
      </c>
      <c r="O5314" s="16">
        <v>44903</v>
      </c>
      <c r="P5314" s="6" t="s">
        <v>7</v>
      </c>
      <c r="Q5314" s="18">
        <v>1680.63</v>
      </c>
      <c r="R5314" s="18">
        <v>0</v>
      </c>
      <c r="S5314" s="18">
        <v>0</v>
      </c>
      <c r="T5314" s="18">
        <v>1680.63</v>
      </c>
      <c r="U5314" s="10">
        <f t="shared" ref="U5314:U5377" si="166">Q5314-R5314-S5314-T5314</f>
        <v>0</v>
      </c>
      <c r="V5314" s="20">
        <f t="shared" si="165"/>
        <v>0</v>
      </c>
    </row>
    <row r="5315" spans="1:22" outlineLevel="3" x14ac:dyDescent="0.35">
      <c r="A5315" s="6" t="s">
        <v>1811</v>
      </c>
      <c r="B5315" s="6" t="s">
        <v>1812</v>
      </c>
      <c r="C5315" s="12" t="s">
        <v>5725</v>
      </c>
      <c r="D5315" s="5" t="s">
        <v>5726</v>
      </c>
      <c r="E5315" s="6" t="s">
        <v>5726</v>
      </c>
      <c r="F5315" s="1" t="s">
        <v>4</v>
      </c>
      <c r="G5315" s="15" t="s">
        <v>13020</v>
      </c>
      <c r="H5315" s="1" t="s">
        <v>13072</v>
      </c>
      <c r="I5315" s="2" t="s">
        <v>13095</v>
      </c>
      <c r="J5315" s="6" t="s">
        <v>5727</v>
      </c>
      <c r="K5315" s="6" t="s">
        <v>4</v>
      </c>
      <c r="L5315" s="6" t="s">
        <v>4</v>
      </c>
      <c r="M5315" s="6" t="s">
        <v>5</v>
      </c>
      <c r="N5315" s="6" t="s">
        <v>5753</v>
      </c>
      <c r="O5315" s="16">
        <v>44903</v>
      </c>
      <c r="P5315" s="6" t="s">
        <v>7</v>
      </c>
      <c r="Q5315" s="18">
        <v>178.32</v>
      </c>
      <c r="R5315" s="18">
        <v>0</v>
      </c>
      <c r="S5315" s="18">
        <v>0</v>
      </c>
      <c r="T5315" s="18">
        <v>178.32</v>
      </c>
      <c r="U5315" s="10">
        <f t="shared" si="166"/>
        <v>0</v>
      </c>
      <c r="V5315" s="20">
        <f t="shared" ref="V5315:V5378" si="167">Q5315-R5315-S5315-T5315</f>
        <v>0</v>
      </c>
    </row>
    <row r="5316" spans="1:22" outlineLevel="3" x14ac:dyDescent="0.35">
      <c r="A5316" s="6" t="s">
        <v>1811</v>
      </c>
      <c r="B5316" s="6" t="s">
        <v>1812</v>
      </c>
      <c r="C5316" s="12" t="s">
        <v>5725</v>
      </c>
      <c r="D5316" s="5" t="s">
        <v>5726</v>
      </c>
      <c r="E5316" s="6" t="s">
        <v>5726</v>
      </c>
      <c r="F5316" s="1" t="s">
        <v>4</v>
      </c>
      <c r="G5316" s="15" t="s">
        <v>13020</v>
      </c>
      <c r="H5316" s="1" t="s">
        <v>13073</v>
      </c>
      <c r="I5316" s="2" t="s">
        <v>13095</v>
      </c>
      <c r="J5316" s="6" t="s">
        <v>5727</v>
      </c>
      <c r="K5316" s="6" t="s">
        <v>4</v>
      </c>
      <c r="L5316" s="6" t="s">
        <v>4</v>
      </c>
      <c r="M5316" s="6" t="s">
        <v>5</v>
      </c>
      <c r="N5316" s="6" t="s">
        <v>5754</v>
      </c>
      <c r="O5316" s="16">
        <v>44903</v>
      </c>
      <c r="P5316" s="6" t="s">
        <v>7</v>
      </c>
      <c r="Q5316" s="18">
        <v>1359.92</v>
      </c>
      <c r="R5316" s="18">
        <v>0</v>
      </c>
      <c r="S5316" s="18">
        <v>0</v>
      </c>
      <c r="T5316" s="18">
        <v>1359.92</v>
      </c>
      <c r="U5316" s="10">
        <f t="shared" si="166"/>
        <v>0</v>
      </c>
      <c r="V5316" s="20">
        <f t="shared" si="167"/>
        <v>0</v>
      </c>
    </row>
    <row r="5317" spans="1:22" outlineLevel="3" x14ac:dyDescent="0.35">
      <c r="A5317" s="6" t="s">
        <v>1811</v>
      </c>
      <c r="B5317" s="6" t="s">
        <v>1812</v>
      </c>
      <c r="C5317" s="12" t="s">
        <v>5725</v>
      </c>
      <c r="D5317" s="5" t="s">
        <v>5726</v>
      </c>
      <c r="E5317" s="6" t="s">
        <v>5726</v>
      </c>
      <c r="F5317" s="1" t="s">
        <v>4</v>
      </c>
      <c r="G5317" s="15" t="s">
        <v>13020</v>
      </c>
      <c r="H5317" s="1" t="s">
        <v>13074</v>
      </c>
      <c r="I5317" s="2" t="s">
        <v>13095</v>
      </c>
      <c r="J5317" s="6" t="s">
        <v>5727</v>
      </c>
      <c r="K5317" s="6" t="s">
        <v>4</v>
      </c>
      <c r="L5317" s="6" t="s">
        <v>4</v>
      </c>
      <c r="M5317" s="6" t="s">
        <v>5</v>
      </c>
      <c r="N5317" s="6" t="s">
        <v>5755</v>
      </c>
      <c r="O5317" s="16">
        <v>44924</v>
      </c>
      <c r="P5317" s="6" t="s">
        <v>7</v>
      </c>
      <c r="Q5317" s="18">
        <v>1242.9100000000001</v>
      </c>
      <c r="R5317" s="18">
        <v>0</v>
      </c>
      <c r="S5317" s="18">
        <v>0</v>
      </c>
      <c r="T5317" s="18">
        <v>1242.9100000000001</v>
      </c>
      <c r="U5317" s="10">
        <f t="shared" si="166"/>
        <v>0</v>
      </c>
      <c r="V5317" s="20">
        <f t="shared" si="167"/>
        <v>0</v>
      </c>
    </row>
    <row r="5318" spans="1:22" outlineLevel="3" x14ac:dyDescent="0.35">
      <c r="A5318" s="6" t="s">
        <v>1811</v>
      </c>
      <c r="B5318" s="6" t="s">
        <v>1812</v>
      </c>
      <c r="C5318" s="12" t="s">
        <v>5725</v>
      </c>
      <c r="D5318" s="5" t="s">
        <v>5726</v>
      </c>
      <c r="E5318" s="6" t="s">
        <v>5726</v>
      </c>
      <c r="F5318" s="1" t="s">
        <v>4</v>
      </c>
      <c r="G5318" s="15" t="s">
        <v>13020</v>
      </c>
      <c r="H5318" s="1" t="s">
        <v>13075</v>
      </c>
      <c r="I5318" s="2" t="s">
        <v>13095</v>
      </c>
      <c r="J5318" s="6" t="s">
        <v>5727</v>
      </c>
      <c r="K5318" s="6" t="s">
        <v>4</v>
      </c>
      <c r="L5318" s="6" t="s">
        <v>4</v>
      </c>
      <c r="M5318" s="6" t="s">
        <v>5</v>
      </c>
      <c r="N5318" s="6" t="s">
        <v>5756</v>
      </c>
      <c r="O5318" s="16">
        <v>44924</v>
      </c>
      <c r="P5318" s="6" t="s">
        <v>7</v>
      </c>
      <c r="Q5318" s="18">
        <v>2180.38</v>
      </c>
      <c r="R5318" s="18">
        <v>0</v>
      </c>
      <c r="S5318" s="18">
        <v>0</v>
      </c>
      <c r="T5318" s="18">
        <v>2180.38</v>
      </c>
      <c r="U5318" s="10">
        <f t="shared" si="166"/>
        <v>0</v>
      </c>
      <c r="V5318" s="20">
        <f t="shared" si="167"/>
        <v>0</v>
      </c>
    </row>
    <row r="5319" spans="1:22" outlineLevel="3" x14ac:dyDescent="0.35">
      <c r="A5319" s="6" t="s">
        <v>1811</v>
      </c>
      <c r="B5319" s="6" t="s">
        <v>1812</v>
      </c>
      <c r="C5319" s="12" t="s">
        <v>5725</v>
      </c>
      <c r="D5319" s="5" t="s">
        <v>5726</v>
      </c>
      <c r="E5319" s="6" t="s">
        <v>5726</v>
      </c>
      <c r="F5319" s="1" t="s">
        <v>4</v>
      </c>
      <c r="G5319" s="15" t="s">
        <v>13020</v>
      </c>
      <c r="H5319" s="1" t="s">
        <v>13076</v>
      </c>
      <c r="I5319" s="2" t="s">
        <v>13095</v>
      </c>
      <c r="J5319" s="6" t="s">
        <v>5727</v>
      </c>
      <c r="K5319" s="6" t="s">
        <v>4</v>
      </c>
      <c r="L5319" s="6" t="s">
        <v>4</v>
      </c>
      <c r="M5319" s="6" t="s">
        <v>5</v>
      </c>
      <c r="N5319" s="6" t="s">
        <v>5757</v>
      </c>
      <c r="O5319" s="16">
        <v>44924</v>
      </c>
      <c r="P5319" s="6" t="s">
        <v>7</v>
      </c>
      <c r="Q5319" s="18">
        <v>1369.41</v>
      </c>
      <c r="R5319" s="18">
        <v>0</v>
      </c>
      <c r="S5319" s="18">
        <v>0</v>
      </c>
      <c r="T5319" s="18">
        <v>1369.41</v>
      </c>
      <c r="U5319" s="10">
        <f t="shared" si="166"/>
        <v>0</v>
      </c>
      <c r="V5319" s="20">
        <f t="shared" si="167"/>
        <v>0</v>
      </c>
    </row>
    <row r="5320" spans="1:22" outlineLevel="3" x14ac:dyDescent="0.35">
      <c r="A5320" s="6" t="s">
        <v>1811</v>
      </c>
      <c r="B5320" s="6" t="s">
        <v>1812</v>
      </c>
      <c r="C5320" s="12" t="s">
        <v>5725</v>
      </c>
      <c r="D5320" s="5" t="s">
        <v>5726</v>
      </c>
      <c r="E5320" s="6" t="s">
        <v>5726</v>
      </c>
      <c r="F5320" s="1" t="s">
        <v>4</v>
      </c>
      <c r="G5320" s="15" t="s">
        <v>13020</v>
      </c>
      <c r="H5320" s="1" t="s">
        <v>13077</v>
      </c>
      <c r="I5320" s="2" t="s">
        <v>13095</v>
      </c>
      <c r="J5320" s="6" t="s">
        <v>5727</v>
      </c>
      <c r="K5320" s="6" t="s">
        <v>4</v>
      </c>
      <c r="L5320" s="6" t="s">
        <v>4</v>
      </c>
      <c r="M5320" s="6" t="s">
        <v>5</v>
      </c>
      <c r="N5320" s="6" t="s">
        <v>5758</v>
      </c>
      <c r="O5320" s="16">
        <v>44924</v>
      </c>
      <c r="P5320" s="6" t="s">
        <v>7</v>
      </c>
      <c r="Q5320" s="18">
        <v>489.04</v>
      </c>
      <c r="R5320" s="18">
        <v>0</v>
      </c>
      <c r="S5320" s="18">
        <v>0</v>
      </c>
      <c r="T5320" s="18">
        <v>489.04</v>
      </c>
      <c r="U5320" s="10">
        <f t="shared" si="166"/>
        <v>0</v>
      </c>
      <c r="V5320" s="20">
        <f t="shared" si="167"/>
        <v>0</v>
      </c>
    </row>
    <row r="5321" spans="1:22" outlineLevel="3" x14ac:dyDescent="0.35">
      <c r="A5321" s="6" t="s">
        <v>1811</v>
      </c>
      <c r="B5321" s="6" t="s">
        <v>1812</v>
      </c>
      <c r="C5321" s="12" t="s">
        <v>5725</v>
      </c>
      <c r="D5321" s="5" t="s">
        <v>5726</v>
      </c>
      <c r="E5321" s="6" t="s">
        <v>5726</v>
      </c>
      <c r="F5321" s="1" t="s">
        <v>4</v>
      </c>
      <c r="G5321" s="15" t="s">
        <v>13020</v>
      </c>
      <c r="H5321" s="1" t="s">
        <v>13078</v>
      </c>
      <c r="I5321" s="2" t="s">
        <v>13095</v>
      </c>
      <c r="J5321" s="6" t="s">
        <v>5727</v>
      </c>
      <c r="K5321" s="6" t="s">
        <v>4</v>
      </c>
      <c r="L5321" s="6" t="s">
        <v>4</v>
      </c>
      <c r="M5321" s="6" t="s">
        <v>5</v>
      </c>
      <c r="N5321" s="6" t="s">
        <v>5759</v>
      </c>
      <c r="O5321" s="16">
        <v>44963</v>
      </c>
      <c r="P5321" s="6" t="s">
        <v>7</v>
      </c>
      <c r="Q5321" s="18">
        <v>648.79999999999995</v>
      </c>
      <c r="R5321" s="18">
        <v>0</v>
      </c>
      <c r="S5321" s="18">
        <v>0</v>
      </c>
      <c r="T5321" s="18">
        <v>648.79999999999995</v>
      </c>
      <c r="U5321" s="10">
        <f t="shared" si="166"/>
        <v>0</v>
      </c>
      <c r="V5321" s="20">
        <f t="shared" si="167"/>
        <v>0</v>
      </c>
    </row>
    <row r="5322" spans="1:22" outlineLevel="3" x14ac:dyDescent="0.35">
      <c r="A5322" s="6" t="s">
        <v>1811</v>
      </c>
      <c r="B5322" s="6" t="s">
        <v>1812</v>
      </c>
      <c r="C5322" s="12" t="s">
        <v>5725</v>
      </c>
      <c r="D5322" s="5" t="s">
        <v>5726</v>
      </c>
      <c r="E5322" s="6" t="s">
        <v>5726</v>
      </c>
      <c r="F5322" s="1" t="s">
        <v>4</v>
      </c>
      <c r="G5322" s="15" t="s">
        <v>13020</v>
      </c>
      <c r="H5322" s="1" t="s">
        <v>13079</v>
      </c>
      <c r="I5322" s="2" t="s">
        <v>13095</v>
      </c>
      <c r="J5322" s="6" t="s">
        <v>5727</v>
      </c>
      <c r="K5322" s="6" t="s">
        <v>4</v>
      </c>
      <c r="L5322" s="6" t="s">
        <v>4</v>
      </c>
      <c r="M5322" s="6" t="s">
        <v>5</v>
      </c>
      <c r="N5322" s="6" t="s">
        <v>5760</v>
      </c>
      <c r="O5322" s="16">
        <v>44963</v>
      </c>
      <c r="P5322" s="6" t="s">
        <v>7</v>
      </c>
      <c r="Q5322" s="18">
        <v>421.44</v>
      </c>
      <c r="R5322" s="18">
        <v>0</v>
      </c>
      <c r="S5322" s="18">
        <v>0</v>
      </c>
      <c r="T5322" s="18">
        <v>421.44</v>
      </c>
      <c r="U5322" s="10">
        <f t="shared" si="166"/>
        <v>0</v>
      </c>
      <c r="V5322" s="20">
        <f t="shared" si="167"/>
        <v>0</v>
      </c>
    </row>
    <row r="5323" spans="1:22" outlineLevel="3" x14ac:dyDescent="0.35">
      <c r="A5323" s="6" t="s">
        <v>1811</v>
      </c>
      <c r="B5323" s="6" t="s">
        <v>1812</v>
      </c>
      <c r="C5323" s="12" t="s">
        <v>5725</v>
      </c>
      <c r="D5323" s="5" t="s">
        <v>5726</v>
      </c>
      <c r="E5323" s="6" t="s">
        <v>5726</v>
      </c>
      <c r="F5323" s="1" t="s">
        <v>4</v>
      </c>
      <c r="G5323" s="15" t="s">
        <v>13020</v>
      </c>
      <c r="H5323" s="1" t="s">
        <v>13080</v>
      </c>
      <c r="I5323" s="2" t="s">
        <v>13095</v>
      </c>
      <c r="J5323" s="6" t="s">
        <v>5727</v>
      </c>
      <c r="K5323" s="6" t="s">
        <v>4</v>
      </c>
      <c r="L5323" s="6" t="s">
        <v>4</v>
      </c>
      <c r="M5323" s="6" t="s">
        <v>5</v>
      </c>
      <c r="N5323" s="6" t="s">
        <v>5761</v>
      </c>
      <c r="O5323" s="16">
        <v>44978</v>
      </c>
      <c r="P5323" s="6" t="s">
        <v>7</v>
      </c>
      <c r="Q5323" s="18">
        <v>2118.48</v>
      </c>
      <c r="R5323" s="18">
        <v>0</v>
      </c>
      <c r="S5323" s="18">
        <v>0</v>
      </c>
      <c r="T5323" s="18">
        <v>2118.48</v>
      </c>
      <c r="U5323" s="10">
        <f t="shared" si="166"/>
        <v>0</v>
      </c>
      <c r="V5323" s="20">
        <f t="shared" si="167"/>
        <v>0</v>
      </c>
    </row>
    <row r="5324" spans="1:22" outlineLevel="3" x14ac:dyDescent="0.35">
      <c r="A5324" s="6" t="s">
        <v>1811</v>
      </c>
      <c r="B5324" s="6" t="s">
        <v>1812</v>
      </c>
      <c r="C5324" s="12" t="s">
        <v>5725</v>
      </c>
      <c r="D5324" s="5" t="s">
        <v>5726</v>
      </c>
      <c r="E5324" s="6" t="s">
        <v>5726</v>
      </c>
      <c r="F5324" s="1" t="s">
        <v>4</v>
      </c>
      <c r="G5324" s="15" t="s">
        <v>13020</v>
      </c>
      <c r="H5324" s="1" t="s">
        <v>13081</v>
      </c>
      <c r="I5324" s="2" t="s">
        <v>13095</v>
      </c>
      <c r="J5324" s="6" t="s">
        <v>5727</v>
      </c>
      <c r="K5324" s="6" t="s">
        <v>4</v>
      </c>
      <c r="L5324" s="6" t="s">
        <v>4</v>
      </c>
      <c r="M5324" s="6" t="s">
        <v>5</v>
      </c>
      <c r="N5324" s="6" t="s">
        <v>5762</v>
      </c>
      <c r="O5324" s="16">
        <v>44978</v>
      </c>
      <c r="P5324" s="6" t="s">
        <v>7</v>
      </c>
      <c r="Q5324" s="18">
        <v>846.64</v>
      </c>
      <c r="R5324" s="18">
        <v>0</v>
      </c>
      <c r="S5324" s="18">
        <v>0</v>
      </c>
      <c r="T5324" s="18">
        <v>846.64</v>
      </c>
      <c r="U5324" s="10">
        <f t="shared" si="166"/>
        <v>0</v>
      </c>
      <c r="V5324" s="20">
        <f t="shared" si="167"/>
        <v>0</v>
      </c>
    </row>
    <row r="5325" spans="1:22" outlineLevel="3" x14ac:dyDescent="0.35">
      <c r="A5325" s="6" t="s">
        <v>1811</v>
      </c>
      <c r="B5325" s="6" t="s">
        <v>1812</v>
      </c>
      <c r="C5325" s="12" t="s">
        <v>5725</v>
      </c>
      <c r="D5325" s="5" t="s">
        <v>5726</v>
      </c>
      <c r="E5325" s="6" t="s">
        <v>5726</v>
      </c>
      <c r="F5325" s="1" t="s">
        <v>4</v>
      </c>
      <c r="G5325" s="15" t="s">
        <v>13020</v>
      </c>
      <c r="H5325" s="1" t="s">
        <v>13082</v>
      </c>
      <c r="I5325" s="2" t="s">
        <v>13095</v>
      </c>
      <c r="J5325" s="6" t="s">
        <v>5727</v>
      </c>
      <c r="K5325" s="6" t="s">
        <v>4</v>
      </c>
      <c r="L5325" s="6" t="s">
        <v>4</v>
      </c>
      <c r="M5325" s="6" t="s">
        <v>5</v>
      </c>
      <c r="N5325" s="6" t="s">
        <v>5763</v>
      </c>
      <c r="O5325" s="16">
        <v>44978</v>
      </c>
      <c r="P5325" s="6" t="s">
        <v>7</v>
      </c>
      <c r="Q5325" s="18">
        <v>512</v>
      </c>
      <c r="R5325" s="18">
        <v>0</v>
      </c>
      <c r="S5325" s="18">
        <v>0</v>
      </c>
      <c r="T5325" s="18">
        <v>512</v>
      </c>
      <c r="U5325" s="10">
        <f t="shared" si="166"/>
        <v>0</v>
      </c>
      <c r="V5325" s="20">
        <f t="shared" si="167"/>
        <v>0</v>
      </c>
    </row>
    <row r="5326" spans="1:22" outlineLevel="3" x14ac:dyDescent="0.35">
      <c r="A5326" s="6" t="s">
        <v>1811</v>
      </c>
      <c r="B5326" s="6" t="s">
        <v>1812</v>
      </c>
      <c r="C5326" s="12" t="s">
        <v>5725</v>
      </c>
      <c r="D5326" s="5" t="s">
        <v>5726</v>
      </c>
      <c r="E5326" s="6" t="s">
        <v>5726</v>
      </c>
      <c r="F5326" s="1" t="s">
        <v>4</v>
      </c>
      <c r="G5326" s="15" t="s">
        <v>13020</v>
      </c>
      <c r="H5326" s="1" t="s">
        <v>13083</v>
      </c>
      <c r="I5326" s="2" t="s">
        <v>13095</v>
      </c>
      <c r="J5326" s="6" t="s">
        <v>5727</v>
      </c>
      <c r="K5326" s="6" t="s">
        <v>4</v>
      </c>
      <c r="L5326" s="6" t="s">
        <v>4</v>
      </c>
      <c r="M5326" s="6" t="s">
        <v>5</v>
      </c>
      <c r="N5326" s="6" t="s">
        <v>5764</v>
      </c>
      <c r="O5326" s="16">
        <v>45014</v>
      </c>
      <c r="P5326" s="6" t="s">
        <v>7</v>
      </c>
      <c r="Q5326" s="18">
        <v>627.38</v>
      </c>
      <c r="R5326" s="18">
        <v>0</v>
      </c>
      <c r="S5326" s="18">
        <v>0</v>
      </c>
      <c r="T5326" s="18">
        <v>627.38</v>
      </c>
      <c r="U5326" s="10">
        <f t="shared" si="166"/>
        <v>0</v>
      </c>
      <c r="V5326" s="20">
        <f t="shared" si="167"/>
        <v>0</v>
      </c>
    </row>
    <row r="5327" spans="1:22" outlineLevel="3" x14ac:dyDescent="0.35">
      <c r="A5327" s="6" t="s">
        <v>1811</v>
      </c>
      <c r="B5327" s="6" t="s">
        <v>1812</v>
      </c>
      <c r="C5327" s="12" t="s">
        <v>5725</v>
      </c>
      <c r="D5327" s="5" t="s">
        <v>5726</v>
      </c>
      <c r="E5327" s="6" t="s">
        <v>5726</v>
      </c>
      <c r="F5327" s="1" t="s">
        <v>4</v>
      </c>
      <c r="G5327" s="15" t="s">
        <v>13020</v>
      </c>
      <c r="H5327" s="1" t="s">
        <v>13084</v>
      </c>
      <c r="I5327" s="2" t="s">
        <v>13095</v>
      </c>
      <c r="J5327" s="6" t="s">
        <v>5727</v>
      </c>
      <c r="K5327" s="6" t="s">
        <v>4</v>
      </c>
      <c r="L5327" s="6" t="s">
        <v>4</v>
      </c>
      <c r="M5327" s="6" t="s">
        <v>5</v>
      </c>
      <c r="N5327" s="6" t="s">
        <v>5765</v>
      </c>
      <c r="O5327" s="16">
        <v>45009</v>
      </c>
      <c r="P5327" s="6" t="s">
        <v>7</v>
      </c>
      <c r="Q5327" s="18">
        <v>3154.93</v>
      </c>
      <c r="R5327" s="18">
        <v>0</v>
      </c>
      <c r="S5327" s="18">
        <v>0</v>
      </c>
      <c r="T5327" s="18">
        <v>3154.93</v>
      </c>
      <c r="U5327" s="10">
        <f t="shared" si="166"/>
        <v>0</v>
      </c>
      <c r="V5327" s="20">
        <f t="shared" si="167"/>
        <v>0</v>
      </c>
    </row>
    <row r="5328" spans="1:22" outlineLevel="3" x14ac:dyDescent="0.35">
      <c r="A5328" s="6" t="s">
        <v>1811</v>
      </c>
      <c r="B5328" s="6" t="s">
        <v>1812</v>
      </c>
      <c r="C5328" s="12" t="s">
        <v>5725</v>
      </c>
      <c r="D5328" s="5" t="s">
        <v>5726</v>
      </c>
      <c r="E5328" s="6" t="s">
        <v>5726</v>
      </c>
      <c r="F5328" s="1" t="s">
        <v>4</v>
      </c>
      <c r="G5328" s="15" t="s">
        <v>13020</v>
      </c>
      <c r="H5328" s="1" t="s">
        <v>13085</v>
      </c>
      <c r="I5328" s="2" t="s">
        <v>13095</v>
      </c>
      <c r="J5328" s="6" t="s">
        <v>5727</v>
      </c>
      <c r="K5328" s="6" t="s">
        <v>4</v>
      </c>
      <c r="L5328" s="6" t="s">
        <v>4</v>
      </c>
      <c r="M5328" s="6" t="s">
        <v>5</v>
      </c>
      <c r="N5328" s="6" t="s">
        <v>5766</v>
      </c>
      <c r="O5328" s="16">
        <v>45009</v>
      </c>
      <c r="P5328" s="6" t="s">
        <v>7</v>
      </c>
      <c r="Q5328" s="18">
        <v>354.4</v>
      </c>
      <c r="R5328" s="18">
        <v>0</v>
      </c>
      <c r="S5328" s="18">
        <v>0</v>
      </c>
      <c r="T5328" s="18">
        <v>354.4</v>
      </c>
      <c r="U5328" s="10">
        <f t="shared" si="166"/>
        <v>0</v>
      </c>
      <c r="V5328" s="20">
        <f t="shared" si="167"/>
        <v>0</v>
      </c>
    </row>
    <row r="5329" spans="1:22" outlineLevel="3" x14ac:dyDescent="0.35">
      <c r="A5329" s="6" t="s">
        <v>1811</v>
      </c>
      <c r="B5329" s="6" t="s">
        <v>1812</v>
      </c>
      <c r="C5329" s="12" t="s">
        <v>5725</v>
      </c>
      <c r="D5329" s="5" t="s">
        <v>5726</v>
      </c>
      <c r="E5329" s="6" t="s">
        <v>5726</v>
      </c>
      <c r="F5329" s="1" t="s">
        <v>4</v>
      </c>
      <c r="G5329" s="15" t="s">
        <v>13020</v>
      </c>
      <c r="H5329" s="1" t="s">
        <v>13086</v>
      </c>
      <c r="I5329" s="2" t="s">
        <v>13095</v>
      </c>
      <c r="J5329" s="6" t="s">
        <v>5727</v>
      </c>
      <c r="K5329" s="6" t="s">
        <v>4</v>
      </c>
      <c r="L5329" s="6" t="s">
        <v>4</v>
      </c>
      <c r="M5329" s="6" t="s">
        <v>5</v>
      </c>
      <c r="N5329" s="6" t="s">
        <v>5767</v>
      </c>
      <c r="O5329" s="16">
        <v>45014</v>
      </c>
      <c r="P5329" s="6" t="s">
        <v>7</v>
      </c>
      <c r="Q5329" s="18">
        <v>2087.79</v>
      </c>
      <c r="R5329" s="18">
        <v>0</v>
      </c>
      <c r="S5329" s="18">
        <v>0</v>
      </c>
      <c r="T5329" s="18">
        <v>2087.79</v>
      </c>
      <c r="U5329" s="10">
        <f t="shared" si="166"/>
        <v>0</v>
      </c>
      <c r="V5329" s="20">
        <f t="shared" si="167"/>
        <v>0</v>
      </c>
    </row>
    <row r="5330" spans="1:22" outlineLevel="3" x14ac:dyDescent="0.35">
      <c r="A5330" s="6" t="s">
        <v>1811</v>
      </c>
      <c r="B5330" s="6" t="s">
        <v>1812</v>
      </c>
      <c r="C5330" s="12" t="s">
        <v>5725</v>
      </c>
      <c r="D5330" s="5" t="s">
        <v>5726</v>
      </c>
      <c r="E5330" s="6" t="s">
        <v>5726</v>
      </c>
      <c r="F5330" s="1" t="s">
        <v>4</v>
      </c>
      <c r="G5330" s="15" t="s">
        <v>13020</v>
      </c>
      <c r="H5330" s="1" t="s">
        <v>13087</v>
      </c>
      <c r="I5330" s="2" t="s">
        <v>13095</v>
      </c>
      <c r="J5330" s="6" t="s">
        <v>5727</v>
      </c>
      <c r="K5330" s="6" t="s">
        <v>4</v>
      </c>
      <c r="L5330" s="6" t="s">
        <v>4</v>
      </c>
      <c r="M5330" s="6" t="s">
        <v>5</v>
      </c>
      <c r="N5330" s="6" t="s">
        <v>5768</v>
      </c>
      <c r="O5330" s="16">
        <v>45014</v>
      </c>
      <c r="P5330" s="6" t="s">
        <v>7</v>
      </c>
      <c r="Q5330" s="18">
        <v>1898.34</v>
      </c>
      <c r="R5330" s="18">
        <v>0</v>
      </c>
      <c r="S5330" s="18">
        <v>0</v>
      </c>
      <c r="T5330" s="18">
        <v>1898.34</v>
      </c>
      <c r="U5330" s="10">
        <f t="shared" si="166"/>
        <v>0</v>
      </c>
      <c r="V5330" s="20">
        <f t="shared" si="167"/>
        <v>0</v>
      </c>
    </row>
    <row r="5331" spans="1:22" outlineLevel="3" x14ac:dyDescent="0.35">
      <c r="A5331" s="6" t="s">
        <v>1811</v>
      </c>
      <c r="B5331" s="6" t="s">
        <v>1812</v>
      </c>
      <c r="C5331" s="12" t="s">
        <v>5725</v>
      </c>
      <c r="D5331" s="5" t="s">
        <v>5726</v>
      </c>
      <c r="E5331" s="6" t="s">
        <v>5726</v>
      </c>
      <c r="F5331" s="1" t="s">
        <v>4</v>
      </c>
      <c r="G5331" s="15" t="s">
        <v>13020</v>
      </c>
      <c r="H5331" s="1" t="s">
        <v>13088</v>
      </c>
      <c r="I5331" s="2" t="s">
        <v>13095</v>
      </c>
      <c r="J5331" s="6" t="s">
        <v>5727</v>
      </c>
      <c r="K5331" s="6" t="s">
        <v>4</v>
      </c>
      <c r="L5331" s="6" t="s">
        <v>4</v>
      </c>
      <c r="M5331" s="6" t="s">
        <v>5</v>
      </c>
      <c r="N5331" s="6" t="s">
        <v>5769</v>
      </c>
      <c r="O5331" s="16">
        <v>45014</v>
      </c>
      <c r="P5331" s="6" t="s">
        <v>7</v>
      </c>
      <c r="Q5331" s="18">
        <v>376.94</v>
      </c>
      <c r="R5331" s="18">
        <v>0</v>
      </c>
      <c r="S5331" s="18">
        <v>0</v>
      </c>
      <c r="T5331" s="18">
        <v>376.94</v>
      </c>
      <c r="U5331" s="10">
        <f t="shared" si="166"/>
        <v>0</v>
      </c>
      <c r="V5331" s="20">
        <f t="shared" si="167"/>
        <v>0</v>
      </c>
    </row>
    <row r="5332" spans="1:22" outlineLevel="3" x14ac:dyDescent="0.35">
      <c r="A5332" s="6" t="s">
        <v>1811</v>
      </c>
      <c r="B5332" s="6" t="s">
        <v>1812</v>
      </c>
      <c r="C5332" s="12" t="s">
        <v>5725</v>
      </c>
      <c r="D5332" s="5" t="s">
        <v>5726</v>
      </c>
      <c r="E5332" s="6" t="s">
        <v>5726</v>
      </c>
      <c r="F5332" s="1" t="s">
        <v>4</v>
      </c>
      <c r="G5332" s="15" t="s">
        <v>13020</v>
      </c>
      <c r="H5332" s="1" t="s">
        <v>13089</v>
      </c>
      <c r="I5332" s="2" t="s">
        <v>13095</v>
      </c>
      <c r="J5332" s="6" t="s">
        <v>5727</v>
      </c>
      <c r="K5332" s="6" t="s">
        <v>4</v>
      </c>
      <c r="L5332" s="6" t="s">
        <v>4</v>
      </c>
      <c r="M5332" s="6" t="s">
        <v>5</v>
      </c>
      <c r="N5332" s="6" t="s">
        <v>5770</v>
      </c>
      <c r="O5332" s="16">
        <v>45014</v>
      </c>
      <c r="P5332" s="6" t="s">
        <v>7</v>
      </c>
      <c r="Q5332" s="18">
        <v>2076.5100000000002</v>
      </c>
      <c r="R5332" s="18">
        <v>0</v>
      </c>
      <c r="S5332" s="18">
        <v>0</v>
      </c>
      <c r="T5332" s="18">
        <v>2076.5100000000002</v>
      </c>
      <c r="U5332" s="10">
        <f t="shared" si="166"/>
        <v>0</v>
      </c>
      <c r="V5332" s="20">
        <f t="shared" si="167"/>
        <v>0</v>
      </c>
    </row>
    <row r="5333" spans="1:22" outlineLevel="3" x14ac:dyDescent="0.35">
      <c r="A5333" s="6" t="s">
        <v>1811</v>
      </c>
      <c r="B5333" s="6" t="s">
        <v>1812</v>
      </c>
      <c r="C5333" s="12" t="s">
        <v>5725</v>
      </c>
      <c r="D5333" s="5" t="s">
        <v>5726</v>
      </c>
      <c r="E5333" s="6" t="s">
        <v>5726</v>
      </c>
      <c r="F5333" s="1" t="s">
        <v>4</v>
      </c>
      <c r="G5333" s="15" t="s">
        <v>13020</v>
      </c>
      <c r="H5333" s="1" t="s">
        <v>13090</v>
      </c>
      <c r="I5333" s="2" t="s">
        <v>13095</v>
      </c>
      <c r="J5333" s="6" t="s">
        <v>5727</v>
      </c>
      <c r="K5333" s="6" t="s">
        <v>4</v>
      </c>
      <c r="L5333" s="6" t="s">
        <v>4</v>
      </c>
      <c r="M5333" s="6" t="s">
        <v>5</v>
      </c>
      <c r="N5333" s="6" t="s">
        <v>5771</v>
      </c>
      <c r="O5333" s="16">
        <v>45033</v>
      </c>
      <c r="P5333" s="6" t="s">
        <v>7</v>
      </c>
      <c r="Q5333" s="18">
        <v>721.93</v>
      </c>
      <c r="R5333" s="18">
        <v>0</v>
      </c>
      <c r="S5333" s="18">
        <v>0</v>
      </c>
      <c r="T5333" s="18">
        <v>721.93</v>
      </c>
      <c r="U5333" s="10">
        <f t="shared" si="166"/>
        <v>0</v>
      </c>
      <c r="V5333" s="20">
        <f t="shared" si="167"/>
        <v>0</v>
      </c>
    </row>
    <row r="5334" spans="1:22" outlineLevel="3" x14ac:dyDescent="0.35">
      <c r="A5334" s="6" t="s">
        <v>1811</v>
      </c>
      <c r="B5334" s="6" t="s">
        <v>1812</v>
      </c>
      <c r="C5334" s="12" t="s">
        <v>5725</v>
      </c>
      <c r="D5334" s="5" t="s">
        <v>5726</v>
      </c>
      <c r="E5334" s="6" t="s">
        <v>5726</v>
      </c>
      <c r="F5334" s="1" t="s">
        <v>4</v>
      </c>
      <c r="G5334" s="15" t="s">
        <v>13020</v>
      </c>
      <c r="H5334" s="1" t="s">
        <v>13091</v>
      </c>
      <c r="I5334" s="2" t="s">
        <v>13095</v>
      </c>
      <c r="J5334" s="6" t="s">
        <v>5727</v>
      </c>
      <c r="K5334" s="6" t="s">
        <v>4</v>
      </c>
      <c r="L5334" s="6" t="s">
        <v>4</v>
      </c>
      <c r="M5334" s="6" t="s">
        <v>5</v>
      </c>
      <c r="N5334" s="6" t="s">
        <v>5772</v>
      </c>
      <c r="O5334" s="16">
        <v>45048</v>
      </c>
      <c r="P5334" s="6" t="s">
        <v>7</v>
      </c>
      <c r="Q5334" s="18">
        <v>372.9</v>
      </c>
      <c r="R5334" s="18">
        <v>0</v>
      </c>
      <c r="S5334" s="18">
        <v>0</v>
      </c>
      <c r="T5334" s="18">
        <v>372.9</v>
      </c>
      <c r="U5334" s="10">
        <f t="shared" si="166"/>
        <v>0</v>
      </c>
      <c r="V5334" s="20">
        <f t="shared" si="167"/>
        <v>0</v>
      </c>
    </row>
    <row r="5335" spans="1:22" outlineLevel="3" x14ac:dyDescent="0.35">
      <c r="A5335" s="6" t="s">
        <v>1811</v>
      </c>
      <c r="B5335" s="6" t="s">
        <v>1812</v>
      </c>
      <c r="C5335" s="12" t="s">
        <v>5725</v>
      </c>
      <c r="D5335" s="5" t="s">
        <v>5726</v>
      </c>
      <c r="E5335" s="6" t="s">
        <v>5726</v>
      </c>
      <c r="F5335" s="1" t="s">
        <v>4</v>
      </c>
      <c r="G5335" s="15" t="s">
        <v>13020</v>
      </c>
      <c r="H5335" s="1" t="s">
        <v>13092</v>
      </c>
      <c r="I5335" s="2" t="s">
        <v>13095</v>
      </c>
      <c r="J5335" s="6" t="s">
        <v>5727</v>
      </c>
      <c r="K5335" s="6" t="s">
        <v>4</v>
      </c>
      <c r="L5335" s="6" t="s">
        <v>4</v>
      </c>
      <c r="M5335" s="6" t="s">
        <v>5</v>
      </c>
      <c r="N5335" s="6" t="s">
        <v>5773</v>
      </c>
      <c r="O5335" s="16">
        <v>45048</v>
      </c>
      <c r="P5335" s="6" t="s">
        <v>7</v>
      </c>
      <c r="Q5335" s="18">
        <v>2106.4899999999998</v>
      </c>
      <c r="R5335" s="18">
        <v>0</v>
      </c>
      <c r="S5335" s="18">
        <v>0</v>
      </c>
      <c r="T5335" s="18">
        <v>2106.4899999999998</v>
      </c>
      <c r="U5335" s="10">
        <f t="shared" si="166"/>
        <v>0</v>
      </c>
      <c r="V5335" s="20">
        <f t="shared" si="167"/>
        <v>0</v>
      </c>
    </row>
    <row r="5336" spans="1:22" outlineLevel="3" x14ac:dyDescent="0.35">
      <c r="A5336" s="6" t="s">
        <v>1811</v>
      </c>
      <c r="B5336" s="6" t="s">
        <v>1812</v>
      </c>
      <c r="C5336" s="12" t="s">
        <v>5725</v>
      </c>
      <c r="D5336" s="5" t="s">
        <v>5726</v>
      </c>
      <c r="E5336" s="6" t="s">
        <v>5726</v>
      </c>
      <c r="F5336" s="1" t="s">
        <v>4</v>
      </c>
      <c r="G5336" s="15" t="s">
        <v>13020</v>
      </c>
      <c r="H5336" s="1" t="s">
        <v>13093</v>
      </c>
      <c r="I5336" s="2" t="s">
        <v>13095</v>
      </c>
      <c r="J5336" s="6" t="s">
        <v>5727</v>
      </c>
      <c r="K5336" s="6" t="s">
        <v>4</v>
      </c>
      <c r="L5336" s="6" t="s">
        <v>4</v>
      </c>
      <c r="M5336" s="6" t="s">
        <v>5</v>
      </c>
      <c r="N5336" s="6" t="s">
        <v>5774</v>
      </c>
      <c r="O5336" s="16">
        <v>45048</v>
      </c>
      <c r="P5336" s="6" t="s">
        <v>7</v>
      </c>
      <c r="Q5336" s="18">
        <v>337.42</v>
      </c>
      <c r="R5336" s="18">
        <v>0</v>
      </c>
      <c r="S5336" s="18">
        <v>0</v>
      </c>
      <c r="T5336" s="18">
        <v>337.42</v>
      </c>
      <c r="U5336" s="10">
        <f t="shared" si="166"/>
        <v>0</v>
      </c>
      <c r="V5336" s="20">
        <f t="shared" si="167"/>
        <v>0</v>
      </c>
    </row>
    <row r="5337" spans="1:22" outlineLevel="3" x14ac:dyDescent="0.35">
      <c r="A5337" s="6" t="s">
        <v>1811</v>
      </c>
      <c r="B5337" s="6" t="s">
        <v>1812</v>
      </c>
      <c r="C5337" s="12" t="s">
        <v>5725</v>
      </c>
      <c r="D5337" s="5" t="s">
        <v>5726</v>
      </c>
      <c r="E5337" s="6" t="s">
        <v>5726</v>
      </c>
      <c r="F5337" s="1" t="s">
        <v>4</v>
      </c>
      <c r="G5337" s="15" t="s">
        <v>13020</v>
      </c>
      <c r="H5337" s="1" t="s">
        <v>13094</v>
      </c>
      <c r="I5337" s="2" t="s">
        <v>13095</v>
      </c>
      <c r="J5337" s="6" t="s">
        <v>5727</v>
      </c>
      <c r="K5337" s="6" t="s">
        <v>4</v>
      </c>
      <c r="L5337" s="6" t="s">
        <v>4</v>
      </c>
      <c r="M5337" s="6" t="s">
        <v>5</v>
      </c>
      <c r="N5337" s="6" t="s">
        <v>5775</v>
      </c>
      <c r="O5337" s="16">
        <v>45048</v>
      </c>
      <c r="P5337" s="6" t="s">
        <v>7</v>
      </c>
      <c r="Q5337" s="18">
        <v>608</v>
      </c>
      <c r="R5337" s="18">
        <v>0</v>
      </c>
      <c r="S5337" s="18">
        <v>0</v>
      </c>
      <c r="T5337" s="18">
        <v>608</v>
      </c>
      <c r="U5337" s="10">
        <f t="shared" si="166"/>
        <v>0</v>
      </c>
      <c r="V5337" s="20">
        <f t="shared" si="167"/>
        <v>0</v>
      </c>
    </row>
    <row r="5338" spans="1:22" outlineLevel="4" x14ac:dyDescent="0.35">
      <c r="A5338" s="6" t="s">
        <v>1811</v>
      </c>
      <c r="B5338" s="6" t="s">
        <v>1812</v>
      </c>
      <c r="C5338" s="12" t="s">
        <v>5725</v>
      </c>
      <c r="D5338" s="5" t="s">
        <v>5726</v>
      </c>
      <c r="E5338" s="6" t="s">
        <v>5726</v>
      </c>
      <c r="F5338" s="1" t="s">
        <v>4</v>
      </c>
      <c r="G5338" s="15" t="s">
        <v>13020</v>
      </c>
      <c r="H5338" s="1" t="s">
        <v>5776</v>
      </c>
      <c r="I5338" s="2" t="s">
        <v>5777</v>
      </c>
      <c r="J5338" s="6" t="s">
        <v>5727</v>
      </c>
      <c r="K5338" s="6" t="s">
        <v>4</v>
      </c>
      <c r="L5338" s="6" t="s">
        <v>4</v>
      </c>
      <c r="M5338" s="6" t="s">
        <v>5</v>
      </c>
      <c r="N5338" s="6" t="s">
        <v>5728</v>
      </c>
      <c r="O5338" s="16">
        <v>44747</v>
      </c>
      <c r="P5338" s="6" t="s">
        <v>7</v>
      </c>
      <c r="Q5338" s="18">
        <v>394.65</v>
      </c>
      <c r="R5338" s="18">
        <v>0</v>
      </c>
      <c r="S5338" s="18">
        <v>394.65</v>
      </c>
      <c r="T5338" s="18">
        <v>0</v>
      </c>
      <c r="U5338" s="10">
        <f t="shared" si="166"/>
        <v>0</v>
      </c>
      <c r="V5338" s="20">
        <f t="shared" si="167"/>
        <v>0</v>
      </c>
    </row>
    <row r="5339" spans="1:22" outlineLevel="4" x14ac:dyDescent="0.35">
      <c r="A5339" s="6" t="s">
        <v>1811</v>
      </c>
      <c r="B5339" s="6" t="s">
        <v>1812</v>
      </c>
      <c r="C5339" s="12" t="s">
        <v>5725</v>
      </c>
      <c r="D5339" s="5" t="s">
        <v>5726</v>
      </c>
      <c r="E5339" s="6" t="s">
        <v>5726</v>
      </c>
      <c r="F5339" s="1" t="s">
        <v>4</v>
      </c>
      <c r="G5339" s="15" t="s">
        <v>13020</v>
      </c>
      <c r="H5339" s="1" t="s">
        <v>5776</v>
      </c>
      <c r="I5339" s="2" t="s">
        <v>5777</v>
      </c>
      <c r="J5339" s="6" t="s">
        <v>5727</v>
      </c>
      <c r="K5339" s="6" t="s">
        <v>4</v>
      </c>
      <c r="L5339" s="6" t="s">
        <v>4</v>
      </c>
      <c r="M5339" s="6" t="s">
        <v>5</v>
      </c>
      <c r="N5339" s="6" t="s">
        <v>5729</v>
      </c>
      <c r="O5339" s="16">
        <v>44747</v>
      </c>
      <c r="P5339" s="6" t="s">
        <v>7</v>
      </c>
      <c r="Q5339" s="18">
        <v>894.84</v>
      </c>
      <c r="R5339" s="18">
        <v>0</v>
      </c>
      <c r="S5339" s="18">
        <v>894.84</v>
      </c>
      <c r="T5339" s="18">
        <v>0</v>
      </c>
      <c r="U5339" s="10">
        <f t="shared" si="166"/>
        <v>0</v>
      </c>
      <c r="V5339" s="20">
        <f t="shared" si="167"/>
        <v>0</v>
      </c>
    </row>
    <row r="5340" spans="1:22" outlineLevel="4" x14ac:dyDescent="0.35">
      <c r="A5340" s="6" t="s">
        <v>1811</v>
      </c>
      <c r="B5340" s="6" t="s">
        <v>1812</v>
      </c>
      <c r="C5340" s="12" t="s">
        <v>5725</v>
      </c>
      <c r="D5340" s="5" t="s">
        <v>5726</v>
      </c>
      <c r="E5340" s="6" t="s">
        <v>5726</v>
      </c>
      <c r="F5340" s="1" t="s">
        <v>4</v>
      </c>
      <c r="G5340" s="15" t="s">
        <v>13020</v>
      </c>
      <c r="H5340" s="1" t="s">
        <v>5776</v>
      </c>
      <c r="I5340" s="2" t="s">
        <v>5777</v>
      </c>
      <c r="J5340" s="6" t="s">
        <v>5727</v>
      </c>
      <c r="K5340" s="6" t="s">
        <v>4</v>
      </c>
      <c r="L5340" s="6" t="s">
        <v>4</v>
      </c>
      <c r="M5340" s="6" t="s">
        <v>5</v>
      </c>
      <c r="N5340" s="6" t="s">
        <v>5730</v>
      </c>
      <c r="O5340" s="16">
        <v>44747</v>
      </c>
      <c r="P5340" s="6" t="s">
        <v>7</v>
      </c>
      <c r="Q5340" s="18">
        <v>154.61000000000001</v>
      </c>
      <c r="R5340" s="18">
        <v>0</v>
      </c>
      <c r="S5340" s="18">
        <v>154.61000000000001</v>
      </c>
      <c r="T5340" s="18">
        <v>0</v>
      </c>
      <c r="U5340" s="10">
        <f t="shared" si="166"/>
        <v>0</v>
      </c>
      <c r="V5340" s="20">
        <f t="shared" si="167"/>
        <v>0</v>
      </c>
    </row>
    <row r="5341" spans="1:22" outlineLevel="4" x14ac:dyDescent="0.35">
      <c r="A5341" s="6" t="s">
        <v>1811</v>
      </c>
      <c r="B5341" s="6" t="s">
        <v>1812</v>
      </c>
      <c r="C5341" s="12" t="s">
        <v>5725</v>
      </c>
      <c r="D5341" s="5" t="s">
        <v>5726</v>
      </c>
      <c r="E5341" s="6" t="s">
        <v>5726</v>
      </c>
      <c r="F5341" s="1" t="s">
        <v>4</v>
      </c>
      <c r="G5341" s="15" t="s">
        <v>13020</v>
      </c>
      <c r="H5341" s="1" t="s">
        <v>5776</v>
      </c>
      <c r="I5341" s="2" t="s">
        <v>5777</v>
      </c>
      <c r="J5341" s="6" t="s">
        <v>5727</v>
      </c>
      <c r="K5341" s="6" t="s">
        <v>4</v>
      </c>
      <c r="L5341" s="6" t="s">
        <v>4</v>
      </c>
      <c r="M5341" s="6" t="s">
        <v>5</v>
      </c>
      <c r="N5341" s="6" t="s">
        <v>5731</v>
      </c>
      <c r="O5341" s="16">
        <v>44747</v>
      </c>
      <c r="P5341" s="6" t="s">
        <v>7</v>
      </c>
      <c r="Q5341" s="18">
        <v>676.34</v>
      </c>
      <c r="R5341" s="18">
        <v>0</v>
      </c>
      <c r="S5341" s="18">
        <v>676.34</v>
      </c>
      <c r="T5341" s="18">
        <v>0</v>
      </c>
      <c r="U5341" s="10">
        <f t="shared" si="166"/>
        <v>0</v>
      </c>
      <c r="V5341" s="20">
        <f t="shared" si="167"/>
        <v>0</v>
      </c>
    </row>
    <row r="5342" spans="1:22" outlineLevel="4" x14ac:dyDescent="0.35">
      <c r="A5342" s="6" t="s">
        <v>1811</v>
      </c>
      <c r="B5342" s="6" t="s">
        <v>1812</v>
      </c>
      <c r="C5342" s="12" t="s">
        <v>5725</v>
      </c>
      <c r="D5342" s="5" t="s">
        <v>5726</v>
      </c>
      <c r="E5342" s="6" t="s">
        <v>5726</v>
      </c>
      <c r="F5342" s="1" t="s">
        <v>4</v>
      </c>
      <c r="G5342" s="15" t="s">
        <v>13020</v>
      </c>
      <c r="H5342" s="1" t="s">
        <v>5776</v>
      </c>
      <c r="I5342" s="2" t="s">
        <v>5777</v>
      </c>
      <c r="J5342" s="6" t="s">
        <v>5727</v>
      </c>
      <c r="K5342" s="6" t="s">
        <v>4</v>
      </c>
      <c r="L5342" s="6" t="s">
        <v>4</v>
      </c>
      <c r="M5342" s="6" t="s">
        <v>5</v>
      </c>
      <c r="N5342" s="6" t="s">
        <v>5732</v>
      </c>
      <c r="O5342" s="16">
        <v>44747</v>
      </c>
      <c r="P5342" s="6" t="s">
        <v>7</v>
      </c>
      <c r="Q5342" s="18">
        <v>684.99</v>
      </c>
      <c r="R5342" s="18">
        <v>0</v>
      </c>
      <c r="S5342" s="18">
        <v>684.99</v>
      </c>
      <c r="T5342" s="18">
        <v>0</v>
      </c>
      <c r="U5342" s="10">
        <f t="shared" si="166"/>
        <v>0</v>
      </c>
      <c r="V5342" s="20">
        <f t="shared" si="167"/>
        <v>0</v>
      </c>
    </row>
    <row r="5343" spans="1:22" outlineLevel="4" x14ac:dyDescent="0.35">
      <c r="A5343" s="6" t="s">
        <v>1811</v>
      </c>
      <c r="B5343" s="6" t="s">
        <v>1812</v>
      </c>
      <c r="C5343" s="12" t="s">
        <v>5725</v>
      </c>
      <c r="D5343" s="5" t="s">
        <v>5726</v>
      </c>
      <c r="E5343" s="6" t="s">
        <v>5726</v>
      </c>
      <c r="F5343" s="1" t="s">
        <v>4</v>
      </c>
      <c r="G5343" s="15" t="s">
        <v>13020</v>
      </c>
      <c r="H5343" s="1" t="s">
        <v>5776</v>
      </c>
      <c r="I5343" s="2" t="s">
        <v>5777</v>
      </c>
      <c r="J5343" s="6" t="s">
        <v>5727</v>
      </c>
      <c r="K5343" s="6" t="s">
        <v>4</v>
      </c>
      <c r="L5343" s="6" t="s">
        <v>4</v>
      </c>
      <c r="M5343" s="6" t="s">
        <v>5</v>
      </c>
      <c r="N5343" s="6" t="s">
        <v>5733</v>
      </c>
      <c r="O5343" s="16">
        <v>44775</v>
      </c>
      <c r="P5343" s="6" t="s">
        <v>7</v>
      </c>
      <c r="Q5343" s="18">
        <v>677.61</v>
      </c>
      <c r="R5343" s="18">
        <v>0</v>
      </c>
      <c r="S5343" s="18">
        <v>677.61</v>
      </c>
      <c r="T5343" s="18">
        <v>0</v>
      </c>
      <c r="U5343" s="10">
        <f t="shared" si="166"/>
        <v>0</v>
      </c>
      <c r="V5343" s="20">
        <f t="shared" si="167"/>
        <v>0</v>
      </c>
    </row>
    <row r="5344" spans="1:22" outlineLevel="4" x14ac:dyDescent="0.35">
      <c r="A5344" s="6" t="s">
        <v>1811</v>
      </c>
      <c r="B5344" s="6" t="s">
        <v>1812</v>
      </c>
      <c r="C5344" s="12" t="s">
        <v>5725</v>
      </c>
      <c r="D5344" s="5" t="s">
        <v>5726</v>
      </c>
      <c r="E5344" s="6" t="s">
        <v>5726</v>
      </c>
      <c r="F5344" s="1" t="s">
        <v>4</v>
      </c>
      <c r="G5344" s="15" t="s">
        <v>13020</v>
      </c>
      <c r="H5344" s="1" t="s">
        <v>5776</v>
      </c>
      <c r="I5344" s="2" t="s">
        <v>5777</v>
      </c>
      <c r="J5344" s="6" t="s">
        <v>5727</v>
      </c>
      <c r="K5344" s="6" t="s">
        <v>4</v>
      </c>
      <c r="L5344" s="6" t="s">
        <v>4</v>
      </c>
      <c r="M5344" s="6" t="s">
        <v>5</v>
      </c>
      <c r="N5344" s="6" t="s">
        <v>5734</v>
      </c>
      <c r="O5344" s="16">
        <v>44775</v>
      </c>
      <c r="P5344" s="6" t="s">
        <v>7</v>
      </c>
      <c r="Q5344" s="18">
        <v>677.55</v>
      </c>
      <c r="R5344" s="18">
        <v>0</v>
      </c>
      <c r="S5344" s="18">
        <v>677.55</v>
      </c>
      <c r="T5344" s="18">
        <v>0</v>
      </c>
      <c r="U5344" s="10">
        <f t="shared" si="166"/>
        <v>0</v>
      </c>
      <c r="V5344" s="20">
        <f t="shared" si="167"/>
        <v>0</v>
      </c>
    </row>
    <row r="5345" spans="1:22" outlineLevel="4" x14ac:dyDescent="0.35">
      <c r="A5345" s="6" t="s">
        <v>1811</v>
      </c>
      <c r="B5345" s="6" t="s">
        <v>1812</v>
      </c>
      <c r="C5345" s="12" t="s">
        <v>5725</v>
      </c>
      <c r="D5345" s="5" t="s">
        <v>5726</v>
      </c>
      <c r="E5345" s="6" t="s">
        <v>5726</v>
      </c>
      <c r="F5345" s="1" t="s">
        <v>4</v>
      </c>
      <c r="G5345" s="15" t="s">
        <v>13020</v>
      </c>
      <c r="H5345" s="1" t="s">
        <v>5776</v>
      </c>
      <c r="I5345" s="2" t="s">
        <v>5777</v>
      </c>
      <c r="J5345" s="6" t="s">
        <v>5727</v>
      </c>
      <c r="K5345" s="6" t="s">
        <v>4</v>
      </c>
      <c r="L5345" s="6" t="s">
        <v>4</v>
      </c>
      <c r="M5345" s="6" t="s">
        <v>5</v>
      </c>
      <c r="N5345" s="6" t="s">
        <v>5735</v>
      </c>
      <c r="O5345" s="16">
        <v>44775</v>
      </c>
      <c r="P5345" s="6" t="s">
        <v>7</v>
      </c>
      <c r="Q5345" s="18">
        <v>459.66</v>
      </c>
      <c r="R5345" s="18">
        <v>0</v>
      </c>
      <c r="S5345" s="18">
        <v>459.66</v>
      </c>
      <c r="T5345" s="18">
        <v>0</v>
      </c>
      <c r="U5345" s="10">
        <f t="shared" si="166"/>
        <v>0</v>
      </c>
      <c r="V5345" s="20">
        <f t="shared" si="167"/>
        <v>0</v>
      </c>
    </row>
    <row r="5346" spans="1:22" outlineLevel="4" x14ac:dyDescent="0.35">
      <c r="A5346" s="6" t="s">
        <v>1811</v>
      </c>
      <c r="B5346" s="6" t="s">
        <v>1812</v>
      </c>
      <c r="C5346" s="12" t="s">
        <v>5725</v>
      </c>
      <c r="D5346" s="5" t="s">
        <v>5726</v>
      </c>
      <c r="E5346" s="6" t="s">
        <v>5726</v>
      </c>
      <c r="F5346" s="1" t="s">
        <v>4</v>
      </c>
      <c r="G5346" s="15" t="s">
        <v>13020</v>
      </c>
      <c r="H5346" s="1" t="s">
        <v>5776</v>
      </c>
      <c r="I5346" s="2" t="s">
        <v>5777</v>
      </c>
      <c r="J5346" s="6" t="s">
        <v>5727</v>
      </c>
      <c r="K5346" s="6" t="s">
        <v>4</v>
      </c>
      <c r="L5346" s="6" t="s">
        <v>4</v>
      </c>
      <c r="M5346" s="6" t="s">
        <v>5</v>
      </c>
      <c r="N5346" s="6" t="s">
        <v>5736</v>
      </c>
      <c r="O5346" s="16">
        <v>44774</v>
      </c>
      <c r="P5346" s="6" t="s">
        <v>7</v>
      </c>
      <c r="Q5346" s="18">
        <v>1015.89</v>
      </c>
      <c r="R5346" s="18">
        <v>0</v>
      </c>
      <c r="S5346" s="18">
        <v>1015.89</v>
      </c>
      <c r="T5346" s="18">
        <v>0</v>
      </c>
      <c r="U5346" s="10">
        <f t="shared" si="166"/>
        <v>0</v>
      </c>
      <c r="V5346" s="20">
        <f t="shared" si="167"/>
        <v>0</v>
      </c>
    </row>
    <row r="5347" spans="1:22" outlineLevel="4" x14ac:dyDescent="0.35">
      <c r="A5347" s="6" t="s">
        <v>1811</v>
      </c>
      <c r="B5347" s="6" t="s">
        <v>1812</v>
      </c>
      <c r="C5347" s="12" t="s">
        <v>5725</v>
      </c>
      <c r="D5347" s="5" t="s">
        <v>5726</v>
      </c>
      <c r="E5347" s="6" t="s">
        <v>5726</v>
      </c>
      <c r="F5347" s="1" t="s">
        <v>4</v>
      </c>
      <c r="G5347" s="15" t="s">
        <v>13020</v>
      </c>
      <c r="H5347" s="1" t="s">
        <v>5776</v>
      </c>
      <c r="I5347" s="2" t="s">
        <v>5777</v>
      </c>
      <c r="J5347" s="6" t="s">
        <v>5727</v>
      </c>
      <c r="K5347" s="6" t="s">
        <v>4</v>
      </c>
      <c r="L5347" s="6" t="s">
        <v>4</v>
      </c>
      <c r="M5347" s="6" t="s">
        <v>5</v>
      </c>
      <c r="N5347" s="6" t="s">
        <v>5737</v>
      </c>
      <c r="O5347" s="16">
        <v>44774</v>
      </c>
      <c r="P5347" s="6" t="s">
        <v>7</v>
      </c>
      <c r="Q5347" s="18">
        <v>189.83</v>
      </c>
      <c r="R5347" s="18">
        <v>0</v>
      </c>
      <c r="S5347" s="18">
        <v>189.83</v>
      </c>
      <c r="T5347" s="18">
        <v>0</v>
      </c>
      <c r="U5347" s="10">
        <f t="shared" si="166"/>
        <v>0</v>
      </c>
      <c r="V5347" s="20">
        <f t="shared" si="167"/>
        <v>0</v>
      </c>
    </row>
    <row r="5348" spans="1:22" outlineLevel="4" x14ac:dyDescent="0.35">
      <c r="A5348" s="6" t="s">
        <v>1811</v>
      </c>
      <c r="B5348" s="6" t="s">
        <v>1812</v>
      </c>
      <c r="C5348" s="12" t="s">
        <v>5725</v>
      </c>
      <c r="D5348" s="5" t="s">
        <v>5726</v>
      </c>
      <c r="E5348" s="6" t="s">
        <v>5726</v>
      </c>
      <c r="F5348" s="1" t="s">
        <v>4</v>
      </c>
      <c r="G5348" s="15" t="s">
        <v>13020</v>
      </c>
      <c r="H5348" s="1" t="s">
        <v>5776</v>
      </c>
      <c r="I5348" s="2" t="s">
        <v>5777</v>
      </c>
      <c r="J5348" s="6" t="s">
        <v>5727</v>
      </c>
      <c r="K5348" s="6" t="s">
        <v>4</v>
      </c>
      <c r="L5348" s="6" t="s">
        <v>4</v>
      </c>
      <c r="M5348" s="6" t="s">
        <v>5</v>
      </c>
      <c r="N5348" s="6" t="s">
        <v>5738</v>
      </c>
      <c r="O5348" s="16">
        <v>44774</v>
      </c>
      <c r="P5348" s="6" t="s">
        <v>7</v>
      </c>
      <c r="Q5348" s="18">
        <v>571.5</v>
      </c>
      <c r="R5348" s="18">
        <v>0</v>
      </c>
      <c r="S5348" s="18">
        <v>571.5</v>
      </c>
      <c r="T5348" s="18">
        <v>0</v>
      </c>
      <c r="U5348" s="10">
        <f t="shared" si="166"/>
        <v>0</v>
      </c>
      <c r="V5348" s="20">
        <f t="shared" si="167"/>
        <v>0</v>
      </c>
    </row>
    <row r="5349" spans="1:22" outlineLevel="4" x14ac:dyDescent="0.35">
      <c r="A5349" s="6" t="s">
        <v>1811</v>
      </c>
      <c r="B5349" s="6" t="s">
        <v>1812</v>
      </c>
      <c r="C5349" s="12" t="s">
        <v>5725</v>
      </c>
      <c r="D5349" s="5" t="s">
        <v>5726</v>
      </c>
      <c r="E5349" s="6" t="s">
        <v>5726</v>
      </c>
      <c r="F5349" s="1" t="s">
        <v>4</v>
      </c>
      <c r="G5349" s="15" t="s">
        <v>13020</v>
      </c>
      <c r="H5349" s="1" t="s">
        <v>5776</v>
      </c>
      <c r="I5349" s="2" t="s">
        <v>5777</v>
      </c>
      <c r="J5349" s="6" t="s">
        <v>5727</v>
      </c>
      <c r="K5349" s="6" t="s">
        <v>4</v>
      </c>
      <c r="L5349" s="6" t="s">
        <v>4</v>
      </c>
      <c r="M5349" s="6" t="s">
        <v>5</v>
      </c>
      <c r="N5349" s="6" t="s">
        <v>5739</v>
      </c>
      <c r="O5349" s="16">
        <v>44805</v>
      </c>
      <c r="P5349" s="6" t="s">
        <v>7</v>
      </c>
      <c r="Q5349" s="18">
        <v>683.74</v>
      </c>
      <c r="R5349" s="18">
        <v>0</v>
      </c>
      <c r="S5349" s="18">
        <v>683.74</v>
      </c>
      <c r="T5349" s="18">
        <v>0</v>
      </c>
      <c r="U5349" s="10">
        <f t="shared" si="166"/>
        <v>0</v>
      </c>
      <c r="V5349" s="20">
        <f t="shared" si="167"/>
        <v>0</v>
      </c>
    </row>
    <row r="5350" spans="1:22" outlineLevel="4" x14ac:dyDescent="0.35">
      <c r="A5350" s="6" t="s">
        <v>1811</v>
      </c>
      <c r="B5350" s="6" t="s">
        <v>1812</v>
      </c>
      <c r="C5350" s="12" t="s">
        <v>5725</v>
      </c>
      <c r="D5350" s="5" t="s">
        <v>5726</v>
      </c>
      <c r="E5350" s="6" t="s">
        <v>5726</v>
      </c>
      <c r="F5350" s="1" t="s">
        <v>4</v>
      </c>
      <c r="G5350" s="15" t="s">
        <v>13020</v>
      </c>
      <c r="H5350" s="1" t="s">
        <v>5776</v>
      </c>
      <c r="I5350" s="2" t="s">
        <v>5777</v>
      </c>
      <c r="J5350" s="6" t="s">
        <v>5727</v>
      </c>
      <c r="K5350" s="6" t="s">
        <v>4</v>
      </c>
      <c r="L5350" s="6" t="s">
        <v>4</v>
      </c>
      <c r="M5350" s="6" t="s">
        <v>5</v>
      </c>
      <c r="N5350" s="6" t="s">
        <v>5740</v>
      </c>
      <c r="O5350" s="16">
        <v>44805</v>
      </c>
      <c r="P5350" s="6" t="s">
        <v>7</v>
      </c>
      <c r="Q5350" s="18">
        <v>417.54</v>
      </c>
      <c r="R5350" s="18">
        <v>0</v>
      </c>
      <c r="S5350" s="18">
        <v>417.54</v>
      </c>
      <c r="T5350" s="18">
        <v>0</v>
      </c>
      <c r="U5350" s="10">
        <f t="shared" si="166"/>
        <v>0</v>
      </c>
      <c r="V5350" s="20">
        <f t="shared" si="167"/>
        <v>0</v>
      </c>
    </row>
    <row r="5351" spans="1:22" outlineLevel="4" x14ac:dyDescent="0.35">
      <c r="A5351" s="6" t="s">
        <v>1811</v>
      </c>
      <c r="B5351" s="6" t="s">
        <v>1812</v>
      </c>
      <c r="C5351" s="12" t="s">
        <v>5725</v>
      </c>
      <c r="D5351" s="5" t="s">
        <v>5726</v>
      </c>
      <c r="E5351" s="6" t="s">
        <v>5726</v>
      </c>
      <c r="F5351" s="1" t="s">
        <v>4</v>
      </c>
      <c r="G5351" s="15" t="s">
        <v>13020</v>
      </c>
      <c r="H5351" s="1" t="s">
        <v>5776</v>
      </c>
      <c r="I5351" s="2" t="s">
        <v>5777</v>
      </c>
      <c r="J5351" s="6" t="s">
        <v>5727</v>
      </c>
      <c r="K5351" s="6" t="s">
        <v>4</v>
      </c>
      <c r="L5351" s="6" t="s">
        <v>4</v>
      </c>
      <c r="M5351" s="6" t="s">
        <v>5</v>
      </c>
      <c r="N5351" s="6" t="s">
        <v>5741</v>
      </c>
      <c r="O5351" s="16">
        <v>44805</v>
      </c>
      <c r="P5351" s="6" t="s">
        <v>7</v>
      </c>
      <c r="Q5351" s="18">
        <v>1034.9100000000001</v>
      </c>
      <c r="R5351" s="18">
        <v>0</v>
      </c>
      <c r="S5351" s="18">
        <v>1034.9100000000001</v>
      </c>
      <c r="T5351" s="18">
        <v>0</v>
      </c>
      <c r="U5351" s="10">
        <f t="shared" si="166"/>
        <v>0</v>
      </c>
      <c r="V5351" s="20">
        <f t="shared" si="167"/>
        <v>0</v>
      </c>
    </row>
    <row r="5352" spans="1:22" outlineLevel="4" x14ac:dyDescent="0.35">
      <c r="A5352" s="6" t="s">
        <v>1811</v>
      </c>
      <c r="B5352" s="6" t="s">
        <v>1812</v>
      </c>
      <c r="C5352" s="12" t="s">
        <v>5725</v>
      </c>
      <c r="D5352" s="5" t="s">
        <v>5726</v>
      </c>
      <c r="E5352" s="6" t="s">
        <v>5726</v>
      </c>
      <c r="F5352" s="1" t="s">
        <v>4</v>
      </c>
      <c r="G5352" s="15" t="s">
        <v>13020</v>
      </c>
      <c r="H5352" s="1" t="s">
        <v>5776</v>
      </c>
      <c r="I5352" s="2" t="s">
        <v>5777</v>
      </c>
      <c r="J5352" s="6" t="s">
        <v>5727</v>
      </c>
      <c r="K5352" s="6" t="s">
        <v>4</v>
      </c>
      <c r="L5352" s="6" t="s">
        <v>4</v>
      </c>
      <c r="M5352" s="6" t="s">
        <v>5</v>
      </c>
      <c r="N5352" s="6" t="s">
        <v>5742</v>
      </c>
      <c r="O5352" s="16">
        <v>44811</v>
      </c>
      <c r="P5352" s="6" t="s">
        <v>7</v>
      </c>
      <c r="Q5352" s="18">
        <v>219.38</v>
      </c>
      <c r="R5352" s="18">
        <v>0</v>
      </c>
      <c r="S5352" s="18">
        <v>219.38</v>
      </c>
      <c r="T5352" s="18">
        <v>0</v>
      </c>
      <c r="U5352" s="10">
        <f t="shared" si="166"/>
        <v>0</v>
      </c>
      <c r="V5352" s="20">
        <f t="shared" si="167"/>
        <v>0</v>
      </c>
    </row>
    <row r="5353" spans="1:22" outlineLevel="4" x14ac:dyDescent="0.35">
      <c r="A5353" s="6" t="s">
        <v>1811</v>
      </c>
      <c r="B5353" s="6" t="s">
        <v>1812</v>
      </c>
      <c r="C5353" s="12" t="s">
        <v>5725</v>
      </c>
      <c r="D5353" s="5" t="s">
        <v>5726</v>
      </c>
      <c r="E5353" s="6" t="s">
        <v>5726</v>
      </c>
      <c r="F5353" s="1" t="s">
        <v>4</v>
      </c>
      <c r="G5353" s="15" t="s">
        <v>13020</v>
      </c>
      <c r="H5353" s="1" t="s">
        <v>5776</v>
      </c>
      <c r="I5353" s="2" t="s">
        <v>5777</v>
      </c>
      <c r="J5353" s="6" t="s">
        <v>5727</v>
      </c>
      <c r="K5353" s="6" t="s">
        <v>4</v>
      </c>
      <c r="L5353" s="6" t="s">
        <v>4</v>
      </c>
      <c r="M5353" s="6" t="s">
        <v>5</v>
      </c>
      <c r="N5353" s="6" t="s">
        <v>5743</v>
      </c>
      <c r="O5353" s="16">
        <v>44855</v>
      </c>
      <c r="P5353" s="6" t="s">
        <v>7</v>
      </c>
      <c r="Q5353" s="18">
        <v>245.15</v>
      </c>
      <c r="R5353" s="18">
        <v>0</v>
      </c>
      <c r="S5353" s="18">
        <v>245.15</v>
      </c>
      <c r="T5353" s="18">
        <v>0</v>
      </c>
      <c r="U5353" s="10">
        <f t="shared" si="166"/>
        <v>0</v>
      </c>
      <c r="V5353" s="20">
        <f t="shared" si="167"/>
        <v>0</v>
      </c>
    </row>
    <row r="5354" spans="1:22" outlineLevel="4" x14ac:dyDescent="0.35">
      <c r="A5354" s="6" t="s">
        <v>1811</v>
      </c>
      <c r="B5354" s="6" t="s">
        <v>1812</v>
      </c>
      <c r="C5354" s="12" t="s">
        <v>5725</v>
      </c>
      <c r="D5354" s="5" t="s">
        <v>5726</v>
      </c>
      <c r="E5354" s="6" t="s">
        <v>5726</v>
      </c>
      <c r="F5354" s="1" t="s">
        <v>4</v>
      </c>
      <c r="G5354" s="15" t="s">
        <v>13020</v>
      </c>
      <c r="H5354" s="1" t="s">
        <v>5776</v>
      </c>
      <c r="I5354" s="2" t="s">
        <v>5777</v>
      </c>
      <c r="J5354" s="6" t="s">
        <v>5727</v>
      </c>
      <c r="K5354" s="6" t="s">
        <v>4</v>
      </c>
      <c r="L5354" s="6" t="s">
        <v>4</v>
      </c>
      <c r="M5354" s="6" t="s">
        <v>5</v>
      </c>
      <c r="N5354" s="6" t="s">
        <v>5744</v>
      </c>
      <c r="O5354" s="16">
        <v>44855</v>
      </c>
      <c r="P5354" s="6" t="s">
        <v>7</v>
      </c>
      <c r="Q5354" s="18">
        <v>870.19</v>
      </c>
      <c r="R5354" s="18">
        <v>0</v>
      </c>
      <c r="S5354" s="18">
        <v>870.19</v>
      </c>
      <c r="T5354" s="18">
        <v>0</v>
      </c>
      <c r="U5354" s="10">
        <f t="shared" si="166"/>
        <v>0</v>
      </c>
      <c r="V5354" s="20">
        <f t="shared" si="167"/>
        <v>0</v>
      </c>
    </row>
    <row r="5355" spans="1:22" outlineLevel="4" x14ac:dyDescent="0.35">
      <c r="A5355" s="6" t="s">
        <v>1811</v>
      </c>
      <c r="B5355" s="6" t="s">
        <v>1812</v>
      </c>
      <c r="C5355" s="12" t="s">
        <v>5725</v>
      </c>
      <c r="D5355" s="5" t="s">
        <v>5726</v>
      </c>
      <c r="E5355" s="6" t="s">
        <v>5726</v>
      </c>
      <c r="F5355" s="1" t="s">
        <v>4</v>
      </c>
      <c r="G5355" s="15" t="s">
        <v>13020</v>
      </c>
      <c r="H5355" s="1" t="s">
        <v>5776</v>
      </c>
      <c r="I5355" s="2" t="s">
        <v>5777</v>
      </c>
      <c r="J5355" s="6" t="s">
        <v>5727</v>
      </c>
      <c r="K5355" s="6" t="s">
        <v>4</v>
      </c>
      <c r="L5355" s="6" t="s">
        <v>4</v>
      </c>
      <c r="M5355" s="6" t="s">
        <v>5</v>
      </c>
      <c r="N5355" s="6" t="s">
        <v>5745</v>
      </c>
      <c r="O5355" s="16">
        <v>44855</v>
      </c>
      <c r="P5355" s="6" t="s">
        <v>7</v>
      </c>
      <c r="Q5355" s="18">
        <v>150.08000000000001</v>
      </c>
      <c r="R5355" s="18">
        <v>0</v>
      </c>
      <c r="S5355" s="18">
        <v>150.08000000000001</v>
      </c>
      <c r="T5355" s="18">
        <v>0</v>
      </c>
      <c r="U5355" s="10">
        <f t="shared" si="166"/>
        <v>0</v>
      </c>
      <c r="V5355" s="20">
        <f t="shared" si="167"/>
        <v>0</v>
      </c>
    </row>
    <row r="5356" spans="1:22" outlineLevel="4" x14ac:dyDescent="0.35">
      <c r="A5356" s="6" t="s">
        <v>1811</v>
      </c>
      <c r="B5356" s="6" t="s">
        <v>1812</v>
      </c>
      <c r="C5356" s="12" t="s">
        <v>5725</v>
      </c>
      <c r="D5356" s="5" t="s">
        <v>5726</v>
      </c>
      <c r="E5356" s="6" t="s">
        <v>5726</v>
      </c>
      <c r="F5356" s="1" t="s">
        <v>4</v>
      </c>
      <c r="G5356" s="15" t="s">
        <v>13020</v>
      </c>
      <c r="H5356" s="1" t="s">
        <v>5776</v>
      </c>
      <c r="I5356" s="2" t="s">
        <v>5777</v>
      </c>
      <c r="J5356" s="6" t="s">
        <v>5727</v>
      </c>
      <c r="K5356" s="6" t="s">
        <v>4</v>
      </c>
      <c r="L5356" s="6" t="s">
        <v>4</v>
      </c>
      <c r="M5356" s="6" t="s">
        <v>5</v>
      </c>
      <c r="N5356" s="6" t="s">
        <v>5746</v>
      </c>
      <c r="O5356" s="16">
        <v>44855</v>
      </c>
      <c r="P5356" s="6" t="s">
        <v>7</v>
      </c>
      <c r="Q5356" s="18">
        <v>682.55</v>
      </c>
      <c r="R5356" s="18">
        <v>0</v>
      </c>
      <c r="S5356" s="18">
        <v>682.55</v>
      </c>
      <c r="T5356" s="18">
        <v>0</v>
      </c>
      <c r="U5356" s="10">
        <f t="shared" si="166"/>
        <v>0</v>
      </c>
      <c r="V5356" s="20">
        <f t="shared" si="167"/>
        <v>0</v>
      </c>
    </row>
    <row r="5357" spans="1:22" outlineLevel="4" x14ac:dyDescent="0.35">
      <c r="A5357" s="6" t="s">
        <v>1811</v>
      </c>
      <c r="B5357" s="6" t="s">
        <v>1812</v>
      </c>
      <c r="C5357" s="12" t="s">
        <v>5725</v>
      </c>
      <c r="D5357" s="5" t="s">
        <v>5726</v>
      </c>
      <c r="E5357" s="6" t="s">
        <v>5726</v>
      </c>
      <c r="F5357" s="1" t="s">
        <v>4</v>
      </c>
      <c r="G5357" s="15" t="s">
        <v>13020</v>
      </c>
      <c r="H5357" s="1" t="s">
        <v>5776</v>
      </c>
      <c r="I5357" s="2" t="s">
        <v>5777</v>
      </c>
      <c r="J5357" s="6" t="s">
        <v>5727</v>
      </c>
      <c r="K5357" s="6" t="s">
        <v>4</v>
      </c>
      <c r="L5357" s="6" t="s">
        <v>4</v>
      </c>
      <c r="M5357" s="6" t="s">
        <v>5</v>
      </c>
      <c r="N5357" s="6" t="s">
        <v>5747</v>
      </c>
      <c r="O5357" s="16">
        <v>44874</v>
      </c>
      <c r="P5357" s="6" t="s">
        <v>7</v>
      </c>
      <c r="Q5357" s="18">
        <v>325.92</v>
      </c>
      <c r="R5357" s="18">
        <v>0</v>
      </c>
      <c r="S5357" s="18">
        <v>325.92</v>
      </c>
      <c r="T5357" s="18">
        <v>0</v>
      </c>
      <c r="U5357" s="10">
        <f t="shared" si="166"/>
        <v>0</v>
      </c>
      <c r="V5357" s="20">
        <f t="shared" si="167"/>
        <v>0</v>
      </c>
    </row>
    <row r="5358" spans="1:22" outlineLevel="4" x14ac:dyDescent="0.35">
      <c r="A5358" s="6" t="s">
        <v>1811</v>
      </c>
      <c r="B5358" s="6" t="s">
        <v>1812</v>
      </c>
      <c r="C5358" s="12" t="s">
        <v>5725</v>
      </c>
      <c r="D5358" s="5" t="s">
        <v>5726</v>
      </c>
      <c r="E5358" s="6" t="s">
        <v>5726</v>
      </c>
      <c r="F5358" s="1" t="s">
        <v>4</v>
      </c>
      <c r="G5358" s="15" t="s">
        <v>13020</v>
      </c>
      <c r="H5358" s="1" t="s">
        <v>5776</v>
      </c>
      <c r="I5358" s="2" t="s">
        <v>5777</v>
      </c>
      <c r="J5358" s="6" t="s">
        <v>5727</v>
      </c>
      <c r="K5358" s="6" t="s">
        <v>4</v>
      </c>
      <c r="L5358" s="6" t="s">
        <v>4</v>
      </c>
      <c r="M5358" s="6" t="s">
        <v>5</v>
      </c>
      <c r="N5358" s="6" t="s">
        <v>5748</v>
      </c>
      <c r="O5358" s="16">
        <v>44874</v>
      </c>
      <c r="P5358" s="6" t="s">
        <v>7</v>
      </c>
      <c r="Q5358" s="18">
        <v>822.68</v>
      </c>
      <c r="R5358" s="18">
        <v>0</v>
      </c>
      <c r="S5358" s="18">
        <v>822.68</v>
      </c>
      <c r="T5358" s="18">
        <v>0</v>
      </c>
      <c r="U5358" s="10">
        <f t="shared" si="166"/>
        <v>0</v>
      </c>
      <c r="V5358" s="20">
        <f t="shared" si="167"/>
        <v>0</v>
      </c>
    </row>
    <row r="5359" spans="1:22" outlineLevel="4" x14ac:dyDescent="0.35">
      <c r="A5359" s="6" t="s">
        <v>1811</v>
      </c>
      <c r="B5359" s="6" t="s">
        <v>1812</v>
      </c>
      <c r="C5359" s="12" t="s">
        <v>5725</v>
      </c>
      <c r="D5359" s="5" t="s">
        <v>5726</v>
      </c>
      <c r="E5359" s="6" t="s">
        <v>5726</v>
      </c>
      <c r="F5359" s="1" t="s">
        <v>4</v>
      </c>
      <c r="G5359" s="15" t="s">
        <v>13020</v>
      </c>
      <c r="H5359" s="1" t="s">
        <v>5776</v>
      </c>
      <c r="I5359" s="2" t="s">
        <v>5777</v>
      </c>
      <c r="J5359" s="6" t="s">
        <v>5727</v>
      </c>
      <c r="K5359" s="6" t="s">
        <v>4</v>
      </c>
      <c r="L5359" s="6" t="s">
        <v>4</v>
      </c>
      <c r="M5359" s="6" t="s">
        <v>5</v>
      </c>
      <c r="N5359" s="6" t="s">
        <v>5749</v>
      </c>
      <c r="O5359" s="16">
        <v>44874</v>
      </c>
      <c r="P5359" s="6" t="s">
        <v>7</v>
      </c>
      <c r="Q5359" s="18">
        <v>111.69</v>
      </c>
      <c r="R5359" s="18">
        <v>0</v>
      </c>
      <c r="S5359" s="18">
        <v>111.69</v>
      </c>
      <c r="T5359" s="18">
        <v>0</v>
      </c>
      <c r="U5359" s="10">
        <f t="shared" si="166"/>
        <v>0</v>
      </c>
      <c r="V5359" s="20">
        <f t="shared" si="167"/>
        <v>0</v>
      </c>
    </row>
    <row r="5360" spans="1:22" outlineLevel="4" x14ac:dyDescent="0.35">
      <c r="A5360" s="6" t="s">
        <v>1811</v>
      </c>
      <c r="B5360" s="6" t="s">
        <v>1812</v>
      </c>
      <c r="C5360" s="12" t="s">
        <v>5725</v>
      </c>
      <c r="D5360" s="5" t="s">
        <v>5726</v>
      </c>
      <c r="E5360" s="6" t="s">
        <v>5726</v>
      </c>
      <c r="F5360" s="1" t="s">
        <v>4</v>
      </c>
      <c r="G5360" s="15" t="s">
        <v>13020</v>
      </c>
      <c r="H5360" s="1" t="s">
        <v>5776</v>
      </c>
      <c r="I5360" s="2" t="s">
        <v>5777</v>
      </c>
      <c r="J5360" s="6" t="s">
        <v>5727</v>
      </c>
      <c r="K5360" s="6" t="s">
        <v>4</v>
      </c>
      <c r="L5360" s="6" t="s">
        <v>4</v>
      </c>
      <c r="M5360" s="6" t="s">
        <v>5</v>
      </c>
      <c r="N5360" s="6" t="s">
        <v>5750</v>
      </c>
      <c r="O5360" s="16">
        <v>44874</v>
      </c>
      <c r="P5360" s="6" t="s">
        <v>7</v>
      </c>
      <c r="Q5360" s="18">
        <v>678.16</v>
      </c>
      <c r="R5360" s="18">
        <v>0</v>
      </c>
      <c r="S5360" s="18">
        <v>678.16</v>
      </c>
      <c r="T5360" s="18">
        <v>0</v>
      </c>
      <c r="U5360" s="10">
        <f t="shared" si="166"/>
        <v>0</v>
      </c>
      <c r="V5360" s="20">
        <f t="shared" si="167"/>
        <v>0</v>
      </c>
    </row>
    <row r="5361" spans="1:22" outlineLevel="4" x14ac:dyDescent="0.35">
      <c r="A5361" s="6" t="s">
        <v>1811</v>
      </c>
      <c r="B5361" s="6" t="s">
        <v>1812</v>
      </c>
      <c r="C5361" s="12" t="s">
        <v>5725</v>
      </c>
      <c r="D5361" s="5" t="s">
        <v>5726</v>
      </c>
      <c r="E5361" s="6" t="s">
        <v>5726</v>
      </c>
      <c r="F5361" s="1" t="s">
        <v>4</v>
      </c>
      <c r="G5361" s="15" t="s">
        <v>13020</v>
      </c>
      <c r="H5361" s="1" t="s">
        <v>5776</v>
      </c>
      <c r="I5361" s="2" t="s">
        <v>5777</v>
      </c>
      <c r="J5361" s="6" t="s">
        <v>5727</v>
      </c>
      <c r="K5361" s="6" t="s">
        <v>4</v>
      </c>
      <c r="L5361" s="6" t="s">
        <v>4</v>
      </c>
      <c r="M5361" s="6" t="s">
        <v>5</v>
      </c>
      <c r="N5361" s="6" t="s">
        <v>5751</v>
      </c>
      <c r="O5361" s="16">
        <v>44903</v>
      </c>
      <c r="P5361" s="6" t="s">
        <v>7</v>
      </c>
      <c r="Q5361" s="18">
        <v>401.91</v>
      </c>
      <c r="R5361" s="18">
        <v>0</v>
      </c>
      <c r="S5361" s="18">
        <v>401.91</v>
      </c>
      <c r="T5361" s="18">
        <v>0</v>
      </c>
      <c r="U5361" s="10">
        <f t="shared" si="166"/>
        <v>0</v>
      </c>
      <c r="V5361" s="20">
        <f t="shared" si="167"/>
        <v>0</v>
      </c>
    </row>
    <row r="5362" spans="1:22" outlineLevel="4" x14ac:dyDescent="0.35">
      <c r="A5362" s="6" t="s">
        <v>1811</v>
      </c>
      <c r="B5362" s="6" t="s">
        <v>1812</v>
      </c>
      <c r="C5362" s="12" t="s">
        <v>5725</v>
      </c>
      <c r="D5362" s="5" t="s">
        <v>5726</v>
      </c>
      <c r="E5362" s="6" t="s">
        <v>5726</v>
      </c>
      <c r="F5362" s="1" t="s">
        <v>4</v>
      </c>
      <c r="G5362" s="15" t="s">
        <v>13020</v>
      </c>
      <c r="H5362" s="1" t="s">
        <v>5776</v>
      </c>
      <c r="I5362" s="2" t="s">
        <v>5777</v>
      </c>
      <c r="J5362" s="6" t="s">
        <v>5727</v>
      </c>
      <c r="K5362" s="6" t="s">
        <v>4</v>
      </c>
      <c r="L5362" s="6" t="s">
        <v>4</v>
      </c>
      <c r="M5362" s="6" t="s">
        <v>5</v>
      </c>
      <c r="N5362" s="6" t="s">
        <v>5752</v>
      </c>
      <c r="O5362" s="16">
        <v>44903</v>
      </c>
      <c r="P5362" s="6" t="s">
        <v>7</v>
      </c>
      <c r="Q5362" s="18">
        <v>840.31</v>
      </c>
      <c r="R5362" s="18">
        <v>0</v>
      </c>
      <c r="S5362" s="18">
        <v>840.31</v>
      </c>
      <c r="T5362" s="18">
        <v>0</v>
      </c>
      <c r="U5362" s="10">
        <f t="shared" si="166"/>
        <v>0</v>
      </c>
      <c r="V5362" s="20">
        <f t="shared" si="167"/>
        <v>0</v>
      </c>
    </row>
    <row r="5363" spans="1:22" outlineLevel="4" x14ac:dyDescent="0.35">
      <c r="A5363" s="6" t="s">
        <v>1811</v>
      </c>
      <c r="B5363" s="6" t="s">
        <v>1812</v>
      </c>
      <c r="C5363" s="12" t="s">
        <v>5725</v>
      </c>
      <c r="D5363" s="5" t="s">
        <v>5726</v>
      </c>
      <c r="E5363" s="6" t="s">
        <v>5726</v>
      </c>
      <c r="F5363" s="1" t="s">
        <v>4</v>
      </c>
      <c r="G5363" s="15" t="s">
        <v>13020</v>
      </c>
      <c r="H5363" s="1" t="s">
        <v>5776</v>
      </c>
      <c r="I5363" s="2" t="s">
        <v>5777</v>
      </c>
      <c r="J5363" s="6" t="s">
        <v>5727</v>
      </c>
      <c r="K5363" s="6" t="s">
        <v>4</v>
      </c>
      <c r="L5363" s="6" t="s">
        <v>4</v>
      </c>
      <c r="M5363" s="6" t="s">
        <v>5</v>
      </c>
      <c r="N5363" s="6" t="s">
        <v>5753</v>
      </c>
      <c r="O5363" s="16">
        <v>44903</v>
      </c>
      <c r="P5363" s="6" t="s">
        <v>7</v>
      </c>
      <c r="Q5363" s="18">
        <v>89.16</v>
      </c>
      <c r="R5363" s="18">
        <v>0</v>
      </c>
      <c r="S5363" s="18">
        <v>89.16</v>
      </c>
      <c r="T5363" s="18">
        <v>0</v>
      </c>
      <c r="U5363" s="10">
        <f t="shared" si="166"/>
        <v>0</v>
      </c>
      <c r="V5363" s="20">
        <f t="shared" si="167"/>
        <v>0</v>
      </c>
    </row>
    <row r="5364" spans="1:22" outlineLevel="4" x14ac:dyDescent="0.35">
      <c r="A5364" s="6" t="s">
        <v>1811</v>
      </c>
      <c r="B5364" s="6" t="s">
        <v>1812</v>
      </c>
      <c r="C5364" s="12" t="s">
        <v>5725</v>
      </c>
      <c r="D5364" s="5" t="s">
        <v>5726</v>
      </c>
      <c r="E5364" s="6" t="s">
        <v>5726</v>
      </c>
      <c r="F5364" s="1" t="s">
        <v>4</v>
      </c>
      <c r="G5364" s="15" t="s">
        <v>13020</v>
      </c>
      <c r="H5364" s="1" t="s">
        <v>5776</v>
      </c>
      <c r="I5364" s="2" t="s">
        <v>5777</v>
      </c>
      <c r="J5364" s="6" t="s">
        <v>5727</v>
      </c>
      <c r="K5364" s="6" t="s">
        <v>4</v>
      </c>
      <c r="L5364" s="6" t="s">
        <v>4</v>
      </c>
      <c r="M5364" s="6" t="s">
        <v>5</v>
      </c>
      <c r="N5364" s="6" t="s">
        <v>5754</v>
      </c>
      <c r="O5364" s="16">
        <v>44903</v>
      </c>
      <c r="P5364" s="6" t="s">
        <v>7</v>
      </c>
      <c r="Q5364" s="18">
        <v>679.96</v>
      </c>
      <c r="R5364" s="18">
        <v>0</v>
      </c>
      <c r="S5364" s="18">
        <v>679.96</v>
      </c>
      <c r="T5364" s="18">
        <v>0</v>
      </c>
      <c r="U5364" s="10">
        <f t="shared" si="166"/>
        <v>0</v>
      </c>
      <c r="V5364" s="20">
        <f t="shared" si="167"/>
        <v>0</v>
      </c>
    </row>
    <row r="5365" spans="1:22" outlineLevel="4" x14ac:dyDescent="0.35">
      <c r="A5365" s="6" t="s">
        <v>1811</v>
      </c>
      <c r="B5365" s="6" t="s">
        <v>1812</v>
      </c>
      <c r="C5365" s="12" t="s">
        <v>5725</v>
      </c>
      <c r="D5365" s="5" t="s">
        <v>5726</v>
      </c>
      <c r="E5365" s="6" t="s">
        <v>5726</v>
      </c>
      <c r="F5365" s="1" t="s">
        <v>4</v>
      </c>
      <c r="G5365" s="15" t="s">
        <v>13020</v>
      </c>
      <c r="H5365" s="1" t="s">
        <v>5776</v>
      </c>
      <c r="I5365" s="2" t="s">
        <v>5777</v>
      </c>
      <c r="J5365" s="6" t="s">
        <v>5727</v>
      </c>
      <c r="K5365" s="6" t="s">
        <v>4</v>
      </c>
      <c r="L5365" s="6" t="s">
        <v>4</v>
      </c>
      <c r="M5365" s="6" t="s">
        <v>5</v>
      </c>
      <c r="N5365" s="6" t="s">
        <v>5755</v>
      </c>
      <c r="O5365" s="16">
        <v>44924</v>
      </c>
      <c r="P5365" s="6" t="s">
        <v>7</v>
      </c>
      <c r="Q5365" s="18">
        <v>621.46</v>
      </c>
      <c r="R5365" s="18">
        <v>0</v>
      </c>
      <c r="S5365" s="18">
        <v>621.46</v>
      </c>
      <c r="T5365" s="18">
        <v>0</v>
      </c>
      <c r="U5365" s="10">
        <f t="shared" si="166"/>
        <v>0</v>
      </c>
      <c r="V5365" s="20">
        <f t="shared" si="167"/>
        <v>0</v>
      </c>
    </row>
    <row r="5366" spans="1:22" outlineLevel="4" x14ac:dyDescent="0.35">
      <c r="A5366" s="6" t="s">
        <v>1811</v>
      </c>
      <c r="B5366" s="6" t="s">
        <v>1812</v>
      </c>
      <c r="C5366" s="12" t="s">
        <v>5725</v>
      </c>
      <c r="D5366" s="5" t="s">
        <v>5726</v>
      </c>
      <c r="E5366" s="6" t="s">
        <v>5726</v>
      </c>
      <c r="F5366" s="1" t="s">
        <v>4</v>
      </c>
      <c r="G5366" s="15" t="s">
        <v>13020</v>
      </c>
      <c r="H5366" s="1" t="s">
        <v>5776</v>
      </c>
      <c r="I5366" s="2" t="s">
        <v>5777</v>
      </c>
      <c r="J5366" s="6" t="s">
        <v>5727</v>
      </c>
      <c r="K5366" s="6" t="s">
        <v>4</v>
      </c>
      <c r="L5366" s="6" t="s">
        <v>4</v>
      </c>
      <c r="M5366" s="6" t="s">
        <v>5</v>
      </c>
      <c r="N5366" s="6" t="s">
        <v>5756</v>
      </c>
      <c r="O5366" s="16">
        <v>44924</v>
      </c>
      <c r="P5366" s="6" t="s">
        <v>7</v>
      </c>
      <c r="Q5366" s="18">
        <v>1090.19</v>
      </c>
      <c r="R5366" s="18">
        <v>0</v>
      </c>
      <c r="S5366" s="18">
        <v>1090.19</v>
      </c>
      <c r="T5366" s="18">
        <v>0</v>
      </c>
      <c r="U5366" s="10">
        <f t="shared" si="166"/>
        <v>0</v>
      </c>
      <c r="V5366" s="20">
        <f t="shared" si="167"/>
        <v>0</v>
      </c>
    </row>
    <row r="5367" spans="1:22" outlineLevel="4" x14ac:dyDescent="0.35">
      <c r="A5367" s="6" t="s">
        <v>1811</v>
      </c>
      <c r="B5367" s="6" t="s">
        <v>1812</v>
      </c>
      <c r="C5367" s="12" t="s">
        <v>5725</v>
      </c>
      <c r="D5367" s="5" t="s">
        <v>5726</v>
      </c>
      <c r="E5367" s="6" t="s">
        <v>5726</v>
      </c>
      <c r="F5367" s="1" t="s">
        <v>4</v>
      </c>
      <c r="G5367" s="15" t="s">
        <v>13020</v>
      </c>
      <c r="H5367" s="1" t="s">
        <v>5776</v>
      </c>
      <c r="I5367" s="2" t="s">
        <v>5777</v>
      </c>
      <c r="J5367" s="6" t="s">
        <v>5727</v>
      </c>
      <c r="K5367" s="6" t="s">
        <v>4</v>
      </c>
      <c r="L5367" s="6" t="s">
        <v>4</v>
      </c>
      <c r="M5367" s="6" t="s">
        <v>5</v>
      </c>
      <c r="N5367" s="6" t="s">
        <v>5757</v>
      </c>
      <c r="O5367" s="16">
        <v>44924</v>
      </c>
      <c r="P5367" s="6" t="s">
        <v>7</v>
      </c>
      <c r="Q5367" s="18">
        <v>684.7</v>
      </c>
      <c r="R5367" s="18">
        <v>0</v>
      </c>
      <c r="S5367" s="18">
        <v>684.7</v>
      </c>
      <c r="T5367" s="18">
        <v>0</v>
      </c>
      <c r="U5367" s="10">
        <f t="shared" si="166"/>
        <v>0</v>
      </c>
      <c r="V5367" s="20">
        <f t="shared" si="167"/>
        <v>0</v>
      </c>
    </row>
    <row r="5368" spans="1:22" outlineLevel="4" x14ac:dyDescent="0.35">
      <c r="A5368" s="6" t="s">
        <v>1811</v>
      </c>
      <c r="B5368" s="6" t="s">
        <v>1812</v>
      </c>
      <c r="C5368" s="12" t="s">
        <v>5725</v>
      </c>
      <c r="D5368" s="5" t="s">
        <v>5726</v>
      </c>
      <c r="E5368" s="6" t="s">
        <v>5726</v>
      </c>
      <c r="F5368" s="1" t="s">
        <v>4</v>
      </c>
      <c r="G5368" s="15" t="s">
        <v>13020</v>
      </c>
      <c r="H5368" s="1" t="s">
        <v>5776</v>
      </c>
      <c r="I5368" s="2" t="s">
        <v>5777</v>
      </c>
      <c r="J5368" s="6" t="s">
        <v>5727</v>
      </c>
      <c r="K5368" s="6" t="s">
        <v>4</v>
      </c>
      <c r="L5368" s="6" t="s">
        <v>4</v>
      </c>
      <c r="M5368" s="6" t="s">
        <v>5</v>
      </c>
      <c r="N5368" s="6" t="s">
        <v>5758</v>
      </c>
      <c r="O5368" s="16">
        <v>44924</v>
      </c>
      <c r="P5368" s="6" t="s">
        <v>7</v>
      </c>
      <c r="Q5368" s="18">
        <v>244.52</v>
      </c>
      <c r="R5368" s="18">
        <v>0</v>
      </c>
      <c r="S5368" s="18">
        <v>244.52</v>
      </c>
      <c r="T5368" s="18">
        <v>0</v>
      </c>
      <c r="U5368" s="10">
        <f t="shared" si="166"/>
        <v>0</v>
      </c>
      <c r="V5368" s="20">
        <f t="shared" si="167"/>
        <v>0</v>
      </c>
    </row>
    <row r="5369" spans="1:22" outlineLevel="4" x14ac:dyDescent="0.35">
      <c r="A5369" s="6" t="s">
        <v>1811</v>
      </c>
      <c r="B5369" s="6" t="s">
        <v>1812</v>
      </c>
      <c r="C5369" s="12" t="s">
        <v>5725</v>
      </c>
      <c r="D5369" s="5" t="s">
        <v>5726</v>
      </c>
      <c r="E5369" s="6" t="s">
        <v>5726</v>
      </c>
      <c r="F5369" s="1" t="s">
        <v>4</v>
      </c>
      <c r="G5369" s="15" t="s">
        <v>13020</v>
      </c>
      <c r="H5369" s="1" t="s">
        <v>5776</v>
      </c>
      <c r="I5369" s="2" t="s">
        <v>5777</v>
      </c>
      <c r="J5369" s="6" t="s">
        <v>5727</v>
      </c>
      <c r="K5369" s="6" t="s">
        <v>4</v>
      </c>
      <c r="L5369" s="6" t="s">
        <v>4</v>
      </c>
      <c r="M5369" s="6" t="s">
        <v>5</v>
      </c>
      <c r="N5369" s="6" t="s">
        <v>5759</v>
      </c>
      <c r="O5369" s="16">
        <v>44963</v>
      </c>
      <c r="P5369" s="6" t="s">
        <v>7</v>
      </c>
      <c r="Q5369" s="18">
        <v>324.39999999999998</v>
      </c>
      <c r="R5369" s="18">
        <v>0</v>
      </c>
      <c r="S5369" s="18">
        <v>324.39999999999998</v>
      </c>
      <c r="T5369" s="18">
        <v>0</v>
      </c>
      <c r="U5369" s="10">
        <f t="shared" si="166"/>
        <v>0</v>
      </c>
      <c r="V5369" s="20">
        <f t="shared" si="167"/>
        <v>0</v>
      </c>
    </row>
    <row r="5370" spans="1:22" outlineLevel="4" x14ac:dyDescent="0.35">
      <c r="A5370" s="6" t="s">
        <v>1811</v>
      </c>
      <c r="B5370" s="6" t="s">
        <v>1812</v>
      </c>
      <c r="C5370" s="12" t="s">
        <v>5725</v>
      </c>
      <c r="D5370" s="5" t="s">
        <v>5726</v>
      </c>
      <c r="E5370" s="6" t="s">
        <v>5726</v>
      </c>
      <c r="F5370" s="1" t="s">
        <v>4</v>
      </c>
      <c r="G5370" s="15" t="s">
        <v>13020</v>
      </c>
      <c r="H5370" s="1" t="s">
        <v>5776</v>
      </c>
      <c r="I5370" s="2" t="s">
        <v>5777</v>
      </c>
      <c r="J5370" s="6" t="s">
        <v>5727</v>
      </c>
      <c r="K5370" s="6" t="s">
        <v>4</v>
      </c>
      <c r="L5370" s="6" t="s">
        <v>4</v>
      </c>
      <c r="M5370" s="6" t="s">
        <v>5</v>
      </c>
      <c r="N5370" s="6" t="s">
        <v>5760</v>
      </c>
      <c r="O5370" s="16">
        <v>44963</v>
      </c>
      <c r="P5370" s="6" t="s">
        <v>7</v>
      </c>
      <c r="Q5370" s="18">
        <v>210.72</v>
      </c>
      <c r="R5370" s="18">
        <v>0</v>
      </c>
      <c r="S5370" s="18">
        <v>210.72</v>
      </c>
      <c r="T5370" s="18">
        <v>0</v>
      </c>
      <c r="U5370" s="10">
        <f t="shared" si="166"/>
        <v>0</v>
      </c>
      <c r="V5370" s="20">
        <f t="shared" si="167"/>
        <v>0</v>
      </c>
    </row>
    <row r="5371" spans="1:22" outlineLevel="4" x14ac:dyDescent="0.35">
      <c r="A5371" s="6" t="s">
        <v>1811</v>
      </c>
      <c r="B5371" s="6" t="s">
        <v>1812</v>
      </c>
      <c r="C5371" s="12" t="s">
        <v>5725</v>
      </c>
      <c r="D5371" s="5" t="s">
        <v>5726</v>
      </c>
      <c r="E5371" s="6" t="s">
        <v>5726</v>
      </c>
      <c r="F5371" s="1" t="s">
        <v>4</v>
      </c>
      <c r="G5371" s="15" t="s">
        <v>13020</v>
      </c>
      <c r="H5371" s="1" t="s">
        <v>5776</v>
      </c>
      <c r="I5371" s="2" t="s">
        <v>5777</v>
      </c>
      <c r="J5371" s="6" t="s">
        <v>5727</v>
      </c>
      <c r="K5371" s="6" t="s">
        <v>4</v>
      </c>
      <c r="L5371" s="6" t="s">
        <v>4</v>
      </c>
      <c r="M5371" s="6" t="s">
        <v>5</v>
      </c>
      <c r="N5371" s="6" t="s">
        <v>5761</v>
      </c>
      <c r="O5371" s="16">
        <v>44978</v>
      </c>
      <c r="P5371" s="6" t="s">
        <v>7</v>
      </c>
      <c r="Q5371" s="18">
        <v>1059.24</v>
      </c>
      <c r="R5371" s="18">
        <v>0</v>
      </c>
      <c r="S5371" s="18">
        <v>1059.24</v>
      </c>
      <c r="T5371" s="18">
        <v>0</v>
      </c>
      <c r="U5371" s="10">
        <f t="shared" si="166"/>
        <v>0</v>
      </c>
      <c r="V5371" s="20">
        <f t="shared" si="167"/>
        <v>0</v>
      </c>
    </row>
    <row r="5372" spans="1:22" outlineLevel="4" x14ac:dyDescent="0.35">
      <c r="A5372" s="6" t="s">
        <v>1811</v>
      </c>
      <c r="B5372" s="6" t="s">
        <v>1812</v>
      </c>
      <c r="C5372" s="12" t="s">
        <v>5725</v>
      </c>
      <c r="D5372" s="5" t="s">
        <v>5726</v>
      </c>
      <c r="E5372" s="6" t="s">
        <v>5726</v>
      </c>
      <c r="F5372" s="1" t="s">
        <v>4</v>
      </c>
      <c r="G5372" s="15" t="s">
        <v>13020</v>
      </c>
      <c r="H5372" s="1" t="s">
        <v>5776</v>
      </c>
      <c r="I5372" s="2" t="s">
        <v>5777</v>
      </c>
      <c r="J5372" s="6" t="s">
        <v>5727</v>
      </c>
      <c r="K5372" s="6" t="s">
        <v>4</v>
      </c>
      <c r="L5372" s="6" t="s">
        <v>4</v>
      </c>
      <c r="M5372" s="6" t="s">
        <v>5</v>
      </c>
      <c r="N5372" s="6" t="s">
        <v>5762</v>
      </c>
      <c r="O5372" s="16">
        <v>44978</v>
      </c>
      <c r="P5372" s="6" t="s">
        <v>7</v>
      </c>
      <c r="Q5372" s="18">
        <v>423.32</v>
      </c>
      <c r="R5372" s="18">
        <v>0</v>
      </c>
      <c r="S5372" s="18">
        <v>423.32</v>
      </c>
      <c r="T5372" s="18">
        <v>0</v>
      </c>
      <c r="U5372" s="10">
        <f t="shared" si="166"/>
        <v>0</v>
      </c>
      <c r="V5372" s="20">
        <f t="shared" si="167"/>
        <v>0</v>
      </c>
    </row>
    <row r="5373" spans="1:22" outlineLevel="4" x14ac:dyDescent="0.35">
      <c r="A5373" s="6" t="s">
        <v>1811</v>
      </c>
      <c r="B5373" s="6" t="s">
        <v>1812</v>
      </c>
      <c r="C5373" s="12" t="s">
        <v>5725</v>
      </c>
      <c r="D5373" s="5" t="s">
        <v>5726</v>
      </c>
      <c r="E5373" s="6" t="s">
        <v>5726</v>
      </c>
      <c r="F5373" s="1" t="s">
        <v>4</v>
      </c>
      <c r="G5373" s="15" t="s">
        <v>13020</v>
      </c>
      <c r="H5373" s="1" t="s">
        <v>5776</v>
      </c>
      <c r="I5373" s="2" t="s">
        <v>5777</v>
      </c>
      <c r="J5373" s="6" t="s">
        <v>5727</v>
      </c>
      <c r="K5373" s="6" t="s">
        <v>4</v>
      </c>
      <c r="L5373" s="6" t="s">
        <v>4</v>
      </c>
      <c r="M5373" s="6" t="s">
        <v>5</v>
      </c>
      <c r="N5373" s="6" t="s">
        <v>5763</v>
      </c>
      <c r="O5373" s="16">
        <v>44978</v>
      </c>
      <c r="P5373" s="6" t="s">
        <v>7</v>
      </c>
      <c r="Q5373" s="18">
        <v>256</v>
      </c>
      <c r="R5373" s="18">
        <v>0</v>
      </c>
      <c r="S5373" s="18">
        <v>256</v>
      </c>
      <c r="T5373" s="18">
        <v>0</v>
      </c>
      <c r="U5373" s="10">
        <f t="shared" si="166"/>
        <v>0</v>
      </c>
      <c r="V5373" s="20">
        <f t="shared" si="167"/>
        <v>0</v>
      </c>
    </row>
    <row r="5374" spans="1:22" outlineLevel="4" x14ac:dyDescent="0.35">
      <c r="A5374" s="6" t="s">
        <v>1811</v>
      </c>
      <c r="B5374" s="6" t="s">
        <v>1812</v>
      </c>
      <c r="C5374" s="12" t="s">
        <v>5725</v>
      </c>
      <c r="D5374" s="5" t="s">
        <v>5726</v>
      </c>
      <c r="E5374" s="6" t="s">
        <v>5726</v>
      </c>
      <c r="F5374" s="1" t="s">
        <v>4</v>
      </c>
      <c r="G5374" s="15" t="s">
        <v>13020</v>
      </c>
      <c r="H5374" s="1" t="s">
        <v>5776</v>
      </c>
      <c r="I5374" s="2" t="s">
        <v>5777</v>
      </c>
      <c r="J5374" s="6" t="s">
        <v>5727</v>
      </c>
      <c r="K5374" s="6" t="s">
        <v>4</v>
      </c>
      <c r="L5374" s="6" t="s">
        <v>4</v>
      </c>
      <c r="M5374" s="6" t="s">
        <v>5</v>
      </c>
      <c r="N5374" s="6" t="s">
        <v>5764</v>
      </c>
      <c r="O5374" s="16">
        <v>45014</v>
      </c>
      <c r="P5374" s="6" t="s">
        <v>7</v>
      </c>
      <c r="Q5374" s="18">
        <v>313.69</v>
      </c>
      <c r="R5374" s="18">
        <v>0</v>
      </c>
      <c r="S5374" s="18">
        <v>313.69</v>
      </c>
      <c r="T5374" s="18">
        <v>0</v>
      </c>
      <c r="U5374" s="10">
        <f t="shared" si="166"/>
        <v>0</v>
      </c>
      <c r="V5374" s="20">
        <f t="shared" si="167"/>
        <v>0</v>
      </c>
    </row>
    <row r="5375" spans="1:22" outlineLevel="4" x14ac:dyDescent="0.35">
      <c r="A5375" s="6" t="s">
        <v>1811</v>
      </c>
      <c r="B5375" s="6" t="s">
        <v>1812</v>
      </c>
      <c r="C5375" s="12" t="s">
        <v>5725</v>
      </c>
      <c r="D5375" s="5" t="s">
        <v>5726</v>
      </c>
      <c r="E5375" s="6" t="s">
        <v>5726</v>
      </c>
      <c r="F5375" s="1" t="s">
        <v>4</v>
      </c>
      <c r="G5375" s="15" t="s">
        <v>13020</v>
      </c>
      <c r="H5375" s="1" t="s">
        <v>5776</v>
      </c>
      <c r="I5375" s="2" t="s">
        <v>5777</v>
      </c>
      <c r="J5375" s="6" t="s">
        <v>5727</v>
      </c>
      <c r="K5375" s="6" t="s">
        <v>4</v>
      </c>
      <c r="L5375" s="6" t="s">
        <v>4</v>
      </c>
      <c r="M5375" s="6" t="s">
        <v>5</v>
      </c>
      <c r="N5375" s="6" t="s">
        <v>5765</v>
      </c>
      <c r="O5375" s="16">
        <v>45009</v>
      </c>
      <c r="P5375" s="6" t="s">
        <v>7</v>
      </c>
      <c r="Q5375" s="18">
        <v>1577.46</v>
      </c>
      <c r="R5375" s="18">
        <v>0</v>
      </c>
      <c r="S5375" s="18">
        <v>1577.46</v>
      </c>
      <c r="T5375" s="18">
        <v>0</v>
      </c>
      <c r="U5375" s="10">
        <f t="shared" si="166"/>
        <v>0</v>
      </c>
      <c r="V5375" s="20">
        <f t="shared" si="167"/>
        <v>0</v>
      </c>
    </row>
    <row r="5376" spans="1:22" outlineLevel="4" x14ac:dyDescent="0.35">
      <c r="A5376" s="6" t="s">
        <v>1811</v>
      </c>
      <c r="B5376" s="6" t="s">
        <v>1812</v>
      </c>
      <c r="C5376" s="12" t="s">
        <v>5725</v>
      </c>
      <c r="D5376" s="5" t="s">
        <v>5726</v>
      </c>
      <c r="E5376" s="6" t="s">
        <v>5726</v>
      </c>
      <c r="F5376" s="1" t="s">
        <v>4</v>
      </c>
      <c r="G5376" s="15" t="s">
        <v>13020</v>
      </c>
      <c r="H5376" s="1" t="s">
        <v>5776</v>
      </c>
      <c r="I5376" s="2" t="s">
        <v>5777</v>
      </c>
      <c r="J5376" s="6" t="s">
        <v>5727</v>
      </c>
      <c r="K5376" s="6" t="s">
        <v>4</v>
      </c>
      <c r="L5376" s="6" t="s">
        <v>4</v>
      </c>
      <c r="M5376" s="6" t="s">
        <v>5</v>
      </c>
      <c r="N5376" s="6" t="s">
        <v>5766</v>
      </c>
      <c r="O5376" s="16">
        <v>45009</v>
      </c>
      <c r="P5376" s="6" t="s">
        <v>7</v>
      </c>
      <c r="Q5376" s="18">
        <v>177.2</v>
      </c>
      <c r="R5376" s="18">
        <v>0</v>
      </c>
      <c r="S5376" s="18">
        <v>177.2</v>
      </c>
      <c r="T5376" s="18">
        <v>0</v>
      </c>
      <c r="U5376" s="10">
        <f t="shared" si="166"/>
        <v>0</v>
      </c>
      <c r="V5376" s="20">
        <f t="shared" si="167"/>
        <v>0</v>
      </c>
    </row>
    <row r="5377" spans="1:22" outlineLevel="4" x14ac:dyDescent="0.35">
      <c r="A5377" s="6" t="s">
        <v>1811</v>
      </c>
      <c r="B5377" s="6" t="s">
        <v>1812</v>
      </c>
      <c r="C5377" s="12" t="s">
        <v>5725</v>
      </c>
      <c r="D5377" s="5" t="s">
        <v>5726</v>
      </c>
      <c r="E5377" s="6" t="s">
        <v>5726</v>
      </c>
      <c r="F5377" s="1" t="s">
        <v>4</v>
      </c>
      <c r="G5377" s="15" t="s">
        <v>13020</v>
      </c>
      <c r="H5377" s="1" t="s">
        <v>5776</v>
      </c>
      <c r="I5377" s="2" t="s">
        <v>5777</v>
      </c>
      <c r="J5377" s="6" t="s">
        <v>5727</v>
      </c>
      <c r="K5377" s="6" t="s">
        <v>4</v>
      </c>
      <c r="L5377" s="6" t="s">
        <v>4</v>
      </c>
      <c r="M5377" s="6" t="s">
        <v>5</v>
      </c>
      <c r="N5377" s="6" t="s">
        <v>5767</v>
      </c>
      <c r="O5377" s="16">
        <v>45014</v>
      </c>
      <c r="P5377" s="6" t="s">
        <v>7</v>
      </c>
      <c r="Q5377" s="18">
        <v>1043.9000000000001</v>
      </c>
      <c r="R5377" s="18">
        <v>0</v>
      </c>
      <c r="S5377" s="18">
        <v>1043.9000000000001</v>
      </c>
      <c r="T5377" s="18">
        <v>0</v>
      </c>
      <c r="U5377" s="10">
        <f t="shared" si="166"/>
        <v>0</v>
      </c>
      <c r="V5377" s="20">
        <f t="shared" si="167"/>
        <v>0</v>
      </c>
    </row>
    <row r="5378" spans="1:22" outlineLevel="4" x14ac:dyDescent="0.35">
      <c r="A5378" s="6" t="s">
        <v>1811</v>
      </c>
      <c r="B5378" s="6" t="s">
        <v>1812</v>
      </c>
      <c r="C5378" s="12" t="s">
        <v>5725</v>
      </c>
      <c r="D5378" s="5" t="s">
        <v>5726</v>
      </c>
      <c r="E5378" s="6" t="s">
        <v>5726</v>
      </c>
      <c r="F5378" s="1" t="s">
        <v>4</v>
      </c>
      <c r="G5378" s="15" t="s">
        <v>13020</v>
      </c>
      <c r="H5378" s="1" t="s">
        <v>5776</v>
      </c>
      <c r="I5378" s="2" t="s">
        <v>5777</v>
      </c>
      <c r="J5378" s="6" t="s">
        <v>5727</v>
      </c>
      <c r="K5378" s="6" t="s">
        <v>4</v>
      </c>
      <c r="L5378" s="6" t="s">
        <v>4</v>
      </c>
      <c r="M5378" s="6" t="s">
        <v>5</v>
      </c>
      <c r="N5378" s="6" t="s">
        <v>5768</v>
      </c>
      <c r="O5378" s="16">
        <v>45014</v>
      </c>
      <c r="P5378" s="6" t="s">
        <v>7</v>
      </c>
      <c r="Q5378" s="18">
        <v>949.17</v>
      </c>
      <c r="R5378" s="18">
        <v>0</v>
      </c>
      <c r="S5378" s="18">
        <v>949.17</v>
      </c>
      <c r="T5378" s="18">
        <v>0</v>
      </c>
      <c r="U5378" s="10">
        <f t="shared" ref="U5378:U5441" si="168">Q5378-R5378-S5378-T5378</f>
        <v>0</v>
      </c>
      <c r="V5378" s="20">
        <f t="shared" si="167"/>
        <v>0</v>
      </c>
    </row>
    <row r="5379" spans="1:22" outlineLevel="4" x14ac:dyDescent="0.35">
      <c r="A5379" s="6" t="s">
        <v>1811</v>
      </c>
      <c r="B5379" s="6" t="s">
        <v>1812</v>
      </c>
      <c r="C5379" s="12" t="s">
        <v>5725</v>
      </c>
      <c r="D5379" s="5" t="s">
        <v>5726</v>
      </c>
      <c r="E5379" s="6" t="s">
        <v>5726</v>
      </c>
      <c r="F5379" s="1" t="s">
        <v>4</v>
      </c>
      <c r="G5379" s="15" t="s">
        <v>13020</v>
      </c>
      <c r="H5379" s="1" t="s">
        <v>5776</v>
      </c>
      <c r="I5379" s="2" t="s">
        <v>5777</v>
      </c>
      <c r="J5379" s="6" t="s">
        <v>5727</v>
      </c>
      <c r="K5379" s="6" t="s">
        <v>4</v>
      </c>
      <c r="L5379" s="6" t="s">
        <v>4</v>
      </c>
      <c r="M5379" s="6" t="s">
        <v>5</v>
      </c>
      <c r="N5379" s="6" t="s">
        <v>5769</v>
      </c>
      <c r="O5379" s="16">
        <v>45014</v>
      </c>
      <c r="P5379" s="6" t="s">
        <v>7</v>
      </c>
      <c r="Q5379" s="18">
        <v>188.47</v>
      </c>
      <c r="R5379" s="18">
        <v>0</v>
      </c>
      <c r="S5379" s="18">
        <v>188.47</v>
      </c>
      <c r="T5379" s="18">
        <v>0</v>
      </c>
      <c r="U5379" s="10">
        <f t="shared" si="168"/>
        <v>0</v>
      </c>
      <c r="V5379" s="20">
        <f t="shared" ref="V5379:V5442" si="169">Q5379-R5379-S5379-T5379</f>
        <v>0</v>
      </c>
    </row>
    <row r="5380" spans="1:22" outlineLevel="4" x14ac:dyDescent="0.35">
      <c r="A5380" s="6" t="s">
        <v>1811</v>
      </c>
      <c r="B5380" s="6" t="s">
        <v>1812</v>
      </c>
      <c r="C5380" s="12" t="s">
        <v>5725</v>
      </c>
      <c r="D5380" s="5" t="s">
        <v>5726</v>
      </c>
      <c r="E5380" s="6" t="s">
        <v>5726</v>
      </c>
      <c r="F5380" s="1" t="s">
        <v>4</v>
      </c>
      <c r="G5380" s="15" t="s">
        <v>13020</v>
      </c>
      <c r="H5380" s="1" t="s">
        <v>5776</v>
      </c>
      <c r="I5380" s="2" t="s">
        <v>5777</v>
      </c>
      <c r="J5380" s="6" t="s">
        <v>5727</v>
      </c>
      <c r="K5380" s="6" t="s">
        <v>4</v>
      </c>
      <c r="L5380" s="6" t="s">
        <v>4</v>
      </c>
      <c r="M5380" s="6" t="s">
        <v>5</v>
      </c>
      <c r="N5380" s="6" t="s">
        <v>5770</v>
      </c>
      <c r="O5380" s="16">
        <v>45014</v>
      </c>
      <c r="P5380" s="6" t="s">
        <v>7</v>
      </c>
      <c r="Q5380" s="18">
        <v>1038.26</v>
      </c>
      <c r="R5380" s="18">
        <v>0</v>
      </c>
      <c r="S5380" s="18">
        <v>1038.26</v>
      </c>
      <c r="T5380" s="18">
        <v>0</v>
      </c>
      <c r="U5380" s="10">
        <f t="shared" si="168"/>
        <v>0</v>
      </c>
      <c r="V5380" s="20">
        <f t="shared" si="169"/>
        <v>0</v>
      </c>
    </row>
    <row r="5381" spans="1:22" outlineLevel="4" x14ac:dyDescent="0.35">
      <c r="A5381" s="6" t="s">
        <v>1811</v>
      </c>
      <c r="B5381" s="6" t="s">
        <v>1812</v>
      </c>
      <c r="C5381" s="12" t="s">
        <v>5725</v>
      </c>
      <c r="D5381" s="5" t="s">
        <v>5726</v>
      </c>
      <c r="E5381" s="6" t="s">
        <v>5726</v>
      </c>
      <c r="F5381" s="1" t="s">
        <v>4</v>
      </c>
      <c r="G5381" s="15" t="s">
        <v>13020</v>
      </c>
      <c r="H5381" s="1" t="s">
        <v>5776</v>
      </c>
      <c r="I5381" s="2" t="s">
        <v>5777</v>
      </c>
      <c r="J5381" s="6" t="s">
        <v>5727</v>
      </c>
      <c r="K5381" s="6" t="s">
        <v>4</v>
      </c>
      <c r="L5381" s="6" t="s">
        <v>4</v>
      </c>
      <c r="M5381" s="6" t="s">
        <v>5</v>
      </c>
      <c r="N5381" s="6" t="s">
        <v>5771</v>
      </c>
      <c r="O5381" s="16">
        <v>45033</v>
      </c>
      <c r="P5381" s="6" t="s">
        <v>7</v>
      </c>
      <c r="Q5381" s="18">
        <v>360.97</v>
      </c>
      <c r="R5381" s="18">
        <v>0</v>
      </c>
      <c r="S5381" s="18">
        <v>360.97</v>
      </c>
      <c r="T5381" s="18">
        <v>0</v>
      </c>
      <c r="U5381" s="10">
        <f t="shared" si="168"/>
        <v>0</v>
      </c>
      <c r="V5381" s="20">
        <f t="shared" si="169"/>
        <v>0</v>
      </c>
    </row>
    <row r="5382" spans="1:22" outlineLevel="4" x14ac:dyDescent="0.35">
      <c r="A5382" s="6" t="s">
        <v>1811</v>
      </c>
      <c r="B5382" s="6" t="s">
        <v>1812</v>
      </c>
      <c r="C5382" s="12" t="s">
        <v>5725</v>
      </c>
      <c r="D5382" s="5" t="s">
        <v>5726</v>
      </c>
      <c r="E5382" s="6" t="s">
        <v>5726</v>
      </c>
      <c r="F5382" s="1" t="s">
        <v>4</v>
      </c>
      <c r="G5382" s="15" t="s">
        <v>13020</v>
      </c>
      <c r="H5382" s="1" t="s">
        <v>5776</v>
      </c>
      <c r="I5382" s="2" t="s">
        <v>5777</v>
      </c>
      <c r="J5382" s="6" t="s">
        <v>5727</v>
      </c>
      <c r="K5382" s="6" t="s">
        <v>4</v>
      </c>
      <c r="L5382" s="6" t="s">
        <v>4</v>
      </c>
      <c r="M5382" s="6" t="s">
        <v>5</v>
      </c>
      <c r="N5382" s="6" t="s">
        <v>5772</v>
      </c>
      <c r="O5382" s="16">
        <v>45048</v>
      </c>
      <c r="P5382" s="6" t="s">
        <v>7</v>
      </c>
      <c r="Q5382" s="18">
        <v>186.45</v>
      </c>
      <c r="R5382" s="18">
        <v>0</v>
      </c>
      <c r="S5382" s="18">
        <v>186.45</v>
      </c>
      <c r="T5382" s="18">
        <v>0</v>
      </c>
      <c r="U5382" s="10">
        <f t="shared" si="168"/>
        <v>0</v>
      </c>
      <c r="V5382" s="20">
        <f t="shared" si="169"/>
        <v>0</v>
      </c>
    </row>
    <row r="5383" spans="1:22" outlineLevel="4" x14ac:dyDescent="0.35">
      <c r="A5383" s="6" t="s">
        <v>1811</v>
      </c>
      <c r="B5383" s="6" t="s">
        <v>1812</v>
      </c>
      <c r="C5383" s="12" t="s">
        <v>5725</v>
      </c>
      <c r="D5383" s="5" t="s">
        <v>5726</v>
      </c>
      <c r="E5383" s="6" t="s">
        <v>5726</v>
      </c>
      <c r="F5383" s="1" t="s">
        <v>4</v>
      </c>
      <c r="G5383" s="15" t="s">
        <v>13020</v>
      </c>
      <c r="H5383" s="1" t="s">
        <v>5776</v>
      </c>
      <c r="I5383" s="2" t="s">
        <v>5777</v>
      </c>
      <c r="J5383" s="6" t="s">
        <v>5727</v>
      </c>
      <c r="K5383" s="6" t="s">
        <v>4</v>
      </c>
      <c r="L5383" s="6" t="s">
        <v>4</v>
      </c>
      <c r="M5383" s="6" t="s">
        <v>5</v>
      </c>
      <c r="N5383" s="6" t="s">
        <v>5773</v>
      </c>
      <c r="O5383" s="16">
        <v>45048</v>
      </c>
      <c r="P5383" s="6" t="s">
        <v>7</v>
      </c>
      <c r="Q5383" s="18">
        <v>1053.24</v>
      </c>
      <c r="R5383" s="18">
        <v>0</v>
      </c>
      <c r="S5383" s="18">
        <v>1053.24</v>
      </c>
      <c r="T5383" s="18">
        <v>0</v>
      </c>
      <c r="U5383" s="10">
        <f t="shared" si="168"/>
        <v>0</v>
      </c>
      <c r="V5383" s="20">
        <f t="shared" si="169"/>
        <v>0</v>
      </c>
    </row>
    <row r="5384" spans="1:22" outlineLevel="4" x14ac:dyDescent="0.35">
      <c r="A5384" s="6" t="s">
        <v>1811</v>
      </c>
      <c r="B5384" s="6" t="s">
        <v>1812</v>
      </c>
      <c r="C5384" s="12" t="s">
        <v>5725</v>
      </c>
      <c r="D5384" s="5" t="s">
        <v>5726</v>
      </c>
      <c r="E5384" s="6" t="s">
        <v>5726</v>
      </c>
      <c r="F5384" s="1" t="s">
        <v>4</v>
      </c>
      <c r="G5384" s="15" t="s">
        <v>13020</v>
      </c>
      <c r="H5384" s="1" t="s">
        <v>5776</v>
      </c>
      <c r="I5384" s="2" t="s">
        <v>5777</v>
      </c>
      <c r="J5384" s="6" t="s">
        <v>5727</v>
      </c>
      <c r="K5384" s="6" t="s">
        <v>4</v>
      </c>
      <c r="L5384" s="6" t="s">
        <v>4</v>
      </c>
      <c r="M5384" s="6" t="s">
        <v>5</v>
      </c>
      <c r="N5384" s="6" t="s">
        <v>5774</v>
      </c>
      <c r="O5384" s="16">
        <v>45048</v>
      </c>
      <c r="P5384" s="6" t="s">
        <v>7</v>
      </c>
      <c r="Q5384" s="18">
        <v>168.71</v>
      </c>
      <c r="R5384" s="18">
        <v>0</v>
      </c>
      <c r="S5384" s="18">
        <v>168.71</v>
      </c>
      <c r="T5384" s="18">
        <v>0</v>
      </c>
      <c r="U5384" s="10">
        <f t="shared" si="168"/>
        <v>0</v>
      </c>
      <c r="V5384" s="20">
        <f t="shared" si="169"/>
        <v>0</v>
      </c>
    </row>
    <row r="5385" spans="1:22" outlineLevel="4" x14ac:dyDescent="0.35">
      <c r="A5385" s="6" t="s">
        <v>1811</v>
      </c>
      <c r="B5385" s="6" t="s">
        <v>1812</v>
      </c>
      <c r="C5385" s="12" t="s">
        <v>5725</v>
      </c>
      <c r="D5385" s="5" t="s">
        <v>5726</v>
      </c>
      <c r="E5385" s="6" t="s">
        <v>5726</v>
      </c>
      <c r="F5385" s="1" t="s">
        <v>4</v>
      </c>
      <c r="G5385" s="15" t="s">
        <v>13020</v>
      </c>
      <c r="H5385" s="1" t="s">
        <v>5776</v>
      </c>
      <c r="I5385" s="2" t="s">
        <v>5777</v>
      </c>
      <c r="J5385" s="6" t="s">
        <v>5727</v>
      </c>
      <c r="K5385" s="6" t="s">
        <v>4</v>
      </c>
      <c r="L5385" s="6" t="s">
        <v>4</v>
      </c>
      <c r="M5385" s="6" t="s">
        <v>5</v>
      </c>
      <c r="N5385" s="6" t="s">
        <v>5775</v>
      </c>
      <c r="O5385" s="16">
        <v>45048</v>
      </c>
      <c r="P5385" s="6" t="s">
        <v>7</v>
      </c>
      <c r="Q5385" s="18">
        <v>304</v>
      </c>
      <c r="R5385" s="18">
        <v>0</v>
      </c>
      <c r="S5385" s="18">
        <v>304</v>
      </c>
      <c r="T5385" s="18">
        <v>0</v>
      </c>
      <c r="U5385" s="10">
        <f t="shared" si="168"/>
        <v>0</v>
      </c>
      <c r="V5385" s="20">
        <f t="shared" si="169"/>
        <v>0</v>
      </c>
    </row>
    <row r="5386" spans="1:22" outlineLevel="3" x14ac:dyDescent="0.35">
      <c r="H5386" s="14" t="s">
        <v>12360</v>
      </c>
      <c r="O5386" s="16"/>
      <c r="Q5386" s="18">
        <f>SUBTOTAL(9,Q5338:Q5385)</f>
        <v>26926.870000000003</v>
      </c>
      <c r="R5386" s="18">
        <f>SUBTOTAL(9,R5338:R5385)</f>
        <v>0</v>
      </c>
      <c r="S5386" s="18">
        <f>SUBTOTAL(9,S5338:S5385)</f>
        <v>26926.870000000003</v>
      </c>
      <c r="T5386" s="18">
        <f>SUBTOTAL(9,T5338:T5385)</f>
        <v>0</v>
      </c>
      <c r="U5386" s="10">
        <f t="shared" si="168"/>
        <v>0</v>
      </c>
      <c r="V5386" s="20">
        <f t="shared" si="169"/>
        <v>0</v>
      </c>
    </row>
    <row r="5387" spans="1:22" ht="29" outlineLevel="4" x14ac:dyDescent="0.35">
      <c r="A5387" s="6" t="s">
        <v>1811</v>
      </c>
      <c r="B5387" s="6" t="s">
        <v>1812</v>
      </c>
      <c r="C5387" s="12" t="s">
        <v>5725</v>
      </c>
      <c r="D5387" s="5" t="s">
        <v>5726</v>
      </c>
      <c r="E5387" s="6" t="s">
        <v>5726</v>
      </c>
      <c r="F5387" s="1" t="s">
        <v>4</v>
      </c>
      <c r="G5387" s="15" t="s">
        <v>13020</v>
      </c>
      <c r="H5387" s="1" t="s">
        <v>5586</v>
      </c>
      <c r="I5387" s="2" t="s">
        <v>5587</v>
      </c>
      <c r="J5387" s="6" t="s">
        <v>5727</v>
      </c>
      <c r="K5387" s="6" t="s">
        <v>4</v>
      </c>
      <c r="L5387" s="6" t="s">
        <v>4</v>
      </c>
      <c r="M5387" s="6" t="s">
        <v>5</v>
      </c>
      <c r="N5387" s="6" t="s">
        <v>5728</v>
      </c>
      <c r="O5387" s="16">
        <v>44747</v>
      </c>
      <c r="P5387" s="6" t="s">
        <v>7</v>
      </c>
      <c r="Q5387" s="18">
        <v>1447.07</v>
      </c>
      <c r="R5387" s="18">
        <v>0</v>
      </c>
      <c r="S5387" s="18">
        <v>1447.07</v>
      </c>
      <c r="T5387" s="18">
        <v>0</v>
      </c>
      <c r="U5387" s="10">
        <f t="shared" si="168"/>
        <v>0</v>
      </c>
      <c r="V5387" s="20">
        <f t="shared" si="169"/>
        <v>0</v>
      </c>
    </row>
    <row r="5388" spans="1:22" ht="29" outlineLevel="4" x14ac:dyDescent="0.35">
      <c r="A5388" s="6" t="s">
        <v>1811</v>
      </c>
      <c r="B5388" s="6" t="s">
        <v>1812</v>
      </c>
      <c r="C5388" s="12" t="s">
        <v>5725</v>
      </c>
      <c r="D5388" s="5" t="s">
        <v>5726</v>
      </c>
      <c r="E5388" s="6" t="s">
        <v>5726</v>
      </c>
      <c r="F5388" s="1" t="s">
        <v>4</v>
      </c>
      <c r="G5388" s="15" t="s">
        <v>13020</v>
      </c>
      <c r="H5388" s="1" t="s">
        <v>5586</v>
      </c>
      <c r="I5388" s="2" t="s">
        <v>5587</v>
      </c>
      <c r="J5388" s="6" t="s">
        <v>5727</v>
      </c>
      <c r="K5388" s="6" t="s">
        <v>4</v>
      </c>
      <c r="L5388" s="6" t="s">
        <v>4</v>
      </c>
      <c r="M5388" s="6" t="s">
        <v>5</v>
      </c>
      <c r="N5388" s="6" t="s">
        <v>5729</v>
      </c>
      <c r="O5388" s="16">
        <v>44747</v>
      </c>
      <c r="P5388" s="6" t="s">
        <v>7</v>
      </c>
      <c r="Q5388" s="18">
        <v>3281.08</v>
      </c>
      <c r="R5388" s="18">
        <v>0</v>
      </c>
      <c r="S5388" s="18">
        <v>3281.08</v>
      </c>
      <c r="T5388" s="18">
        <v>0</v>
      </c>
      <c r="U5388" s="10">
        <f t="shared" si="168"/>
        <v>0</v>
      </c>
      <c r="V5388" s="20">
        <f t="shared" si="169"/>
        <v>0</v>
      </c>
    </row>
    <row r="5389" spans="1:22" ht="29" outlineLevel="4" x14ac:dyDescent="0.35">
      <c r="A5389" s="6" t="s">
        <v>1811</v>
      </c>
      <c r="B5389" s="6" t="s">
        <v>1812</v>
      </c>
      <c r="C5389" s="12" t="s">
        <v>5725</v>
      </c>
      <c r="D5389" s="5" t="s">
        <v>5726</v>
      </c>
      <c r="E5389" s="6" t="s">
        <v>5726</v>
      </c>
      <c r="F5389" s="1" t="s">
        <v>4</v>
      </c>
      <c r="G5389" s="15" t="s">
        <v>13020</v>
      </c>
      <c r="H5389" s="1" t="s">
        <v>5586</v>
      </c>
      <c r="I5389" s="2" t="s">
        <v>5587</v>
      </c>
      <c r="J5389" s="6" t="s">
        <v>5727</v>
      </c>
      <c r="K5389" s="6" t="s">
        <v>4</v>
      </c>
      <c r="L5389" s="6" t="s">
        <v>4</v>
      </c>
      <c r="M5389" s="6" t="s">
        <v>5</v>
      </c>
      <c r="N5389" s="6" t="s">
        <v>5730</v>
      </c>
      <c r="O5389" s="16">
        <v>44747</v>
      </c>
      <c r="P5389" s="6" t="s">
        <v>7</v>
      </c>
      <c r="Q5389" s="18">
        <v>566.91</v>
      </c>
      <c r="R5389" s="18">
        <v>0</v>
      </c>
      <c r="S5389" s="18">
        <v>566.91</v>
      </c>
      <c r="T5389" s="18">
        <v>0</v>
      </c>
      <c r="U5389" s="10">
        <f t="shared" si="168"/>
        <v>0</v>
      </c>
      <c r="V5389" s="20">
        <f t="shared" si="169"/>
        <v>0</v>
      </c>
    </row>
    <row r="5390" spans="1:22" ht="29" outlineLevel="4" x14ac:dyDescent="0.35">
      <c r="A5390" s="6" t="s">
        <v>1811</v>
      </c>
      <c r="B5390" s="6" t="s">
        <v>1812</v>
      </c>
      <c r="C5390" s="12" t="s">
        <v>5725</v>
      </c>
      <c r="D5390" s="5" t="s">
        <v>5726</v>
      </c>
      <c r="E5390" s="6" t="s">
        <v>5726</v>
      </c>
      <c r="F5390" s="1" t="s">
        <v>4</v>
      </c>
      <c r="G5390" s="15" t="s">
        <v>13020</v>
      </c>
      <c r="H5390" s="1" t="s">
        <v>5586</v>
      </c>
      <c r="I5390" s="2" t="s">
        <v>5587</v>
      </c>
      <c r="J5390" s="6" t="s">
        <v>5727</v>
      </c>
      <c r="K5390" s="6" t="s">
        <v>4</v>
      </c>
      <c r="L5390" s="6" t="s">
        <v>4</v>
      </c>
      <c r="M5390" s="6" t="s">
        <v>5</v>
      </c>
      <c r="N5390" s="6" t="s">
        <v>5731</v>
      </c>
      <c r="O5390" s="16">
        <v>44747</v>
      </c>
      <c r="P5390" s="6" t="s">
        <v>7</v>
      </c>
      <c r="Q5390" s="18">
        <v>2479.9299999999998</v>
      </c>
      <c r="R5390" s="18">
        <v>0</v>
      </c>
      <c r="S5390" s="18">
        <v>2479.9299999999998</v>
      </c>
      <c r="T5390" s="18">
        <v>0</v>
      </c>
      <c r="U5390" s="10">
        <f t="shared" si="168"/>
        <v>0</v>
      </c>
      <c r="V5390" s="20">
        <f t="shared" si="169"/>
        <v>0</v>
      </c>
    </row>
    <row r="5391" spans="1:22" ht="29" outlineLevel="4" x14ac:dyDescent="0.35">
      <c r="A5391" s="6" t="s">
        <v>1811</v>
      </c>
      <c r="B5391" s="6" t="s">
        <v>1812</v>
      </c>
      <c r="C5391" s="12" t="s">
        <v>5725</v>
      </c>
      <c r="D5391" s="5" t="s">
        <v>5726</v>
      </c>
      <c r="E5391" s="6" t="s">
        <v>5726</v>
      </c>
      <c r="F5391" s="1" t="s">
        <v>4</v>
      </c>
      <c r="G5391" s="15" t="s">
        <v>13020</v>
      </c>
      <c r="H5391" s="1" t="s">
        <v>5586</v>
      </c>
      <c r="I5391" s="2" t="s">
        <v>5587</v>
      </c>
      <c r="J5391" s="6" t="s">
        <v>5727</v>
      </c>
      <c r="K5391" s="6" t="s">
        <v>4</v>
      </c>
      <c r="L5391" s="6" t="s">
        <v>4</v>
      </c>
      <c r="M5391" s="6" t="s">
        <v>5</v>
      </c>
      <c r="N5391" s="6" t="s">
        <v>5732</v>
      </c>
      <c r="O5391" s="16">
        <v>44747</v>
      </c>
      <c r="P5391" s="6" t="s">
        <v>7</v>
      </c>
      <c r="Q5391" s="18">
        <v>2511.63</v>
      </c>
      <c r="R5391" s="18">
        <v>0</v>
      </c>
      <c r="S5391" s="18">
        <v>2511.63</v>
      </c>
      <c r="T5391" s="18">
        <v>0</v>
      </c>
      <c r="U5391" s="10">
        <f t="shared" si="168"/>
        <v>0</v>
      </c>
      <c r="V5391" s="20">
        <f t="shared" si="169"/>
        <v>0</v>
      </c>
    </row>
    <row r="5392" spans="1:22" ht="29" outlineLevel="4" x14ac:dyDescent="0.35">
      <c r="A5392" s="6" t="s">
        <v>1811</v>
      </c>
      <c r="B5392" s="6" t="s">
        <v>1812</v>
      </c>
      <c r="C5392" s="12" t="s">
        <v>5725</v>
      </c>
      <c r="D5392" s="5" t="s">
        <v>5726</v>
      </c>
      <c r="E5392" s="6" t="s">
        <v>5726</v>
      </c>
      <c r="F5392" s="1" t="s">
        <v>4</v>
      </c>
      <c r="G5392" s="15" t="s">
        <v>13020</v>
      </c>
      <c r="H5392" s="1" t="s">
        <v>5586</v>
      </c>
      <c r="I5392" s="2" t="s">
        <v>5587</v>
      </c>
      <c r="J5392" s="6" t="s">
        <v>5727</v>
      </c>
      <c r="K5392" s="6" t="s">
        <v>4</v>
      </c>
      <c r="L5392" s="6" t="s">
        <v>4</v>
      </c>
      <c r="M5392" s="6" t="s">
        <v>5</v>
      </c>
      <c r="N5392" s="6" t="s">
        <v>5733</v>
      </c>
      <c r="O5392" s="16">
        <v>44775</v>
      </c>
      <c r="P5392" s="6" t="s">
        <v>7</v>
      </c>
      <c r="Q5392" s="18">
        <v>2484.59</v>
      </c>
      <c r="R5392" s="18">
        <v>0</v>
      </c>
      <c r="S5392" s="18">
        <v>2484.59</v>
      </c>
      <c r="T5392" s="18">
        <v>0</v>
      </c>
      <c r="U5392" s="10">
        <f t="shared" si="168"/>
        <v>0</v>
      </c>
      <c r="V5392" s="20">
        <f t="shared" si="169"/>
        <v>0</v>
      </c>
    </row>
    <row r="5393" spans="1:22" ht="29" outlineLevel="4" x14ac:dyDescent="0.35">
      <c r="A5393" s="6" t="s">
        <v>1811</v>
      </c>
      <c r="B5393" s="6" t="s">
        <v>1812</v>
      </c>
      <c r="C5393" s="12" t="s">
        <v>5725</v>
      </c>
      <c r="D5393" s="5" t="s">
        <v>5726</v>
      </c>
      <c r="E5393" s="6" t="s">
        <v>5726</v>
      </c>
      <c r="F5393" s="1" t="s">
        <v>4</v>
      </c>
      <c r="G5393" s="15" t="s">
        <v>13020</v>
      </c>
      <c r="H5393" s="1" t="s">
        <v>5586</v>
      </c>
      <c r="I5393" s="2" t="s">
        <v>5587</v>
      </c>
      <c r="J5393" s="6" t="s">
        <v>5727</v>
      </c>
      <c r="K5393" s="6" t="s">
        <v>4</v>
      </c>
      <c r="L5393" s="6" t="s">
        <v>4</v>
      </c>
      <c r="M5393" s="6" t="s">
        <v>5</v>
      </c>
      <c r="N5393" s="6" t="s">
        <v>5734</v>
      </c>
      <c r="O5393" s="16">
        <v>44775</v>
      </c>
      <c r="P5393" s="6" t="s">
        <v>7</v>
      </c>
      <c r="Q5393" s="18">
        <v>2484.37</v>
      </c>
      <c r="R5393" s="18">
        <v>0</v>
      </c>
      <c r="S5393" s="18">
        <v>2484.37</v>
      </c>
      <c r="T5393" s="18">
        <v>0</v>
      </c>
      <c r="U5393" s="10">
        <f t="shared" si="168"/>
        <v>0</v>
      </c>
      <c r="V5393" s="20">
        <f t="shared" si="169"/>
        <v>0</v>
      </c>
    </row>
    <row r="5394" spans="1:22" ht="29" outlineLevel="4" x14ac:dyDescent="0.35">
      <c r="A5394" s="6" t="s">
        <v>1811</v>
      </c>
      <c r="B5394" s="6" t="s">
        <v>1812</v>
      </c>
      <c r="C5394" s="12" t="s">
        <v>5725</v>
      </c>
      <c r="D5394" s="5" t="s">
        <v>5726</v>
      </c>
      <c r="E5394" s="6" t="s">
        <v>5726</v>
      </c>
      <c r="F5394" s="1" t="s">
        <v>4</v>
      </c>
      <c r="G5394" s="15" t="s">
        <v>13020</v>
      </c>
      <c r="H5394" s="1" t="s">
        <v>5586</v>
      </c>
      <c r="I5394" s="2" t="s">
        <v>5587</v>
      </c>
      <c r="J5394" s="6" t="s">
        <v>5727</v>
      </c>
      <c r="K5394" s="6" t="s">
        <v>4</v>
      </c>
      <c r="L5394" s="6" t="s">
        <v>4</v>
      </c>
      <c r="M5394" s="6" t="s">
        <v>5</v>
      </c>
      <c r="N5394" s="6" t="s">
        <v>5735</v>
      </c>
      <c r="O5394" s="16">
        <v>44775</v>
      </c>
      <c r="P5394" s="6" t="s">
        <v>7</v>
      </c>
      <c r="Q5394" s="18">
        <v>1685.44</v>
      </c>
      <c r="R5394" s="18">
        <v>0</v>
      </c>
      <c r="S5394" s="18">
        <v>1685.44</v>
      </c>
      <c r="T5394" s="18">
        <v>0</v>
      </c>
      <c r="U5394" s="10">
        <f t="shared" si="168"/>
        <v>0</v>
      </c>
      <c r="V5394" s="20">
        <f t="shared" si="169"/>
        <v>0</v>
      </c>
    </row>
    <row r="5395" spans="1:22" ht="29" outlineLevel="4" x14ac:dyDescent="0.35">
      <c r="A5395" s="6" t="s">
        <v>1811</v>
      </c>
      <c r="B5395" s="6" t="s">
        <v>1812</v>
      </c>
      <c r="C5395" s="12" t="s">
        <v>5725</v>
      </c>
      <c r="D5395" s="5" t="s">
        <v>5726</v>
      </c>
      <c r="E5395" s="6" t="s">
        <v>5726</v>
      </c>
      <c r="F5395" s="1" t="s">
        <v>4</v>
      </c>
      <c r="G5395" s="15" t="s">
        <v>13020</v>
      </c>
      <c r="H5395" s="1" t="s">
        <v>5586</v>
      </c>
      <c r="I5395" s="2" t="s">
        <v>5587</v>
      </c>
      <c r="J5395" s="6" t="s">
        <v>5727</v>
      </c>
      <c r="K5395" s="6" t="s">
        <v>4</v>
      </c>
      <c r="L5395" s="6" t="s">
        <v>4</v>
      </c>
      <c r="M5395" s="6" t="s">
        <v>5</v>
      </c>
      <c r="N5395" s="6" t="s">
        <v>5736</v>
      </c>
      <c r="O5395" s="16">
        <v>44774</v>
      </c>
      <c r="P5395" s="6" t="s">
        <v>7</v>
      </c>
      <c r="Q5395" s="18">
        <v>3724.93</v>
      </c>
      <c r="R5395" s="18">
        <v>0</v>
      </c>
      <c r="S5395" s="18">
        <v>3724.93</v>
      </c>
      <c r="T5395" s="18">
        <v>0</v>
      </c>
      <c r="U5395" s="10">
        <f t="shared" si="168"/>
        <v>0</v>
      </c>
      <c r="V5395" s="20">
        <f t="shared" si="169"/>
        <v>0</v>
      </c>
    </row>
    <row r="5396" spans="1:22" ht="29" outlineLevel="4" x14ac:dyDescent="0.35">
      <c r="A5396" s="6" t="s">
        <v>1811</v>
      </c>
      <c r="B5396" s="6" t="s">
        <v>1812</v>
      </c>
      <c r="C5396" s="12" t="s">
        <v>5725</v>
      </c>
      <c r="D5396" s="5" t="s">
        <v>5726</v>
      </c>
      <c r="E5396" s="6" t="s">
        <v>5726</v>
      </c>
      <c r="F5396" s="1" t="s">
        <v>4</v>
      </c>
      <c r="G5396" s="15" t="s">
        <v>13020</v>
      </c>
      <c r="H5396" s="1" t="s">
        <v>5586</v>
      </c>
      <c r="I5396" s="2" t="s">
        <v>5587</v>
      </c>
      <c r="J5396" s="6" t="s">
        <v>5727</v>
      </c>
      <c r="K5396" s="6" t="s">
        <v>4</v>
      </c>
      <c r="L5396" s="6" t="s">
        <v>4</v>
      </c>
      <c r="M5396" s="6" t="s">
        <v>5</v>
      </c>
      <c r="N5396" s="6" t="s">
        <v>5737</v>
      </c>
      <c r="O5396" s="16">
        <v>44774</v>
      </c>
      <c r="P5396" s="6" t="s">
        <v>7</v>
      </c>
      <c r="Q5396" s="18">
        <v>696.06</v>
      </c>
      <c r="R5396" s="18">
        <v>0</v>
      </c>
      <c r="S5396" s="18">
        <v>696.06</v>
      </c>
      <c r="T5396" s="18">
        <v>0</v>
      </c>
      <c r="U5396" s="10">
        <f t="shared" si="168"/>
        <v>0</v>
      </c>
      <c r="V5396" s="20">
        <f t="shared" si="169"/>
        <v>0</v>
      </c>
    </row>
    <row r="5397" spans="1:22" ht="29" outlineLevel="4" x14ac:dyDescent="0.35">
      <c r="A5397" s="6" t="s">
        <v>1811</v>
      </c>
      <c r="B5397" s="6" t="s">
        <v>1812</v>
      </c>
      <c r="C5397" s="12" t="s">
        <v>5725</v>
      </c>
      <c r="D5397" s="5" t="s">
        <v>5726</v>
      </c>
      <c r="E5397" s="6" t="s">
        <v>5726</v>
      </c>
      <c r="F5397" s="1" t="s">
        <v>4</v>
      </c>
      <c r="G5397" s="15" t="s">
        <v>13020</v>
      </c>
      <c r="H5397" s="1" t="s">
        <v>5586</v>
      </c>
      <c r="I5397" s="2" t="s">
        <v>5587</v>
      </c>
      <c r="J5397" s="6" t="s">
        <v>5727</v>
      </c>
      <c r="K5397" s="6" t="s">
        <v>4</v>
      </c>
      <c r="L5397" s="6" t="s">
        <v>4</v>
      </c>
      <c r="M5397" s="6" t="s">
        <v>5</v>
      </c>
      <c r="N5397" s="6" t="s">
        <v>5738</v>
      </c>
      <c r="O5397" s="16">
        <v>44774</v>
      </c>
      <c r="P5397" s="6" t="s">
        <v>7</v>
      </c>
      <c r="Q5397" s="18">
        <v>2095.5</v>
      </c>
      <c r="R5397" s="18">
        <v>0</v>
      </c>
      <c r="S5397" s="18">
        <v>2095.5</v>
      </c>
      <c r="T5397" s="18">
        <v>0</v>
      </c>
      <c r="U5397" s="10">
        <f t="shared" si="168"/>
        <v>0</v>
      </c>
      <c r="V5397" s="20">
        <f t="shared" si="169"/>
        <v>0</v>
      </c>
    </row>
    <row r="5398" spans="1:22" ht="29" outlineLevel="4" x14ac:dyDescent="0.35">
      <c r="A5398" s="6" t="s">
        <v>1811</v>
      </c>
      <c r="B5398" s="6" t="s">
        <v>1812</v>
      </c>
      <c r="C5398" s="12" t="s">
        <v>5725</v>
      </c>
      <c r="D5398" s="5" t="s">
        <v>5726</v>
      </c>
      <c r="E5398" s="6" t="s">
        <v>5726</v>
      </c>
      <c r="F5398" s="1" t="s">
        <v>4</v>
      </c>
      <c r="G5398" s="15" t="s">
        <v>13020</v>
      </c>
      <c r="H5398" s="1" t="s">
        <v>5586</v>
      </c>
      <c r="I5398" s="2" t="s">
        <v>5587</v>
      </c>
      <c r="J5398" s="6" t="s">
        <v>5727</v>
      </c>
      <c r="K5398" s="6" t="s">
        <v>4</v>
      </c>
      <c r="L5398" s="6" t="s">
        <v>4</v>
      </c>
      <c r="M5398" s="6" t="s">
        <v>5</v>
      </c>
      <c r="N5398" s="6" t="s">
        <v>5739</v>
      </c>
      <c r="O5398" s="16">
        <v>44805</v>
      </c>
      <c r="P5398" s="6" t="s">
        <v>7</v>
      </c>
      <c r="Q5398" s="18">
        <v>2507.0300000000002</v>
      </c>
      <c r="R5398" s="18">
        <v>0</v>
      </c>
      <c r="S5398" s="18">
        <v>2507.0300000000002</v>
      </c>
      <c r="T5398" s="18">
        <v>0</v>
      </c>
      <c r="U5398" s="10">
        <f t="shared" si="168"/>
        <v>0</v>
      </c>
      <c r="V5398" s="20">
        <f t="shared" si="169"/>
        <v>0</v>
      </c>
    </row>
    <row r="5399" spans="1:22" ht="29" outlineLevel="4" x14ac:dyDescent="0.35">
      <c r="A5399" s="6" t="s">
        <v>1811</v>
      </c>
      <c r="B5399" s="6" t="s">
        <v>1812</v>
      </c>
      <c r="C5399" s="12" t="s">
        <v>5725</v>
      </c>
      <c r="D5399" s="5" t="s">
        <v>5726</v>
      </c>
      <c r="E5399" s="6" t="s">
        <v>5726</v>
      </c>
      <c r="F5399" s="1" t="s">
        <v>4</v>
      </c>
      <c r="G5399" s="15" t="s">
        <v>13020</v>
      </c>
      <c r="H5399" s="1" t="s">
        <v>5586</v>
      </c>
      <c r="I5399" s="2" t="s">
        <v>5587</v>
      </c>
      <c r="J5399" s="6" t="s">
        <v>5727</v>
      </c>
      <c r="K5399" s="6" t="s">
        <v>4</v>
      </c>
      <c r="L5399" s="6" t="s">
        <v>4</v>
      </c>
      <c r="M5399" s="6" t="s">
        <v>5</v>
      </c>
      <c r="N5399" s="6" t="s">
        <v>5740</v>
      </c>
      <c r="O5399" s="16">
        <v>44805</v>
      </c>
      <c r="P5399" s="6" t="s">
        <v>7</v>
      </c>
      <c r="Q5399" s="18">
        <v>1530.99</v>
      </c>
      <c r="R5399" s="18">
        <v>0</v>
      </c>
      <c r="S5399" s="18">
        <v>1530.99</v>
      </c>
      <c r="T5399" s="18">
        <v>0</v>
      </c>
      <c r="U5399" s="10">
        <f t="shared" si="168"/>
        <v>0</v>
      </c>
      <c r="V5399" s="20">
        <f t="shared" si="169"/>
        <v>0</v>
      </c>
    </row>
    <row r="5400" spans="1:22" ht="29" outlineLevel="4" x14ac:dyDescent="0.35">
      <c r="A5400" s="6" t="s">
        <v>1811</v>
      </c>
      <c r="B5400" s="6" t="s">
        <v>1812</v>
      </c>
      <c r="C5400" s="12" t="s">
        <v>5725</v>
      </c>
      <c r="D5400" s="5" t="s">
        <v>5726</v>
      </c>
      <c r="E5400" s="6" t="s">
        <v>5726</v>
      </c>
      <c r="F5400" s="1" t="s">
        <v>4</v>
      </c>
      <c r="G5400" s="15" t="s">
        <v>13020</v>
      </c>
      <c r="H5400" s="1" t="s">
        <v>5586</v>
      </c>
      <c r="I5400" s="2" t="s">
        <v>5587</v>
      </c>
      <c r="J5400" s="6" t="s">
        <v>5727</v>
      </c>
      <c r="K5400" s="6" t="s">
        <v>4</v>
      </c>
      <c r="L5400" s="6" t="s">
        <v>4</v>
      </c>
      <c r="M5400" s="6" t="s">
        <v>5</v>
      </c>
      <c r="N5400" s="6" t="s">
        <v>5741</v>
      </c>
      <c r="O5400" s="16">
        <v>44805</v>
      </c>
      <c r="P5400" s="6" t="s">
        <v>7</v>
      </c>
      <c r="Q5400" s="18">
        <v>3794.66</v>
      </c>
      <c r="R5400" s="18">
        <v>0</v>
      </c>
      <c r="S5400" s="18">
        <v>3794.66</v>
      </c>
      <c r="T5400" s="18">
        <v>0</v>
      </c>
      <c r="U5400" s="10">
        <f t="shared" si="168"/>
        <v>0</v>
      </c>
      <c r="V5400" s="20">
        <f t="shared" si="169"/>
        <v>0</v>
      </c>
    </row>
    <row r="5401" spans="1:22" ht="29" outlineLevel="4" x14ac:dyDescent="0.35">
      <c r="A5401" s="6" t="s">
        <v>1811</v>
      </c>
      <c r="B5401" s="6" t="s">
        <v>1812</v>
      </c>
      <c r="C5401" s="12" t="s">
        <v>5725</v>
      </c>
      <c r="D5401" s="5" t="s">
        <v>5726</v>
      </c>
      <c r="E5401" s="6" t="s">
        <v>5726</v>
      </c>
      <c r="F5401" s="1" t="s">
        <v>4</v>
      </c>
      <c r="G5401" s="15" t="s">
        <v>13020</v>
      </c>
      <c r="H5401" s="1" t="s">
        <v>5586</v>
      </c>
      <c r="I5401" s="2" t="s">
        <v>5587</v>
      </c>
      <c r="J5401" s="6" t="s">
        <v>5727</v>
      </c>
      <c r="K5401" s="6" t="s">
        <v>4</v>
      </c>
      <c r="L5401" s="6" t="s">
        <v>4</v>
      </c>
      <c r="M5401" s="6" t="s">
        <v>5</v>
      </c>
      <c r="N5401" s="6" t="s">
        <v>5742</v>
      </c>
      <c r="O5401" s="16">
        <v>44811</v>
      </c>
      <c r="P5401" s="6" t="s">
        <v>7</v>
      </c>
      <c r="Q5401" s="18">
        <v>804.39</v>
      </c>
      <c r="R5401" s="18">
        <v>0</v>
      </c>
      <c r="S5401" s="18">
        <v>804.39</v>
      </c>
      <c r="T5401" s="18">
        <v>0</v>
      </c>
      <c r="U5401" s="10">
        <f t="shared" si="168"/>
        <v>0</v>
      </c>
      <c r="V5401" s="20">
        <f t="shared" si="169"/>
        <v>0</v>
      </c>
    </row>
    <row r="5402" spans="1:22" ht="29" outlineLevel="4" x14ac:dyDescent="0.35">
      <c r="A5402" s="6" t="s">
        <v>1811</v>
      </c>
      <c r="B5402" s="6" t="s">
        <v>1812</v>
      </c>
      <c r="C5402" s="12" t="s">
        <v>5725</v>
      </c>
      <c r="D5402" s="5" t="s">
        <v>5726</v>
      </c>
      <c r="E5402" s="6" t="s">
        <v>5726</v>
      </c>
      <c r="F5402" s="1" t="s">
        <v>4</v>
      </c>
      <c r="G5402" s="15" t="s">
        <v>13020</v>
      </c>
      <c r="H5402" s="1" t="s">
        <v>5586</v>
      </c>
      <c r="I5402" s="2" t="s">
        <v>5587</v>
      </c>
      <c r="J5402" s="6" t="s">
        <v>5727</v>
      </c>
      <c r="K5402" s="6" t="s">
        <v>4</v>
      </c>
      <c r="L5402" s="6" t="s">
        <v>4</v>
      </c>
      <c r="M5402" s="6" t="s">
        <v>5</v>
      </c>
      <c r="N5402" s="6" t="s">
        <v>5743</v>
      </c>
      <c r="O5402" s="16">
        <v>44855</v>
      </c>
      <c r="P5402" s="6" t="s">
        <v>7</v>
      </c>
      <c r="Q5402" s="18">
        <v>898.87</v>
      </c>
      <c r="R5402" s="18">
        <v>0</v>
      </c>
      <c r="S5402" s="18">
        <v>898.87</v>
      </c>
      <c r="T5402" s="18">
        <v>0</v>
      </c>
      <c r="U5402" s="10">
        <f t="shared" si="168"/>
        <v>0</v>
      </c>
      <c r="V5402" s="20">
        <f t="shared" si="169"/>
        <v>0</v>
      </c>
    </row>
    <row r="5403" spans="1:22" ht="29" outlineLevel="4" x14ac:dyDescent="0.35">
      <c r="A5403" s="6" t="s">
        <v>1811</v>
      </c>
      <c r="B5403" s="6" t="s">
        <v>1812</v>
      </c>
      <c r="C5403" s="12" t="s">
        <v>5725</v>
      </c>
      <c r="D5403" s="5" t="s">
        <v>5726</v>
      </c>
      <c r="E5403" s="6" t="s">
        <v>5726</v>
      </c>
      <c r="F5403" s="1" t="s">
        <v>4</v>
      </c>
      <c r="G5403" s="15" t="s">
        <v>13020</v>
      </c>
      <c r="H5403" s="1" t="s">
        <v>5586</v>
      </c>
      <c r="I5403" s="2" t="s">
        <v>5587</v>
      </c>
      <c r="J5403" s="6" t="s">
        <v>5727</v>
      </c>
      <c r="K5403" s="6" t="s">
        <v>4</v>
      </c>
      <c r="L5403" s="6" t="s">
        <v>4</v>
      </c>
      <c r="M5403" s="6" t="s">
        <v>5</v>
      </c>
      <c r="N5403" s="6" t="s">
        <v>5744</v>
      </c>
      <c r="O5403" s="16">
        <v>44855</v>
      </c>
      <c r="P5403" s="6" t="s">
        <v>7</v>
      </c>
      <c r="Q5403" s="18">
        <v>3190.68</v>
      </c>
      <c r="R5403" s="18">
        <v>0</v>
      </c>
      <c r="S5403" s="18">
        <v>3190.68</v>
      </c>
      <c r="T5403" s="18">
        <v>0</v>
      </c>
      <c r="U5403" s="10">
        <f t="shared" si="168"/>
        <v>0</v>
      </c>
      <c r="V5403" s="20">
        <f t="shared" si="169"/>
        <v>0</v>
      </c>
    </row>
    <row r="5404" spans="1:22" ht="29" outlineLevel="4" x14ac:dyDescent="0.35">
      <c r="A5404" s="6" t="s">
        <v>1811</v>
      </c>
      <c r="B5404" s="6" t="s">
        <v>1812</v>
      </c>
      <c r="C5404" s="12" t="s">
        <v>5725</v>
      </c>
      <c r="D5404" s="5" t="s">
        <v>5726</v>
      </c>
      <c r="E5404" s="6" t="s">
        <v>5726</v>
      </c>
      <c r="F5404" s="1" t="s">
        <v>4</v>
      </c>
      <c r="G5404" s="15" t="s">
        <v>13020</v>
      </c>
      <c r="H5404" s="1" t="s">
        <v>5586</v>
      </c>
      <c r="I5404" s="2" t="s">
        <v>5587</v>
      </c>
      <c r="J5404" s="6" t="s">
        <v>5727</v>
      </c>
      <c r="K5404" s="6" t="s">
        <v>4</v>
      </c>
      <c r="L5404" s="6" t="s">
        <v>4</v>
      </c>
      <c r="M5404" s="6" t="s">
        <v>5</v>
      </c>
      <c r="N5404" s="6" t="s">
        <v>5745</v>
      </c>
      <c r="O5404" s="16">
        <v>44855</v>
      </c>
      <c r="P5404" s="6" t="s">
        <v>7</v>
      </c>
      <c r="Q5404" s="18">
        <v>550.28</v>
      </c>
      <c r="R5404" s="18">
        <v>0</v>
      </c>
      <c r="S5404" s="18">
        <v>550.28</v>
      </c>
      <c r="T5404" s="18">
        <v>0</v>
      </c>
      <c r="U5404" s="10">
        <f t="shared" si="168"/>
        <v>0</v>
      </c>
      <c r="V5404" s="20">
        <f t="shared" si="169"/>
        <v>0</v>
      </c>
    </row>
    <row r="5405" spans="1:22" ht="29" outlineLevel="4" x14ac:dyDescent="0.35">
      <c r="A5405" s="6" t="s">
        <v>1811</v>
      </c>
      <c r="B5405" s="6" t="s">
        <v>1812</v>
      </c>
      <c r="C5405" s="12" t="s">
        <v>5725</v>
      </c>
      <c r="D5405" s="5" t="s">
        <v>5726</v>
      </c>
      <c r="E5405" s="6" t="s">
        <v>5726</v>
      </c>
      <c r="F5405" s="1" t="s">
        <v>4</v>
      </c>
      <c r="G5405" s="15" t="s">
        <v>13020</v>
      </c>
      <c r="H5405" s="1" t="s">
        <v>5586</v>
      </c>
      <c r="I5405" s="2" t="s">
        <v>5587</v>
      </c>
      <c r="J5405" s="6" t="s">
        <v>5727</v>
      </c>
      <c r="K5405" s="6" t="s">
        <v>4</v>
      </c>
      <c r="L5405" s="6" t="s">
        <v>4</v>
      </c>
      <c r="M5405" s="6" t="s">
        <v>5</v>
      </c>
      <c r="N5405" s="6" t="s">
        <v>5746</v>
      </c>
      <c r="O5405" s="16">
        <v>44855</v>
      </c>
      <c r="P5405" s="6" t="s">
        <v>7</v>
      </c>
      <c r="Q5405" s="18">
        <v>2502.6999999999998</v>
      </c>
      <c r="R5405" s="18">
        <v>0</v>
      </c>
      <c r="S5405" s="18">
        <v>2502.6999999999998</v>
      </c>
      <c r="T5405" s="18">
        <v>0</v>
      </c>
      <c r="U5405" s="10">
        <f t="shared" si="168"/>
        <v>0</v>
      </c>
      <c r="V5405" s="20">
        <f t="shared" si="169"/>
        <v>0</v>
      </c>
    </row>
    <row r="5406" spans="1:22" ht="29" outlineLevel="4" x14ac:dyDescent="0.35">
      <c r="A5406" s="6" t="s">
        <v>1811</v>
      </c>
      <c r="B5406" s="6" t="s">
        <v>1812</v>
      </c>
      <c r="C5406" s="12" t="s">
        <v>5725</v>
      </c>
      <c r="D5406" s="5" t="s">
        <v>5726</v>
      </c>
      <c r="E5406" s="6" t="s">
        <v>5726</v>
      </c>
      <c r="F5406" s="1" t="s">
        <v>4</v>
      </c>
      <c r="G5406" s="15" t="s">
        <v>13020</v>
      </c>
      <c r="H5406" s="1" t="s">
        <v>5586</v>
      </c>
      <c r="I5406" s="2" t="s">
        <v>5587</v>
      </c>
      <c r="J5406" s="6" t="s">
        <v>5727</v>
      </c>
      <c r="K5406" s="6" t="s">
        <v>4</v>
      </c>
      <c r="L5406" s="6" t="s">
        <v>4</v>
      </c>
      <c r="M5406" s="6" t="s">
        <v>5</v>
      </c>
      <c r="N5406" s="6" t="s">
        <v>5747</v>
      </c>
      <c r="O5406" s="16">
        <v>44874</v>
      </c>
      <c r="P5406" s="6" t="s">
        <v>7</v>
      </c>
      <c r="Q5406" s="18">
        <v>1195.06</v>
      </c>
      <c r="R5406" s="18">
        <v>0</v>
      </c>
      <c r="S5406" s="18">
        <v>1195.06</v>
      </c>
      <c r="T5406" s="18">
        <v>0</v>
      </c>
      <c r="U5406" s="10">
        <f t="shared" si="168"/>
        <v>0</v>
      </c>
      <c r="V5406" s="20">
        <f t="shared" si="169"/>
        <v>0</v>
      </c>
    </row>
    <row r="5407" spans="1:22" ht="29" outlineLevel="4" x14ac:dyDescent="0.35">
      <c r="A5407" s="6" t="s">
        <v>1811</v>
      </c>
      <c r="B5407" s="6" t="s">
        <v>1812</v>
      </c>
      <c r="C5407" s="12" t="s">
        <v>5725</v>
      </c>
      <c r="D5407" s="5" t="s">
        <v>5726</v>
      </c>
      <c r="E5407" s="6" t="s">
        <v>5726</v>
      </c>
      <c r="F5407" s="1" t="s">
        <v>4</v>
      </c>
      <c r="G5407" s="15" t="s">
        <v>13020</v>
      </c>
      <c r="H5407" s="1" t="s">
        <v>5586</v>
      </c>
      <c r="I5407" s="2" t="s">
        <v>5587</v>
      </c>
      <c r="J5407" s="6" t="s">
        <v>5727</v>
      </c>
      <c r="K5407" s="6" t="s">
        <v>4</v>
      </c>
      <c r="L5407" s="6" t="s">
        <v>4</v>
      </c>
      <c r="M5407" s="6" t="s">
        <v>5</v>
      </c>
      <c r="N5407" s="6" t="s">
        <v>5748</v>
      </c>
      <c r="O5407" s="16">
        <v>44874</v>
      </c>
      <c r="P5407" s="6" t="s">
        <v>7</v>
      </c>
      <c r="Q5407" s="18">
        <v>3016.51</v>
      </c>
      <c r="R5407" s="18">
        <v>0</v>
      </c>
      <c r="S5407" s="18">
        <v>3016.51</v>
      </c>
      <c r="T5407" s="18">
        <v>0</v>
      </c>
      <c r="U5407" s="10">
        <f t="shared" si="168"/>
        <v>0</v>
      </c>
      <c r="V5407" s="20">
        <f t="shared" si="169"/>
        <v>0</v>
      </c>
    </row>
    <row r="5408" spans="1:22" ht="29" outlineLevel="4" x14ac:dyDescent="0.35">
      <c r="A5408" s="6" t="s">
        <v>1811</v>
      </c>
      <c r="B5408" s="6" t="s">
        <v>1812</v>
      </c>
      <c r="C5408" s="12" t="s">
        <v>5725</v>
      </c>
      <c r="D5408" s="5" t="s">
        <v>5726</v>
      </c>
      <c r="E5408" s="6" t="s">
        <v>5726</v>
      </c>
      <c r="F5408" s="1" t="s">
        <v>4</v>
      </c>
      <c r="G5408" s="15" t="s">
        <v>13020</v>
      </c>
      <c r="H5408" s="1" t="s">
        <v>5586</v>
      </c>
      <c r="I5408" s="2" t="s">
        <v>5587</v>
      </c>
      <c r="J5408" s="6" t="s">
        <v>5727</v>
      </c>
      <c r="K5408" s="6" t="s">
        <v>4</v>
      </c>
      <c r="L5408" s="6" t="s">
        <v>4</v>
      </c>
      <c r="M5408" s="6" t="s">
        <v>5</v>
      </c>
      <c r="N5408" s="6" t="s">
        <v>5749</v>
      </c>
      <c r="O5408" s="16">
        <v>44874</v>
      </c>
      <c r="P5408" s="6" t="s">
        <v>7</v>
      </c>
      <c r="Q5408" s="18">
        <v>409.54</v>
      </c>
      <c r="R5408" s="18">
        <v>0</v>
      </c>
      <c r="S5408" s="18">
        <v>409.54</v>
      </c>
      <c r="T5408" s="18">
        <v>0</v>
      </c>
      <c r="U5408" s="10">
        <f t="shared" si="168"/>
        <v>0</v>
      </c>
      <c r="V5408" s="20">
        <f t="shared" si="169"/>
        <v>0</v>
      </c>
    </row>
    <row r="5409" spans="1:22" ht="29" outlineLevel="4" x14ac:dyDescent="0.35">
      <c r="A5409" s="6" t="s">
        <v>1811</v>
      </c>
      <c r="B5409" s="6" t="s">
        <v>1812</v>
      </c>
      <c r="C5409" s="12" t="s">
        <v>5725</v>
      </c>
      <c r="D5409" s="5" t="s">
        <v>5726</v>
      </c>
      <c r="E5409" s="6" t="s">
        <v>5726</v>
      </c>
      <c r="F5409" s="1" t="s">
        <v>4</v>
      </c>
      <c r="G5409" s="15" t="s">
        <v>13020</v>
      </c>
      <c r="H5409" s="1" t="s">
        <v>5586</v>
      </c>
      <c r="I5409" s="2" t="s">
        <v>5587</v>
      </c>
      <c r="J5409" s="6" t="s">
        <v>5727</v>
      </c>
      <c r="K5409" s="6" t="s">
        <v>4</v>
      </c>
      <c r="L5409" s="6" t="s">
        <v>4</v>
      </c>
      <c r="M5409" s="6" t="s">
        <v>5</v>
      </c>
      <c r="N5409" s="6" t="s">
        <v>5750</v>
      </c>
      <c r="O5409" s="16">
        <v>44874</v>
      </c>
      <c r="P5409" s="6" t="s">
        <v>7</v>
      </c>
      <c r="Q5409" s="18">
        <v>2486.6</v>
      </c>
      <c r="R5409" s="18">
        <v>0</v>
      </c>
      <c r="S5409" s="18">
        <v>2486.6</v>
      </c>
      <c r="T5409" s="18">
        <v>0</v>
      </c>
      <c r="U5409" s="10">
        <f t="shared" si="168"/>
        <v>0</v>
      </c>
      <c r="V5409" s="20">
        <f t="shared" si="169"/>
        <v>0</v>
      </c>
    </row>
    <row r="5410" spans="1:22" ht="29" outlineLevel="4" x14ac:dyDescent="0.35">
      <c r="A5410" s="6" t="s">
        <v>1811</v>
      </c>
      <c r="B5410" s="6" t="s">
        <v>1812</v>
      </c>
      <c r="C5410" s="12" t="s">
        <v>5725</v>
      </c>
      <c r="D5410" s="5" t="s">
        <v>5726</v>
      </c>
      <c r="E5410" s="6" t="s">
        <v>5726</v>
      </c>
      <c r="F5410" s="1" t="s">
        <v>4</v>
      </c>
      <c r="G5410" s="15" t="s">
        <v>13020</v>
      </c>
      <c r="H5410" s="1" t="s">
        <v>5586</v>
      </c>
      <c r="I5410" s="2" t="s">
        <v>5587</v>
      </c>
      <c r="J5410" s="6" t="s">
        <v>5727</v>
      </c>
      <c r="K5410" s="6" t="s">
        <v>4</v>
      </c>
      <c r="L5410" s="6" t="s">
        <v>4</v>
      </c>
      <c r="M5410" s="6" t="s">
        <v>5</v>
      </c>
      <c r="N5410" s="6" t="s">
        <v>5751</v>
      </c>
      <c r="O5410" s="16">
        <v>44903</v>
      </c>
      <c r="P5410" s="6" t="s">
        <v>7</v>
      </c>
      <c r="Q5410" s="18">
        <v>1473.69</v>
      </c>
      <c r="R5410" s="18">
        <v>0</v>
      </c>
      <c r="S5410" s="18">
        <v>1473.69</v>
      </c>
      <c r="T5410" s="18">
        <v>0</v>
      </c>
      <c r="U5410" s="10">
        <f t="shared" si="168"/>
        <v>0</v>
      </c>
      <c r="V5410" s="20">
        <f t="shared" si="169"/>
        <v>0</v>
      </c>
    </row>
    <row r="5411" spans="1:22" ht="29" outlineLevel="4" x14ac:dyDescent="0.35">
      <c r="A5411" s="6" t="s">
        <v>1811</v>
      </c>
      <c r="B5411" s="6" t="s">
        <v>1812</v>
      </c>
      <c r="C5411" s="12" t="s">
        <v>5725</v>
      </c>
      <c r="D5411" s="5" t="s">
        <v>5726</v>
      </c>
      <c r="E5411" s="6" t="s">
        <v>5726</v>
      </c>
      <c r="F5411" s="1" t="s">
        <v>4</v>
      </c>
      <c r="G5411" s="15" t="s">
        <v>13020</v>
      </c>
      <c r="H5411" s="1" t="s">
        <v>5586</v>
      </c>
      <c r="I5411" s="2" t="s">
        <v>5587</v>
      </c>
      <c r="J5411" s="6" t="s">
        <v>5727</v>
      </c>
      <c r="K5411" s="6" t="s">
        <v>4</v>
      </c>
      <c r="L5411" s="6" t="s">
        <v>4</v>
      </c>
      <c r="M5411" s="6" t="s">
        <v>5</v>
      </c>
      <c r="N5411" s="6" t="s">
        <v>5752</v>
      </c>
      <c r="O5411" s="16">
        <v>44903</v>
      </c>
      <c r="P5411" s="6" t="s">
        <v>7</v>
      </c>
      <c r="Q5411" s="18">
        <v>3081.15</v>
      </c>
      <c r="R5411" s="18">
        <v>0</v>
      </c>
      <c r="S5411" s="18">
        <v>3081.15</v>
      </c>
      <c r="T5411" s="18">
        <v>0</v>
      </c>
      <c r="U5411" s="10">
        <f t="shared" si="168"/>
        <v>0</v>
      </c>
      <c r="V5411" s="20">
        <f t="shared" si="169"/>
        <v>0</v>
      </c>
    </row>
    <row r="5412" spans="1:22" ht="29" outlineLevel="4" x14ac:dyDescent="0.35">
      <c r="A5412" s="6" t="s">
        <v>1811</v>
      </c>
      <c r="B5412" s="6" t="s">
        <v>1812</v>
      </c>
      <c r="C5412" s="12" t="s">
        <v>5725</v>
      </c>
      <c r="D5412" s="5" t="s">
        <v>5726</v>
      </c>
      <c r="E5412" s="6" t="s">
        <v>5726</v>
      </c>
      <c r="F5412" s="1" t="s">
        <v>4</v>
      </c>
      <c r="G5412" s="15" t="s">
        <v>13020</v>
      </c>
      <c r="H5412" s="1" t="s">
        <v>5586</v>
      </c>
      <c r="I5412" s="2" t="s">
        <v>5587</v>
      </c>
      <c r="J5412" s="6" t="s">
        <v>5727</v>
      </c>
      <c r="K5412" s="6" t="s">
        <v>4</v>
      </c>
      <c r="L5412" s="6" t="s">
        <v>4</v>
      </c>
      <c r="M5412" s="6" t="s">
        <v>5</v>
      </c>
      <c r="N5412" s="6" t="s">
        <v>5753</v>
      </c>
      <c r="O5412" s="16">
        <v>44903</v>
      </c>
      <c r="P5412" s="6" t="s">
        <v>7</v>
      </c>
      <c r="Q5412" s="18">
        <v>326.93</v>
      </c>
      <c r="R5412" s="18">
        <v>0</v>
      </c>
      <c r="S5412" s="18">
        <v>326.93</v>
      </c>
      <c r="T5412" s="18">
        <v>0</v>
      </c>
      <c r="U5412" s="10">
        <f t="shared" si="168"/>
        <v>0</v>
      </c>
      <c r="V5412" s="20">
        <f t="shared" si="169"/>
        <v>0</v>
      </c>
    </row>
    <row r="5413" spans="1:22" ht="29" outlineLevel="4" x14ac:dyDescent="0.35">
      <c r="A5413" s="6" t="s">
        <v>1811</v>
      </c>
      <c r="B5413" s="6" t="s">
        <v>1812</v>
      </c>
      <c r="C5413" s="12" t="s">
        <v>5725</v>
      </c>
      <c r="D5413" s="5" t="s">
        <v>5726</v>
      </c>
      <c r="E5413" s="6" t="s">
        <v>5726</v>
      </c>
      <c r="F5413" s="1" t="s">
        <v>4</v>
      </c>
      <c r="G5413" s="15" t="s">
        <v>13020</v>
      </c>
      <c r="H5413" s="1" t="s">
        <v>5586</v>
      </c>
      <c r="I5413" s="2" t="s">
        <v>5587</v>
      </c>
      <c r="J5413" s="6" t="s">
        <v>5727</v>
      </c>
      <c r="K5413" s="6" t="s">
        <v>4</v>
      </c>
      <c r="L5413" s="6" t="s">
        <v>4</v>
      </c>
      <c r="M5413" s="6" t="s">
        <v>5</v>
      </c>
      <c r="N5413" s="6" t="s">
        <v>5754</v>
      </c>
      <c r="O5413" s="16">
        <v>44903</v>
      </c>
      <c r="P5413" s="6" t="s">
        <v>7</v>
      </c>
      <c r="Q5413" s="18">
        <v>2493.1999999999998</v>
      </c>
      <c r="R5413" s="18">
        <v>0</v>
      </c>
      <c r="S5413" s="18">
        <v>2493.1999999999998</v>
      </c>
      <c r="T5413" s="18">
        <v>0</v>
      </c>
      <c r="U5413" s="10">
        <f t="shared" si="168"/>
        <v>0</v>
      </c>
      <c r="V5413" s="20">
        <f t="shared" si="169"/>
        <v>0</v>
      </c>
    </row>
    <row r="5414" spans="1:22" ht="29" outlineLevel="4" x14ac:dyDescent="0.35">
      <c r="A5414" s="6" t="s">
        <v>1811</v>
      </c>
      <c r="B5414" s="6" t="s">
        <v>1812</v>
      </c>
      <c r="C5414" s="12" t="s">
        <v>5725</v>
      </c>
      <c r="D5414" s="5" t="s">
        <v>5726</v>
      </c>
      <c r="E5414" s="6" t="s">
        <v>5726</v>
      </c>
      <c r="F5414" s="1" t="s">
        <v>4</v>
      </c>
      <c r="G5414" s="15" t="s">
        <v>13020</v>
      </c>
      <c r="H5414" s="1" t="s">
        <v>5586</v>
      </c>
      <c r="I5414" s="2" t="s">
        <v>5587</v>
      </c>
      <c r="J5414" s="6" t="s">
        <v>5727</v>
      </c>
      <c r="K5414" s="6" t="s">
        <v>4</v>
      </c>
      <c r="L5414" s="6" t="s">
        <v>4</v>
      </c>
      <c r="M5414" s="6" t="s">
        <v>5</v>
      </c>
      <c r="N5414" s="6" t="s">
        <v>5755</v>
      </c>
      <c r="O5414" s="16">
        <v>44924</v>
      </c>
      <c r="P5414" s="6" t="s">
        <v>7</v>
      </c>
      <c r="Q5414" s="18">
        <v>2278.67</v>
      </c>
      <c r="R5414" s="18">
        <v>0</v>
      </c>
      <c r="S5414" s="18">
        <v>2278.67</v>
      </c>
      <c r="T5414" s="18">
        <v>0</v>
      </c>
      <c r="U5414" s="10">
        <f t="shared" si="168"/>
        <v>0</v>
      </c>
      <c r="V5414" s="20">
        <f t="shared" si="169"/>
        <v>0</v>
      </c>
    </row>
    <row r="5415" spans="1:22" ht="29" outlineLevel="4" x14ac:dyDescent="0.35">
      <c r="A5415" s="6" t="s">
        <v>1811</v>
      </c>
      <c r="B5415" s="6" t="s">
        <v>1812</v>
      </c>
      <c r="C5415" s="12" t="s">
        <v>5725</v>
      </c>
      <c r="D5415" s="5" t="s">
        <v>5726</v>
      </c>
      <c r="E5415" s="6" t="s">
        <v>5726</v>
      </c>
      <c r="F5415" s="1" t="s">
        <v>4</v>
      </c>
      <c r="G5415" s="15" t="s">
        <v>13020</v>
      </c>
      <c r="H5415" s="1" t="s">
        <v>5586</v>
      </c>
      <c r="I5415" s="2" t="s">
        <v>5587</v>
      </c>
      <c r="J5415" s="6" t="s">
        <v>5727</v>
      </c>
      <c r="K5415" s="6" t="s">
        <v>4</v>
      </c>
      <c r="L5415" s="6" t="s">
        <v>4</v>
      </c>
      <c r="M5415" s="6" t="s">
        <v>5</v>
      </c>
      <c r="N5415" s="6" t="s">
        <v>5756</v>
      </c>
      <c r="O5415" s="16">
        <v>44924</v>
      </c>
      <c r="P5415" s="6" t="s">
        <v>7</v>
      </c>
      <c r="Q5415" s="18">
        <v>3997.36</v>
      </c>
      <c r="R5415" s="18">
        <v>0</v>
      </c>
      <c r="S5415" s="18">
        <v>3997.36</v>
      </c>
      <c r="T5415" s="18">
        <v>0</v>
      </c>
      <c r="U5415" s="10">
        <f t="shared" si="168"/>
        <v>0</v>
      </c>
      <c r="V5415" s="20">
        <f t="shared" si="169"/>
        <v>0</v>
      </c>
    </row>
    <row r="5416" spans="1:22" ht="29" outlineLevel="4" x14ac:dyDescent="0.35">
      <c r="A5416" s="6" t="s">
        <v>1811</v>
      </c>
      <c r="B5416" s="6" t="s">
        <v>1812</v>
      </c>
      <c r="C5416" s="12" t="s">
        <v>5725</v>
      </c>
      <c r="D5416" s="5" t="s">
        <v>5726</v>
      </c>
      <c r="E5416" s="6" t="s">
        <v>5726</v>
      </c>
      <c r="F5416" s="1" t="s">
        <v>4</v>
      </c>
      <c r="G5416" s="15" t="s">
        <v>13020</v>
      </c>
      <c r="H5416" s="1" t="s">
        <v>5586</v>
      </c>
      <c r="I5416" s="2" t="s">
        <v>5587</v>
      </c>
      <c r="J5416" s="6" t="s">
        <v>5727</v>
      </c>
      <c r="K5416" s="6" t="s">
        <v>4</v>
      </c>
      <c r="L5416" s="6" t="s">
        <v>4</v>
      </c>
      <c r="M5416" s="6" t="s">
        <v>5</v>
      </c>
      <c r="N5416" s="6" t="s">
        <v>5757</v>
      </c>
      <c r="O5416" s="16">
        <v>44924</v>
      </c>
      <c r="P5416" s="6" t="s">
        <v>7</v>
      </c>
      <c r="Q5416" s="18">
        <v>2510.58</v>
      </c>
      <c r="R5416" s="18">
        <v>0</v>
      </c>
      <c r="S5416" s="18">
        <v>2510.58</v>
      </c>
      <c r="T5416" s="18">
        <v>0</v>
      </c>
      <c r="U5416" s="10">
        <f t="shared" si="168"/>
        <v>0</v>
      </c>
      <c r="V5416" s="20">
        <f t="shared" si="169"/>
        <v>0</v>
      </c>
    </row>
    <row r="5417" spans="1:22" ht="29" outlineLevel="4" x14ac:dyDescent="0.35">
      <c r="A5417" s="6" t="s">
        <v>1811</v>
      </c>
      <c r="B5417" s="6" t="s">
        <v>1812</v>
      </c>
      <c r="C5417" s="12" t="s">
        <v>5725</v>
      </c>
      <c r="D5417" s="5" t="s">
        <v>5726</v>
      </c>
      <c r="E5417" s="6" t="s">
        <v>5726</v>
      </c>
      <c r="F5417" s="1" t="s">
        <v>4</v>
      </c>
      <c r="G5417" s="15" t="s">
        <v>13020</v>
      </c>
      <c r="H5417" s="1" t="s">
        <v>5586</v>
      </c>
      <c r="I5417" s="2" t="s">
        <v>5587</v>
      </c>
      <c r="J5417" s="6" t="s">
        <v>5727</v>
      </c>
      <c r="K5417" s="6" t="s">
        <v>4</v>
      </c>
      <c r="L5417" s="6" t="s">
        <v>4</v>
      </c>
      <c r="M5417" s="6" t="s">
        <v>5</v>
      </c>
      <c r="N5417" s="6" t="s">
        <v>5758</v>
      </c>
      <c r="O5417" s="16">
        <v>44924</v>
      </c>
      <c r="P5417" s="6" t="s">
        <v>7</v>
      </c>
      <c r="Q5417" s="18">
        <v>896.56</v>
      </c>
      <c r="R5417" s="18">
        <v>0</v>
      </c>
      <c r="S5417" s="18">
        <v>896.56</v>
      </c>
      <c r="T5417" s="18">
        <v>0</v>
      </c>
      <c r="U5417" s="10">
        <f t="shared" si="168"/>
        <v>0</v>
      </c>
      <c r="V5417" s="20">
        <f t="shared" si="169"/>
        <v>0</v>
      </c>
    </row>
    <row r="5418" spans="1:22" ht="29" outlineLevel="4" x14ac:dyDescent="0.35">
      <c r="A5418" s="6" t="s">
        <v>1811</v>
      </c>
      <c r="B5418" s="6" t="s">
        <v>1812</v>
      </c>
      <c r="C5418" s="12" t="s">
        <v>5725</v>
      </c>
      <c r="D5418" s="5" t="s">
        <v>5726</v>
      </c>
      <c r="E5418" s="6" t="s">
        <v>5726</v>
      </c>
      <c r="F5418" s="1" t="s">
        <v>4</v>
      </c>
      <c r="G5418" s="15" t="s">
        <v>13020</v>
      </c>
      <c r="H5418" s="1" t="s">
        <v>5586</v>
      </c>
      <c r="I5418" s="2" t="s">
        <v>5587</v>
      </c>
      <c r="J5418" s="6" t="s">
        <v>5727</v>
      </c>
      <c r="K5418" s="6" t="s">
        <v>4</v>
      </c>
      <c r="L5418" s="6" t="s">
        <v>4</v>
      </c>
      <c r="M5418" s="6" t="s">
        <v>5</v>
      </c>
      <c r="N5418" s="6" t="s">
        <v>5759</v>
      </c>
      <c r="O5418" s="16">
        <v>44963</v>
      </c>
      <c r="P5418" s="6" t="s">
        <v>7</v>
      </c>
      <c r="Q5418" s="18">
        <v>1189.45</v>
      </c>
      <c r="R5418" s="18">
        <v>0</v>
      </c>
      <c r="S5418" s="18">
        <v>1189.45</v>
      </c>
      <c r="T5418" s="18">
        <v>0</v>
      </c>
      <c r="U5418" s="10">
        <f t="shared" si="168"/>
        <v>0</v>
      </c>
      <c r="V5418" s="20">
        <f t="shared" si="169"/>
        <v>0</v>
      </c>
    </row>
    <row r="5419" spans="1:22" ht="29" outlineLevel="4" x14ac:dyDescent="0.35">
      <c r="A5419" s="6" t="s">
        <v>1811</v>
      </c>
      <c r="B5419" s="6" t="s">
        <v>1812</v>
      </c>
      <c r="C5419" s="12" t="s">
        <v>5725</v>
      </c>
      <c r="D5419" s="5" t="s">
        <v>5726</v>
      </c>
      <c r="E5419" s="6" t="s">
        <v>5726</v>
      </c>
      <c r="F5419" s="1" t="s">
        <v>4</v>
      </c>
      <c r="G5419" s="15" t="s">
        <v>13020</v>
      </c>
      <c r="H5419" s="1" t="s">
        <v>5586</v>
      </c>
      <c r="I5419" s="2" t="s">
        <v>5587</v>
      </c>
      <c r="J5419" s="6" t="s">
        <v>5727</v>
      </c>
      <c r="K5419" s="6" t="s">
        <v>4</v>
      </c>
      <c r="L5419" s="6" t="s">
        <v>4</v>
      </c>
      <c r="M5419" s="6" t="s">
        <v>5</v>
      </c>
      <c r="N5419" s="6" t="s">
        <v>5760</v>
      </c>
      <c r="O5419" s="16">
        <v>44963</v>
      </c>
      <c r="P5419" s="6" t="s">
        <v>7</v>
      </c>
      <c r="Q5419" s="18">
        <v>772.63</v>
      </c>
      <c r="R5419" s="18">
        <v>0</v>
      </c>
      <c r="S5419" s="18">
        <v>772.63</v>
      </c>
      <c r="T5419" s="18">
        <v>0</v>
      </c>
      <c r="U5419" s="10">
        <f t="shared" si="168"/>
        <v>0</v>
      </c>
      <c r="V5419" s="20">
        <f t="shared" si="169"/>
        <v>0</v>
      </c>
    </row>
    <row r="5420" spans="1:22" ht="29" outlineLevel="4" x14ac:dyDescent="0.35">
      <c r="A5420" s="6" t="s">
        <v>1811</v>
      </c>
      <c r="B5420" s="6" t="s">
        <v>1812</v>
      </c>
      <c r="C5420" s="12" t="s">
        <v>5725</v>
      </c>
      <c r="D5420" s="5" t="s">
        <v>5726</v>
      </c>
      <c r="E5420" s="6" t="s">
        <v>5726</v>
      </c>
      <c r="F5420" s="1" t="s">
        <v>4</v>
      </c>
      <c r="G5420" s="15" t="s">
        <v>13020</v>
      </c>
      <c r="H5420" s="1" t="s">
        <v>5586</v>
      </c>
      <c r="I5420" s="2" t="s">
        <v>5587</v>
      </c>
      <c r="J5420" s="6" t="s">
        <v>5727</v>
      </c>
      <c r="K5420" s="6" t="s">
        <v>4</v>
      </c>
      <c r="L5420" s="6" t="s">
        <v>4</v>
      </c>
      <c r="M5420" s="6" t="s">
        <v>5</v>
      </c>
      <c r="N5420" s="6" t="s">
        <v>5761</v>
      </c>
      <c r="O5420" s="16">
        <v>44978</v>
      </c>
      <c r="P5420" s="6" t="s">
        <v>7</v>
      </c>
      <c r="Q5420" s="18">
        <v>3883.89</v>
      </c>
      <c r="R5420" s="18">
        <v>0</v>
      </c>
      <c r="S5420" s="18">
        <v>3883.89</v>
      </c>
      <c r="T5420" s="18">
        <v>0</v>
      </c>
      <c r="U5420" s="10">
        <f t="shared" si="168"/>
        <v>0</v>
      </c>
      <c r="V5420" s="20">
        <f t="shared" si="169"/>
        <v>0</v>
      </c>
    </row>
    <row r="5421" spans="1:22" ht="29" outlineLevel="4" x14ac:dyDescent="0.35">
      <c r="A5421" s="6" t="s">
        <v>1811</v>
      </c>
      <c r="B5421" s="6" t="s">
        <v>1812</v>
      </c>
      <c r="C5421" s="12" t="s">
        <v>5725</v>
      </c>
      <c r="D5421" s="5" t="s">
        <v>5726</v>
      </c>
      <c r="E5421" s="6" t="s">
        <v>5726</v>
      </c>
      <c r="F5421" s="1" t="s">
        <v>4</v>
      </c>
      <c r="G5421" s="15" t="s">
        <v>13020</v>
      </c>
      <c r="H5421" s="1" t="s">
        <v>5586</v>
      </c>
      <c r="I5421" s="2" t="s">
        <v>5587</v>
      </c>
      <c r="J5421" s="6" t="s">
        <v>5727</v>
      </c>
      <c r="K5421" s="6" t="s">
        <v>4</v>
      </c>
      <c r="L5421" s="6" t="s">
        <v>4</v>
      </c>
      <c r="M5421" s="6" t="s">
        <v>5</v>
      </c>
      <c r="N5421" s="6" t="s">
        <v>5762</v>
      </c>
      <c r="O5421" s="16">
        <v>44978</v>
      </c>
      <c r="P5421" s="6" t="s">
        <v>7</v>
      </c>
      <c r="Q5421" s="18">
        <v>1552.18</v>
      </c>
      <c r="R5421" s="18">
        <v>0</v>
      </c>
      <c r="S5421" s="18">
        <v>1552.18</v>
      </c>
      <c r="T5421" s="18">
        <v>0</v>
      </c>
      <c r="U5421" s="10">
        <f t="shared" si="168"/>
        <v>0</v>
      </c>
      <c r="V5421" s="20">
        <f t="shared" si="169"/>
        <v>0</v>
      </c>
    </row>
    <row r="5422" spans="1:22" ht="29" outlineLevel="4" x14ac:dyDescent="0.35">
      <c r="A5422" s="6" t="s">
        <v>1811</v>
      </c>
      <c r="B5422" s="6" t="s">
        <v>1812</v>
      </c>
      <c r="C5422" s="12" t="s">
        <v>5725</v>
      </c>
      <c r="D5422" s="5" t="s">
        <v>5726</v>
      </c>
      <c r="E5422" s="6" t="s">
        <v>5726</v>
      </c>
      <c r="F5422" s="1" t="s">
        <v>4</v>
      </c>
      <c r="G5422" s="15" t="s">
        <v>13020</v>
      </c>
      <c r="H5422" s="1" t="s">
        <v>5586</v>
      </c>
      <c r="I5422" s="2" t="s">
        <v>5587</v>
      </c>
      <c r="J5422" s="6" t="s">
        <v>5727</v>
      </c>
      <c r="K5422" s="6" t="s">
        <v>4</v>
      </c>
      <c r="L5422" s="6" t="s">
        <v>4</v>
      </c>
      <c r="M5422" s="6" t="s">
        <v>5</v>
      </c>
      <c r="N5422" s="6" t="s">
        <v>5763</v>
      </c>
      <c r="O5422" s="16">
        <v>44978</v>
      </c>
      <c r="P5422" s="6" t="s">
        <v>7</v>
      </c>
      <c r="Q5422" s="18">
        <v>938.67</v>
      </c>
      <c r="R5422" s="18">
        <v>0</v>
      </c>
      <c r="S5422" s="18">
        <v>938.67</v>
      </c>
      <c r="T5422" s="18">
        <v>0</v>
      </c>
      <c r="U5422" s="10">
        <f t="shared" si="168"/>
        <v>0</v>
      </c>
      <c r="V5422" s="20">
        <f t="shared" si="169"/>
        <v>0</v>
      </c>
    </row>
    <row r="5423" spans="1:22" ht="29" outlineLevel="4" x14ac:dyDescent="0.35">
      <c r="A5423" s="6" t="s">
        <v>1811</v>
      </c>
      <c r="B5423" s="6" t="s">
        <v>1812</v>
      </c>
      <c r="C5423" s="12" t="s">
        <v>5725</v>
      </c>
      <c r="D5423" s="5" t="s">
        <v>5726</v>
      </c>
      <c r="E5423" s="6" t="s">
        <v>5726</v>
      </c>
      <c r="F5423" s="1" t="s">
        <v>4</v>
      </c>
      <c r="G5423" s="15" t="s">
        <v>13020</v>
      </c>
      <c r="H5423" s="1" t="s">
        <v>5586</v>
      </c>
      <c r="I5423" s="2" t="s">
        <v>5587</v>
      </c>
      <c r="J5423" s="6" t="s">
        <v>5727</v>
      </c>
      <c r="K5423" s="6" t="s">
        <v>4</v>
      </c>
      <c r="L5423" s="6" t="s">
        <v>4</v>
      </c>
      <c r="M5423" s="6" t="s">
        <v>5</v>
      </c>
      <c r="N5423" s="6" t="s">
        <v>5764</v>
      </c>
      <c r="O5423" s="16">
        <v>45014</v>
      </c>
      <c r="P5423" s="6" t="s">
        <v>7</v>
      </c>
      <c r="Q5423" s="18">
        <v>1150.18</v>
      </c>
      <c r="R5423" s="18">
        <v>0</v>
      </c>
      <c r="S5423" s="18">
        <v>1150.18</v>
      </c>
      <c r="T5423" s="18">
        <v>0</v>
      </c>
      <c r="U5423" s="10">
        <f t="shared" si="168"/>
        <v>0</v>
      </c>
      <c r="V5423" s="20">
        <f t="shared" si="169"/>
        <v>0</v>
      </c>
    </row>
    <row r="5424" spans="1:22" ht="29" outlineLevel="4" x14ac:dyDescent="0.35">
      <c r="A5424" s="6" t="s">
        <v>1811</v>
      </c>
      <c r="B5424" s="6" t="s">
        <v>1812</v>
      </c>
      <c r="C5424" s="12" t="s">
        <v>5725</v>
      </c>
      <c r="D5424" s="5" t="s">
        <v>5726</v>
      </c>
      <c r="E5424" s="6" t="s">
        <v>5726</v>
      </c>
      <c r="F5424" s="1" t="s">
        <v>4</v>
      </c>
      <c r="G5424" s="15" t="s">
        <v>13020</v>
      </c>
      <c r="H5424" s="1" t="s">
        <v>5586</v>
      </c>
      <c r="I5424" s="2" t="s">
        <v>5587</v>
      </c>
      <c r="J5424" s="6" t="s">
        <v>5727</v>
      </c>
      <c r="K5424" s="6" t="s">
        <v>4</v>
      </c>
      <c r="L5424" s="6" t="s">
        <v>4</v>
      </c>
      <c r="M5424" s="6" t="s">
        <v>5</v>
      </c>
      <c r="N5424" s="6" t="s">
        <v>5765</v>
      </c>
      <c r="O5424" s="16">
        <v>45009</v>
      </c>
      <c r="P5424" s="6" t="s">
        <v>7</v>
      </c>
      <c r="Q5424" s="18">
        <v>5784.04</v>
      </c>
      <c r="R5424" s="18">
        <v>0</v>
      </c>
      <c r="S5424" s="18">
        <v>5784.04</v>
      </c>
      <c r="T5424" s="18">
        <v>0</v>
      </c>
      <c r="U5424" s="10">
        <f t="shared" si="168"/>
        <v>0</v>
      </c>
      <c r="V5424" s="20">
        <f t="shared" si="169"/>
        <v>0</v>
      </c>
    </row>
    <row r="5425" spans="1:22" ht="29" outlineLevel="4" x14ac:dyDescent="0.35">
      <c r="A5425" s="6" t="s">
        <v>1811</v>
      </c>
      <c r="B5425" s="6" t="s">
        <v>1812</v>
      </c>
      <c r="C5425" s="12" t="s">
        <v>5725</v>
      </c>
      <c r="D5425" s="5" t="s">
        <v>5726</v>
      </c>
      <c r="E5425" s="6" t="s">
        <v>5726</v>
      </c>
      <c r="F5425" s="1" t="s">
        <v>4</v>
      </c>
      <c r="G5425" s="15" t="s">
        <v>13020</v>
      </c>
      <c r="H5425" s="1" t="s">
        <v>5586</v>
      </c>
      <c r="I5425" s="2" t="s">
        <v>5587</v>
      </c>
      <c r="J5425" s="6" t="s">
        <v>5727</v>
      </c>
      <c r="K5425" s="6" t="s">
        <v>4</v>
      </c>
      <c r="L5425" s="6" t="s">
        <v>4</v>
      </c>
      <c r="M5425" s="6" t="s">
        <v>5</v>
      </c>
      <c r="N5425" s="6" t="s">
        <v>5766</v>
      </c>
      <c r="O5425" s="16">
        <v>45009</v>
      </c>
      <c r="P5425" s="6" t="s">
        <v>7</v>
      </c>
      <c r="Q5425" s="18">
        <v>649.72</v>
      </c>
      <c r="R5425" s="18">
        <v>0</v>
      </c>
      <c r="S5425" s="18">
        <v>649.72</v>
      </c>
      <c r="T5425" s="18">
        <v>0</v>
      </c>
      <c r="U5425" s="10">
        <f t="shared" si="168"/>
        <v>0</v>
      </c>
      <c r="V5425" s="20">
        <f t="shared" si="169"/>
        <v>0</v>
      </c>
    </row>
    <row r="5426" spans="1:22" ht="29" outlineLevel="4" x14ac:dyDescent="0.35">
      <c r="A5426" s="6" t="s">
        <v>1811</v>
      </c>
      <c r="B5426" s="6" t="s">
        <v>1812</v>
      </c>
      <c r="C5426" s="12" t="s">
        <v>5725</v>
      </c>
      <c r="D5426" s="5" t="s">
        <v>5726</v>
      </c>
      <c r="E5426" s="6" t="s">
        <v>5726</v>
      </c>
      <c r="F5426" s="1" t="s">
        <v>4</v>
      </c>
      <c r="G5426" s="15" t="s">
        <v>13020</v>
      </c>
      <c r="H5426" s="1" t="s">
        <v>5586</v>
      </c>
      <c r="I5426" s="2" t="s">
        <v>5587</v>
      </c>
      <c r="J5426" s="6" t="s">
        <v>5727</v>
      </c>
      <c r="K5426" s="6" t="s">
        <v>4</v>
      </c>
      <c r="L5426" s="6" t="s">
        <v>4</v>
      </c>
      <c r="M5426" s="6" t="s">
        <v>5</v>
      </c>
      <c r="N5426" s="6" t="s">
        <v>5767</v>
      </c>
      <c r="O5426" s="16">
        <v>45014</v>
      </c>
      <c r="P5426" s="6" t="s">
        <v>7</v>
      </c>
      <c r="Q5426" s="18">
        <v>3827.62</v>
      </c>
      <c r="R5426" s="18">
        <v>0</v>
      </c>
      <c r="S5426" s="18">
        <v>3827.62</v>
      </c>
      <c r="T5426" s="18">
        <v>0</v>
      </c>
      <c r="U5426" s="10">
        <f t="shared" si="168"/>
        <v>0</v>
      </c>
      <c r="V5426" s="20">
        <f t="shared" si="169"/>
        <v>0</v>
      </c>
    </row>
    <row r="5427" spans="1:22" ht="29" outlineLevel="4" x14ac:dyDescent="0.35">
      <c r="A5427" s="6" t="s">
        <v>1811</v>
      </c>
      <c r="B5427" s="6" t="s">
        <v>1812</v>
      </c>
      <c r="C5427" s="12" t="s">
        <v>5725</v>
      </c>
      <c r="D5427" s="5" t="s">
        <v>5726</v>
      </c>
      <c r="E5427" s="6" t="s">
        <v>5726</v>
      </c>
      <c r="F5427" s="1" t="s">
        <v>4</v>
      </c>
      <c r="G5427" s="15" t="s">
        <v>13020</v>
      </c>
      <c r="H5427" s="1" t="s">
        <v>5586</v>
      </c>
      <c r="I5427" s="2" t="s">
        <v>5587</v>
      </c>
      <c r="J5427" s="6" t="s">
        <v>5727</v>
      </c>
      <c r="K5427" s="6" t="s">
        <v>4</v>
      </c>
      <c r="L5427" s="6" t="s">
        <v>4</v>
      </c>
      <c r="M5427" s="6" t="s">
        <v>5</v>
      </c>
      <c r="N5427" s="6" t="s">
        <v>5768</v>
      </c>
      <c r="O5427" s="16">
        <v>45014</v>
      </c>
      <c r="P5427" s="6" t="s">
        <v>7</v>
      </c>
      <c r="Q5427" s="18">
        <v>3480.29</v>
      </c>
      <c r="R5427" s="18">
        <v>0</v>
      </c>
      <c r="S5427" s="18">
        <v>3480.29</v>
      </c>
      <c r="T5427" s="18">
        <v>0</v>
      </c>
      <c r="U5427" s="10">
        <f t="shared" si="168"/>
        <v>0</v>
      </c>
      <c r="V5427" s="20">
        <f t="shared" si="169"/>
        <v>0</v>
      </c>
    </row>
    <row r="5428" spans="1:22" ht="29" outlineLevel="4" x14ac:dyDescent="0.35">
      <c r="A5428" s="6" t="s">
        <v>1811</v>
      </c>
      <c r="B5428" s="6" t="s">
        <v>1812</v>
      </c>
      <c r="C5428" s="12" t="s">
        <v>5725</v>
      </c>
      <c r="D5428" s="5" t="s">
        <v>5726</v>
      </c>
      <c r="E5428" s="6" t="s">
        <v>5726</v>
      </c>
      <c r="F5428" s="1" t="s">
        <v>4</v>
      </c>
      <c r="G5428" s="15" t="s">
        <v>13020</v>
      </c>
      <c r="H5428" s="1" t="s">
        <v>5586</v>
      </c>
      <c r="I5428" s="2" t="s">
        <v>5587</v>
      </c>
      <c r="J5428" s="6" t="s">
        <v>5727</v>
      </c>
      <c r="K5428" s="6" t="s">
        <v>4</v>
      </c>
      <c r="L5428" s="6" t="s">
        <v>4</v>
      </c>
      <c r="M5428" s="6" t="s">
        <v>5</v>
      </c>
      <c r="N5428" s="6" t="s">
        <v>5769</v>
      </c>
      <c r="O5428" s="16">
        <v>45014</v>
      </c>
      <c r="P5428" s="6" t="s">
        <v>7</v>
      </c>
      <c r="Q5428" s="18">
        <v>691.07</v>
      </c>
      <c r="R5428" s="18">
        <v>0</v>
      </c>
      <c r="S5428" s="18">
        <v>691.07</v>
      </c>
      <c r="T5428" s="18">
        <v>0</v>
      </c>
      <c r="U5428" s="10">
        <f t="shared" si="168"/>
        <v>0</v>
      </c>
      <c r="V5428" s="20">
        <f t="shared" si="169"/>
        <v>0</v>
      </c>
    </row>
    <row r="5429" spans="1:22" ht="29" outlineLevel="4" x14ac:dyDescent="0.35">
      <c r="A5429" s="6" t="s">
        <v>1811</v>
      </c>
      <c r="B5429" s="6" t="s">
        <v>1812</v>
      </c>
      <c r="C5429" s="12" t="s">
        <v>5725</v>
      </c>
      <c r="D5429" s="5" t="s">
        <v>5726</v>
      </c>
      <c r="E5429" s="6" t="s">
        <v>5726</v>
      </c>
      <c r="F5429" s="1" t="s">
        <v>4</v>
      </c>
      <c r="G5429" s="15" t="s">
        <v>13020</v>
      </c>
      <c r="H5429" s="1" t="s">
        <v>5586</v>
      </c>
      <c r="I5429" s="2" t="s">
        <v>5587</v>
      </c>
      <c r="J5429" s="6" t="s">
        <v>5727</v>
      </c>
      <c r="K5429" s="6" t="s">
        <v>4</v>
      </c>
      <c r="L5429" s="6" t="s">
        <v>4</v>
      </c>
      <c r="M5429" s="6" t="s">
        <v>5</v>
      </c>
      <c r="N5429" s="6" t="s">
        <v>5770</v>
      </c>
      <c r="O5429" s="16">
        <v>45014</v>
      </c>
      <c r="P5429" s="6" t="s">
        <v>7</v>
      </c>
      <c r="Q5429" s="18">
        <v>3806.94</v>
      </c>
      <c r="R5429" s="18">
        <v>0</v>
      </c>
      <c r="S5429" s="18">
        <v>3806.94</v>
      </c>
      <c r="T5429" s="18">
        <v>0</v>
      </c>
      <c r="U5429" s="10">
        <f t="shared" si="168"/>
        <v>0</v>
      </c>
      <c r="V5429" s="20">
        <f t="shared" si="169"/>
        <v>0</v>
      </c>
    </row>
    <row r="5430" spans="1:22" ht="29" outlineLevel="4" x14ac:dyDescent="0.35">
      <c r="A5430" s="6" t="s">
        <v>1811</v>
      </c>
      <c r="B5430" s="6" t="s">
        <v>1812</v>
      </c>
      <c r="C5430" s="12" t="s">
        <v>5725</v>
      </c>
      <c r="D5430" s="5" t="s">
        <v>5726</v>
      </c>
      <c r="E5430" s="6" t="s">
        <v>5726</v>
      </c>
      <c r="F5430" s="1" t="s">
        <v>4</v>
      </c>
      <c r="G5430" s="15" t="s">
        <v>13020</v>
      </c>
      <c r="H5430" s="1" t="s">
        <v>5586</v>
      </c>
      <c r="I5430" s="2" t="s">
        <v>5587</v>
      </c>
      <c r="J5430" s="6" t="s">
        <v>5727</v>
      </c>
      <c r="K5430" s="6" t="s">
        <v>4</v>
      </c>
      <c r="L5430" s="6" t="s">
        <v>4</v>
      </c>
      <c r="M5430" s="6" t="s">
        <v>5</v>
      </c>
      <c r="N5430" s="6" t="s">
        <v>5771</v>
      </c>
      <c r="O5430" s="16">
        <v>45033</v>
      </c>
      <c r="P5430" s="6" t="s">
        <v>7</v>
      </c>
      <c r="Q5430" s="18">
        <v>1323.54</v>
      </c>
      <c r="R5430" s="18">
        <v>0</v>
      </c>
      <c r="S5430" s="18">
        <v>1323.54</v>
      </c>
      <c r="T5430" s="18">
        <v>0</v>
      </c>
      <c r="U5430" s="10">
        <f t="shared" si="168"/>
        <v>0</v>
      </c>
      <c r="V5430" s="20">
        <f t="shared" si="169"/>
        <v>0</v>
      </c>
    </row>
    <row r="5431" spans="1:22" ht="29" outlineLevel="4" x14ac:dyDescent="0.35">
      <c r="A5431" s="6" t="s">
        <v>1811</v>
      </c>
      <c r="B5431" s="6" t="s">
        <v>1812</v>
      </c>
      <c r="C5431" s="12" t="s">
        <v>5725</v>
      </c>
      <c r="D5431" s="5" t="s">
        <v>5726</v>
      </c>
      <c r="E5431" s="6" t="s">
        <v>5726</v>
      </c>
      <c r="F5431" s="1" t="s">
        <v>4</v>
      </c>
      <c r="G5431" s="15" t="s">
        <v>13020</v>
      </c>
      <c r="H5431" s="1" t="s">
        <v>5586</v>
      </c>
      <c r="I5431" s="2" t="s">
        <v>5587</v>
      </c>
      <c r="J5431" s="6" t="s">
        <v>5727</v>
      </c>
      <c r="K5431" s="6" t="s">
        <v>4</v>
      </c>
      <c r="L5431" s="6" t="s">
        <v>4</v>
      </c>
      <c r="M5431" s="6" t="s">
        <v>5</v>
      </c>
      <c r="N5431" s="6" t="s">
        <v>5772</v>
      </c>
      <c r="O5431" s="16">
        <v>45048</v>
      </c>
      <c r="P5431" s="6" t="s">
        <v>7</v>
      </c>
      <c r="Q5431" s="18">
        <v>683.65</v>
      </c>
      <c r="R5431" s="18">
        <v>0</v>
      </c>
      <c r="S5431" s="18">
        <v>683.65</v>
      </c>
      <c r="T5431" s="18">
        <v>0</v>
      </c>
      <c r="U5431" s="10">
        <f t="shared" si="168"/>
        <v>0</v>
      </c>
      <c r="V5431" s="20">
        <f t="shared" si="169"/>
        <v>0</v>
      </c>
    </row>
    <row r="5432" spans="1:22" ht="29" outlineLevel="4" x14ac:dyDescent="0.35">
      <c r="A5432" s="6" t="s">
        <v>1811</v>
      </c>
      <c r="B5432" s="6" t="s">
        <v>1812</v>
      </c>
      <c r="C5432" s="12" t="s">
        <v>5725</v>
      </c>
      <c r="D5432" s="5" t="s">
        <v>5726</v>
      </c>
      <c r="E5432" s="6" t="s">
        <v>5726</v>
      </c>
      <c r="F5432" s="1" t="s">
        <v>4</v>
      </c>
      <c r="G5432" s="15" t="s">
        <v>13020</v>
      </c>
      <c r="H5432" s="1" t="s">
        <v>5586</v>
      </c>
      <c r="I5432" s="2" t="s">
        <v>5587</v>
      </c>
      <c r="J5432" s="6" t="s">
        <v>5727</v>
      </c>
      <c r="K5432" s="6" t="s">
        <v>4</v>
      </c>
      <c r="L5432" s="6" t="s">
        <v>4</v>
      </c>
      <c r="M5432" s="6" t="s">
        <v>5</v>
      </c>
      <c r="N5432" s="6" t="s">
        <v>5773</v>
      </c>
      <c r="O5432" s="16">
        <v>45048</v>
      </c>
      <c r="P5432" s="6" t="s">
        <v>7</v>
      </c>
      <c r="Q5432" s="18">
        <v>3861.9</v>
      </c>
      <c r="R5432" s="18">
        <v>0</v>
      </c>
      <c r="S5432" s="18">
        <v>3861.9</v>
      </c>
      <c r="T5432" s="18">
        <v>0</v>
      </c>
      <c r="U5432" s="10">
        <f t="shared" si="168"/>
        <v>0</v>
      </c>
      <c r="V5432" s="20">
        <f t="shared" si="169"/>
        <v>0</v>
      </c>
    </row>
    <row r="5433" spans="1:22" ht="29" outlineLevel="4" x14ac:dyDescent="0.35">
      <c r="A5433" s="6" t="s">
        <v>1811</v>
      </c>
      <c r="B5433" s="6" t="s">
        <v>1812</v>
      </c>
      <c r="C5433" s="12" t="s">
        <v>5725</v>
      </c>
      <c r="D5433" s="5" t="s">
        <v>5726</v>
      </c>
      <c r="E5433" s="6" t="s">
        <v>5726</v>
      </c>
      <c r="F5433" s="1" t="s">
        <v>4</v>
      </c>
      <c r="G5433" s="15" t="s">
        <v>13020</v>
      </c>
      <c r="H5433" s="1" t="s">
        <v>5586</v>
      </c>
      <c r="I5433" s="2" t="s">
        <v>5587</v>
      </c>
      <c r="J5433" s="6" t="s">
        <v>5727</v>
      </c>
      <c r="K5433" s="6" t="s">
        <v>4</v>
      </c>
      <c r="L5433" s="6" t="s">
        <v>4</v>
      </c>
      <c r="M5433" s="6" t="s">
        <v>5</v>
      </c>
      <c r="N5433" s="6" t="s">
        <v>5774</v>
      </c>
      <c r="O5433" s="16">
        <v>45048</v>
      </c>
      <c r="P5433" s="6" t="s">
        <v>7</v>
      </c>
      <c r="Q5433" s="18">
        <v>618.61</v>
      </c>
      <c r="R5433" s="18">
        <v>0</v>
      </c>
      <c r="S5433" s="18">
        <v>618.61</v>
      </c>
      <c r="T5433" s="18">
        <v>0</v>
      </c>
      <c r="U5433" s="10">
        <f t="shared" si="168"/>
        <v>0</v>
      </c>
      <c r="V5433" s="20">
        <f t="shared" si="169"/>
        <v>0</v>
      </c>
    </row>
    <row r="5434" spans="1:22" ht="29" outlineLevel="4" x14ac:dyDescent="0.35">
      <c r="A5434" s="6" t="s">
        <v>1811</v>
      </c>
      <c r="B5434" s="6" t="s">
        <v>1812</v>
      </c>
      <c r="C5434" s="12" t="s">
        <v>5725</v>
      </c>
      <c r="D5434" s="5" t="s">
        <v>5726</v>
      </c>
      <c r="E5434" s="6" t="s">
        <v>5726</v>
      </c>
      <c r="F5434" s="1" t="s">
        <v>4</v>
      </c>
      <c r="G5434" s="15" t="s">
        <v>13020</v>
      </c>
      <c r="H5434" s="1" t="s">
        <v>5586</v>
      </c>
      <c r="I5434" s="2" t="s">
        <v>5587</v>
      </c>
      <c r="J5434" s="6" t="s">
        <v>5727</v>
      </c>
      <c r="K5434" s="6" t="s">
        <v>4</v>
      </c>
      <c r="L5434" s="6" t="s">
        <v>4</v>
      </c>
      <c r="M5434" s="6" t="s">
        <v>5</v>
      </c>
      <c r="N5434" s="6" t="s">
        <v>5775</v>
      </c>
      <c r="O5434" s="16">
        <v>45048</v>
      </c>
      <c r="P5434" s="6" t="s">
        <v>7</v>
      </c>
      <c r="Q5434" s="18">
        <v>1114.6500000000001</v>
      </c>
      <c r="R5434" s="18">
        <v>0</v>
      </c>
      <c r="S5434" s="18">
        <v>1114.6500000000001</v>
      </c>
      <c r="T5434" s="18">
        <v>0</v>
      </c>
      <c r="U5434" s="10">
        <f t="shared" si="168"/>
        <v>0</v>
      </c>
      <c r="V5434" s="20">
        <f t="shared" si="169"/>
        <v>0</v>
      </c>
    </row>
    <row r="5435" spans="1:22" outlineLevel="3" x14ac:dyDescent="0.35">
      <c r="H5435" s="14" t="s">
        <v>12324</v>
      </c>
      <c r="O5435" s="16"/>
      <c r="Q5435" s="18">
        <f>SUBTOTAL(9,Q5387:Q5434)</f>
        <v>98731.989999999947</v>
      </c>
      <c r="R5435" s="18">
        <f>SUBTOTAL(9,R5387:R5434)</f>
        <v>0</v>
      </c>
      <c r="S5435" s="18">
        <f>SUBTOTAL(9,S5387:S5434)</f>
        <v>98731.989999999947</v>
      </c>
      <c r="T5435" s="18">
        <f>SUBTOTAL(9,T5387:T5434)</f>
        <v>0</v>
      </c>
      <c r="U5435" s="10">
        <f t="shared" si="168"/>
        <v>0</v>
      </c>
      <c r="V5435" s="20">
        <f t="shared" si="169"/>
        <v>0</v>
      </c>
    </row>
    <row r="5436" spans="1:22" ht="29" outlineLevel="4" x14ac:dyDescent="0.35">
      <c r="A5436" s="6" t="s">
        <v>743</v>
      </c>
      <c r="B5436" s="6" t="s">
        <v>744</v>
      </c>
      <c r="C5436" s="12" t="s">
        <v>5725</v>
      </c>
      <c r="D5436" s="5" t="s">
        <v>5778</v>
      </c>
      <c r="E5436" s="6" t="s">
        <v>5778</v>
      </c>
      <c r="F5436" s="1" t="s">
        <v>4</v>
      </c>
      <c r="G5436" s="15" t="s">
        <v>1372</v>
      </c>
      <c r="H5436" s="1" t="s">
        <v>5534</v>
      </c>
      <c r="I5436" s="2" t="s">
        <v>5535</v>
      </c>
      <c r="J5436" s="6" t="s">
        <v>5532</v>
      </c>
      <c r="K5436" s="6" t="s">
        <v>4</v>
      </c>
      <c r="L5436" s="6" t="s">
        <v>4</v>
      </c>
      <c r="M5436" s="6" t="s">
        <v>5</v>
      </c>
      <c r="N5436" s="6" t="s">
        <v>5779</v>
      </c>
      <c r="O5436" s="16">
        <v>44797</v>
      </c>
      <c r="P5436" s="6" t="s">
        <v>7</v>
      </c>
      <c r="Q5436" s="18">
        <v>1486.4</v>
      </c>
      <c r="R5436" s="18">
        <v>0</v>
      </c>
      <c r="S5436" s="18">
        <v>1486.4</v>
      </c>
      <c r="T5436" s="18">
        <v>0</v>
      </c>
      <c r="U5436" s="10">
        <f t="shared" si="168"/>
        <v>0</v>
      </c>
      <c r="V5436" s="20">
        <f t="shared" si="169"/>
        <v>0</v>
      </c>
    </row>
    <row r="5437" spans="1:22" ht="29" outlineLevel="4" x14ac:dyDescent="0.35">
      <c r="A5437" s="6" t="s">
        <v>743</v>
      </c>
      <c r="B5437" s="6" t="s">
        <v>744</v>
      </c>
      <c r="C5437" s="12" t="s">
        <v>5725</v>
      </c>
      <c r="D5437" s="5" t="s">
        <v>5778</v>
      </c>
      <c r="E5437" s="6" t="s">
        <v>5778</v>
      </c>
      <c r="F5437" s="1" t="s">
        <v>4</v>
      </c>
      <c r="G5437" s="15" t="s">
        <v>1372</v>
      </c>
      <c r="H5437" s="1" t="s">
        <v>5534</v>
      </c>
      <c r="I5437" s="2" t="s">
        <v>5535</v>
      </c>
      <c r="J5437" s="6" t="s">
        <v>5532</v>
      </c>
      <c r="K5437" s="6" t="s">
        <v>4</v>
      </c>
      <c r="L5437" s="6" t="s">
        <v>4</v>
      </c>
      <c r="M5437" s="6" t="s">
        <v>5</v>
      </c>
      <c r="N5437" s="6" t="s">
        <v>5780</v>
      </c>
      <c r="O5437" s="16">
        <v>44866</v>
      </c>
      <c r="P5437" s="6" t="s">
        <v>7</v>
      </c>
      <c r="Q5437" s="18">
        <v>2354.4</v>
      </c>
      <c r="R5437" s="18">
        <v>0</v>
      </c>
      <c r="S5437" s="18">
        <v>2354.4</v>
      </c>
      <c r="T5437" s="18">
        <v>0</v>
      </c>
      <c r="U5437" s="10">
        <f t="shared" si="168"/>
        <v>0</v>
      </c>
      <c r="V5437" s="20">
        <f t="shared" si="169"/>
        <v>0</v>
      </c>
    </row>
    <row r="5438" spans="1:22" ht="29" outlineLevel="4" x14ac:dyDescent="0.35">
      <c r="A5438" s="6" t="s">
        <v>743</v>
      </c>
      <c r="B5438" s="6" t="s">
        <v>744</v>
      </c>
      <c r="C5438" s="12" t="s">
        <v>5725</v>
      </c>
      <c r="D5438" s="5" t="s">
        <v>5778</v>
      </c>
      <c r="E5438" s="6" t="s">
        <v>5778</v>
      </c>
      <c r="F5438" s="1" t="s">
        <v>4</v>
      </c>
      <c r="G5438" s="15" t="s">
        <v>1372</v>
      </c>
      <c r="H5438" s="1" t="s">
        <v>5534</v>
      </c>
      <c r="I5438" s="2" t="s">
        <v>5535</v>
      </c>
      <c r="J5438" s="6" t="s">
        <v>5532</v>
      </c>
      <c r="K5438" s="6" t="s">
        <v>4</v>
      </c>
      <c r="L5438" s="6" t="s">
        <v>4</v>
      </c>
      <c r="M5438" s="6" t="s">
        <v>5</v>
      </c>
      <c r="N5438" s="6" t="s">
        <v>5781</v>
      </c>
      <c r="O5438" s="16">
        <v>44917</v>
      </c>
      <c r="P5438" s="6" t="s">
        <v>7</v>
      </c>
      <c r="Q5438" s="18">
        <v>9083.2000000000007</v>
      </c>
      <c r="R5438" s="18">
        <v>0</v>
      </c>
      <c r="S5438" s="18">
        <v>9083.2000000000007</v>
      </c>
      <c r="T5438" s="18">
        <v>0</v>
      </c>
      <c r="U5438" s="10">
        <f t="shared" si="168"/>
        <v>0</v>
      </c>
      <c r="V5438" s="20">
        <f t="shared" si="169"/>
        <v>0</v>
      </c>
    </row>
    <row r="5439" spans="1:22" outlineLevel="3" x14ac:dyDescent="0.35">
      <c r="H5439" s="14" t="s">
        <v>12309</v>
      </c>
      <c r="O5439" s="16"/>
      <c r="Q5439" s="18">
        <f>SUBTOTAL(9,Q5436:Q5438)</f>
        <v>12924</v>
      </c>
      <c r="R5439" s="18">
        <f>SUBTOTAL(9,R5436:R5438)</f>
        <v>0</v>
      </c>
      <c r="S5439" s="18">
        <f>SUBTOTAL(9,S5436:S5438)</f>
        <v>12924</v>
      </c>
      <c r="T5439" s="18">
        <f>SUBTOTAL(9,T5436:T5438)</f>
        <v>0</v>
      </c>
      <c r="U5439" s="10">
        <f t="shared" si="168"/>
        <v>0</v>
      </c>
      <c r="V5439" s="20">
        <f t="shared" si="169"/>
        <v>0</v>
      </c>
    </row>
    <row r="5440" spans="1:22" ht="29" outlineLevel="4" x14ac:dyDescent="0.35">
      <c r="A5440" s="6" t="s">
        <v>743</v>
      </c>
      <c r="B5440" s="6" t="s">
        <v>744</v>
      </c>
      <c r="C5440" s="12" t="s">
        <v>5725</v>
      </c>
      <c r="D5440" s="5" t="s">
        <v>5778</v>
      </c>
      <c r="E5440" s="6" t="s">
        <v>5778</v>
      </c>
      <c r="F5440" s="1" t="s">
        <v>4</v>
      </c>
      <c r="G5440" s="15" t="s">
        <v>1372</v>
      </c>
      <c r="H5440" s="1" t="s">
        <v>5540</v>
      </c>
      <c r="I5440" s="2" t="s">
        <v>5541</v>
      </c>
      <c r="J5440" s="6" t="s">
        <v>5538</v>
      </c>
      <c r="K5440" s="6" t="s">
        <v>4</v>
      </c>
      <c r="L5440" s="6" t="s">
        <v>4</v>
      </c>
      <c r="M5440" s="6" t="s">
        <v>5</v>
      </c>
      <c r="N5440" s="6" t="s">
        <v>5782</v>
      </c>
      <c r="O5440" s="16">
        <v>44782</v>
      </c>
      <c r="P5440" s="6" t="s">
        <v>7</v>
      </c>
      <c r="Q5440" s="18">
        <v>8536.4</v>
      </c>
      <c r="R5440" s="18">
        <v>0</v>
      </c>
      <c r="S5440" s="18">
        <v>8536.4</v>
      </c>
      <c r="T5440" s="18">
        <v>0</v>
      </c>
      <c r="U5440" s="10">
        <f t="shared" si="168"/>
        <v>0</v>
      </c>
      <c r="V5440" s="20">
        <f t="shared" si="169"/>
        <v>0</v>
      </c>
    </row>
    <row r="5441" spans="1:22" ht="29" outlineLevel="4" x14ac:dyDescent="0.35">
      <c r="A5441" s="6" t="s">
        <v>743</v>
      </c>
      <c r="B5441" s="6" t="s">
        <v>744</v>
      </c>
      <c r="C5441" s="12" t="s">
        <v>5725</v>
      </c>
      <c r="D5441" s="5" t="s">
        <v>5778</v>
      </c>
      <c r="E5441" s="6" t="s">
        <v>5778</v>
      </c>
      <c r="F5441" s="1" t="s">
        <v>4</v>
      </c>
      <c r="G5441" s="15" t="s">
        <v>1372</v>
      </c>
      <c r="H5441" s="1" t="s">
        <v>5540</v>
      </c>
      <c r="I5441" s="2" t="s">
        <v>5541</v>
      </c>
      <c r="J5441" s="6" t="s">
        <v>5538</v>
      </c>
      <c r="K5441" s="6" t="s">
        <v>4</v>
      </c>
      <c r="L5441" s="6" t="s">
        <v>4</v>
      </c>
      <c r="M5441" s="6" t="s">
        <v>5</v>
      </c>
      <c r="N5441" s="6" t="s">
        <v>5783</v>
      </c>
      <c r="O5441" s="16">
        <v>44797</v>
      </c>
      <c r="P5441" s="6" t="s">
        <v>7</v>
      </c>
      <c r="Q5441" s="18">
        <v>4734.3999999999996</v>
      </c>
      <c r="R5441" s="18">
        <v>0</v>
      </c>
      <c r="S5441" s="18">
        <v>4734.3999999999996</v>
      </c>
      <c r="T5441" s="18">
        <v>0</v>
      </c>
      <c r="U5441" s="10">
        <f t="shared" si="168"/>
        <v>0</v>
      </c>
      <c r="V5441" s="20">
        <f t="shared" si="169"/>
        <v>0</v>
      </c>
    </row>
    <row r="5442" spans="1:22" ht="29" outlineLevel="4" x14ac:dyDescent="0.35">
      <c r="A5442" s="6" t="s">
        <v>743</v>
      </c>
      <c r="B5442" s="6" t="s">
        <v>744</v>
      </c>
      <c r="C5442" s="12" t="s">
        <v>5725</v>
      </c>
      <c r="D5442" s="5" t="s">
        <v>5778</v>
      </c>
      <c r="E5442" s="6" t="s">
        <v>5778</v>
      </c>
      <c r="F5442" s="1" t="s">
        <v>4</v>
      </c>
      <c r="G5442" s="15" t="s">
        <v>1372</v>
      </c>
      <c r="H5442" s="1" t="s">
        <v>5540</v>
      </c>
      <c r="I5442" s="2" t="s">
        <v>5541</v>
      </c>
      <c r="J5442" s="6" t="s">
        <v>5538</v>
      </c>
      <c r="K5442" s="6" t="s">
        <v>4</v>
      </c>
      <c r="L5442" s="6" t="s">
        <v>4</v>
      </c>
      <c r="M5442" s="6" t="s">
        <v>5</v>
      </c>
      <c r="N5442" s="6" t="s">
        <v>5784</v>
      </c>
      <c r="O5442" s="16">
        <v>44866</v>
      </c>
      <c r="P5442" s="6" t="s">
        <v>7</v>
      </c>
      <c r="Q5442" s="18">
        <v>8389.6</v>
      </c>
      <c r="R5442" s="18">
        <v>0</v>
      </c>
      <c r="S5442" s="18">
        <v>8389.6</v>
      </c>
      <c r="T5442" s="18">
        <v>0</v>
      </c>
      <c r="U5442" s="10">
        <f t="shared" ref="U5442:U5505" si="170">Q5442-R5442-S5442-T5442</f>
        <v>0</v>
      </c>
      <c r="V5442" s="20">
        <f t="shared" si="169"/>
        <v>0</v>
      </c>
    </row>
    <row r="5443" spans="1:22" ht="29" outlineLevel="4" x14ac:dyDescent="0.35">
      <c r="A5443" s="6" t="s">
        <v>743</v>
      </c>
      <c r="B5443" s="6" t="s">
        <v>744</v>
      </c>
      <c r="C5443" s="12" t="s">
        <v>5725</v>
      </c>
      <c r="D5443" s="5" t="s">
        <v>5778</v>
      </c>
      <c r="E5443" s="6" t="s">
        <v>5778</v>
      </c>
      <c r="F5443" s="1" t="s">
        <v>4</v>
      </c>
      <c r="G5443" s="15" t="s">
        <v>1372</v>
      </c>
      <c r="H5443" s="1" t="s">
        <v>5540</v>
      </c>
      <c r="I5443" s="2" t="s">
        <v>5541</v>
      </c>
      <c r="J5443" s="6" t="s">
        <v>5538</v>
      </c>
      <c r="K5443" s="6" t="s">
        <v>4</v>
      </c>
      <c r="L5443" s="6" t="s">
        <v>4</v>
      </c>
      <c r="M5443" s="6" t="s">
        <v>5</v>
      </c>
      <c r="N5443" s="6" t="s">
        <v>5785</v>
      </c>
      <c r="O5443" s="16">
        <v>44917</v>
      </c>
      <c r="P5443" s="6" t="s">
        <v>7</v>
      </c>
      <c r="Q5443" s="18">
        <v>14255.2</v>
      </c>
      <c r="R5443" s="18">
        <v>0</v>
      </c>
      <c r="S5443" s="18">
        <v>14255.2</v>
      </c>
      <c r="T5443" s="18">
        <v>0</v>
      </c>
      <c r="U5443" s="10">
        <f t="shared" si="170"/>
        <v>0</v>
      </c>
      <c r="V5443" s="20">
        <f t="shared" ref="V5443:V5506" si="171">Q5443-R5443-S5443-T5443</f>
        <v>0</v>
      </c>
    </row>
    <row r="5444" spans="1:22" outlineLevel="3" x14ac:dyDescent="0.35">
      <c r="H5444" s="14" t="s">
        <v>12310</v>
      </c>
      <c r="O5444" s="16"/>
      <c r="Q5444" s="18">
        <f>SUBTOTAL(9,Q5440:Q5443)</f>
        <v>35915.600000000006</v>
      </c>
      <c r="R5444" s="18">
        <f>SUBTOTAL(9,R5440:R5443)</f>
        <v>0</v>
      </c>
      <c r="S5444" s="18">
        <f>SUBTOTAL(9,S5440:S5443)</f>
        <v>35915.600000000006</v>
      </c>
      <c r="T5444" s="18">
        <f>SUBTOTAL(9,T5440:T5443)</f>
        <v>0</v>
      </c>
      <c r="U5444" s="10">
        <f t="shared" si="170"/>
        <v>0</v>
      </c>
      <c r="V5444" s="20">
        <f t="shared" si="171"/>
        <v>0</v>
      </c>
    </row>
    <row r="5445" spans="1:22" ht="29" outlineLevel="4" x14ac:dyDescent="0.35">
      <c r="A5445" s="6" t="s">
        <v>743</v>
      </c>
      <c r="B5445" s="6" t="s">
        <v>744</v>
      </c>
      <c r="C5445" s="12" t="s">
        <v>5725</v>
      </c>
      <c r="D5445" s="5" t="s">
        <v>5778</v>
      </c>
      <c r="E5445" s="6" t="s">
        <v>5778</v>
      </c>
      <c r="F5445" s="1" t="s">
        <v>4</v>
      </c>
      <c r="G5445" s="15" t="s">
        <v>1372</v>
      </c>
      <c r="H5445" s="1" t="s">
        <v>5546</v>
      </c>
      <c r="I5445" s="2" t="s">
        <v>5547</v>
      </c>
      <c r="J5445" s="6" t="s">
        <v>5544</v>
      </c>
      <c r="K5445" s="6" t="s">
        <v>4</v>
      </c>
      <c r="L5445" s="6" t="s">
        <v>4</v>
      </c>
      <c r="M5445" s="6" t="s">
        <v>5</v>
      </c>
      <c r="N5445" s="6" t="s">
        <v>5786</v>
      </c>
      <c r="O5445" s="16">
        <v>44782</v>
      </c>
      <c r="P5445" s="6" t="s">
        <v>7</v>
      </c>
      <c r="Q5445" s="18">
        <v>1856.75</v>
      </c>
      <c r="R5445" s="18">
        <v>0</v>
      </c>
      <c r="S5445" s="18">
        <v>1856.75</v>
      </c>
      <c r="T5445" s="18">
        <v>0</v>
      </c>
      <c r="U5445" s="10">
        <f t="shared" si="170"/>
        <v>0</v>
      </c>
      <c r="V5445" s="20">
        <f t="shared" si="171"/>
        <v>0</v>
      </c>
    </row>
    <row r="5446" spans="1:22" ht="29" outlineLevel="4" x14ac:dyDescent="0.35">
      <c r="A5446" s="6" t="s">
        <v>743</v>
      </c>
      <c r="B5446" s="6" t="s">
        <v>744</v>
      </c>
      <c r="C5446" s="12" t="s">
        <v>5725</v>
      </c>
      <c r="D5446" s="5" t="s">
        <v>5778</v>
      </c>
      <c r="E5446" s="6" t="s">
        <v>5778</v>
      </c>
      <c r="F5446" s="1" t="s">
        <v>4</v>
      </c>
      <c r="G5446" s="15" t="s">
        <v>1372</v>
      </c>
      <c r="H5446" s="1" t="s">
        <v>5546</v>
      </c>
      <c r="I5446" s="2" t="s">
        <v>5547</v>
      </c>
      <c r="J5446" s="6" t="s">
        <v>5544</v>
      </c>
      <c r="K5446" s="6" t="s">
        <v>4</v>
      </c>
      <c r="L5446" s="6" t="s">
        <v>4</v>
      </c>
      <c r="M5446" s="6" t="s">
        <v>5</v>
      </c>
      <c r="N5446" s="6" t="s">
        <v>5787</v>
      </c>
      <c r="O5446" s="16">
        <v>44797</v>
      </c>
      <c r="P5446" s="6" t="s">
        <v>7</v>
      </c>
      <c r="Q5446" s="18">
        <v>3507.7</v>
      </c>
      <c r="R5446" s="18">
        <v>0</v>
      </c>
      <c r="S5446" s="18">
        <v>3507.7</v>
      </c>
      <c r="T5446" s="18">
        <v>0</v>
      </c>
      <c r="U5446" s="10">
        <f t="shared" si="170"/>
        <v>0</v>
      </c>
      <c r="V5446" s="20">
        <f t="shared" si="171"/>
        <v>0</v>
      </c>
    </row>
    <row r="5447" spans="1:22" ht="29" outlineLevel="4" x14ac:dyDescent="0.35">
      <c r="A5447" s="6" t="s">
        <v>743</v>
      </c>
      <c r="B5447" s="6" t="s">
        <v>744</v>
      </c>
      <c r="C5447" s="12" t="s">
        <v>5725</v>
      </c>
      <c r="D5447" s="5" t="s">
        <v>5778</v>
      </c>
      <c r="E5447" s="6" t="s">
        <v>5778</v>
      </c>
      <c r="F5447" s="1" t="s">
        <v>4</v>
      </c>
      <c r="G5447" s="15" t="s">
        <v>1372</v>
      </c>
      <c r="H5447" s="1" t="s">
        <v>5546</v>
      </c>
      <c r="I5447" s="2" t="s">
        <v>5547</v>
      </c>
      <c r="J5447" s="6" t="s">
        <v>5544</v>
      </c>
      <c r="K5447" s="6" t="s">
        <v>4</v>
      </c>
      <c r="L5447" s="6" t="s">
        <v>4</v>
      </c>
      <c r="M5447" s="6" t="s">
        <v>5</v>
      </c>
      <c r="N5447" s="6" t="s">
        <v>5788</v>
      </c>
      <c r="O5447" s="16">
        <v>44866</v>
      </c>
      <c r="P5447" s="6" t="s">
        <v>7</v>
      </c>
      <c r="Q5447" s="18">
        <v>7138.95</v>
      </c>
      <c r="R5447" s="18">
        <v>0</v>
      </c>
      <c r="S5447" s="18">
        <v>7138.95</v>
      </c>
      <c r="T5447" s="18">
        <v>0</v>
      </c>
      <c r="U5447" s="10">
        <f t="shared" si="170"/>
        <v>0</v>
      </c>
      <c r="V5447" s="20">
        <f t="shared" si="171"/>
        <v>0</v>
      </c>
    </row>
    <row r="5448" spans="1:22" ht="29" outlineLevel="4" x14ac:dyDescent="0.35">
      <c r="A5448" s="6" t="s">
        <v>743</v>
      </c>
      <c r="B5448" s="6" t="s">
        <v>744</v>
      </c>
      <c r="C5448" s="12" t="s">
        <v>5725</v>
      </c>
      <c r="D5448" s="5" t="s">
        <v>5778</v>
      </c>
      <c r="E5448" s="6" t="s">
        <v>5778</v>
      </c>
      <c r="F5448" s="1" t="s">
        <v>4</v>
      </c>
      <c r="G5448" s="15" t="s">
        <v>1372</v>
      </c>
      <c r="H5448" s="1" t="s">
        <v>5546</v>
      </c>
      <c r="I5448" s="2" t="s">
        <v>5547</v>
      </c>
      <c r="J5448" s="6" t="s">
        <v>5544</v>
      </c>
      <c r="K5448" s="6" t="s">
        <v>4</v>
      </c>
      <c r="L5448" s="6" t="s">
        <v>4</v>
      </c>
      <c r="M5448" s="6" t="s">
        <v>5</v>
      </c>
      <c r="N5448" s="6" t="s">
        <v>5789</v>
      </c>
      <c r="O5448" s="16">
        <v>44917</v>
      </c>
      <c r="P5448" s="6" t="s">
        <v>7</v>
      </c>
      <c r="Q5448" s="18">
        <v>6063.05</v>
      </c>
      <c r="R5448" s="18">
        <v>0</v>
      </c>
      <c r="S5448" s="18">
        <v>6063.05</v>
      </c>
      <c r="T5448" s="18">
        <v>0</v>
      </c>
      <c r="U5448" s="10">
        <f t="shared" si="170"/>
        <v>0</v>
      </c>
      <c r="V5448" s="20">
        <f t="shared" si="171"/>
        <v>0</v>
      </c>
    </row>
    <row r="5449" spans="1:22" outlineLevel="3" x14ac:dyDescent="0.35">
      <c r="H5449" s="14" t="s">
        <v>12311</v>
      </c>
      <c r="O5449" s="16"/>
      <c r="Q5449" s="18">
        <f>SUBTOTAL(9,Q5445:Q5448)</f>
        <v>18566.45</v>
      </c>
      <c r="R5449" s="18">
        <f>SUBTOTAL(9,R5445:R5448)</f>
        <v>0</v>
      </c>
      <c r="S5449" s="18">
        <f>SUBTOTAL(9,S5445:S5448)</f>
        <v>18566.45</v>
      </c>
      <c r="T5449" s="18">
        <f>SUBTOTAL(9,T5445:T5448)</f>
        <v>0</v>
      </c>
      <c r="U5449" s="10">
        <f t="shared" si="170"/>
        <v>0</v>
      </c>
      <c r="V5449" s="20">
        <f t="shared" si="171"/>
        <v>0</v>
      </c>
    </row>
    <row r="5450" spans="1:22" ht="29" outlineLevel="4" x14ac:dyDescent="0.35">
      <c r="A5450" s="6" t="s">
        <v>743</v>
      </c>
      <c r="B5450" s="6" t="s">
        <v>744</v>
      </c>
      <c r="C5450" s="12" t="s">
        <v>5725</v>
      </c>
      <c r="D5450" s="5" t="s">
        <v>5778</v>
      </c>
      <c r="E5450" s="6" t="s">
        <v>5778</v>
      </c>
      <c r="F5450" s="1" t="s">
        <v>4</v>
      </c>
      <c r="G5450" s="15" t="s">
        <v>1372</v>
      </c>
      <c r="H5450" s="1" t="s">
        <v>5550</v>
      </c>
      <c r="I5450" s="2" t="s">
        <v>5551</v>
      </c>
      <c r="J5450" s="6" t="s">
        <v>5538</v>
      </c>
      <c r="K5450" s="6" t="s">
        <v>4</v>
      </c>
      <c r="L5450" s="6" t="s">
        <v>4</v>
      </c>
      <c r="M5450" s="6" t="s">
        <v>5</v>
      </c>
      <c r="N5450" s="6" t="s">
        <v>5782</v>
      </c>
      <c r="O5450" s="16">
        <v>44782</v>
      </c>
      <c r="P5450" s="6" t="s">
        <v>7</v>
      </c>
      <c r="Q5450" s="18">
        <v>8536.4</v>
      </c>
      <c r="R5450" s="18">
        <v>0</v>
      </c>
      <c r="S5450" s="18">
        <v>8536.4</v>
      </c>
      <c r="T5450" s="18">
        <v>0</v>
      </c>
      <c r="U5450" s="10">
        <f t="shared" si="170"/>
        <v>0</v>
      </c>
      <c r="V5450" s="20">
        <f t="shared" si="171"/>
        <v>0</v>
      </c>
    </row>
    <row r="5451" spans="1:22" ht="29" outlineLevel="4" x14ac:dyDescent="0.35">
      <c r="A5451" s="6" t="s">
        <v>743</v>
      </c>
      <c r="B5451" s="6" t="s">
        <v>744</v>
      </c>
      <c r="C5451" s="12" t="s">
        <v>5725</v>
      </c>
      <c r="D5451" s="5" t="s">
        <v>5778</v>
      </c>
      <c r="E5451" s="6" t="s">
        <v>5778</v>
      </c>
      <c r="F5451" s="1" t="s">
        <v>4</v>
      </c>
      <c r="G5451" s="15" t="s">
        <v>1372</v>
      </c>
      <c r="H5451" s="1" t="s">
        <v>5550</v>
      </c>
      <c r="I5451" s="2" t="s">
        <v>5551</v>
      </c>
      <c r="J5451" s="6" t="s">
        <v>5538</v>
      </c>
      <c r="K5451" s="6" t="s">
        <v>4</v>
      </c>
      <c r="L5451" s="6" t="s">
        <v>4</v>
      </c>
      <c r="M5451" s="6" t="s">
        <v>5</v>
      </c>
      <c r="N5451" s="6" t="s">
        <v>5783</v>
      </c>
      <c r="O5451" s="16">
        <v>44797</v>
      </c>
      <c r="P5451" s="6" t="s">
        <v>7</v>
      </c>
      <c r="Q5451" s="18">
        <v>13420</v>
      </c>
      <c r="R5451" s="18">
        <v>0</v>
      </c>
      <c r="S5451" s="18">
        <v>13420</v>
      </c>
      <c r="T5451" s="18">
        <v>0</v>
      </c>
      <c r="U5451" s="10">
        <f t="shared" si="170"/>
        <v>0</v>
      </c>
      <c r="V5451" s="20">
        <f t="shared" si="171"/>
        <v>0</v>
      </c>
    </row>
    <row r="5452" spans="1:22" ht="29" outlineLevel="4" x14ac:dyDescent="0.35">
      <c r="A5452" s="6" t="s">
        <v>743</v>
      </c>
      <c r="B5452" s="6" t="s">
        <v>744</v>
      </c>
      <c r="C5452" s="12" t="s">
        <v>5725</v>
      </c>
      <c r="D5452" s="5" t="s">
        <v>5778</v>
      </c>
      <c r="E5452" s="6" t="s">
        <v>5778</v>
      </c>
      <c r="F5452" s="1" t="s">
        <v>4</v>
      </c>
      <c r="G5452" s="15" t="s">
        <v>1372</v>
      </c>
      <c r="H5452" s="1" t="s">
        <v>5550</v>
      </c>
      <c r="I5452" s="2" t="s">
        <v>5551</v>
      </c>
      <c r="J5452" s="6" t="s">
        <v>5538</v>
      </c>
      <c r="K5452" s="6" t="s">
        <v>4</v>
      </c>
      <c r="L5452" s="6" t="s">
        <v>4</v>
      </c>
      <c r="M5452" s="6" t="s">
        <v>5</v>
      </c>
      <c r="N5452" s="6" t="s">
        <v>5784</v>
      </c>
      <c r="O5452" s="16">
        <v>44866</v>
      </c>
      <c r="P5452" s="6" t="s">
        <v>7</v>
      </c>
      <c r="Q5452" s="18">
        <v>14255.2</v>
      </c>
      <c r="R5452" s="18">
        <v>0</v>
      </c>
      <c r="S5452" s="18">
        <v>14255.2</v>
      </c>
      <c r="T5452" s="18">
        <v>0</v>
      </c>
      <c r="U5452" s="10">
        <f t="shared" si="170"/>
        <v>0</v>
      </c>
      <c r="V5452" s="20">
        <f t="shared" si="171"/>
        <v>0</v>
      </c>
    </row>
    <row r="5453" spans="1:22" ht="29" outlineLevel="4" x14ac:dyDescent="0.35">
      <c r="A5453" s="6" t="s">
        <v>743</v>
      </c>
      <c r="B5453" s="6" t="s">
        <v>744</v>
      </c>
      <c r="C5453" s="12" t="s">
        <v>5725</v>
      </c>
      <c r="D5453" s="5" t="s">
        <v>5778</v>
      </c>
      <c r="E5453" s="6" t="s">
        <v>5778</v>
      </c>
      <c r="F5453" s="1" t="s">
        <v>4</v>
      </c>
      <c r="G5453" s="15" t="s">
        <v>1372</v>
      </c>
      <c r="H5453" s="1" t="s">
        <v>5550</v>
      </c>
      <c r="I5453" s="2" t="s">
        <v>5551</v>
      </c>
      <c r="J5453" s="6" t="s">
        <v>5538</v>
      </c>
      <c r="K5453" s="6" t="s">
        <v>4</v>
      </c>
      <c r="L5453" s="6" t="s">
        <v>4</v>
      </c>
      <c r="M5453" s="6" t="s">
        <v>5</v>
      </c>
      <c r="N5453" s="6" t="s">
        <v>5785</v>
      </c>
      <c r="O5453" s="16">
        <v>44917</v>
      </c>
      <c r="P5453" s="6" t="s">
        <v>7</v>
      </c>
      <c r="Q5453" s="18">
        <v>8389.6</v>
      </c>
      <c r="R5453" s="18">
        <v>0</v>
      </c>
      <c r="S5453" s="18">
        <v>8389.6</v>
      </c>
      <c r="T5453" s="18">
        <v>0</v>
      </c>
      <c r="U5453" s="10">
        <f t="shared" si="170"/>
        <v>0</v>
      </c>
      <c r="V5453" s="20">
        <f t="shared" si="171"/>
        <v>0</v>
      </c>
    </row>
    <row r="5454" spans="1:22" outlineLevel="3" x14ac:dyDescent="0.35">
      <c r="H5454" s="14" t="s">
        <v>12312</v>
      </c>
      <c r="O5454" s="16"/>
      <c r="Q5454" s="18">
        <f>SUBTOTAL(9,Q5450:Q5453)</f>
        <v>44601.200000000004</v>
      </c>
      <c r="R5454" s="18">
        <f>SUBTOTAL(9,R5450:R5453)</f>
        <v>0</v>
      </c>
      <c r="S5454" s="18">
        <f>SUBTOTAL(9,S5450:S5453)</f>
        <v>44601.200000000004</v>
      </c>
      <c r="T5454" s="18">
        <f>SUBTOTAL(9,T5450:T5453)</f>
        <v>0</v>
      </c>
      <c r="U5454" s="10">
        <f t="shared" si="170"/>
        <v>0</v>
      </c>
      <c r="V5454" s="20">
        <f t="shared" si="171"/>
        <v>0</v>
      </c>
    </row>
    <row r="5455" spans="1:22" ht="29" outlineLevel="4" x14ac:dyDescent="0.35">
      <c r="A5455" s="6" t="s">
        <v>743</v>
      </c>
      <c r="B5455" s="6" t="s">
        <v>744</v>
      </c>
      <c r="C5455" s="12" t="s">
        <v>5725</v>
      </c>
      <c r="D5455" s="5" t="s">
        <v>5778</v>
      </c>
      <c r="E5455" s="6" t="s">
        <v>5778</v>
      </c>
      <c r="F5455" s="1" t="s">
        <v>4</v>
      </c>
      <c r="G5455" s="15" t="s">
        <v>1372</v>
      </c>
      <c r="H5455" s="1" t="s">
        <v>5552</v>
      </c>
      <c r="I5455" s="2" t="s">
        <v>5553</v>
      </c>
      <c r="J5455" s="6" t="s">
        <v>5544</v>
      </c>
      <c r="K5455" s="6" t="s">
        <v>4</v>
      </c>
      <c r="L5455" s="6" t="s">
        <v>4</v>
      </c>
      <c r="M5455" s="6" t="s">
        <v>5</v>
      </c>
      <c r="N5455" s="6" t="s">
        <v>5786</v>
      </c>
      <c r="O5455" s="16">
        <v>44782</v>
      </c>
      <c r="P5455" s="6" t="s">
        <v>7</v>
      </c>
      <c r="Q5455" s="18">
        <v>1856.75</v>
      </c>
      <c r="R5455" s="18">
        <v>0</v>
      </c>
      <c r="S5455" s="18">
        <v>1856.75</v>
      </c>
      <c r="T5455" s="18">
        <v>0</v>
      </c>
      <c r="U5455" s="10">
        <f t="shared" si="170"/>
        <v>0</v>
      </c>
      <c r="V5455" s="20">
        <f t="shared" si="171"/>
        <v>0</v>
      </c>
    </row>
    <row r="5456" spans="1:22" ht="29" outlineLevel="4" x14ac:dyDescent="0.35">
      <c r="A5456" s="6" t="s">
        <v>743</v>
      </c>
      <c r="B5456" s="6" t="s">
        <v>744</v>
      </c>
      <c r="C5456" s="12" t="s">
        <v>5725</v>
      </c>
      <c r="D5456" s="5" t="s">
        <v>5778</v>
      </c>
      <c r="E5456" s="6" t="s">
        <v>5778</v>
      </c>
      <c r="F5456" s="1" t="s">
        <v>4</v>
      </c>
      <c r="G5456" s="15" t="s">
        <v>1372</v>
      </c>
      <c r="H5456" s="1" t="s">
        <v>5552</v>
      </c>
      <c r="I5456" s="2" t="s">
        <v>5553</v>
      </c>
      <c r="J5456" s="6" t="s">
        <v>5544</v>
      </c>
      <c r="K5456" s="6" t="s">
        <v>4</v>
      </c>
      <c r="L5456" s="6" t="s">
        <v>4</v>
      </c>
      <c r="M5456" s="6" t="s">
        <v>5</v>
      </c>
      <c r="N5456" s="6" t="s">
        <v>5788</v>
      </c>
      <c r="O5456" s="16">
        <v>44866</v>
      </c>
      <c r="P5456" s="6" t="s">
        <v>7</v>
      </c>
      <c r="Q5456" s="18">
        <v>10364.549999999999</v>
      </c>
      <c r="R5456" s="18">
        <v>0</v>
      </c>
      <c r="S5456" s="18">
        <v>10364.549999999999</v>
      </c>
      <c r="T5456" s="18">
        <v>0</v>
      </c>
      <c r="U5456" s="10">
        <f t="shared" si="170"/>
        <v>0</v>
      </c>
      <c r="V5456" s="20">
        <f t="shared" si="171"/>
        <v>0</v>
      </c>
    </row>
    <row r="5457" spans="1:22" ht="29" outlineLevel="4" x14ac:dyDescent="0.35">
      <c r="A5457" s="6" t="s">
        <v>743</v>
      </c>
      <c r="B5457" s="6" t="s">
        <v>744</v>
      </c>
      <c r="C5457" s="12" t="s">
        <v>5725</v>
      </c>
      <c r="D5457" s="5" t="s">
        <v>5778</v>
      </c>
      <c r="E5457" s="6" t="s">
        <v>5778</v>
      </c>
      <c r="F5457" s="1" t="s">
        <v>4</v>
      </c>
      <c r="G5457" s="15" t="s">
        <v>1372</v>
      </c>
      <c r="H5457" s="1" t="s">
        <v>5552</v>
      </c>
      <c r="I5457" s="2" t="s">
        <v>5553</v>
      </c>
      <c r="J5457" s="6" t="s">
        <v>5544</v>
      </c>
      <c r="K5457" s="6" t="s">
        <v>4</v>
      </c>
      <c r="L5457" s="6" t="s">
        <v>4</v>
      </c>
      <c r="M5457" s="6" t="s">
        <v>5</v>
      </c>
      <c r="N5457" s="6" t="s">
        <v>5789</v>
      </c>
      <c r="O5457" s="16">
        <v>44917</v>
      </c>
      <c r="P5457" s="6" t="s">
        <v>7</v>
      </c>
      <c r="Q5457" s="18">
        <v>4672.1499999999996</v>
      </c>
      <c r="R5457" s="18">
        <v>0</v>
      </c>
      <c r="S5457" s="18">
        <v>4672.1499999999996</v>
      </c>
      <c r="T5457" s="18">
        <v>0</v>
      </c>
      <c r="U5457" s="10">
        <f t="shared" si="170"/>
        <v>0</v>
      </c>
      <c r="V5457" s="20">
        <f t="shared" si="171"/>
        <v>0</v>
      </c>
    </row>
    <row r="5458" spans="1:22" outlineLevel="3" x14ac:dyDescent="0.35">
      <c r="H5458" s="14" t="s">
        <v>12313</v>
      </c>
      <c r="O5458" s="16"/>
      <c r="Q5458" s="18">
        <f>SUBTOTAL(9,Q5455:Q5457)</f>
        <v>16893.449999999997</v>
      </c>
      <c r="R5458" s="18">
        <f>SUBTOTAL(9,R5455:R5457)</f>
        <v>0</v>
      </c>
      <c r="S5458" s="18">
        <f>SUBTOTAL(9,S5455:S5457)</f>
        <v>16893.449999999997</v>
      </c>
      <c r="T5458" s="18">
        <f>SUBTOTAL(9,T5455:T5457)</f>
        <v>0</v>
      </c>
      <c r="U5458" s="10">
        <f t="shared" si="170"/>
        <v>0</v>
      </c>
      <c r="V5458" s="20">
        <f t="shared" si="171"/>
        <v>0</v>
      </c>
    </row>
    <row r="5459" spans="1:22" ht="29" outlineLevel="4" x14ac:dyDescent="0.35">
      <c r="A5459" s="6" t="s">
        <v>743</v>
      </c>
      <c r="B5459" s="6" t="s">
        <v>744</v>
      </c>
      <c r="C5459" s="12" t="s">
        <v>5725</v>
      </c>
      <c r="D5459" s="5" t="s">
        <v>5778</v>
      </c>
      <c r="E5459" s="6" t="s">
        <v>5778</v>
      </c>
      <c r="F5459" s="1" t="s">
        <v>4</v>
      </c>
      <c r="G5459" s="15" t="s">
        <v>1372</v>
      </c>
      <c r="H5459" s="1" t="s">
        <v>5554</v>
      </c>
      <c r="I5459" s="2" t="s">
        <v>5555</v>
      </c>
      <c r="J5459" s="6" t="s">
        <v>5532</v>
      </c>
      <c r="K5459" s="6" t="s">
        <v>4</v>
      </c>
      <c r="L5459" s="6" t="s">
        <v>4</v>
      </c>
      <c r="M5459" s="6" t="s">
        <v>5</v>
      </c>
      <c r="N5459" s="6" t="s">
        <v>5779</v>
      </c>
      <c r="O5459" s="16">
        <v>44797</v>
      </c>
      <c r="P5459" s="6" t="s">
        <v>7</v>
      </c>
      <c r="Q5459" s="18">
        <v>3414.4</v>
      </c>
      <c r="R5459" s="18">
        <v>0</v>
      </c>
      <c r="S5459" s="18">
        <v>3414.4</v>
      </c>
      <c r="T5459" s="18">
        <v>0</v>
      </c>
      <c r="U5459" s="10">
        <f t="shared" si="170"/>
        <v>0</v>
      </c>
      <c r="V5459" s="20">
        <f t="shared" si="171"/>
        <v>0</v>
      </c>
    </row>
    <row r="5460" spans="1:22" ht="29" outlineLevel="4" x14ac:dyDescent="0.35">
      <c r="A5460" s="6" t="s">
        <v>743</v>
      </c>
      <c r="B5460" s="6" t="s">
        <v>744</v>
      </c>
      <c r="C5460" s="12" t="s">
        <v>5725</v>
      </c>
      <c r="D5460" s="5" t="s">
        <v>5778</v>
      </c>
      <c r="E5460" s="6" t="s">
        <v>5778</v>
      </c>
      <c r="F5460" s="1" t="s">
        <v>4</v>
      </c>
      <c r="G5460" s="15" t="s">
        <v>1372</v>
      </c>
      <c r="H5460" s="1" t="s">
        <v>5554</v>
      </c>
      <c r="I5460" s="2" t="s">
        <v>5555</v>
      </c>
      <c r="J5460" s="6" t="s">
        <v>5532</v>
      </c>
      <c r="K5460" s="6" t="s">
        <v>4</v>
      </c>
      <c r="L5460" s="6" t="s">
        <v>4</v>
      </c>
      <c r="M5460" s="6" t="s">
        <v>5</v>
      </c>
      <c r="N5460" s="6" t="s">
        <v>5780</v>
      </c>
      <c r="O5460" s="16">
        <v>44866</v>
      </c>
      <c r="P5460" s="6" t="s">
        <v>7</v>
      </c>
      <c r="Q5460" s="18">
        <v>10484.799999999999</v>
      </c>
      <c r="R5460" s="18">
        <v>0</v>
      </c>
      <c r="S5460" s="18">
        <v>10484.799999999999</v>
      </c>
      <c r="T5460" s="18">
        <v>0</v>
      </c>
      <c r="U5460" s="10">
        <f t="shared" si="170"/>
        <v>0</v>
      </c>
      <c r="V5460" s="20">
        <f t="shared" si="171"/>
        <v>0</v>
      </c>
    </row>
    <row r="5461" spans="1:22" ht="29" outlineLevel="4" x14ac:dyDescent="0.35">
      <c r="A5461" s="6" t="s">
        <v>743</v>
      </c>
      <c r="B5461" s="6" t="s">
        <v>744</v>
      </c>
      <c r="C5461" s="12" t="s">
        <v>5725</v>
      </c>
      <c r="D5461" s="5" t="s">
        <v>5778</v>
      </c>
      <c r="E5461" s="6" t="s">
        <v>5778</v>
      </c>
      <c r="F5461" s="1" t="s">
        <v>4</v>
      </c>
      <c r="G5461" s="15" t="s">
        <v>1372</v>
      </c>
      <c r="H5461" s="1" t="s">
        <v>5554</v>
      </c>
      <c r="I5461" s="2" t="s">
        <v>5555</v>
      </c>
      <c r="J5461" s="6" t="s">
        <v>5532</v>
      </c>
      <c r="K5461" s="6" t="s">
        <v>4</v>
      </c>
      <c r="L5461" s="6" t="s">
        <v>4</v>
      </c>
      <c r="M5461" s="6" t="s">
        <v>5</v>
      </c>
      <c r="N5461" s="6" t="s">
        <v>5781</v>
      </c>
      <c r="O5461" s="16">
        <v>44917</v>
      </c>
      <c r="P5461" s="6" t="s">
        <v>7</v>
      </c>
      <c r="Q5461" s="18">
        <v>868</v>
      </c>
      <c r="R5461" s="18">
        <v>0</v>
      </c>
      <c r="S5461" s="18">
        <v>868</v>
      </c>
      <c r="T5461" s="18">
        <v>0</v>
      </c>
      <c r="U5461" s="10">
        <f t="shared" si="170"/>
        <v>0</v>
      </c>
      <c r="V5461" s="20">
        <f t="shared" si="171"/>
        <v>0</v>
      </c>
    </row>
    <row r="5462" spans="1:22" outlineLevel="3" x14ac:dyDescent="0.35">
      <c r="H5462" s="14" t="s">
        <v>12314</v>
      </c>
      <c r="O5462" s="16"/>
      <c r="Q5462" s="18">
        <f>SUBTOTAL(9,Q5459:Q5461)</f>
        <v>14767.199999999999</v>
      </c>
      <c r="R5462" s="18">
        <f>SUBTOTAL(9,R5459:R5461)</f>
        <v>0</v>
      </c>
      <c r="S5462" s="18">
        <f>SUBTOTAL(9,S5459:S5461)</f>
        <v>14767.199999999999</v>
      </c>
      <c r="T5462" s="18">
        <f>SUBTOTAL(9,T5459:T5461)</f>
        <v>0</v>
      </c>
      <c r="U5462" s="10">
        <f t="shared" si="170"/>
        <v>0</v>
      </c>
      <c r="V5462" s="20">
        <f t="shared" si="171"/>
        <v>0</v>
      </c>
    </row>
    <row r="5463" spans="1:22" ht="29" outlineLevel="4" x14ac:dyDescent="0.35">
      <c r="A5463" s="6" t="s">
        <v>743</v>
      </c>
      <c r="B5463" s="6" t="s">
        <v>744</v>
      </c>
      <c r="C5463" s="12" t="s">
        <v>5725</v>
      </c>
      <c r="D5463" s="5" t="s">
        <v>5778</v>
      </c>
      <c r="E5463" s="6" t="s">
        <v>5778</v>
      </c>
      <c r="F5463" s="1" t="s">
        <v>4</v>
      </c>
      <c r="G5463" s="15" t="s">
        <v>1372</v>
      </c>
      <c r="H5463" s="1" t="s">
        <v>5558</v>
      </c>
      <c r="I5463" s="2" t="s">
        <v>5559</v>
      </c>
      <c r="J5463" s="6" t="s">
        <v>5538</v>
      </c>
      <c r="K5463" s="6" t="s">
        <v>4</v>
      </c>
      <c r="L5463" s="6" t="s">
        <v>4</v>
      </c>
      <c r="M5463" s="6" t="s">
        <v>5</v>
      </c>
      <c r="N5463" s="6" t="s">
        <v>5784</v>
      </c>
      <c r="O5463" s="16">
        <v>44866</v>
      </c>
      <c r="P5463" s="6" t="s">
        <v>7</v>
      </c>
      <c r="Q5463" s="18">
        <v>1023.1</v>
      </c>
      <c r="R5463" s="18">
        <v>0</v>
      </c>
      <c r="S5463" s="18">
        <v>1023.1</v>
      </c>
      <c r="T5463" s="18">
        <v>0</v>
      </c>
      <c r="U5463" s="10">
        <f t="shared" si="170"/>
        <v>0</v>
      </c>
      <c r="V5463" s="20">
        <f t="shared" si="171"/>
        <v>0</v>
      </c>
    </row>
    <row r="5464" spans="1:22" ht="29" outlineLevel="4" x14ac:dyDescent="0.35">
      <c r="A5464" s="6" t="s">
        <v>743</v>
      </c>
      <c r="B5464" s="6" t="s">
        <v>744</v>
      </c>
      <c r="C5464" s="12" t="s">
        <v>5725</v>
      </c>
      <c r="D5464" s="5" t="s">
        <v>5778</v>
      </c>
      <c r="E5464" s="6" t="s">
        <v>5778</v>
      </c>
      <c r="F5464" s="1" t="s">
        <v>4</v>
      </c>
      <c r="G5464" s="15" t="s">
        <v>1372</v>
      </c>
      <c r="H5464" s="1" t="s">
        <v>5558</v>
      </c>
      <c r="I5464" s="2" t="s">
        <v>5559</v>
      </c>
      <c r="J5464" s="6" t="s">
        <v>5538</v>
      </c>
      <c r="K5464" s="6" t="s">
        <v>4</v>
      </c>
      <c r="L5464" s="6" t="s">
        <v>4</v>
      </c>
      <c r="M5464" s="6" t="s">
        <v>5</v>
      </c>
      <c r="N5464" s="6" t="s">
        <v>5785</v>
      </c>
      <c r="O5464" s="16">
        <v>44917</v>
      </c>
      <c r="P5464" s="6" t="s">
        <v>7</v>
      </c>
      <c r="Q5464" s="18">
        <v>2548.9699999999998</v>
      </c>
      <c r="R5464" s="18">
        <v>0</v>
      </c>
      <c r="S5464" s="18">
        <v>2548.9699999999998</v>
      </c>
      <c r="T5464" s="18">
        <v>0</v>
      </c>
      <c r="U5464" s="10">
        <f t="shared" si="170"/>
        <v>0</v>
      </c>
      <c r="V5464" s="20">
        <f t="shared" si="171"/>
        <v>0</v>
      </c>
    </row>
    <row r="5465" spans="1:22" outlineLevel="3" x14ac:dyDescent="0.35">
      <c r="H5465" s="14" t="s">
        <v>12316</v>
      </c>
      <c r="O5465" s="16"/>
      <c r="Q5465" s="18">
        <f>SUBTOTAL(9,Q5463:Q5464)</f>
        <v>3572.0699999999997</v>
      </c>
      <c r="R5465" s="18">
        <f>SUBTOTAL(9,R5463:R5464)</f>
        <v>0</v>
      </c>
      <c r="S5465" s="18">
        <f>SUBTOTAL(9,S5463:S5464)</f>
        <v>3572.0699999999997</v>
      </c>
      <c r="T5465" s="18">
        <f>SUBTOTAL(9,T5463:T5464)</f>
        <v>0</v>
      </c>
      <c r="U5465" s="10">
        <f t="shared" si="170"/>
        <v>0</v>
      </c>
      <c r="V5465" s="20">
        <f t="shared" si="171"/>
        <v>0</v>
      </c>
    </row>
    <row r="5466" spans="1:22" ht="29" outlineLevel="4" x14ac:dyDescent="0.35">
      <c r="A5466" s="6" t="s">
        <v>743</v>
      </c>
      <c r="B5466" s="6" t="s">
        <v>744</v>
      </c>
      <c r="C5466" s="12" t="s">
        <v>5725</v>
      </c>
      <c r="D5466" s="5" t="s">
        <v>5778</v>
      </c>
      <c r="E5466" s="6" t="s">
        <v>5778</v>
      </c>
      <c r="F5466" s="1" t="s">
        <v>4</v>
      </c>
      <c r="G5466" s="15" t="s">
        <v>1372</v>
      </c>
      <c r="H5466" s="1" t="s">
        <v>5560</v>
      </c>
      <c r="I5466" s="2" t="s">
        <v>5561</v>
      </c>
      <c r="J5466" s="6" t="s">
        <v>5544</v>
      </c>
      <c r="K5466" s="6" t="s">
        <v>4</v>
      </c>
      <c r="L5466" s="6" t="s">
        <v>4</v>
      </c>
      <c r="M5466" s="6" t="s">
        <v>5</v>
      </c>
      <c r="N5466" s="6" t="s">
        <v>5789</v>
      </c>
      <c r="O5466" s="16">
        <v>44917</v>
      </c>
      <c r="P5466" s="6" t="s">
        <v>7</v>
      </c>
      <c r="Q5466" s="18">
        <v>1944.6</v>
      </c>
      <c r="R5466" s="18">
        <v>0</v>
      </c>
      <c r="S5466" s="18">
        <v>1944.6</v>
      </c>
      <c r="T5466" s="18">
        <v>0</v>
      </c>
      <c r="U5466" s="10">
        <f t="shared" si="170"/>
        <v>0</v>
      </c>
      <c r="V5466" s="20">
        <f t="shared" si="171"/>
        <v>0</v>
      </c>
    </row>
    <row r="5467" spans="1:22" outlineLevel="3" x14ac:dyDescent="0.35">
      <c r="H5467" s="14" t="s">
        <v>12317</v>
      </c>
      <c r="O5467" s="16"/>
      <c r="Q5467" s="18">
        <f>SUBTOTAL(9,Q5466:Q5466)</f>
        <v>1944.6</v>
      </c>
      <c r="R5467" s="18">
        <f>SUBTOTAL(9,R5466:R5466)</f>
        <v>0</v>
      </c>
      <c r="S5467" s="18">
        <f>SUBTOTAL(9,S5466:S5466)</f>
        <v>1944.6</v>
      </c>
      <c r="T5467" s="18">
        <f>SUBTOTAL(9,T5466:T5466)</f>
        <v>0</v>
      </c>
      <c r="U5467" s="10">
        <f t="shared" si="170"/>
        <v>0</v>
      </c>
      <c r="V5467" s="20">
        <f t="shared" si="171"/>
        <v>0</v>
      </c>
    </row>
    <row r="5468" spans="1:22" ht="29" outlineLevel="4" x14ac:dyDescent="0.35">
      <c r="A5468" s="6" t="s">
        <v>743</v>
      </c>
      <c r="B5468" s="6" t="s">
        <v>744</v>
      </c>
      <c r="C5468" s="12" t="s">
        <v>5725</v>
      </c>
      <c r="D5468" s="5" t="s">
        <v>5778</v>
      </c>
      <c r="E5468" s="6" t="s">
        <v>5778</v>
      </c>
      <c r="F5468" s="1" t="s">
        <v>4</v>
      </c>
      <c r="G5468" s="15" t="s">
        <v>1372</v>
      </c>
      <c r="H5468" s="1" t="s">
        <v>5562</v>
      </c>
      <c r="I5468" s="2" t="s">
        <v>5563</v>
      </c>
      <c r="J5468" s="6" t="s">
        <v>5538</v>
      </c>
      <c r="K5468" s="6" t="s">
        <v>4</v>
      </c>
      <c r="L5468" s="6" t="s">
        <v>4</v>
      </c>
      <c r="M5468" s="6" t="s">
        <v>5</v>
      </c>
      <c r="N5468" s="6" t="s">
        <v>5785</v>
      </c>
      <c r="O5468" s="16">
        <v>44917</v>
      </c>
      <c r="P5468" s="6" t="s">
        <v>7</v>
      </c>
      <c r="Q5468" s="18">
        <v>3572.08</v>
      </c>
      <c r="R5468" s="18">
        <v>0</v>
      </c>
      <c r="S5468" s="18">
        <v>3572.08</v>
      </c>
      <c r="T5468" s="18">
        <v>0</v>
      </c>
      <c r="U5468" s="10">
        <f t="shared" si="170"/>
        <v>0</v>
      </c>
      <c r="V5468" s="20">
        <f t="shared" si="171"/>
        <v>0</v>
      </c>
    </row>
    <row r="5469" spans="1:22" outlineLevel="3" x14ac:dyDescent="0.35">
      <c r="H5469" s="14" t="s">
        <v>12318</v>
      </c>
      <c r="O5469" s="16"/>
      <c r="Q5469" s="18">
        <f>SUBTOTAL(9,Q5468:Q5468)</f>
        <v>3572.08</v>
      </c>
      <c r="R5469" s="18">
        <f>SUBTOTAL(9,R5468:R5468)</f>
        <v>0</v>
      </c>
      <c r="S5469" s="18">
        <f>SUBTOTAL(9,S5468:S5468)</f>
        <v>3572.08</v>
      </c>
      <c r="T5469" s="18">
        <f>SUBTOTAL(9,T5468:T5468)</f>
        <v>0</v>
      </c>
      <c r="U5469" s="10">
        <f t="shared" si="170"/>
        <v>0</v>
      </c>
      <c r="V5469" s="20">
        <f t="shared" si="171"/>
        <v>0</v>
      </c>
    </row>
    <row r="5470" spans="1:22" ht="29" outlineLevel="4" x14ac:dyDescent="0.35">
      <c r="A5470" s="6" t="s">
        <v>743</v>
      </c>
      <c r="B5470" s="6" t="s">
        <v>744</v>
      </c>
      <c r="C5470" s="12" t="s">
        <v>5725</v>
      </c>
      <c r="D5470" s="5" t="s">
        <v>5778</v>
      </c>
      <c r="E5470" s="6" t="s">
        <v>5778</v>
      </c>
      <c r="F5470" s="1" t="s">
        <v>4</v>
      </c>
      <c r="G5470" s="15" t="s">
        <v>1372</v>
      </c>
      <c r="H5470" s="1" t="s">
        <v>5564</v>
      </c>
      <c r="I5470" s="2" t="s">
        <v>5565</v>
      </c>
      <c r="J5470" s="6" t="s">
        <v>5544</v>
      </c>
      <c r="K5470" s="6" t="s">
        <v>4</v>
      </c>
      <c r="L5470" s="6" t="s">
        <v>4</v>
      </c>
      <c r="M5470" s="6" t="s">
        <v>5</v>
      </c>
      <c r="N5470" s="6" t="s">
        <v>5789</v>
      </c>
      <c r="O5470" s="16">
        <v>44917</v>
      </c>
      <c r="P5470" s="6" t="s">
        <v>7</v>
      </c>
      <c r="Q5470" s="18">
        <v>1944.6</v>
      </c>
      <c r="R5470" s="18">
        <v>0</v>
      </c>
      <c r="S5470" s="18">
        <v>1944.6</v>
      </c>
      <c r="T5470" s="18">
        <v>0</v>
      </c>
      <c r="U5470" s="10">
        <f t="shared" si="170"/>
        <v>0</v>
      </c>
      <c r="V5470" s="20">
        <f t="shared" si="171"/>
        <v>0</v>
      </c>
    </row>
    <row r="5471" spans="1:22" outlineLevel="3" x14ac:dyDescent="0.35">
      <c r="H5471" s="14" t="s">
        <v>12319</v>
      </c>
      <c r="O5471" s="16"/>
      <c r="Q5471" s="18">
        <f>SUBTOTAL(9,Q5470:Q5470)</f>
        <v>1944.6</v>
      </c>
      <c r="R5471" s="18">
        <f>SUBTOTAL(9,R5470:R5470)</f>
        <v>0</v>
      </c>
      <c r="S5471" s="18">
        <f>SUBTOTAL(9,S5470:S5470)</f>
        <v>1944.6</v>
      </c>
      <c r="T5471" s="18">
        <f>SUBTOTAL(9,T5470:T5470)</f>
        <v>0</v>
      </c>
      <c r="U5471" s="10">
        <f t="shared" si="170"/>
        <v>0</v>
      </c>
      <c r="V5471" s="20">
        <f t="shared" si="171"/>
        <v>0</v>
      </c>
    </row>
    <row r="5472" spans="1:22" ht="29" outlineLevel="4" x14ac:dyDescent="0.35">
      <c r="A5472" s="6" t="s">
        <v>743</v>
      </c>
      <c r="B5472" s="6" t="s">
        <v>744</v>
      </c>
      <c r="C5472" s="12" t="s">
        <v>5725</v>
      </c>
      <c r="D5472" s="5" t="s">
        <v>5778</v>
      </c>
      <c r="E5472" s="6" t="s">
        <v>5778</v>
      </c>
      <c r="F5472" s="1" t="s">
        <v>4</v>
      </c>
      <c r="G5472" s="15" t="s">
        <v>1372</v>
      </c>
      <c r="H5472" s="1" t="s">
        <v>5568</v>
      </c>
      <c r="I5472" s="2" t="s">
        <v>5569</v>
      </c>
      <c r="J5472" s="6" t="s">
        <v>5544</v>
      </c>
      <c r="K5472" s="6" t="s">
        <v>4</v>
      </c>
      <c r="L5472" s="6" t="s">
        <v>4</v>
      </c>
      <c r="M5472" s="6" t="s">
        <v>5</v>
      </c>
      <c r="N5472" s="6" t="s">
        <v>5788</v>
      </c>
      <c r="O5472" s="16">
        <v>44866</v>
      </c>
      <c r="P5472" s="6" t="s">
        <v>7</v>
      </c>
      <c r="Q5472" s="18">
        <v>3025.6</v>
      </c>
      <c r="R5472" s="18">
        <v>0</v>
      </c>
      <c r="S5472" s="18">
        <v>3025.6</v>
      </c>
      <c r="T5472" s="18">
        <v>0</v>
      </c>
      <c r="U5472" s="10">
        <f t="shared" si="170"/>
        <v>0</v>
      </c>
      <c r="V5472" s="20">
        <f t="shared" si="171"/>
        <v>0</v>
      </c>
    </row>
    <row r="5473" spans="1:22" outlineLevel="3" x14ac:dyDescent="0.35">
      <c r="H5473" s="14" t="s">
        <v>12321</v>
      </c>
      <c r="O5473" s="16"/>
      <c r="Q5473" s="18">
        <f>SUBTOTAL(9,Q5472:Q5472)</f>
        <v>3025.6</v>
      </c>
      <c r="R5473" s="18">
        <f>SUBTOTAL(9,R5472:R5472)</f>
        <v>0</v>
      </c>
      <c r="S5473" s="18">
        <f>SUBTOTAL(9,S5472:S5472)</f>
        <v>3025.6</v>
      </c>
      <c r="T5473" s="18">
        <f>SUBTOTAL(9,T5472:T5472)</f>
        <v>0</v>
      </c>
      <c r="U5473" s="10">
        <f t="shared" si="170"/>
        <v>0</v>
      </c>
      <c r="V5473" s="20">
        <f t="shared" si="171"/>
        <v>0</v>
      </c>
    </row>
    <row r="5474" spans="1:22" ht="29" outlineLevel="4" x14ac:dyDescent="0.35">
      <c r="A5474" s="6" t="s">
        <v>743</v>
      </c>
      <c r="B5474" s="6" t="s">
        <v>744</v>
      </c>
      <c r="C5474" s="12" t="s">
        <v>5725</v>
      </c>
      <c r="D5474" s="5" t="s">
        <v>5778</v>
      </c>
      <c r="E5474" s="6" t="s">
        <v>5778</v>
      </c>
      <c r="F5474" s="1" t="s">
        <v>4</v>
      </c>
      <c r="G5474" s="15" t="s">
        <v>1372</v>
      </c>
      <c r="H5474" s="1" t="s">
        <v>5570</v>
      </c>
      <c r="I5474" s="2" t="s">
        <v>5571</v>
      </c>
      <c r="J5474" s="6" t="s">
        <v>5544</v>
      </c>
      <c r="K5474" s="6" t="s">
        <v>4</v>
      </c>
      <c r="L5474" s="6" t="s">
        <v>4</v>
      </c>
      <c r="M5474" s="6" t="s">
        <v>5</v>
      </c>
      <c r="N5474" s="6" t="s">
        <v>5787</v>
      </c>
      <c r="O5474" s="16">
        <v>44797</v>
      </c>
      <c r="P5474" s="6" t="s">
        <v>7</v>
      </c>
      <c r="Q5474" s="18">
        <v>5901.6</v>
      </c>
      <c r="R5474" s="18">
        <v>0</v>
      </c>
      <c r="S5474" s="18">
        <v>5901.6</v>
      </c>
      <c r="T5474" s="18">
        <v>0</v>
      </c>
      <c r="U5474" s="10">
        <f t="shared" si="170"/>
        <v>0</v>
      </c>
      <c r="V5474" s="20">
        <f t="shared" si="171"/>
        <v>0</v>
      </c>
    </row>
    <row r="5475" spans="1:22" ht="29" outlineLevel="4" x14ac:dyDescent="0.35">
      <c r="A5475" s="6" t="s">
        <v>743</v>
      </c>
      <c r="B5475" s="6" t="s">
        <v>744</v>
      </c>
      <c r="C5475" s="12" t="s">
        <v>5725</v>
      </c>
      <c r="D5475" s="5" t="s">
        <v>5778</v>
      </c>
      <c r="E5475" s="6" t="s">
        <v>5778</v>
      </c>
      <c r="F5475" s="1" t="s">
        <v>4</v>
      </c>
      <c r="G5475" s="15" t="s">
        <v>1372</v>
      </c>
      <c r="H5475" s="1" t="s">
        <v>5570</v>
      </c>
      <c r="I5475" s="2" t="s">
        <v>5571</v>
      </c>
      <c r="J5475" s="6" t="s">
        <v>5544</v>
      </c>
      <c r="K5475" s="6" t="s">
        <v>4</v>
      </c>
      <c r="L5475" s="6" t="s">
        <v>4</v>
      </c>
      <c r="M5475" s="6" t="s">
        <v>5</v>
      </c>
      <c r="N5475" s="6" t="s">
        <v>5789</v>
      </c>
      <c r="O5475" s="16">
        <v>44917</v>
      </c>
      <c r="P5475" s="6" t="s">
        <v>7</v>
      </c>
      <c r="Q5475" s="18">
        <v>3025.6</v>
      </c>
      <c r="R5475" s="18">
        <v>0</v>
      </c>
      <c r="S5475" s="18">
        <v>3025.6</v>
      </c>
      <c r="T5475" s="18">
        <v>0</v>
      </c>
      <c r="U5475" s="10">
        <f t="shared" si="170"/>
        <v>0</v>
      </c>
      <c r="V5475" s="20">
        <f t="shared" si="171"/>
        <v>0</v>
      </c>
    </row>
    <row r="5476" spans="1:22" outlineLevel="3" x14ac:dyDescent="0.35">
      <c r="H5476" s="14" t="s">
        <v>12322</v>
      </c>
      <c r="O5476" s="16"/>
      <c r="Q5476" s="18">
        <f>SUBTOTAL(9,Q5474:Q5475)</f>
        <v>8927.2000000000007</v>
      </c>
      <c r="R5476" s="18">
        <f>SUBTOTAL(9,R5474:R5475)</f>
        <v>0</v>
      </c>
      <c r="S5476" s="18">
        <f>SUBTOTAL(9,S5474:S5475)</f>
        <v>8927.2000000000007</v>
      </c>
      <c r="T5476" s="18">
        <f>SUBTOTAL(9,T5474:T5475)</f>
        <v>0</v>
      </c>
      <c r="U5476" s="10">
        <f t="shared" si="170"/>
        <v>0</v>
      </c>
      <c r="V5476" s="20">
        <f t="shared" si="171"/>
        <v>0</v>
      </c>
    </row>
    <row r="5477" spans="1:22" outlineLevel="4" x14ac:dyDescent="0.35">
      <c r="A5477" s="6" t="s">
        <v>566</v>
      </c>
      <c r="B5477" s="6" t="s">
        <v>567</v>
      </c>
      <c r="C5477" s="12" t="s">
        <v>5725</v>
      </c>
      <c r="D5477" s="5" t="s">
        <v>5790</v>
      </c>
      <c r="E5477" s="6" t="s">
        <v>5790</v>
      </c>
      <c r="F5477" s="1" t="s">
        <v>598</v>
      </c>
      <c r="G5477" s="15" t="s">
        <v>4</v>
      </c>
      <c r="H5477" s="1" t="s">
        <v>5792</v>
      </c>
      <c r="I5477" s="2" t="s">
        <v>5793</v>
      </c>
      <c r="J5477" s="6" t="s">
        <v>4</v>
      </c>
      <c r="K5477" s="6" t="s">
        <v>4</v>
      </c>
      <c r="L5477" s="6" t="s">
        <v>4</v>
      </c>
      <c r="M5477" s="6" t="s">
        <v>5</v>
      </c>
      <c r="N5477" s="6" t="s">
        <v>5791</v>
      </c>
      <c r="O5477" s="16">
        <v>45106</v>
      </c>
      <c r="P5477" s="6" t="s">
        <v>7</v>
      </c>
      <c r="Q5477" s="18">
        <v>33777.160000000003</v>
      </c>
      <c r="R5477" s="18">
        <v>33777.160000000003</v>
      </c>
      <c r="S5477" s="18">
        <v>0</v>
      </c>
      <c r="T5477" s="18">
        <v>0</v>
      </c>
      <c r="U5477" s="10">
        <f t="shared" si="170"/>
        <v>0</v>
      </c>
      <c r="V5477" s="20">
        <f t="shared" si="171"/>
        <v>0</v>
      </c>
    </row>
    <row r="5478" spans="1:22" outlineLevel="3" x14ac:dyDescent="0.35">
      <c r="H5478" s="14" t="s">
        <v>12361</v>
      </c>
      <c r="O5478" s="16"/>
      <c r="Q5478" s="18">
        <f>SUBTOTAL(9,Q5477:Q5477)</f>
        <v>33777.160000000003</v>
      </c>
      <c r="R5478" s="18">
        <f>SUBTOTAL(9,R5477:R5477)</f>
        <v>33777.160000000003</v>
      </c>
      <c r="S5478" s="18">
        <f>SUBTOTAL(9,S5477:S5477)</f>
        <v>0</v>
      </c>
      <c r="T5478" s="18">
        <f>SUBTOTAL(9,T5477:T5477)</f>
        <v>0</v>
      </c>
      <c r="U5478" s="10">
        <f t="shared" si="170"/>
        <v>0</v>
      </c>
      <c r="V5478" s="20">
        <f t="shared" si="171"/>
        <v>0</v>
      </c>
    </row>
    <row r="5479" spans="1:22" outlineLevel="4" x14ac:dyDescent="0.35">
      <c r="A5479" s="6" t="s">
        <v>566</v>
      </c>
      <c r="B5479" s="6" t="s">
        <v>567</v>
      </c>
      <c r="C5479" s="12" t="s">
        <v>5725</v>
      </c>
      <c r="D5479" s="5" t="s">
        <v>5790</v>
      </c>
      <c r="E5479" s="6" t="s">
        <v>5790</v>
      </c>
      <c r="F5479" s="1" t="s">
        <v>573</v>
      </c>
      <c r="G5479" s="15" t="s">
        <v>4</v>
      </c>
      <c r="H5479" s="1" t="s">
        <v>5795</v>
      </c>
      <c r="I5479" s="2" t="s">
        <v>5796</v>
      </c>
      <c r="J5479" s="6" t="s">
        <v>4</v>
      </c>
      <c r="K5479" s="6" t="s">
        <v>4</v>
      </c>
      <c r="L5479" s="6" t="s">
        <v>4</v>
      </c>
      <c r="M5479" s="6" t="s">
        <v>5</v>
      </c>
      <c r="N5479" s="6" t="s">
        <v>5794</v>
      </c>
      <c r="O5479" s="16">
        <v>45104</v>
      </c>
      <c r="P5479" s="6" t="s">
        <v>7</v>
      </c>
      <c r="Q5479" s="18">
        <v>77312.44</v>
      </c>
      <c r="R5479" s="18">
        <v>77312.44</v>
      </c>
      <c r="S5479" s="18">
        <v>0</v>
      </c>
      <c r="T5479" s="18">
        <v>0</v>
      </c>
      <c r="U5479" s="10">
        <f t="shared" si="170"/>
        <v>0</v>
      </c>
      <c r="V5479" s="20">
        <f t="shared" si="171"/>
        <v>0</v>
      </c>
    </row>
    <row r="5480" spans="1:22" outlineLevel="3" x14ac:dyDescent="0.35">
      <c r="H5480" s="14" t="s">
        <v>12362</v>
      </c>
      <c r="O5480" s="16"/>
      <c r="Q5480" s="18">
        <f>SUBTOTAL(9,Q5479:Q5479)</f>
        <v>77312.44</v>
      </c>
      <c r="R5480" s="18">
        <f>SUBTOTAL(9,R5479:R5479)</f>
        <v>77312.44</v>
      </c>
      <c r="S5480" s="18">
        <f>SUBTOTAL(9,S5479:S5479)</f>
        <v>0</v>
      </c>
      <c r="T5480" s="18">
        <f>SUBTOTAL(9,T5479:T5479)</f>
        <v>0</v>
      </c>
      <c r="U5480" s="10">
        <f t="shared" si="170"/>
        <v>0</v>
      </c>
      <c r="V5480" s="20">
        <f t="shared" si="171"/>
        <v>0</v>
      </c>
    </row>
    <row r="5481" spans="1:22" outlineLevel="2" x14ac:dyDescent="0.35">
      <c r="C5481" s="13" t="s">
        <v>10805</v>
      </c>
      <c r="O5481" s="16"/>
      <c r="Q5481" s="18">
        <f>SUBTOTAL(9,Q5290:Q5479)</f>
        <v>457256.34999999992</v>
      </c>
      <c r="R5481" s="18">
        <f>SUBTOTAL(9,R5290:R5479)</f>
        <v>111089.60000000001</v>
      </c>
      <c r="S5481" s="18">
        <f>SUBTOTAL(9,S5290:S5479)</f>
        <v>292312.9099999998</v>
      </c>
      <c r="T5481" s="18">
        <f>SUBTOTAL(9,T5290:T5479)</f>
        <v>53853.840000000011</v>
      </c>
      <c r="U5481" s="10">
        <f t="shared" si="170"/>
        <v>7.2759576141834259E-11</v>
      </c>
      <c r="V5481" s="20">
        <f t="shared" si="171"/>
        <v>7.2759576141834259E-11</v>
      </c>
    </row>
    <row r="5482" spans="1:22" ht="29" outlineLevel="4" x14ac:dyDescent="0.35">
      <c r="A5482" s="6" t="s">
        <v>566</v>
      </c>
      <c r="B5482" s="6" t="s">
        <v>567</v>
      </c>
      <c r="C5482" s="12" t="s">
        <v>5797</v>
      </c>
      <c r="D5482" s="5" t="s">
        <v>5798</v>
      </c>
      <c r="E5482" s="6" t="s">
        <v>5798</v>
      </c>
      <c r="F5482" s="1" t="s">
        <v>598</v>
      </c>
      <c r="G5482" s="15" t="s">
        <v>4</v>
      </c>
      <c r="H5482" s="1" t="s">
        <v>5801</v>
      </c>
      <c r="I5482" s="2" t="s">
        <v>5802</v>
      </c>
      <c r="J5482" s="6" t="s">
        <v>4</v>
      </c>
      <c r="K5482" s="6" t="s">
        <v>4</v>
      </c>
      <c r="L5482" s="6" t="s">
        <v>4</v>
      </c>
      <c r="M5482" s="6" t="s">
        <v>5</v>
      </c>
      <c r="N5482" s="6" t="s">
        <v>5803</v>
      </c>
      <c r="O5482" s="16">
        <v>44823</v>
      </c>
      <c r="P5482" s="6" t="s">
        <v>5804</v>
      </c>
      <c r="Q5482" s="18">
        <v>1237.5</v>
      </c>
      <c r="R5482" s="18">
        <v>1237.5</v>
      </c>
      <c r="S5482" s="18">
        <v>0</v>
      </c>
      <c r="T5482" s="18">
        <v>0</v>
      </c>
      <c r="U5482" s="10">
        <f t="shared" si="170"/>
        <v>0</v>
      </c>
      <c r="V5482" s="20">
        <f t="shared" si="171"/>
        <v>0</v>
      </c>
    </row>
    <row r="5483" spans="1:22" ht="29" outlineLevel="4" x14ac:dyDescent="0.35">
      <c r="A5483" s="6" t="s">
        <v>566</v>
      </c>
      <c r="B5483" s="6" t="s">
        <v>567</v>
      </c>
      <c r="C5483" s="12" t="s">
        <v>5797</v>
      </c>
      <c r="D5483" s="5" t="s">
        <v>5798</v>
      </c>
      <c r="E5483" s="6" t="s">
        <v>5798</v>
      </c>
      <c r="F5483" s="1" t="s">
        <v>598</v>
      </c>
      <c r="G5483" s="15" t="s">
        <v>4</v>
      </c>
      <c r="H5483" s="1" t="s">
        <v>5801</v>
      </c>
      <c r="I5483" s="2" t="s">
        <v>5802</v>
      </c>
      <c r="J5483" s="6" t="s">
        <v>4</v>
      </c>
      <c r="K5483" s="6" t="s">
        <v>4</v>
      </c>
      <c r="L5483" s="6" t="s">
        <v>4</v>
      </c>
      <c r="M5483" s="6" t="s">
        <v>5</v>
      </c>
      <c r="N5483" s="6" t="s">
        <v>5799</v>
      </c>
      <c r="O5483" s="16">
        <v>44865</v>
      </c>
      <c r="P5483" s="6" t="s">
        <v>5800</v>
      </c>
      <c r="Q5483" s="18">
        <f>989.41+0.59</f>
        <v>990</v>
      </c>
      <c r="R5483" s="18">
        <f>989.41+0.59</f>
        <v>990</v>
      </c>
      <c r="S5483" s="18">
        <v>0</v>
      </c>
      <c r="T5483" s="18">
        <v>0</v>
      </c>
      <c r="U5483" s="10">
        <f t="shared" si="170"/>
        <v>0</v>
      </c>
      <c r="V5483" s="20">
        <f t="shared" si="171"/>
        <v>0</v>
      </c>
    </row>
    <row r="5484" spans="1:22" outlineLevel="3" x14ac:dyDescent="0.35">
      <c r="H5484" s="14" t="s">
        <v>12363</v>
      </c>
      <c r="O5484" s="16"/>
      <c r="Q5484" s="18">
        <f>SUBTOTAL(9,Q5482:Q5483)</f>
        <v>2227.5</v>
      </c>
      <c r="R5484" s="18">
        <f>SUBTOTAL(9,R5482:R5483)</f>
        <v>2227.5</v>
      </c>
      <c r="S5484" s="18">
        <f>SUBTOTAL(9,S5482:S5483)</f>
        <v>0</v>
      </c>
      <c r="T5484" s="18">
        <f>SUBTOTAL(9,T5482:T5483)</f>
        <v>0</v>
      </c>
      <c r="U5484" s="10">
        <f t="shared" si="170"/>
        <v>0</v>
      </c>
      <c r="V5484" s="20">
        <f t="shared" si="171"/>
        <v>0</v>
      </c>
    </row>
    <row r="5485" spans="1:22" ht="29" outlineLevel="4" x14ac:dyDescent="0.35">
      <c r="A5485" s="6" t="s">
        <v>566</v>
      </c>
      <c r="B5485" s="6" t="s">
        <v>567</v>
      </c>
      <c r="C5485" s="12" t="s">
        <v>5797</v>
      </c>
      <c r="D5485" s="5" t="s">
        <v>5798</v>
      </c>
      <c r="E5485" s="6" t="s">
        <v>5798</v>
      </c>
      <c r="F5485" s="1" t="s">
        <v>598</v>
      </c>
      <c r="G5485" s="15" t="s">
        <v>4</v>
      </c>
      <c r="H5485" s="1" t="s">
        <v>5807</v>
      </c>
      <c r="I5485" s="2" t="s">
        <v>5808</v>
      </c>
      <c r="J5485" s="6" t="s">
        <v>4</v>
      </c>
      <c r="K5485" s="6" t="s">
        <v>4</v>
      </c>
      <c r="L5485" s="6" t="s">
        <v>4</v>
      </c>
      <c r="M5485" s="6" t="s">
        <v>5</v>
      </c>
      <c r="N5485" s="6" t="s">
        <v>5805</v>
      </c>
      <c r="O5485" s="16">
        <v>44810</v>
      </c>
      <c r="P5485" s="6" t="s">
        <v>5806</v>
      </c>
      <c r="Q5485" s="18">
        <f>79999+0.6</f>
        <v>79999.600000000006</v>
      </c>
      <c r="R5485" s="18">
        <f>79999+0.6</f>
        <v>79999.600000000006</v>
      </c>
      <c r="S5485" s="18">
        <v>0</v>
      </c>
      <c r="T5485" s="18">
        <v>0</v>
      </c>
      <c r="U5485" s="10">
        <f t="shared" si="170"/>
        <v>0</v>
      </c>
      <c r="V5485" s="20">
        <f t="shared" si="171"/>
        <v>0</v>
      </c>
    </row>
    <row r="5486" spans="1:22" outlineLevel="3" x14ac:dyDescent="0.35">
      <c r="H5486" s="14" t="s">
        <v>12364</v>
      </c>
      <c r="O5486" s="16"/>
      <c r="Q5486" s="18">
        <f>SUBTOTAL(9,Q5485:Q5485)</f>
        <v>79999.600000000006</v>
      </c>
      <c r="R5486" s="18">
        <f>SUBTOTAL(9,R5485:R5485)</f>
        <v>79999.600000000006</v>
      </c>
      <c r="S5486" s="18">
        <f>SUBTOTAL(9,S5485:S5485)</f>
        <v>0</v>
      </c>
      <c r="T5486" s="18">
        <f>SUBTOTAL(9,T5485:T5485)</f>
        <v>0</v>
      </c>
      <c r="U5486" s="10">
        <f t="shared" si="170"/>
        <v>0</v>
      </c>
      <c r="V5486" s="20">
        <f t="shared" si="171"/>
        <v>0</v>
      </c>
    </row>
    <row r="5487" spans="1:22" outlineLevel="4" x14ac:dyDescent="0.35">
      <c r="A5487" s="6" t="s">
        <v>566</v>
      </c>
      <c r="B5487" s="6" t="s">
        <v>567</v>
      </c>
      <c r="C5487" s="12" t="s">
        <v>5797</v>
      </c>
      <c r="D5487" s="5" t="s">
        <v>5798</v>
      </c>
      <c r="E5487" s="6" t="s">
        <v>5798</v>
      </c>
      <c r="F5487" s="1" t="s">
        <v>573</v>
      </c>
      <c r="G5487" s="15" t="s">
        <v>4</v>
      </c>
      <c r="H5487" s="1" t="s">
        <v>5811</v>
      </c>
      <c r="I5487" s="2" t="s">
        <v>5812</v>
      </c>
      <c r="J5487" s="6" t="s">
        <v>4</v>
      </c>
      <c r="K5487" s="6" t="s">
        <v>4</v>
      </c>
      <c r="L5487" s="6" t="s">
        <v>4</v>
      </c>
      <c r="M5487" s="6" t="s">
        <v>5</v>
      </c>
      <c r="N5487" s="6" t="s">
        <v>5809</v>
      </c>
      <c r="O5487" s="16">
        <v>44837</v>
      </c>
      <c r="P5487" s="6" t="s">
        <v>5810</v>
      </c>
      <c r="Q5487" s="18">
        <v>6671.67</v>
      </c>
      <c r="R5487" s="18">
        <v>6671.67</v>
      </c>
      <c r="S5487" s="18">
        <v>0</v>
      </c>
      <c r="T5487" s="18">
        <v>0</v>
      </c>
      <c r="U5487" s="10">
        <f t="shared" si="170"/>
        <v>0</v>
      </c>
      <c r="V5487" s="20">
        <f t="shared" si="171"/>
        <v>0</v>
      </c>
    </row>
    <row r="5488" spans="1:22" outlineLevel="4" x14ac:dyDescent="0.35">
      <c r="A5488" s="6" t="s">
        <v>566</v>
      </c>
      <c r="B5488" s="6" t="s">
        <v>567</v>
      </c>
      <c r="C5488" s="12" t="s">
        <v>5797</v>
      </c>
      <c r="D5488" s="5" t="s">
        <v>5798</v>
      </c>
      <c r="E5488" s="6" t="s">
        <v>5798</v>
      </c>
      <c r="F5488" s="1" t="s">
        <v>573</v>
      </c>
      <c r="G5488" s="15" t="s">
        <v>4</v>
      </c>
      <c r="H5488" s="1" t="s">
        <v>5811</v>
      </c>
      <c r="I5488" s="2" t="s">
        <v>5812</v>
      </c>
      <c r="J5488" s="6" t="s">
        <v>4</v>
      </c>
      <c r="K5488" s="6" t="s">
        <v>4</v>
      </c>
      <c r="L5488" s="6" t="s">
        <v>4</v>
      </c>
      <c r="M5488" s="6" t="s">
        <v>5</v>
      </c>
      <c r="N5488" s="6" t="s">
        <v>5813</v>
      </c>
      <c r="O5488" s="16">
        <v>44879</v>
      </c>
      <c r="P5488" s="6" t="s">
        <v>5814</v>
      </c>
      <c r="Q5488" s="18">
        <v>8182.3</v>
      </c>
      <c r="R5488" s="18">
        <v>8182.3</v>
      </c>
      <c r="S5488" s="18">
        <v>0</v>
      </c>
      <c r="T5488" s="18">
        <v>0</v>
      </c>
      <c r="U5488" s="10">
        <f t="shared" si="170"/>
        <v>0</v>
      </c>
      <c r="V5488" s="20">
        <f t="shared" si="171"/>
        <v>0</v>
      </c>
    </row>
    <row r="5489" spans="1:22" outlineLevel="3" x14ac:dyDescent="0.35">
      <c r="H5489" s="14" t="s">
        <v>12365</v>
      </c>
      <c r="O5489" s="16"/>
      <c r="Q5489" s="18">
        <f>SUBTOTAL(9,Q5487:Q5488)</f>
        <v>14853.970000000001</v>
      </c>
      <c r="R5489" s="18">
        <f>SUBTOTAL(9,R5487:R5488)</f>
        <v>14853.970000000001</v>
      </c>
      <c r="S5489" s="18">
        <f>SUBTOTAL(9,S5487:S5488)</f>
        <v>0</v>
      </c>
      <c r="T5489" s="18">
        <f>SUBTOTAL(9,T5487:T5488)</f>
        <v>0</v>
      </c>
      <c r="U5489" s="10">
        <f t="shared" si="170"/>
        <v>0</v>
      </c>
      <c r="V5489" s="20">
        <f t="shared" si="171"/>
        <v>0</v>
      </c>
    </row>
    <row r="5490" spans="1:22" outlineLevel="4" x14ac:dyDescent="0.35">
      <c r="A5490" s="6" t="s">
        <v>566</v>
      </c>
      <c r="B5490" s="6" t="s">
        <v>567</v>
      </c>
      <c r="C5490" s="12" t="s">
        <v>5797</v>
      </c>
      <c r="D5490" s="5" t="s">
        <v>5798</v>
      </c>
      <c r="E5490" s="6" t="s">
        <v>5798</v>
      </c>
      <c r="F5490" s="1" t="s">
        <v>598</v>
      </c>
      <c r="G5490" s="15" t="s">
        <v>4</v>
      </c>
      <c r="H5490" s="1" t="s">
        <v>5817</v>
      </c>
      <c r="I5490" s="2" t="s">
        <v>5818</v>
      </c>
      <c r="J5490" s="6" t="s">
        <v>4</v>
      </c>
      <c r="K5490" s="6" t="s">
        <v>4</v>
      </c>
      <c r="L5490" s="6" t="s">
        <v>4</v>
      </c>
      <c r="M5490" s="6" t="s">
        <v>5</v>
      </c>
      <c r="N5490" s="6" t="s">
        <v>5815</v>
      </c>
      <c r="O5490" s="16">
        <v>45068</v>
      </c>
      <c r="P5490" s="6" t="s">
        <v>5816</v>
      </c>
      <c r="Q5490" s="18">
        <v>9680</v>
      </c>
      <c r="R5490" s="18">
        <v>9680</v>
      </c>
      <c r="S5490" s="18">
        <v>0</v>
      </c>
      <c r="T5490" s="18">
        <v>0</v>
      </c>
      <c r="U5490" s="10">
        <f t="shared" si="170"/>
        <v>0</v>
      </c>
      <c r="V5490" s="20">
        <f t="shared" si="171"/>
        <v>0</v>
      </c>
    </row>
    <row r="5491" spans="1:22" outlineLevel="4" x14ac:dyDescent="0.35">
      <c r="A5491" s="6" t="s">
        <v>566</v>
      </c>
      <c r="B5491" s="6" t="s">
        <v>567</v>
      </c>
      <c r="C5491" s="12" t="s">
        <v>5797</v>
      </c>
      <c r="D5491" s="5" t="s">
        <v>5798</v>
      </c>
      <c r="E5491" s="6" t="s">
        <v>5798</v>
      </c>
      <c r="F5491" s="1" t="s">
        <v>598</v>
      </c>
      <c r="G5491" s="15" t="s">
        <v>4</v>
      </c>
      <c r="H5491" s="1" t="s">
        <v>5817</v>
      </c>
      <c r="I5491" s="2" t="s">
        <v>5818</v>
      </c>
      <c r="J5491" s="6" t="s">
        <v>4</v>
      </c>
      <c r="K5491" s="6" t="s">
        <v>4</v>
      </c>
      <c r="L5491" s="6" t="s">
        <v>4</v>
      </c>
      <c r="M5491" s="6" t="s">
        <v>5</v>
      </c>
      <c r="N5491" s="6" t="s">
        <v>5819</v>
      </c>
      <c r="O5491" s="16">
        <v>45068</v>
      </c>
      <c r="P5491" s="6" t="s">
        <v>5816</v>
      </c>
      <c r="Q5491" s="18">
        <v>23760</v>
      </c>
      <c r="R5491" s="18">
        <v>23760</v>
      </c>
      <c r="S5491" s="18">
        <v>0</v>
      </c>
      <c r="T5491" s="18">
        <v>0</v>
      </c>
      <c r="U5491" s="10">
        <f t="shared" si="170"/>
        <v>0</v>
      </c>
      <c r="V5491" s="20">
        <f t="shared" si="171"/>
        <v>0</v>
      </c>
    </row>
    <row r="5492" spans="1:22" outlineLevel="3" x14ac:dyDescent="0.35">
      <c r="H5492" s="14" t="s">
        <v>12366</v>
      </c>
      <c r="O5492" s="16"/>
      <c r="Q5492" s="18">
        <f>SUBTOTAL(9,Q5490:Q5491)</f>
        <v>33440</v>
      </c>
      <c r="R5492" s="18">
        <f>SUBTOTAL(9,R5490:R5491)</f>
        <v>33440</v>
      </c>
      <c r="S5492" s="18">
        <f>SUBTOTAL(9,S5490:S5491)</f>
        <v>0</v>
      </c>
      <c r="T5492" s="18">
        <f>SUBTOTAL(9,T5490:T5491)</f>
        <v>0</v>
      </c>
      <c r="U5492" s="10">
        <f t="shared" si="170"/>
        <v>0</v>
      </c>
      <c r="V5492" s="20">
        <f t="shared" si="171"/>
        <v>0</v>
      </c>
    </row>
    <row r="5493" spans="1:22" outlineLevel="4" x14ac:dyDescent="0.35">
      <c r="A5493" s="6" t="s">
        <v>566</v>
      </c>
      <c r="B5493" s="6" t="s">
        <v>567</v>
      </c>
      <c r="C5493" s="12" t="s">
        <v>5797</v>
      </c>
      <c r="D5493" s="5" t="s">
        <v>5798</v>
      </c>
      <c r="E5493" s="6" t="s">
        <v>5798</v>
      </c>
      <c r="F5493" s="1" t="s">
        <v>598</v>
      </c>
      <c r="G5493" s="15" t="s">
        <v>4</v>
      </c>
      <c r="H5493" s="1" t="s">
        <v>5822</v>
      </c>
      <c r="I5493" s="2" t="s">
        <v>5823</v>
      </c>
      <c r="J5493" s="6" t="s">
        <v>4</v>
      </c>
      <c r="K5493" s="6" t="s">
        <v>4</v>
      </c>
      <c r="L5493" s="6" t="s">
        <v>4</v>
      </c>
      <c r="M5493" s="6" t="s">
        <v>5</v>
      </c>
      <c r="N5493" s="6" t="s">
        <v>5820</v>
      </c>
      <c r="O5493" s="16">
        <v>45047</v>
      </c>
      <c r="P5493" s="6" t="s">
        <v>5821</v>
      </c>
      <c r="Q5493" s="18">
        <v>100763.81</v>
      </c>
      <c r="R5493" s="18">
        <v>100763.81</v>
      </c>
      <c r="S5493" s="18">
        <v>0</v>
      </c>
      <c r="T5493" s="18">
        <v>0</v>
      </c>
      <c r="U5493" s="10">
        <f t="shared" si="170"/>
        <v>0</v>
      </c>
      <c r="V5493" s="20">
        <f t="shared" si="171"/>
        <v>0</v>
      </c>
    </row>
    <row r="5494" spans="1:22" outlineLevel="3" x14ac:dyDescent="0.35">
      <c r="H5494" s="14" t="s">
        <v>12367</v>
      </c>
      <c r="O5494" s="16"/>
      <c r="Q5494" s="18">
        <f>SUBTOTAL(9,Q5493:Q5493)</f>
        <v>100763.81</v>
      </c>
      <c r="R5494" s="18">
        <f>SUBTOTAL(9,R5493:R5493)</f>
        <v>100763.81</v>
      </c>
      <c r="S5494" s="18">
        <f>SUBTOTAL(9,S5493:S5493)</f>
        <v>0</v>
      </c>
      <c r="T5494" s="18">
        <f>SUBTOTAL(9,T5493:T5493)</f>
        <v>0</v>
      </c>
      <c r="U5494" s="10">
        <f t="shared" si="170"/>
        <v>0</v>
      </c>
      <c r="V5494" s="20">
        <f t="shared" si="171"/>
        <v>0</v>
      </c>
    </row>
    <row r="5495" spans="1:22" outlineLevel="4" x14ac:dyDescent="0.35">
      <c r="A5495" s="6" t="s">
        <v>566</v>
      </c>
      <c r="B5495" s="6" t="s">
        <v>567</v>
      </c>
      <c r="C5495" s="12" t="s">
        <v>5797</v>
      </c>
      <c r="D5495" s="5" t="s">
        <v>5798</v>
      </c>
      <c r="E5495" s="6" t="s">
        <v>5798</v>
      </c>
      <c r="F5495" s="1" t="s">
        <v>573</v>
      </c>
      <c r="G5495" s="15" t="s">
        <v>4</v>
      </c>
      <c r="H5495" s="1" t="s">
        <v>5826</v>
      </c>
      <c r="I5495" s="2" t="s">
        <v>5827</v>
      </c>
      <c r="J5495" s="6" t="s">
        <v>4</v>
      </c>
      <c r="K5495" s="6" t="s">
        <v>4</v>
      </c>
      <c r="L5495" s="6" t="s">
        <v>4</v>
      </c>
      <c r="M5495" s="6" t="s">
        <v>5</v>
      </c>
      <c r="N5495" s="6" t="s">
        <v>5824</v>
      </c>
      <c r="O5495" s="16">
        <v>44935</v>
      </c>
      <c r="P5495" s="6" t="s">
        <v>5825</v>
      </c>
      <c r="Q5495" s="18">
        <v>400</v>
      </c>
      <c r="R5495" s="18">
        <v>400</v>
      </c>
      <c r="S5495" s="18">
        <v>0</v>
      </c>
      <c r="T5495" s="18">
        <v>0</v>
      </c>
      <c r="U5495" s="10">
        <f t="shared" si="170"/>
        <v>0</v>
      </c>
      <c r="V5495" s="20">
        <f t="shared" si="171"/>
        <v>0</v>
      </c>
    </row>
    <row r="5496" spans="1:22" outlineLevel="4" x14ac:dyDescent="0.35">
      <c r="A5496" s="6" t="s">
        <v>566</v>
      </c>
      <c r="B5496" s="6" t="s">
        <v>567</v>
      </c>
      <c r="C5496" s="12" t="s">
        <v>5797</v>
      </c>
      <c r="D5496" s="5" t="s">
        <v>5798</v>
      </c>
      <c r="E5496" s="6" t="s">
        <v>5798</v>
      </c>
      <c r="F5496" s="1" t="s">
        <v>573</v>
      </c>
      <c r="G5496" s="15" t="s">
        <v>4</v>
      </c>
      <c r="H5496" s="1" t="s">
        <v>5826</v>
      </c>
      <c r="I5496" s="2" t="s">
        <v>5827</v>
      </c>
      <c r="J5496" s="6" t="s">
        <v>4</v>
      </c>
      <c r="K5496" s="6" t="s">
        <v>4</v>
      </c>
      <c r="L5496" s="6" t="s">
        <v>4</v>
      </c>
      <c r="M5496" s="6" t="s">
        <v>5</v>
      </c>
      <c r="N5496" s="6" t="s">
        <v>5828</v>
      </c>
      <c r="O5496" s="16">
        <v>45068</v>
      </c>
      <c r="P5496" s="6" t="s">
        <v>5816</v>
      </c>
      <c r="Q5496" s="18">
        <v>2000</v>
      </c>
      <c r="R5496" s="18">
        <v>2000</v>
      </c>
      <c r="S5496" s="18">
        <v>0</v>
      </c>
      <c r="T5496" s="18">
        <v>0</v>
      </c>
      <c r="U5496" s="10">
        <f t="shared" si="170"/>
        <v>0</v>
      </c>
      <c r="V5496" s="20">
        <f t="shared" si="171"/>
        <v>0</v>
      </c>
    </row>
    <row r="5497" spans="1:22" outlineLevel="3" x14ac:dyDescent="0.35">
      <c r="H5497" s="14" t="s">
        <v>12368</v>
      </c>
      <c r="O5497" s="16"/>
      <c r="Q5497" s="18">
        <f>SUBTOTAL(9,Q5495:Q5496)</f>
        <v>2400</v>
      </c>
      <c r="R5497" s="18">
        <f>SUBTOTAL(9,R5495:R5496)</f>
        <v>2400</v>
      </c>
      <c r="S5497" s="18">
        <f>SUBTOTAL(9,S5495:S5496)</f>
        <v>0</v>
      </c>
      <c r="T5497" s="18">
        <f>SUBTOTAL(9,T5495:T5496)</f>
        <v>0</v>
      </c>
      <c r="U5497" s="10">
        <f t="shared" si="170"/>
        <v>0</v>
      </c>
      <c r="V5497" s="20">
        <f t="shared" si="171"/>
        <v>0</v>
      </c>
    </row>
    <row r="5498" spans="1:22" ht="29" outlineLevel="4" x14ac:dyDescent="0.35">
      <c r="A5498" s="6" t="s">
        <v>566</v>
      </c>
      <c r="B5498" s="6" t="s">
        <v>567</v>
      </c>
      <c r="C5498" s="12" t="s">
        <v>5797</v>
      </c>
      <c r="D5498" s="5" t="s">
        <v>5798</v>
      </c>
      <c r="E5498" s="6" t="s">
        <v>5798</v>
      </c>
      <c r="F5498" s="1" t="s">
        <v>573</v>
      </c>
      <c r="G5498" s="15" t="s">
        <v>4</v>
      </c>
      <c r="H5498" s="1" t="s">
        <v>5830</v>
      </c>
      <c r="I5498" s="2" t="s">
        <v>5831</v>
      </c>
      <c r="J5498" s="6" t="s">
        <v>4</v>
      </c>
      <c r="K5498" s="6" t="s">
        <v>4</v>
      </c>
      <c r="L5498" s="6" t="s">
        <v>4</v>
      </c>
      <c r="M5498" s="6" t="s">
        <v>5</v>
      </c>
      <c r="N5498" s="6" t="s">
        <v>5829</v>
      </c>
      <c r="O5498" s="16">
        <v>45068</v>
      </c>
      <c r="P5498" s="6" t="s">
        <v>5816</v>
      </c>
      <c r="Q5498" s="18">
        <v>141471.16</v>
      </c>
      <c r="R5498" s="18">
        <v>141471.16</v>
      </c>
      <c r="S5498" s="18">
        <v>0</v>
      </c>
      <c r="T5498" s="18">
        <v>0</v>
      </c>
      <c r="U5498" s="10">
        <f t="shared" si="170"/>
        <v>0</v>
      </c>
      <c r="V5498" s="20">
        <f t="shared" si="171"/>
        <v>0</v>
      </c>
    </row>
    <row r="5499" spans="1:22" outlineLevel="3" x14ac:dyDescent="0.35">
      <c r="H5499" s="14" t="s">
        <v>12369</v>
      </c>
      <c r="O5499" s="16"/>
      <c r="Q5499" s="18">
        <f>SUBTOTAL(9,Q5498:Q5498)</f>
        <v>141471.16</v>
      </c>
      <c r="R5499" s="18">
        <f>SUBTOTAL(9,R5498:R5498)</f>
        <v>141471.16</v>
      </c>
      <c r="S5499" s="18">
        <f>SUBTOTAL(9,S5498:S5498)</f>
        <v>0</v>
      </c>
      <c r="T5499" s="18">
        <f>SUBTOTAL(9,T5498:T5498)</f>
        <v>0</v>
      </c>
      <c r="U5499" s="10">
        <f t="shared" si="170"/>
        <v>0</v>
      </c>
      <c r="V5499" s="20">
        <f t="shared" si="171"/>
        <v>0</v>
      </c>
    </row>
    <row r="5500" spans="1:22" outlineLevel="2" x14ac:dyDescent="0.35">
      <c r="C5500" s="13" t="s">
        <v>10806</v>
      </c>
      <c r="O5500" s="16"/>
      <c r="Q5500" s="18">
        <f>SUBTOTAL(9,Q5482:Q5498)</f>
        <v>375156.04000000004</v>
      </c>
      <c r="R5500" s="18">
        <f>SUBTOTAL(9,R5482:R5498)</f>
        <v>375156.04000000004</v>
      </c>
      <c r="S5500" s="18">
        <f>SUBTOTAL(9,S5482:S5498)</f>
        <v>0</v>
      </c>
      <c r="T5500" s="18">
        <f>SUBTOTAL(9,T5482:T5498)</f>
        <v>0</v>
      </c>
      <c r="U5500" s="10">
        <f t="shared" si="170"/>
        <v>0</v>
      </c>
      <c r="V5500" s="20">
        <f t="shared" si="171"/>
        <v>0</v>
      </c>
    </row>
    <row r="5501" spans="1:22" ht="29" outlineLevel="4" x14ac:dyDescent="0.35">
      <c r="A5501" s="6" t="s">
        <v>52</v>
      </c>
      <c r="B5501" s="6" t="s">
        <v>53</v>
      </c>
      <c r="C5501" s="12" t="s">
        <v>5832</v>
      </c>
      <c r="D5501" s="5" t="s">
        <v>5833</v>
      </c>
      <c r="E5501" s="6" t="s">
        <v>5833</v>
      </c>
      <c r="F5501" s="1" t="s">
        <v>4</v>
      </c>
      <c r="G5501" s="15" t="s">
        <v>2195</v>
      </c>
      <c r="H5501" s="1" t="s">
        <v>5835</v>
      </c>
      <c r="I5501" s="2" t="s">
        <v>5832</v>
      </c>
      <c r="J5501" s="6" t="s">
        <v>4</v>
      </c>
      <c r="K5501" s="6" t="s">
        <v>4</v>
      </c>
      <c r="L5501" s="6" t="s">
        <v>4</v>
      </c>
      <c r="M5501" s="6" t="s">
        <v>5</v>
      </c>
      <c r="N5501" s="6" t="s">
        <v>5834</v>
      </c>
      <c r="O5501" s="16">
        <v>45033</v>
      </c>
      <c r="P5501" s="6" t="s">
        <v>7</v>
      </c>
      <c r="Q5501" s="18">
        <v>146939</v>
      </c>
      <c r="R5501" s="18">
        <v>0</v>
      </c>
      <c r="S5501" s="18">
        <v>146939</v>
      </c>
      <c r="T5501" s="18">
        <v>0</v>
      </c>
      <c r="U5501" s="10">
        <f t="shared" si="170"/>
        <v>0</v>
      </c>
      <c r="V5501" s="20">
        <f t="shared" si="171"/>
        <v>0</v>
      </c>
    </row>
    <row r="5502" spans="1:22" ht="29" outlineLevel="4" x14ac:dyDescent="0.35">
      <c r="A5502" s="6" t="s">
        <v>52</v>
      </c>
      <c r="B5502" s="6" t="s">
        <v>53</v>
      </c>
      <c r="C5502" s="12" t="s">
        <v>5832</v>
      </c>
      <c r="D5502" s="5" t="s">
        <v>5833</v>
      </c>
      <c r="E5502" s="6" t="s">
        <v>5833</v>
      </c>
      <c r="F5502" s="1" t="s">
        <v>4</v>
      </c>
      <c r="G5502" s="15" t="s">
        <v>2195</v>
      </c>
      <c r="H5502" s="1" t="s">
        <v>5835</v>
      </c>
      <c r="I5502" s="2" t="s">
        <v>5832</v>
      </c>
      <c r="J5502" s="6" t="s">
        <v>4</v>
      </c>
      <c r="K5502" s="6" t="s">
        <v>4</v>
      </c>
      <c r="L5502" s="6" t="s">
        <v>4</v>
      </c>
      <c r="M5502" s="6" t="s">
        <v>5</v>
      </c>
      <c r="N5502" s="6" t="s">
        <v>5836</v>
      </c>
      <c r="O5502" s="16">
        <v>45047</v>
      </c>
      <c r="P5502" s="6" t="s">
        <v>7</v>
      </c>
      <c r="Q5502" s="18">
        <v>85305</v>
      </c>
      <c r="R5502" s="18">
        <v>0</v>
      </c>
      <c r="S5502" s="18">
        <v>85305</v>
      </c>
      <c r="T5502" s="18">
        <v>0</v>
      </c>
      <c r="U5502" s="10">
        <f t="shared" si="170"/>
        <v>0</v>
      </c>
      <c r="V5502" s="20">
        <f t="shared" si="171"/>
        <v>0</v>
      </c>
    </row>
    <row r="5503" spans="1:22" ht="29" outlineLevel="4" x14ac:dyDescent="0.35">
      <c r="A5503" s="6" t="s">
        <v>52</v>
      </c>
      <c r="B5503" s="6" t="s">
        <v>53</v>
      </c>
      <c r="C5503" s="12" t="s">
        <v>5832</v>
      </c>
      <c r="D5503" s="5" t="s">
        <v>5833</v>
      </c>
      <c r="E5503" s="6" t="s">
        <v>5833</v>
      </c>
      <c r="F5503" s="1" t="s">
        <v>4</v>
      </c>
      <c r="G5503" s="15" t="s">
        <v>2195</v>
      </c>
      <c r="H5503" s="1" t="s">
        <v>5835</v>
      </c>
      <c r="I5503" s="2" t="s">
        <v>5832</v>
      </c>
      <c r="J5503" s="6" t="s">
        <v>4</v>
      </c>
      <c r="K5503" s="6" t="s">
        <v>4</v>
      </c>
      <c r="L5503" s="6" t="s">
        <v>4</v>
      </c>
      <c r="M5503" s="6" t="s">
        <v>5</v>
      </c>
      <c r="N5503" s="6" t="s">
        <v>5837</v>
      </c>
      <c r="O5503" s="16">
        <v>45054</v>
      </c>
      <c r="P5503" s="6" t="s">
        <v>7</v>
      </c>
      <c r="Q5503" s="18">
        <v>32445</v>
      </c>
      <c r="R5503" s="18">
        <v>0</v>
      </c>
      <c r="S5503" s="18">
        <v>32445</v>
      </c>
      <c r="T5503" s="18">
        <v>0</v>
      </c>
      <c r="U5503" s="10">
        <f t="shared" si="170"/>
        <v>0</v>
      </c>
      <c r="V5503" s="20">
        <f t="shared" si="171"/>
        <v>0</v>
      </c>
    </row>
    <row r="5504" spans="1:22" outlineLevel="3" x14ac:dyDescent="0.35">
      <c r="H5504" s="14" t="s">
        <v>12370</v>
      </c>
      <c r="O5504" s="16"/>
      <c r="Q5504" s="18">
        <f>SUBTOTAL(9,Q5501:Q5503)</f>
        <v>264689</v>
      </c>
      <c r="R5504" s="18">
        <f>SUBTOTAL(9,R5501:R5503)</f>
        <v>0</v>
      </c>
      <c r="S5504" s="18">
        <f>SUBTOTAL(9,S5501:S5503)</f>
        <v>264689</v>
      </c>
      <c r="T5504" s="18">
        <f>SUBTOTAL(9,T5501:T5503)</f>
        <v>0</v>
      </c>
      <c r="U5504" s="10">
        <f t="shared" si="170"/>
        <v>0</v>
      </c>
      <c r="V5504" s="20">
        <f t="shared" si="171"/>
        <v>0</v>
      </c>
    </row>
    <row r="5505" spans="1:22" outlineLevel="4" x14ac:dyDescent="0.35">
      <c r="A5505" s="6" t="s">
        <v>52</v>
      </c>
      <c r="B5505" s="6" t="s">
        <v>53</v>
      </c>
      <c r="C5505" s="12" t="s">
        <v>5832</v>
      </c>
      <c r="D5505" s="5" t="s">
        <v>5833</v>
      </c>
      <c r="E5505" s="6" t="s">
        <v>5833</v>
      </c>
      <c r="F5505" s="1" t="s">
        <v>55</v>
      </c>
      <c r="G5505" s="15" t="s">
        <v>4</v>
      </c>
      <c r="H5505" s="1" t="s">
        <v>5839</v>
      </c>
      <c r="I5505" s="2" t="s">
        <v>5840</v>
      </c>
      <c r="J5505" s="6" t="s">
        <v>4</v>
      </c>
      <c r="K5505" s="6" t="s">
        <v>4</v>
      </c>
      <c r="L5505" s="6" t="s">
        <v>4</v>
      </c>
      <c r="M5505" s="6" t="s">
        <v>5</v>
      </c>
      <c r="N5505" s="6" t="s">
        <v>5838</v>
      </c>
      <c r="O5505" s="16">
        <v>44743</v>
      </c>
      <c r="P5505" s="6" t="s">
        <v>7</v>
      </c>
      <c r="Q5505" s="18">
        <v>44266</v>
      </c>
      <c r="R5505" s="18">
        <v>44266</v>
      </c>
      <c r="S5505" s="18">
        <v>0</v>
      </c>
      <c r="T5505" s="18">
        <v>0</v>
      </c>
      <c r="U5505" s="10">
        <f t="shared" si="170"/>
        <v>0</v>
      </c>
      <c r="V5505" s="20">
        <f t="shared" si="171"/>
        <v>0</v>
      </c>
    </row>
    <row r="5506" spans="1:22" outlineLevel="3" x14ac:dyDescent="0.35">
      <c r="H5506" s="14" t="s">
        <v>12371</v>
      </c>
      <c r="O5506" s="16"/>
      <c r="Q5506" s="18">
        <f>SUBTOTAL(9,Q5505:Q5505)</f>
        <v>44266</v>
      </c>
      <c r="R5506" s="18">
        <f>SUBTOTAL(9,R5505:R5505)</f>
        <v>44266</v>
      </c>
      <c r="S5506" s="18">
        <f>SUBTOTAL(9,S5505:S5505)</f>
        <v>0</v>
      </c>
      <c r="T5506" s="18">
        <f>SUBTOTAL(9,T5505:T5505)</f>
        <v>0</v>
      </c>
      <c r="U5506" s="10">
        <f t="shared" ref="U5506:U5569" si="172">Q5506-R5506-S5506-T5506</f>
        <v>0</v>
      </c>
      <c r="V5506" s="20">
        <f t="shared" si="171"/>
        <v>0</v>
      </c>
    </row>
    <row r="5507" spans="1:22" ht="29" outlineLevel="4" x14ac:dyDescent="0.35">
      <c r="A5507" s="6" t="s">
        <v>52</v>
      </c>
      <c r="B5507" s="6" t="s">
        <v>53</v>
      </c>
      <c r="C5507" s="12" t="s">
        <v>5832</v>
      </c>
      <c r="D5507" s="5" t="s">
        <v>5833</v>
      </c>
      <c r="E5507" s="6" t="s">
        <v>5833</v>
      </c>
      <c r="F5507" s="1" t="s">
        <v>4</v>
      </c>
      <c r="G5507" s="15" t="s">
        <v>2195</v>
      </c>
      <c r="H5507" s="1" t="s">
        <v>5842</v>
      </c>
      <c r="I5507" s="2" t="s">
        <v>5832</v>
      </c>
      <c r="J5507" s="6" t="s">
        <v>4</v>
      </c>
      <c r="K5507" s="6" t="s">
        <v>4</v>
      </c>
      <c r="L5507" s="6" t="s">
        <v>4</v>
      </c>
      <c r="M5507" s="6" t="s">
        <v>5</v>
      </c>
      <c r="N5507" s="6" t="s">
        <v>5841</v>
      </c>
      <c r="O5507" s="16">
        <v>44771</v>
      </c>
      <c r="P5507" s="6" t="s">
        <v>7</v>
      </c>
      <c r="Q5507" s="18">
        <v>40991</v>
      </c>
      <c r="R5507" s="18">
        <v>0</v>
      </c>
      <c r="S5507" s="18">
        <v>40991</v>
      </c>
      <c r="T5507" s="18">
        <v>0</v>
      </c>
      <c r="U5507" s="10">
        <f t="shared" si="172"/>
        <v>0</v>
      </c>
      <c r="V5507" s="20">
        <f t="shared" ref="V5507:V5570" si="173">Q5507-R5507-S5507-T5507</f>
        <v>0</v>
      </c>
    </row>
    <row r="5508" spans="1:22" ht="29" outlineLevel="4" x14ac:dyDescent="0.35">
      <c r="A5508" s="6" t="s">
        <v>52</v>
      </c>
      <c r="B5508" s="6" t="s">
        <v>53</v>
      </c>
      <c r="C5508" s="12" t="s">
        <v>5832</v>
      </c>
      <c r="D5508" s="5" t="s">
        <v>5833</v>
      </c>
      <c r="E5508" s="6" t="s">
        <v>5833</v>
      </c>
      <c r="F5508" s="1" t="s">
        <v>4</v>
      </c>
      <c r="G5508" s="15" t="s">
        <v>2195</v>
      </c>
      <c r="H5508" s="1" t="s">
        <v>5842</v>
      </c>
      <c r="I5508" s="2" t="s">
        <v>5832</v>
      </c>
      <c r="J5508" s="6" t="s">
        <v>4</v>
      </c>
      <c r="K5508" s="6" t="s">
        <v>4</v>
      </c>
      <c r="L5508" s="6" t="s">
        <v>4</v>
      </c>
      <c r="M5508" s="6" t="s">
        <v>5</v>
      </c>
      <c r="N5508" s="6" t="s">
        <v>5843</v>
      </c>
      <c r="O5508" s="16">
        <v>44799</v>
      </c>
      <c r="P5508" s="6" t="s">
        <v>7</v>
      </c>
      <c r="Q5508" s="18">
        <v>55741</v>
      </c>
      <c r="R5508" s="18">
        <v>0</v>
      </c>
      <c r="S5508" s="18">
        <v>55741</v>
      </c>
      <c r="T5508" s="18">
        <v>0</v>
      </c>
      <c r="U5508" s="10">
        <f t="shared" si="172"/>
        <v>0</v>
      </c>
      <c r="V5508" s="20">
        <f t="shared" si="173"/>
        <v>0</v>
      </c>
    </row>
    <row r="5509" spans="1:22" ht="29" outlineLevel="4" x14ac:dyDescent="0.35">
      <c r="A5509" s="6" t="s">
        <v>52</v>
      </c>
      <c r="B5509" s="6" t="s">
        <v>53</v>
      </c>
      <c r="C5509" s="12" t="s">
        <v>5832</v>
      </c>
      <c r="D5509" s="5" t="s">
        <v>5833</v>
      </c>
      <c r="E5509" s="6" t="s">
        <v>5833</v>
      </c>
      <c r="F5509" s="1" t="s">
        <v>4</v>
      </c>
      <c r="G5509" s="15" t="s">
        <v>2195</v>
      </c>
      <c r="H5509" s="1" t="s">
        <v>5842</v>
      </c>
      <c r="I5509" s="2" t="s">
        <v>5832</v>
      </c>
      <c r="J5509" s="6" t="s">
        <v>4</v>
      </c>
      <c r="K5509" s="6" t="s">
        <v>4</v>
      </c>
      <c r="L5509" s="6" t="s">
        <v>4</v>
      </c>
      <c r="M5509" s="6" t="s">
        <v>5</v>
      </c>
      <c r="N5509" s="6" t="s">
        <v>5844</v>
      </c>
      <c r="O5509" s="16">
        <v>44860</v>
      </c>
      <c r="P5509" s="6" t="s">
        <v>7</v>
      </c>
      <c r="Q5509" s="18">
        <v>47803</v>
      </c>
      <c r="R5509" s="18">
        <v>0</v>
      </c>
      <c r="S5509" s="18">
        <v>47803</v>
      </c>
      <c r="T5509" s="18">
        <v>0</v>
      </c>
      <c r="U5509" s="10">
        <f t="shared" si="172"/>
        <v>0</v>
      </c>
      <c r="V5509" s="20">
        <f t="shared" si="173"/>
        <v>0</v>
      </c>
    </row>
    <row r="5510" spans="1:22" outlineLevel="3" x14ac:dyDescent="0.35">
      <c r="H5510" s="14" t="s">
        <v>12372</v>
      </c>
      <c r="O5510" s="16"/>
      <c r="Q5510" s="18">
        <f>SUBTOTAL(9,Q5507:Q5509)</f>
        <v>144535</v>
      </c>
      <c r="R5510" s="18">
        <f>SUBTOTAL(9,R5507:R5509)</f>
        <v>0</v>
      </c>
      <c r="S5510" s="18">
        <f>SUBTOTAL(9,S5507:S5509)</f>
        <v>144535</v>
      </c>
      <c r="T5510" s="18">
        <f>SUBTOTAL(9,T5507:T5509)</f>
        <v>0</v>
      </c>
      <c r="U5510" s="10">
        <f t="shared" si="172"/>
        <v>0</v>
      </c>
      <c r="V5510" s="20">
        <f t="shared" si="173"/>
        <v>0</v>
      </c>
    </row>
    <row r="5511" spans="1:22" outlineLevel="4" x14ac:dyDescent="0.35">
      <c r="A5511" s="6" t="s">
        <v>52</v>
      </c>
      <c r="B5511" s="6" t="s">
        <v>53</v>
      </c>
      <c r="C5511" s="12" t="s">
        <v>5832</v>
      </c>
      <c r="D5511" s="5" t="s">
        <v>5833</v>
      </c>
      <c r="E5511" s="6" t="s">
        <v>5833</v>
      </c>
      <c r="F5511" s="1" t="s">
        <v>55</v>
      </c>
      <c r="G5511" s="15" t="s">
        <v>4</v>
      </c>
      <c r="H5511" s="1" t="s">
        <v>5846</v>
      </c>
      <c r="I5511" s="2" t="s">
        <v>5840</v>
      </c>
      <c r="J5511" s="6" t="s">
        <v>4</v>
      </c>
      <c r="K5511" s="6" t="s">
        <v>4</v>
      </c>
      <c r="L5511" s="6" t="s">
        <v>4</v>
      </c>
      <c r="M5511" s="6" t="s">
        <v>5</v>
      </c>
      <c r="N5511" s="6" t="s">
        <v>5845</v>
      </c>
      <c r="O5511" s="16">
        <v>44977</v>
      </c>
      <c r="P5511" s="6" t="s">
        <v>7</v>
      </c>
      <c r="Q5511" s="18">
        <v>116162</v>
      </c>
      <c r="R5511" s="18">
        <v>116162</v>
      </c>
      <c r="S5511" s="18">
        <v>0</v>
      </c>
      <c r="T5511" s="18">
        <v>0</v>
      </c>
      <c r="U5511" s="10">
        <f t="shared" si="172"/>
        <v>0</v>
      </c>
      <c r="V5511" s="20">
        <f t="shared" si="173"/>
        <v>0</v>
      </c>
    </row>
    <row r="5512" spans="1:22" outlineLevel="3" x14ac:dyDescent="0.35">
      <c r="H5512" s="14" t="s">
        <v>12373</v>
      </c>
      <c r="O5512" s="16"/>
      <c r="Q5512" s="18">
        <f>SUBTOTAL(9,Q5511:Q5511)</f>
        <v>116162</v>
      </c>
      <c r="R5512" s="18">
        <f>SUBTOTAL(9,R5511:R5511)</f>
        <v>116162</v>
      </c>
      <c r="S5512" s="18">
        <f>SUBTOTAL(9,S5511:S5511)</f>
        <v>0</v>
      </c>
      <c r="T5512" s="18">
        <f>SUBTOTAL(9,T5511:T5511)</f>
        <v>0</v>
      </c>
      <c r="U5512" s="10">
        <f t="shared" si="172"/>
        <v>0</v>
      </c>
      <c r="V5512" s="20">
        <f t="shared" si="173"/>
        <v>0</v>
      </c>
    </row>
    <row r="5513" spans="1:22" ht="29" outlineLevel="4" x14ac:dyDescent="0.35">
      <c r="A5513" s="6" t="s">
        <v>52</v>
      </c>
      <c r="B5513" s="6" t="s">
        <v>53</v>
      </c>
      <c r="C5513" s="12" t="s">
        <v>5832</v>
      </c>
      <c r="D5513" s="5" t="s">
        <v>5833</v>
      </c>
      <c r="E5513" s="6" t="s">
        <v>5833</v>
      </c>
      <c r="F5513" s="1" t="s">
        <v>4</v>
      </c>
      <c r="G5513" s="15" t="s">
        <v>2195</v>
      </c>
      <c r="H5513" s="1" t="s">
        <v>5848</v>
      </c>
      <c r="I5513" s="2" t="s">
        <v>5832</v>
      </c>
      <c r="J5513" s="6" t="s">
        <v>4</v>
      </c>
      <c r="K5513" s="6" t="s">
        <v>4</v>
      </c>
      <c r="L5513" s="6" t="s">
        <v>4</v>
      </c>
      <c r="M5513" s="6" t="s">
        <v>5</v>
      </c>
      <c r="N5513" s="6" t="s">
        <v>5847</v>
      </c>
      <c r="O5513" s="16">
        <v>44799</v>
      </c>
      <c r="P5513" s="6" t="s">
        <v>7</v>
      </c>
      <c r="Q5513" s="18">
        <v>138118</v>
      </c>
      <c r="R5513" s="18">
        <v>0</v>
      </c>
      <c r="S5513" s="18">
        <v>138118</v>
      </c>
      <c r="T5513" s="18">
        <v>0</v>
      </c>
      <c r="U5513" s="10">
        <f t="shared" si="172"/>
        <v>0</v>
      </c>
      <c r="V5513" s="20">
        <f t="shared" si="173"/>
        <v>0</v>
      </c>
    </row>
    <row r="5514" spans="1:22" ht="29" outlineLevel="4" x14ac:dyDescent="0.35">
      <c r="A5514" s="6" t="s">
        <v>52</v>
      </c>
      <c r="B5514" s="6" t="s">
        <v>53</v>
      </c>
      <c r="C5514" s="12" t="s">
        <v>5832</v>
      </c>
      <c r="D5514" s="5" t="s">
        <v>5833</v>
      </c>
      <c r="E5514" s="6" t="s">
        <v>5833</v>
      </c>
      <c r="F5514" s="1" t="s">
        <v>4</v>
      </c>
      <c r="G5514" s="15" t="s">
        <v>2195</v>
      </c>
      <c r="H5514" s="1" t="s">
        <v>5848</v>
      </c>
      <c r="I5514" s="2" t="s">
        <v>5832</v>
      </c>
      <c r="J5514" s="6" t="s">
        <v>4</v>
      </c>
      <c r="K5514" s="6" t="s">
        <v>4</v>
      </c>
      <c r="L5514" s="6" t="s">
        <v>4</v>
      </c>
      <c r="M5514" s="6" t="s">
        <v>5</v>
      </c>
      <c r="N5514" s="6" t="s">
        <v>5849</v>
      </c>
      <c r="O5514" s="16">
        <v>44971</v>
      </c>
      <c r="P5514" s="6" t="s">
        <v>7</v>
      </c>
      <c r="Q5514" s="18">
        <v>174557</v>
      </c>
      <c r="R5514" s="18">
        <v>0</v>
      </c>
      <c r="S5514" s="18">
        <v>174557</v>
      </c>
      <c r="T5514" s="18">
        <v>0</v>
      </c>
      <c r="U5514" s="10">
        <f t="shared" si="172"/>
        <v>0</v>
      </c>
      <c r="V5514" s="20">
        <f t="shared" si="173"/>
        <v>0</v>
      </c>
    </row>
    <row r="5515" spans="1:22" ht="29" outlineLevel="4" x14ac:dyDescent="0.35">
      <c r="A5515" s="6" t="s">
        <v>52</v>
      </c>
      <c r="B5515" s="6" t="s">
        <v>53</v>
      </c>
      <c r="C5515" s="12" t="s">
        <v>5832</v>
      </c>
      <c r="D5515" s="5" t="s">
        <v>5833</v>
      </c>
      <c r="E5515" s="6" t="s">
        <v>5833</v>
      </c>
      <c r="F5515" s="1" t="s">
        <v>4</v>
      </c>
      <c r="G5515" s="15" t="s">
        <v>2195</v>
      </c>
      <c r="H5515" s="1" t="s">
        <v>5848</v>
      </c>
      <c r="I5515" s="2" t="s">
        <v>5832</v>
      </c>
      <c r="J5515" s="6" t="s">
        <v>4</v>
      </c>
      <c r="K5515" s="6" t="s">
        <v>4</v>
      </c>
      <c r="L5515" s="6" t="s">
        <v>4</v>
      </c>
      <c r="M5515" s="6" t="s">
        <v>5</v>
      </c>
      <c r="N5515" s="6" t="s">
        <v>5850</v>
      </c>
      <c r="O5515" s="16">
        <v>45036</v>
      </c>
      <c r="P5515" s="6" t="s">
        <v>7</v>
      </c>
      <c r="Q5515" s="18">
        <v>111898</v>
      </c>
      <c r="R5515" s="18">
        <v>0</v>
      </c>
      <c r="S5515" s="18">
        <v>111898</v>
      </c>
      <c r="T5515" s="18">
        <v>0</v>
      </c>
      <c r="U5515" s="10">
        <f t="shared" si="172"/>
        <v>0</v>
      </c>
      <c r="V5515" s="20">
        <f t="shared" si="173"/>
        <v>0</v>
      </c>
    </row>
    <row r="5516" spans="1:22" outlineLevel="3" x14ac:dyDescent="0.35">
      <c r="H5516" s="14" t="s">
        <v>12374</v>
      </c>
      <c r="O5516" s="16"/>
      <c r="Q5516" s="18">
        <f>SUBTOTAL(9,Q5513:Q5515)</f>
        <v>424573</v>
      </c>
      <c r="R5516" s="18">
        <f>SUBTOTAL(9,R5513:R5515)</f>
        <v>0</v>
      </c>
      <c r="S5516" s="18">
        <f>SUBTOTAL(9,S5513:S5515)</f>
        <v>424573</v>
      </c>
      <c r="T5516" s="18">
        <f>SUBTOTAL(9,T5513:T5515)</f>
        <v>0</v>
      </c>
      <c r="U5516" s="10">
        <f t="shared" si="172"/>
        <v>0</v>
      </c>
      <c r="V5516" s="20">
        <f t="shared" si="173"/>
        <v>0</v>
      </c>
    </row>
    <row r="5517" spans="1:22" outlineLevel="4" x14ac:dyDescent="0.35">
      <c r="A5517" s="6" t="s">
        <v>52</v>
      </c>
      <c r="B5517" s="6" t="s">
        <v>53</v>
      </c>
      <c r="C5517" s="12" t="s">
        <v>5832</v>
      </c>
      <c r="D5517" s="5" t="s">
        <v>5833</v>
      </c>
      <c r="E5517" s="6" t="s">
        <v>5833</v>
      </c>
      <c r="F5517" s="1" t="s">
        <v>55</v>
      </c>
      <c r="G5517" s="15" t="s">
        <v>4</v>
      </c>
      <c r="H5517" s="1" t="s">
        <v>5852</v>
      </c>
      <c r="I5517" s="2" t="s">
        <v>5840</v>
      </c>
      <c r="J5517" s="6" t="s">
        <v>4</v>
      </c>
      <c r="K5517" s="6" t="s">
        <v>4</v>
      </c>
      <c r="L5517" s="6" t="s">
        <v>4</v>
      </c>
      <c r="M5517" s="6" t="s">
        <v>5</v>
      </c>
      <c r="N5517" s="6" t="s">
        <v>5851</v>
      </c>
      <c r="O5517" s="16">
        <v>44902</v>
      </c>
      <c r="P5517" s="6" t="s">
        <v>7</v>
      </c>
      <c r="Q5517" s="18">
        <v>1284303</v>
      </c>
      <c r="R5517" s="18">
        <v>1284303</v>
      </c>
      <c r="S5517" s="18">
        <v>0</v>
      </c>
      <c r="T5517" s="18">
        <v>0</v>
      </c>
      <c r="U5517" s="10">
        <f t="shared" si="172"/>
        <v>0</v>
      </c>
      <c r="V5517" s="20">
        <f t="shared" si="173"/>
        <v>0</v>
      </c>
    </row>
    <row r="5518" spans="1:22" outlineLevel="4" x14ac:dyDescent="0.35">
      <c r="A5518" s="6" t="s">
        <v>52</v>
      </c>
      <c r="B5518" s="6" t="s">
        <v>53</v>
      </c>
      <c r="C5518" s="12" t="s">
        <v>5832</v>
      </c>
      <c r="D5518" s="5" t="s">
        <v>5833</v>
      </c>
      <c r="E5518" s="6" t="s">
        <v>5833</v>
      </c>
      <c r="F5518" s="1" t="s">
        <v>55</v>
      </c>
      <c r="G5518" s="15" t="s">
        <v>4</v>
      </c>
      <c r="H5518" s="1" t="s">
        <v>5852</v>
      </c>
      <c r="I5518" s="2" t="s">
        <v>5840</v>
      </c>
      <c r="J5518" s="6" t="s">
        <v>4</v>
      </c>
      <c r="K5518" s="6" t="s">
        <v>4</v>
      </c>
      <c r="L5518" s="6" t="s">
        <v>4</v>
      </c>
      <c r="M5518" s="6" t="s">
        <v>5</v>
      </c>
      <c r="N5518" s="6" t="s">
        <v>5853</v>
      </c>
      <c r="O5518" s="16">
        <v>44946</v>
      </c>
      <c r="P5518" s="6" t="s">
        <v>7</v>
      </c>
      <c r="Q5518" s="18">
        <v>1992580</v>
      </c>
      <c r="R5518" s="18">
        <v>1992580</v>
      </c>
      <c r="S5518" s="18">
        <v>0</v>
      </c>
      <c r="T5518" s="18">
        <v>0</v>
      </c>
      <c r="U5518" s="10">
        <f t="shared" si="172"/>
        <v>0</v>
      </c>
      <c r="V5518" s="20">
        <f t="shared" si="173"/>
        <v>0</v>
      </c>
    </row>
    <row r="5519" spans="1:22" outlineLevel="4" x14ac:dyDescent="0.35">
      <c r="A5519" s="6" t="s">
        <v>52</v>
      </c>
      <c r="B5519" s="6" t="s">
        <v>53</v>
      </c>
      <c r="C5519" s="12" t="s">
        <v>5832</v>
      </c>
      <c r="D5519" s="5" t="s">
        <v>5833</v>
      </c>
      <c r="E5519" s="6" t="s">
        <v>5833</v>
      </c>
      <c r="F5519" s="1" t="s">
        <v>55</v>
      </c>
      <c r="G5519" s="15" t="s">
        <v>4</v>
      </c>
      <c r="H5519" s="1" t="s">
        <v>5852</v>
      </c>
      <c r="I5519" s="2" t="s">
        <v>5840</v>
      </c>
      <c r="J5519" s="6" t="s">
        <v>4</v>
      </c>
      <c r="K5519" s="6" t="s">
        <v>4</v>
      </c>
      <c r="L5519" s="6" t="s">
        <v>4</v>
      </c>
      <c r="M5519" s="6" t="s">
        <v>5</v>
      </c>
      <c r="N5519" s="6" t="s">
        <v>5854</v>
      </c>
      <c r="O5519" s="16">
        <v>45001</v>
      </c>
      <c r="P5519" s="6" t="s">
        <v>7</v>
      </c>
      <c r="Q5519" s="18">
        <v>2017893</v>
      </c>
      <c r="R5519" s="18">
        <v>2017893</v>
      </c>
      <c r="S5519" s="18">
        <v>0</v>
      </c>
      <c r="T5519" s="18">
        <v>0</v>
      </c>
      <c r="U5519" s="10">
        <f t="shared" si="172"/>
        <v>0</v>
      </c>
      <c r="V5519" s="20">
        <f t="shared" si="173"/>
        <v>0</v>
      </c>
    </row>
    <row r="5520" spans="1:22" outlineLevel="4" x14ac:dyDescent="0.35">
      <c r="A5520" s="6" t="s">
        <v>52</v>
      </c>
      <c r="B5520" s="6" t="s">
        <v>53</v>
      </c>
      <c r="C5520" s="12" t="s">
        <v>5832</v>
      </c>
      <c r="D5520" s="5" t="s">
        <v>5833</v>
      </c>
      <c r="E5520" s="6" t="s">
        <v>5833</v>
      </c>
      <c r="F5520" s="1" t="s">
        <v>55</v>
      </c>
      <c r="G5520" s="15" t="s">
        <v>4</v>
      </c>
      <c r="H5520" s="1" t="s">
        <v>5852</v>
      </c>
      <c r="I5520" s="2" t="s">
        <v>5840</v>
      </c>
      <c r="J5520" s="6" t="s">
        <v>4</v>
      </c>
      <c r="K5520" s="6" t="s">
        <v>4</v>
      </c>
      <c r="L5520" s="6" t="s">
        <v>4</v>
      </c>
      <c r="M5520" s="6" t="s">
        <v>5</v>
      </c>
      <c r="N5520" s="6" t="s">
        <v>5855</v>
      </c>
      <c r="O5520" s="16">
        <v>45077</v>
      </c>
      <c r="P5520" s="6" t="s">
        <v>7</v>
      </c>
      <c r="Q5520" s="18">
        <v>164061</v>
      </c>
      <c r="R5520" s="18">
        <v>164061</v>
      </c>
      <c r="S5520" s="18">
        <v>0</v>
      </c>
      <c r="T5520" s="18">
        <v>0</v>
      </c>
      <c r="U5520" s="10">
        <f t="shared" si="172"/>
        <v>0</v>
      </c>
      <c r="V5520" s="20">
        <f t="shared" si="173"/>
        <v>0</v>
      </c>
    </row>
    <row r="5521" spans="1:22" outlineLevel="3" x14ac:dyDescent="0.35">
      <c r="H5521" s="14" t="s">
        <v>12375</v>
      </c>
      <c r="O5521" s="16"/>
      <c r="Q5521" s="18">
        <f>SUBTOTAL(9,Q5517:Q5520)</f>
        <v>5458837</v>
      </c>
      <c r="R5521" s="18">
        <f>SUBTOTAL(9,R5517:R5520)</f>
        <v>5458837</v>
      </c>
      <c r="S5521" s="18">
        <f>SUBTOTAL(9,S5517:S5520)</f>
        <v>0</v>
      </c>
      <c r="T5521" s="18">
        <f>SUBTOTAL(9,T5517:T5520)</f>
        <v>0</v>
      </c>
      <c r="U5521" s="10">
        <f t="shared" si="172"/>
        <v>0</v>
      </c>
      <c r="V5521" s="20">
        <f t="shared" si="173"/>
        <v>0</v>
      </c>
    </row>
    <row r="5522" spans="1:22" outlineLevel="2" x14ac:dyDescent="0.35">
      <c r="C5522" s="13" t="s">
        <v>10807</v>
      </c>
      <c r="O5522" s="16"/>
      <c r="Q5522" s="18">
        <f>SUBTOTAL(9,Q5501:Q5520)</f>
        <v>6453062</v>
      </c>
      <c r="R5522" s="18">
        <f>SUBTOTAL(9,R5501:R5520)</f>
        <v>5619265</v>
      </c>
      <c r="S5522" s="18">
        <f>SUBTOTAL(9,S5501:S5520)</f>
        <v>833797</v>
      </c>
      <c r="T5522" s="18">
        <f>SUBTOTAL(9,T5501:T5520)</f>
        <v>0</v>
      </c>
      <c r="U5522" s="10">
        <f t="shared" si="172"/>
        <v>0</v>
      </c>
      <c r="V5522" s="20">
        <f t="shared" si="173"/>
        <v>0</v>
      </c>
    </row>
    <row r="5523" spans="1:22" ht="29" outlineLevel="4" x14ac:dyDescent="0.35">
      <c r="A5523" s="6" t="s">
        <v>743</v>
      </c>
      <c r="B5523" s="6" t="s">
        <v>744</v>
      </c>
      <c r="C5523" s="12" t="s">
        <v>5856</v>
      </c>
      <c r="D5523" s="5" t="s">
        <v>5857</v>
      </c>
      <c r="E5523" s="6" t="s">
        <v>5857</v>
      </c>
      <c r="F5523" s="1" t="s">
        <v>4</v>
      </c>
      <c r="G5523" s="15" t="s">
        <v>835</v>
      </c>
      <c r="H5523" s="1" t="s">
        <v>831</v>
      </c>
      <c r="I5523" s="2" t="s">
        <v>832</v>
      </c>
      <c r="J5523" s="6" t="s">
        <v>5858</v>
      </c>
      <c r="K5523" s="6" t="s">
        <v>4</v>
      </c>
      <c r="L5523" s="6" t="s">
        <v>4</v>
      </c>
      <c r="M5523" s="6" t="s">
        <v>5</v>
      </c>
      <c r="N5523" s="6" t="s">
        <v>5859</v>
      </c>
      <c r="O5523" s="16">
        <v>44917</v>
      </c>
      <c r="P5523" s="6" t="s">
        <v>7</v>
      </c>
      <c r="Q5523" s="18">
        <v>35714.25</v>
      </c>
      <c r="R5523" s="18">
        <v>0</v>
      </c>
      <c r="S5523" s="18">
        <v>35714.25</v>
      </c>
      <c r="T5523" s="18">
        <v>0</v>
      </c>
      <c r="U5523" s="10">
        <f t="shared" si="172"/>
        <v>0</v>
      </c>
      <c r="V5523" s="20">
        <f t="shared" si="173"/>
        <v>0</v>
      </c>
    </row>
    <row r="5524" spans="1:22" ht="29" outlineLevel="4" x14ac:dyDescent="0.35">
      <c r="A5524" s="6" t="s">
        <v>743</v>
      </c>
      <c r="B5524" s="6" t="s">
        <v>744</v>
      </c>
      <c r="C5524" s="12" t="s">
        <v>5856</v>
      </c>
      <c r="D5524" s="5" t="s">
        <v>5857</v>
      </c>
      <c r="E5524" s="6" t="s">
        <v>5857</v>
      </c>
      <c r="F5524" s="1" t="s">
        <v>4</v>
      </c>
      <c r="G5524" s="15" t="s">
        <v>835</v>
      </c>
      <c r="H5524" s="1" t="s">
        <v>831</v>
      </c>
      <c r="I5524" s="2" t="s">
        <v>832</v>
      </c>
      <c r="J5524" s="6" t="s">
        <v>5858</v>
      </c>
      <c r="K5524" s="6" t="s">
        <v>4</v>
      </c>
      <c r="L5524" s="6" t="s">
        <v>4</v>
      </c>
      <c r="M5524" s="6" t="s">
        <v>5</v>
      </c>
      <c r="N5524" s="6" t="s">
        <v>5860</v>
      </c>
      <c r="O5524" s="16">
        <v>44923</v>
      </c>
      <c r="P5524" s="6" t="s">
        <v>7</v>
      </c>
      <c r="Q5524" s="18">
        <v>17143</v>
      </c>
      <c r="R5524" s="18">
        <v>0</v>
      </c>
      <c r="S5524" s="18">
        <v>17143</v>
      </c>
      <c r="T5524" s="18">
        <v>0</v>
      </c>
      <c r="U5524" s="10">
        <f t="shared" si="172"/>
        <v>0</v>
      </c>
      <c r="V5524" s="20">
        <f t="shared" si="173"/>
        <v>0</v>
      </c>
    </row>
    <row r="5525" spans="1:22" ht="29" outlineLevel="4" x14ac:dyDescent="0.35">
      <c r="A5525" s="6" t="s">
        <v>743</v>
      </c>
      <c r="B5525" s="6" t="s">
        <v>744</v>
      </c>
      <c r="C5525" s="12" t="s">
        <v>5856</v>
      </c>
      <c r="D5525" s="5" t="s">
        <v>5857</v>
      </c>
      <c r="E5525" s="6" t="s">
        <v>5857</v>
      </c>
      <c r="F5525" s="1" t="s">
        <v>4</v>
      </c>
      <c r="G5525" s="15" t="s">
        <v>835</v>
      </c>
      <c r="H5525" s="1" t="s">
        <v>831</v>
      </c>
      <c r="I5525" s="2" t="s">
        <v>832</v>
      </c>
      <c r="J5525" s="6" t="s">
        <v>5858</v>
      </c>
      <c r="K5525" s="6" t="s">
        <v>4</v>
      </c>
      <c r="L5525" s="6" t="s">
        <v>4</v>
      </c>
      <c r="M5525" s="6" t="s">
        <v>5</v>
      </c>
      <c r="N5525" s="6" t="s">
        <v>5861</v>
      </c>
      <c r="O5525" s="16">
        <v>45033</v>
      </c>
      <c r="P5525" s="6" t="s">
        <v>7</v>
      </c>
      <c r="Q5525" s="18">
        <v>35714.25</v>
      </c>
      <c r="R5525" s="18">
        <v>0</v>
      </c>
      <c r="S5525" s="18">
        <v>35714.25</v>
      </c>
      <c r="T5525" s="18">
        <v>0</v>
      </c>
      <c r="U5525" s="10">
        <f t="shared" si="172"/>
        <v>0</v>
      </c>
      <c r="V5525" s="20">
        <f t="shared" si="173"/>
        <v>0</v>
      </c>
    </row>
    <row r="5526" spans="1:22" ht="29" outlineLevel="4" x14ac:dyDescent="0.35">
      <c r="A5526" s="6" t="s">
        <v>743</v>
      </c>
      <c r="B5526" s="6" t="s">
        <v>744</v>
      </c>
      <c r="C5526" s="12" t="s">
        <v>5856</v>
      </c>
      <c r="D5526" s="5" t="s">
        <v>5857</v>
      </c>
      <c r="E5526" s="6" t="s">
        <v>5857</v>
      </c>
      <c r="F5526" s="1" t="s">
        <v>4</v>
      </c>
      <c r="G5526" s="15" t="s">
        <v>835</v>
      </c>
      <c r="H5526" s="1" t="s">
        <v>831</v>
      </c>
      <c r="I5526" s="2" t="s">
        <v>832</v>
      </c>
      <c r="J5526" s="6" t="s">
        <v>5858</v>
      </c>
      <c r="K5526" s="6" t="s">
        <v>4</v>
      </c>
      <c r="L5526" s="6" t="s">
        <v>4</v>
      </c>
      <c r="M5526" s="6" t="s">
        <v>5</v>
      </c>
      <c r="N5526" s="6" t="s">
        <v>5862</v>
      </c>
      <c r="O5526" s="16">
        <v>44771</v>
      </c>
      <c r="P5526" s="6" t="s">
        <v>7</v>
      </c>
      <c r="Q5526" s="18">
        <v>35714.25</v>
      </c>
      <c r="R5526" s="18">
        <v>0</v>
      </c>
      <c r="S5526" s="18">
        <v>35714.25</v>
      </c>
      <c r="T5526" s="18">
        <v>0</v>
      </c>
      <c r="U5526" s="10">
        <f t="shared" si="172"/>
        <v>0</v>
      </c>
      <c r="V5526" s="20">
        <f t="shared" si="173"/>
        <v>0</v>
      </c>
    </row>
    <row r="5527" spans="1:22" ht="29" outlineLevel="4" x14ac:dyDescent="0.35">
      <c r="A5527" s="6" t="s">
        <v>743</v>
      </c>
      <c r="B5527" s="6" t="s">
        <v>744</v>
      </c>
      <c r="C5527" s="12" t="s">
        <v>5856</v>
      </c>
      <c r="D5527" s="5" t="s">
        <v>5857</v>
      </c>
      <c r="E5527" s="6" t="s">
        <v>5857</v>
      </c>
      <c r="F5527" s="1" t="s">
        <v>4</v>
      </c>
      <c r="G5527" s="15" t="s">
        <v>835</v>
      </c>
      <c r="H5527" s="1" t="s">
        <v>831</v>
      </c>
      <c r="I5527" s="2" t="s">
        <v>832</v>
      </c>
      <c r="J5527" s="6" t="s">
        <v>5858</v>
      </c>
      <c r="K5527" s="6" t="s">
        <v>4</v>
      </c>
      <c r="L5527" s="6" t="s">
        <v>4</v>
      </c>
      <c r="M5527" s="6" t="s">
        <v>5</v>
      </c>
      <c r="N5527" s="6" t="s">
        <v>5863</v>
      </c>
      <c r="O5527" s="16">
        <v>44841</v>
      </c>
      <c r="P5527" s="6" t="s">
        <v>7</v>
      </c>
      <c r="Q5527" s="18">
        <v>35714.25</v>
      </c>
      <c r="R5527" s="18">
        <v>0</v>
      </c>
      <c r="S5527" s="18">
        <v>35714.25</v>
      </c>
      <c r="T5527" s="18">
        <v>0</v>
      </c>
      <c r="U5527" s="10">
        <f t="shared" si="172"/>
        <v>0</v>
      </c>
      <c r="V5527" s="20">
        <f t="shared" si="173"/>
        <v>0</v>
      </c>
    </row>
    <row r="5528" spans="1:22" outlineLevel="3" x14ac:dyDescent="0.35">
      <c r="H5528" s="14" t="s">
        <v>11487</v>
      </c>
      <c r="O5528" s="16"/>
      <c r="Q5528" s="18">
        <f>SUBTOTAL(9,Q5523:Q5527)</f>
        <v>160000</v>
      </c>
      <c r="R5528" s="18">
        <f>SUBTOTAL(9,R5523:R5527)</f>
        <v>0</v>
      </c>
      <c r="S5528" s="18">
        <f>SUBTOTAL(9,S5523:S5527)</f>
        <v>160000</v>
      </c>
      <c r="T5528" s="18">
        <f>SUBTOTAL(9,T5523:T5527)</f>
        <v>0</v>
      </c>
      <c r="U5528" s="10">
        <f t="shared" si="172"/>
        <v>0</v>
      </c>
      <c r="V5528" s="20">
        <f t="shared" si="173"/>
        <v>0</v>
      </c>
    </row>
    <row r="5529" spans="1:22" outlineLevel="2" x14ac:dyDescent="0.35">
      <c r="C5529" s="13" t="s">
        <v>10808</v>
      </c>
      <c r="O5529" s="16"/>
      <c r="Q5529" s="18">
        <f>SUBTOTAL(9,Q5523:Q5527)</f>
        <v>160000</v>
      </c>
      <c r="R5529" s="18">
        <f>SUBTOTAL(9,R5523:R5527)</f>
        <v>0</v>
      </c>
      <c r="S5529" s="18">
        <f>SUBTOTAL(9,S5523:S5527)</f>
        <v>160000</v>
      </c>
      <c r="T5529" s="18">
        <f>SUBTOTAL(9,T5523:T5527)</f>
        <v>0</v>
      </c>
      <c r="U5529" s="10">
        <f t="shared" si="172"/>
        <v>0</v>
      </c>
      <c r="V5529" s="20">
        <f t="shared" si="173"/>
        <v>0</v>
      </c>
    </row>
    <row r="5530" spans="1:22" ht="29" outlineLevel="4" x14ac:dyDescent="0.35">
      <c r="A5530" s="6" t="s">
        <v>566</v>
      </c>
      <c r="B5530" s="6" t="s">
        <v>567</v>
      </c>
      <c r="C5530" s="12" t="s">
        <v>5864</v>
      </c>
      <c r="D5530" s="5" t="s">
        <v>5865</v>
      </c>
      <c r="E5530" s="6" t="s">
        <v>5865</v>
      </c>
      <c r="F5530" s="1" t="s">
        <v>598</v>
      </c>
      <c r="G5530" s="15" t="s">
        <v>4</v>
      </c>
      <c r="H5530" s="1" t="s">
        <v>5867</v>
      </c>
      <c r="I5530" s="2" t="s">
        <v>5868</v>
      </c>
      <c r="J5530" s="6" t="s">
        <v>4</v>
      </c>
      <c r="K5530" s="6" t="s">
        <v>4</v>
      </c>
      <c r="L5530" s="6" t="s">
        <v>4</v>
      </c>
      <c r="M5530" s="6" t="s">
        <v>5</v>
      </c>
      <c r="N5530" s="6" t="s">
        <v>5866</v>
      </c>
      <c r="O5530" s="16">
        <v>44900</v>
      </c>
      <c r="P5530" s="6" t="s">
        <v>7</v>
      </c>
      <c r="Q5530" s="18">
        <f>288709+0.33</f>
        <v>288709.33</v>
      </c>
      <c r="R5530" s="18">
        <f>288709+0.33</f>
        <v>288709.33</v>
      </c>
      <c r="S5530" s="18">
        <v>0</v>
      </c>
      <c r="T5530" s="18">
        <v>0</v>
      </c>
      <c r="U5530" s="10">
        <f t="shared" si="172"/>
        <v>0</v>
      </c>
      <c r="V5530" s="20">
        <f t="shared" si="173"/>
        <v>0</v>
      </c>
    </row>
    <row r="5531" spans="1:22" outlineLevel="3" x14ac:dyDescent="0.35">
      <c r="H5531" s="14" t="s">
        <v>12376</v>
      </c>
      <c r="O5531" s="16"/>
      <c r="Q5531" s="18">
        <f>SUBTOTAL(9,Q5530:Q5530)</f>
        <v>288709.33</v>
      </c>
      <c r="R5531" s="18">
        <f>SUBTOTAL(9,R5530:R5530)</f>
        <v>288709.33</v>
      </c>
      <c r="S5531" s="18">
        <f>SUBTOTAL(9,S5530:S5530)</f>
        <v>0</v>
      </c>
      <c r="T5531" s="18">
        <f>SUBTOTAL(9,T5530:T5530)</f>
        <v>0</v>
      </c>
      <c r="U5531" s="10">
        <f t="shared" si="172"/>
        <v>0</v>
      </c>
      <c r="V5531" s="20">
        <f t="shared" si="173"/>
        <v>0</v>
      </c>
    </row>
    <row r="5532" spans="1:22" ht="29" outlineLevel="4" x14ac:dyDescent="0.35">
      <c r="A5532" s="6" t="s">
        <v>566</v>
      </c>
      <c r="B5532" s="6" t="s">
        <v>567</v>
      </c>
      <c r="C5532" s="12" t="s">
        <v>5864</v>
      </c>
      <c r="D5532" s="5" t="s">
        <v>5865</v>
      </c>
      <c r="E5532" s="6" t="s">
        <v>5865</v>
      </c>
      <c r="F5532" s="1" t="s">
        <v>598</v>
      </c>
      <c r="G5532" s="15" t="s">
        <v>4</v>
      </c>
      <c r="H5532" s="1" t="s">
        <v>5870</v>
      </c>
      <c r="I5532" s="2" t="s">
        <v>5871</v>
      </c>
      <c r="J5532" s="6" t="s">
        <v>4</v>
      </c>
      <c r="K5532" s="6" t="s">
        <v>4</v>
      </c>
      <c r="L5532" s="6" t="s">
        <v>4</v>
      </c>
      <c r="M5532" s="6" t="s">
        <v>5</v>
      </c>
      <c r="N5532" s="6" t="s">
        <v>5869</v>
      </c>
      <c r="O5532" s="16">
        <v>44837</v>
      </c>
      <c r="P5532" s="6" t="s">
        <v>7</v>
      </c>
      <c r="Q5532" s="18">
        <f>2205.84+0.51</f>
        <v>2206.3500000000004</v>
      </c>
      <c r="R5532" s="18">
        <f>2205.84+0.51</f>
        <v>2206.3500000000004</v>
      </c>
      <c r="S5532" s="18">
        <v>0</v>
      </c>
      <c r="T5532" s="18">
        <v>0</v>
      </c>
      <c r="U5532" s="10">
        <f t="shared" si="172"/>
        <v>0</v>
      </c>
      <c r="V5532" s="20">
        <f t="shared" si="173"/>
        <v>0</v>
      </c>
    </row>
    <row r="5533" spans="1:22" ht="29" outlineLevel="4" x14ac:dyDescent="0.35">
      <c r="A5533" s="6" t="s">
        <v>566</v>
      </c>
      <c r="B5533" s="6" t="s">
        <v>567</v>
      </c>
      <c r="C5533" s="12" t="s">
        <v>5864</v>
      </c>
      <c r="D5533" s="5" t="s">
        <v>5865</v>
      </c>
      <c r="E5533" s="6" t="s">
        <v>5865</v>
      </c>
      <c r="F5533" s="1" t="s">
        <v>598</v>
      </c>
      <c r="G5533" s="15" t="s">
        <v>4</v>
      </c>
      <c r="H5533" s="1" t="s">
        <v>5870</v>
      </c>
      <c r="I5533" s="2" t="s">
        <v>5871</v>
      </c>
      <c r="J5533" s="6" t="s">
        <v>4</v>
      </c>
      <c r="K5533" s="6" t="s">
        <v>4</v>
      </c>
      <c r="L5533" s="6" t="s">
        <v>4</v>
      </c>
      <c r="M5533" s="6" t="s">
        <v>5</v>
      </c>
      <c r="N5533" s="6" t="s">
        <v>5872</v>
      </c>
      <c r="O5533" s="16">
        <v>44869</v>
      </c>
      <c r="P5533" s="6" t="s">
        <v>7</v>
      </c>
      <c r="Q5533" s="18">
        <v>5335.99</v>
      </c>
      <c r="R5533" s="18">
        <v>5335.99</v>
      </c>
      <c r="S5533" s="18">
        <v>0</v>
      </c>
      <c r="T5533" s="18">
        <v>0</v>
      </c>
      <c r="U5533" s="10">
        <f t="shared" si="172"/>
        <v>0</v>
      </c>
      <c r="V5533" s="20">
        <f t="shared" si="173"/>
        <v>0</v>
      </c>
    </row>
    <row r="5534" spans="1:22" outlineLevel="3" x14ac:dyDescent="0.35">
      <c r="H5534" s="14" t="s">
        <v>12377</v>
      </c>
      <c r="O5534" s="16"/>
      <c r="Q5534" s="18">
        <f>SUBTOTAL(9,Q5532:Q5533)</f>
        <v>7542.34</v>
      </c>
      <c r="R5534" s="18">
        <f>SUBTOTAL(9,R5532:R5533)</f>
        <v>7542.34</v>
      </c>
      <c r="S5534" s="18">
        <f>SUBTOTAL(9,S5532:S5533)</f>
        <v>0</v>
      </c>
      <c r="T5534" s="18">
        <f>SUBTOTAL(9,T5532:T5533)</f>
        <v>0</v>
      </c>
      <c r="U5534" s="10">
        <f t="shared" si="172"/>
        <v>0</v>
      </c>
      <c r="V5534" s="20">
        <f t="shared" si="173"/>
        <v>0</v>
      </c>
    </row>
    <row r="5535" spans="1:22" outlineLevel="4" x14ac:dyDescent="0.35">
      <c r="A5535" s="6" t="s">
        <v>566</v>
      </c>
      <c r="B5535" s="6" t="s">
        <v>567</v>
      </c>
      <c r="C5535" s="12" t="s">
        <v>5864</v>
      </c>
      <c r="D5535" s="5" t="s">
        <v>5865</v>
      </c>
      <c r="E5535" s="6" t="s">
        <v>5865</v>
      </c>
      <c r="F5535" s="1" t="s">
        <v>598</v>
      </c>
      <c r="G5535" s="15" t="s">
        <v>4</v>
      </c>
      <c r="H5535" s="1" t="s">
        <v>5874</v>
      </c>
      <c r="I5535" s="2" t="s">
        <v>5875</v>
      </c>
      <c r="J5535" s="6" t="s">
        <v>4</v>
      </c>
      <c r="K5535" s="6" t="s">
        <v>4</v>
      </c>
      <c r="L5535" s="6" t="s">
        <v>4</v>
      </c>
      <c r="M5535" s="6" t="s">
        <v>5</v>
      </c>
      <c r="N5535" s="6" t="s">
        <v>5873</v>
      </c>
      <c r="O5535" s="16">
        <v>44837</v>
      </c>
      <c r="P5535" s="6" t="s">
        <v>7</v>
      </c>
      <c r="Q5535" s="18">
        <v>467727.71</v>
      </c>
      <c r="R5535" s="18">
        <v>467727.71</v>
      </c>
      <c r="S5535" s="18">
        <v>0</v>
      </c>
      <c r="T5535" s="18">
        <v>0</v>
      </c>
      <c r="U5535" s="10">
        <f t="shared" si="172"/>
        <v>0</v>
      </c>
      <c r="V5535" s="20">
        <f t="shared" si="173"/>
        <v>0</v>
      </c>
    </row>
    <row r="5536" spans="1:22" outlineLevel="4" x14ac:dyDescent="0.35">
      <c r="A5536" s="6" t="s">
        <v>566</v>
      </c>
      <c r="B5536" s="6" t="s">
        <v>567</v>
      </c>
      <c r="C5536" s="12" t="s">
        <v>5864</v>
      </c>
      <c r="D5536" s="5" t="s">
        <v>5865</v>
      </c>
      <c r="E5536" s="6" t="s">
        <v>5865</v>
      </c>
      <c r="F5536" s="1" t="s">
        <v>598</v>
      </c>
      <c r="G5536" s="15" t="s">
        <v>4</v>
      </c>
      <c r="H5536" s="1" t="s">
        <v>5874</v>
      </c>
      <c r="I5536" s="2" t="s">
        <v>5875</v>
      </c>
      <c r="J5536" s="6" t="s">
        <v>4</v>
      </c>
      <c r="K5536" s="6" t="s">
        <v>4</v>
      </c>
      <c r="L5536" s="6" t="s">
        <v>4</v>
      </c>
      <c r="M5536" s="6" t="s">
        <v>5</v>
      </c>
      <c r="N5536" s="6" t="s">
        <v>5876</v>
      </c>
      <c r="O5536" s="16">
        <v>44909</v>
      </c>
      <c r="P5536" s="6" t="s">
        <v>7</v>
      </c>
      <c r="Q5536" s="18">
        <v>251441</v>
      </c>
      <c r="R5536" s="18">
        <v>251441</v>
      </c>
      <c r="S5536" s="18">
        <v>0</v>
      </c>
      <c r="T5536" s="18">
        <v>0</v>
      </c>
      <c r="U5536" s="10">
        <f t="shared" si="172"/>
        <v>0</v>
      </c>
      <c r="V5536" s="20">
        <f t="shared" si="173"/>
        <v>0</v>
      </c>
    </row>
    <row r="5537" spans="1:22" outlineLevel="3" x14ac:dyDescent="0.35">
      <c r="H5537" s="14" t="s">
        <v>12378</v>
      </c>
      <c r="O5537" s="16"/>
      <c r="Q5537" s="18">
        <f>SUBTOTAL(9,Q5535:Q5536)</f>
        <v>719168.71</v>
      </c>
      <c r="R5537" s="18">
        <f>SUBTOTAL(9,R5535:R5536)</f>
        <v>719168.71</v>
      </c>
      <c r="S5537" s="18">
        <f>SUBTOTAL(9,S5535:S5536)</f>
        <v>0</v>
      </c>
      <c r="T5537" s="18">
        <f>SUBTOTAL(9,T5535:T5536)</f>
        <v>0</v>
      </c>
      <c r="U5537" s="10">
        <f t="shared" si="172"/>
        <v>0</v>
      </c>
      <c r="V5537" s="20">
        <f t="shared" si="173"/>
        <v>0</v>
      </c>
    </row>
    <row r="5538" spans="1:22" ht="29" outlineLevel="4" x14ac:dyDescent="0.35">
      <c r="A5538" s="6" t="s">
        <v>566</v>
      </c>
      <c r="B5538" s="6" t="s">
        <v>567</v>
      </c>
      <c r="C5538" s="12" t="s">
        <v>5864</v>
      </c>
      <c r="D5538" s="5" t="s">
        <v>5865</v>
      </c>
      <c r="E5538" s="6" t="s">
        <v>5865</v>
      </c>
      <c r="F5538" s="1" t="s">
        <v>573</v>
      </c>
      <c r="G5538" s="15" t="s">
        <v>4</v>
      </c>
      <c r="H5538" s="1" t="s">
        <v>5878</v>
      </c>
      <c r="I5538" s="2" t="s">
        <v>5879</v>
      </c>
      <c r="J5538" s="6" t="s">
        <v>4</v>
      </c>
      <c r="K5538" s="6" t="s">
        <v>4</v>
      </c>
      <c r="L5538" s="6" t="s">
        <v>4</v>
      </c>
      <c r="M5538" s="6" t="s">
        <v>5</v>
      </c>
      <c r="N5538" s="6" t="s">
        <v>5877</v>
      </c>
      <c r="O5538" s="16">
        <v>44797</v>
      </c>
      <c r="P5538" s="6" t="s">
        <v>7</v>
      </c>
      <c r="Q5538" s="18">
        <v>3842.73</v>
      </c>
      <c r="R5538" s="18">
        <v>3842.73</v>
      </c>
      <c r="S5538" s="18">
        <v>0</v>
      </c>
      <c r="T5538" s="18">
        <v>0</v>
      </c>
      <c r="U5538" s="10">
        <f t="shared" si="172"/>
        <v>0</v>
      </c>
      <c r="V5538" s="20">
        <f t="shared" si="173"/>
        <v>0</v>
      </c>
    </row>
    <row r="5539" spans="1:22" ht="29" outlineLevel="4" x14ac:dyDescent="0.35">
      <c r="A5539" s="6" t="s">
        <v>566</v>
      </c>
      <c r="B5539" s="6" t="s">
        <v>567</v>
      </c>
      <c r="C5539" s="12" t="s">
        <v>5864</v>
      </c>
      <c r="D5539" s="5" t="s">
        <v>5865</v>
      </c>
      <c r="E5539" s="6" t="s">
        <v>5865</v>
      </c>
      <c r="F5539" s="1" t="s">
        <v>573</v>
      </c>
      <c r="G5539" s="15" t="s">
        <v>4</v>
      </c>
      <c r="H5539" s="1" t="s">
        <v>5878</v>
      </c>
      <c r="I5539" s="2" t="s">
        <v>5879</v>
      </c>
      <c r="J5539" s="6" t="s">
        <v>4</v>
      </c>
      <c r="K5539" s="6" t="s">
        <v>4</v>
      </c>
      <c r="L5539" s="6" t="s">
        <v>4</v>
      </c>
      <c r="M5539" s="6" t="s">
        <v>5</v>
      </c>
      <c r="N5539" s="6" t="s">
        <v>5880</v>
      </c>
      <c r="O5539" s="16">
        <v>44818</v>
      </c>
      <c r="P5539" s="6" t="s">
        <v>7</v>
      </c>
      <c r="Q5539" s="18">
        <v>3989.27</v>
      </c>
      <c r="R5539" s="18">
        <v>3989.27</v>
      </c>
      <c r="S5539" s="18">
        <v>0</v>
      </c>
      <c r="T5539" s="18">
        <v>0</v>
      </c>
      <c r="U5539" s="10">
        <f t="shared" si="172"/>
        <v>0</v>
      </c>
      <c r="V5539" s="20">
        <f t="shared" si="173"/>
        <v>0</v>
      </c>
    </row>
    <row r="5540" spans="1:22" ht="29" outlineLevel="4" x14ac:dyDescent="0.35">
      <c r="A5540" s="6" t="s">
        <v>566</v>
      </c>
      <c r="B5540" s="6" t="s">
        <v>567</v>
      </c>
      <c r="C5540" s="12" t="s">
        <v>5864</v>
      </c>
      <c r="D5540" s="5" t="s">
        <v>5865</v>
      </c>
      <c r="E5540" s="6" t="s">
        <v>5865</v>
      </c>
      <c r="F5540" s="1" t="s">
        <v>573</v>
      </c>
      <c r="G5540" s="15" t="s">
        <v>4</v>
      </c>
      <c r="H5540" s="1" t="s">
        <v>5878</v>
      </c>
      <c r="I5540" s="2" t="s">
        <v>5879</v>
      </c>
      <c r="J5540" s="6" t="s">
        <v>4</v>
      </c>
      <c r="K5540" s="6" t="s">
        <v>4</v>
      </c>
      <c r="L5540" s="6" t="s">
        <v>4</v>
      </c>
      <c r="M5540" s="6" t="s">
        <v>5</v>
      </c>
      <c r="N5540" s="6" t="s">
        <v>5881</v>
      </c>
      <c r="O5540" s="16">
        <v>44833</v>
      </c>
      <c r="P5540" s="6" t="s">
        <v>7</v>
      </c>
      <c r="Q5540" s="18">
        <v>4319.12</v>
      </c>
      <c r="R5540" s="18">
        <v>4319.12</v>
      </c>
      <c r="S5540" s="18">
        <v>0</v>
      </c>
      <c r="T5540" s="18">
        <v>0</v>
      </c>
      <c r="U5540" s="10">
        <f t="shared" si="172"/>
        <v>0</v>
      </c>
      <c r="V5540" s="20">
        <f t="shared" si="173"/>
        <v>0</v>
      </c>
    </row>
    <row r="5541" spans="1:22" ht="29" outlineLevel="4" x14ac:dyDescent="0.35">
      <c r="A5541" s="6" t="s">
        <v>566</v>
      </c>
      <c r="B5541" s="6" t="s">
        <v>567</v>
      </c>
      <c r="C5541" s="12" t="s">
        <v>5864</v>
      </c>
      <c r="D5541" s="5" t="s">
        <v>5865</v>
      </c>
      <c r="E5541" s="6" t="s">
        <v>5865</v>
      </c>
      <c r="F5541" s="1" t="s">
        <v>573</v>
      </c>
      <c r="G5541" s="15" t="s">
        <v>4</v>
      </c>
      <c r="H5541" s="1" t="s">
        <v>5878</v>
      </c>
      <c r="I5541" s="2" t="s">
        <v>5879</v>
      </c>
      <c r="J5541" s="6" t="s">
        <v>4</v>
      </c>
      <c r="K5541" s="6" t="s">
        <v>4</v>
      </c>
      <c r="L5541" s="6" t="s">
        <v>4</v>
      </c>
      <c r="M5541" s="6" t="s">
        <v>5</v>
      </c>
      <c r="N5541" s="6" t="s">
        <v>5882</v>
      </c>
      <c r="O5541" s="16">
        <v>44869</v>
      </c>
      <c r="P5541" s="6" t="s">
        <v>7</v>
      </c>
      <c r="Q5541" s="18">
        <v>4319.12</v>
      </c>
      <c r="R5541" s="18">
        <v>4319.12</v>
      </c>
      <c r="S5541" s="18">
        <v>0</v>
      </c>
      <c r="T5541" s="18">
        <v>0</v>
      </c>
      <c r="U5541" s="10">
        <f t="shared" si="172"/>
        <v>0</v>
      </c>
      <c r="V5541" s="20">
        <f t="shared" si="173"/>
        <v>0</v>
      </c>
    </row>
    <row r="5542" spans="1:22" outlineLevel="3" x14ac:dyDescent="0.35">
      <c r="H5542" s="14" t="s">
        <v>12379</v>
      </c>
      <c r="O5542" s="16"/>
      <c r="Q5542" s="18">
        <f>SUBTOTAL(9,Q5538:Q5541)</f>
        <v>16470.239999999998</v>
      </c>
      <c r="R5542" s="18">
        <f>SUBTOTAL(9,R5538:R5541)</f>
        <v>16470.239999999998</v>
      </c>
      <c r="S5542" s="18">
        <f>SUBTOTAL(9,S5538:S5541)</f>
        <v>0</v>
      </c>
      <c r="T5542" s="18">
        <f>SUBTOTAL(9,T5538:T5541)</f>
        <v>0</v>
      </c>
      <c r="U5542" s="10">
        <f t="shared" si="172"/>
        <v>0</v>
      </c>
      <c r="V5542" s="20">
        <f t="shared" si="173"/>
        <v>0</v>
      </c>
    </row>
    <row r="5543" spans="1:22" ht="29" outlineLevel="4" x14ac:dyDescent="0.35">
      <c r="A5543" s="6" t="s">
        <v>566</v>
      </c>
      <c r="B5543" s="6" t="s">
        <v>567</v>
      </c>
      <c r="C5543" s="12" t="s">
        <v>5864</v>
      </c>
      <c r="D5543" s="5" t="s">
        <v>5865</v>
      </c>
      <c r="E5543" s="6" t="s">
        <v>5865</v>
      </c>
      <c r="F5543" s="1" t="s">
        <v>598</v>
      </c>
      <c r="G5543" s="15" t="s">
        <v>4</v>
      </c>
      <c r="H5543" s="1" t="s">
        <v>5884</v>
      </c>
      <c r="I5543" s="2" t="s">
        <v>5885</v>
      </c>
      <c r="J5543" s="6" t="s">
        <v>4</v>
      </c>
      <c r="K5543" s="6" t="s">
        <v>4</v>
      </c>
      <c r="L5543" s="6" t="s">
        <v>4</v>
      </c>
      <c r="M5543" s="6" t="s">
        <v>5</v>
      </c>
      <c r="N5543" s="6" t="s">
        <v>5886</v>
      </c>
      <c r="O5543" s="16">
        <v>44846</v>
      </c>
      <c r="P5543" s="6" t="s">
        <v>7</v>
      </c>
      <c r="Q5543" s="18">
        <f>43937.16+0.21</f>
        <v>43937.37</v>
      </c>
      <c r="R5543" s="18">
        <f>43937.16+0.21</f>
        <v>43937.37</v>
      </c>
      <c r="S5543" s="18">
        <v>0</v>
      </c>
      <c r="T5543" s="18">
        <v>0</v>
      </c>
      <c r="U5543" s="10">
        <f t="shared" si="172"/>
        <v>0</v>
      </c>
      <c r="V5543" s="20">
        <f t="shared" si="173"/>
        <v>0</v>
      </c>
    </row>
    <row r="5544" spans="1:22" ht="29" outlineLevel="4" x14ac:dyDescent="0.35">
      <c r="A5544" s="6" t="s">
        <v>566</v>
      </c>
      <c r="B5544" s="6" t="s">
        <v>567</v>
      </c>
      <c r="C5544" s="12" t="s">
        <v>5864</v>
      </c>
      <c r="D5544" s="5" t="s">
        <v>5865</v>
      </c>
      <c r="E5544" s="6" t="s">
        <v>5865</v>
      </c>
      <c r="F5544" s="1" t="s">
        <v>598</v>
      </c>
      <c r="G5544" s="15" t="s">
        <v>4</v>
      </c>
      <c r="H5544" s="1" t="s">
        <v>5884</v>
      </c>
      <c r="I5544" s="2" t="s">
        <v>5885</v>
      </c>
      <c r="J5544" s="6" t="s">
        <v>4</v>
      </c>
      <c r="K5544" s="6" t="s">
        <v>4</v>
      </c>
      <c r="L5544" s="6" t="s">
        <v>4</v>
      </c>
      <c r="M5544" s="6" t="s">
        <v>5</v>
      </c>
      <c r="N5544" s="6" t="s">
        <v>5883</v>
      </c>
      <c r="O5544" s="16">
        <v>44875</v>
      </c>
      <c r="P5544" s="6" t="s">
        <v>7</v>
      </c>
      <c r="Q5544" s="18">
        <v>15174.84</v>
      </c>
      <c r="R5544" s="18">
        <v>15174.84</v>
      </c>
      <c r="S5544" s="18">
        <v>0</v>
      </c>
      <c r="T5544" s="18">
        <v>0</v>
      </c>
      <c r="U5544" s="10">
        <f t="shared" si="172"/>
        <v>0</v>
      </c>
      <c r="V5544" s="20">
        <f t="shared" si="173"/>
        <v>0</v>
      </c>
    </row>
    <row r="5545" spans="1:22" outlineLevel="3" x14ac:dyDescent="0.35">
      <c r="H5545" s="14" t="s">
        <v>12380</v>
      </c>
      <c r="O5545" s="16"/>
      <c r="Q5545" s="18">
        <f>SUBTOTAL(9,Q5543:Q5544)</f>
        <v>59112.210000000006</v>
      </c>
      <c r="R5545" s="18">
        <f>SUBTOTAL(9,R5543:R5544)</f>
        <v>59112.210000000006</v>
      </c>
      <c r="S5545" s="18">
        <f>SUBTOTAL(9,S5543:S5544)</f>
        <v>0</v>
      </c>
      <c r="T5545" s="18">
        <f>SUBTOTAL(9,T5543:T5544)</f>
        <v>0</v>
      </c>
      <c r="U5545" s="10">
        <f t="shared" si="172"/>
        <v>0</v>
      </c>
      <c r="V5545" s="20">
        <f t="shared" si="173"/>
        <v>0</v>
      </c>
    </row>
    <row r="5546" spans="1:22" ht="29" outlineLevel="4" x14ac:dyDescent="0.35">
      <c r="A5546" s="6" t="s">
        <v>566</v>
      </c>
      <c r="B5546" s="6" t="s">
        <v>567</v>
      </c>
      <c r="C5546" s="12" t="s">
        <v>5864</v>
      </c>
      <c r="D5546" s="5" t="s">
        <v>5865</v>
      </c>
      <c r="E5546" s="6" t="s">
        <v>5865</v>
      </c>
      <c r="F5546" s="1" t="s">
        <v>598</v>
      </c>
      <c r="G5546" s="15" t="s">
        <v>4</v>
      </c>
      <c r="H5546" s="1" t="s">
        <v>5888</v>
      </c>
      <c r="I5546" s="2" t="s">
        <v>5889</v>
      </c>
      <c r="J5546" s="6" t="s">
        <v>4</v>
      </c>
      <c r="K5546" s="6" t="s">
        <v>4</v>
      </c>
      <c r="L5546" s="6" t="s">
        <v>4</v>
      </c>
      <c r="M5546" s="6" t="s">
        <v>5</v>
      </c>
      <c r="N5546" s="6" t="s">
        <v>5887</v>
      </c>
      <c r="O5546" s="16">
        <v>44958</v>
      </c>
      <c r="P5546" s="6" t="s">
        <v>7</v>
      </c>
      <c r="Q5546" s="18">
        <v>258.02</v>
      </c>
      <c r="R5546" s="18">
        <v>258.02</v>
      </c>
      <c r="S5546" s="18">
        <v>0</v>
      </c>
      <c r="T5546" s="18">
        <v>0</v>
      </c>
      <c r="U5546" s="10">
        <f t="shared" si="172"/>
        <v>0</v>
      </c>
      <c r="V5546" s="20">
        <f t="shared" si="173"/>
        <v>0</v>
      </c>
    </row>
    <row r="5547" spans="1:22" ht="29" outlineLevel="4" x14ac:dyDescent="0.35">
      <c r="A5547" s="6" t="s">
        <v>566</v>
      </c>
      <c r="B5547" s="6" t="s">
        <v>567</v>
      </c>
      <c r="C5547" s="12" t="s">
        <v>5864</v>
      </c>
      <c r="D5547" s="5" t="s">
        <v>5865</v>
      </c>
      <c r="E5547" s="6" t="s">
        <v>5865</v>
      </c>
      <c r="F5547" s="1" t="s">
        <v>598</v>
      </c>
      <c r="G5547" s="15" t="s">
        <v>4</v>
      </c>
      <c r="H5547" s="1" t="s">
        <v>5888</v>
      </c>
      <c r="I5547" s="2" t="s">
        <v>5889</v>
      </c>
      <c r="J5547" s="6" t="s">
        <v>4</v>
      </c>
      <c r="K5547" s="6" t="s">
        <v>4</v>
      </c>
      <c r="L5547" s="6" t="s">
        <v>4</v>
      </c>
      <c r="M5547" s="6" t="s">
        <v>5</v>
      </c>
      <c r="N5547" s="6" t="s">
        <v>5890</v>
      </c>
      <c r="O5547" s="16">
        <v>44988</v>
      </c>
      <c r="P5547" s="6" t="s">
        <v>7</v>
      </c>
      <c r="Q5547" s="18">
        <v>110550.44</v>
      </c>
      <c r="R5547" s="18">
        <v>110550.44</v>
      </c>
      <c r="S5547" s="18">
        <v>0</v>
      </c>
      <c r="T5547" s="18">
        <v>0</v>
      </c>
      <c r="U5547" s="10">
        <f t="shared" si="172"/>
        <v>0</v>
      </c>
      <c r="V5547" s="20">
        <f t="shared" si="173"/>
        <v>0</v>
      </c>
    </row>
    <row r="5548" spans="1:22" ht="29" outlineLevel="4" x14ac:dyDescent="0.35">
      <c r="A5548" s="6" t="s">
        <v>566</v>
      </c>
      <c r="B5548" s="6" t="s">
        <v>567</v>
      </c>
      <c r="C5548" s="12" t="s">
        <v>5864</v>
      </c>
      <c r="D5548" s="5" t="s">
        <v>5865</v>
      </c>
      <c r="E5548" s="6" t="s">
        <v>5865</v>
      </c>
      <c r="F5548" s="1" t="s">
        <v>598</v>
      </c>
      <c r="G5548" s="15" t="s">
        <v>4</v>
      </c>
      <c r="H5548" s="1" t="s">
        <v>5888</v>
      </c>
      <c r="I5548" s="2" t="s">
        <v>5889</v>
      </c>
      <c r="J5548" s="6" t="s">
        <v>4</v>
      </c>
      <c r="K5548" s="6" t="s">
        <v>4</v>
      </c>
      <c r="L5548" s="6" t="s">
        <v>4</v>
      </c>
      <c r="M5548" s="6" t="s">
        <v>5</v>
      </c>
      <c r="N5548" s="6" t="s">
        <v>5891</v>
      </c>
      <c r="O5548" s="16">
        <v>45026</v>
      </c>
      <c r="P5548" s="6" t="s">
        <v>7</v>
      </c>
      <c r="Q5548" s="18">
        <v>63972.83</v>
      </c>
      <c r="R5548" s="18">
        <v>63972.83</v>
      </c>
      <c r="S5548" s="18">
        <v>0</v>
      </c>
      <c r="T5548" s="18">
        <v>0</v>
      </c>
      <c r="U5548" s="10">
        <f t="shared" si="172"/>
        <v>0</v>
      </c>
      <c r="V5548" s="20">
        <f t="shared" si="173"/>
        <v>0</v>
      </c>
    </row>
    <row r="5549" spans="1:22" ht="29" outlineLevel="4" x14ac:dyDescent="0.35">
      <c r="A5549" s="6" t="s">
        <v>566</v>
      </c>
      <c r="B5549" s="6" t="s">
        <v>567</v>
      </c>
      <c r="C5549" s="12" t="s">
        <v>5864</v>
      </c>
      <c r="D5549" s="5" t="s">
        <v>5865</v>
      </c>
      <c r="E5549" s="6" t="s">
        <v>5865</v>
      </c>
      <c r="F5549" s="1" t="s">
        <v>598</v>
      </c>
      <c r="G5549" s="15" t="s">
        <v>4</v>
      </c>
      <c r="H5549" s="1" t="s">
        <v>5888</v>
      </c>
      <c r="I5549" s="2" t="s">
        <v>5889</v>
      </c>
      <c r="J5549" s="6" t="s">
        <v>4</v>
      </c>
      <c r="K5549" s="6" t="s">
        <v>4</v>
      </c>
      <c r="L5549" s="6" t="s">
        <v>4</v>
      </c>
      <c r="M5549" s="6" t="s">
        <v>5</v>
      </c>
      <c r="N5549" s="6" t="s">
        <v>5892</v>
      </c>
      <c r="O5549" s="16">
        <v>45071</v>
      </c>
      <c r="P5549" s="6" t="s">
        <v>7</v>
      </c>
      <c r="Q5549" s="18">
        <v>122546.66</v>
      </c>
      <c r="R5549" s="18">
        <v>122546.66</v>
      </c>
      <c r="S5549" s="18">
        <v>0</v>
      </c>
      <c r="T5549" s="18">
        <v>0</v>
      </c>
      <c r="U5549" s="10">
        <f t="shared" si="172"/>
        <v>0</v>
      </c>
      <c r="V5549" s="20">
        <f t="shared" si="173"/>
        <v>0</v>
      </c>
    </row>
    <row r="5550" spans="1:22" ht="29" outlineLevel="4" x14ac:dyDescent="0.35">
      <c r="A5550" s="6" t="s">
        <v>566</v>
      </c>
      <c r="B5550" s="6" t="s">
        <v>567</v>
      </c>
      <c r="C5550" s="12" t="s">
        <v>5864</v>
      </c>
      <c r="D5550" s="5" t="s">
        <v>5865</v>
      </c>
      <c r="E5550" s="6" t="s">
        <v>5865</v>
      </c>
      <c r="F5550" s="1" t="s">
        <v>598</v>
      </c>
      <c r="G5550" s="15" t="s">
        <v>4</v>
      </c>
      <c r="H5550" s="1" t="s">
        <v>5888</v>
      </c>
      <c r="I5550" s="2" t="s">
        <v>5889</v>
      </c>
      <c r="J5550" s="6" t="s">
        <v>4</v>
      </c>
      <c r="K5550" s="6" t="s">
        <v>4</v>
      </c>
      <c r="L5550" s="6" t="s">
        <v>4</v>
      </c>
      <c r="M5550" s="6" t="s">
        <v>5</v>
      </c>
      <c r="N5550" s="6" t="s">
        <v>5893</v>
      </c>
      <c r="O5550" s="16">
        <v>45104</v>
      </c>
      <c r="P5550" s="6" t="s">
        <v>7</v>
      </c>
      <c r="Q5550" s="18">
        <v>130762.13</v>
      </c>
      <c r="R5550" s="18">
        <v>130762.13</v>
      </c>
      <c r="S5550" s="18">
        <v>0</v>
      </c>
      <c r="T5550" s="18">
        <v>0</v>
      </c>
      <c r="U5550" s="10">
        <f t="shared" si="172"/>
        <v>0</v>
      </c>
      <c r="V5550" s="20">
        <f t="shared" si="173"/>
        <v>0</v>
      </c>
    </row>
    <row r="5551" spans="1:22" outlineLevel="3" x14ac:dyDescent="0.35">
      <c r="H5551" s="14" t="s">
        <v>12381</v>
      </c>
      <c r="O5551" s="16"/>
      <c r="Q5551" s="18">
        <f>SUBTOTAL(9,Q5546:Q5550)</f>
        <v>428090.08</v>
      </c>
      <c r="R5551" s="18">
        <f>SUBTOTAL(9,R5546:R5550)</f>
        <v>428090.08</v>
      </c>
      <c r="S5551" s="18">
        <f>SUBTOTAL(9,S5546:S5550)</f>
        <v>0</v>
      </c>
      <c r="T5551" s="18">
        <f>SUBTOTAL(9,T5546:T5550)</f>
        <v>0</v>
      </c>
      <c r="U5551" s="10">
        <f t="shared" si="172"/>
        <v>0</v>
      </c>
      <c r="V5551" s="20">
        <f t="shared" si="173"/>
        <v>0</v>
      </c>
    </row>
    <row r="5552" spans="1:22" outlineLevel="4" x14ac:dyDescent="0.35">
      <c r="A5552" s="6" t="s">
        <v>566</v>
      </c>
      <c r="B5552" s="6" t="s">
        <v>567</v>
      </c>
      <c r="C5552" s="12" t="s">
        <v>5864</v>
      </c>
      <c r="D5552" s="5" t="s">
        <v>5865</v>
      </c>
      <c r="E5552" s="6" t="s">
        <v>5865</v>
      </c>
      <c r="F5552" s="1" t="s">
        <v>598</v>
      </c>
      <c r="G5552" s="15" t="s">
        <v>4</v>
      </c>
      <c r="H5552" s="1" t="s">
        <v>5895</v>
      </c>
      <c r="I5552" s="2" t="s">
        <v>5896</v>
      </c>
      <c r="J5552" s="6" t="s">
        <v>4</v>
      </c>
      <c r="K5552" s="6" t="s">
        <v>4</v>
      </c>
      <c r="L5552" s="6" t="s">
        <v>4</v>
      </c>
      <c r="M5552" s="6" t="s">
        <v>5</v>
      </c>
      <c r="N5552" s="6" t="s">
        <v>5894</v>
      </c>
      <c r="O5552" s="16">
        <v>44966</v>
      </c>
      <c r="P5552" s="6" t="s">
        <v>7</v>
      </c>
      <c r="Q5552" s="18">
        <v>14441.39</v>
      </c>
      <c r="R5552" s="18">
        <v>14441.39</v>
      </c>
      <c r="S5552" s="18">
        <v>0</v>
      </c>
      <c r="T5552" s="18">
        <v>0</v>
      </c>
      <c r="U5552" s="10">
        <f t="shared" si="172"/>
        <v>0</v>
      </c>
      <c r="V5552" s="20">
        <f t="shared" si="173"/>
        <v>0</v>
      </c>
    </row>
    <row r="5553" spans="1:22" outlineLevel="4" x14ac:dyDescent="0.35">
      <c r="A5553" s="6" t="s">
        <v>566</v>
      </c>
      <c r="B5553" s="6" t="s">
        <v>567</v>
      </c>
      <c r="C5553" s="12" t="s">
        <v>5864</v>
      </c>
      <c r="D5553" s="5" t="s">
        <v>5865</v>
      </c>
      <c r="E5553" s="6" t="s">
        <v>5865</v>
      </c>
      <c r="F5553" s="1" t="s">
        <v>598</v>
      </c>
      <c r="G5553" s="15" t="s">
        <v>4</v>
      </c>
      <c r="H5553" s="1" t="s">
        <v>5895</v>
      </c>
      <c r="I5553" s="2" t="s">
        <v>5896</v>
      </c>
      <c r="J5553" s="6" t="s">
        <v>4</v>
      </c>
      <c r="K5553" s="6" t="s">
        <v>4</v>
      </c>
      <c r="L5553" s="6" t="s">
        <v>4</v>
      </c>
      <c r="M5553" s="6" t="s">
        <v>5</v>
      </c>
      <c r="N5553" s="6" t="s">
        <v>5897</v>
      </c>
      <c r="O5553" s="16">
        <v>44993</v>
      </c>
      <c r="P5553" s="6" t="s">
        <v>7</v>
      </c>
      <c r="Q5553" s="18">
        <v>5361.36</v>
      </c>
      <c r="R5553" s="18">
        <v>5361.36</v>
      </c>
      <c r="S5553" s="18">
        <v>0</v>
      </c>
      <c r="T5553" s="18">
        <v>0</v>
      </c>
      <c r="U5553" s="10">
        <f t="shared" si="172"/>
        <v>0</v>
      </c>
      <c r="V5553" s="20">
        <f t="shared" si="173"/>
        <v>0</v>
      </c>
    </row>
    <row r="5554" spans="1:22" outlineLevel="4" x14ac:dyDescent="0.35">
      <c r="A5554" s="6" t="s">
        <v>566</v>
      </c>
      <c r="B5554" s="6" t="s">
        <v>567</v>
      </c>
      <c r="C5554" s="12" t="s">
        <v>5864</v>
      </c>
      <c r="D5554" s="5" t="s">
        <v>5865</v>
      </c>
      <c r="E5554" s="6" t="s">
        <v>5865</v>
      </c>
      <c r="F5554" s="1" t="s">
        <v>598</v>
      </c>
      <c r="G5554" s="15" t="s">
        <v>4</v>
      </c>
      <c r="H5554" s="1" t="s">
        <v>5895</v>
      </c>
      <c r="I5554" s="2" t="s">
        <v>5896</v>
      </c>
      <c r="J5554" s="6" t="s">
        <v>4</v>
      </c>
      <c r="K5554" s="6" t="s">
        <v>4</v>
      </c>
      <c r="L5554" s="6" t="s">
        <v>4</v>
      </c>
      <c r="M5554" s="6" t="s">
        <v>5</v>
      </c>
      <c r="N5554" s="6" t="s">
        <v>5898</v>
      </c>
      <c r="O5554" s="16">
        <v>45040</v>
      </c>
      <c r="P5554" s="6" t="s">
        <v>7</v>
      </c>
      <c r="Q5554" s="18">
        <v>4966.8599999999997</v>
      </c>
      <c r="R5554" s="18">
        <v>4966.8599999999997</v>
      </c>
      <c r="S5554" s="18">
        <v>0</v>
      </c>
      <c r="T5554" s="18">
        <v>0</v>
      </c>
      <c r="U5554" s="10">
        <f t="shared" si="172"/>
        <v>0</v>
      </c>
      <c r="V5554" s="20">
        <f t="shared" si="173"/>
        <v>0</v>
      </c>
    </row>
    <row r="5555" spans="1:22" outlineLevel="4" x14ac:dyDescent="0.35">
      <c r="A5555" s="6" t="s">
        <v>566</v>
      </c>
      <c r="B5555" s="6" t="s">
        <v>567</v>
      </c>
      <c r="C5555" s="12" t="s">
        <v>5864</v>
      </c>
      <c r="D5555" s="5" t="s">
        <v>5865</v>
      </c>
      <c r="E5555" s="6" t="s">
        <v>5865</v>
      </c>
      <c r="F5555" s="1" t="s">
        <v>598</v>
      </c>
      <c r="G5555" s="15" t="s">
        <v>4</v>
      </c>
      <c r="H5555" s="1" t="s">
        <v>5895</v>
      </c>
      <c r="I5555" s="2" t="s">
        <v>5896</v>
      </c>
      <c r="J5555" s="6" t="s">
        <v>4</v>
      </c>
      <c r="K5555" s="6" t="s">
        <v>4</v>
      </c>
      <c r="L5555" s="6" t="s">
        <v>4</v>
      </c>
      <c r="M5555" s="6" t="s">
        <v>5</v>
      </c>
      <c r="N5555" s="6" t="s">
        <v>5899</v>
      </c>
      <c r="O5555" s="16">
        <v>45058</v>
      </c>
      <c r="P5555" s="6" t="s">
        <v>7</v>
      </c>
      <c r="Q5555" s="18">
        <v>4966.8599999999997</v>
      </c>
      <c r="R5555" s="18">
        <v>4966.8599999999997</v>
      </c>
      <c r="S5555" s="18">
        <v>0</v>
      </c>
      <c r="T5555" s="18">
        <v>0</v>
      </c>
      <c r="U5555" s="10">
        <f t="shared" si="172"/>
        <v>0</v>
      </c>
      <c r="V5555" s="20">
        <f t="shared" si="173"/>
        <v>0</v>
      </c>
    </row>
    <row r="5556" spans="1:22" outlineLevel="4" x14ac:dyDescent="0.35">
      <c r="A5556" s="6" t="s">
        <v>566</v>
      </c>
      <c r="B5556" s="6" t="s">
        <v>567</v>
      </c>
      <c r="C5556" s="12" t="s">
        <v>5864</v>
      </c>
      <c r="D5556" s="5" t="s">
        <v>5865</v>
      </c>
      <c r="E5556" s="6" t="s">
        <v>5865</v>
      </c>
      <c r="F5556" s="1" t="s">
        <v>598</v>
      </c>
      <c r="G5556" s="15" t="s">
        <v>4</v>
      </c>
      <c r="H5556" s="1" t="s">
        <v>5895</v>
      </c>
      <c r="I5556" s="2" t="s">
        <v>5896</v>
      </c>
      <c r="J5556" s="6" t="s">
        <v>4</v>
      </c>
      <c r="K5556" s="6" t="s">
        <v>4</v>
      </c>
      <c r="L5556" s="6" t="s">
        <v>4</v>
      </c>
      <c r="M5556" s="6" t="s">
        <v>5</v>
      </c>
      <c r="N5556" s="6" t="s">
        <v>5900</v>
      </c>
      <c r="O5556" s="16">
        <v>45071</v>
      </c>
      <c r="P5556" s="6" t="s">
        <v>7</v>
      </c>
      <c r="Q5556" s="18">
        <v>4966.87</v>
      </c>
      <c r="R5556" s="18">
        <v>4966.87</v>
      </c>
      <c r="S5556" s="18">
        <v>0</v>
      </c>
      <c r="T5556" s="18">
        <v>0</v>
      </c>
      <c r="U5556" s="10">
        <f t="shared" si="172"/>
        <v>0</v>
      </c>
      <c r="V5556" s="20">
        <f t="shared" si="173"/>
        <v>0</v>
      </c>
    </row>
    <row r="5557" spans="1:22" outlineLevel="4" x14ac:dyDescent="0.35">
      <c r="A5557" s="6" t="s">
        <v>566</v>
      </c>
      <c r="B5557" s="6" t="s">
        <v>567</v>
      </c>
      <c r="C5557" s="12" t="s">
        <v>5864</v>
      </c>
      <c r="D5557" s="5" t="s">
        <v>5865</v>
      </c>
      <c r="E5557" s="6" t="s">
        <v>5865</v>
      </c>
      <c r="F5557" s="1" t="s">
        <v>598</v>
      </c>
      <c r="G5557" s="15" t="s">
        <v>4</v>
      </c>
      <c r="H5557" s="1" t="s">
        <v>5895</v>
      </c>
      <c r="I5557" s="2" t="s">
        <v>5896</v>
      </c>
      <c r="J5557" s="6" t="s">
        <v>4</v>
      </c>
      <c r="K5557" s="6" t="s">
        <v>4</v>
      </c>
      <c r="L5557" s="6" t="s">
        <v>4</v>
      </c>
      <c r="M5557" s="6" t="s">
        <v>5</v>
      </c>
      <c r="N5557" s="6" t="s">
        <v>5901</v>
      </c>
      <c r="O5557" s="16">
        <v>45097</v>
      </c>
      <c r="P5557" s="6" t="s">
        <v>7</v>
      </c>
      <c r="Q5557" s="18">
        <v>5361.36</v>
      </c>
      <c r="R5557" s="18">
        <v>5361.36</v>
      </c>
      <c r="S5557" s="18">
        <v>0</v>
      </c>
      <c r="T5557" s="18">
        <v>0</v>
      </c>
      <c r="U5557" s="10">
        <f t="shared" si="172"/>
        <v>0</v>
      </c>
      <c r="V5557" s="20">
        <f t="shared" si="173"/>
        <v>0</v>
      </c>
    </row>
    <row r="5558" spans="1:22" outlineLevel="3" x14ac:dyDescent="0.35">
      <c r="H5558" s="14" t="s">
        <v>12382</v>
      </c>
      <c r="O5558" s="16"/>
      <c r="Q5558" s="18">
        <f>SUBTOTAL(9,Q5552:Q5557)</f>
        <v>40064.700000000004</v>
      </c>
      <c r="R5558" s="18">
        <f>SUBTOTAL(9,R5552:R5557)</f>
        <v>40064.700000000004</v>
      </c>
      <c r="S5558" s="18">
        <f>SUBTOTAL(9,S5552:S5557)</f>
        <v>0</v>
      </c>
      <c r="T5558" s="18">
        <f>SUBTOTAL(9,T5552:T5557)</f>
        <v>0</v>
      </c>
      <c r="U5558" s="10">
        <f t="shared" si="172"/>
        <v>0</v>
      </c>
      <c r="V5558" s="20">
        <f t="shared" si="173"/>
        <v>0</v>
      </c>
    </row>
    <row r="5559" spans="1:22" outlineLevel="4" x14ac:dyDescent="0.35">
      <c r="A5559" s="6" t="s">
        <v>566</v>
      </c>
      <c r="B5559" s="6" t="s">
        <v>567</v>
      </c>
      <c r="C5559" s="12" t="s">
        <v>5864</v>
      </c>
      <c r="D5559" s="5" t="s">
        <v>5865</v>
      </c>
      <c r="E5559" s="6" t="s">
        <v>5865</v>
      </c>
      <c r="F5559" s="1" t="s">
        <v>573</v>
      </c>
      <c r="G5559" s="15" t="s">
        <v>4</v>
      </c>
      <c r="H5559" s="1" t="s">
        <v>5903</v>
      </c>
      <c r="I5559" s="2" t="s">
        <v>5904</v>
      </c>
      <c r="J5559" s="6" t="s">
        <v>4</v>
      </c>
      <c r="K5559" s="6" t="s">
        <v>4</v>
      </c>
      <c r="L5559" s="6" t="s">
        <v>4</v>
      </c>
      <c r="M5559" s="6" t="s">
        <v>5</v>
      </c>
      <c r="N5559" s="6" t="s">
        <v>5902</v>
      </c>
      <c r="O5559" s="16">
        <v>44966</v>
      </c>
      <c r="P5559" s="6" t="s">
        <v>7</v>
      </c>
      <c r="Q5559" s="18">
        <v>13512.43</v>
      </c>
      <c r="R5559" s="18">
        <v>13512.43</v>
      </c>
      <c r="S5559" s="18">
        <v>0</v>
      </c>
      <c r="T5559" s="18">
        <v>0</v>
      </c>
      <c r="U5559" s="10">
        <f t="shared" si="172"/>
        <v>0</v>
      </c>
      <c r="V5559" s="20">
        <f t="shared" si="173"/>
        <v>0</v>
      </c>
    </row>
    <row r="5560" spans="1:22" outlineLevel="4" x14ac:dyDescent="0.35">
      <c r="A5560" s="6" t="s">
        <v>566</v>
      </c>
      <c r="B5560" s="6" t="s">
        <v>567</v>
      </c>
      <c r="C5560" s="12" t="s">
        <v>5864</v>
      </c>
      <c r="D5560" s="5" t="s">
        <v>5865</v>
      </c>
      <c r="E5560" s="6" t="s">
        <v>5865</v>
      </c>
      <c r="F5560" s="1" t="s">
        <v>573</v>
      </c>
      <c r="G5560" s="15" t="s">
        <v>4</v>
      </c>
      <c r="H5560" s="1" t="s">
        <v>5903</v>
      </c>
      <c r="I5560" s="2" t="s">
        <v>5904</v>
      </c>
      <c r="J5560" s="6" t="s">
        <v>4</v>
      </c>
      <c r="K5560" s="6" t="s">
        <v>4</v>
      </c>
      <c r="L5560" s="6" t="s">
        <v>4</v>
      </c>
      <c r="M5560" s="6" t="s">
        <v>5</v>
      </c>
      <c r="N5560" s="6" t="s">
        <v>5905</v>
      </c>
      <c r="O5560" s="16">
        <v>44993</v>
      </c>
      <c r="P5560" s="6" t="s">
        <v>7</v>
      </c>
      <c r="Q5560" s="18">
        <v>4465.3100000000004</v>
      </c>
      <c r="R5560" s="18">
        <v>4465.3100000000004</v>
      </c>
      <c r="S5560" s="18">
        <v>0</v>
      </c>
      <c r="T5560" s="18">
        <v>0</v>
      </c>
      <c r="U5560" s="10">
        <f t="shared" si="172"/>
        <v>0</v>
      </c>
      <c r="V5560" s="20">
        <f t="shared" si="173"/>
        <v>0</v>
      </c>
    </row>
    <row r="5561" spans="1:22" outlineLevel="4" x14ac:dyDescent="0.35">
      <c r="A5561" s="6" t="s">
        <v>566</v>
      </c>
      <c r="B5561" s="6" t="s">
        <v>567</v>
      </c>
      <c r="C5561" s="12" t="s">
        <v>5864</v>
      </c>
      <c r="D5561" s="5" t="s">
        <v>5865</v>
      </c>
      <c r="E5561" s="6" t="s">
        <v>5865</v>
      </c>
      <c r="F5561" s="1" t="s">
        <v>573</v>
      </c>
      <c r="G5561" s="15" t="s">
        <v>4</v>
      </c>
      <c r="H5561" s="1" t="s">
        <v>5903</v>
      </c>
      <c r="I5561" s="2" t="s">
        <v>5904</v>
      </c>
      <c r="J5561" s="6" t="s">
        <v>4</v>
      </c>
      <c r="K5561" s="6" t="s">
        <v>4</v>
      </c>
      <c r="L5561" s="6" t="s">
        <v>4</v>
      </c>
      <c r="M5561" s="6" t="s">
        <v>5</v>
      </c>
      <c r="N5561" s="6" t="s">
        <v>5906</v>
      </c>
      <c r="O5561" s="16">
        <v>45041</v>
      </c>
      <c r="P5561" s="6" t="s">
        <v>7</v>
      </c>
      <c r="Q5561" s="18">
        <v>4655.76</v>
      </c>
      <c r="R5561" s="18">
        <v>4655.76</v>
      </c>
      <c r="S5561" s="18">
        <v>0</v>
      </c>
      <c r="T5561" s="18">
        <v>0</v>
      </c>
      <c r="U5561" s="10">
        <f t="shared" si="172"/>
        <v>0</v>
      </c>
      <c r="V5561" s="20">
        <f t="shared" si="173"/>
        <v>0</v>
      </c>
    </row>
    <row r="5562" spans="1:22" outlineLevel="4" x14ac:dyDescent="0.35">
      <c r="A5562" s="6" t="s">
        <v>566</v>
      </c>
      <c r="B5562" s="6" t="s">
        <v>567</v>
      </c>
      <c r="C5562" s="12" t="s">
        <v>5864</v>
      </c>
      <c r="D5562" s="5" t="s">
        <v>5865</v>
      </c>
      <c r="E5562" s="6" t="s">
        <v>5865</v>
      </c>
      <c r="F5562" s="1" t="s">
        <v>573</v>
      </c>
      <c r="G5562" s="15" t="s">
        <v>4</v>
      </c>
      <c r="H5562" s="1" t="s">
        <v>5903</v>
      </c>
      <c r="I5562" s="2" t="s">
        <v>5904</v>
      </c>
      <c r="J5562" s="6" t="s">
        <v>4</v>
      </c>
      <c r="K5562" s="6" t="s">
        <v>4</v>
      </c>
      <c r="L5562" s="6" t="s">
        <v>4</v>
      </c>
      <c r="M5562" s="6" t="s">
        <v>5</v>
      </c>
      <c r="N5562" s="6" t="s">
        <v>5907</v>
      </c>
      <c r="O5562" s="16">
        <v>45058</v>
      </c>
      <c r="P5562" s="6" t="s">
        <v>7</v>
      </c>
      <c r="Q5562" s="18">
        <v>747.34</v>
      </c>
      <c r="R5562" s="18">
        <v>747.34</v>
      </c>
      <c r="S5562" s="18">
        <v>0</v>
      </c>
      <c r="T5562" s="18">
        <v>0</v>
      </c>
      <c r="U5562" s="10">
        <f t="shared" si="172"/>
        <v>0</v>
      </c>
      <c r="V5562" s="20">
        <f t="shared" si="173"/>
        <v>0</v>
      </c>
    </row>
    <row r="5563" spans="1:22" outlineLevel="4" x14ac:dyDescent="0.35">
      <c r="A5563" s="6" t="s">
        <v>566</v>
      </c>
      <c r="B5563" s="6" t="s">
        <v>567</v>
      </c>
      <c r="C5563" s="12" t="s">
        <v>5864</v>
      </c>
      <c r="D5563" s="5" t="s">
        <v>5865</v>
      </c>
      <c r="E5563" s="6" t="s">
        <v>5865</v>
      </c>
      <c r="F5563" s="1" t="s">
        <v>573</v>
      </c>
      <c r="G5563" s="15" t="s">
        <v>4</v>
      </c>
      <c r="H5563" s="1" t="s">
        <v>5903</v>
      </c>
      <c r="I5563" s="2" t="s">
        <v>5904</v>
      </c>
      <c r="J5563" s="6" t="s">
        <v>4</v>
      </c>
      <c r="K5563" s="6" t="s">
        <v>4</v>
      </c>
      <c r="L5563" s="6" t="s">
        <v>4</v>
      </c>
      <c r="M5563" s="6" t="s">
        <v>5</v>
      </c>
      <c r="N5563" s="6" t="s">
        <v>5908</v>
      </c>
      <c r="O5563" s="16">
        <v>45071</v>
      </c>
      <c r="P5563" s="6" t="s">
        <v>7</v>
      </c>
      <c r="Q5563" s="18">
        <v>94.92</v>
      </c>
      <c r="R5563" s="18">
        <v>94.92</v>
      </c>
      <c r="S5563" s="18">
        <v>0</v>
      </c>
      <c r="T5563" s="18">
        <v>0</v>
      </c>
      <c r="U5563" s="10">
        <f t="shared" si="172"/>
        <v>0</v>
      </c>
      <c r="V5563" s="20">
        <f t="shared" si="173"/>
        <v>0</v>
      </c>
    </row>
    <row r="5564" spans="1:22" outlineLevel="4" x14ac:dyDescent="0.35">
      <c r="A5564" s="6" t="s">
        <v>566</v>
      </c>
      <c r="B5564" s="6" t="s">
        <v>567</v>
      </c>
      <c r="C5564" s="12" t="s">
        <v>5864</v>
      </c>
      <c r="D5564" s="5" t="s">
        <v>5865</v>
      </c>
      <c r="E5564" s="6" t="s">
        <v>5865</v>
      </c>
      <c r="F5564" s="1" t="s">
        <v>573</v>
      </c>
      <c r="G5564" s="15" t="s">
        <v>4</v>
      </c>
      <c r="H5564" s="1" t="s">
        <v>5903</v>
      </c>
      <c r="I5564" s="2" t="s">
        <v>5904</v>
      </c>
      <c r="J5564" s="6" t="s">
        <v>4</v>
      </c>
      <c r="K5564" s="6" t="s">
        <v>4</v>
      </c>
      <c r="L5564" s="6" t="s">
        <v>4</v>
      </c>
      <c r="M5564" s="6" t="s">
        <v>5</v>
      </c>
      <c r="N5564" s="6" t="s">
        <v>5909</v>
      </c>
      <c r="O5564" s="16">
        <v>45097</v>
      </c>
      <c r="P5564" s="6" t="s">
        <v>7</v>
      </c>
      <c r="Q5564" s="18">
        <v>6346.67</v>
      </c>
      <c r="R5564" s="18">
        <v>6346.67</v>
      </c>
      <c r="S5564" s="18">
        <v>0</v>
      </c>
      <c r="T5564" s="18">
        <v>0</v>
      </c>
      <c r="U5564" s="10">
        <f t="shared" si="172"/>
        <v>0</v>
      </c>
      <c r="V5564" s="20">
        <f t="shared" si="173"/>
        <v>0</v>
      </c>
    </row>
    <row r="5565" spans="1:22" outlineLevel="3" x14ac:dyDescent="0.35">
      <c r="H5565" s="14" t="s">
        <v>12383</v>
      </c>
      <c r="O5565" s="16"/>
      <c r="Q5565" s="18">
        <f>SUBTOTAL(9,Q5559:Q5564)</f>
        <v>29822.43</v>
      </c>
      <c r="R5565" s="18">
        <f>SUBTOTAL(9,R5559:R5564)</f>
        <v>29822.43</v>
      </c>
      <c r="S5565" s="18">
        <f>SUBTOTAL(9,S5559:S5564)</f>
        <v>0</v>
      </c>
      <c r="T5565" s="18">
        <f>SUBTOTAL(9,T5559:T5564)</f>
        <v>0</v>
      </c>
      <c r="U5565" s="10">
        <f t="shared" si="172"/>
        <v>0</v>
      </c>
      <c r="V5565" s="20">
        <f t="shared" si="173"/>
        <v>0</v>
      </c>
    </row>
    <row r="5566" spans="1:22" outlineLevel="2" x14ac:dyDescent="0.35">
      <c r="C5566" s="13" t="s">
        <v>10809</v>
      </c>
      <c r="O5566" s="16"/>
      <c r="Q5566" s="18">
        <f>SUBTOTAL(9,Q5530:Q5564)</f>
        <v>1588980.0400000005</v>
      </c>
      <c r="R5566" s="18">
        <f>SUBTOTAL(9,R5530:R5564)</f>
        <v>1588980.0400000005</v>
      </c>
      <c r="S5566" s="18">
        <f>SUBTOTAL(9,S5530:S5564)</f>
        <v>0</v>
      </c>
      <c r="T5566" s="18">
        <f>SUBTOTAL(9,T5530:T5564)</f>
        <v>0</v>
      </c>
      <c r="U5566" s="10">
        <f t="shared" si="172"/>
        <v>0</v>
      </c>
      <c r="V5566" s="20">
        <f t="shared" si="173"/>
        <v>0</v>
      </c>
    </row>
    <row r="5567" spans="1:22" ht="29" outlineLevel="4" x14ac:dyDescent="0.35">
      <c r="A5567" s="6" t="s">
        <v>0</v>
      </c>
      <c r="B5567" s="6" t="s">
        <v>1</v>
      </c>
      <c r="C5567" s="12" t="s">
        <v>5910</v>
      </c>
      <c r="D5567" s="5" t="s">
        <v>5911</v>
      </c>
      <c r="E5567" s="6" t="s">
        <v>5911</v>
      </c>
      <c r="F5567" s="1" t="s">
        <v>13024</v>
      </c>
      <c r="G5567" s="15" t="s">
        <v>4</v>
      </c>
      <c r="H5567" s="1" t="s">
        <v>5914</v>
      </c>
      <c r="I5567" s="2" t="s">
        <v>5915</v>
      </c>
      <c r="J5567" s="6" t="s">
        <v>5912</v>
      </c>
      <c r="K5567" s="6" t="s">
        <v>4</v>
      </c>
      <c r="L5567" s="6" t="s">
        <v>4</v>
      </c>
      <c r="M5567" s="6" t="s">
        <v>5</v>
      </c>
      <c r="N5567" s="6" t="s">
        <v>5913</v>
      </c>
      <c r="O5567" s="16">
        <v>44763</v>
      </c>
      <c r="P5567" s="6" t="s">
        <v>7</v>
      </c>
      <c r="Q5567" s="18">
        <v>88849.7</v>
      </c>
      <c r="R5567" s="18">
        <v>88849.7</v>
      </c>
      <c r="S5567" s="18">
        <v>0</v>
      </c>
      <c r="T5567" s="18">
        <v>0</v>
      </c>
      <c r="U5567" s="10">
        <f t="shared" si="172"/>
        <v>0</v>
      </c>
      <c r="V5567" s="20">
        <f t="shared" si="173"/>
        <v>0</v>
      </c>
    </row>
    <row r="5568" spans="1:22" ht="29" outlineLevel="4" x14ac:dyDescent="0.35">
      <c r="A5568" s="6" t="s">
        <v>0</v>
      </c>
      <c r="B5568" s="6" t="s">
        <v>1</v>
      </c>
      <c r="C5568" s="12" t="s">
        <v>5910</v>
      </c>
      <c r="D5568" s="5" t="s">
        <v>5911</v>
      </c>
      <c r="E5568" s="6" t="s">
        <v>5911</v>
      </c>
      <c r="F5568" s="1" t="s">
        <v>13024</v>
      </c>
      <c r="G5568" s="15" t="s">
        <v>4</v>
      </c>
      <c r="H5568" s="1" t="s">
        <v>5914</v>
      </c>
      <c r="I5568" s="2" t="s">
        <v>5915</v>
      </c>
      <c r="J5568" s="6" t="s">
        <v>5912</v>
      </c>
      <c r="K5568" s="6" t="s">
        <v>4</v>
      </c>
      <c r="L5568" s="6" t="s">
        <v>4</v>
      </c>
      <c r="M5568" s="6" t="s">
        <v>5</v>
      </c>
      <c r="N5568" s="6" t="s">
        <v>5916</v>
      </c>
      <c r="O5568" s="16">
        <v>44789</v>
      </c>
      <c r="P5568" s="6" t="s">
        <v>7</v>
      </c>
      <c r="Q5568" s="18">
        <v>78393.740000000005</v>
      </c>
      <c r="R5568" s="18">
        <v>78393.740000000005</v>
      </c>
      <c r="S5568" s="18">
        <v>0</v>
      </c>
      <c r="T5568" s="18">
        <v>0</v>
      </c>
      <c r="U5568" s="10">
        <f t="shared" si="172"/>
        <v>0</v>
      </c>
      <c r="V5568" s="20">
        <f t="shared" si="173"/>
        <v>0</v>
      </c>
    </row>
    <row r="5569" spans="1:22" ht="29" outlineLevel="4" x14ac:dyDescent="0.35">
      <c r="A5569" s="6" t="s">
        <v>0</v>
      </c>
      <c r="B5569" s="6" t="s">
        <v>1</v>
      </c>
      <c r="C5569" s="12" t="s">
        <v>5910</v>
      </c>
      <c r="D5569" s="5" t="s">
        <v>5911</v>
      </c>
      <c r="E5569" s="6" t="s">
        <v>5911</v>
      </c>
      <c r="F5569" s="1" t="s">
        <v>13024</v>
      </c>
      <c r="G5569" s="15" t="s">
        <v>4</v>
      </c>
      <c r="H5569" s="1" t="s">
        <v>5914</v>
      </c>
      <c r="I5569" s="2" t="s">
        <v>5915</v>
      </c>
      <c r="J5569" s="6" t="s">
        <v>5912</v>
      </c>
      <c r="K5569" s="6" t="s">
        <v>4</v>
      </c>
      <c r="L5569" s="6" t="s">
        <v>4</v>
      </c>
      <c r="M5569" s="6" t="s">
        <v>5</v>
      </c>
      <c r="N5569" s="6" t="s">
        <v>5917</v>
      </c>
      <c r="O5569" s="16">
        <v>44819</v>
      </c>
      <c r="P5569" s="6" t="s">
        <v>7</v>
      </c>
      <c r="Q5569" s="18">
        <v>117852.69</v>
      </c>
      <c r="R5569" s="18">
        <v>117852.69</v>
      </c>
      <c r="S5569" s="18">
        <v>0</v>
      </c>
      <c r="T5569" s="18">
        <v>0</v>
      </c>
      <c r="U5569" s="10">
        <f t="shared" si="172"/>
        <v>0</v>
      </c>
      <c r="V5569" s="20">
        <f t="shared" si="173"/>
        <v>0</v>
      </c>
    </row>
    <row r="5570" spans="1:22" ht="29" outlineLevel="4" x14ac:dyDescent="0.35">
      <c r="A5570" s="6" t="s">
        <v>0</v>
      </c>
      <c r="B5570" s="6" t="s">
        <v>1</v>
      </c>
      <c r="C5570" s="12" t="s">
        <v>5910</v>
      </c>
      <c r="D5570" s="5" t="s">
        <v>5911</v>
      </c>
      <c r="E5570" s="6" t="s">
        <v>5911</v>
      </c>
      <c r="F5570" s="1" t="s">
        <v>13024</v>
      </c>
      <c r="G5570" s="15" t="s">
        <v>4</v>
      </c>
      <c r="H5570" s="1" t="s">
        <v>5914</v>
      </c>
      <c r="I5570" s="2" t="s">
        <v>5915</v>
      </c>
      <c r="J5570" s="6" t="s">
        <v>5912</v>
      </c>
      <c r="K5570" s="6" t="s">
        <v>4</v>
      </c>
      <c r="L5570" s="6" t="s">
        <v>4</v>
      </c>
      <c r="M5570" s="6" t="s">
        <v>5</v>
      </c>
      <c r="N5570" s="6" t="s">
        <v>5918</v>
      </c>
      <c r="O5570" s="16">
        <v>44880</v>
      </c>
      <c r="P5570" s="6" t="s">
        <v>7</v>
      </c>
      <c r="Q5570" s="18">
        <v>170563.82</v>
      </c>
      <c r="R5570" s="18">
        <v>170563.82</v>
      </c>
      <c r="S5570" s="18">
        <v>0</v>
      </c>
      <c r="T5570" s="18">
        <v>0</v>
      </c>
      <c r="U5570" s="10">
        <f t="shared" ref="U5570:U5634" si="174">Q5570-R5570-S5570-T5570</f>
        <v>0</v>
      </c>
      <c r="V5570" s="20">
        <f t="shared" si="173"/>
        <v>0</v>
      </c>
    </row>
    <row r="5571" spans="1:22" ht="29" outlineLevel="4" x14ac:dyDescent="0.35">
      <c r="A5571" s="6" t="s">
        <v>0</v>
      </c>
      <c r="B5571" s="6" t="s">
        <v>1</v>
      </c>
      <c r="C5571" s="12" t="s">
        <v>5910</v>
      </c>
      <c r="D5571" s="5" t="s">
        <v>5911</v>
      </c>
      <c r="E5571" s="6" t="s">
        <v>5911</v>
      </c>
      <c r="F5571" s="1" t="s">
        <v>13024</v>
      </c>
      <c r="G5571" s="15" t="s">
        <v>4</v>
      </c>
      <c r="H5571" s="1" t="s">
        <v>5914</v>
      </c>
      <c r="I5571" s="2" t="s">
        <v>5915</v>
      </c>
      <c r="J5571" s="6" t="s">
        <v>5912</v>
      </c>
      <c r="K5571" s="6" t="s">
        <v>4</v>
      </c>
      <c r="L5571" s="6" t="s">
        <v>4</v>
      </c>
      <c r="M5571" s="6" t="s">
        <v>5</v>
      </c>
      <c r="N5571" s="6" t="s">
        <v>5919</v>
      </c>
      <c r="O5571" s="16">
        <v>44903</v>
      </c>
      <c r="P5571" s="6" t="s">
        <v>7</v>
      </c>
      <c r="Q5571" s="18">
        <v>13021.21</v>
      </c>
      <c r="R5571" s="18">
        <v>13021.21</v>
      </c>
      <c r="S5571" s="18">
        <v>0</v>
      </c>
      <c r="T5571" s="18">
        <v>0</v>
      </c>
      <c r="U5571" s="10">
        <f t="shared" si="174"/>
        <v>0</v>
      </c>
      <c r="V5571" s="20">
        <f t="shared" ref="V5571:V5634" si="175">Q5571-R5571-S5571-T5571</f>
        <v>0</v>
      </c>
    </row>
    <row r="5572" spans="1:22" ht="29" outlineLevel="4" x14ac:dyDescent="0.35">
      <c r="A5572" s="6" t="s">
        <v>0</v>
      </c>
      <c r="B5572" s="6" t="s">
        <v>1</v>
      </c>
      <c r="C5572" s="12" t="s">
        <v>5910</v>
      </c>
      <c r="D5572" s="5" t="s">
        <v>5911</v>
      </c>
      <c r="E5572" s="6" t="s">
        <v>5911</v>
      </c>
      <c r="F5572" s="1" t="s">
        <v>13024</v>
      </c>
      <c r="G5572" s="15" t="s">
        <v>4</v>
      </c>
      <c r="H5572" s="1" t="s">
        <v>5914</v>
      </c>
      <c r="I5572" s="2" t="s">
        <v>5915</v>
      </c>
      <c r="J5572" s="6" t="s">
        <v>5912</v>
      </c>
      <c r="K5572" s="6" t="s">
        <v>4</v>
      </c>
      <c r="L5572" s="6" t="s">
        <v>4</v>
      </c>
      <c r="M5572" s="6" t="s">
        <v>5</v>
      </c>
      <c r="N5572" s="6" t="s">
        <v>5920</v>
      </c>
      <c r="O5572" s="16">
        <v>44939</v>
      </c>
      <c r="P5572" s="6" t="s">
        <v>7</v>
      </c>
      <c r="Q5572" s="18">
        <v>156322.01999999999</v>
      </c>
      <c r="R5572" s="18">
        <v>156322.01999999999</v>
      </c>
      <c r="S5572" s="18">
        <v>0</v>
      </c>
      <c r="T5572" s="18">
        <v>0</v>
      </c>
      <c r="U5572" s="10">
        <f t="shared" si="174"/>
        <v>0</v>
      </c>
      <c r="V5572" s="20">
        <f t="shared" si="175"/>
        <v>0</v>
      </c>
    </row>
    <row r="5573" spans="1:22" ht="29" outlineLevel="4" x14ac:dyDescent="0.35">
      <c r="A5573" s="6" t="s">
        <v>0</v>
      </c>
      <c r="B5573" s="6" t="s">
        <v>1</v>
      </c>
      <c r="C5573" s="12" t="s">
        <v>5910</v>
      </c>
      <c r="D5573" s="5" t="s">
        <v>5911</v>
      </c>
      <c r="E5573" s="6" t="s">
        <v>5911</v>
      </c>
      <c r="F5573" s="1" t="s">
        <v>13024</v>
      </c>
      <c r="G5573" s="15" t="s">
        <v>4</v>
      </c>
      <c r="H5573" s="1" t="s">
        <v>5914</v>
      </c>
      <c r="I5573" s="2" t="s">
        <v>5915</v>
      </c>
      <c r="J5573" s="6" t="s">
        <v>5912</v>
      </c>
      <c r="K5573" s="6" t="s">
        <v>4</v>
      </c>
      <c r="L5573" s="6" t="s">
        <v>4</v>
      </c>
      <c r="M5573" s="6" t="s">
        <v>5</v>
      </c>
      <c r="N5573" s="6" t="s">
        <v>5921</v>
      </c>
      <c r="O5573" s="16">
        <v>44971</v>
      </c>
      <c r="P5573" s="6" t="s">
        <v>7</v>
      </c>
      <c r="Q5573" s="18">
        <v>108324.98</v>
      </c>
      <c r="R5573" s="18">
        <v>108324.98</v>
      </c>
      <c r="S5573" s="18">
        <v>0</v>
      </c>
      <c r="T5573" s="18">
        <v>0</v>
      </c>
      <c r="U5573" s="10">
        <f t="shared" si="174"/>
        <v>0</v>
      </c>
      <c r="V5573" s="20">
        <f t="shared" si="175"/>
        <v>0</v>
      </c>
    </row>
    <row r="5574" spans="1:22" ht="29" outlineLevel="4" x14ac:dyDescent="0.35">
      <c r="A5574" s="6" t="s">
        <v>0</v>
      </c>
      <c r="B5574" s="6" t="s">
        <v>1</v>
      </c>
      <c r="C5574" s="12" t="s">
        <v>5910</v>
      </c>
      <c r="D5574" s="5" t="s">
        <v>5911</v>
      </c>
      <c r="E5574" s="6" t="s">
        <v>5911</v>
      </c>
      <c r="F5574" s="1" t="s">
        <v>13024</v>
      </c>
      <c r="G5574" s="15" t="s">
        <v>4</v>
      </c>
      <c r="H5574" s="1" t="s">
        <v>5914</v>
      </c>
      <c r="I5574" s="2" t="s">
        <v>5915</v>
      </c>
      <c r="J5574" s="6" t="s">
        <v>5912</v>
      </c>
      <c r="K5574" s="6" t="s">
        <v>4</v>
      </c>
      <c r="L5574" s="6" t="s">
        <v>4</v>
      </c>
      <c r="M5574" s="6" t="s">
        <v>5</v>
      </c>
      <c r="N5574" s="6" t="s">
        <v>5922</v>
      </c>
      <c r="O5574" s="16">
        <v>44993</v>
      </c>
      <c r="P5574" s="6" t="s">
        <v>7</v>
      </c>
      <c r="Q5574" s="18">
        <v>106866.22</v>
      </c>
      <c r="R5574" s="18">
        <v>106866.22</v>
      </c>
      <c r="S5574" s="18">
        <v>0</v>
      </c>
      <c r="T5574" s="18">
        <v>0</v>
      </c>
      <c r="U5574" s="10">
        <f t="shared" si="174"/>
        <v>0</v>
      </c>
      <c r="V5574" s="20">
        <f t="shared" si="175"/>
        <v>0</v>
      </c>
    </row>
    <row r="5575" spans="1:22" ht="29" outlineLevel="4" x14ac:dyDescent="0.35">
      <c r="A5575" s="6" t="s">
        <v>0</v>
      </c>
      <c r="B5575" s="6" t="s">
        <v>1</v>
      </c>
      <c r="C5575" s="12" t="s">
        <v>5910</v>
      </c>
      <c r="D5575" s="5" t="s">
        <v>5911</v>
      </c>
      <c r="E5575" s="6" t="s">
        <v>5911</v>
      </c>
      <c r="F5575" s="1" t="s">
        <v>13024</v>
      </c>
      <c r="G5575" s="15" t="s">
        <v>4</v>
      </c>
      <c r="H5575" s="1" t="s">
        <v>5914</v>
      </c>
      <c r="I5575" s="2" t="s">
        <v>5915</v>
      </c>
      <c r="J5575" s="6" t="s">
        <v>5912</v>
      </c>
      <c r="K5575" s="6" t="s">
        <v>4</v>
      </c>
      <c r="L5575" s="6" t="s">
        <v>4</v>
      </c>
      <c r="M5575" s="6" t="s">
        <v>5</v>
      </c>
      <c r="N5575" s="6" t="s">
        <v>5923</v>
      </c>
      <c r="O5575" s="16">
        <v>45027</v>
      </c>
      <c r="P5575" s="6" t="s">
        <v>7</v>
      </c>
      <c r="Q5575" s="18">
        <v>99787.39</v>
      </c>
      <c r="R5575" s="18">
        <v>99787.39</v>
      </c>
      <c r="S5575" s="18">
        <v>0</v>
      </c>
      <c r="T5575" s="18">
        <v>0</v>
      </c>
      <c r="U5575" s="10">
        <f t="shared" si="174"/>
        <v>0</v>
      </c>
      <c r="V5575" s="20">
        <f t="shared" si="175"/>
        <v>0</v>
      </c>
    </row>
    <row r="5576" spans="1:22" ht="29" outlineLevel="4" x14ac:dyDescent="0.35">
      <c r="A5576" s="6" t="s">
        <v>0</v>
      </c>
      <c r="B5576" s="6" t="s">
        <v>1</v>
      </c>
      <c r="C5576" s="12" t="s">
        <v>5910</v>
      </c>
      <c r="D5576" s="5" t="s">
        <v>5911</v>
      </c>
      <c r="E5576" s="6" t="s">
        <v>5911</v>
      </c>
      <c r="F5576" s="1" t="s">
        <v>13024</v>
      </c>
      <c r="G5576" s="15" t="s">
        <v>4</v>
      </c>
      <c r="H5576" s="1" t="s">
        <v>5914</v>
      </c>
      <c r="I5576" s="2" t="s">
        <v>5915</v>
      </c>
      <c r="J5576" s="6" t="s">
        <v>5912</v>
      </c>
      <c r="K5576" s="6" t="s">
        <v>4</v>
      </c>
      <c r="L5576" s="6" t="s">
        <v>4</v>
      </c>
      <c r="M5576" s="6" t="s">
        <v>5</v>
      </c>
      <c r="N5576" s="6" t="s">
        <v>5924</v>
      </c>
      <c r="O5576" s="16">
        <v>45054</v>
      </c>
      <c r="P5576" s="6" t="s">
        <v>7</v>
      </c>
      <c r="Q5576" s="18">
        <v>107079.4</v>
      </c>
      <c r="R5576" s="18">
        <v>107079.4</v>
      </c>
      <c r="S5576" s="18">
        <v>0</v>
      </c>
      <c r="T5576" s="18">
        <v>0</v>
      </c>
      <c r="U5576" s="10">
        <f t="shared" si="174"/>
        <v>0</v>
      </c>
      <c r="V5576" s="20">
        <f t="shared" si="175"/>
        <v>0</v>
      </c>
    </row>
    <row r="5577" spans="1:22" ht="29" outlineLevel="4" x14ac:dyDescent="0.35">
      <c r="A5577" s="6" t="s">
        <v>0</v>
      </c>
      <c r="B5577" s="6" t="s">
        <v>1</v>
      </c>
      <c r="C5577" s="12" t="s">
        <v>5910</v>
      </c>
      <c r="D5577" s="5" t="s">
        <v>5911</v>
      </c>
      <c r="E5577" s="6" t="s">
        <v>5911</v>
      </c>
      <c r="F5577" s="1" t="s">
        <v>13024</v>
      </c>
      <c r="G5577" s="15" t="s">
        <v>4</v>
      </c>
      <c r="H5577" s="1" t="s">
        <v>5914</v>
      </c>
      <c r="I5577" s="2" t="s">
        <v>5915</v>
      </c>
      <c r="J5577" s="6" t="s">
        <v>5912</v>
      </c>
      <c r="K5577" s="6" t="s">
        <v>4</v>
      </c>
      <c r="L5577" s="6" t="s">
        <v>4</v>
      </c>
      <c r="M5577" s="6" t="s">
        <v>5</v>
      </c>
      <c r="N5577" s="6" t="s">
        <v>5925</v>
      </c>
      <c r="O5577" s="16">
        <v>45091</v>
      </c>
      <c r="P5577" s="6" t="s">
        <v>7</v>
      </c>
      <c r="Q5577" s="18">
        <v>112193.63</v>
      </c>
      <c r="R5577" s="18">
        <v>112193.63</v>
      </c>
      <c r="S5577" s="18">
        <v>0</v>
      </c>
      <c r="T5577" s="18">
        <v>0</v>
      </c>
      <c r="U5577" s="10">
        <f t="shared" si="174"/>
        <v>0</v>
      </c>
      <c r="V5577" s="20">
        <f t="shared" si="175"/>
        <v>0</v>
      </c>
    </row>
    <row r="5578" spans="1:22" outlineLevel="3" x14ac:dyDescent="0.35">
      <c r="H5578" s="14" t="s">
        <v>12384</v>
      </c>
      <c r="O5578" s="16"/>
      <c r="Q5578" s="18">
        <f>SUBTOTAL(9,Q5567:Q5577)</f>
        <v>1159254.8</v>
      </c>
      <c r="R5578" s="18">
        <f>SUBTOTAL(9,R5567:R5577)</f>
        <v>1159254.8</v>
      </c>
      <c r="S5578" s="18">
        <f>SUBTOTAL(9,S5567:S5577)</f>
        <v>0</v>
      </c>
      <c r="T5578" s="18">
        <f>SUBTOTAL(9,T5567:T5577)</f>
        <v>0</v>
      </c>
      <c r="U5578" s="10">
        <f t="shared" si="174"/>
        <v>0</v>
      </c>
      <c r="V5578" s="20">
        <f t="shared" si="175"/>
        <v>0</v>
      </c>
    </row>
    <row r="5579" spans="1:22" ht="29" outlineLevel="4" x14ac:dyDescent="0.35">
      <c r="A5579" s="6" t="s">
        <v>0</v>
      </c>
      <c r="B5579" s="6" t="s">
        <v>1</v>
      </c>
      <c r="C5579" s="12" t="s">
        <v>5910</v>
      </c>
      <c r="D5579" s="5" t="s">
        <v>5911</v>
      </c>
      <c r="E5579" s="6" t="s">
        <v>5911</v>
      </c>
      <c r="F5579" s="1" t="s">
        <v>4</v>
      </c>
      <c r="G5579" s="15" t="s">
        <v>13023</v>
      </c>
      <c r="H5579" s="1" t="s">
        <v>5927</v>
      </c>
      <c r="I5579" s="2" t="s">
        <v>5928</v>
      </c>
      <c r="J5579" s="6" t="s">
        <v>4</v>
      </c>
      <c r="K5579" s="6" t="s">
        <v>4</v>
      </c>
      <c r="L5579" s="6" t="s">
        <v>4</v>
      </c>
      <c r="M5579" s="6" t="s">
        <v>5</v>
      </c>
      <c r="N5579" s="6" t="s">
        <v>5926</v>
      </c>
      <c r="O5579" s="16">
        <v>44805</v>
      </c>
      <c r="P5579" s="6" t="s">
        <v>7</v>
      </c>
      <c r="Q5579" s="18">
        <v>225000</v>
      </c>
      <c r="R5579" s="18">
        <v>0</v>
      </c>
      <c r="S5579" s="18">
        <v>225000</v>
      </c>
      <c r="T5579" s="18">
        <v>0</v>
      </c>
      <c r="U5579" s="10">
        <f t="shared" si="174"/>
        <v>0</v>
      </c>
      <c r="V5579" s="20">
        <f t="shared" si="175"/>
        <v>0</v>
      </c>
    </row>
    <row r="5580" spans="1:22" outlineLevel="3" x14ac:dyDescent="0.35">
      <c r="H5580" s="14" t="s">
        <v>12385</v>
      </c>
      <c r="O5580" s="16"/>
      <c r="Q5580" s="18">
        <f>SUBTOTAL(9,Q5579:Q5579)</f>
        <v>225000</v>
      </c>
      <c r="R5580" s="18">
        <f>SUBTOTAL(9,R5579:R5579)</f>
        <v>0</v>
      </c>
      <c r="S5580" s="18">
        <f>SUBTOTAL(9,S5579:S5579)</f>
        <v>225000</v>
      </c>
      <c r="T5580" s="18">
        <f>SUBTOTAL(9,T5579:T5579)</f>
        <v>0</v>
      </c>
      <c r="U5580" s="10">
        <f t="shared" si="174"/>
        <v>0</v>
      </c>
      <c r="V5580" s="20">
        <f t="shared" si="175"/>
        <v>0</v>
      </c>
    </row>
    <row r="5581" spans="1:22" ht="29" outlineLevel="4" x14ac:dyDescent="0.35">
      <c r="A5581" s="6" t="s">
        <v>743</v>
      </c>
      <c r="B5581" s="6" t="s">
        <v>744</v>
      </c>
      <c r="C5581" s="12" t="s">
        <v>5910</v>
      </c>
      <c r="D5581" s="5" t="s">
        <v>5911</v>
      </c>
      <c r="E5581" s="6" t="s">
        <v>5911</v>
      </c>
      <c r="F5581" s="1" t="s">
        <v>13024</v>
      </c>
      <c r="G5581" s="15" t="s">
        <v>4</v>
      </c>
      <c r="H5581" s="1" t="s">
        <v>5930</v>
      </c>
      <c r="I5581" s="2" t="s">
        <v>5931</v>
      </c>
      <c r="J5581" s="6" t="s">
        <v>4</v>
      </c>
      <c r="K5581" s="6" t="s">
        <v>4</v>
      </c>
      <c r="L5581" s="6" t="s">
        <v>4</v>
      </c>
      <c r="M5581" s="6" t="s">
        <v>5</v>
      </c>
      <c r="N5581" s="6" t="s">
        <v>5929</v>
      </c>
      <c r="O5581" s="16">
        <v>44761</v>
      </c>
      <c r="P5581" s="6" t="s">
        <v>7</v>
      </c>
      <c r="Q5581" s="18">
        <v>9800</v>
      </c>
      <c r="R5581" s="18">
        <v>9800</v>
      </c>
      <c r="S5581" s="18">
        <v>0</v>
      </c>
      <c r="T5581" s="18">
        <v>0</v>
      </c>
      <c r="U5581" s="10">
        <f t="shared" si="174"/>
        <v>0</v>
      </c>
      <c r="V5581" s="20">
        <f t="shared" si="175"/>
        <v>0</v>
      </c>
    </row>
    <row r="5582" spans="1:22" ht="29" outlineLevel="4" x14ac:dyDescent="0.35">
      <c r="A5582" s="6" t="s">
        <v>743</v>
      </c>
      <c r="B5582" s="6" t="s">
        <v>744</v>
      </c>
      <c r="C5582" s="12" t="s">
        <v>5910</v>
      </c>
      <c r="D5582" s="5" t="s">
        <v>5911</v>
      </c>
      <c r="E5582" s="6" t="s">
        <v>5911</v>
      </c>
      <c r="F5582" s="1" t="s">
        <v>13024</v>
      </c>
      <c r="G5582" s="15" t="s">
        <v>4</v>
      </c>
      <c r="H5582" s="1" t="s">
        <v>5930</v>
      </c>
      <c r="I5582" s="2" t="s">
        <v>5931</v>
      </c>
      <c r="J5582" s="6" t="s">
        <v>4</v>
      </c>
      <c r="K5582" s="6" t="s">
        <v>4</v>
      </c>
      <c r="L5582" s="6" t="s">
        <v>4</v>
      </c>
      <c r="M5582" s="6" t="s">
        <v>5</v>
      </c>
      <c r="N5582" s="6" t="s">
        <v>5932</v>
      </c>
      <c r="O5582" s="16">
        <v>45084</v>
      </c>
      <c r="P5582" s="6" t="s">
        <v>7</v>
      </c>
      <c r="Q5582" s="18">
        <v>128800</v>
      </c>
      <c r="R5582" s="18">
        <v>128800</v>
      </c>
      <c r="S5582" s="18">
        <v>0</v>
      </c>
      <c r="T5582" s="18">
        <v>0</v>
      </c>
      <c r="U5582" s="10">
        <f t="shared" si="174"/>
        <v>0</v>
      </c>
      <c r="V5582" s="20">
        <f t="shared" si="175"/>
        <v>0</v>
      </c>
    </row>
    <row r="5583" spans="1:22" outlineLevel="3" x14ac:dyDescent="0.35">
      <c r="H5583" s="14" t="s">
        <v>12386</v>
      </c>
      <c r="O5583" s="16"/>
      <c r="Q5583" s="18">
        <f>SUBTOTAL(9,Q5581:Q5582)</f>
        <v>138600</v>
      </c>
      <c r="R5583" s="18">
        <f>SUBTOTAL(9,R5581:R5582)</f>
        <v>138600</v>
      </c>
      <c r="S5583" s="18">
        <f>SUBTOTAL(9,S5581:S5582)</f>
        <v>0</v>
      </c>
      <c r="T5583" s="18">
        <f>SUBTOTAL(9,T5581:T5582)</f>
        <v>0</v>
      </c>
      <c r="U5583" s="10">
        <f t="shared" si="174"/>
        <v>0</v>
      </c>
      <c r="V5583" s="20">
        <f t="shared" si="175"/>
        <v>0</v>
      </c>
    </row>
    <row r="5584" spans="1:22" outlineLevel="2" x14ac:dyDescent="0.35">
      <c r="C5584" s="13" t="s">
        <v>10810</v>
      </c>
      <c r="O5584" s="16"/>
      <c r="Q5584" s="18">
        <f>SUBTOTAL(9,Q5567:Q5582)</f>
        <v>1522854.8</v>
      </c>
      <c r="R5584" s="18">
        <f>SUBTOTAL(9,R5567:R5582)</f>
        <v>1297854.8</v>
      </c>
      <c r="S5584" s="18">
        <f>SUBTOTAL(9,S5567:S5582)</f>
        <v>225000</v>
      </c>
      <c r="T5584" s="18">
        <f>SUBTOTAL(9,T5567:T5582)</f>
        <v>0</v>
      </c>
      <c r="U5584" s="10">
        <f t="shared" si="174"/>
        <v>0</v>
      </c>
      <c r="V5584" s="20">
        <f t="shared" si="175"/>
        <v>0</v>
      </c>
    </row>
    <row r="5585" spans="1:22" ht="29" outlineLevel="4" x14ac:dyDescent="0.35">
      <c r="A5585" s="6" t="s">
        <v>175</v>
      </c>
      <c r="B5585" s="6" t="s">
        <v>176</v>
      </c>
      <c r="C5585" s="12" t="s">
        <v>5933</v>
      </c>
      <c r="D5585" s="5" t="s">
        <v>5934</v>
      </c>
      <c r="E5585" s="6" t="s">
        <v>5934</v>
      </c>
      <c r="F5585" s="1" t="s">
        <v>4</v>
      </c>
      <c r="G5585" s="15" t="s">
        <v>13025</v>
      </c>
      <c r="H5585" s="1" t="s">
        <v>5937</v>
      </c>
      <c r="I5585" s="2" t="s">
        <v>5938</v>
      </c>
      <c r="J5585" s="6" t="s">
        <v>5935</v>
      </c>
      <c r="K5585" s="6" t="s">
        <v>4</v>
      </c>
      <c r="L5585" s="6" t="s">
        <v>4</v>
      </c>
      <c r="M5585" s="6" t="s">
        <v>5</v>
      </c>
      <c r="N5585" s="6" t="s">
        <v>5936</v>
      </c>
      <c r="O5585" s="16">
        <v>44844</v>
      </c>
      <c r="P5585" s="6" t="s">
        <v>7</v>
      </c>
      <c r="Q5585" s="18">
        <v>34580.230000000003</v>
      </c>
      <c r="R5585" s="18">
        <v>0</v>
      </c>
      <c r="S5585" s="18">
        <v>34580.230000000003</v>
      </c>
      <c r="T5585" s="18">
        <v>0</v>
      </c>
      <c r="U5585" s="10">
        <f t="shared" si="174"/>
        <v>0</v>
      </c>
      <c r="V5585" s="20">
        <f t="shared" si="175"/>
        <v>0</v>
      </c>
    </row>
    <row r="5586" spans="1:22" ht="29" outlineLevel="4" x14ac:dyDescent="0.35">
      <c r="A5586" s="6" t="s">
        <v>175</v>
      </c>
      <c r="B5586" s="6" t="s">
        <v>176</v>
      </c>
      <c r="C5586" s="12" t="s">
        <v>5933</v>
      </c>
      <c r="D5586" s="5" t="s">
        <v>5934</v>
      </c>
      <c r="E5586" s="6" t="s">
        <v>5934</v>
      </c>
      <c r="F5586" s="1" t="s">
        <v>4</v>
      </c>
      <c r="G5586" s="15" t="s">
        <v>13025</v>
      </c>
      <c r="H5586" s="1" t="s">
        <v>5937</v>
      </c>
      <c r="I5586" s="2" t="s">
        <v>5938</v>
      </c>
      <c r="J5586" s="6" t="s">
        <v>5935</v>
      </c>
      <c r="K5586" s="6" t="s">
        <v>4</v>
      </c>
      <c r="L5586" s="6" t="s">
        <v>4</v>
      </c>
      <c r="M5586" s="6" t="s">
        <v>5</v>
      </c>
      <c r="N5586" s="6" t="s">
        <v>5939</v>
      </c>
      <c r="O5586" s="16">
        <v>44903</v>
      </c>
      <c r="P5586" s="6" t="s">
        <v>7</v>
      </c>
      <c r="Q5586" s="18">
        <v>24440.89</v>
      </c>
      <c r="R5586" s="18">
        <v>0</v>
      </c>
      <c r="S5586" s="18">
        <v>24440.89</v>
      </c>
      <c r="T5586" s="18">
        <v>0</v>
      </c>
      <c r="U5586" s="10">
        <f t="shared" si="174"/>
        <v>0</v>
      </c>
      <c r="V5586" s="20">
        <f t="shared" si="175"/>
        <v>0</v>
      </c>
    </row>
    <row r="5587" spans="1:22" ht="29" outlineLevel="4" x14ac:dyDescent="0.35">
      <c r="A5587" s="6" t="s">
        <v>175</v>
      </c>
      <c r="B5587" s="6" t="s">
        <v>176</v>
      </c>
      <c r="C5587" s="12" t="s">
        <v>5933</v>
      </c>
      <c r="D5587" s="5" t="s">
        <v>5934</v>
      </c>
      <c r="E5587" s="6" t="s">
        <v>5934</v>
      </c>
      <c r="F5587" s="1" t="s">
        <v>4</v>
      </c>
      <c r="G5587" s="15" t="s">
        <v>13025</v>
      </c>
      <c r="H5587" s="1" t="s">
        <v>5937</v>
      </c>
      <c r="I5587" s="2" t="s">
        <v>5938</v>
      </c>
      <c r="J5587" s="6" t="s">
        <v>5935</v>
      </c>
      <c r="K5587" s="6" t="s">
        <v>4</v>
      </c>
      <c r="L5587" s="6" t="s">
        <v>4</v>
      </c>
      <c r="M5587" s="6" t="s">
        <v>5</v>
      </c>
      <c r="N5587" s="6" t="s">
        <v>5940</v>
      </c>
      <c r="O5587" s="16">
        <v>44903</v>
      </c>
      <c r="P5587" s="6" t="s">
        <v>7</v>
      </c>
      <c r="Q5587" s="18">
        <v>13564.78</v>
      </c>
      <c r="R5587" s="18">
        <v>0</v>
      </c>
      <c r="S5587" s="18">
        <v>13564.78</v>
      </c>
      <c r="T5587" s="18">
        <v>0</v>
      </c>
      <c r="U5587" s="10">
        <f t="shared" si="174"/>
        <v>0</v>
      </c>
      <c r="V5587" s="20">
        <f t="shared" si="175"/>
        <v>0</v>
      </c>
    </row>
    <row r="5588" spans="1:22" ht="29" outlineLevel="4" x14ac:dyDescent="0.35">
      <c r="A5588" s="6" t="s">
        <v>175</v>
      </c>
      <c r="B5588" s="6" t="s">
        <v>176</v>
      </c>
      <c r="C5588" s="12" t="s">
        <v>5933</v>
      </c>
      <c r="D5588" s="5" t="s">
        <v>5934</v>
      </c>
      <c r="E5588" s="6" t="s">
        <v>5934</v>
      </c>
      <c r="F5588" s="1" t="s">
        <v>4</v>
      </c>
      <c r="G5588" s="15" t="s">
        <v>13025</v>
      </c>
      <c r="H5588" s="1" t="s">
        <v>5937</v>
      </c>
      <c r="I5588" s="2" t="s">
        <v>5938</v>
      </c>
      <c r="J5588" s="6" t="s">
        <v>5935</v>
      </c>
      <c r="K5588" s="6" t="s">
        <v>4</v>
      </c>
      <c r="L5588" s="6" t="s">
        <v>4</v>
      </c>
      <c r="M5588" s="6" t="s">
        <v>5</v>
      </c>
      <c r="N5588" s="6" t="s">
        <v>5941</v>
      </c>
      <c r="O5588" s="16">
        <v>44977</v>
      </c>
      <c r="P5588" s="6" t="s">
        <v>7</v>
      </c>
      <c r="Q5588" s="18">
        <v>16903.650000000001</v>
      </c>
      <c r="R5588" s="18">
        <v>0</v>
      </c>
      <c r="S5588" s="18">
        <v>16903.650000000001</v>
      </c>
      <c r="T5588" s="18">
        <v>0</v>
      </c>
      <c r="U5588" s="10">
        <f t="shared" si="174"/>
        <v>0</v>
      </c>
      <c r="V5588" s="20">
        <f t="shared" si="175"/>
        <v>0</v>
      </c>
    </row>
    <row r="5589" spans="1:22" outlineLevel="3" x14ac:dyDescent="0.35">
      <c r="H5589" s="14" t="s">
        <v>12387</v>
      </c>
      <c r="O5589" s="16"/>
      <c r="Q5589" s="18">
        <f>SUBTOTAL(9,Q5585:Q5588)</f>
        <v>89489.550000000017</v>
      </c>
      <c r="R5589" s="18">
        <f>SUBTOTAL(9,R5585:R5588)</f>
        <v>0</v>
      </c>
      <c r="S5589" s="18">
        <f>SUBTOTAL(9,S5585:S5588)</f>
        <v>89489.550000000017</v>
      </c>
      <c r="T5589" s="18">
        <f>SUBTOTAL(9,T5585:T5588)</f>
        <v>0</v>
      </c>
      <c r="U5589" s="10">
        <f t="shared" si="174"/>
        <v>0</v>
      </c>
      <c r="V5589" s="20">
        <f t="shared" si="175"/>
        <v>0</v>
      </c>
    </row>
    <row r="5590" spans="1:22" ht="29" outlineLevel="4" x14ac:dyDescent="0.35">
      <c r="A5590" s="6" t="s">
        <v>743</v>
      </c>
      <c r="B5590" s="6" t="s">
        <v>744</v>
      </c>
      <c r="C5590" s="12" t="s">
        <v>5933</v>
      </c>
      <c r="D5590" s="5" t="s">
        <v>5942</v>
      </c>
      <c r="E5590" s="6" t="s">
        <v>5942</v>
      </c>
      <c r="F5590" s="1" t="s">
        <v>4</v>
      </c>
      <c r="G5590" s="15" t="s">
        <v>1372</v>
      </c>
      <c r="H5590" s="1" t="s">
        <v>5944</v>
      </c>
      <c r="I5590" s="2" t="s">
        <v>5945</v>
      </c>
      <c r="J5590" s="6" t="s">
        <v>4</v>
      </c>
      <c r="K5590" s="6" t="s">
        <v>4</v>
      </c>
      <c r="L5590" s="6" t="s">
        <v>4</v>
      </c>
      <c r="M5590" s="6" t="s">
        <v>5</v>
      </c>
      <c r="N5590" s="6" t="s">
        <v>5943</v>
      </c>
      <c r="O5590" s="16">
        <v>44767</v>
      </c>
      <c r="P5590" s="6" t="s">
        <v>7</v>
      </c>
      <c r="Q5590" s="18">
        <v>36945</v>
      </c>
      <c r="R5590" s="18">
        <v>0</v>
      </c>
      <c r="S5590" s="18">
        <v>36945</v>
      </c>
      <c r="T5590" s="18">
        <v>0</v>
      </c>
      <c r="U5590" s="10">
        <f t="shared" ref="U5590" si="176">Q5590-R5590-S5590-T5590</f>
        <v>0</v>
      </c>
      <c r="V5590" s="20">
        <f t="shared" si="175"/>
        <v>0</v>
      </c>
    </row>
    <row r="5591" spans="1:22" ht="29" outlineLevel="4" x14ac:dyDescent="0.35">
      <c r="A5591" s="6" t="s">
        <v>743</v>
      </c>
      <c r="B5591" s="6" t="s">
        <v>744</v>
      </c>
      <c r="C5591" s="12" t="s">
        <v>5933</v>
      </c>
      <c r="D5591" s="5" t="s">
        <v>5942</v>
      </c>
      <c r="E5591" s="6" t="s">
        <v>5942</v>
      </c>
      <c r="F5591" s="1" t="s">
        <v>13024</v>
      </c>
      <c r="H5591" s="1" t="s">
        <v>5944</v>
      </c>
      <c r="I5591" s="2" t="s">
        <v>5945</v>
      </c>
      <c r="J5591" s="6" t="s">
        <v>4</v>
      </c>
      <c r="K5591" s="6" t="s">
        <v>4</v>
      </c>
      <c r="L5591" s="6" t="s">
        <v>4</v>
      </c>
      <c r="M5591" s="6" t="s">
        <v>5</v>
      </c>
      <c r="N5591" s="6" t="s">
        <v>5943</v>
      </c>
      <c r="O5591" s="16">
        <v>44767</v>
      </c>
      <c r="P5591" s="6" t="s">
        <v>7</v>
      </c>
      <c r="Q5591" s="18">
        <v>301041.21999999997</v>
      </c>
      <c r="R5591" s="18">
        <v>301041.21999999997</v>
      </c>
      <c r="S5591" s="18">
        <v>0</v>
      </c>
      <c r="T5591" s="18">
        <v>0</v>
      </c>
      <c r="U5591" s="10">
        <f t="shared" si="174"/>
        <v>0</v>
      </c>
      <c r="V5591" s="20">
        <f t="shared" si="175"/>
        <v>0</v>
      </c>
    </row>
    <row r="5592" spans="1:22" ht="29" outlineLevel="4" x14ac:dyDescent="0.35">
      <c r="A5592" s="6" t="s">
        <v>743</v>
      </c>
      <c r="B5592" s="6" t="s">
        <v>744</v>
      </c>
      <c r="C5592" s="12" t="s">
        <v>5933</v>
      </c>
      <c r="D5592" s="5" t="s">
        <v>5942</v>
      </c>
      <c r="E5592" s="6" t="s">
        <v>5942</v>
      </c>
      <c r="F5592" s="1" t="s">
        <v>13024</v>
      </c>
      <c r="G5592" s="15" t="s">
        <v>4</v>
      </c>
      <c r="H5592" s="1" t="s">
        <v>5944</v>
      </c>
      <c r="I5592" s="2" t="s">
        <v>5945</v>
      </c>
      <c r="J5592" s="6" t="s">
        <v>4</v>
      </c>
      <c r="K5592" s="6" t="s">
        <v>4</v>
      </c>
      <c r="L5592" s="6" t="s">
        <v>4</v>
      </c>
      <c r="M5592" s="6" t="s">
        <v>5</v>
      </c>
      <c r="N5592" s="6" t="s">
        <v>5946</v>
      </c>
      <c r="O5592" s="16">
        <v>44893</v>
      </c>
      <c r="P5592" s="6" t="s">
        <v>7</v>
      </c>
      <c r="Q5592" s="18">
        <v>687719.88</v>
      </c>
      <c r="R5592" s="18">
        <v>687719.88</v>
      </c>
      <c r="S5592" s="18">
        <v>0</v>
      </c>
      <c r="T5592" s="18">
        <v>0</v>
      </c>
      <c r="U5592" s="10">
        <f t="shared" si="174"/>
        <v>0</v>
      </c>
      <c r="V5592" s="20">
        <f t="shared" si="175"/>
        <v>0</v>
      </c>
    </row>
    <row r="5593" spans="1:22" outlineLevel="3" x14ac:dyDescent="0.35">
      <c r="H5593" s="14" t="s">
        <v>12388</v>
      </c>
      <c r="O5593" s="16"/>
      <c r="Q5593" s="18">
        <f>SUBTOTAL(9,Q5590:Q5592)</f>
        <v>1025706.1</v>
      </c>
      <c r="R5593" s="18">
        <f t="shared" ref="R5593:T5593" si="177">SUBTOTAL(9,R5590:R5592)</f>
        <v>988761.1</v>
      </c>
      <c r="S5593" s="18">
        <f t="shared" si="177"/>
        <v>36945</v>
      </c>
      <c r="T5593" s="18">
        <f t="shared" si="177"/>
        <v>0</v>
      </c>
      <c r="U5593" s="10">
        <f t="shared" si="174"/>
        <v>0</v>
      </c>
      <c r="V5593" s="20">
        <f t="shared" si="175"/>
        <v>0</v>
      </c>
    </row>
    <row r="5594" spans="1:22" ht="29" outlineLevel="4" x14ac:dyDescent="0.35">
      <c r="A5594" s="6" t="s">
        <v>743</v>
      </c>
      <c r="B5594" s="6" t="s">
        <v>744</v>
      </c>
      <c r="C5594" s="12" t="s">
        <v>5933</v>
      </c>
      <c r="D5594" s="5" t="s">
        <v>5942</v>
      </c>
      <c r="E5594" s="6" t="s">
        <v>5942</v>
      </c>
      <c r="F5594" s="1" t="s">
        <v>13024</v>
      </c>
      <c r="G5594" s="15" t="s">
        <v>4</v>
      </c>
      <c r="H5594" s="1" t="s">
        <v>5948</v>
      </c>
      <c r="I5594" s="2" t="s">
        <v>5949</v>
      </c>
      <c r="J5594" s="6" t="s">
        <v>4</v>
      </c>
      <c r="K5594" s="6" t="s">
        <v>4</v>
      </c>
      <c r="L5594" s="6" t="s">
        <v>4</v>
      </c>
      <c r="M5594" s="6" t="s">
        <v>5</v>
      </c>
      <c r="N5594" s="6" t="s">
        <v>5947</v>
      </c>
      <c r="O5594" s="16">
        <v>44782</v>
      </c>
      <c r="P5594" s="6" t="s">
        <v>7</v>
      </c>
      <c r="Q5594" s="18">
        <v>80456.34</v>
      </c>
      <c r="R5594" s="18">
        <v>80456.34</v>
      </c>
      <c r="S5594" s="18">
        <v>0</v>
      </c>
      <c r="T5594" s="18">
        <v>0</v>
      </c>
      <c r="U5594" s="10">
        <f t="shared" si="174"/>
        <v>0</v>
      </c>
      <c r="V5594" s="20">
        <f t="shared" si="175"/>
        <v>0</v>
      </c>
    </row>
    <row r="5595" spans="1:22" outlineLevel="3" x14ac:dyDescent="0.35">
      <c r="H5595" s="14" t="s">
        <v>12389</v>
      </c>
      <c r="O5595" s="16"/>
      <c r="Q5595" s="18">
        <f>SUBTOTAL(9,Q5594:Q5594)</f>
        <v>80456.34</v>
      </c>
      <c r="R5595" s="18">
        <f>SUBTOTAL(9,R5594:R5594)</f>
        <v>80456.34</v>
      </c>
      <c r="S5595" s="18">
        <f>SUBTOTAL(9,S5594:S5594)</f>
        <v>0</v>
      </c>
      <c r="T5595" s="18">
        <f>SUBTOTAL(9,T5594:T5594)</f>
        <v>0</v>
      </c>
      <c r="U5595" s="10">
        <f t="shared" si="174"/>
        <v>0</v>
      </c>
      <c r="V5595" s="20">
        <f t="shared" si="175"/>
        <v>0</v>
      </c>
    </row>
    <row r="5596" spans="1:22" ht="29" outlineLevel="4" x14ac:dyDescent="0.35">
      <c r="A5596" s="6" t="s">
        <v>743</v>
      </c>
      <c r="B5596" s="6" t="s">
        <v>744</v>
      </c>
      <c r="C5596" s="12" t="s">
        <v>5933</v>
      </c>
      <c r="D5596" s="5" t="s">
        <v>5942</v>
      </c>
      <c r="E5596" s="6" t="s">
        <v>5942</v>
      </c>
      <c r="F5596" s="1" t="s">
        <v>13024</v>
      </c>
      <c r="G5596" s="15" t="s">
        <v>4</v>
      </c>
      <c r="H5596" s="1" t="s">
        <v>5951</v>
      </c>
      <c r="I5596" s="2" t="s">
        <v>5952</v>
      </c>
      <c r="J5596" s="6" t="s">
        <v>4</v>
      </c>
      <c r="K5596" s="6" t="s">
        <v>4</v>
      </c>
      <c r="L5596" s="6" t="s">
        <v>4</v>
      </c>
      <c r="M5596" s="6" t="s">
        <v>5</v>
      </c>
      <c r="N5596" s="6" t="s">
        <v>5950</v>
      </c>
      <c r="O5596" s="16">
        <v>44782</v>
      </c>
      <c r="P5596" s="6" t="s">
        <v>7</v>
      </c>
      <c r="Q5596" s="18">
        <v>3713.39</v>
      </c>
      <c r="R5596" s="18">
        <v>3713.39</v>
      </c>
      <c r="S5596" s="18">
        <v>0</v>
      </c>
      <c r="T5596" s="18">
        <v>0</v>
      </c>
      <c r="U5596" s="10">
        <f t="shared" si="174"/>
        <v>0</v>
      </c>
      <c r="V5596" s="20">
        <f t="shared" si="175"/>
        <v>0</v>
      </c>
    </row>
    <row r="5597" spans="1:22" outlineLevel="3" x14ac:dyDescent="0.35">
      <c r="H5597" s="14" t="s">
        <v>12390</v>
      </c>
      <c r="O5597" s="16"/>
      <c r="Q5597" s="18">
        <f>SUBTOTAL(9,Q5596:Q5596)</f>
        <v>3713.39</v>
      </c>
      <c r="R5597" s="18">
        <f>SUBTOTAL(9,R5596:R5596)</f>
        <v>3713.39</v>
      </c>
      <c r="S5597" s="18">
        <f>SUBTOTAL(9,S5596:S5596)</f>
        <v>0</v>
      </c>
      <c r="T5597" s="18">
        <f>SUBTOTAL(9,T5596:T5596)</f>
        <v>0</v>
      </c>
      <c r="U5597" s="10">
        <f t="shared" si="174"/>
        <v>0</v>
      </c>
      <c r="V5597" s="20">
        <f t="shared" si="175"/>
        <v>0</v>
      </c>
    </row>
    <row r="5598" spans="1:22" ht="29" outlineLevel="4" x14ac:dyDescent="0.35">
      <c r="A5598" s="6" t="s">
        <v>566</v>
      </c>
      <c r="B5598" s="6" t="s">
        <v>567</v>
      </c>
      <c r="C5598" s="12" t="s">
        <v>5933</v>
      </c>
      <c r="D5598" s="5" t="s">
        <v>5953</v>
      </c>
      <c r="E5598" s="6" t="s">
        <v>5953</v>
      </c>
      <c r="F5598" s="1" t="s">
        <v>598</v>
      </c>
      <c r="G5598" s="15" t="s">
        <v>4</v>
      </c>
      <c r="H5598" s="1" t="s">
        <v>5956</v>
      </c>
      <c r="I5598" s="2" t="s">
        <v>5957</v>
      </c>
      <c r="J5598" s="6" t="s">
        <v>4</v>
      </c>
      <c r="K5598" s="6" t="s">
        <v>4</v>
      </c>
      <c r="L5598" s="6" t="s">
        <v>4</v>
      </c>
      <c r="M5598" s="6" t="s">
        <v>5</v>
      </c>
      <c r="N5598" s="6" t="s">
        <v>5954</v>
      </c>
      <c r="O5598" s="16">
        <v>44748</v>
      </c>
      <c r="P5598" s="6" t="s">
        <v>5955</v>
      </c>
      <c r="Q5598" s="18">
        <v>25287.63</v>
      </c>
      <c r="R5598" s="18">
        <v>25287.63</v>
      </c>
      <c r="S5598" s="18">
        <v>0</v>
      </c>
      <c r="T5598" s="18">
        <v>0</v>
      </c>
      <c r="U5598" s="10">
        <f t="shared" si="174"/>
        <v>0</v>
      </c>
      <c r="V5598" s="20">
        <f t="shared" si="175"/>
        <v>0</v>
      </c>
    </row>
    <row r="5599" spans="1:22" ht="29" outlineLevel="4" x14ac:dyDescent="0.35">
      <c r="A5599" s="6" t="s">
        <v>566</v>
      </c>
      <c r="B5599" s="6" t="s">
        <v>567</v>
      </c>
      <c r="C5599" s="12" t="s">
        <v>5933</v>
      </c>
      <c r="D5599" s="5" t="s">
        <v>5953</v>
      </c>
      <c r="E5599" s="6" t="s">
        <v>5953</v>
      </c>
      <c r="F5599" s="1" t="s">
        <v>598</v>
      </c>
      <c r="G5599" s="15" t="s">
        <v>4</v>
      </c>
      <c r="H5599" s="1" t="s">
        <v>5956</v>
      </c>
      <c r="I5599" s="2" t="s">
        <v>5957</v>
      </c>
      <c r="J5599" s="6" t="s">
        <v>4</v>
      </c>
      <c r="K5599" s="6" t="s">
        <v>4</v>
      </c>
      <c r="L5599" s="6" t="s">
        <v>4</v>
      </c>
      <c r="M5599" s="6" t="s">
        <v>5</v>
      </c>
      <c r="N5599" s="6" t="s">
        <v>5958</v>
      </c>
      <c r="O5599" s="16">
        <v>44837</v>
      </c>
      <c r="P5599" s="6" t="s">
        <v>5959</v>
      </c>
      <c r="Q5599" s="18">
        <v>49652.09</v>
      </c>
      <c r="R5599" s="18">
        <v>49652.09</v>
      </c>
      <c r="S5599" s="18">
        <v>0</v>
      </c>
      <c r="T5599" s="18">
        <v>0</v>
      </c>
      <c r="U5599" s="10">
        <f t="shared" si="174"/>
        <v>0</v>
      </c>
      <c r="V5599" s="20">
        <f t="shared" si="175"/>
        <v>0</v>
      </c>
    </row>
    <row r="5600" spans="1:22" ht="29" outlineLevel="4" x14ac:dyDescent="0.35">
      <c r="A5600" s="6" t="s">
        <v>566</v>
      </c>
      <c r="B5600" s="6" t="s">
        <v>567</v>
      </c>
      <c r="C5600" s="12" t="s">
        <v>5933</v>
      </c>
      <c r="D5600" s="5" t="s">
        <v>5953</v>
      </c>
      <c r="E5600" s="6" t="s">
        <v>5953</v>
      </c>
      <c r="F5600" s="1" t="s">
        <v>598</v>
      </c>
      <c r="G5600" s="15" t="s">
        <v>4</v>
      </c>
      <c r="H5600" s="1" t="s">
        <v>5956</v>
      </c>
      <c r="I5600" s="2" t="s">
        <v>5957</v>
      </c>
      <c r="J5600" s="6" t="s">
        <v>4</v>
      </c>
      <c r="K5600" s="6" t="s">
        <v>4</v>
      </c>
      <c r="L5600" s="6" t="s">
        <v>4</v>
      </c>
      <c r="M5600" s="6" t="s">
        <v>5</v>
      </c>
      <c r="N5600" s="6" t="s">
        <v>5960</v>
      </c>
      <c r="O5600" s="16">
        <v>44865</v>
      </c>
      <c r="P5600" s="6" t="s">
        <v>5961</v>
      </c>
      <c r="Q5600" s="18">
        <v>103653.93</v>
      </c>
      <c r="R5600" s="18">
        <v>103653.93</v>
      </c>
      <c r="S5600" s="18">
        <v>0</v>
      </c>
      <c r="T5600" s="18">
        <v>0</v>
      </c>
      <c r="U5600" s="10">
        <f t="shared" si="174"/>
        <v>0</v>
      </c>
      <c r="V5600" s="20">
        <f t="shared" si="175"/>
        <v>0</v>
      </c>
    </row>
    <row r="5601" spans="1:22" outlineLevel="3" x14ac:dyDescent="0.35">
      <c r="H5601" s="14" t="s">
        <v>12391</v>
      </c>
      <c r="O5601" s="16"/>
      <c r="Q5601" s="18">
        <f>SUBTOTAL(9,Q5598:Q5600)</f>
        <v>178593.65</v>
      </c>
      <c r="R5601" s="18">
        <f>SUBTOTAL(9,R5598:R5600)</f>
        <v>178593.65</v>
      </c>
      <c r="S5601" s="18">
        <f>SUBTOTAL(9,S5598:S5600)</f>
        <v>0</v>
      </c>
      <c r="T5601" s="18">
        <f>SUBTOTAL(9,T5598:T5600)</f>
        <v>0</v>
      </c>
      <c r="U5601" s="10">
        <f t="shared" si="174"/>
        <v>0</v>
      </c>
      <c r="V5601" s="20">
        <f t="shared" si="175"/>
        <v>0</v>
      </c>
    </row>
    <row r="5602" spans="1:22" outlineLevel="4" x14ac:dyDescent="0.35">
      <c r="A5602" s="6" t="s">
        <v>566</v>
      </c>
      <c r="B5602" s="6" t="s">
        <v>567</v>
      </c>
      <c r="C5602" s="12" t="s">
        <v>5933</v>
      </c>
      <c r="D5602" s="5" t="s">
        <v>5953</v>
      </c>
      <c r="E5602" s="6" t="s">
        <v>5953</v>
      </c>
      <c r="F5602" s="1" t="s">
        <v>598</v>
      </c>
      <c r="G5602" s="15" t="s">
        <v>4</v>
      </c>
      <c r="H5602" s="1" t="s">
        <v>5964</v>
      </c>
      <c r="I5602" s="2" t="s">
        <v>5965</v>
      </c>
      <c r="J5602" s="6" t="s">
        <v>4</v>
      </c>
      <c r="K5602" s="6" t="s">
        <v>4</v>
      </c>
      <c r="L5602" s="6" t="s">
        <v>4</v>
      </c>
      <c r="M5602" s="6" t="s">
        <v>5</v>
      </c>
      <c r="N5602" s="6" t="s">
        <v>5962</v>
      </c>
      <c r="O5602" s="16">
        <v>44781</v>
      </c>
      <c r="P5602" s="6" t="s">
        <v>5963</v>
      </c>
      <c r="Q5602" s="18">
        <v>19114.41</v>
      </c>
      <c r="R5602" s="18">
        <v>19114.41</v>
      </c>
      <c r="S5602" s="18">
        <v>0</v>
      </c>
      <c r="T5602" s="18">
        <v>0</v>
      </c>
      <c r="U5602" s="10">
        <f t="shared" si="174"/>
        <v>0</v>
      </c>
      <c r="V5602" s="20">
        <f t="shared" si="175"/>
        <v>0</v>
      </c>
    </row>
    <row r="5603" spans="1:22" outlineLevel="4" x14ac:dyDescent="0.35">
      <c r="A5603" s="6" t="s">
        <v>566</v>
      </c>
      <c r="B5603" s="6" t="s">
        <v>567</v>
      </c>
      <c r="C5603" s="12" t="s">
        <v>5933</v>
      </c>
      <c r="D5603" s="5" t="s">
        <v>5953</v>
      </c>
      <c r="E5603" s="6" t="s">
        <v>5953</v>
      </c>
      <c r="F5603" s="1" t="s">
        <v>598</v>
      </c>
      <c r="G5603" s="15" t="s">
        <v>4</v>
      </c>
      <c r="H5603" s="1" t="s">
        <v>5964</v>
      </c>
      <c r="I5603" s="2" t="s">
        <v>5965</v>
      </c>
      <c r="J5603" s="6" t="s">
        <v>4</v>
      </c>
      <c r="K5603" s="6" t="s">
        <v>4</v>
      </c>
      <c r="L5603" s="6" t="s">
        <v>4</v>
      </c>
      <c r="M5603" s="6" t="s">
        <v>5</v>
      </c>
      <c r="N5603" s="6" t="s">
        <v>5966</v>
      </c>
      <c r="O5603" s="16">
        <v>44865</v>
      </c>
      <c r="P5603" s="6" t="s">
        <v>5961</v>
      </c>
      <c r="Q5603" s="18">
        <v>34751.360000000001</v>
      </c>
      <c r="R5603" s="18">
        <v>34751.360000000001</v>
      </c>
      <c r="S5603" s="18">
        <v>0</v>
      </c>
      <c r="T5603" s="18">
        <v>0</v>
      </c>
      <c r="U5603" s="10">
        <f t="shared" si="174"/>
        <v>0</v>
      </c>
      <c r="V5603" s="20">
        <f t="shared" si="175"/>
        <v>0</v>
      </c>
    </row>
    <row r="5604" spans="1:22" outlineLevel="4" x14ac:dyDescent="0.35">
      <c r="A5604" s="6" t="s">
        <v>566</v>
      </c>
      <c r="B5604" s="6" t="s">
        <v>567</v>
      </c>
      <c r="C5604" s="12" t="s">
        <v>5933</v>
      </c>
      <c r="D5604" s="5" t="s">
        <v>5953</v>
      </c>
      <c r="E5604" s="6" t="s">
        <v>5953</v>
      </c>
      <c r="F5604" s="1" t="s">
        <v>598</v>
      </c>
      <c r="G5604" s="15" t="s">
        <v>4</v>
      </c>
      <c r="H5604" s="1" t="s">
        <v>5964</v>
      </c>
      <c r="I5604" s="2" t="s">
        <v>5965</v>
      </c>
      <c r="J5604" s="6" t="s">
        <v>4</v>
      </c>
      <c r="K5604" s="6" t="s">
        <v>4</v>
      </c>
      <c r="L5604" s="6" t="s">
        <v>4</v>
      </c>
      <c r="M5604" s="6" t="s">
        <v>5</v>
      </c>
      <c r="N5604" s="6" t="s">
        <v>5967</v>
      </c>
      <c r="O5604" s="16">
        <v>44900</v>
      </c>
      <c r="P5604" s="6" t="s">
        <v>5968</v>
      </c>
      <c r="Q5604" s="18">
        <v>84075.06</v>
      </c>
      <c r="R5604" s="18">
        <v>84075.06</v>
      </c>
      <c r="S5604" s="18">
        <v>0</v>
      </c>
      <c r="T5604" s="18">
        <v>0</v>
      </c>
      <c r="U5604" s="10">
        <f t="shared" si="174"/>
        <v>0</v>
      </c>
      <c r="V5604" s="20">
        <f t="shared" si="175"/>
        <v>0</v>
      </c>
    </row>
    <row r="5605" spans="1:22" outlineLevel="3" x14ac:dyDescent="0.35">
      <c r="H5605" s="14" t="s">
        <v>12392</v>
      </c>
      <c r="O5605" s="16"/>
      <c r="Q5605" s="18">
        <f>SUBTOTAL(9,Q5602:Q5604)</f>
        <v>137940.83000000002</v>
      </c>
      <c r="R5605" s="18">
        <f>SUBTOTAL(9,R5602:R5604)</f>
        <v>137940.83000000002</v>
      </c>
      <c r="S5605" s="18">
        <f>SUBTOTAL(9,S5602:S5604)</f>
        <v>0</v>
      </c>
      <c r="T5605" s="18">
        <f>SUBTOTAL(9,T5602:T5604)</f>
        <v>0</v>
      </c>
      <c r="U5605" s="10">
        <f t="shared" si="174"/>
        <v>0</v>
      </c>
      <c r="V5605" s="20">
        <f t="shared" si="175"/>
        <v>0</v>
      </c>
    </row>
    <row r="5606" spans="1:22" ht="29" outlineLevel="4" x14ac:dyDescent="0.35">
      <c r="A5606" s="6" t="s">
        <v>566</v>
      </c>
      <c r="B5606" s="6" t="s">
        <v>567</v>
      </c>
      <c r="C5606" s="12" t="s">
        <v>5933</v>
      </c>
      <c r="D5606" s="5" t="s">
        <v>5953</v>
      </c>
      <c r="E5606" s="6" t="s">
        <v>5953</v>
      </c>
      <c r="F5606" s="1" t="s">
        <v>573</v>
      </c>
      <c r="G5606" s="15" t="s">
        <v>4</v>
      </c>
      <c r="H5606" s="1" t="s">
        <v>5970</v>
      </c>
      <c r="I5606" s="2" t="s">
        <v>5971</v>
      </c>
      <c r="J5606" s="6" t="s">
        <v>4</v>
      </c>
      <c r="K5606" s="6" t="s">
        <v>4</v>
      </c>
      <c r="L5606" s="6" t="s">
        <v>4</v>
      </c>
      <c r="M5606" s="6" t="s">
        <v>5</v>
      </c>
      <c r="N5606" s="6" t="s">
        <v>5969</v>
      </c>
      <c r="O5606" s="16">
        <v>44781</v>
      </c>
      <c r="P5606" s="6" t="s">
        <v>5963</v>
      </c>
      <c r="Q5606" s="18">
        <v>17509.02</v>
      </c>
      <c r="R5606" s="18">
        <v>17509.02</v>
      </c>
      <c r="S5606" s="18">
        <v>0</v>
      </c>
      <c r="T5606" s="18">
        <v>0</v>
      </c>
      <c r="U5606" s="10">
        <f t="shared" si="174"/>
        <v>0</v>
      </c>
      <c r="V5606" s="20">
        <f t="shared" si="175"/>
        <v>0</v>
      </c>
    </row>
    <row r="5607" spans="1:22" ht="29" outlineLevel="4" x14ac:dyDescent="0.35">
      <c r="A5607" s="6" t="s">
        <v>566</v>
      </c>
      <c r="B5607" s="6" t="s">
        <v>567</v>
      </c>
      <c r="C5607" s="12" t="s">
        <v>5933</v>
      </c>
      <c r="D5607" s="5" t="s">
        <v>5953</v>
      </c>
      <c r="E5607" s="6" t="s">
        <v>5953</v>
      </c>
      <c r="F5607" s="1" t="s">
        <v>573</v>
      </c>
      <c r="G5607" s="15" t="s">
        <v>4</v>
      </c>
      <c r="H5607" s="1" t="s">
        <v>5970</v>
      </c>
      <c r="I5607" s="2" t="s">
        <v>5971</v>
      </c>
      <c r="J5607" s="6" t="s">
        <v>4</v>
      </c>
      <c r="K5607" s="6" t="s">
        <v>4</v>
      </c>
      <c r="L5607" s="6" t="s">
        <v>4</v>
      </c>
      <c r="M5607" s="6" t="s">
        <v>5</v>
      </c>
      <c r="N5607" s="6" t="s">
        <v>5972</v>
      </c>
      <c r="O5607" s="16">
        <v>44823</v>
      </c>
      <c r="P5607" s="6" t="s">
        <v>5973</v>
      </c>
      <c r="Q5607" s="18">
        <v>22006.62</v>
      </c>
      <c r="R5607" s="18">
        <v>22006.62</v>
      </c>
      <c r="S5607" s="18">
        <v>0</v>
      </c>
      <c r="T5607" s="18">
        <v>0</v>
      </c>
      <c r="U5607" s="10">
        <f t="shared" si="174"/>
        <v>0</v>
      </c>
      <c r="V5607" s="20">
        <f t="shared" si="175"/>
        <v>0</v>
      </c>
    </row>
    <row r="5608" spans="1:22" ht="29" outlineLevel="4" x14ac:dyDescent="0.35">
      <c r="A5608" s="6" t="s">
        <v>566</v>
      </c>
      <c r="B5608" s="6" t="s">
        <v>567</v>
      </c>
      <c r="C5608" s="12" t="s">
        <v>5933</v>
      </c>
      <c r="D5608" s="5" t="s">
        <v>5953</v>
      </c>
      <c r="E5608" s="6" t="s">
        <v>5953</v>
      </c>
      <c r="F5608" s="1" t="s">
        <v>573</v>
      </c>
      <c r="G5608" s="15" t="s">
        <v>4</v>
      </c>
      <c r="H5608" s="1" t="s">
        <v>5970</v>
      </c>
      <c r="I5608" s="2" t="s">
        <v>5971</v>
      </c>
      <c r="J5608" s="6" t="s">
        <v>4</v>
      </c>
      <c r="K5608" s="6" t="s">
        <v>4</v>
      </c>
      <c r="L5608" s="6" t="s">
        <v>4</v>
      </c>
      <c r="M5608" s="6" t="s">
        <v>5</v>
      </c>
      <c r="N5608" s="6" t="s">
        <v>5974</v>
      </c>
      <c r="O5608" s="16">
        <v>44851</v>
      </c>
      <c r="P5608" s="6" t="s">
        <v>5975</v>
      </c>
      <c r="Q5608" s="18">
        <v>38846.9</v>
      </c>
      <c r="R5608" s="18">
        <v>38846.9</v>
      </c>
      <c r="S5608" s="18">
        <v>0</v>
      </c>
      <c r="T5608" s="18">
        <v>0</v>
      </c>
      <c r="U5608" s="10">
        <f t="shared" si="174"/>
        <v>0</v>
      </c>
      <c r="V5608" s="20">
        <f t="shared" si="175"/>
        <v>0</v>
      </c>
    </row>
    <row r="5609" spans="1:22" ht="29" outlineLevel="4" x14ac:dyDescent="0.35">
      <c r="A5609" s="6" t="s">
        <v>566</v>
      </c>
      <c r="B5609" s="6" t="s">
        <v>567</v>
      </c>
      <c r="C5609" s="12" t="s">
        <v>5933</v>
      </c>
      <c r="D5609" s="5" t="s">
        <v>5953</v>
      </c>
      <c r="E5609" s="6" t="s">
        <v>5953</v>
      </c>
      <c r="F5609" s="1" t="s">
        <v>573</v>
      </c>
      <c r="G5609" s="15" t="s">
        <v>4</v>
      </c>
      <c r="H5609" s="1" t="s">
        <v>5970</v>
      </c>
      <c r="I5609" s="2" t="s">
        <v>5971</v>
      </c>
      <c r="J5609" s="6" t="s">
        <v>4</v>
      </c>
      <c r="K5609" s="6" t="s">
        <v>4</v>
      </c>
      <c r="L5609" s="6" t="s">
        <v>4</v>
      </c>
      <c r="M5609" s="6" t="s">
        <v>5</v>
      </c>
      <c r="N5609" s="6" t="s">
        <v>5976</v>
      </c>
      <c r="O5609" s="16">
        <v>44879</v>
      </c>
      <c r="P5609" s="6" t="s">
        <v>5977</v>
      </c>
      <c r="Q5609" s="18">
        <v>77047.58</v>
      </c>
      <c r="R5609" s="18">
        <v>77047.58</v>
      </c>
      <c r="S5609" s="18">
        <v>0</v>
      </c>
      <c r="T5609" s="18">
        <v>0</v>
      </c>
      <c r="U5609" s="10">
        <f t="shared" si="174"/>
        <v>0</v>
      </c>
      <c r="V5609" s="20">
        <f t="shared" si="175"/>
        <v>0</v>
      </c>
    </row>
    <row r="5610" spans="1:22" outlineLevel="3" x14ac:dyDescent="0.35">
      <c r="H5610" s="14" t="s">
        <v>12393</v>
      </c>
      <c r="O5610" s="16"/>
      <c r="Q5610" s="18">
        <f>SUBTOTAL(9,Q5606:Q5609)</f>
        <v>155410.12</v>
      </c>
      <c r="R5610" s="18">
        <f>SUBTOTAL(9,R5606:R5609)</f>
        <v>155410.12</v>
      </c>
      <c r="S5610" s="18">
        <f>SUBTOTAL(9,S5606:S5609)</f>
        <v>0</v>
      </c>
      <c r="T5610" s="18">
        <f>SUBTOTAL(9,T5606:T5609)</f>
        <v>0</v>
      </c>
      <c r="U5610" s="10">
        <f t="shared" si="174"/>
        <v>0</v>
      </c>
      <c r="V5610" s="20">
        <f t="shared" si="175"/>
        <v>0</v>
      </c>
    </row>
    <row r="5611" spans="1:22" outlineLevel="4" x14ac:dyDescent="0.35">
      <c r="A5611" s="6" t="s">
        <v>566</v>
      </c>
      <c r="B5611" s="6" t="s">
        <v>567</v>
      </c>
      <c r="C5611" s="12" t="s">
        <v>5933</v>
      </c>
      <c r="D5611" s="5" t="s">
        <v>5953</v>
      </c>
      <c r="E5611" s="6" t="s">
        <v>5953</v>
      </c>
      <c r="F5611" s="1" t="s">
        <v>598</v>
      </c>
      <c r="G5611" s="15" t="s">
        <v>4</v>
      </c>
      <c r="H5611" s="1" t="s">
        <v>5979</v>
      </c>
      <c r="I5611" s="2" t="s">
        <v>5980</v>
      </c>
      <c r="J5611" s="6" t="s">
        <v>4</v>
      </c>
      <c r="K5611" s="6" t="s">
        <v>4</v>
      </c>
      <c r="L5611" s="6" t="s">
        <v>4</v>
      </c>
      <c r="M5611" s="6" t="s">
        <v>5</v>
      </c>
      <c r="N5611" s="6" t="s">
        <v>5978</v>
      </c>
      <c r="O5611" s="16">
        <v>44900</v>
      </c>
      <c r="P5611" s="6" t="s">
        <v>5968</v>
      </c>
      <c r="Q5611" s="18">
        <v>2796.26</v>
      </c>
      <c r="R5611" s="18">
        <v>2796.26</v>
      </c>
      <c r="S5611" s="18">
        <v>0</v>
      </c>
      <c r="T5611" s="18">
        <v>0</v>
      </c>
      <c r="U5611" s="10">
        <f t="shared" si="174"/>
        <v>0</v>
      </c>
      <c r="V5611" s="20">
        <f t="shared" si="175"/>
        <v>0</v>
      </c>
    </row>
    <row r="5612" spans="1:22" outlineLevel="4" x14ac:dyDescent="0.35">
      <c r="A5612" s="6" t="s">
        <v>566</v>
      </c>
      <c r="B5612" s="6" t="s">
        <v>567</v>
      </c>
      <c r="C5612" s="12" t="s">
        <v>5933</v>
      </c>
      <c r="D5612" s="5" t="s">
        <v>5953</v>
      </c>
      <c r="E5612" s="6" t="s">
        <v>5953</v>
      </c>
      <c r="F5612" s="1" t="s">
        <v>598</v>
      </c>
      <c r="G5612" s="15" t="s">
        <v>4</v>
      </c>
      <c r="H5612" s="1" t="s">
        <v>5979</v>
      </c>
      <c r="I5612" s="2" t="s">
        <v>5980</v>
      </c>
      <c r="J5612" s="6" t="s">
        <v>4</v>
      </c>
      <c r="K5612" s="6" t="s">
        <v>4</v>
      </c>
      <c r="L5612" s="6" t="s">
        <v>4</v>
      </c>
      <c r="M5612" s="6" t="s">
        <v>5</v>
      </c>
      <c r="N5612" s="6" t="s">
        <v>5981</v>
      </c>
      <c r="O5612" s="16">
        <v>44935</v>
      </c>
      <c r="P5612" s="6" t="s">
        <v>5982</v>
      </c>
      <c r="Q5612" s="18">
        <v>3938.66</v>
      </c>
      <c r="R5612" s="18">
        <v>3938.66</v>
      </c>
      <c r="S5612" s="18">
        <v>0</v>
      </c>
      <c r="T5612" s="18">
        <v>0</v>
      </c>
      <c r="U5612" s="10">
        <f t="shared" si="174"/>
        <v>0</v>
      </c>
      <c r="V5612" s="20">
        <f t="shared" si="175"/>
        <v>0</v>
      </c>
    </row>
    <row r="5613" spans="1:22" outlineLevel="4" x14ac:dyDescent="0.35">
      <c r="A5613" s="6" t="s">
        <v>566</v>
      </c>
      <c r="B5613" s="6" t="s">
        <v>567</v>
      </c>
      <c r="C5613" s="12" t="s">
        <v>5933</v>
      </c>
      <c r="D5613" s="5" t="s">
        <v>5953</v>
      </c>
      <c r="E5613" s="6" t="s">
        <v>5953</v>
      </c>
      <c r="F5613" s="1" t="s">
        <v>598</v>
      </c>
      <c r="G5613" s="15" t="s">
        <v>4</v>
      </c>
      <c r="H5613" s="1" t="s">
        <v>5979</v>
      </c>
      <c r="I5613" s="2" t="s">
        <v>5980</v>
      </c>
      <c r="J5613" s="6" t="s">
        <v>4</v>
      </c>
      <c r="K5613" s="6" t="s">
        <v>4</v>
      </c>
      <c r="L5613" s="6" t="s">
        <v>4</v>
      </c>
      <c r="M5613" s="6" t="s">
        <v>5</v>
      </c>
      <c r="N5613" s="6" t="s">
        <v>5983</v>
      </c>
      <c r="O5613" s="16">
        <v>44956</v>
      </c>
      <c r="P5613" s="6" t="s">
        <v>5984</v>
      </c>
      <c r="Q5613" s="18">
        <v>8889.68</v>
      </c>
      <c r="R5613" s="18">
        <v>8889.68</v>
      </c>
      <c r="S5613" s="18">
        <v>0</v>
      </c>
      <c r="T5613" s="18">
        <v>0</v>
      </c>
      <c r="U5613" s="10">
        <f t="shared" si="174"/>
        <v>0</v>
      </c>
      <c r="V5613" s="20">
        <f t="shared" si="175"/>
        <v>0</v>
      </c>
    </row>
    <row r="5614" spans="1:22" outlineLevel="4" x14ac:dyDescent="0.35">
      <c r="A5614" s="6" t="s">
        <v>566</v>
      </c>
      <c r="B5614" s="6" t="s">
        <v>567</v>
      </c>
      <c r="C5614" s="12" t="s">
        <v>5933</v>
      </c>
      <c r="D5614" s="5" t="s">
        <v>5953</v>
      </c>
      <c r="E5614" s="6" t="s">
        <v>5953</v>
      </c>
      <c r="F5614" s="1" t="s">
        <v>598</v>
      </c>
      <c r="G5614" s="15" t="s">
        <v>4</v>
      </c>
      <c r="H5614" s="1" t="s">
        <v>5979</v>
      </c>
      <c r="I5614" s="2" t="s">
        <v>5980</v>
      </c>
      <c r="J5614" s="6" t="s">
        <v>4</v>
      </c>
      <c r="K5614" s="6" t="s">
        <v>4</v>
      </c>
      <c r="L5614" s="6" t="s">
        <v>4</v>
      </c>
      <c r="M5614" s="6" t="s">
        <v>5</v>
      </c>
      <c r="N5614" s="6" t="s">
        <v>5985</v>
      </c>
      <c r="O5614" s="16">
        <v>44977</v>
      </c>
      <c r="P5614" s="6" t="s">
        <v>5986</v>
      </c>
      <c r="Q5614" s="18">
        <v>12586.23</v>
      </c>
      <c r="R5614" s="18">
        <v>12586.23</v>
      </c>
      <c r="S5614" s="18">
        <v>0</v>
      </c>
      <c r="T5614" s="18">
        <v>0</v>
      </c>
      <c r="U5614" s="10">
        <f t="shared" si="174"/>
        <v>0</v>
      </c>
      <c r="V5614" s="20">
        <f t="shared" si="175"/>
        <v>0</v>
      </c>
    </row>
    <row r="5615" spans="1:22" outlineLevel="4" x14ac:dyDescent="0.35">
      <c r="A5615" s="6" t="s">
        <v>566</v>
      </c>
      <c r="B5615" s="6" t="s">
        <v>567</v>
      </c>
      <c r="C5615" s="12" t="s">
        <v>5933</v>
      </c>
      <c r="D5615" s="5" t="s">
        <v>5953</v>
      </c>
      <c r="E5615" s="6" t="s">
        <v>5953</v>
      </c>
      <c r="F5615" s="1" t="s">
        <v>598</v>
      </c>
      <c r="G5615" s="15" t="s">
        <v>4</v>
      </c>
      <c r="H5615" s="1" t="s">
        <v>5979</v>
      </c>
      <c r="I5615" s="2" t="s">
        <v>5980</v>
      </c>
      <c r="J5615" s="6" t="s">
        <v>4</v>
      </c>
      <c r="K5615" s="6" t="s">
        <v>4</v>
      </c>
      <c r="L5615" s="6" t="s">
        <v>4</v>
      </c>
      <c r="M5615" s="6" t="s">
        <v>5</v>
      </c>
      <c r="N5615" s="6" t="s">
        <v>5987</v>
      </c>
      <c r="O5615" s="16">
        <v>44994</v>
      </c>
      <c r="P5615" s="6" t="s">
        <v>7</v>
      </c>
      <c r="Q5615" s="18">
        <v>13130.03</v>
      </c>
      <c r="R5615" s="18">
        <v>13130.03</v>
      </c>
      <c r="S5615" s="18">
        <v>0</v>
      </c>
      <c r="T5615" s="18">
        <v>0</v>
      </c>
      <c r="U5615" s="10">
        <f t="shared" si="174"/>
        <v>0</v>
      </c>
      <c r="V5615" s="20">
        <f t="shared" si="175"/>
        <v>0</v>
      </c>
    </row>
    <row r="5616" spans="1:22" outlineLevel="4" x14ac:dyDescent="0.35">
      <c r="A5616" s="6" t="s">
        <v>566</v>
      </c>
      <c r="B5616" s="6" t="s">
        <v>567</v>
      </c>
      <c r="C5616" s="12" t="s">
        <v>5933</v>
      </c>
      <c r="D5616" s="5" t="s">
        <v>5953</v>
      </c>
      <c r="E5616" s="6" t="s">
        <v>5953</v>
      </c>
      <c r="F5616" s="1" t="s">
        <v>598</v>
      </c>
      <c r="G5616" s="15" t="s">
        <v>4</v>
      </c>
      <c r="H5616" s="1" t="s">
        <v>5979</v>
      </c>
      <c r="I5616" s="2" t="s">
        <v>5980</v>
      </c>
      <c r="J5616" s="6" t="s">
        <v>4</v>
      </c>
      <c r="K5616" s="6" t="s">
        <v>4</v>
      </c>
      <c r="L5616" s="6" t="s">
        <v>4</v>
      </c>
      <c r="M5616" s="6" t="s">
        <v>5</v>
      </c>
      <c r="N5616" s="6" t="s">
        <v>5988</v>
      </c>
      <c r="O5616" s="16">
        <v>45049</v>
      </c>
      <c r="P5616" s="6" t="s">
        <v>7</v>
      </c>
      <c r="Q5616" s="18">
        <v>15812.1</v>
      </c>
      <c r="R5616" s="18">
        <v>15812.1</v>
      </c>
      <c r="S5616" s="18">
        <v>0</v>
      </c>
      <c r="T5616" s="18">
        <v>0</v>
      </c>
      <c r="U5616" s="10">
        <f t="shared" si="174"/>
        <v>0</v>
      </c>
      <c r="V5616" s="20">
        <f t="shared" si="175"/>
        <v>0</v>
      </c>
    </row>
    <row r="5617" spans="1:22" outlineLevel="4" x14ac:dyDescent="0.35">
      <c r="A5617" s="6" t="s">
        <v>566</v>
      </c>
      <c r="B5617" s="6" t="s">
        <v>567</v>
      </c>
      <c r="C5617" s="12" t="s">
        <v>5933</v>
      </c>
      <c r="D5617" s="5" t="s">
        <v>5953</v>
      </c>
      <c r="E5617" s="6" t="s">
        <v>5953</v>
      </c>
      <c r="F5617" s="1" t="s">
        <v>598</v>
      </c>
      <c r="G5617" s="15" t="s">
        <v>4</v>
      </c>
      <c r="H5617" s="1" t="s">
        <v>5979</v>
      </c>
      <c r="I5617" s="2" t="s">
        <v>5980</v>
      </c>
      <c r="J5617" s="6" t="s">
        <v>4</v>
      </c>
      <c r="K5617" s="6" t="s">
        <v>4</v>
      </c>
      <c r="L5617" s="6" t="s">
        <v>4</v>
      </c>
      <c r="M5617" s="6" t="s">
        <v>5</v>
      </c>
      <c r="N5617" s="6" t="s">
        <v>5989</v>
      </c>
      <c r="O5617" s="16">
        <v>45082</v>
      </c>
      <c r="P5617" s="6" t="s">
        <v>7</v>
      </c>
      <c r="Q5617" s="18">
        <v>10621.51</v>
      </c>
      <c r="R5617" s="18">
        <v>10621.51</v>
      </c>
      <c r="S5617" s="18">
        <v>0</v>
      </c>
      <c r="T5617" s="18">
        <v>0</v>
      </c>
      <c r="U5617" s="10">
        <f t="shared" si="174"/>
        <v>0</v>
      </c>
      <c r="V5617" s="20">
        <f t="shared" si="175"/>
        <v>0</v>
      </c>
    </row>
    <row r="5618" spans="1:22" outlineLevel="4" x14ac:dyDescent="0.35">
      <c r="A5618" s="6" t="s">
        <v>566</v>
      </c>
      <c r="B5618" s="6" t="s">
        <v>567</v>
      </c>
      <c r="C5618" s="12" t="s">
        <v>5933</v>
      </c>
      <c r="D5618" s="5" t="s">
        <v>5953</v>
      </c>
      <c r="E5618" s="6" t="s">
        <v>5953</v>
      </c>
      <c r="F5618" s="1" t="s">
        <v>598</v>
      </c>
      <c r="G5618" s="15" t="s">
        <v>4</v>
      </c>
      <c r="H5618" s="1" t="s">
        <v>5979</v>
      </c>
      <c r="I5618" s="2" t="s">
        <v>5980</v>
      </c>
      <c r="J5618" s="6" t="s">
        <v>4</v>
      </c>
      <c r="K5618" s="6" t="s">
        <v>4</v>
      </c>
      <c r="L5618" s="6" t="s">
        <v>4</v>
      </c>
      <c r="M5618" s="6" t="s">
        <v>5</v>
      </c>
      <c r="N5618" s="6" t="s">
        <v>5990</v>
      </c>
      <c r="O5618" s="16">
        <v>45104</v>
      </c>
      <c r="P5618" s="6" t="s">
        <v>7</v>
      </c>
      <c r="Q5618" s="18">
        <v>11936.42</v>
      </c>
      <c r="R5618" s="18">
        <v>11936.42</v>
      </c>
      <c r="S5618" s="18">
        <v>0</v>
      </c>
      <c r="T5618" s="18">
        <v>0</v>
      </c>
      <c r="U5618" s="10">
        <f t="shared" si="174"/>
        <v>0</v>
      </c>
      <c r="V5618" s="20">
        <f t="shared" si="175"/>
        <v>0</v>
      </c>
    </row>
    <row r="5619" spans="1:22" outlineLevel="3" x14ac:dyDescent="0.35">
      <c r="H5619" s="14" t="s">
        <v>12394</v>
      </c>
      <c r="O5619" s="16"/>
      <c r="Q5619" s="18">
        <f>SUBTOTAL(9,Q5611:Q5618)</f>
        <v>79710.89</v>
      </c>
      <c r="R5619" s="18">
        <f>SUBTOTAL(9,R5611:R5618)</f>
        <v>79710.89</v>
      </c>
      <c r="S5619" s="18">
        <f>SUBTOTAL(9,S5611:S5618)</f>
        <v>0</v>
      </c>
      <c r="T5619" s="18">
        <f>SUBTOTAL(9,T5611:T5618)</f>
        <v>0</v>
      </c>
      <c r="U5619" s="10">
        <f t="shared" si="174"/>
        <v>0</v>
      </c>
      <c r="V5619" s="20">
        <f t="shared" si="175"/>
        <v>0</v>
      </c>
    </row>
    <row r="5620" spans="1:22" outlineLevel="4" x14ac:dyDescent="0.35">
      <c r="A5620" s="6" t="s">
        <v>566</v>
      </c>
      <c r="B5620" s="6" t="s">
        <v>567</v>
      </c>
      <c r="C5620" s="12" t="s">
        <v>5933</v>
      </c>
      <c r="D5620" s="5" t="s">
        <v>5953</v>
      </c>
      <c r="E5620" s="6" t="s">
        <v>5953</v>
      </c>
      <c r="F5620" s="1" t="s">
        <v>573</v>
      </c>
      <c r="G5620" s="15" t="s">
        <v>4</v>
      </c>
      <c r="H5620" s="1" t="s">
        <v>5992</v>
      </c>
      <c r="I5620" s="2" t="s">
        <v>5993</v>
      </c>
      <c r="J5620" s="6" t="s">
        <v>4</v>
      </c>
      <c r="K5620" s="6" t="s">
        <v>4</v>
      </c>
      <c r="L5620" s="6" t="s">
        <v>4</v>
      </c>
      <c r="M5620" s="6" t="s">
        <v>5</v>
      </c>
      <c r="N5620" s="6" t="s">
        <v>5991</v>
      </c>
      <c r="O5620" s="16">
        <v>44935</v>
      </c>
      <c r="P5620" s="6" t="s">
        <v>5982</v>
      </c>
      <c r="Q5620" s="18">
        <v>549</v>
      </c>
      <c r="R5620" s="18">
        <v>549</v>
      </c>
      <c r="S5620" s="18">
        <v>0</v>
      </c>
      <c r="T5620" s="18">
        <v>0</v>
      </c>
      <c r="U5620" s="10">
        <f t="shared" si="174"/>
        <v>0</v>
      </c>
      <c r="V5620" s="20">
        <f t="shared" si="175"/>
        <v>0</v>
      </c>
    </row>
    <row r="5621" spans="1:22" outlineLevel="4" x14ac:dyDescent="0.35">
      <c r="A5621" s="6" t="s">
        <v>566</v>
      </c>
      <c r="B5621" s="6" t="s">
        <v>567</v>
      </c>
      <c r="C5621" s="12" t="s">
        <v>5933</v>
      </c>
      <c r="D5621" s="5" t="s">
        <v>5953</v>
      </c>
      <c r="E5621" s="6" t="s">
        <v>5953</v>
      </c>
      <c r="F5621" s="1" t="s">
        <v>598</v>
      </c>
      <c r="G5621" s="15" t="s">
        <v>4</v>
      </c>
      <c r="H5621" s="1" t="s">
        <v>5992</v>
      </c>
      <c r="I5621" s="2" t="s">
        <v>5993</v>
      </c>
      <c r="J5621" s="6" t="s">
        <v>4</v>
      </c>
      <c r="K5621" s="6" t="s">
        <v>4</v>
      </c>
      <c r="L5621" s="6" t="s">
        <v>4</v>
      </c>
      <c r="M5621" s="6" t="s">
        <v>5</v>
      </c>
      <c r="N5621" s="6" t="s">
        <v>5994</v>
      </c>
      <c r="O5621" s="16">
        <v>44900</v>
      </c>
      <c r="P5621" s="6" t="s">
        <v>5968</v>
      </c>
      <c r="Q5621" s="18">
        <v>47397.36</v>
      </c>
      <c r="R5621" s="18">
        <v>47397.36</v>
      </c>
      <c r="S5621" s="18">
        <v>0</v>
      </c>
      <c r="T5621" s="18">
        <v>0</v>
      </c>
      <c r="U5621" s="10">
        <f t="shared" si="174"/>
        <v>0</v>
      </c>
      <c r="V5621" s="20">
        <f t="shared" si="175"/>
        <v>0</v>
      </c>
    </row>
    <row r="5622" spans="1:22" outlineLevel="4" x14ac:dyDescent="0.35">
      <c r="A5622" s="6" t="s">
        <v>566</v>
      </c>
      <c r="B5622" s="6" t="s">
        <v>567</v>
      </c>
      <c r="C5622" s="12" t="s">
        <v>5933</v>
      </c>
      <c r="D5622" s="5" t="s">
        <v>5953</v>
      </c>
      <c r="E5622" s="6" t="s">
        <v>5953</v>
      </c>
      <c r="F5622" s="1" t="s">
        <v>598</v>
      </c>
      <c r="G5622" s="15" t="s">
        <v>4</v>
      </c>
      <c r="H5622" s="1" t="s">
        <v>5992</v>
      </c>
      <c r="I5622" s="2" t="s">
        <v>5993</v>
      </c>
      <c r="J5622" s="6" t="s">
        <v>4</v>
      </c>
      <c r="K5622" s="6" t="s">
        <v>4</v>
      </c>
      <c r="L5622" s="6" t="s">
        <v>4</v>
      </c>
      <c r="M5622" s="6" t="s">
        <v>5</v>
      </c>
      <c r="N5622" s="6" t="s">
        <v>5991</v>
      </c>
      <c r="O5622" s="16">
        <v>44935</v>
      </c>
      <c r="P5622" s="6" t="s">
        <v>5982</v>
      </c>
      <c r="Q5622" s="18">
        <v>25853.759999999998</v>
      </c>
      <c r="R5622" s="18">
        <v>25853.759999999998</v>
      </c>
      <c r="S5622" s="18">
        <v>0</v>
      </c>
      <c r="T5622" s="18">
        <v>0</v>
      </c>
      <c r="U5622" s="10">
        <f t="shared" si="174"/>
        <v>0</v>
      </c>
      <c r="V5622" s="20">
        <f t="shared" si="175"/>
        <v>0</v>
      </c>
    </row>
    <row r="5623" spans="1:22" outlineLevel="4" x14ac:dyDescent="0.35">
      <c r="A5623" s="6" t="s">
        <v>566</v>
      </c>
      <c r="B5623" s="6" t="s">
        <v>567</v>
      </c>
      <c r="C5623" s="12" t="s">
        <v>5933</v>
      </c>
      <c r="D5623" s="5" t="s">
        <v>5953</v>
      </c>
      <c r="E5623" s="6" t="s">
        <v>5953</v>
      </c>
      <c r="F5623" s="1" t="s">
        <v>598</v>
      </c>
      <c r="G5623" s="15" t="s">
        <v>4</v>
      </c>
      <c r="H5623" s="1" t="s">
        <v>5992</v>
      </c>
      <c r="I5623" s="2" t="s">
        <v>5993</v>
      </c>
      <c r="J5623" s="6" t="s">
        <v>4</v>
      </c>
      <c r="K5623" s="6" t="s">
        <v>4</v>
      </c>
      <c r="L5623" s="6" t="s">
        <v>4</v>
      </c>
      <c r="M5623" s="6" t="s">
        <v>5</v>
      </c>
      <c r="N5623" s="6" t="s">
        <v>5995</v>
      </c>
      <c r="O5623" s="16">
        <v>44988</v>
      </c>
      <c r="P5623" s="6" t="s">
        <v>7</v>
      </c>
      <c r="Q5623" s="18">
        <v>34585.42</v>
      </c>
      <c r="R5623" s="18">
        <v>34585.42</v>
      </c>
      <c r="S5623" s="18">
        <v>0</v>
      </c>
      <c r="T5623" s="18">
        <v>0</v>
      </c>
      <c r="U5623" s="10">
        <f t="shared" si="174"/>
        <v>0</v>
      </c>
      <c r="V5623" s="20">
        <f t="shared" si="175"/>
        <v>0</v>
      </c>
    </row>
    <row r="5624" spans="1:22" outlineLevel="4" x14ac:dyDescent="0.35">
      <c r="A5624" s="6" t="s">
        <v>566</v>
      </c>
      <c r="B5624" s="6" t="s">
        <v>567</v>
      </c>
      <c r="C5624" s="12" t="s">
        <v>5933</v>
      </c>
      <c r="D5624" s="5" t="s">
        <v>5953</v>
      </c>
      <c r="E5624" s="6" t="s">
        <v>5953</v>
      </c>
      <c r="F5624" s="1" t="s">
        <v>598</v>
      </c>
      <c r="G5624" s="15" t="s">
        <v>4</v>
      </c>
      <c r="H5624" s="1" t="s">
        <v>5992</v>
      </c>
      <c r="I5624" s="2" t="s">
        <v>5993</v>
      </c>
      <c r="J5624" s="6" t="s">
        <v>4</v>
      </c>
      <c r="K5624" s="6" t="s">
        <v>4</v>
      </c>
      <c r="L5624" s="6" t="s">
        <v>4</v>
      </c>
      <c r="M5624" s="6" t="s">
        <v>5</v>
      </c>
      <c r="N5624" s="6" t="s">
        <v>5996</v>
      </c>
      <c r="O5624" s="16">
        <v>44993</v>
      </c>
      <c r="P5624" s="6" t="s">
        <v>7</v>
      </c>
      <c r="Q5624" s="18">
        <v>34351.129999999997</v>
      </c>
      <c r="R5624" s="18">
        <v>34351.129999999997</v>
      </c>
      <c r="S5624" s="18">
        <v>0</v>
      </c>
      <c r="T5624" s="18">
        <v>0</v>
      </c>
      <c r="U5624" s="10">
        <f t="shared" si="174"/>
        <v>0</v>
      </c>
      <c r="V5624" s="20">
        <f t="shared" si="175"/>
        <v>0</v>
      </c>
    </row>
    <row r="5625" spans="1:22" outlineLevel="4" x14ac:dyDescent="0.35">
      <c r="A5625" s="6" t="s">
        <v>566</v>
      </c>
      <c r="B5625" s="6" t="s">
        <v>567</v>
      </c>
      <c r="C5625" s="12" t="s">
        <v>5933</v>
      </c>
      <c r="D5625" s="5" t="s">
        <v>5953</v>
      </c>
      <c r="E5625" s="6" t="s">
        <v>5953</v>
      </c>
      <c r="F5625" s="1" t="s">
        <v>598</v>
      </c>
      <c r="G5625" s="15" t="s">
        <v>4</v>
      </c>
      <c r="H5625" s="1" t="s">
        <v>5992</v>
      </c>
      <c r="I5625" s="2" t="s">
        <v>5993</v>
      </c>
      <c r="J5625" s="6" t="s">
        <v>4</v>
      </c>
      <c r="K5625" s="6" t="s">
        <v>4</v>
      </c>
      <c r="L5625" s="6" t="s">
        <v>4</v>
      </c>
      <c r="M5625" s="6" t="s">
        <v>5</v>
      </c>
      <c r="N5625" s="6" t="s">
        <v>5997</v>
      </c>
      <c r="O5625" s="16">
        <v>45041</v>
      </c>
      <c r="P5625" s="6" t="s">
        <v>7</v>
      </c>
      <c r="Q5625" s="18">
        <v>30782.2</v>
      </c>
      <c r="R5625" s="18">
        <v>30782.2</v>
      </c>
      <c r="S5625" s="18">
        <v>0</v>
      </c>
      <c r="T5625" s="18">
        <v>0</v>
      </c>
      <c r="U5625" s="10">
        <f t="shared" si="174"/>
        <v>0</v>
      </c>
      <c r="V5625" s="20">
        <f t="shared" si="175"/>
        <v>0</v>
      </c>
    </row>
    <row r="5626" spans="1:22" outlineLevel="4" x14ac:dyDescent="0.35">
      <c r="A5626" s="6" t="s">
        <v>566</v>
      </c>
      <c r="B5626" s="6" t="s">
        <v>567</v>
      </c>
      <c r="C5626" s="12" t="s">
        <v>5933</v>
      </c>
      <c r="D5626" s="5" t="s">
        <v>5953</v>
      </c>
      <c r="E5626" s="6" t="s">
        <v>5953</v>
      </c>
      <c r="F5626" s="1" t="s">
        <v>598</v>
      </c>
      <c r="G5626" s="15" t="s">
        <v>4</v>
      </c>
      <c r="H5626" s="1" t="s">
        <v>5992</v>
      </c>
      <c r="I5626" s="2" t="s">
        <v>5993</v>
      </c>
      <c r="J5626" s="6" t="s">
        <v>4</v>
      </c>
      <c r="K5626" s="6" t="s">
        <v>4</v>
      </c>
      <c r="L5626" s="6" t="s">
        <v>4</v>
      </c>
      <c r="M5626" s="6" t="s">
        <v>5</v>
      </c>
      <c r="N5626" s="6" t="s">
        <v>5998</v>
      </c>
      <c r="O5626" s="16">
        <v>45076</v>
      </c>
      <c r="P5626" s="6" t="s">
        <v>7</v>
      </c>
      <c r="Q5626" s="18">
        <v>72285.2</v>
      </c>
      <c r="R5626" s="18">
        <v>72285.2</v>
      </c>
      <c r="S5626" s="18">
        <v>0</v>
      </c>
      <c r="T5626" s="18">
        <v>0</v>
      </c>
      <c r="U5626" s="10">
        <f t="shared" si="174"/>
        <v>0</v>
      </c>
      <c r="V5626" s="20">
        <f t="shared" si="175"/>
        <v>0</v>
      </c>
    </row>
    <row r="5627" spans="1:22" outlineLevel="4" x14ac:dyDescent="0.35">
      <c r="A5627" s="6" t="s">
        <v>566</v>
      </c>
      <c r="B5627" s="6" t="s">
        <v>567</v>
      </c>
      <c r="C5627" s="12" t="s">
        <v>5933</v>
      </c>
      <c r="D5627" s="5" t="s">
        <v>5953</v>
      </c>
      <c r="E5627" s="6" t="s">
        <v>5953</v>
      </c>
      <c r="F5627" s="1" t="s">
        <v>598</v>
      </c>
      <c r="G5627" s="15" t="s">
        <v>4</v>
      </c>
      <c r="H5627" s="1" t="s">
        <v>5992</v>
      </c>
      <c r="I5627" s="2" t="s">
        <v>5993</v>
      </c>
      <c r="J5627" s="6" t="s">
        <v>4</v>
      </c>
      <c r="K5627" s="6" t="s">
        <v>4</v>
      </c>
      <c r="L5627" s="6" t="s">
        <v>4</v>
      </c>
      <c r="M5627" s="6" t="s">
        <v>5</v>
      </c>
      <c r="N5627" s="6" t="s">
        <v>5999</v>
      </c>
      <c r="O5627" s="16">
        <v>45104</v>
      </c>
      <c r="P5627" s="6" t="s">
        <v>7</v>
      </c>
      <c r="Q5627" s="18">
        <v>37592.58</v>
      </c>
      <c r="R5627" s="18">
        <v>37592.58</v>
      </c>
      <c r="S5627" s="18">
        <v>0</v>
      </c>
      <c r="T5627" s="18">
        <v>0</v>
      </c>
      <c r="U5627" s="10">
        <f t="shared" si="174"/>
        <v>0</v>
      </c>
      <c r="V5627" s="20">
        <f t="shared" si="175"/>
        <v>0</v>
      </c>
    </row>
    <row r="5628" spans="1:22" outlineLevel="3" x14ac:dyDescent="0.35">
      <c r="H5628" s="14" t="s">
        <v>12395</v>
      </c>
      <c r="O5628" s="16"/>
      <c r="Q5628" s="18">
        <f>SUBTOTAL(9,Q5620:Q5627)</f>
        <v>283396.65000000002</v>
      </c>
      <c r="R5628" s="18">
        <f>SUBTOTAL(9,R5620:R5627)</f>
        <v>283396.65000000002</v>
      </c>
      <c r="S5628" s="18">
        <f>SUBTOTAL(9,S5620:S5627)</f>
        <v>0</v>
      </c>
      <c r="T5628" s="18">
        <f>SUBTOTAL(9,T5620:T5627)</f>
        <v>0</v>
      </c>
      <c r="U5628" s="10">
        <f t="shared" si="174"/>
        <v>0</v>
      </c>
      <c r="V5628" s="20">
        <f t="shared" si="175"/>
        <v>0</v>
      </c>
    </row>
    <row r="5629" spans="1:22" outlineLevel="4" x14ac:dyDescent="0.35">
      <c r="A5629" s="6" t="s">
        <v>566</v>
      </c>
      <c r="B5629" s="6" t="s">
        <v>567</v>
      </c>
      <c r="C5629" s="12" t="s">
        <v>5933</v>
      </c>
      <c r="D5629" s="5" t="s">
        <v>5953</v>
      </c>
      <c r="E5629" s="6" t="s">
        <v>5953</v>
      </c>
      <c r="F5629" s="1" t="s">
        <v>573</v>
      </c>
      <c r="G5629" s="15" t="s">
        <v>4</v>
      </c>
      <c r="H5629" s="1" t="s">
        <v>6001</v>
      </c>
      <c r="I5629" s="2" t="s">
        <v>6002</v>
      </c>
      <c r="J5629" s="6" t="s">
        <v>4</v>
      </c>
      <c r="K5629" s="6" t="s">
        <v>4</v>
      </c>
      <c r="L5629" s="6" t="s">
        <v>4</v>
      </c>
      <c r="M5629" s="6" t="s">
        <v>5</v>
      </c>
      <c r="N5629" s="6" t="s">
        <v>6000</v>
      </c>
      <c r="O5629" s="16">
        <v>44900</v>
      </c>
      <c r="P5629" s="6" t="s">
        <v>5968</v>
      </c>
      <c r="Q5629" s="18">
        <v>12384.59</v>
      </c>
      <c r="R5629" s="18">
        <v>12384.59</v>
      </c>
      <c r="S5629" s="18">
        <v>0</v>
      </c>
      <c r="T5629" s="18">
        <v>0</v>
      </c>
      <c r="U5629" s="10">
        <f t="shared" si="174"/>
        <v>0</v>
      </c>
      <c r="V5629" s="20">
        <f t="shared" si="175"/>
        <v>0</v>
      </c>
    </row>
    <row r="5630" spans="1:22" outlineLevel="4" x14ac:dyDescent="0.35">
      <c r="A5630" s="6" t="s">
        <v>566</v>
      </c>
      <c r="B5630" s="6" t="s">
        <v>567</v>
      </c>
      <c r="C5630" s="12" t="s">
        <v>5933</v>
      </c>
      <c r="D5630" s="5" t="s">
        <v>5953</v>
      </c>
      <c r="E5630" s="6" t="s">
        <v>5953</v>
      </c>
      <c r="F5630" s="1" t="s">
        <v>573</v>
      </c>
      <c r="G5630" s="15" t="s">
        <v>4</v>
      </c>
      <c r="H5630" s="1" t="s">
        <v>6001</v>
      </c>
      <c r="I5630" s="2" t="s">
        <v>6002</v>
      </c>
      <c r="J5630" s="6" t="s">
        <v>4</v>
      </c>
      <c r="K5630" s="6" t="s">
        <v>4</v>
      </c>
      <c r="L5630" s="6" t="s">
        <v>4</v>
      </c>
      <c r="M5630" s="6" t="s">
        <v>5</v>
      </c>
      <c r="N5630" s="6" t="s">
        <v>6003</v>
      </c>
      <c r="O5630" s="16">
        <v>44977</v>
      </c>
      <c r="P5630" s="6" t="s">
        <v>5986</v>
      </c>
      <c r="Q5630" s="18">
        <v>32811.49</v>
      </c>
      <c r="R5630" s="18">
        <v>32811.49</v>
      </c>
      <c r="S5630" s="18">
        <v>0</v>
      </c>
      <c r="T5630" s="18">
        <v>0</v>
      </c>
      <c r="U5630" s="10">
        <f t="shared" si="174"/>
        <v>0</v>
      </c>
      <c r="V5630" s="20">
        <f t="shared" si="175"/>
        <v>0</v>
      </c>
    </row>
    <row r="5631" spans="1:22" outlineLevel="4" x14ac:dyDescent="0.35">
      <c r="A5631" s="6" t="s">
        <v>566</v>
      </c>
      <c r="B5631" s="6" t="s">
        <v>567</v>
      </c>
      <c r="C5631" s="12" t="s">
        <v>5933</v>
      </c>
      <c r="D5631" s="5" t="s">
        <v>5953</v>
      </c>
      <c r="E5631" s="6" t="s">
        <v>5953</v>
      </c>
      <c r="F5631" s="1" t="s">
        <v>573</v>
      </c>
      <c r="G5631" s="15" t="s">
        <v>4</v>
      </c>
      <c r="H5631" s="1" t="s">
        <v>6001</v>
      </c>
      <c r="I5631" s="2" t="s">
        <v>6002</v>
      </c>
      <c r="J5631" s="6" t="s">
        <v>4</v>
      </c>
      <c r="K5631" s="6" t="s">
        <v>4</v>
      </c>
      <c r="L5631" s="6" t="s">
        <v>4</v>
      </c>
      <c r="M5631" s="6" t="s">
        <v>5</v>
      </c>
      <c r="N5631" s="6" t="s">
        <v>6004</v>
      </c>
      <c r="O5631" s="16">
        <v>44988</v>
      </c>
      <c r="P5631" s="6" t="s">
        <v>7</v>
      </c>
      <c r="Q5631" s="18">
        <v>18441.150000000001</v>
      </c>
      <c r="R5631" s="18">
        <v>18441.150000000001</v>
      </c>
      <c r="S5631" s="18">
        <v>0</v>
      </c>
      <c r="T5631" s="18">
        <v>0</v>
      </c>
      <c r="U5631" s="10">
        <f t="shared" si="174"/>
        <v>0</v>
      </c>
      <c r="V5631" s="20">
        <f t="shared" si="175"/>
        <v>0</v>
      </c>
    </row>
    <row r="5632" spans="1:22" outlineLevel="4" x14ac:dyDescent="0.35">
      <c r="A5632" s="6" t="s">
        <v>566</v>
      </c>
      <c r="B5632" s="6" t="s">
        <v>567</v>
      </c>
      <c r="C5632" s="12" t="s">
        <v>5933</v>
      </c>
      <c r="D5632" s="5" t="s">
        <v>5953</v>
      </c>
      <c r="E5632" s="6" t="s">
        <v>5953</v>
      </c>
      <c r="F5632" s="1" t="s">
        <v>573</v>
      </c>
      <c r="G5632" s="15" t="s">
        <v>4</v>
      </c>
      <c r="H5632" s="1" t="s">
        <v>6001</v>
      </c>
      <c r="I5632" s="2" t="s">
        <v>6002</v>
      </c>
      <c r="J5632" s="6" t="s">
        <v>4</v>
      </c>
      <c r="K5632" s="6" t="s">
        <v>4</v>
      </c>
      <c r="L5632" s="6" t="s">
        <v>4</v>
      </c>
      <c r="M5632" s="6" t="s">
        <v>5</v>
      </c>
      <c r="N5632" s="6" t="s">
        <v>6005</v>
      </c>
      <c r="O5632" s="16">
        <v>45008</v>
      </c>
      <c r="P5632" s="6" t="s">
        <v>7</v>
      </c>
      <c r="Q5632" s="18">
        <v>18760.43</v>
      </c>
      <c r="R5632" s="18">
        <v>18760.43</v>
      </c>
      <c r="S5632" s="18">
        <v>0</v>
      </c>
      <c r="T5632" s="18">
        <v>0</v>
      </c>
      <c r="U5632" s="10">
        <f t="shared" si="174"/>
        <v>0</v>
      </c>
      <c r="V5632" s="20">
        <f t="shared" si="175"/>
        <v>0</v>
      </c>
    </row>
    <row r="5633" spans="1:22" outlineLevel="4" x14ac:dyDescent="0.35">
      <c r="A5633" s="6" t="s">
        <v>566</v>
      </c>
      <c r="B5633" s="6" t="s">
        <v>567</v>
      </c>
      <c r="C5633" s="12" t="s">
        <v>5933</v>
      </c>
      <c r="D5633" s="5" t="s">
        <v>5953</v>
      </c>
      <c r="E5633" s="6" t="s">
        <v>5953</v>
      </c>
      <c r="F5633" s="1" t="s">
        <v>573</v>
      </c>
      <c r="G5633" s="15" t="s">
        <v>4</v>
      </c>
      <c r="H5633" s="1" t="s">
        <v>6001</v>
      </c>
      <c r="I5633" s="2" t="s">
        <v>6002</v>
      </c>
      <c r="J5633" s="6" t="s">
        <v>4</v>
      </c>
      <c r="K5633" s="6" t="s">
        <v>4</v>
      </c>
      <c r="L5633" s="6" t="s">
        <v>4</v>
      </c>
      <c r="M5633" s="6" t="s">
        <v>5</v>
      </c>
      <c r="N5633" s="6" t="s">
        <v>6006</v>
      </c>
      <c r="O5633" s="16">
        <v>45062</v>
      </c>
      <c r="P5633" s="6" t="s">
        <v>7</v>
      </c>
      <c r="Q5633" s="18">
        <v>22736.94</v>
      </c>
      <c r="R5633" s="18">
        <v>22736.94</v>
      </c>
      <c r="S5633" s="18">
        <v>0</v>
      </c>
      <c r="T5633" s="18">
        <v>0</v>
      </c>
      <c r="U5633" s="10">
        <f t="shared" si="174"/>
        <v>0</v>
      </c>
      <c r="V5633" s="20">
        <f t="shared" si="175"/>
        <v>0</v>
      </c>
    </row>
    <row r="5634" spans="1:22" outlineLevel="4" x14ac:dyDescent="0.35">
      <c r="A5634" s="6" t="s">
        <v>566</v>
      </c>
      <c r="B5634" s="6" t="s">
        <v>567</v>
      </c>
      <c r="C5634" s="12" t="s">
        <v>5933</v>
      </c>
      <c r="D5634" s="5" t="s">
        <v>5953</v>
      </c>
      <c r="E5634" s="6" t="s">
        <v>5953</v>
      </c>
      <c r="F5634" s="1" t="s">
        <v>573</v>
      </c>
      <c r="G5634" s="15" t="s">
        <v>4</v>
      </c>
      <c r="H5634" s="1" t="s">
        <v>6001</v>
      </c>
      <c r="I5634" s="2" t="s">
        <v>6002</v>
      </c>
      <c r="J5634" s="6" t="s">
        <v>4</v>
      </c>
      <c r="K5634" s="6" t="s">
        <v>4</v>
      </c>
      <c r="L5634" s="6" t="s">
        <v>4</v>
      </c>
      <c r="M5634" s="6" t="s">
        <v>5</v>
      </c>
      <c r="N5634" s="6" t="s">
        <v>6007</v>
      </c>
      <c r="O5634" s="16">
        <v>45078</v>
      </c>
      <c r="P5634" s="6" t="s">
        <v>7</v>
      </c>
      <c r="Q5634" s="18">
        <v>17681.189999999999</v>
      </c>
      <c r="R5634" s="18">
        <v>17681.189999999999</v>
      </c>
      <c r="S5634" s="18">
        <v>0</v>
      </c>
      <c r="T5634" s="18">
        <v>0</v>
      </c>
      <c r="U5634" s="10">
        <f t="shared" si="174"/>
        <v>0</v>
      </c>
      <c r="V5634" s="20">
        <f t="shared" si="175"/>
        <v>0</v>
      </c>
    </row>
    <row r="5635" spans="1:22" outlineLevel="3" x14ac:dyDescent="0.35">
      <c r="H5635" s="14" t="s">
        <v>12396</v>
      </c>
      <c r="O5635" s="16"/>
      <c r="Q5635" s="18">
        <f>SUBTOTAL(9,Q5629:Q5634)</f>
        <v>122815.79000000001</v>
      </c>
      <c r="R5635" s="18">
        <f>SUBTOTAL(9,R5629:R5634)</f>
        <v>122815.79000000001</v>
      </c>
      <c r="S5635" s="18">
        <f>SUBTOTAL(9,S5629:S5634)</f>
        <v>0</v>
      </c>
      <c r="T5635" s="18">
        <f>SUBTOTAL(9,T5629:T5634)</f>
        <v>0</v>
      </c>
      <c r="U5635" s="10">
        <f t="shared" ref="U5635:U5698" si="178">Q5635-R5635-S5635-T5635</f>
        <v>0</v>
      </c>
      <c r="V5635" s="20">
        <f t="shared" ref="V5635:V5698" si="179">Q5635-R5635-S5635-T5635</f>
        <v>0</v>
      </c>
    </row>
    <row r="5636" spans="1:22" outlineLevel="2" x14ac:dyDescent="0.35">
      <c r="C5636" s="13" t="s">
        <v>10811</v>
      </c>
      <c r="O5636" s="16"/>
      <c r="Q5636" s="18">
        <f>SUBTOTAL(9,Q5585:Q5634)</f>
        <v>2157233.31</v>
      </c>
      <c r="R5636" s="18">
        <f>SUBTOTAL(9,R5585:R5634)</f>
        <v>2030798.7599999995</v>
      </c>
      <c r="S5636" s="18">
        <f>SUBTOTAL(9,S5585:S5634)</f>
        <v>126434.55000000002</v>
      </c>
      <c r="T5636" s="18">
        <f>SUBTOTAL(9,T5585:T5634)</f>
        <v>0</v>
      </c>
      <c r="U5636" s="10">
        <f t="shared" si="178"/>
        <v>4.9476511776447296E-10</v>
      </c>
      <c r="V5636" s="20">
        <f t="shared" si="179"/>
        <v>4.9476511776447296E-10</v>
      </c>
    </row>
    <row r="5637" spans="1:22" ht="29" outlineLevel="4" x14ac:dyDescent="0.35">
      <c r="A5637" s="6" t="s">
        <v>52</v>
      </c>
      <c r="B5637" s="6" t="s">
        <v>53</v>
      </c>
      <c r="C5637" s="12" t="s">
        <v>6008</v>
      </c>
      <c r="D5637" s="5" t="s">
        <v>6009</v>
      </c>
      <c r="E5637" s="6" t="s">
        <v>6009</v>
      </c>
      <c r="F5637" s="1" t="s">
        <v>4</v>
      </c>
      <c r="G5637" s="15" t="s">
        <v>2195</v>
      </c>
      <c r="H5637" s="1" t="s">
        <v>6011</v>
      </c>
      <c r="I5637" s="2" t="s">
        <v>6012</v>
      </c>
      <c r="J5637" s="6" t="s">
        <v>4</v>
      </c>
      <c r="K5637" s="6" t="s">
        <v>4</v>
      </c>
      <c r="L5637" s="6" t="s">
        <v>4</v>
      </c>
      <c r="M5637" s="6" t="s">
        <v>5</v>
      </c>
      <c r="N5637" s="6" t="s">
        <v>6010</v>
      </c>
      <c r="O5637" s="16">
        <v>44866</v>
      </c>
      <c r="P5637" s="6" t="s">
        <v>7</v>
      </c>
      <c r="Q5637" s="18">
        <v>1688978</v>
      </c>
      <c r="R5637" s="18">
        <v>0</v>
      </c>
      <c r="S5637" s="18">
        <v>1688978</v>
      </c>
      <c r="T5637" s="18">
        <v>0</v>
      </c>
      <c r="U5637" s="10">
        <f t="shared" si="178"/>
        <v>0</v>
      </c>
      <c r="V5637" s="20">
        <f t="shared" si="179"/>
        <v>0</v>
      </c>
    </row>
    <row r="5638" spans="1:22" ht="29" outlineLevel="4" x14ac:dyDescent="0.35">
      <c r="A5638" s="6" t="s">
        <v>52</v>
      </c>
      <c r="B5638" s="6" t="s">
        <v>53</v>
      </c>
      <c r="C5638" s="12" t="s">
        <v>6008</v>
      </c>
      <c r="D5638" s="5" t="s">
        <v>6009</v>
      </c>
      <c r="E5638" s="6" t="s">
        <v>6009</v>
      </c>
      <c r="F5638" s="1" t="s">
        <v>4</v>
      </c>
      <c r="G5638" s="15" t="s">
        <v>2195</v>
      </c>
      <c r="H5638" s="1" t="s">
        <v>6011</v>
      </c>
      <c r="I5638" s="2" t="s">
        <v>6012</v>
      </c>
      <c r="J5638" s="6" t="s">
        <v>4</v>
      </c>
      <c r="K5638" s="6" t="s">
        <v>4</v>
      </c>
      <c r="L5638" s="6" t="s">
        <v>4</v>
      </c>
      <c r="M5638" s="6" t="s">
        <v>5</v>
      </c>
      <c r="N5638" s="6" t="s">
        <v>6013</v>
      </c>
      <c r="O5638" s="16">
        <v>44916</v>
      </c>
      <c r="P5638" s="6" t="s">
        <v>7</v>
      </c>
      <c r="Q5638" s="18">
        <v>1688978</v>
      </c>
      <c r="R5638" s="18">
        <v>0</v>
      </c>
      <c r="S5638" s="18">
        <v>1688978</v>
      </c>
      <c r="T5638" s="18">
        <v>0</v>
      </c>
      <c r="U5638" s="10">
        <f t="shared" si="178"/>
        <v>0</v>
      </c>
      <c r="V5638" s="20">
        <f t="shared" si="179"/>
        <v>0</v>
      </c>
    </row>
    <row r="5639" spans="1:22" ht="29" outlineLevel="4" x14ac:dyDescent="0.35">
      <c r="A5639" s="6" t="s">
        <v>52</v>
      </c>
      <c r="B5639" s="6" t="s">
        <v>53</v>
      </c>
      <c r="C5639" s="12" t="s">
        <v>6008</v>
      </c>
      <c r="D5639" s="5" t="s">
        <v>6009</v>
      </c>
      <c r="E5639" s="6" t="s">
        <v>6009</v>
      </c>
      <c r="F5639" s="1" t="s">
        <v>4</v>
      </c>
      <c r="G5639" s="15" t="s">
        <v>2195</v>
      </c>
      <c r="H5639" s="1" t="s">
        <v>6011</v>
      </c>
      <c r="I5639" s="2" t="s">
        <v>6012</v>
      </c>
      <c r="J5639" s="6" t="s">
        <v>4</v>
      </c>
      <c r="K5639" s="6" t="s">
        <v>4</v>
      </c>
      <c r="L5639" s="6" t="s">
        <v>4</v>
      </c>
      <c r="M5639" s="6" t="s">
        <v>5</v>
      </c>
      <c r="N5639" s="6" t="s">
        <v>6014</v>
      </c>
      <c r="O5639" s="16">
        <v>45072</v>
      </c>
      <c r="P5639" s="6" t="s">
        <v>7</v>
      </c>
      <c r="Q5639" s="18">
        <v>1688978</v>
      </c>
      <c r="R5639" s="18">
        <v>0</v>
      </c>
      <c r="S5639" s="18">
        <v>1688978</v>
      </c>
      <c r="T5639" s="18">
        <v>0</v>
      </c>
      <c r="U5639" s="10">
        <f t="shared" si="178"/>
        <v>0</v>
      </c>
      <c r="V5639" s="20">
        <f t="shared" si="179"/>
        <v>0</v>
      </c>
    </row>
    <row r="5640" spans="1:22" ht="29" outlineLevel="4" x14ac:dyDescent="0.35">
      <c r="A5640" s="6" t="s">
        <v>52</v>
      </c>
      <c r="B5640" s="6" t="s">
        <v>53</v>
      </c>
      <c r="C5640" s="12" t="s">
        <v>6008</v>
      </c>
      <c r="D5640" s="5" t="s">
        <v>6009</v>
      </c>
      <c r="E5640" s="6" t="s">
        <v>6009</v>
      </c>
      <c r="F5640" s="1" t="s">
        <v>4</v>
      </c>
      <c r="G5640" s="15" t="s">
        <v>2195</v>
      </c>
      <c r="H5640" s="1" t="s">
        <v>6011</v>
      </c>
      <c r="I5640" s="2" t="s">
        <v>6012</v>
      </c>
      <c r="J5640" s="6" t="s">
        <v>4</v>
      </c>
      <c r="K5640" s="6" t="s">
        <v>4</v>
      </c>
      <c r="L5640" s="6" t="s">
        <v>4</v>
      </c>
      <c r="M5640" s="6" t="s">
        <v>5</v>
      </c>
      <c r="N5640" s="6" t="s">
        <v>6015</v>
      </c>
      <c r="O5640" s="16">
        <v>45089</v>
      </c>
      <c r="P5640" s="6" t="s">
        <v>7</v>
      </c>
      <c r="Q5640" s="18">
        <v>1688979</v>
      </c>
      <c r="R5640" s="18">
        <v>0</v>
      </c>
      <c r="S5640" s="18">
        <v>1688979</v>
      </c>
      <c r="T5640" s="18">
        <v>0</v>
      </c>
      <c r="U5640" s="10">
        <f t="shared" si="178"/>
        <v>0</v>
      </c>
      <c r="V5640" s="20">
        <f t="shared" si="179"/>
        <v>0</v>
      </c>
    </row>
    <row r="5641" spans="1:22" outlineLevel="3" x14ac:dyDescent="0.35">
      <c r="H5641" s="14" t="s">
        <v>12397</v>
      </c>
      <c r="O5641" s="16"/>
      <c r="Q5641" s="18">
        <f>SUBTOTAL(9,Q5637:Q5640)</f>
        <v>6755913</v>
      </c>
      <c r="R5641" s="18">
        <f>SUBTOTAL(9,R5637:R5640)</f>
        <v>0</v>
      </c>
      <c r="S5641" s="18">
        <f>SUBTOTAL(9,S5637:S5640)</f>
        <v>6755913</v>
      </c>
      <c r="T5641" s="18">
        <f>SUBTOTAL(9,T5637:T5640)</f>
        <v>0</v>
      </c>
      <c r="U5641" s="10">
        <f t="shared" si="178"/>
        <v>0</v>
      </c>
      <c r="V5641" s="20">
        <f t="shared" si="179"/>
        <v>0</v>
      </c>
    </row>
    <row r="5642" spans="1:22" outlineLevel="2" x14ac:dyDescent="0.35">
      <c r="C5642" s="13" t="s">
        <v>10812</v>
      </c>
      <c r="O5642" s="16"/>
      <c r="Q5642" s="18">
        <f>SUBTOTAL(9,Q5637:Q5640)</f>
        <v>6755913</v>
      </c>
      <c r="R5642" s="18">
        <f>SUBTOTAL(9,R5637:R5640)</f>
        <v>0</v>
      </c>
      <c r="S5642" s="18">
        <f>SUBTOTAL(9,S5637:S5640)</f>
        <v>6755913</v>
      </c>
      <c r="T5642" s="18">
        <f>SUBTOTAL(9,T5637:T5640)</f>
        <v>0</v>
      </c>
      <c r="U5642" s="10">
        <f t="shared" si="178"/>
        <v>0</v>
      </c>
      <c r="V5642" s="20">
        <f t="shared" si="179"/>
        <v>0</v>
      </c>
    </row>
    <row r="5643" spans="1:22" ht="29" outlineLevel="4" x14ac:dyDescent="0.35">
      <c r="A5643" s="6" t="s">
        <v>743</v>
      </c>
      <c r="B5643" s="6" t="s">
        <v>744</v>
      </c>
      <c r="C5643" s="12" t="s">
        <v>6016</v>
      </c>
      <c r="D5643" s="5" t="s">
        <v>6017</v>
      </c>
      <c r="E5643" s="6" t="s">
        <v>6017</v>
      </c>
      <c r="F5643" s="1" t="s">
        <v>13022</v>
      </c>
      <c r="G5643" s="15" t="s">
        <v>4</v>
      </c>
      <c r="H5643" s="1" t="s">
        <v>6020</v>
      </c>
      <c r="I5643" s="2" t="s">
        <v>6021</v>
      </c>
      <c r="J5643" s="6" t="s">
        <v>4</v>
      </c>
      <c r="K5643" s="6" t="s">
        <v>4</v>
      </c>
      <c r="L5643" s="6" t="s">
        <v>4</v>
      </c>
      <c r="M5643" s="6" t="s">
        <v>5</v>
      </c>
      <c r="N5643" s="6" t="s">
        <v>6018</v>
      </c>
      <c r="O5643" s="16">
        <v>45047</v>
      </c>
      <c r="P5643" s="6" t="s">
        <v>6019</v>
      </c>
      <c r="Q5643" s="18">
        <v>50092.58</v>
      </c>
      <c r="R5643" s="18">
        <v>50092.58</v>
      </c>
      <c r="S5643" s="18">
        <v>0</v>
      </c>
      <c r="T5643" s="18">
        <v>0</v>
      </c>
      <c r="U5643" s="10">
        <f t="shared" si="178"/>
        <v>0</v>
      </c>
      <c r="V5643" s="20">
        <f t="shared" si="179"/>
        <v>0</v>
      </c>
    </row>
    <row r="5644" spans="1:22" ht="29" outlineLevel="4" x14ac:dyDescent="0.35">
      <c r="A5644" s="6" t="s">
        <v>743</v>
      </c>
      <c r="B5644" s="6" t="s">
        <v>744</v>
      </c>
      <c r="C5644" s="12" t="s">
        <v>6016</v>
      </c>
      <c r="D5644" s="5" t="s">
        <v>6017</v>
      </c>
      <c r="E5644" s="6" t="s">
        <v>6017</v>
      </c>
      <c r="F5644" s="1" t="s">
        <v>13022</v>
      </c>
      <c r="G5644" s="15" t="s">
        <v>4</v>
      </c>
      <c r="H5644" s="1" t="s">
        <v>6020</v>
      </c>
      <c r="I5644" s="2" t="s">
        <v>6021</v>
      </c>
      <c r="J5644" s="6" t="s">
        <v>4</v>
      </c>
      <c r="K5644" s="6" t="s">
        <v>4</v>
      </c>
      <c r="L5644" s="6" t="s">
        <v>4</v>
      </c>
      <c r="M5644" s="6" t="s">
        <v>5</v>
      </c>
      <c r="N5644" s="6" t="s">
        <v>6022</v>
      </c>
      <c r="O5644" s="16">
        <v>45093</v>
      </c>
      <c r="P5644" s="6" t="s">
        <v>7</v>
      </c>
      <c r="Q5644" s="18">
        <v>13083.39</v>
      </c>
      <c r="R5644" s="18">
        <v>13083.39</v>
      </c>
      <c r="S5644" s="18">
        <v>0</v>
      </c>
      <c r="T5644" s="18">
        <v>0</v>
      </c>
      <c r="U5644" s="10">
        <f t="shared" si="178"/>
        <v>0</v>
      </c>
      <c r="V5644" s="20">
        <f t="shared" si="179"/>
        <v>0</v>
      </c>
    </row>
    <row r="5645" spans="1:22" outlineLevel="3" x14ac:dyDescent="0.35">
      <c r="H5645" s="14" t="s">
        <v>12398</v>
      </c>
      <c r="O5645" s="16"/>
      <c r="Q5645" s="18">
        <f>SUBTOTAL(9,Q5643:Q5644)</f>
        <v>63175.97</v>
      </c>
      <c r="R5645" s="18">
        <f>SUBTOTAL(9,R5643:R5644)</f>
        <v>63175.97</v>
      </c>
      <c r="S5645" s="18">
        <f>SUBTOTAL(9,S5643:S5644)</f>
        <v>0</v>
      </c>
      <c r="T5645" s="18">
        <f>SUBTOTAL(9,T5643:T5644)</f>
        <v>0</v>
      </c>
      <c r="U5645" s="10">
        <f t="shared" si="178"/>
        <v>0</v>
      </c>
      <c r="V5645" s="20">
        <f t="shared" si="179"/>
        <v>0</v>
      </c>
    </row>
    <row r="5646" spans="1:22" ht="29" outlineLevel="4" x14ac:dyDescent="0.35">
      <c r="A5646" s="6" t="s">
        <v>566</v>
      </c>
      <c r="B5646" s="6" t="s">
        <v>567</v>
      </c>
      <c r="C5646" s="12" t="s">
        <v>6016</v>
      </c>
      <c r="D5646" s="5" t="s">
        <v>6023</v>
      </c>
      <c r="E5646" s="6" t="s">
        <v>6023</v>
      </c>
      <c r="F5646" s="1" t="s">
        <v>598</v>
      </c>
      <c r="G5646" s="15" t="s">
        <v>4</v>
      </c>
      <c r="H5646" s="1" t="s">
        <v>6025</v>
      </c>
      <c r="I5646" s="2" t="s">
        <v>6026</v>
      </c>
      <c r="J5646" s="6" t="s">
        <v>4</v>
      </c>
      <c r="K5646" s="6" t="s">
        <v>4</v>
      </c>
      <c r="L5646" s="6" t="s">
        <v>4</v>
      </c>
      <c r="M5646" s="6" t="s">
        <v>5</v>
      </c>
      <c r="N5646" s="6" t="s">
        <v>6027</v>
      </c>
      <c r="O5646" s="16">
        <v>44782</v>
      </c>
      <c r="P5646" s="6" t="s">
        <v>7</v>
      </c>
      <c r="Q5646" s="18">
        <v>10644.31</v>
      </c>
      <c r="R5646" s="18">
        <v>10644.31</v>
      </c>
      <c r="S5646" s="18">
        <v>0</v>
      </c>
      <c r="T5646" s="18">
        <v>0</v>
      </c>
      <c r="U5646" s="10">
        <f t="shared" si="178"/>
        <v>0</v>
      </c>
      <c r="V5646" s="20">
        <f t="shared" si="179"/>
        <v>0</v>
      </c>
    </row>
    <row r="5647" spans="1:22" ht="29" outlineLevel="4" x14ac:dyDescent="0.35">
      <c r="A5647" s="6" t="s">
        <v>566</v>
      </c>
      <c r="B5647" s="6" t="s">
        <v>567</v>
      </c>
      <c r="C5647" s="12" t="s">
        <v>6016</v>
      </c>
      <c r="D5647" s="5" t="s">
        <v>6023</v>
      </c>
      <c r="E5647" s="6" t="s">
        <v>6023</v>
      </c>
      <c r="F5647" s="1" t="s">
        <v>598</v>
      </c>
      <c r="G5647" s="15" t="s">
        <v>4</v>
      </c>
      <c r="H5647" s="1" t="s">
        <v>6025</v>
      </c>
      <c r="I5647" s="2" t="s">
        <v>6026</v>
      </c>
      <c r="J5647" s="6" t="s">
        <v>4</v>
      </c>
      <c r="K5647" s="6" t="s">
        <v>4</v>
      </c>
      <c r="L5647" s="6" t="s">
        <v>4</v>
      </c>
      <c r="M5647" s="6" t="s">
        <v>5</v>
      </c>
      <c r="N5647" s="6" t="s">
        <v>6024</v>
      </c>
      <c r="O5647" s="16">
        <v>44812</v>
      </c>
      <c r="P5647" s="6" t="s">
        <v>7</v>
      </c>
      <c r="Q5647" s="18">
        <f>6198.17+0.27</f>
        <v>6198.4400000000005</v>
      </c>
      <c r="R5647" s="18">
        <f>6198.17+0.27</f>
        <v>6198.4400000000005</v>
      </c>
      <c r="S5647" s="18">
        <v>0</v>
      </c>
      <c r="T5647" s="18">
        <v>0</v>
      </c>
      <c r="U5647" s="10">
        <f t="shared" si="178"/>
        <v>0</v>
      </c>
      <c r="V5647" s="20">
        <f t="shared" si="179"/>
        <v>0</v>
      </c>
    </row>
    <row r="5648" spans="1:22" ht="29" outlineLevel="4" x14ac:dyDescent="0.35">
      <c r="A5648" s="6" t="s">
        <v>566</v>
      </c>
      <c r="B5648" s="6" t="s">
        <v>567</v>
      </c>
      <c r="C5648" s="12" t="s">
        <v>6016</v>
      </c>
      <c r="D5648" s="5" t="s">
        <v>6023</v>
      </c>
      <c r="E5648" s="6" t="s">
        <v>6023</v>
      </c>
      <c r="F5648" s="1" t="s">
        <v>598</v>
      </c>
      <c r="G5648" s="15" t="s">
        <v>4</v>
      </c>
      <c r="H5648" s="1" t="s">
        <v>6025</v>
      </c>
      <c r="I5648" s="2" t="s">
        <v>6026</v>
      </c>
      <c r="J5648" s="6" t="s">
        <v>4</v>
      </c>
      <c r="K5648" s="6" t="s">
        <v>4</v>
      </c>
      <c r="L5648" s="6" t="s">
        <v>4</v>
      </c>
      <c r="M5648" s="6" t="s">
        <v>5</v>
      </c>
      <c r="N5648" s="6" t="s">
        <v>6028</v>
      </c>
      <c r="O5648" s="16">
        <v>44831</v>
      </c>
      <c r="P5648" s="6" t="s">
        <v>7</v>
      </c>
      <c r="Q5648" s="18">
        <v>6196.66</v>
      </c>
      <c r="R5648" s="18">
        <v>6196.66</v>
      </c>
      <c r="S5648" s="18">
        <v>0</v>
      </c>
      <c r="T5648" s="18">
        <v>0</v>
      </c>
      <c r="U5648" s="10">
        <f t="shared" si="178"/>
        <v>0</v>
      </c>
      <c r="V5648" s="20">
        <f t="shared" si="179"/>
        <v>0</v>
      </c>
    </row>
    <row r="5649" spans="1:22" ht="29" outlineLevel="4" x14ac:dyDescent="0.35">
      <c r="A5649" s="6" t="s">
        <v>566</v>
      </c>
      <c r="B5649" s="6" t="s">
        <v>567</v>
      </c>
      <c r="C5649" s="12" t="s">
        <v>6016</v>
      </c>
      <c r="D5649" s="5" t="s">
        <v>6023</v>
      </c>
      <c r="E5649" s="6" t="s">
        <v>6023</v>
      </c>
      <c r="F5649" s="1" t="s">
        <v>598</v>
      </c>
      <c r="G5649" s="15" t="s">
        <v>4</v>
      </c>
      <c r="H5649" s="1" t="s">
        <v>6025</v>
      </c>
      <c r="I5649" s="2" t="s">
        <v>6026</v>
      </c>
      <c r="J5649" s="6" t="s">
        <v>4</v>
      </c>
      <c r="K5649" s="6" t="s">
        <v>4</v>
      </c>
      <c r="L5649" s="6" t="s">
        <v>4</v>
      </c>
      <c r="M5649" s="6" t="s">
        <v>5</v>
      </c>
      <c r="N5649" s="6" t="s">
        <v>6029</v>
      </c>
      <c r="O5649" s="16">
        <v>44860</v>
      </c>
      <c r="P5649" s="6" t="s">
        <v>7</v>
      </c>
      <c r="Q5649" s="18">
        <v>11784.79</v>
      </c>
      <c r="R5649" s="18">
        <v>11784.79</v>
      </c>
      <c r="S5649" s="18">
        <v>0</v>
      </c>
      <c r="T5649" s="18">
        <v>0</v>
      </c>
      <c r="U5649" s="10">
        <f t="shared" si="178"/>
        <v>0</v>
      </c>
      <c r="V5649" s="20">
        <f t="shared" si="179"/>
        <v>0</v>
      </c>
    </row>
    <row r="5650" spans="1:22" outlineLevel="3" x14ac:dyDescent="0.35">
      <c r="H5650" s="14" t="s">
        <v>12399</v>
      </c>
      <c r="O5650" s="16"/>
      <c r="Q5650" s="18">
        <f>SUBTOTAL(9,Q5646:Q5649)</f>
        <v>34824.199999999997</v>
      </c>
      <c r="R5650" s="18">
        <f>SUBTOTAL(9,R5646:R5649)</f>
        <v>34824.199999999997</v>
      </c>
      <c r="S5650" s="18">
        <f>SUBTOTAL(9,S5646:S5649)</f>
        <v>0</v>
      </c>
      <c r="T5650" s="18">
        <f>SUBTOTAL(9,T5646:T5649)</f>
        <v>0</v>
      </c>
      <c r="U5650" s="10">
        <f t="shared" si="178"/>
        <v>0</v>
      </c>
      <c r="V5650" s="20">
        <f t="shared" si="179"/>
        <v>0</v>
      </c>
    </row>
    <row r="5651" spans="1:22" ht="29" outlineLevel="4" x14ac:dyDescent="0.35">
      <c r="A5651" s="6" t="s">
        <v>566</v>
      </c>
      <c r="B5651" s="6" t="s">
        <v>567</v>
      </c>
      <c r="C5651" s="12" t="s">
        <v>6016</v>
      </c>
      <c r="D5651" s="5" t="s">
        <v>6023</v>
      </c>
      <c r="E5651" s="6" t="s">
        <v>6023</v>
      </c>
      <c r="F5651" s="1" t="s">
        <v>598</v>
      </c>
      <c r="G5651" s="15" t="s">
        <v>4</v>
      </c>
      <c r="H5651" s="1" t="s">
        <v>6031</v>
      </c>
      <c r="I5651" s="2" t="s">
        <v>6032</v>
      </c>
      <c r="J5651" s="6" t="s">
        <v>4</v>
      </c>
      <c r="K5651" s="6" t="s">
        <v>4</v>
      </c>
      <c r="L5651" s="6" t="s">
        <v>4</v>
      </c>
      <c r="M5651" s="6" t="s">
        <v>5</v>
      </c>
      <c r="N5651" s="6" t="s">
        <v>6030</v>
      </c>
      <c r="O5651" s="16">
        <v>44893</v>
      </c>
      <c r="P5651" s="6" t="s">
        <v>7</v>
      </c>
      <c r="Q5651" s="18">
        <v>6583.94</v>
      </c>
      <c r="R5651" s="18">
        <v>6583.94</v>
      </c>
      <c r="S5651" s="18">
        <v>0</v>
      </c>
      <c r="T5651" s="18">
        <v>0</v>
      </c>
      <c r="U5651" s="10">
        <f t="shared" si="178"/>
        <v>0</v>
      </c>
      <c r="V5651" s="20">
        <f t="shared" si="179"/>
        <v>0</v>
      </c>
    </row>
    <row r="5652" spans="1:22" ht="29" outlineLevel="4" x14ac:dyDescent="0.35">
      <c r="A5652" s="6" t="s">
        <v>566</v>
      </c>
      <c r="B5652" s="6" t="s">
        <v>567</v>
      </c>
      <c r="C5652" s="12" t="s">
        <v>6016</v>
      </c>
      <c r="D5652" s="5" t="s">
        <v>6023</v>
      </c>
      <c r="E5652" s="6" t="s">
        <v>6023</v>
      </c>
      <c r="F5652" s="1" t="s">
        <v>598</v>
      </c>
      <c r="G5652" s="15" t="s">
        <v>4</v>
      </c>
      <c r="H5652" s="1" t="s">
        <v>6031</v>
      </c>
      <c r="I5652" s="2" t="s">
        <v>6032</v>
      </c>
      <c r="J5652" s="6" t="s">
        <v>4</v>
      </c>
      <c r="K5652" s="6" t="s">
        <v>4</v>
      </c>
      <c r="L5652" s="6" t="s">
        <v>4</v>
      </c>
      <c r="M5652" s="6" t="s">
        <v>5</v>
      </c>
      <c r="N5652" s="6" t="s">
        <v>6033</v>
      </c>
      <c r="O5652" s="16">
        <v>44908</v>
      </c>
      <c r="P5652" s="6" t="s">
        <v>7</v>
      </c>
      <c r="Q5652" s="18">
        <v>9488.18</v>
      </c>
      <c r="R5652" s="18">
        <v>9488.18</v>
      </c>
      <c r="S5652" s="18">
        <v>0</v>
      </c>
      <c r="T5652" s="18">
        <v>0</v>
      </c>
      <c r="U5652" s="10">
        <f t="shared" si="178"/>
        <v>0</v>
      </c>
      <c r="V5652" s="20">
        <f t="shared" si="179"/>
        <v>0</v>
      </c>
    </row>
    <row r="5653" spans="1:22" ht="29" outlineLevel="4" x14ac:dyDescent="0.35">
      <c r="A5653" s="6" t="s">
        <v>566</v>
      </c>
      <c r="B5653" s="6" t="s">
        <v>567</v>
      </c>
      <c r="C5653" s="12" t="s">
        <v>6016</v>
      </c>
      <c r="D5653" s="5" t="s">
        <v>6023</v>
      </c>
      <c r="E5653" s="6" t="s">
        <v>6023</v>
      </c>
      <c r="F5653" s="1" t="s">
        <v>598</v>
      </c>
      <c r="G5653" s="15" t="s">
        <v>4</v>
      </c>
      <c r="H5653" s="1" t="s">
        <v>6031</v>
      </c>
      <c r="I5653" s="2" t="s">
        <v>6032</v>
      </c>
      <c r="J5653" s="6" t="s">
        <v>4</v>
      </c>
      <c r="K5653" s="6" t="s">
        <v>4</v>
      </c>
      <c r="L5653" s="6" t="s">
        <v>4</v>
      </c>
      <c r="M5653" s="6" t="s">
        <v>5</v>
      </c>
      <c r="N5653" s="6" t="s">
        <v>6034</v>
      </c>
      <c r="O5653" s="16">
        <v>44935</v>
      </c>
      <c r="P5653" s="6" t="s">
        <v>7</v>
      </c>
      <c r="Q5653" s="18">
        <v>11902.03</v>
      </c>
      <c r="R5653" s="18">
        <v>11902.03</v>
      </c>
      <c r="S5653" s="18">
        <v>0</v>
      </c>
      <c r="T5653" s="18">
        <v>0</v>
      </c>
      <c r="U5653" s="10">
        <f t="shared" si="178"/>
        <v>0</v>
      </c>
      <c r="V5653" s="20">
        <f t="shared" si="179"/>
        <v>0</v>
      </c>
    </row>
    <row r="5654" spans="1:22" ht="29" outlineLevel="4" x14ac:dyDescent="0.35">
      <c r="A5654" s="6" t="s">
        <v>566</v>
      </c>
      <c r="B5654" s="6" t="s">
        <v>567</v>
      </c>
      <c r="C5654" s="12" t="s">
        <v>6016</v>
      </c>
      <c r="D5654" s="5" t="s">
        <v>6023</v>
      </c>
      <c r="E5654" s="6" t="s">
        <v>6023</v>
      </c>
      <c r="F5654" s="1" t="s">
        <v>598</v>
      </c>
      <c r="G5654" s="15" t="s">
        <v>4</v>
      </c>
      <c r="H5654" s="1" t="s">
        <v>6031</v>
      </c>
      <c r="I5654" s="2" t="s">
        <v>6032</v>
      </c>
      <c r="J5654" s="6" t="s">
        <v>4</v>
      </c>
      <c r="K5654" s="6" t="s">
        <v>4</v>
      </c>
      <c r="L5654" s="6" t="s">
        <v>4</v>
      </c>
      <c r="M5654" s="6" t="s">
        <v>5</v>
      </c>
      <c r="N5654" s="6" t="s">
        <v>6035</v>
      </c>
      <c r="O5654" s="16">
        <v>44967</v>
      </c>
      <c r="P5654" s="6" t="s">
        <v>7</v>
      </c>
      <c r="Q5654" s="18">
        <v>6196.66</v>
      </c>
      <c r="R5654" s="18">
        <v>6196.66</v>
      </c>
      <c r="S5654" s="18">
        <v>0</v>
      </c>
      <c r="T5654" s="18">
        <v>0</v>
      </c>
      <c r="U5654" s="10">
        <f t="shared" si="178"/>
        <v>0</v>
      </c>
      <c r="V5654" s="20">
        <f t="shared" si="179"/>
        <v>0</v>
      </c>
    </row>
    <row r="5655" spans="1:22" ht="29" outlineLevel="4" x14ac:dyDescent="0.35">
      <c r="A5655" s="6" t="s">
        <v>566</v>
      </c>
      <c r="B5655" s="6" t="s">
        <v>567</v>
      </c>
      <c r="C5655" s="12" t="s">
        <v>6016</v>
      </c>
      <c r="D5655" s="5" t="s">
        <v>6023</v>
      </c>
      <c r="E5655" s="6" t="s">
        <v>6023</v>
      </c>
      <c r="F5655" s="1" t="s">
        <v>598</v>
      </c>
      <c r="G5655" s="15" t="s">
        <v>4</v>
      </c>
      <c r="H5655" s="1" t="s">
        <v>6031</v>
      </c>
      <c r="I5655" s="2" t="s">
        <v>6032</v>
      </c>
      <c r="J5655" s="6" t="s">
        <v>4</v>
      </c>
      <c r="K5655" s="6" t="s">
        <v>4</v>
      </c>
      <c r="L5655" s="6" t="s">
        <v>4</v>
      </c>
      <c r="M5655" s="6" t="s">
        <v>5</v>
      </c>
      <c r="N5655" s="6" t="s">
        <v>6036</v>
      </c>
      <c r="O5655" s="16">
        <v>44993</v>
      </c>
      <c r="P5655" s="6" t="s">
        <v>7</v>
      </c>
      <c r="Q5655" s="18">
        <v>6196.65</v>
      </c>
      <c r="R5655" s="18">
        <v>6196.65</v>
      </c>
      <c r="S5655" s="18">
        <v>0</v>
      </c>
      <c r="T5655" s="18">
        <v>0</v>
      </c>
      <c r="U5655" s="10">
        <f t="shared" si="178"/>
        <v>0</v>
      </c>
      <c r="V5655" s="20">
        <f t="shared" si="179"/>
        <v>0</v>
      </c>
    </row>
    <row r="5656" spans="1:22" ht="29" outlineLevel="4" x14ac:dyDescent="0.35">
      <c r="A5656" s="6" t="s">
        <v>566</v>
      </c>
      <c r="B5656" s="6" t="s">
        <v>567</v>
      </c>
      <c r="C5656" s="12" t="s">
        <v>6016</v>
      </c>
      <c r="D5656" s="5" t="s">
        <v>6023</v>
      </c>
      <c r="E5656" s="6" t="s">
        <v>6023</v>
      </c>
      <c r="F5656" s="1" t="s">
        <v>598</v>
      </c>
      <c r="G5656" s="15" t="s">
        <v>4</v>
      </c>
      <c r="H5656" s="1" t="s">
        <v>6031</v>
      </c>
      <c r="I5656" s="2" t="s">
        <v>6032</v>
      </c>
      <c r="J5656" s="6" t="s">
        <v>4</v>
      </c>
      <c r="K5656" s="6" t="s">
        <v>4</v>
      </c>
      <c r="L5656" s="6" t="s">
        <v>4</v>
      </c>
      <c r="M5656" s="6" t="s">
        <v>5</v>
      </c>
      <c r="N5656" s="6" t="s">
        <v>6037</v>
      </c>
      <c r="O5656" s="16">
        <v>45041</v>
      </c>
      <c r="P5656" s="6" t="s">
        <v>7</v>
      </c>
      <c r="Q5656" s="18">
        <v>8709.18</v>
      </c>
      <c r="R5656" s="18">
        <v>8709.18</v>
      </c>
      <c r="S5656" s="18">
        <v>0</v>
      </c>
      <c r="T5656" s="18">
        <v>0</v>
      </c>
      <c r="U5656" s="10">
        <f t="shared" si="178"/>
        <v>0</v>
      </c>
      <c r="V5656" s="20">
        <f t="shared" si="179"/>
        <v>0</v>
      </c>
    </row>
    <row r="5657" spans="1:22" ht="29" outlineLevel="4" x14ac:dyDescent="0.35">
      <c r="A5657" s="6" t="s">
        <v>566</v>
      </c>
      <c r="B5657" s="6" t="s">
        <v>567</v>
      </c>
      <c r="C5657" s="12" t="s">
        <v>6016</v>
      </c>
      <c r="D5657" s="5" t="s">
        <v>6023</v>
      </c>
      <c r="E5657" s="6" t="s">
        <v>6023</v>
      </c>
      <c r="F5657" s="1" t="s">
        <v>598</v>
      </c>
      <c r="G5657" s="15" t="s">
        <v>4</v>
      </c>
      <c r="H5657" s="1" t="s">
        <v>6031</v>
      </c>
      <c r="I5657" s="2" t="s">
        <v>6032</v>
      </c>
      <c r="J5657" s="6" t="s">
        <v>4</v>
      </c>
      <c r="K5657" s="6" t="s">
        <v>4</v>
      </c>
      <c r="L5657" s="6" t="s">
        <v>4</v>
      </c>
      <c r="M5657" s="6" t="s">
        <v>5</v>
      </c>
      <c r="N5657" s="6" t="s">
        <v>6038</v>
      </c>
      <c r="O5657" s="16">
        <v>45071</v>
      </c>
      <c r="P5657" s="6" t="s">
        <v>7</v>
      </c>
      <c r="Q5657" s="18">
        <v>11626.07</v>
      </c>
      <c r="R5657" s="18">
        <v>11626.07</v>
      </c>
      <c r="S5657" s="18">
        <v>0</v>
      </c>
      <c r="T5657" s="18">
        <v>0</v>
      </c>
      <c r="U5657" s="10">
        <f t="shared" si="178"/>
        <v>0</v>
      </c>
      <c r="V5657" s="20">
        <f t="shared" si="179"/>
        <v>0</v>
      </c>
    </row>
    <row r="5658" spans="1:22" ht="29" outlineLevel="4" x14ac:dyDescent="0.35">
      <c r="A5658" s="6" t="s">
        <v>566</v>
      </c>
      <c r="B5658" s="6" t="s">
        <v>567</v>
      </c>
      <c r="C5658" s="12" t="s">
        <v>6016</v>
      </c>
      <c r="D5658" s="5" t="s">
        <v>6023</v>
      </c>
      <c r="E5658" s="6" t="s">
        <v>6023</v>
      </c>
      <c r="F5658" s="1" t="s">
        <v>598</v>
      </c>
      <c r="G5658" s="15" t="s">
        <v>4</v>
      </c>
      <c r="H5658" s="1" t="s">
        <v>6031</v>
      </c>
      <c r="I5658" s="2" t="s">
        <v>6032</v>
      </c>
      <c r="J5658" s="6" t="s">
        <v>4</v>
      </c>
      <c r="K5658" s="6" t="s">
        <v>4</v>
      </c>
      <c r="L5658" s="6" t="s">
        <v>4</v>
      </c>
      <c r="M5658" s="6" t="s">
        <v>5</v>
      </c>
      <c r="N5658" s="6" t="s">
        <v>6039</v>
      </c>
      <c r="O5658" s="16">
        <v>45083</v>
      </c>
      <c r="P5658" s="6" t="s">
        <v>7</v>
      </c>
      <c r="Q5658" s="18">
        <v>6196.64</v>
      </c>
      <c r="R5658" s="18">
        <v>6196.64</v>
      </c>
      <c r="S5658" s="18">
        <v>0</v>
      </c>
      <c r="T5658" s="18">
        <v>0</v>
      </c>
      <c r="U5658" s="10">
        <f t="shared" si="178"/>
        <v>0</v>
      </c>
      <c r="V5658" s="20">
        <f t="shared" si="179"/>
        <v>0</v>
      </c>
    </row>
    <row r="5659" spans="1:22" outlineLevel="3" x14ac:dyDescent="0.35">
      <c r="H5659" s="14" t="s">
        <v>12400</v>
      </c>
      <c r="O5659" s="16"/>
      <c r="Q5659" s="18">
        <f>SUBTOTAL(9,Q5651:Q5658)</f>
        <v>66899.350000000006</v>
      </c>
      <c r="R5659" s="18">
        <f>SUBTOTAL(9,R5651:R5658)</f>
        <v>66899.350000000006</v>
      </c>
      <c r="S5659" s="18">
        <f>SUBTOTAL(9,S5651:S5658)</f>
        <v>0</v>
      </c>
      <c r="T5659" s="18">
        <f>SUBTOTAL(9,T5651:T5658)</f>
        <v>0</v>
      </c>
      <c r="U5659" s="10">
        <f t="shared" si="178"/>
        <v>0</v>
      </c>
      <c r="V5659" s="20">
        <f t="shared" si="179"/>
        <v>0</v>
      </c>
    </row>
    <row r="5660" spans="1:22" outlineLevel="4" x14ac:dyDescent="0.35">
      <c r="A5660" s="6" t="s">
        <v>110</v>
      </c>
      <c r="B5660" s="6" t="s">
        <v>111</v>
      </c>
      <c r="C5660" s="12" t="s">
        <v>6016</v>
      </c>
      <c r="D5660" s="5" t="s">
        <v>6040</v>
      </c>
      <c r="E5660" s="6" t="s">
        <v>6040</v>
      </c>
      <c r="F5660" s="1" t="s">
        <v>4</v>
      </c>
      <c r="G5660" s="15" t="s">
        <v>114</v>
      </c>
      <c r="H5660" s="1" t="s">
        <v>116</v>
      </c>
      <c r="I5660" s="2" t="s">
        <v>12902</v>
      </c>
      <c r="J5660" s="6" t="s">
        <v>4</v>
      </c>
      <c r="K5660" s="6" t="s">
        <v>4</v>
      </c>
      <c r="L5660" s="6" t="s">
        <v>4</v>
      </c>
      <c r="M5660" s="6" t="s">
        <v>5</v>
      </c>
      <c r="N5660" s="6" t="s">
        <v>6041</v>
      </c>
      <c r="O5660" s="16">
        <v>44869</v>
      </c>
      <c r="P5660" s="6" t="s">
        <v>7</v>
      </c>
      <c r="Q5660" s="18">
        <v>91129</v>
      </c>
      <c r="R5660" s="18">
        <v>0</v>
      </c>
      <c r="S5660" s="18">
        <v>91129</v>
      </c>
      <c r="T5660" s="18">
        <v>0</v>
      </c>
      <c r="U5660" s="10">
        <f t="shared" si="178"/>
        <v>0</v>
      </c>
      <c r="V5660" s="20">
        <f t="shared" si="179"/>
        <v>0</v>
      </c>
    </row>
    <row r="5661" spans="1:22" outlineLevel="4" x14ac:dyDescent="0.35">
      <c r="A5661" s="6" t="s">
        <v>110</v>
      </c>
      <c r="B5661" s="6" t="s">
        <v>111</v>
      </c>
      <c r="C5661" s="12" t="s">
        <v>6016</v>
      </c>
      <c r="D5661" s="5" t="s">
        <v>6040</v>
      </c>
      <c r="E5661" s="6" t="s">
        <v>6040</v>
      </c>
      <c r="F5661" s="1" t="s">
        <v>4</v>
      </c>
      <c r="G5661" s="15" t="s">
        <v>114</v>
      </c>
      <c r="H5661" s="1" t="s">
        <v>116</v>
      </c>
      <c r="I5661" s="2" t="s">
        <v>12902</v>
      </c>
      <c r="J5661" s="6" t="s">
        <v>4</v>
      </c>
      <c r="K5661" s="6" t="s">
        <v>4</v>
      </c>
      <c r="L5661" s="6" t="s">
        <v>4</v>
      </c>
      <c r="M5661" s="6" t="s">
        <v>5</v>
      </c>
      <c r="N5661" s="6" t="s">
        <v>6042</v>
      </c>
      <c r="O5661" s="16">
        <v>44945</v>
      </c>
      <c r="P5661" s="6" t="s">
        <v>7</v>
      </c>
      <c r="Q5661" s="18">
        <v>24255</v>
      </c>
      <c r="R5661" s="18">
        <v>0</v>
      </c>
      <c r="S5661" s="18">
        <v>24255</v>
      </c>
      <c r="T5661" s="18">
        <v>0</v>
      </c>
      <c r="U5661" s="10">
        <f t="shared" si="178"/>
        <v>0</v>
      </c>
      <c r="V5661" s="20">
        <f t="shared" si="179"/>
        <v>0</v>
      </c>
    </row>
    <row r="5662" spans="1:22" outlineLevel="3" x14ac:dyDescent="0.35">
      <c r="H5662" s="14" t="s">
        <v>11348</v>
      </c>
      <c r="O5662" s="16"/>
      <c r="Q5662" s="18">
        <f>SUBTOTAL(9,Q5660:Q5661)</f>
        <v>115384</v>
      </c>
      <c r="R5662" s="18">
        <f>SUBTOTAL(9,R5660:R5661)</f>
        <v>0</v>
      </c>
      <c r="S5662" s="18">
        <f>SUBTOTAL(9,S5660:S5661)</f>
        <v>115384</v>
      </c>
      <c r="T5662" s="18">
        <f>SUBTOTAL(9,T5660:T5661)</f>
        <v>0</v>
      </c>
      <c r="U5662" s="10">
        <f t="shared" si="178"/>
        <v>0</v>
      </c>
      <c r="V5662" s="20">
        <f t="shared" si="179"/>
        <v>0</v>
      </c>
    </row>
    <row r="5663" spans="1:22" outlineLevel="4" x14ac:dyDescent="0.35">
      <c r="A5663" s="6" t="s">
        <v>110</v>
      </c>
      <c r="B5663" s="6" t="s">
        <v>111</v>
      </c>
      <c r="C5663" s="12" t="s">
        <v>6016</v>
      </c>
      <c r="D5663" s="5" t="s">
        <v>6040</v>
      </c>
      <c r="E5663" s="6" t="s">
        <v>6040</v>
      </c>
      <c r="F5663" s="1" t="s">
        <v>4</v>
      </c>
      <c r="G5663" s="15" t="s">
        <v>114</v>
      </c>
      <c r="H5663" s="1" t="s">
        <v>119</v>
      </c>
      <c r="I5663" s="2" t="s">
        <v>12903</v>
      </c>
      <c r="J5663" s="6" t="s">
        <v>4</v>
      </c>
      <c r="K5663" s="6" t="s">
        <v>4</v>
      </c>
      <c r="L5663" s="6" t="s">
        <v>4</v>
      </c>
      <c r="M5663" s="6" t="s">
        <v>5</v>
      </c>
      <c r="N5663" s="6" t="s">
        <v>6041</v>
      </c>
      <c r="O5663" s="16">
        <v>44869</v>
      </c>
      <c r="P5663" s="6" t="s">
        <v>7</v>
      </c>
      <c r="Q5663" s="18">
        <v>43821</v>
      </c>
      <c r="R5663" s="18">
        <v>0</v>
      </c>
      <c r="S5663" s="18">
        <v>43821</v>
      </c>
      <c r="T5663" s="18">
        <v>0</v>
      </c>
      <c r="U5663" s="10">
        <f t="shared" si="178"/>
        <v>0</v>
      </c>
      <c r="V5663" s="20">
        <f t="shared" si="179"/>
        <v>0</v>
      </c>
    </row>
    <row r="5664" spans="1:22" outlineLevel="4" x14ac:dyDescent="0.35">
      <c r="A5664" s="6" t="s">
        <v>110</v>
      </c>
      <c r="B5664" s="6" t="s">
        <v>111</v>
      </c>
      <c r="C5664" s="12" t="s">
        <v>6016</v>
      </c>
      <c r="D5664" s="5" t="s">
        <v>6040</v>
      </c>
      <c r="E5664" s="6" t="s">
        <v>6040</v>
      </c>
      <c r="F5664" s="1" t="s">
        <v>4</v>
      </c>
      <c r="G5664" s="15" t="s">
        <v>114</v>
      </c>
      <c r="H5664" s="1" t="s">
        <v>119</v>
      </c>
      <c r="I5664" s="2" t="s">
        <v>12903</v>
      </c>
      <c r="J5664" s="6" t="s">
        <v>4</v>
      </c>
      <c r="K5664" s="6" t="s">
        <v>4</v>
      </c>
      <c r="L5664" s="6" t="s">
        <v>4</v>
      </c>
      <c r="M5664" s="6" t="s">
        <v>5</v>
      </c>
      <c r="N5664" s="6" t="s">
        <v>6042</v>
      </c>
      <c r="O5664" s="16">
        <v>44945</v>
      </c>
      <c r="P5664" s="6" t="s">
        <v>7</v>
      </c>
      <c r="Q5664" s="18">
        <v>9849</v>
      </c>
      <c r="R5664" s="18">
        <v>0</v>
      </c>
      <c r="S5664" s="18">
        <v>9849</v>
      </c>
      <c r="T5664" s="18">
        <v>0</v>
      </c>
      <c r="U5664" s="10">
        <f t="shared" si="178"/>
        <v>0</v>
      </c>
      <c r="V5664" s="20">
        <f t="shared" si="179"/>
        <v>0</v>
      </c>
    </row>
    <row r="5665" spans="1:22" outlineLevel="3" x14ac:dyDescent="0.35">
      <c r="H5665" s="14" t="s">
        <v>11349</v>
      </c>
      <c r="O5665" s="16"/>
      <c r="Q5665" s="18">
        <f>SUBTOTAL(9,Q5663:Q5664)</f>
        <v>53670</v>
      </c>
      <c r="R5665" s="18">
        <f>SUBTOTAL(9,R5663:R5664)</f>
        <v>0</v>
      </c>
      <c r="S5665" s="18">
        <f>SUBTOTAL(9,S5663:S5664)</f>
        <v>53670</v>
      </c>
      <c r="T5665" s="18">
        <f>SUBTOTAL(9,T5663:T5664)</f>
        <v>0</v>
      </c>
      <c r="U5665" s="10">
        <f t="shared" si="178"/>
        <v>0</v>
      </c>
      <c r="V5665" s="20">
        <f t="shared" si="179"/>
        <v>0</v>
      </c>
    </row>
    <row r="5666" spans="1:22" outlineLevel="4" x14ac:dyDescent="0.35">
      <c r="A5666" s="6" t="s">
        <v>110</v>
      </c>
      <c r="B5666" s="6" t="s">
        <v>111</v>
      </c>
      <c r="C5666" s="12" t="s">
        <v>6016</v>
      </c>
      <c r="D5666" s="5" t="s">
        <v>6040</v>
      </c>
      <c r="E5666" s="6" t="s">
        <v>6040</v>
      </c>
      <c r="F5666" s="1" t="s">
        <v>4</v>
      </c>
      <c r="G5666" s="15" t="s">
        <v>114</v>
      </c>
      <c r="H5666" s="1" t="s">
        <v>121</v>
      </c>
      <c r="I5666" s="2" t="s">
        <v>12901</v>
      </c>
      <c r="J5666" s="6" t="s">
        <v>4</v>
      </c>
      <c r="K5666" s="6" t="s">
        <v>4</v>
      </c>
      <c r="L5666" s="6" t="s">
        <v>4</v>
      </c>
      <c r="M5666" s="6" t="s">
        <v>5</v>
      </c>
      <c r="N5666" s="6" t="s">
        <v>6041</v>
      </c>
      <c r="O5666" s="16">
        <v>44869</v>
      </c>
      <c r="P5666" s="6" t="s">
        <v>7</v>
      </c>
      <c r="Q5666" s="18">
        <v>43368</v>
      </c>
      <c r="R5666" s="18">
        <v>0</v>
      </c>
      <c r="S5666" s="18">
        <v>43368</v>
      </c>
      <c r="T5666" s="18">
        <v>0</v>
      </c>
      <c r="U5666" s="10">
        <f t="shared" si="178"/>
        <v>0</v>
      </c>
      <c r="V5666" s="20">
        <f t="shared" si="179"/>
        <v>0</v>
      </c>
    </row>
    <row r="5667" spans="1:22" outlineLevel="4" x14ac:dyDescent="0.35">
      <c r="A5667" s="6" t="s">
        <v>110</v>
      </c>
      <c r="B5667" s="6" t="s">
        <v>111</v>
      </c>
      <c r="C5667" s="12" t="s">
        <v>6016</v>
      </c>
      <c r="D5667" s="5" t="s">
        <v>6040</v>
      </c>
      <c r="E5667" s="6" t="s">
        <v>6040</v>
      </c>
      <c r="F5667" s="1" t="s">
        <v>4</v>
      </c>
      <c r="G5667" s="15" t="s">
        <v>114</v>
      </c>
      <c r="H5667" s="1" t="s">
        <v>121</v>
      </c>
      <c r="I5667" s="2" t="s">
        <v>12901</v>
      </c>
      <c r="J5667" s="6" t="s">
        <v>4</v>
      </c>
      <c r="K5667" s="6" t="s">
        <v>4</v>
      </c>
      <c r="L5667" s="6" t="s">
        <v>4</v>
      </c>
      <c r="M5667" s="6" t="s">
        <v>5</v>
      </c>
      <c r="N5667" s="6" t="s">
        <v>6042</v>
      </c>
      <c r="O5667" s="16">
        <v>44945</v>
      </c>
      <c r="P5667" s="6" t="s">
        <v>7</v>
      </c>
      <c r="Q5667" s="18">
        <v>8422</v>
      </c>
      <c r="R5667" s="18">
        <v>0</v>
      </c>
      <c r="S5667" s="18">
        <v>8422</v>
      </c>
      <c r="T5667" s="18">
        <v>0</v>
      </c>
      <c r="U5667" s="10">
        <f t="shared" si="178"/>
        <v>0</v>
      </c>
      <c r="V5667" s="20">
        <f t="shared" si="179"/>
        <v>0</v>
      </c>
    </row>
    <row r="5668" spans="1:22" outlineLevel="3" x14ac:dyDescent="0.35">
      <c r="H5668" s="14" t="s">
        <v>11350</v>
      </c>
      <c r="O5668" s="16"/>
      <c r="Q5668" s="18">
        <f>SUBTOTAL(9,Q5666:Q5667)</f>
        <v>51790</v>
      </c>
      <c r="R5668" s="18">
        <f>SUBTOTAL(9,R5666:R5667)</f>
        <v>0</v>
      </c>
      <c r="S5668" s="18">
        <f>SUBTOTAL(9,S5666:S5667)</f>
        <v>51790</v>
      </c>
      <c r="T5668" s="18">
        <f>SUBTOTAL(9,T5666:T5667)</f>
        <v>0</v>
      </c>
      <c r="U5668" s="10">
        <f t="shared" si="178"/>
        <v>0</v>
      </c>
      <c r="V5668" s="20">
        <f t="shared" si="179"/>
        <v>0</v>
      </c>
    </row>
    <row r="5669" spans="1:22" outlineLevel="2" x14ac:dyDescent="0.35">
      <c r="C5669" s="13" t="s">
        <v>10813</v>
      </c>
      <c r="O5669" s="16"/>
      <c r="Q5669" s="18">
        <f>SUBTOTAL(9,Q5643:Q5667)</f>
        <v>385743.52</v>
      </c>
      <c r="R5669" s="18">
        <f>SUBTOTAL(9,R5643:R5667)</f>
        <v>164899.52000000002</v>
      </c>
      <c r="S5669" s="18">
        <f>SUBTOTAL(9,S5643:S5667)</f>
        <v>220844</v>
      </c>
      <c r="T5669" s="18">
        <f>SUBTOTAL(9,T5643:T5667)</f>
        <v>0</v>
      </c>
      <c r="U5669" s="10">
        <f t="shared" si="178"/>
        <v>0</v>
      </c>
      <c r="V5669" s="20">
        <f t="shared" si="179"/>
        <v>0</v>
      </c>
    </row>
    <row r="5670" spans="1:22" ht="29" outlineLevel="4" x14ac:dyDescent="0.35">
      <c r="A5670" s="6" t="s">
        <v>0</v>
      </c>
      <c r="B5670" s="6" t="s">
        <v>1</v>
      </c>
      <c r="C5670" s="12" t="s">
        <v>6043</v>
      </c>
      <c r="D5670" s="5" t="s">
        <v>6044</v>
      </c>
      <c r="E5670" s="6" t="s">
        <v>6044</v>
      </c>
      <c r="F5670" s="1" t="s">
        <v>4</v>
      </c>
      <c r="G5670" s="15" t="s">
        <v>1372</v>
      </c>
      <c r="H5670" s="1" t="s">
        <v>6047</v>
      </c>
      <c r="I5670" s="2" t="s">
        <v>6048</v>
      </c>
      <c r="J5670" s="6" t="s">
        <v>6045</v>
      </c>
      <c r="K5670" s="6" t="s">
        <v>4</v>
      </c>
      <c r="L5670" s="6" t="s">
        <v>4</v>
      </c>
      <c r="M5670" s="6" t="s">
        <v>5</v>
      </c>
      <c r="N5670" s="6" t="s">
        <v>6046</v>
      </c>
      <c r="O5670" s="16">
        <v>44908</v>
      </c>
      <c r="P5670" s="6" t="s">
        <v>7</v>
      </c>
      <c r="Q5670" s="18">
        <v>491.07</v>
      </c>
      <c r="R5670" s="18">
        <v>0</v>
      </c>
      <c r="S5670" s="18">
        <v>491.07</v>
      </c>
      <c r="T5670" s="18">
        <v>0</v>
      </c>
      <c r="U5670" s="10">
        <f t="shared" si="178"/>
        <v>0</v>
      </c>
      <c r="V5670" s="20">
        <f t="shared" si="179"/>
        <v>0</v>
      </c>
    </row>
    <row r="5671" spans="1:22" ht="29" outlineLevel="4" x14ac:dyDescent="0.35">
      <c r="A5671" s="6" t="s">
        <v>0</v>
      </c>
      <c r="B5671" s="6" t="s">
        <v>1</v>
      </c>
      <c r="C5671" s="12" t="s">
        <v>6043</v>
      </c>
      <c r="D5671" s="5" t="s">
        <v>6044</v>
      </c>
      <c r="E5671" s="6" t="s">
        <v>6044</v>
      </c>
      <c r="F5671" s="1" t="s">
        <v>13024</v>
      </c>
      <c r="G5671" s="15" t="s">
        <v>4</v>
      </c>
      <c r="H5671" s="1" t="s">
        <v>6047</v>
      </c>
      <c r="I5671" s="2" t="s">
        <v>6048</v>
      </c>
      <c r="J5671" s="6" t="s">
        <v>6045</v>
      </c>
      <c r="K5671" s="6" t="s">
        <v>4</v>
      </c>
      <c r="L5671" s="6" t="s">
        <v>4</v>
      </c>
      <c r="M5671" s="6" t="s">
        <v>5</v>
      </c>
      <c r="N5671" s="6" t="s">
        <v>6046</v>
      </c>
      <c r="O5671" s="16">
        <v>44908</v>
      </c>
      <c r="P5671" s="6" t="s">
        <v>7</v>
      </c>
      <c r="Q5671" s="18">
        <v>1974.13</v>
      </c>
      <c r="R5671" s="18">
        <v>1974.13</v>
      </c>
      <c r="S5671" s="18">
        <v>0</v>
      </c>
      <c r="T5671" s="18">
        <v>0</v>
      </c>
      <c r="U5671" s="10">
        <f t="shared" si="178"/>
        <v>0</v>
      </c>
      <c r="V5671" s="20">
        <f t="shared" si="179"/>
        <v>0</v>
      </c>
    </row>
    <row r="5672" spans="1:22" outlineLevel="3" x14ac:dyDescent="0.35">
      <c r="H5672" s="14" t="s">
        <v>12401</v>
      </c>
      <c r="O5672" s="16"/>
      <c r="Q5672" s="18">
        <f>SUBTOTAL(9,Q5670:Q5671)</f>
        <v>2465.2000000000003</v>
      </c>
      <c r="R5672" s="18">
        <f>SUBTOTAL(9,R5670:R5671)</f>
        <v>1974.13</v>
      </c>
      <c r="S5672" s="18">
        <f>SUBTOTAL(9,S5670:S5671)</f>
        <v>491.07</v>
      </c>
      <c r="T5672" s="18">
        <f>SUBTOTAL(9,T5670:T5671)</f>
        <v>0</v>
      </c>
      <c r="U5672" s="10">
        <f t="shared" si="178"/>
        <v>1.7053025658242404E-13</v>
      </c>
      <c r="V5672" s="20">
        <f t="shared" si="179"/>
        <v>1.7053025658242404E-13</v>
      </c>
    </row>
    <row r="5673" spans="1:22" outlineLevel="4" x14ac:dyDescent="0.35">
      <c r="A5673" s="6" t="s">
        <v>0</v>
      </c>
      <c r="B5673" s="6" t="s">
        <v>1</v>
      </c>
      <c r="C5673" s="12" t="s">
        <v>6043</v>
      </c>
      <c r="D5673" s="5" t="s">
        <v>6044</v>
      </c>
      <c r="E5673" s="6" t="s">
        <v>6044</v>
      </c>
      <c r="F5673" s="1" t="s">
        <v>4</v>
      </c>
      <c r="G5673" s="15" t="s">
        <v>1372</v>
      </c>
      <c r="H5673" s="1" t="s">
        <v>6051</v>
      </c>
      <c r="I5673" s="2" t="s">
        <v>6052</v>
      </c>
      <c r="J5673" s="6" t="s">
        <v>6049</v>
      </c>
      <c r="K5673" s="6" t="s">
        <v>4</v>
      </c>
      <c r="L5673" s="6" t="s">
        <v>4</v>
      </c>
      <c r="M5673" s="6" t="s">
        <v>5</v>
      </c>
      <c r="N5673" s="6" t="s">
        <v>6050</v>
      </c>
      <c r="O5673" s="16">
        <v>44796</v>
      </c>
      <c r="P5673" s="6" t="s">
        <v>7</v>
      </c>
      <c r="Q5673" s="18">
        <v>1189.5</v>
      </c>
      <c r="R5673" s="18">
        <v>0</v>
      </c>
      <c r="S5673" s="18">
        <v>1189.5</v>
      </c>
      <c r="T5673" s="18">
        <v>0</v>
      </c>
      <c r="U5673" s="10">
        <f t="shared" si="178"/>
        <v>0</v>
      </c>
      <c r="V5673" s="20">
        <f t="shared" si="179"/>
        <v>0</v>
      </c>
    </row>
    <row r="5674" spans="1:22" outlineLevel="4" x14ac:dyDescent="0.35">
      <c r="A5674" s="6" t="s">
        <v>0</v>
      </c>
      <c r="B5674" s="6" t="s">
        <v>1</v>
      </c>
      <c r="C5674" s="12" t="s">
        <v>6043</v>
      </c>
      <c r="D5674" s="5" t="s">
        <v>6044</v>
      </c>
      <c r="E5674" s="6" t="s">
        <v>6044</v>
      </c>
      <c r="F5674" s="1" t="s">
        <v>4</v>
      </c>
      <c r="G5674" s="15" t="s">
        <v>1372</v>
      </c>
      <c r="H5674" s="1" t="s">
        <v>6051</v>
      </c>
      <c r="I5674" s="2" t="s">
        <v>6052</v>
      </c>
      <c r="J5674" s="6" t="s">
        <v>6049</v>
      </c>
      <c r="K5674" s="6" t="s">
        <v>4</v>
      </c>
      <c r="L5674" s="6" t="s">
        <v>4</v>
      </c>
      <c r="M5674" s="6" t="s">
        <v>5</v>
      </c>
      <c r="N5674" s="6" t="s">
        <v>6053</v>
      </c>
      <c r="O5674" s="16">
        <v>44837</v>
      </c>
      <c r="P5674" s="6" t="s">
        <v>7</v>
      </c>
      <c r="Q5674" s="18">
        <v>286.92</v>
      </c>
      <c r="R5674" s="18">
        <v>0</v>
      </c>
      <c r="S5674" s="18">
        <v>286.92</v>
      </c>
      <c r="T5674" s="18">
        <v>0</v>
      </c>
      <c r="U5674" s="10">
        <f t="shared" si="178"/>
        <v>0</v>
      </c>
      <c r="V5674" s="20">
        <f t="shared" si="179"/>
        <v>0</v>
      </c>
    </row>
    <row r="5675" spans="1:22" outlineLevel="4" x14ac:dyDescent="0.35">
      <c r="A5675" s="6" t="s">
        <v>0</v>
      </c>
      <c r="B5675" s="6" t="s">
        <v>1</v>
      </c>
      <c r="C5675" s="12" t="s">
        <v>6043</v>
      </c>
      <c r="D5675" s="5" t="s">
        <v>6044</v>
      </c>
      <c r="E5675" s="6" t="s">
        <v>6044</v>
      </c>
      <c r="F5675" s="1" t="s">
        <v>13024</v>
      </c>
      <c r="G5675" s="15" t="s">
        <v>4</v>
      </c>
      <c r="H5675" s="1" t="s">
        <v>6051</v>
      </c>
      <c r="I5675" s="2" t="s">
        <v>6052</v>
      </c>
      <c r="J5675" s="6" t="s">
        <v>6049</v>
      </c>
      <c r="K5675" s="6" t="s">
        <v>4</v>
      </c>
      <c r="L5675" s="6" t="s">
        <v>4</v>
      </c>
      <c r="M5675" s="6" t="s">
        <v>5</v>
      </c>
      <c r="N5675" s="6" t="s">
        <v>6050</v>
      </c>
      <c r="O5675" s="16">
        <v>44796</v>
      </c>
      <c r="P5675" s="6" t="s">
        <v>7</v>
      </c>
      <c r="Q5675" s="18">
        <v>10705.49</v>
      </c>
      <c r="R5675" s="18">
        <v>10705.49</v>
      </c>
      <c r="S5675" s="18">
        <v>0</v>
      </c>
      <c r="T5675" s="18">
        <v>0</v>
      </c>
      <c r="U5675" s="10">
        <f t="shared" si="178"/>
        <v>0</v>
      </c>
      <c r="V5675" s="20">
        <f t="shared" si="179"/>
        <v>0</v>
      </c>
    </row>
    <row r="5676" spans="1:22" outlineLevel="4" x14ac:dyDescent="0.35">
      <c r="A5676" s="6" t="s">
        <v>0</v>
      </c>
      <c r="B5676" s="6" t="s">
        <v>1</v>
      </c>
      <c r="C5676" s="12" t="s">
        <v>6043</v>
      </c>
      <c r="D5676" s="5" t="s">
        <v>6044</v>
      </c>
      <c r="E5676" s="6" t="s">
        <v>6044</v>
      </c>
      <c r="F5676" s="1" t="s">
        <v>13024</v>
      </c>
      <c r="G5676" s="15" t="s">
        <v>4</v>
      </c>
      <c r="H5676" s="1" t="s">
        <v>6051</v>
      </c>
      <c r="I5676" s="2" t="s">
        <v>6052</v>
      </c>
      <c r="J5676" s="6" t="s">
        <v>6049</v>
      </c>
      <c r="K5676" s="6" t="s">
        <v>4</v>
      </c>
      <c r="L5676" s="6" t="s">
        <v>4</v>
      </c>
      <c r="M5676" s="6" t="s">
        <v>5</v>
      </c>
      <c r="N5676" s="6" t="s">
        <v>6053</v>
      </c>
      <c r="O5676" s="16">
        <v>44837</v>
      </c>
      <c r="P5676" s="6" t="s">
        <v>7</v>
      </c>
      <c r="Q5676" s="18">
        <v>2582.31</v>
      </c>
      <c r="R5676" s="18">
        <v>2582.31</v>
      </c>
      <c r="S5676" s="18">
        <v>0</v>
      </c>
      <c r="T5676" s="18">
        <v>0</v>
      </c>
      <c r="U5676" s="10">
        <f t="shared" si="178"/>
        <v>0</v>
      </c>
      <c r="V5676" s="20">
        <f t="shared" si="179"/>
        <v>0</v>
      </c>
    </row>
    <row r="5677" spans="1:22" outlineLevel="3" x14ac:dyDescent="0.35">
      <c r="H5677" s="14" t="s">
        <v>12402</v>
      </c>
      <c r="O5677" s="16"/>
      <c r="Q5677" s="18">
        <f>SUBTOTAL(9,Q5673:Q5676)</f>
        <v>14764.22</v>
      </c>
      <c r="R5677" s="18">
        <f>SUBTOTAL(9,R5673:R5676)</f>
        <v>13287.8</v>
      </c>
      <c r="S5677" s="18">
        <f>SUBTOTAL(9,S5673:S5676)</f>
        <v>1476.42</v>
      </c>
      <c r="T5677" s="18">
        <f>SUBTOTAL(9,T5673:T5676)</f>
        <v>0</v>
      </c>
      <c r="U5677" s="10">
        <f t="shared" si="178"/>
        <v>0</v>
      </c>
      <c r="V5677" s="20">
        <f t="shared" si="179"/>
        <v>0</v>
      </c>
    </row>
    <row r="5678" spans="1:22" ht="29" outlineLevel="4" x14ac:dyDescent="0.35">
      <c r="A5678" s="6" t="s">
        <v>0</v>
      </c>
      <c r="B5678" s="6" t="s">
        <v>1</v>
      </c>
      <c r="C5678" s="12" t="s">
        <v>6043</v>
      </c>
      <c r="D5678" s="5" t="s">
        <v>6044</v>
      </c>
      <c r="E5678" s="6" t="s">
        <v>6044</v>
      </c>
      <c r="F5678" s="1" t="s">
        <v>4</v>
      </c>
      <c r="G5678" s="15" t="s">
        <v>1372</v>
      </c>
      <c r="H5678" s="1" t="s">
        <v>6056</v>
      </c>
      <c r="I5678" s="2" t="s">
        <v>6057</v>
      </c>
      <c r="J5678" s="6" t="s">
        <v>6054</v>
      </c>
      <c r="K5678" s="6" t="s">
        <v>4</v>
      </c>
      <c r="L5678" s="6" t="s">
        <v>4</v>
      </c>
      <c r="M5678" s="6" t="s">
        <v>5</v>
      </c>
      <c r="N5678" s="6" t="s">
        <v>6055</v>
      </c>
      <c r="O5678" s="16">
        <v>44763</v>
      </c>
      <c r="P5678" s="6" t="s">
        <v>7</v>
      </c>
      <c r="Q5678" s="18">
        <v>4212.7299999999996</v>
      </c>
      <c r="R5678" s="18">
        <v>0</v>
      </c>
      <c r="S5678" s="18">
        <v>4212.7299999999996</v>
      </c>
      <c r="T5678" s="18">
        <v>0</v>
      </c>
      <c r="U5678" s="10">
        <f t="shared" si="178"/>
        <v>0</v>
      </c>
      <c r="V5678" s="20">
        <f t="shared" si="179"/>
        <v>0</v>
      </c>
    </row>
    <row r="5679" spans="1:22" ht="29" outlineLevel="4" x14ac:dyDescent="0.35">
      <c r="A5679" s="6" t="s">
        <v>0</v>
      </c>
      <c r="B5679" s="6" t="s">
        <v>1</v>
      </c>
      <c r="C5679" s="12" t="s">
        <v>6043</v>
      </c>
      <c r="D5679" s="5" t="s">
        <v>6044</v>
      </c>
      <c r="E5679" s="6" t="s">
        <v>6044</v>
      </c>
      <c r="F5679" s="1" t="s">
        <v>4</v>
      </c>
      <c r="G5679" s="15" t="s">
        <v>1372</v>
      </c>
      <c r="H5679" s="1" t="s">
        <v>6056</v>
      </c>
      <c r="I5679" s="2" t="s">
        <v>6057</v>
      </c>
      <c r="J5679" s="6" t="s">
        <v>6054</v>
      </c>
      <c r="K5679" s="6" t="s">
        <v>4</v>
      </c>
      <c r="L5679" s="6" t="s">
        <v>4</v>
      </c>
      <c r="M5679" s="6" t="s">
        <v>5</v>
      </c>
      <c r="N5679" s="6" t="s">
        <v>6058</v>
      </c>
      <c r="O5679" s="16">
        <v>44763</v>
      </c>
      <c r="P5679" s="6" t="s">
        <v>7</v>
      </c>
      <c r="Q5679" s="18">
        <v>2082.67</v>
      </c>
      <c r="R5679" s="18">
        <v>0</v>
      </c>
      <c r="S5679" s="18">
        <v>2082.67</v>
      </c>
      <c r="T5679" s="18">
        <v>0</v>
      </c>
      <c r="U5679" s="10">
        <f t="shared" si="178"/>
        <v>0</v>
      </c>
      <c r="V5679" s="20">
        <f t="shared" si="179"/>
        <v>0</v>
      </c>
    </row>
    <row r="5680" spans="1:22" ht="29" outlineLevel="4" x14ac:dyDescent="0.35">
      <c r="A5680" s="6" t="s">
        <v>0</v>
      </c>
      <c r="B5680" s="6" t="s">
        <v>1</v>
      </c>
      <c r="C5680" s="12" t="s">
        <v>6043</v>
      </c>
      <c r="D5680" s="5" t="s">
        <v>6044</v>
      </c>
      <c r="E5680" s="6" t="s">
        <v>6044</v>
      </c>
      <c r="F5680" s="1" t="s">
        <v>4</v>
      </c>
      <c r="G5680" s="15" t="s">
        <v>1372</v>
      </c>
      <c r="H5680" s="1" t="s">
        <v>6056</v>
      </c>
      <c r="I5680" s="2" t="s">
        <v>6057</v>
      </c>
      <c r="J5680" s="6" t="s">
        <v>6054</v>
      </c>
      <c r="K5680" s="6" t="s">
        <v>4</v>
      </c>
      <c r="L5680" s="6" t="s">
        <v>4</v>
      </c>
      <c r="M5680" s="6" t="s">
        <v>5</v>
      </c>
      <c r="N5680" s="6" t="s">
        <v>6059</v>
      </c>
      <c r="O5680" s="16">
        <v>44916</v>
      </c>
      <c r="P5680" s="6" t="s">
        <v>7</v>
      </c>
      <c r="Q5680" s="18">
        <v>2561.23</v>
      </c>
      <c r="R5680" s="18">
        <v>0</v>
      </c>
      <c r="S5680" s="18">
        <v>2561.23</v>
      </c>
      <c r="T5680" s="18">
        <v>0</v>
      </c>
      <c r="U5680" s="10">
        <f t="shared" si="178"/>
        <v>0</v>
      </c>
      <c r="V5680" s="20">
        <f t="shared" si="179"/>
        <v>0</v>
      </c>
    </row>
    <row r="5681" spans="1:22" ht="29" outlineLevel="4" x14ac:dyDescent="0.35">
      <c r="A5681" s="6" t="s">
        <v>0</v>
      </c>
      <c r="B5681" s="6" t="s">
        <v>1</v>
      </c>
      <c r="C5681" s="12" t="s">
        <v>6043</v>
      </c>
      <c r="D5681" s="5" t="s">
        <v>6044</v>
      </c>
      <c r="E5681" s="6" t="s">
        <v>6044</v>
      </c>
      <c r="F5681" s="1" t="s">
        <v>4</v>
      </c>
      <c r="G5681" s="15" t="s">
        <v>1372</v>
      </c>
      <c r="H5681" s="1" t="s">
        <v>6056</v>
      </c>
      <c r="I5681" s="2" t="s">
        <v>6057</v>
      </c>
      <c r="J5681" s="6" t="s">
        <v>6054</v>
      </c>
      <c r="K5681" s="6" t="s">
        <v>4</v>
      </c>
      <c r="L5681" s="6" t="s">
        <v>4</v>
      </c>
      <c r="M5681" s="6" t="s">
        <v>5</v>
      </c>
      <c r="N5681" s="6" t="s">
        <v>6060</v>
      </c>
      <c r="O5681" s="16">
        <v>45063</v>
      </c>
      <c r="P5681" s="6" t="s">
        <v>7</v>
      </c>
      <c r="Q5681" s="18">
        <v>564.70000000000005</v>
      </c>
      <c r="R5681" s="18">
        <v>0</v>
      </c>
      <c r="S5681" s="18">
        <v>564.70000000000005</v>
      </c>
      <c r="T5681" s="18">
        <v>0</v>
      </c>
      <c r="U5681" s="10">
        <f t="shared" si="178"/>
        <v>0</v>
      </c>
      <c r="V5681" s="20">
        <f t="shared" si="179"/>
        <v>0</v>
      </c>
    </row>
    <row r="5682" spans="1:22" ht="29" outlineLevel="4" x14ac:dyDescent="0.35">
      <c r="A5682" s="6" t="s">
        <v>0</v>
      </c>
      <c r="B5682" s="6" t="s">
        <v>1</v>
      </c>
      <c r="C5682" s="12" t="s">
        <v>6043</v>
      </c>
      <c r="D5682" s="5" t="s">
        <v>6044</v>
      </c>
      <c r="E5682" s="6" t="s">
        <v>6044</v>
      </c>
      <c r="F5682" s="1" t="s">
        <v>4</v>
      </c>
      <c r="G5682" s="15" t="s">
        <v>1372</v>
      </c>
      <c r="H5682" s="1" t="s">
        <v>6056</v>
      </c>
      <c r="I5682" s="2" t="s">
        <v>6057</v>
      </c>
      <c r="J5682" s="6" t="s">
        <v>6054</v>
      </c>
      <c r="K5682" s="6" t="s">
        <v>4</v>
      </c>
      <c r="L5682" s="6" t="s">
        <v>4</v>
      </c>
      <c r="M5682" s="6" t="s">
        <v>5</v>
      </c>
      <c r="N5682" s="6" t="s">
        <v>6061</v>
      </c>
      <c r="O5682" s="16">
        <v>45089</v>
      </c>
      <c r="P5682" s="6" t="s">
        <v>7</v>
      </c>
      <c r="Q5682" s="18">
        <v>3059.4</v>
      </c>
      <c r="R5682" s="18">
        <v>0</v>
      </c>
      <c r="S5682" s="18">
        <v>3059.4</v>
      </c>
      <c r="T5682" s="18">
        <v>0</v>
      </c>
      <c r="U5682" s="10">
        <f t="shared" si="178"/>
        <v>0</v>
      </c>
      <c r="V5682" s="20">
        <f t="shared" si="179"/>
        <v>0</v>
      </c>
    </row>
    <row r="5683" spans="1:22" outlineLevel="3" x14ac:dyDescent="0.35">
      <c r="H5683" s="14" t="s">
        <v>12403</v>
      </c>
      <c r="O5683" s="16"/>
      <c r="Q5683" s="18">
        <f>SUBTOTAL(9,Q5678:Q5682)</f>
        <v>12480.73</v>
      </c>
      <c r="R5683" s="18">
        <f>SUBTOTAL(9,R5678:R5682)</f>
        <v>0</v>
      </c>
      <c r="S5683" s="18">
        <f>SUBTOTAL(9,S5678:S5682)</f>
        <v>12480.73</v>
      </c>
      <c r="T5683" s="18">
        <f>SUBTOTAL(9,T5678:T5682)</f>
        <v>0</v>
      </c>
      <c r="U5683" s="10">
        <f t="shared" si="178"/>
        <v>0</v>
      </c>
      <c r="V5683" s="20">
        <f t="shared" si="179"/>
        <v>0</v>
      </c>
    </row>
    <row r="5684" spans="1:22" outlineLevel="4" x14ac:dyDescent="0.35">
      <c r="A5684" s="6" t="s">
        <v>0</v>
      </c>
      <c r="B5684" s="6" t="s">
        <v>1</v>
      </c>
      <c r="C5684" s="12" t="s">
        <v>6043</v>
      </c>
      <c r="D5684" s="5" t="s">
        <v>6044</v>
      </c>
      <c r="E5684" s="6" t="s">
        <v>6044</v>
      </c>
      <c r="F5684" s="1" t="s">
        <v>4</v>
      </c>
      <c r="G5684" s="15" t="s">
        <v>1372</v>
      </c>
      <c r="H5684" s="1" t="s">
        <v>6064</v>
      </c>
      <c r="I5684" s="2" t="s">
        <v>6065</v>
      </c>
      <c r="J5684" s="6" t="s">
        <v>6062</v>
      </c>
      <c r="K5684" s="6" t="s">
        <v>4</v>
      </c>
      <c r="L5684" s="6" t="s">
        <v>4</v>
      </c>
      <c r="M5684" s="6" t="s">
        <v>5</v>
      </c>
      <c r="N5684" s="6" t="s">
        <v>6063</v>
      </c>
      <c r="O5684" s="16">
        <v>44974</v>
      </c>
      <c r="P5684" s="6" t="s">
        <v>7</v>
      </c>
      <c r="Q5684" s="18">
        <v>2396.83</v>
      </c>
      <c r="R5684" s="18">
        <v>0</v>
      </c>
      <c r="S5684" s="18">
        <v>2396.83</v>
      </c>
      <c r="T5684" s="18">
        <v>0</v>
      </c>
      <c r="U5684" s="10">
        <f t="shared" si="178"/>
        <v>0</v>
      </c>
      <c r="V5684" s="20">
        <f t="shared" si="179"/>
        <v>0</v>
      </c>
    </row>
    <row r="5685" spans="1:22" outlineLevel="4" x14ac:dyDescent="0.35">
      <c r="A5685" s="6" t="s">
        <v>0</v>
      </c>
      <c r="B5685" s="6" t="s">
        <v>1</v>
      </c>
      <c r="C5685" s="12" t="s">
        <v>6043</v>
      </c>
      <c r="D5685" s="5" t="s">
        <v>6044</v>
      </c>
      <c r="E5685" s="6" t="s">
        <v>6044</v>
      </c>
      <c r="F5685" s="1" t="s">
        <v>4</v>
      </c>
      <c r="G5685" s="15" t="s">
        <v>1372</v>
      </c>
      <c r="H5685" s="1" t="s">
        <v>6064</v>
      </c>
      <c r="I5685" s="2" t="s">
        <v>6065</v>
      </c>
      <c r="J5685" s="6" t="s">
        <v>6062</v>
      </c>
      <c r="K5685" s="6" t="s">
        <v>4</v>
      </c>
      <c r="L5685" s="6" t="s">
        <v>4</v>
      </c>
      <c r="M5685" s="6" t="s">
        <v>5</v>
      </c>
      <c r="N5685" s="6" t="s">
        <v>6066</v>
      </c>
      <c r="O5685" s="16">
        <v>45089</v>
      </c>
      <c r="P5685" s="6" t="s">
        <v>7</v>
      </c>
      <c r="Q5685" s="18">
        <v>1325.47</v>
      </c>
      <c r="R5685" s="18">
        <v>0</v>
      </c>
      <c r="S5685" s="18">
        <v>1325.47</v>
      </c>
      <c r="T5685" s="18">
        <v>0</v>
      </c>
      <c r="U5685" s="10">
        <f t="shared" si="178"/>
        <v>0</v>
      </c>
      <c r="V5685" s="20">
        <f t="shared" si="179"/>
        <v>0</v>
      </c>
    </row>
    <row r="5686" spans="1:22" outlineLevel="3" x14ac:dyDescent="0.35">
      <c r="H5686" s="14" t="s">
        <v>12404</v>
      </c>
      <c r="O5686" s="16"/>
      <c r="Q5686" s="18">
        <f>SUBTOTAL(9,Q5684:Q5685)</f>
        <v>3722.3</v>
      </c>
      <c r="R5686" s="18">
        <f>SUBTOTAL(9,R5684:R5685)</f>
        <v>0</v>
      </c>
      <c r="S5686" s="18">
        <f>SUBTOTAL(9,S5684:S5685)</f>
        <v>3722.3</v>
      </c>
      <c r="T5686" s="18">
        <f>SUBTOTAL(9,T5684:T5685)</f>
        <v>0</v>
      </c>
      <c r="U5686" s="10">
        <f t="shared" si="178"/>
        <v>0</v>
      </c>
      <c r="V5686" s="20">
        <f t="shared" si="179"/>
        <v>0</v>
      </c>
    </row>
    <row r="5687" spans="1:22" ht="29" outlineLevel="4" x14ac:dyDescent="0.35">
      <c r="A5687" s="6" t="s">
        <v>0</v>
      </c>
      <c r="B5687" s="6" t="s">
        <v>1</v>
      </c>
      <c r="C5687" s="12" t="s">
        <v>6043</v>
      </c>
      <c r="D5687" s="5" t="s">
        <v>6044</v>
      </c>
      <c r="E5687" s="6" t="s">
        <v>6044</v>
      </c>
      <c r="G5687" s="15" t="s">
        <v>1372</v>
      </c>
      <c r="H5687" s="1" t="s">
        <v>6069</v>
      </c>
      <c r="I5687" s="2" t="s">
        <v>6070</v>
      </c>
      <c r="J5687" s="6" t="s">
        <v>6067</v>
      </c>
      <c r="K5687" s="6" t="s">
        <v>4</v>
      </c>
      <c r="L5687" s="6" t="s">
        <v>4</v>
      </c>
      <c r="M5687" s="6" t="s">
        <v>5</v>
      </c>
      <c r="N5687" s="6" t="s">
        <v>6068</v>
      </c>
      <c r="O5687" s="16">
        <v>44965</v>
      </c>
      <c r="P5687" s="6" t="s">
        <v>7</v>
      </c>
      <c r="Q5687" s="18">
        <v>1184.77</v>
      </c>
      <c r="R5687" s="18">
        <v>0</v>
      </c>
      <c r="S5687" s="18">
        <v>1184.77</v>
      </c>
      <c r="T5687" s="18">
        <v>0</v>
      </c>
      <c r="U5687" s="10">
        <f t="shared" si="178"/>
        <v>0</v>
      </c>
      <c r="V5687" s="20">
        <f t="shared" si="179"/>
        <v>0</v>
      </c>
    </row>
    <row r="5688" spans="1:22" outlineLevel="3" x14ac:dyDescent="0.35">
      <c r="H5688" s="14" t="s">
        <v>12405</v>
      </c>
      <c r="O5688" s="16"/>
      <c r="Q5688" s="18">
        <f>SUBTOTAL(9,Q5687:Q5687)</f>
        <v>1184.77</v>
      </c>
      <c r="R5688" s="18">
        <f>SUBTOTAL(9,R5687:R5687)</f>
        <v>0</v>
      </c>
      <c r="S5688" s="18">
        <f>SUBTOTAL(9,S5687:S5687)</f>
        <v>1184.77</v>
      </c>
      <c r="T5688" s="18">
        <f>SUBTOTAL(9,T5687:T5687)</f>
        <v>0</v>
      </c>
      <c r="U5688" s="10">
        <f t="shared" si="178"/>
        <v>0</v>
      </c>
      <c r="V5688" s="20">
        <f t="shared" si="179"/>
        <v>0</v>
      </c>
    </row>
    <row r="5689" spans="1:22" ht="29" outlineLevel="4" x14ac:dyDescent="0.35">
      <c r="A5689" s="6" t="s">
        <v>0</v>
      </c>
      <c r="B5689" s="6" t="s">
        <v>1</v>
      </c>
      <c r="C5689" s="12" t="s">
        <v>6043</v>
      </c>
      <c r="D5689" s="5" t="s">
        <v>6044</v>
      </c>
      <c r="E5689" s="6" t="s">
        <v>6044</v>
      </c>
      <c r="F5689" s="1" t="s">
        <v>4</v>
      </c>
      <c r="G5689" s="15" t="s">
        <v>1372</v>
      </c>
      <c r="H5689" s="1" t="s">
        <v>6073</v>
      </c>
      <c r="I5689" s="2" t="s">
        <v>6074</v>
      </c>
      <c r="J5689" s="6" t="s">
        <v>6071</v>
      </c>
      <c r="K5689" s="6" t="s">
        <v>4</v>
      </c>
      <c r="L5689" s="6" t="s">
        <v>4</v>
      </c>
      <c r="M5689" s="6" t="s">
        <v>5</v>
      </c>
      <c r="N5689" s="6" t="s">
        <v>6072</v>
      </c>
      <c r="O5689" s="16">
        <v>44819</v>
      </c>
      <c r="P5689" s="6" t="s">
        <v>7</v>
      </c>
      <c r="Q5689" s="18">
        <v>5141.62</v>
      </c>
      <c r="R5689" s="18">
        <v>0</v>
      </c>
      <c r="S5689" s="18">
        <v>5141.62</v>
      </c>
      <c r="T5689" s="18">
        <v>0</v>
      </c>
      <c r="U5689" s="10">
        <f t="shared" si="178"/>
        <v>0</v>
      </c>
      <c r="V5689" s="20">
        <f t="shared" si="179"/>
        <v>0</v>
      </c>
    </row>
    <row r="5690" spans="1:22" ht="29" outlineLevel="4" x14ac:dyDescent="0.35">
      <c r="A5690" s="6" t="s">
        <v>0</v>
      </c>
      <c r="B5690" s="6" t="s">
        <v>1</v>
      </c>
      <c r="C5690" s="12" t="s">
        <v>6043</v>
      </c>
      <c r="D5690" s="5" t="s">
        <v>6044</v>
      </c>
      <c r="E5690" s="6" t="s">
        <v>6044</v>
      </c>
      <c r="F5690" s="1" t="s">
        <v>4</v>
      </c>
      <c r="G5690" s="15" t="s">
        <v>1372</v>
      </c>
      <c r="H5690" s="1" t="s">
        <v>6073</v>
      </c>
      <c r="I5690" s="2" t="s">
        <v>6074</v>
      </c>
      <c r="J5690" s="6" t="s">
        <v>6071</v>
      </c>
      <c r="K5690" s="6" t="s">
        <v>4</v>
      </c>
      <c r="L5690" s="6" t="s">
        <v>4</v>
      </c>
      <c r="M5690" s="6" t="s">
        <v>5</v>
      </c>
      <c r="N5690" s="6" t="s">
        <v>6075</v>
      </c>
      <c r="O5690" s="16">
        <v>44819</v>
      </c>
      <c r="P5690" s="6" t="s">
        <v>7</v>
      </c>
      <c r="Q5690" s="18">
        <v>3013.15</v>
      </c>
      <c r="R5690" s="18">
        <v>0</v>
      </c>
      <c r="S5690" s="18">
        <v>3013.15</v>
      </c>
      <c r="T5690" s="18">
        <v>0</v>
      </c>
      <c r="U5690" s="10">
        <f t="shared" si="178"/>
        <v>0</v>
      </c>
      <c r="V5690" s="20">
        <f t="shared" si="179"/>
        <v>0</v>
      </c>
    </row>
    <row r="5691" spans="1:22" ht="29" outlineLevel="4" x14ac:dyDescent="0.35">
      <c r="A5691" s="6" t="s">
        <v>0</v>
      </c>
      <c r="B5691" s="6" t="s">
        <v>1</v>
      </c>
      <c r="C5691" s="12" t="s">
        <v>6043</v>
      </c>
      <c r="D5691" s="5" t="s">
        <v>6044</v>
      </c>
      <c r="E5691" s="6" t="s">
        <v>6044</v>
      </c>
      <c r="F5691" s="1" t="s">
        <v>4</v>
      </c>
      <c r="G5691" s="15" t="s">
        <v>1372</v>
      </c>
      <c r="H5691" s="1" t="s">
        <v>6073</v>
      </c>
      <c r="I5691" s="2" t="s">
        <v>6074</v>
      </c>
      <c r="J5691" s="6" t="s">
        <v>6071</v>
      </c>
      <c r="K5691" s="6" t="s">
        <v>4</v>
      </c>
      <c r="L5691" s="6" t="s">
        <v>4</v>
      </c>
      <c r="M5691" s="6" t="s">
        <v>5</v>
      </c>
      <c r="N5691" s="6" t="s">
        <v>6076</v>
      </c>
      <c r="O5691" s="16">
        <v>44838</v>
      </c>
      <c r="P5691" s="6" t="s">
        <v>7</v>
      </c>
      <c r="Q5691" s="18">
        <v>4855.6499999999996</v>
      </c>
      <c r="R5691" s="18">
        <v>0</v>
      </c>
      <c r="S5691" s="18">
        <v>4855.6499999999996</v>
      </c>
      <c r="T5691" s="18">
        <v>0</v>
      </c>
      <c r="U5691" s="10">
        <f t="shared" si="178"/>
        <v>0</v>
      </c>
      <c r="V5691" s="20">
        <f t="shared" si="179"/>
        <v>0</v>
      </c>
    </row>
    <row r="5692" spans="1:22" ht="29" outlineLevel="4" x14ac:dyDescent="0.35">
      <c r="A5692" s="6" t="s">
        <v>0</v>
      </c>
      <c r="B5692" s="6" t="s">
        <v>1</v>
      </c>
      <c r="C5692" s="12" t="s">
        <v>6043</v>
      </c>
      <c r="D5692" s="5" t="s">
        <v>6044</v>
      </c>
      <c r="E5692" s="6" t="s">
        <v>6044</v>
      </c>
      <c r="F5692" s="1" t="s">
        <v>4</v>
      </c>
      <c r="G5692" s="15" t="s">
        <v>1372</v>
      </c>
      <c r="H5692" s="1" t="s">
        <v>6073</v>
      </c>
      <c r="I5692" s="2" t="s">
        <v>6074</v>
      </c>
      <c r="J5692" s="6" t="s">
        <v>6071</v>
      </c>
      <c r="K5692" s="6" t="s">
        <v>4</v>
      </c>
      <c r="L5692" s="6" t="s">
        <v>4</v>
      </c>
      <c r="M5692" s="6" t="s">
        <v>5</v>
      </c>
      <c r="N5692" s="6" t="s">
        <v>6077</v>
      </c>
      <c r="O5692" s="16">
        <v>44910</v>
      </c>
      <c r="P5692" s="6" t="s">
        <v>7</v>
      </c>
      <c r="Q5692" s="18">
        <v>4094.62</v>
      </c>
      <c r="R5692" s="18">
        <v>0</v>
      </c>
      <c r="S5692" s="18">
        <v>4094.62</v>
      </c>
      <c r="T5692" s="18">
        <v>0</v>
      </c>
      <c r="U5692" s="10">
        <f t="shared" si="178"/>
        <v>0</v>
      </c>
      <c r="V5692" s="20">
        <f t="shared" si="179"/>
        <v>0</v>
      </c>
    </row>
    <row r="5693" spans="1:22" ht="29" outlineLevel="4" x14ac:dyDescent="0.35">
      <c r="A5693" s="6" t="s">
        <v>0</v>
      </c>
      <c r="B5693" s="6" t="s">
        <v>1</v>
      </c>
      <c r="C5693" s="12" t="s">
        <v>6043</v>
      </c>
      <c r="D5693" s="5" t="s">
        <v>6044</v>
      </c>
      <c r="E5693" s="6" t="s">
        <v>6044</v>
      </c>
      <c r="F5693" s="1" t="s">
        <v>4</v>
      </c>
      <c r="G5693" s="15" t="s">
        <v>1372</v>
      </c>
      <c r="H5693" s="1" t="s">
        <v>6073</v>
      </c>
      <c r="I5693" s="2" t="s">
        <v>6074</v>
      </c>
      <c r="J5693" s="6" t="s">
        <v>6071</v>
      </c>
      <c r="K5693" s="6" t="s">
        <v>4</v>
      </c>
      <c r="L5693" s="6" t="s">
        <v>4</v>
      </c>
      <c r="M5693" s="6" t="s">
        <v>5</v>
      </c>
      <c r="N5693" s="6" t="s">
        <v>6078</v>
      </c>
      <c r="O5693" s="16">
        <v>44950</v>
      </c>
      <c r="P5693" s="6" t="s">
        <v>7</v>
      </c>
      <c r="Q5693" s="18">
        <v>1238.32</v>
      </c>
      <c r="R5693" s="18">
        <v>0</v>
      </c>
      <c r="S5693" s="18">
        <v>1238.32</v>
      </c>
      <c r="T5693" s="18">
        <v>0</v>
      </c>
      <c r="U5693" s="10">
        <f t="shared" si="178"/>
        <v>0</v>
      </c>
      <c r="V5693" s="20">
        <f t="shared" si="179"/>
        <v>0</v>
      </c>
    </row>
    <row r="5694" spans="1:22" ht="29" outlineLevel="4" x14ac:dyDescent="0.35">
      <c r="A5694" s="6" t="s">
        <v>0</v>
      </c>
      <c r="B5694" s="6" t="s">
        <v>1</v>
      </c>
      <c r="C5694" s="12" t="s">
        <v>6043</v>
      </c>
      <c r="D5694" s="5" t="s">
        <v>6044</v>
      </c>
      <c r="E5694" s="6" t="s">
        <v>6044</v>
      </c>
      <c r="F5694" s="1" t="s">
        <v>4</v>
      </c>
      <c r="G5694" s="15" t="s">
        <v>1372</v>
      </c>
      <c r="H5694" s="1" t="s">
        <v>6073</v>
      </c>
      <c r="I5694" s="2" t="s">
        <v>6074</v>
      </c>
      <c r="J5694" s="6" t="s">
        <v>6071</v>
      </c>
      <c r="K5694" s="6" t="s">
        <v>4</v>
      </c>
      <c r="L5694" s="6" t="s">
        <v>4</v>
      </c>
      <c r="M5694" s="6" t="s">
        <v>5</v>
      </c>
      <c r="N5694" s="6" t="s">
        <v>6079</v>
      </c>
      <c r="O5694" s="16">
        <v>45107</v>
      </c>
      <c r="P5694" s="6" t="s">
        <v>7</v>
      </c>
      <c r="Q5694" s="18">
        <v>6722.13</v>
      </c>
      <c r="R5694" s="18">
        <v>0</v>
      </c>
      <c r="S5694" s="18">
        <v>6722.13</v>
      </c>
      <c r="T5694" s="18">
        <v>0</v>
      </c>
      <c r="U5694" s="10">
        <f t="shared" si="178"/>
        <v>0</v>
      </c>
      <c r="V5694" s="20">
        <f t="shared" si="179"/>
        <v>0</v>
      </c>
    </row>
    <row r="5695" spans="1:22" ht="29" outlineLevel="4" x14ac:dyDescent="0.35">
      <c r="A5695" s="6" t="s">
        <v>0</v>
      </c>
      <c r="B5695" s="6" t="s">
        <v>1</v>
      </c>
      <c r="C5695" s="12" t="s">
        <v>6043</v>
      </c>
      <c r="D5695" s="5" t="s">
        <v>6044</v>
      </c>
      <c r="E5695" s="6" t="s">
        <v>6044</v>
      </c>
      <c r="F5695" s="1" t="s">
        <v>4</v>
      </c>
      <c r="G5695" s="15" t="s">
        <v>1297</v>
      </c>
      <c r="H5695" s="1" t="s">
        <v>6073</v>
      </c>
      <c r="I5695" s="2" t="s">
        <v>6074</v>
      </c>
      <c r="J5695" s="6" t="s">
        <v>6071</v>
      </c>
      <c r="K5695" s="6" t="s">
        <v>4</v>
      </c>
      <c r="L5695" s="6" t="s">
        <v>4</v>
      </c>
      <c r="M5695" s="6" t="s">
        <v>5</v>
      </c>
      <c r="N5695" s="6" t="s">
        <v>6078</v>
      </c>
      <c r="O5695" s="16">
        <v>44950</v>
      </c>
      <c r="P5695" s="6" t="s">
        <v>7</v>
      </c>
      <c r="Q5695" s="18">
        <v>0.09</v>
      </c>
      <c r="R5695" s="18">
        <v>0</v>
      </c>
      <c r="S5695" s="18">
        <v>0</v>
      </c>
      <c r="T5695" s="18">
        <v>0.09</v>
      </c>
      <c r="U5695" s="10">
        <f t="shared" si="178"/>
        <v>0</v>
      </c>
      <c r="V5695" s="20">
        <f t="shared" si="179"/>
        <v>0</v>
      </c>
    </row>
    <row r="5696" spans="1:22" ht="29" outlineLevel="4" x14ac:dyDescent="0.35">
      <c r="A5696" s="6" t="s">
        <v>0</v>
      </c>
      <c r="B5696" s="6" t="s">
        <v>1</v>
      </c>
      <c r="C5696" s="12" t="s">
        <v>6043</v>
      </c>
      <c r="D5696" s="5" t="s">
        <v>6044</v>
      </c>
      <c r="E5696" s="6" t="s">
        <v>6044</v>
      </c>
      <c r="F5696" s="1" t="s">
        <v>4</v>
      </c>
      <c r="G5696" s="15" t="s">
        <v>1297</v>
      </c>
      <c r="H5696" s="1" t="s">
        <v>6073</v>
      </c>
      <c r="I5696" s="2" t="s">
        <v>6074</v>
      </c>
      <c r="J5696" s="6" t="s">
        <v>6071</v>
      </c>
      <c r="K5696" s="6" t="s">
        <v>4</v>
      </c>
      <c r="L5696" s="6" t="s">
        <v>4</v>
      </c>
      <c r="M5696" s="6" t="s">
        <v>5</v>
      </c>
      <c r="N5696" s="6" t="s">
        <v>6079</v>
      </c>
      <c r="O5696" s="16">
        <v>45107</v>
      </c>
      <c r="P5696" s="6" t="s">
        <v>7</v>
      </c>
      <c r="Q5696" s="18">
        <v>95.33</v>
      </c>
      <c r="R5696" s="18">
        <v>0</v>
      </c>
      <c r="S5696" s="18">
        <v>0</v>
      </c>
      <c r="T5696" s="18">
        <v>95.33</v>
      </c>
      <c r="U5696" s="10">
        <f t="shared" si="178"/>
        <v>0</v>
      </c>
      <c r="V5696" s="20">
        <f t="shared" si="179"/>
        <v>0</v>
      </c>
    </row>
    <row r="5697" spans="1:22" outlineLevel="3" x14ac:dyDescent="0.35">
      <c r="H5697" s="14" t="s">
        <v>12406</v>
      </c>
      <c r="O5697" s="16"/>
      <c r="Q5697" s="18">
        <f>SUBTOTAL(9,Q5689:Q5696)</f>
        <v>25160.910000000003</v>
      </c>
      <c r="R5697" s="18">
        <f>SUBTOTAL(9,R5689:R5696)</f>
        <v>0</v>
      </c>
      <c r="S5697" s="18">
        <f>SUBTOTAL(9,S5689:S5696)</f>
        <v>25065.49</v>
      </c>
      <c r="T5697" s="18">
        <f>SUBTOTAL(9,T5689:T5696)</f>
        <v>95.42</v>
      </c>
      <c r="U5697" s="10">
        <f t="shared" si="178"/>
        <v>1.8900436771218665E-12</v>
      </c>
      <c r="V5697" s="20">
        <f t="shared" si="179"/>
        <v>1.8900436771218665E-12</v>
      </c>
    </row>
    <row r="5698" spans="1:22" outlineLevel="4" x14ac:dyDescent="0.35">
      <c r="A5698" s="6" t="s">
        <v>0</v>
      </c>
      <c r="B5698" s="6" t="s">
        <v>1</v>
      </c>
      <c r="C5698" s="12" t="s">
        <v>6043</v>
      </c>
      <c r="D5698" s="5" t="s">
        <v>6044</v>
      </c>
      <c r="E5698" s="6" t="s">
        <v>6044</v>
      </c>
      <c r="F5698" s="1" t="s">
        <v>4</v>
      </c>
      <c r="G5698" s="15" t="s">
        <v>1372</v>
      </c>
      <c r="H5698" s="1" t="s">
        <v>6082</v>
      </c>
      <c r="I5698" s="2" t="s">
        <v>6083</v>
      </c>
      <c r="J5698" s="6" t="s">
        <v>6080</v>
      </c>
      <c r="K5698" s="6" t="s">
        <v>4</v>
      </c>
      <c r="L5698" s="6" t="s">
        <v>4</v>
      </c>
      <c r="M5698" s="6" t="s">
        <v>5</v>
      </c>
      <c r="N5698" s="6" t="s">
        <v>6081</v>
      </c>
      <c r="O5698" s="16">
        <v>44903</v>
      </c>
      <c r="P5698" s="6" t="s">
        <v>7</v>
      </c>
      <c r="Q5698" s="18">
        <v>308.02999999999997</v>
      </c>
      <c r="R5698" s="18">
        <v>0</v>
      </c>
      <c r="S5698" s="18">
        <v>308.02999999999997</v>
      </c>
      <c r="T5698" s="18">
        <v>0</v>
      </c>
      <c r="U5698" s="10">
        <f t="shared" si="178"/>
        <v>0</v>
      </c>
      <c r="V5698" s="20">
        <f t="shared" si="179"/>
        <v>0</v>
      </c>
    </row>
    <row r="5699" spans="1:22" outlineLevel="4" x14ac:dyDescent="0.35">
      <c r="A5699" s="6" t="s">
        <v>0</v>
      </c>
      <c r="B5699" s="6" t="s">
        <v>1</v>
      </c>
      <c r="C5699" s="12" t="s">
        <v>6043</v>
      </c>
      <c r="D5699" s="5" t="s">
        <v>6044</v>
      </c>
      <c r="E5699" s="6" t="s">
        <v>6044</v>
      </c>
      <c r="F5699" s="1" t="s">
        <v>4</v>
      </c>
      <c r="G5699" s="15" t="s">
        <v>1372</v>
      </c>
      <c r="H5699" s="1" t="s">
        <v>6082</v>
      </c>
      <c r="I5699" s="2" t="s">
        <v>6083</v>
      </c>
      <c r="J5699" s="6" t="s">
        <v>6080</v>
      </c>
      <c r="K5699" s="6" t="s">
        <v>4</v>
      </c>
      <c r="L5699" s="6" t="s">
        <v>4</v>
      </c>
      <c r="M5699" s="6" t="s">
        <v>5</v>
      </c>
      <c r="N5699" s="6" t="s">
        <v>6084</v>
      </c>
      <c r="O5699" s="16">
        <v>44910</v>
      </c>
      <c r="P5699" s="6" t="s">
        <v>7</v>
      </c>
      <c r="Q5699" s="18">
        <v>237.8</v>
      </c>
      <c r="R5699" s="18">
        <v>0</v>
      </c>
      <c r="S5699" s="18">
        <v>237.8</v>
      </c>
      <c r="T5699" s="18">
        <v>0</v>
      </c>
      <c r="U5699" s="10">
        <f t="shared" ref="U5699:U5762" si="180">Q5699-R5699-S5699-T5699</f>
        <v>0</v>
      </c>
      <c r="V5699" s="20">
        <f t="shared" ref="V5699:V5762" si="181">Q5699-R5699-S5699-T5699</f>
        <v>0</v>
      </c>
    </row>
    <row r="5700" spans="1:22" outlineLevel="4" x14ac:dyDescent="0.35">
      <c r="A5700" s="6" t="s">
        <v>0</v>
      </c>
      <c r="B5700" s="6" t="s">
        <v>1</v>
      </c>
      <c r="C5700" s="12" t="s">
        <v>6043</v>
      </c>
      <c r="D5700" s="5" t="s">
        <v>6044</v>
      </c>
      <c r="E5700" s="6" t="s">
        <v>6044</v>
      </c>
      <c r="F5700" s="1" t="s">
        <v>13024</v>
      </c>
      <c r="G5700" s="15" t="s">
        <v>4</v>
      </c>
      <c r="H5700" s="1" t="s">
        <v>6082</v>
      </c>
      <c r="I5700" s="2" t="s">
        <v>6083</v>
      </c>
      <c r="J5700" s="6" t="s">
        <v>6080</v>
      </c>
      <c r="K5700" s="6" t="s">
        <v>4</v>
      </c>
      <c r="L5700" s="6" t="s">
        <v>4</v>
      </c>
      <c r="M5700" s="6" t="s">
        <v>5</v>
      </c>
      <c r="N5700" s="6" t="s">
        <v>6081</v>
      </c>
      <c r="O5700" s="16">
        <v>44903</v>
      </c>
      <c r="P5700" s="6" t="s">
        <v>7</v>
      </c>
      <c r="Q5700" s="18">
        <v>1232.1199999999999</v>
      </c>
      <c r="R5700" s="18">
        <v>1232.1199999999999</v>
      </c>
      <c r="S5700" s="18">
        <v>0</v>
      </c>
      <c r="T5700" s="18">
        <v>0</v>
      </c>
      <c r="U5700" s="10">
        <f t="shared" si="180"/>
        <v>0</v>
      </c>
      <c r="V5700" s="20">
        <f t="shared" si="181"/>
        <v>0</v>
      </c>
    </row>
    <row r="5701" spans="1:22" outlineLevel="4" x14ac:dyDescent="0.35">
      <c r="A5701" s="6" t="s">
        <v>0</v>
      </c>
      <c r="B5701" s="6" t="s">
        <v>1</v>
      </c>
      <c r="C5701" s="12" t="s">
        <v>6043</v>
      </c>
      <c r="D5701" s="5" t="s">
        <v>6044</v>
      </c>
      <c r="E5701" s="6" t="s">
        <v>6044</v>
      </c>
      <c r="F5701" s="1" t="s">
        <v>13024</v>
      </c>
      <c r="G5701" s="15" t="s">
        <v>4</v>
      </c>
      <c r="H5701" s="1" t="s">
        <v>6082</v>
      </c>
      <c r="I5701" s="2" t="s">
        <v>6083</v>
      </c>
      <c r="J5701" s="6" t="s">
        <v>6080</v>
      </c>
      <c r="K5701" s="6" t="s">
        <v>4</v>
      </c>
      <c r="L5701" s="6" t="s">
        <v>4</v>
      </c>
      <c r="M5701" s="6" t="s">
        <v>5</v>
      </c>
      <c r="N5701" s="6" t="s">
        <v>6084</v>
      </c>
      <c r="O5701" s="16">
        <v>44910</v>
      </c>
      <c r="P5701" s="6" t="s">
        <v>7</v>
      </c>
      <c r="Q5701" s="18">
        <v>951.2</v>
      </c>
      <c r="R5701" s="18">
        <v>951.2</v>
      </c>
      <c r="S5701" s="18">
        <v>0</v>
      </c>
      <c r="T5701" s="18">
        <v>0</v>
      </c>
      <c r="U5701" s="10">
        <f t="shared" si="180"/>
        <v>0</v>
      </c>
      <c r="V5701" s="20">
        <f t="shared" si="181"/>
        <v>0</v>
      </c>
    </row>
    <row r="5702" spans="1:22" outlineLevel="3" x14ac:dyDescent="0.35">
      <c r="H5702" s="14" t="s">
        <v>12407</v>
      </c>
      <c r="O5702" s="16"/>
      <c r="Q5702" s="18">
        <f>SUBTOTAL(9,Q5698:Q5701)</f>
        <v>2729.1499999999996</v>
      </c>
      <c r="R5702" s="18">
        <f>SUBTOTAL(9,R5698:R5701)</f>
        <v>2183.3199999999997</v>
      </c>
      <c r="S5702" s="18">
        <f>SUBTOTAL(9,S5698:S5701)</f>
        <v>545.82999999999993</v>
      </c>
      <c r="T5702" s="18">
        <f>SUBTOTAL(9,T5698:T5701)</f>
        <v>0</v>
      </c>
      <c r="U5702" s="10">
        <f t="shared" si="180"/>
        <v>0</v>
      </c>
      <c r="V5702" s="20">
        <f t="shared" si="181"/>
        <v>0</v>
      </c>
    </row>
    <row r="5703" spans="1:22" ht="29" outlineLevel="4" x14ac:dyDescent="0.35">
      <c r="A5703" s="6" t="s">
        <v>0</v>
      </c>
      <c r="B5703" s="6" t="s">
        <v>1</v>
      </c>
      <c r="C5703" s="12" t="s">
        <v>6043</v>
      </c>
      <c r="D5703" s="5" t="s">
        <v>6044</v>
      </c>
      <c r="E5703" s="6" t="s">
        <v>6044</v>
      </c>
      <c r="F5703" s="1" t="s">
        <v>4</v>
      </c>
      <c r="G5703" s="15" t="s">
        <v>1372</v>
      </c>
      <c r="H5703" s="1" t="s">
        <v>6087</v>
      </c>
      <c r="I5703" s="2" t="s">
        <v>6088</v>
      </c>
      <c r="J5703" s="6" t="s">
        <v>6085</v>
      </c>
      <c r="K5703" s="6" t="s">
        <v>4</v>
      </c>
      <c r="L5703" s="6" t="s">
        <v>4</v>
      </c>
      <c r="M5703" s="6" t="s">
        <v>5</v>
      </c>
      <c r="N5703" s="6" t="s">
        <v>6086</v>
      </c>
      <c r="O5703" s="16">
        <v>45089</v>
      </c>
      <c r="P5703" s="6" t="s">
        <v>7</v>
      </c>
      <c r="Q5703" s="18">
        <v>3028.16</v>
      </c>
      <c r="R5703" s="18">
        <v>0</v>
      </c>
      <c r="S5703" s="18">
        <v>3028.16</v>
      </c>
      <c r="T5703" s="18">
        <v>0</v>
      </c>
      <c r="U5703" s="10">
        <f t="shared" si="180"/>
        <v>0</v>
      </c>
      <c r="V5703" s="20">
        <f t="shared" si="181"/>
        <v>0</v>
      </c>
    </row>
    <row r="5704" spans="1:22" outlineLevel="3" x14ac:dyDescent="0.35">
      <c r="H5704" s="14" t="s">
        <v>12408</v>
      </c>
      <c r="O5704" s="16"/>
      <c r="Q5704" s="18">
        <f>SUBTOTAL(9,Q5703:Q5703)</f>
        <v>3028.16</v>
      </c>
      <c r="R5704" s="18">
        <f>SUBTOTAL(9,R5703:R5703)</f>
        <v>0</v>
      </c>
      <c r="S5704" s="18">
        <f>SUBTOTAL(9,S5703:S5703)</f>
        <v>3028.16</v>
      </c>
      <c r="T5704" s="18">
        <f>SUBTOTAL(9,T5703:T5703)</f>
        <v>0</v>
      </c>
      <c r="U5704" s="10">
        <f t="shared" si="180"/>
        <v>0</v>
      </c>
      <c r="V5704" s="20">
        <f t="shared" si="181"/>
        <v>0</v>
      </c>
    </row>
    <row r="5705" spans="1:22" ht="29" outlineLevel="4" x14ac:dyDescent="0.35">
      <c r="A5705" s="6" t="s">
        <v>0</v>
      </c>
      <c r="B5705" s="6" t="s">
        <v>1</v>
      </c>
      <c r="C5705" s="12" t="s">
        <v>6043</v>
      </c>
      <c r="D5705" s="5" t="s">
        <v>6044</v>
      </c>
      <c r="E5705" s="6" t="s">
        <v>6044</v>
      </c>
      <c r="F5705" s="1" t="s">
        <v>4</v>
      </c>
      <c r="G5705" s="15" t="s">
        <v>1372</v>
      </c>
      <c r="H5705" s="1" t="s">
        <v>6091</v>
      </c>
      <c r="I5705" s="2" t="s">
        <v>6092</v>
      </c>
      <c r="J5705" s="6" t="s">
        <v>6089</v>
      </c>
      <c r="K5705" s="6" t="s">
        <v>4</v>
      </c>
      <c r="L5705" s="6" t="s">
        <v>4</v>
      </c>
      <c r="M5705" s="6" t="s">
        <v>5</v>
      </c>
      <c r="N5705" s="6" t="s">
        <v>6090</v>
      </c>
      <c r="O5705" s="16">
        <v>44888</v>
      </c>
      <c r="P5705" s="6" t="s">
        <v>7</v>
      </c>
      <c r="Q5705" s="18">
        <v>2594.16</v>
      </c>
      <c r="R5705" s="18">
        <v>0</v>
      </c>
      <c r="S5705" s="18">
        <v>2594.16</v>
      </c>
      <c r="T5705" s="18">
        <v>0</v>
      </c>
      <c r="U5705" s="10">
        <f t="shared" si="180"/>
        <v>0</v>
      </c>
      <c r="V5705" s="20">
        <f t="shared" si="181"/>
        <v>0</v>
      </c>
    </row>
    <row r="5706" spans="1:22" ht="29" outlineLevel="4" x14ac:dyDescent="0.35">
      <c r="A5706" s="6" t="s">
        <v>0</v>
      </c>
      <c r="B5706" s="6" t="s">
        <v>1</v>
      </c>
      <c r="C5706" s="12" t="s">
        <v>6043</v>
      </c>
      <c r="D5706" s="5" t="s">
        <v>6044</v>
      </c>
      <c r="E5706" s="6" t="s">
        <v>6044</v>
      </c>
      <c r="F5706" s="1" t="s">
        <v>4</v>
      </c>
      <c r="G5706" s="15" t="s">
        <v>1372</v>
      </c>
      <c r="H5706" s="1" t="s">
        <v>6091</v>
      </c>
      <c r="I5706" s="2" t="s">
        <v>6092</v>
      </c>
      <c r="J5706" s="6" t="s">
        <v>6089</v>
      </c>
      <c r="K5706" s="6" t="s">
        <v>4</v>
      </c>
      <c r="L5706" s="6" t="s">
        <v>4</v>
      </c>
      <c r="M5706" s="6" t="s">
        <v>5</v>
      </c>
      <c r="N5706" s="6" t="s">
        <v>6093</v>
      </c>
      <c r="O5706" s="16">
        <v>44887</v>
      </c>
      <c r="P5706" s="6" t="s">
        <v>7</v>
      </c>
      <c r="Q5706" s="18">
        <v>1125.6500000000001</v>
      </c>
      <c r="R5706" s="18">
        <v>0</v>
      </c>
      <c r="S5706" s="18">
        <v>1125.6500000000001</v>
      </c>
      <c r="T5706" s="18">
        <v>0</v>
      </c>
      <c r="U5706" s="10">
        <f t="shared" si="180"/>
        <v>0</v>
      </c>
      <c r="V5706" s="20">
        <f t="shared" si="181"/>
        <v>0</v>
      </c>
    </row>
    <row r="5707" spans="1:22" outlineLevel="3" x14ac:dyDescent="0.35">
      <c r="H5707" s="14" t="s">
        <v>12409</v>
      </c>
      <c r="O5707" s="16"/>
      <c r="Q5707" s="18">
        <f>SUBTOTAL(9,Q5705:Q5706)</f>
        <v>3719.81</v>
      </c>
      <c r="R5707" s="18">
        <f>SUBTOTAL(9,R5705:R5706)</f>
        <v>0</v>
      </c>
      <c r="S5707" s="18">
        <f>SUBTOTAL(9,S5705:S5706)</f>
        <v>3719.81</v>
      </c>
      <c r="T5707" s="18">
        <f>SUBTOTAL(9,T5705:T5706)</f>
        <v>0</v>
      </c>
      <c r="U5707" s="10">
        <f t="shared" si="180"/>
        <v>0</v>
      </c>
      <c r="V5707" s="20">
        <f t="shared" si="181"/>
        <v>0</v>
      </c>
    </row>
    <row r="5708" spans="1:22" ht="29" outlineLevel="4" x14ac:dyDescent="0.35">
      <c r="A5708" s="6" t="s">
        <v>0</v>
      </c>
      <c r="B5708" s="6" t="s">
        <v>1</v>
      </c>
      <c r="C5708" s="12" t="s">
        <v>6043</v>
      </c>
      <c r="D5708" s="5" t="s">
        <v>6044</v>
      </c>
      <c r="E5708" s="6" t="s">
        <v>6044</v>
      </c>
      <c r="F5708" s="1" t="s">
        <v>4</v>
      </c>
      <c r="G5708" s="15" t="s">
        <v>1372</v>
      </c>
      <c r="H5708" s="1" t="s">
        <v>6096</v>
      </c>
      <c r="I5708" s="2" t="s">
        <v>6097</v>
      </c>
      <c r="J5708" s="6" t="s">
        <v>6094</v>
      </c>
      <c r="K5708" s="6" t="s">
        <v>4</v>
      </c>
      <c r="L5708" s="6" t="s">
        <v>4</v>
      </c>
      <c r="M5708" s="6" t="s">
        <v>5</v>
      </c>
      <c r="N5708" s="6" t="s">
        <v>6095</v>
      </c>
      <c r="O5708" s="16">
        <v>44747</v>
      </c>
      <c r="P5708" s="6" t="s">
        <v>7</v>
      </c>
      <c r="Q5708" s="18">
        <v>21472.79</v>
      </c>
      <c r="R5708" s="18">
        <v>0</v>
      </c>
      <c r="S5708" s="18">
        <v>21472.79</v>
      </c>
      <c r="T5708" s="18">
        <v>0</v>
      </c>
      <c r="U5708" s="10">
        <f t="shared" si="180"/>
        <v>0</v>
      </c>
      <c r="V5708" s="20">
        <f t="shared" si="181"/>
        <v>0</v>
      </c>
    </row>
    <row r="5709" spans="1:22" ht="29" outlineLevel="4" x14ac:dyDescent="0.35">
      <c r="A5709" s="6" t="s">
        <v>0</v>
      </c>
      <c r="B5709" s="6" t="s">
        <v>1</v>
      </c>
      <c r="C5709" s="12" t="s">
        <v>6043</v>
      </c>
      <c r="D5709" s="5" t="s">
        <v>6044</v>
      </c>
      <c r="E5709" s="6" t="s">
        <v>6044</v>
      </c>
      <c r="F5709" s="1" t="s">
        <v>4</v>
      </c>
      <c r="G5709" s="15" t="s">
        <v>1372</v>
      </c>
      <c r="H5709" s="1" t="s">
        <v>6096</v>
      </c>
      <c r="I5709" s="2" t="s">
        <v>6097</v>
      </c>
      <c r="J5709" s="6" t="s">
        <v>6094</v>
      </c>
      <c r="K5709" s="6" t="s">
        <v>4</v>
      </c>
      <c r="L5709" s="6" t="s">
        <v>4</v>
      </c>
      <c r="M5709" s="6" t="s">
        <v>5</v>
      </c>
      <c r="N5709" s="6" t="s">
        <v>6098</v>
      </c>
      <c r="O5709" s="16">
        <v>44824</v>
      </c>
      <c r="P5709" s="6" t="s">
        <v>7</v>
      </c>
      <c r="Q5709" s="18">
        <v>2343.41</v>
      </c>
      <c r="R5709" s="18">
        <v>0</v>
      </c>
      <c r="S5709" s="18">
        <v>2343.41</v>
      </c>
      <c r="T5709" s="18">
        <v>0</v>
      </c>
      <c r="U5709" s="10">
        <f t="shared" si="180"/>
        <v>0</v>
      </c>
      <c r="V5709" s="20">
        <f t="shared" si="181"/>
        <v>0</v>
      </c>
    </row>
    <row r="5710" spans="1:22" ht="29" outlineLevel="4" x14ac:dyDescent="0.35">
      <c r="A5710" s="6" t="s">
        <v>0</v>
      </c>
      <c r="B5710" s="6" t="s">
        <v>1</v>
      </c>
      <c r="C5710" s="12" t="s">
        <v>6043</v>
      </c>
      <c r="D5710" s="5" t="s">
        <v>6044</v>
      </c>
      <c r="E5710" s="6" t="s">
        <v>6044</v>
      </c>
      <c r="F5710" s="1" t="s">
        <v>4</v>
      </c>
      <c r="G5710" s="15" t="s">
        <v>1372</v>
      </c>
      <c r="H5710" s="1" t="s">
        <v>6096</v>
      </c>
      <c r="I5710" s="2" t="s">
        <v>6097</v>
      </c>
      <c r="J5710" s="6" t="s">
        <v>6094</v>
      </c>
      <c r="K5710" s="6" t="s">
        <v>4</v>
      </c>
      <c r="L5710" s="6" t="s">
        <v>4</v>
      </c>
      <c r="M5710" s="6" t="s">
        <v>5</v>
      </c>
      <c r="N5710" s="6" t="s">
        <v>6099</v>
      </c>
      <c r="O5710" s="16">
        <v>44824</v>
      </c>
      <c r="P5710" s="6" t="s">
        <v>7</v>
      </c>
      <c r="Q5710" s="18">
        <v>16632.97</v>
      </c>
      <c r="R5710" s="18">
        <v>0</v>
      </c>
      <c r="S5710" s="18">
        <v>16632.97</v>
      </c>
      <c r="T5710" s="18">
        <v>0</v>
      </c>
      <c r="U5710" s="10">
        <f t="shared" si="180"/>
        <v>0</v>
      </c>
      <c r="V5710" s="20">
        <f t="shared" si="181"/>
        <v>0</v>
      </c>
    </row>
    <row r="5711" spans="1:22" ht="29" outlineLevel="4" x14ac:dyDescent="0.35">
      <c r="A5711" s="6" t="s">
        <v>0</v>
      </c>
      <c r="B5711" s="6" t="s">
        <v>1</v>
      </c>
      <c r="C5711" s="12" t="s">
        <v>6043</v>
      </c>
      <c r="D5711" s="5" t="s">
        <v>6044</v>
      </c>
      <c r="E5711" s="6" t="s">
        <v>6044</v>
      </c>
      <c r="F5711" s="1" t="s">
        <v>4</v>
      </c>
      <c r="G5711" s="15" t="s">
        <v>1372</v>
      </c>
      <c r="H5711" s="1" t="s">
        <v>6096</v>
      </c>
      <c r="I5711" s="2" t="s">
        <v>6097</v>
      </c>
      <c r="J5711" s="6" t="s">
        <v>6094</v>
      </c>
      <c r="K5711" s="6" t="s">
        <v>4</v>
      </c>
      <c r="L5711" s="6" t="s">
        <v>4</v>
      </c>
      <c r="M5711" s="6" t="s">
        <v>5</v>
      </c>
      <c r="N5711" s="6" t="s">
        <v>6100</v>
      </c>
      <c r="O5711" s="16">
        <v>44875</v>
      </c>
      <c r="P5711" s="6" t="s">
        <v>7</v>
      </c>
      <c r="Q5711" s="18">
        <v>7617.34</v>
      </c>
      <c r="R5711" s="18">
        <v>0</v>
      </c>
      <c r="S5711" s="18">
        <v>7617.34</v>
      </c>
      <c r="T5711" s="18">
        <v>0</v>
      </c>
      <c r="U5711" s="10">
        <f t="shared" si="180"/>
        <v>0</v>
      </c>
      <c r="V5711" s="20">
        <f t="shared" si="181"/>
        <v>0</v>
      </c>
    </row>
    <row r="5712" spans="1:22" outlineLevel="3" x14ac:dyDescent="0.35">
      <c r="H5712" s="14" t="s">
        <v>12410</v>
      </c>
      <c r="O5712" s="16"/>
      <c r="Q5712" s="18">
        <f>SUBTOTAL(9,Q5708:Q5711)</f>
        <v>48066.509999999995</v>
      </c>
      <c r="R5712" s="18">
        <f>SUBTOTAL(9,R5708:R5711)</f>
        <v>0</v>
      </c>
      <c r="S5712" s="18">
        <f>SUBTOTAL(9,S5708:S5711)</f>
        <v>48066.509999999995</v>
      </c>
      <c r="T5712" s="18">
        <f>SUBTOTAL(9,T5708:T5711)</f>
        <v>0</v>
      </c>
      <c r="U5712" s="10">
        <f t="shared" si="180"/>
        <v>0</v>
      </c>
      <c r="V5712" s="20">
        <f t="shared" si="181"/>
        <v>0</v>
      </c>
    </row>
    <row r="5713" spans="1:22" ht="29" outlineLevel="4" x14ac:dyDescent="0.35">
      <c r="A5713" s="6" t="s">
        <v>0</v>
      </c>
      <c r="B5713" s="6" t="s">
        <v>1</v>
      </c>
      <c r="C5713" s="12" t="s">
        <v>6043</v>
      </c>
      <c r="D5713" s="5" t="s">
        <v>6044</v>
      </c>
      <c r="E5713" s="6" t="s">
        <v>6044</v>
      </c>
      <c r="F5713" s="1" t="s">
        <v>4</v>
      </c>
      <c r="G5713" s="15" t="s">
        <v>1372</v>
      </c>
      <c r="H5713" s="1" t="s">
        <v>6103</v>
      </c>
      <c r="I5713" s="2" t="s">
        <v>6104</v>
      </c>
      <c r="J5713" s="6" t="s">
        <v>6101</v>
      </c>
      <c r="K5713" s="6" t="s">
        <v>4</v>
      </c>
      <c r="L5713" s="6" t="s">
        <v>4</v>
      </c>
      <c r="M5713" s="6" t="s">
        <v>5</v>
      </c>
      <c r="N5713" s="6" t="s">
        <v>6102</v>
      </c>
      <c r="O5713" s="16">
        <v>44763</v>
      </c>
      <c r="P5713" s="6" t="s">
        <v>7</v>
      </c>
      <c r="Q5713" s="18">
        <v>9719.4699999999993</v>
      </c>
      <c r="R5713" s="18">
        <v>0</v>
      </c>
      <c r="S5713" s="18">
        <v>9719.4699999999993</v>
      </c>
      <c r="T5713" s="18">
        <v>0</v>
      </c>
      <c r="U5713" s="10">
        <f t="shared" si="180"/>
        <v>0</v>
      </c>
      <c r="V5713" s="20">
        <f t="shared" si="181"/>
        <v>0</v>
      </c>
    </row>
    <row r="5714" spans="1:22" ht="29" outlineLevel="4" x14ac:dyDescent="0.35">
      <c r="A5714" s="6" t="s">
        <v>0</v>
      </c>
      <c r="B5714" s="6" t="s">
        <v>1</v>
      </c>
      <c r="C5714" s="12" t="s">
        <v>6043</v>
      </c>
      <c r="D5714" s="5" t="s">
        <v>6044</v>
      </c>
      <c r="E5714" s="6" t="s">
        <v>6044</v>
      </c>
      <c r="F5714" s="1" t="s">
        <v>4</v>
      </c>
      <c r="G5714" s="15" t="s">
        <v>1372</v>
      </c>
      <c r="H5714" s="1" t="s">
        <v>6103</v>
      </c>
      <c r="I5714" s="2" t="s">
        <v>6104</v>
      </c>
      <c r="J5714" s="6" t="s">
        <v>6101</v>
      </c>
      <c r="K5714" s="6" t="s">
        <v>4</v>
      </c>
      <c r="L5714" s="6" t="s">
        <v>4</v>
      </c>
      <c r="M5714" s="6" t="s">
        <v>5</v>
      </c>
      <c r="N5714" s="6" t="s">
        <v>6105</v>
      </c>
      <c r="O5714" s="16">
        <v>44837</v>
      </c>
      <c r="P5714" s="6" t="s">
        <v>7</v>
      </c>
      <c r="Q5714" s="18">
        <v>8569.7800000000007</v>
      </c>
      <c r="R5714" s="18">
        <v>0</v>
      </c>
      <c r="S5714" s="18">
        <v>8569.7800000000007</v>
      </c>
      <c r="T5714" s="18">
        <v>0</v>
      </c>
      <c r="U5714" s="10">
        <f t="shared" si="180"/>
        <v>0</v>
      </c>
      <c r="V5714" s="20">
        <f t="shared" si="181"/>
        <v>0</v>
      </c>
    </row>
    <row r="5715" spans="1:22" ht="29" outlineLevel="4" x14ac:dyDescent="0.35">
      <c r="A5715" s="6" t="s">
        <v>0</v>
      </c>
      <c r="B5715" s="6" t="s">
        <v>1</v>
      </c>
      <c r="C5715" s="12" t="s">
        <v>6043</v>
      </c>
      <c r="D5715" s="5" t="s">
        <v>6044</v>
      </c>
      <c r="E5715" s="6" t="s">
        <v>6044</v>
      </c>
      <c r="F5715" s="1" t="s">
        <v>4</v>
      </c>
      <c r="G5715" s="15" t="s">
        <v>1372</v>
      </c>
      <c r="H5715" s="1" t="s">
        <v>6103</v>
      </c>
      <c r="I5715" s="2" t="s">
        <v>6104</v>
      </c>
      <c r="J5715" s="6" t="s">
        <v>6101</v>
      </c>
      <c r="K5715" s="6" t="s">
        <v>4</v>
      </c>
      <c r="L5715" s="6" t="s">
        <v>4</v>
      </c>
      <c r="M5715" s="6" t="s">
        <v>5</v>
      </c>
      <c r="N5715" s="6" t="s">
        <v>6106</v>
      </c>
      <c r="O5715" s="16">
        <v>44862</v>
      </c>
      <c r="P5715" s="6" t="s">
        <v>7</v>
      </c>
      <c r="Q5715" s="18">
        <v>3111.83</v>
      </c>
      <c r="R5715" s="18">
        <v>0</v>
      </c>
      <c r="S5715" s="18">
        <v>3111.83</v>
      </c>
      <c r="T5715" s="18">
        <v>0</v>
      </c>
      <c r="U5715" s="10">
        <f t="shared" si="180"/>
        <v>0</v>
      </c>
      <c r="V5715" s="20">
        <f t="shared" si="181"/>
        <v>0</v>
      </c>
    </row>
    <row r="5716" spans="1:22" ht="29" outlineLevel="4" x14ac:dyDescent="0.35">
      <c r="A5716" s="6" t="s">
        <v>0</v>
      </c>
      <c r="B5716" s="6" t="s">
        <v>1</v>
      </c>
      <c r="C5716" s="12" t="s">
        <v>6043</v>
      </c>
      <c r="D5716" s="5" t="s">
        <v>6044</v>
      </c>
      <c r="E5716" s="6" t="s">
        <v>6044</v>
      </c>
      <c r="F5716" s="1" t="s">
        <v>4</v>
      </c>
      <c r="G5716" s="15" t="s">
        <v>1372</v>
      </c>
      <c r="H5716" s="1" t="s">
        <v>6103</v>
      </c>
      <c r="I5716" s="2" t="s">
        <v>6104</v>
      </c>
      <c r="J5716" s="6" t="s">
        <v>6101</v>
      </c>
      <c r="K5716" s="6" t="s">
        <v>4</v>
      </c>
      <c r="L5716" s="6" t="s">
        <v>4</v>
      </c>
      <c r="M5716" s="6" t="s">
        <v>5</v>
      </c>
      <c r="N5716" s="6" t="s">
        <v>6107</v>
      </c>
      <c r="O5716" s="16">
        <v>44949</v>
      </c>
      <c r="P5716" s="6" t="s">
        <v>7</v>
      </c>
      <c r="Q5716" s="18">
        <v>2894.87</v>
      </c>
      <c r="R5716" s="18">
        <v>0</v>
      </c>
      <c r="S5716" s="18">
        <v>2894.87</v>
      </c>
      <c r="T5716" s="18">
        <v>0</v>
      </c>
      <c r="U5716" s="10">
        <f t="shared" si="180"/>
        <v>0</v>
      </c>
      <c r="V5716" s="20">
        <f t="shared" si="181"/>
        <v>0</v>
      </c>
    </row>
    <row r="5717" spans="1:22" outlineLevel="3" x14ac:dyDescent="0.35">
      <c r="H5717" s="14" t="s">
        <v>12411</v>
      </c>
      <c r="O5717" s="16"/>
      <c r="Q5717" s="18">
        <f>SUBTOTAL(9,Q5713:Q5716)</f>
        <v>24295.95</v>
      </c>
      <c r="R5717" s="18">
        <f>SUBTOTAL(9,R5713:R5716)</f>
        <v>0</v>
      </c>
      <c r="S5717" s="18">
        <f>SUBTOTAL(9,S5713:S5716)</f>
        <v>24295.95</v>
      </c>
      <c r="T5717" s="18">
        <f>SUBTOTAL(9,T5713:T5716)</f>
        <v>0</v>
      </c>
      <c r="U5717" s="10">
        <f t="shared" si="180"/>
        <v>0</v>
      </c>
      <c r="V5717" s="20">
        <f t="shared" si="181"/>
        <v>0</v>
      </c>
    </row>
    <row r="5718" spans="1:22" ht="29" outlineLevel="4" x14ac:dyDescent="0.35">
      <c r="A5718" s="6" t="s">
        <v>0</v>
      </c>
      <c r="B5718" s="6" t="s">
        <v>1</v>
      </c>
      <c r="C5718" s="12" t="s">
        <v>6043</v>
      </c>
      <c r="D5718" s="5" t="s">
        <v>6044</v>
      </c>
      <c r="E5718" s="6" t="s">
        <v>6044</v>
      </c>
      <c r="F5718" s="1" t="s">
        <v>4</v>
      </c>
      <c r="G5718" s="15" t="s">
        <v>1372</v>
      </c>
      <c r="H5718" s="1" t="s">
        <v>6110</v>
      </c>
      <c r="I5718" s="2" t="s">
        <v>6111</v>
      </c>
      <c r="J5718" s="6" t="s">
        <v>6108</v>
      </c>
      <c r="K5718" s="6" t="s">
        <v>4</v>
      </c>
      <c r="L5718" s="6" t="s">
        <v>4</v>
      </c>
      <c r="M5718" s="6" t="s">
        <v>5</v>
      </c>
      <c r="N5718" s="6" t="s">
        <v>6109</v>
      </c>
      <c r="O5718" s="16">
        <v>44763</v>
      </c>
      <c r="P5718" s="6" t="s">
        <v>7</v>
      </c>
      <c r="Q5718" s="18">
        <v>6732.69</v>
      </c>
      <c r="R5718" s="18">
        <v>0</v>
      </c>
      <c r="S5718" s="18">
        <v>6732.69</v>
      </c>
      <c r="T5718" s="18">
        <v>0</v>
      </c>
      <c r="U5718" s="10">
        <f t="shared" si="180"/>
        <v>0</v>
      </c>
      <c r="V5718" s="20">
        <f t="shared" si="181"/>
        <v>0</v>
      </c>
    </row>
    <row r="5719" spans="1:22" ht="29" outlineLevel="4" x14ac:dyDescent="0.35">
      <c r="A5719" s="6" t="s">
        <v>0</v>
      </c>
      <c r="B5719" s="6" t="s">
        <v>1</v>
      </c>
      <c r="C5719" s="12" t="s">
        <v>6043</v>
      </c>
      <c r="D5719" s="5" t="s">
        <v>6044</v>
      </c>
      <c r="E5719" s="6" t="s">
        <v>6044</v>
      </c>
      <c r="F5719" s="1" t="s">
        <v>4</v>
      </c>
      <c r="G5719" s="15" t="s">
        <v>1372</v>
      </c>
      <c r="H5719" s="1" t="s">
        <v>6110</v>
      </c>
      <c r="I5719" s="2" t="s">
        <v>6111</v>
      </c>
      <c r="J5719" s="6" t="s">
        <v>6108</v>
      </c>
      <c r="K5719" s="6" t="s">
        <v>4</v>
      </c>
      <c r="L5719" s="6" t="s">
        <v>4</v>
      </c>
      <c r="M5719" s="6" t="s">
        <v>5</v>
      </c>
      <c r="N5719" s="6" t="s">
        <v>6112</v>
      </c>
      <c r="O5719" s="16">
        <v>44837</v>
      </c>
      <c r="P5719" s="6" t="s">
        <v>7</v>
      </c>
      <c r="Q5719" s="18">
        <v>2823.81</v>
      </c>
      <c r="R5719" s="18">
        <v>0</v>
      </c>
      <c r="S5719" s="18">
        <v>2823.81</v>
      </c>
      <c r="T5719" s="18">
        <v>0</v>
      </c>
      <c r="U5719" s="10">
        <f t="shared" si="180"/>
        <v>0</v>
      </c>
      <c r="V5719" s="20">
        <f t="shared" si="181"/>
        <v>0</v>
      </c>
    </row>
    <row r="5720" spans="1:22" ht="29" outlineLevel="4" x14ac:dyDescent="0.35">
      <c r="A5720" s="6" t="s">
        <v>0</v>
      </c>
      <c r="B5720" s="6" t="s">
        <v>1</v>
      </c>
      <c r="C5720" s="12" t="s">
        <v>6043</v>
      </c>
      <c r="D5720" s="5" t="s">
        <v>6044</v>
      </c>
      <c r="E5720" s="6" t="s">
        <v>6044</v>
      </c>
      <c r="F5720" s="1" t="s">
        <v>4</v>
      </c>
      <c r="G5720" s="15" t="s">
        <v>1372</v>
      </c>
      <c r="H5720" s="1" t="s">
        <v>6110</v>
      </c>
      <c r="I5720" s="2" t="s">
        <v>6111</v>
      </c>
      <c r="J5720" s="6" t="s">
        <v>6108</v>
      </c>
      <c r="K5720" s="6" t="s">
        <v>4</v>
      </c>
      <c r="L5720" s="6" t="s">
        <v>4</v>
      </c>
      <c r="M5720" s="6" t="s">
        <v>5</v>
      </c>
      <c r="N5720" s="6" t="s">
        <v>6113</v>
      </c>
      <c r="O5720" s="16">
        <v>44862</v>
      </c>
      <c r="P5720" s="6" t="s">
        <v>7</v>
      </c>
      <c r="Q5720" s="18">
        <v>5388.6</v>
      </c>
      <c r="R5720" s="18">
        <v>0</v>
      </c>
      <c r="S5720" s="18">
        <v>5388.6</v>
      </c>
      <c r="T5720" s="18">
        <v>0</v>
      </c>
      <c r="U5720" s="10">
        <f t="shared" si="180"/>
        <v>0</v>
      </c>
      <c r="V5720" s="20">
        <f t="shared" si="181"/>
        <v>0</v>
      </c>
    </row>
    <row r="5721" spans="1:22" ht="29" outlineLevel="4" x14ac:dyDescent="0.35">
      <c r="A5721" s="6" t="s">
        <v>0</v>
      </c>
      <c r="B5721" s="6" t="s">
        <v>1</v>
      </c>
      <c r="C5721" s="12" t="s">
        <v>6043</v>
      </c>
      <c r="D5721" s="5" t="s">
        <v>6044</v>
      </c>
      <c r="E5721" s="6" t="s">
        <v>6044</v>
      </c>
      <c r="F5721" s="1" t="s">
        <v>4</v>
      </c>
      <c r="G5721" s="15" t="s">
        <v>1372</v>
      </c>
      <c r="H5721" s="1" t="s">
        <v>6110</v>
      </c>
      <c r="I5721" s="2" t="s">
        <v>6111</v>
      </c>
      <c r="J5721" s="6" t="s">
        <v>6108</v>
      </c>
      <c r="K5721" s="6" t="s">
        <v>4</v>
      </c>
      <c r="L5721" s="6" t="s">
        <v>4</v>
      </c>
      <c r="M5721" s="6" t="s">
        <v>5</v>
      </c>
      <c r="N5721" s="6" t="s">
        <v>6114</v>
      </c>
      <c r="O5721" s="16">
        <v>44974</v>
      </c>
      <c r="P5721" s="6" t="s">
        <v>7</v>
      </c>
      <c r="Q5721" s="18">
        <v>1663.26</v>
      </c>
      <c r="R5721" s="18">
        <v>0</v>
      </c>
      <c r="S5721" s="18">
        <v>1663.26</v>
      </c>
      <c r="T5721" s="18">
        <v>0</v>
      </c>
      <c r="U5721" s="10">
        <f t="shared" si="180"/>
        <v>0</v>
      </c>
      <c r="V5721" s="20">
        <f t="shared" si="181"/>
        <v>0</v>
      </c>
    </row>
    <row r="5722" spans="1:22" outlineLevel="3" x14ac:dyDescent="0.35">
      <c r="H5722" s="14" t="s">
        <v>12412</v>
      </c>
      <c r="O5722" s="16"/>
      <c r="Q5722" s="18">
        <f>SUBTOTAL(9,Q5718:Q5721)</f>
        <v>16608.36</v>
      </c>
      <c r="R5722" s="18">
        <f>SUBTOTAL(9,R5718:R5721)</f>
        <v>0</v>
      </c>
      <c r="S5722" s="18">
        <f>SUBTOTAL(9,S5718:S5721)</f>
        <v>16608.36</v>
      </c>
      <c r="T5722" s="18">
        <f>SUBTOTAL(9,T5718:T5721)</f>
        <v>0</v>
      </c>
      <c r="U5722" s="10">
        <f t="shared" si="180"/>
        <v>0</v>
      </c>
      <c r="V5722" s="20">
        <f t="shared" si="181"/>
        <v>0</v>
      </c>
    </row>
    <row r="5723" spans="1:22" ht="29" outlineLevel="4" x14ac:dyDescent="0.35">
      <c r="A5723" s="6" t="s">
        <v>0</v>
      </c>
      <c r="B5723" s="6" t="s">
        <v>1</v>
      </c>
      <c r="C5723" s="12" t="s">
        <v>6043</v>
      </c>
      <c r="D5723" s="5" t="s">
        <v>6044</v>
      </c>
      <c r="E5723" s="6" t="s">
        <v>6044</v>
      </c>
      <c r="F5723" s="1" t="s">
        <v>4</v>
      </c>
      <c r="G5723" s="15" t="s">
        <v>1372</v>
      </c>
      <c r="H5723" s="1" t="s">
        <v>6117</v>
      </c>
      <c r="I5723" s="2" t="s">
        <v>6118</v>
      </c>
      <c r="J5723" s="6" t="s">
        <v>6115</v>
      </c>
      <c r="K5723" s="6" t="s">
        <v>4</v>
      </c>
      <c r="L5723" s="6" t="s">
        <v>4</v>
      </c>
      <c r="M5723" s="6" t="s">
        <v>5</v>
      </c>
      <c r="N5723" s="6" t="s">
        <v>6116</v>
      </c>
      <c r="O5723" s="16">
        <v>44907</v>
      </c>
      <c r="P5723" s="6" t="s">
        <v>7</v>
      </c>
      <c r="Q5723" s="18">
        <v>2267.5700000000002</v>
      </c>
      <c r="R5723" s="18">
        <v>0</v>
      </c>
      <c r="S5723" s="18">
        <v>2267.5700000000002</v>
      </c>
      <c r="T5723" s="18">
        <v>0</v>
      </c>
      <c r="U5723" s="10">
        <f t="shared" si="180"/>
        <v>0</v>
      </c>
      <c r="V5723" s="20">
        <f t="shared" si="181"/>
        <v>0</v>
      </c>
    </row>
    <row r="5724" spans="1:22" outlineLevel="3" x14ac:dyDescent="0.35">
      <c r="H5724" s="14" t="s">
        <v>12413</v>
      </c>
      <c r="O5724" s="16"/>
      <c r="Q5724" s="18">
        <f>SUBTOTAL(9,Q5723:Q5723)</f>
        <v>2267.5700000000002</v>
      </c>
      <c r="R5724" s="18">
        <f>SUBTOTAL(9,R5723:R5723)</f>
        <v>0</v>
      </c>
      <c r="S5724" s="18">
        <f>SUBTOTAL(9,S5723:S5723)</f>
        <v>2267.5700000000002</v>
      </c>
      <c r="T5724" s="18">
        <f>SUBTOTAL(9,T5723:T5723)</f>
        <v>0</v>
      </c>
      <c r="U5724" s="10">
        <f t="shared" si="180"/>
        <v>0</v>
      </c>
      <c r="V5724" s="20">
        <f t="shared" si="181"/>
        <v>0</v>
      </c>
    </row>
    <row r="5725" spans="1:22" ht="29" outlineLevel="4" x14ac:dyDescent="0.35">
      <c r="A5725" s="6" t="s">
        <v>0</v>
      </c>
      <c r="B5725" s="6" t="s">
        <v>1</v>
      </c>
      <c r="C5725" s="12" t="s">
        <v>6043</v>
      </c>
      <c r="D5725" s="5" t="s">
        <v>6044</v>
      </c>
      <c r="E5725" s="6" t="s">
        <v>6044</v>
      </c>
      <c r="F5725" s="1" t="s">
        <v>4</v>
      </c>
      <c r="G5725" s="15" t="s">
        <v>1372</v>
      </c>
      <c r="H5725" s="1" t="s">
        <v>6121</v>
      </c>
      <c r="I5725" s="2" t="s">
        <v>6122</v>
      </c>
      <c r="J5725" s="6" t="s">
        <v>6119</v>
      </c>
      <c r="K5725" s="6" t="s">
        <v>4</v>
      </c>
      <c r="L5725" s="6" t="s">
        <v>4</v>
      </c>
      <c r="M5725" s="6" t="s">
        <v>5</v>
      </c>
      <c r="N5725" s="6" t="s">
        <v>6120</v>
      </c>
      <c r="O5725" s="16">
        <v>44853</v>
      </c>
      <c r="P5725" s="6" t="s">
        <v>7</v>
      </c>
      <c r="Q5725" s="18">
        <v>1054.7</v>
      </c>
      <c r="R5725" s="18">
        <v>0</v>
      </c>
      <c r="S5725" s="18">
        <v>1054.7</v>
      </c>
      <c r="T5725" s="18">
        <v>0</v>
      </c>
      <c r="U5725" s="10">
        <f t="shared" si="180"/>
        <v>0</v>
      </c>
      <c r="V5725" s="20">
        <f t="shared" si="181"/>
        <v>0</v>
      </c>
    </row>
    <row r="5726" spans="1:22" outlineLevel="3" x14ac:dyDescent="0.35">
      <c r="H5726" s="14" t="s">
        <v>12414</v>
      </c>
      <c r="O5726" s="16"/>
      <c r="Q5726" s="18">
        <f>SUBTOTAL(9,Q5725:Q5725)</f>
        <v>1054.7</v>
      </c>
      <c r="R5726" s="18">
        <f>SUBTOTAL(9,R5725:R5725)</f>
        <v>0</v>
      </c>
      <c r="S5726" s="18">
        <f>SUBTOTAL(9,S5725:S5725)</f>
        <v>1054.7</v>
      </c>
      <c r="T5726" s="18">
        <f>SUBTOTAL(9,T5725:T5725)</f>
        <v>0</v>
      </c>
      <c r="U5726" s="10">
        <f t="shared" si="180"/>
        <v>0</v>
      </c>
      <c r="V5726" s="20">
        <f t="shared" si="181"/>
        <v>0</v>
      </c>
    </row>
    <row r="5727" spans="1:22" ht="29" outlineLevel="4" x14ac:dyDescent="0.35">
      <c r="A5727" s="6" t="s">
        <v>0</v>
      </c>
      <c r="B5727" s="6" t="s">
        <v>1</v>
      </c>
      <c r="C5727" s="12" t="s">
        <v>6043</v>
      </c>
      <c r="D5727" s="5" t="s">
        <v>6044</v>
      </c>
      <c r="E5727" s="6" t="s">
        <v>6044</v>
      </c>
      <c r="F5727" s="1" t="s">
        <v>4</v>
      </c>
      <c r="G5727" s="15" t="s">
        <v>1372</v>
      </c>
      <c r="H5727" s="1" t="s">
        <v>6125</v>
      </c>
      <c r="I5727" s="2" t="s">
        <v>6126</v>
      </c>
      <c r="J5727" s="6" t="s">
        <v>6123</v>
      </c>
      <c r="K5727" s="6" t="s">
        <v>4</v>
      </c>
      <c r="L5727" s="6" t="s">
        <v>4</v>
      </c>
      <c r="M5727" s="6" t="s">
        <v>5</v>
      </c>
      <c r="N5727" s="6" t="s">
        <v>6124</v>
      </c>
      <c r="O5727" s="16">
        <v>44932</v>
      </c>
      <c r="P5727" s="6" t="s">
        <v>7</v>
      </c>
      <c r="Q5727" s="18">
        <v>1119.32</v>
      </c>
      <c r="R5727" s="18">
        <v>0</v>
      </c>
      <c r="S5727" s="18">
        <v>1119.32</v>
      </c>
      <c r="T5727" s="18">
        <v>0</v>
      </c>
      <c r="U5727" s="10">
        <f t="shared" si="180"/>
        <v>0</v>
      </c>
      <c r="V5727" s="20">
        <f t="shared" si="181"/>
        <v>0</v>
      </c>
    </row>
    <row r="5728" spans="1:22" ht="29" outlineLevel="4" x14ac:dyDescent="0.35">
      <c r="A5728" s="6" t="s">
        <v>0</v>
      </c>
      <c r="B5728" s="6" t="s">
        <v>1</v>
      </c>
      <c r="C5728" s="12" t="s">
        <v>6043</v>
      </c>
      <c r="D5728" s="5" t="s">
        <v>6044</v>
      </c>
      <c r="E5728" s="6" t="s">
        <v>6044</v>
      </c>
      <c r="F5728" s="1" t="s">
        <v>4</v>
      </c>
      <c r="G5728" s="15" t="s">
        <v>1372</v>
      </c>
      <c r="H5728" s="1" t="s">
        <v>6125</v>
      </c>
      <c r="I5728" s="2" t="s">
        <v>6126</v>
      </c>
      <c r="J5728" s="6" t="s">
        <v>6123</v>
      </c>
      <c r="K5728" s="6" t="s">
        <v>4</v>
      </c>
      <c r="L5728" s="6" t="s">
        <v>4</v>
      </c>
      <c r="M5728" s="6" t="s">
        <v>5</v>
      </c>
      <c r="N5728" s="6" t="s">
        <v>6127</v>
      </c>
      <c r="O5728" s="16">
        <v>44965</v>
      </c>
      <c r="P5728" s="6" t="s">
        <v>7</v>
      </c>
      <c r="Q5728" s="18">
        <v>2231.31</v>
      </c>
      <c r="R5728" s="18">
        <v>0</v>
      </c>
      <c r="S5728" s="18">
        <v>2231.31</v>
      </c>
      <c r="T5728" s="18">
        <v>0</v>
      </c>
      <c r="U5728" s="10">
        <f t="shared" si="180"/>
        <v>0</v>
      </c>
      <c r="V5728" s="20">
        <f t="shared" si="181"/>
        <v>0</v>
      </c>
    </row>
    <row r="5729" spans="1:22" outlineLevel="3" x14ac:dyDescent="0.35">
      <c r="H5729" s="14" t="s">
        <v>12415</v>
      </c>
      <c r="O5729" s="16"/>
      <c r="Q5729" s="18">
        <f>SUBTOTAL(9,Q5727:Q5728)</f>
        <v>3350.63</v>
      </c>
      <c r="R5729" s="18">
        <f>SUBTOTAL(9,R5727:R5728)</f>
        <v>0</v>
      </c>
      <c r="S5729" s="18">
        <f>SUBTOTAL(9,S5727:S5728)</f>
        <v>3350.63</v>
      </c>
      <c r="T5729" s="18">
        <f>SUBTOTAL(9,T5727:T5728)</f>
        <v>0</v>
      </c>
      <c r="U5729" s="10">
        <f t="shared" si="180"/>
        <v>0</v>
      </c>
      <c r="V5729" s="20">
        <f t="shared" si="181"/>
        <v>0</v>
      </c>
    </row>
    <row r="5730" spans="1:22" ht="29" outlineLevel="4" x14ac:dyDescent="0.35">
      <c r="A5730" s="6" t="s">
        <v>0</v>
      </c>
      <c r="B5730" s="6" t="s">
        <v>1</v>
      </c>
      <c r="C5730" s="12" t="s">
        <v>6043</v>
      </c>
      <c r="D5730" s="5" t="s">
        <v>6044</v>
      </c>
      <c r="E5730" s="6" t="s">
        <v>6044</v>
      </c>
      <c r="F5730" s="1" t="s">
        <v>4</v>
      </c>
      <c r="G5730" s="15" t="s">
        <v>1372</v>
      </c>
      <c r="H5730" s="1" t="s">
        <v>6130</v>
      </c>
      <c r="I5730" s="2" t="s">
        <v>6131</v>
      </c>
      <c r="J5730" s="6" t="s">
        <v>6128</v>
      </c>
      <c r="K5730" s="6" t="s">
        <v>4</v>
      </c>
      <c r="L5730" s="6" t="s">
        <v>4</v>
      </c>
      <c r="M5730" s="6" t="s">
        <v>5</v>
      </c>
      <c r="N5730" s="6" t="s">
        <v>6129</v>
      </c>
      <c r="O5730" s="16">
        <v>45089</v>
      </c>
      <c r="P5730" s="6" t="s">
        <v>7</v>
      </c>
      <c r="Q5730" s="18">
        <v>1315.53</v>
      </c>
      <c r="R5730" s="18">
        <v>0</v>
      </c>
      <c r="S5730" s="18">
        <v>1315.53</v>
      </c>
      <c r="T5730" s="18">
        <v>0</v>
      </c>
      <c r="U5730" s="10">
        <f t="shared" si="180"/>
        <v>0</v>
      </c>
      <c r="V5730" s="20">
        <f t="shared" si="181"/>
        <v>0</v>
      </c>
    </row>
    <row r="5731" spans="1:22" outlineLevel="3" x14ac:dyDescent="0.35">
      <c r="H5731" s="14" t="s">
        <v>12416</v>
      </c>
      <c r="O5731" s="16"/>
      <c r="Q5731" s="18">
        <f>SUBTOTAL(9,Q5730:Q5730)</f>
        <v>1315.53</v>
      </c>
      <c r="R5731" s="18">
        <f>SUBTOTAL(9,R5730:R5730)</f>
        <v>0</v>
      </c>
      <c r="S5731" s="18">
        <f>SUBTOTAL(9,S5730:S5730)</f>
        <v>1315.53</v>
      </c>
      <c r="T5731" s="18">
        <f>SUBTOTAL(9,T5730:T5730)</f>
        <v>0</v>
      </c>
      <c r="U5731" s="10">
        <f t="shared" si="180"/>
        <v>0</v>
      </c>
      <c r="V5731" s="20">
        <f t="shared" si="181"/>
        <v>0</v>
      </c>
    </row>
    <row r="5732" spans="1:22" ht="29" outlineLevel="4" x14ac:dyDescent="0.35">
      <c r="A5732" s="6" t="s">
        <v>0</v>
      </c>
      <c r="B5732" s="6" t="s">
        <v>1</v>
      </c>
      <c r="C5732" s="12" t="s">
        <v>6043</v>
      </c>
      <c r="D5732" s="5" t="s">
        <v>6044</v>
      </c>
      <c r="E5732" s="6" t="s">
        <v>6044</v>
      </c>
      <c r="F5732" s="1" t="s">
        <v>4</v>
      </c>
      <c r="G5732" s="15" t="s">
        <v>1372</v>
      </c>
      <c r="H5732" s="1" t="s">
        <v>6134</v>
      </c>
      <c r="I5732" s="2" t="s">
        <v>6135</v>
      </c>
      <c r="J5732" s="6" t="s">
        <v>6132</v>
      </c>
      <c r="K5732" s="6" t="s">
        <v>4</v>
      </c>
      <c r="L5732" s="6" t="s">
        <v>4</v>
      </c>
      <c r="M5732" s="6" t="s">
        <v>5</v>
      </c>
      <c r="N5732" s="6" t="s">
        <v>6133</v>
      </c>
      <c r="O5732" s="16">
        <v>44782</v>
      </c>
      <c r="P5732" s="6" t="s">
        <v>7</v>
      </c>
      <c r="Q5732" s="18">
        <v>20755.43</v>
      </c>
      <c r="R5732" s="18">
        <v>0</v>
      </c>
      <c r="S5732" s="18">
        <v>20755.43</v>
      </c>
      <c r="T5732" s="18">
        <v>0</v>
      </c>
      <c r="U5732" s="10">
        <f t="shared" si="180"/>
        <v>0</v>
      </c>
      <c r="V5732" s="20">
        <f t="shared" si="181"/>
        <v>0</v>
      </c>
    </row>
    <row r="5733" spans="1:22" ht="29" outlineLevel="4" x14ac:dyDescent="0.35">
      <c r="A5733" s="6" t="s">
        <v>0</v>
      </c>
      <c r="B5733" s="6" t="s">
        <v>1</v>
      </c>
      <c r="C5733" s="12" t="s">
        <v>6043</v>
      </c>
      <c r="D5733" s="5" t="s">
        <v>6044</v>
      </c>
      <c r="E5733" s="6" t="s">
        <v>6044</v>
      </c>
      <c r="F5733" s="1" t="s">
        <v>4</v>
      </c>
      <c r="G5733" s="15" t="s">
        <v>1372</v>
      </c>
      <c r="H5733" s="1" t="s">
        <v>6134</v>
      </c>
      <c r="I5733" s="2" t="s">
        <v>6135</v>
      </c>
      <c r="J5733" s="6" t="s">
        <v>6132</v>
      </c>
      <c r="K5733" s="6" t="s">
        <v>4</v>
      </c>
      <c r="L5733" s="6" t="s">
        <v>4</v>
      </c>
      <c r="M5733" s="6" t="s">
        <v>5</v>
      </c>
      <c r="N5733" s="6" t="s">
        <v>6136</v>
      </c>
      <c r="O5733" s="16">
        <v>44833</v>
      </c>
      <c r="P5733" s="6" t="s">
        <v>7</v>
      </c>
      <c r="Q5733" s="18">
        <v>13536.62</v>
      </c>
      <c r="R5733" s="18">
        <v>0</v>
      </c>
      <c r="S5733" s="18">
        <v>13536.62</v>
      </c>
      <c r="T5733" s="18">
        <v>0</v>
      </c>
      <c r="U5733" s="10">
        <f t="shared" si="180"/>
        <v>0</v>
      </c>
      <c r="V5733" s="20">
        <f t="shared" si="181"/>
        <v>0</v>
      </c>
    </row>
    <row r="5734" spans="1:22" ht="29" outlineLevel="4" x14ac:dyDescent="0.35">
      <c r="A5734" s="6" t="s">
        <v>0</v>
      </c>
      <c r="B5734" s="6" t="s">
        <v>1</v>
      </c>
      <c r="C5734" s="12" t="s">
        <v>6043</v>
      </c>
      <c r="D5734" s="5" t="s">
        <v>6044</v>
      </c>
      <c r="E5734" s="6" t="s">
        <v>6044</v>
      </c>
      <c r="F5734" s="1" t="s">
        <v>4</v>
      </c>
      <c r="G5734" s="15" t="s">
        <v>1372</v>
      </c>
      <c r="H5734" s="1" t="s">
        <v>6134</v>
      </c>
      <c r="I5734" s="2" t="s">
        <v>6135</v>
      </c>
      <c r="J5734" s="6" t="s">
        <v>6132</v>
      </c>
      <c r="K5734" s="6" t="s">
        <v>4</v>
      </c>
      <c r="L5734" s="6" t="s">
        <v>4</v>
      </c>
      <c r="M5734" s="6" t="s">
        <v>5</v>
      </c>
      <c r="N5734" s="6" t="s">
        <v>6137</v>
      </c>
      <c r="O5734" s="16">
        <v>44847</v>
      </c>
      <c r="P5734" s="6" t="s">
        <v>7</v>
      </c>
      <c r="Q5734" s="18">
        <v>4570.3100000000004</v>
      </c>
      <c r="R5734" s="18">
        <v>0</v>
      </c>
      <c r="S5734" s="18">
        <v>4570.3100000000004</v>
      </c>
      <c r="T5734" s="18">
        <v>0</v>
      </c>
      <c r="U5734" s="10">
        <f t="shared" si="180"/>
        <v>0</v>
      </c>
      <c r="V5734" s="20">
        <f t="shared" si="181"/>
        <v>0</v>
      </c>
    </row>
    <row r="5735" spans="1:22" outlineLevel="3" x14ac:dyDescent="0.35">
      <c r="H5735" s="14" t="s">
        <v>12417</v>
      </c>
      <c r="O5735" s="16"/>
      <c r="Q5735" s="18">
        <f>SUBTOTAL(9,Q5732:Q5734)</f>
        <v>38862.36</v>
      </c>
      <c r="R5735" s="18">
        <f>SUBTOTAL(9,R5732:R5734)</f>
        <v>0</v>
      </c>
      <c r="S5735" s="18">
        <f>SUBTOTAL(9,S5732:S5734)</f>
        <v>38862.36</v>
      </c>
      <c r="T5735" s="18">
        <f>SUBTOTAL(9,T5732:T5734)</f>
        <v>0</v>
      </c>
      <c r="U5735" s="10">
        <f t="shared" si="180"/>
        <v>0</v>
      </c>
      <c r="V5735" s="20">
        <f t="shared" si="181"/>
        <v>0</v>
      </c>
    </row>
    <row r="5736" spans="1:22" outlineLevel="4" x14ac:dyDescent="0.35">
      <c r="A5736" s="6" t="s">
        <v>0</v>
      </c>
      <c r="B5736" s="6" t="s">
        <v>1</v>
      </c>
      <c r="C5736" s="12" t="s">
        <v>6043</v>
      </c>
      <c r="D5736" s="5" t="s">
        <v>6044</v>
      </c>
      <c r="E5736" s="6" t="s">
        <v>6044</v>
      </c>
      <c r="F5736" s="1" t="s">
        <v>4</v>
      </c>
      <c r="G5736" s="15" t="s">
        <v>1297</v>
      </c>
      <c r="H5736" s="1" t="s">
        <v>6140</v>
      </c>
      <c r="I5736" s="2" t="s">
        <v>6141</v>
      </c>
      <c r="J5736" s="6" t="s">
        <v>6138</v>
      </c>
      <c r="K5736" s="6" t="s">
        <v>4</v>
      </c>
      <c r="L5736" s="6" t="s">
        <v>4</v>
      </c>
      <c r="M5736" s="6" t="s">
        <v>5</v>
      </c>
      <c r="N5736" s="6" t="s">
        <v>6139</v>
      </c>
      <c r="O5736" s="16">
        <v>44774</v>
      </c>
      <c r="P5736" s="6" t="s">
        <v>7</v>
      </c>
      <c r="Q5736" s="18">
        <v>280849.01</v>
      </c>
      <c r="R5736" s="18">
        <v>0</v>
      </c>
      <c r="S5736" s="18">
        <v>0</v>
      </c>
      <c r="T5736" s="18">
        <v>280849.01</v>
      </c>
      <c r="U5736" s="10">
        <f t="shared" si="180"/>
        <v>0</v>
      </c>
      <c r="V5736" s="20">
        <f t="shared" si="181"/>
        <v>0</v>
      </c>
    </row>
    <row r="5737" spans="1:22" outlineLevel="4" x14ac:dyDescent="0.35">
      <c r="A5737" s="6" t="s">
        <v>0</v>
      </c>
      <c r="B5737" s="6" t="s">
        <v>1</v>
      </c>
      <c r="C5737" s="12" t="s">
        <v>6043</v>
      </c>
      <c r="D5737" s="5" t="s">
        <v>6044</v>
      </c>
      <c r="E5737" s="6" t="s">
        <v>6044</v>
      </c>
      <c r="F5737" s="1" t="s">
        <v>4</v>
      </c>
      <c r="G5737" s="15" t="s">
        <v>1297</v>
      </c>
      <c r="H5737" s="1" t="s">
        <v>6140</v>
      </c>
      <c r="I5737" s="2" t="s">
        <v>6141</v>
      </c>
      <c r="J5737" s="6" t="s">
        <v>6138</v>
      </c>
      <c r="K5737" s="6" t="s">
        <v>4</v>
      </c>
      <c r="L5737" s="6" t="s">
        <v>4</v>
      </c>
      <c r="M5737" s="6" t="s">
        <v>5</v>
      </c>
      <c r="N5737" s="6" t="s">
        <v>6142</v>
      </c>
      <c r="O5737" s="16">
        <v>44799</v>
      </c>
      <c r="P5737" s="6" t="s">
        <v>7</v>
      </c>
      <c r="Q5737" s="18">
        <v>516761.66</v>
      </c>
      <c r="R5737" s="18">
        <v>0</v>
      </c>
      <c r="S5737" s="18">
        <v>0</v>
      </c>
      <c r="T5737" s="18">
        <v>516761.66</v>
      </c>
      <c r="U5737" s="10">
        <f t="shared" si="180"/>
        <v>0</v>
      </c>
      <c r="V5737" s="20">
        <f t="shared" si="181"/>
        <v>0</v>
      </c>
    </row>
    <row r="5738" spans="1:22" outlineLevel="4" x14ac:dyDescent="0.35">
      <c r="A5738" s="6" t="s">
        <v>0</v>
      </c>
      <c r="B5738" s="6" t="s">
        <v>1</v>
      </c>
      <c r="C5738" s="12" t="s">
        <v>6043</v>
      </c>
      <c r="D5738" s="5" t="s">
        <v>6044</v>
      </c>
      <c r="E5738" s="6" t="s">
        <v>6044</v>
      </c>
      <c r="F5738" s="1" t="s">
        <v>4</v>
      </c>
      <c r="G5738" s="15" t="s">
        <v>1297</v>
      </c>
      <c r="H5738" s="1" t="s">
        <v>6140</v>
      </c>
      <c r="I5738" s="2" t="s">
        <v>6141</v>
      </c>
      <c r="J5738" s="6" t="s">
        <v>6138</v>
      </c>
      <c r="K5738" s="6" t="s">
        <v>4</v>
      </c>
      <c r="L5738" s="6" t="s">
        <v>4</v>
      </c>
      <c r="M5738" s="6" t="s">
        <v>5</v>
      </c>
      <c r="N5738" s="6" t="s">
        <v>6143</v>
      </c>
      <c r="O5738" s="16">
        <v>44799</v>
      </c>
      <c r="P5738" s="6" t="s">
        <v>7</v>
      </c>
      <c r="Q5738" s="18">
        <v>113015.22</v>
      </c>
      <c r="R5738" s="18">
        <v>0</v>
      </c>
      <c r="S5738" s="18">
        <v>0</v>
      </c>
      <c r="T5738" s="18">
        <v>113015.22</v>
      </c>
      <c r="U5738" s="10">
        <f t="shared" si="180"/>
        <v>0</v>
      </c>
      <c r="V5738" s="20">
        <f t="shared" si="181"/>
        <v>0</v>
      </c>
    </row>
    <row r="5739" spans="1:22" outlineLevel="4" x14ac:dyDescent="0.35">
      <c r="A5739" s="6" t="s">
        <v>0</v>
      </c>
      <c r="B5739" s="6" t="s">
        <v>1</v>
      </c>
      <c r="C5739" s="12" t="s">
        <v>6043</v>
      </c>
      <c r="D5739" s="5" t="s">
        <v>6044</v>
      </c>
      <c r="E5739" s="6" t="s">
        <v>6044</v>
      </c>
      <c r="F5739" s="1" t="s">
        <v>4</v>
      </c>
      <c r="G5739" s="15" t="s">
        <v>1297</v>
      </c>
      <c r="H5739" s="1" t="s">
        <v>6140</v>
      </c>
      <c r="I5739" s="2" t="s">
        <v>6141</v>
      </c>
      <c r="J5739" s="6" t="s">
        <v>6138</v>
      </c>
      <c r="K5739" s="6" t="s">
        <v>4</v>
      </c>
      <c r="L5739" s="6" t="s">
        <v>4</v>
      </c>
      <c r="M5739" s="6" t="s">
        <v>5</v>
      </c>
      <c r="N5739" s="6" t="s">
        <v>6144</v>
      </c>
      <c r="O5739" s="16">
        <v>44853</v>
      </c>
      <c r="P5739" s="6" t="s">
        <v>7</v>
      </c>
      <c r="Q5739" s="18">
        <v>109335.72</v>
      </c>
      <c r="R5739" s="18">
        <v>0</v>
      </c>
      <c r="S5739" s="18">
        <v>0</v>
      </c>
      <c r="T5739" s="18">
        <v>109335.72</v>
      </c>
      <c r="U5739" s="10">
        <f t="shared" si="180"/>
        <v>0</v>
      </c>
      <c r="V5739" s="20">
        <f t="shared" si="181"/>
        <v>0</v>
      </c>
    </row>
    <row r="5740" spans="1:22" outlineLevel="4" x14ac:dyDescent="0.35">
      <c r="A5740" s="6" t="s">
        <v>0</v>
      </c>
      <c r="B5740" s="6" t="s">
        <v>1</v>
      </c>
      <c r="C5740" s="12" t="s">
        <v>6043</v>
      </c>
      <c r="D5740" s="5" t="s">
        <v>6044</v>
      </c>
      <c r="E5740" s="6" t="s">
        <v>6044</v>
      </c>
      <c r="F5740" s="1" t="s">
        <v>4</v>
      </c>
      <c r="G5740" s="15" t="s">
        <v>1297</v>
      </c>
      <c r="H5740" s="1" t="s">
        <v>6140</v>
      </c>
      <c r="I5740" s="2" t="s">
        <v>6141</v>
      </c>
      <c r="J5740" s="6" t="s">
        <v>6138</v>
      </c>
      <c r="K5740" s="6" t="s">
        <v>4</v>
      </c>
      <c r="L5740" s="6" t="s">
        <v>4</v>
      </c>
      <c r="M5740" s="6" t="s">
        <v>5</v>
      </c>
      <c r="N5740" s="6" t="s">
        <v>6145</v>
      </c>
      <c r="O5740" s="16">
        <v>44859</v>
      </c>
      <c r="P5740" s="6" t="s">
        <v>7</v>
      </c>
      <c r="Q5740" s="18">
        <v>308804.02</v>
      </c>
      <c r="R5740" s="18">
        <v>0</v>
      </c>
      <c r="S5740" s="18">
        <v>0</v>
      </c>
      <c r="T5740" s="18">
        <v>308804.02</v>
      </c>
      <c r="U5740" s="10">
        <f t="shared" si="180"/>
        <v>0</v>
      </c>
      <c r="V5740" s="20">
        <f t="shared" si="181"/>
        <v>0</v>
      </c>
    </row>
    <row r="5741" spans="1:22" outlineLevel="4" x14ac:dyDescent="0.35">
      <c r="A5741" s="6" t="s">
        <v>0</v>
      </c>
      <c r="B5741" s="6" t="s">
        <v>1</v>
      </c>
      <c r="C5741" s="12" t="s">
        <v>6043</v>
      </c>
      <c r="D5741" s="5" t="s">
        <v>6044</v>
      </c>
      <c r="E5741" s="6" t="s">
        <v>6044</v>
      </c>
      <c r="F5741" s="1" t="s">
        <v>4</v>
      </c>
      <c r="G5741" s="15" t="s">
        <v>1297</v>
      </c>
      <c r="H5741" s="1" t="s">
        <v>6140</v>
      </c>
      <c r="I5741" s="2" t="s">
        <v>6141</v>
      </c>
      <c r="J5741" s="6" t="s">
        <v>6138</v>
      </c>
      <c r="K5741" s="6" t="s">
        <v>4</v>
      </c>
      <c r="L5741" s="6" t="s">
        <v>4</v>
      </c>
      <c r="M5741" s="6" t="s">
        <v>5</v>
      </c>
      <c r="N5741" s="6" t="s">
        <v>6146</v>
      </c>
      <c r="O5741" s="16">
        <v>44903</v>
      </c>
      <c r="P5741" s="6" t="s">
        <v>7</v>
      </c>
      <c r="Q5741" s="18">
        <v>34703.51</v>
      </c>
      <c r="R5741" s="18">
        <v>0</v>
      </c>
      <c r="S5741" s="18">
        <v>0</v>
      </c>
      <c r="T5741" s="18">
        <v>34703.51</v>
      </c>
      <c r="U5741" s="10">
        <f t="shared" si="180"/>
        <v>0</v>
      </c>
      <c r="V5741" s="20">
        <f t="shared" si="181"/>
        <v>0</v>
      </c>
    </row>
    <row r="5742" spans="1:22" outlineLevel="4" x14ac:dyDescent="0.35">
      <c r="A5742" s="6" t="s">
        <v>0</v>
      </c>
      <c r="B5742" s="6" t="s">
        <v>1</v>
      </c>
      <c r="C5742" s="12" t="s">
        <v>6043</v>
      </c>
      <c r="D5742" s="5" t="s">
        <v>6044</v>
      </c>
      <c r="E5742" s="6" t="s">
        <v>6044</v>
      </c>
      <c r="F5742" s="1" t="s">
        <v>4</v>
      </c>
      <c r="G5742" s="15" t="s">
        <v>1297</v>
      </c>
      <c r="H5742" s="1" t="s">
        <v>6140</v>
      </c>
      <c r="I5742" s="2" t="s">
        <v>6141</v>
      </c>
      <c r="J5742" s="6" t="s">
        <v>6138</v>
      </c>
      <c r="K5742" s="6" t="s">
        <v>4</v>
      </c>
      <c r="L5742" s="6" t="s">
        <v>4</v>
      </c>
      <c r="M5742" s="6" t="s">
        <v>5</v>
      </c>
      <c r="N5742" s="6" t="s">
        <v>6147</v>
      </c>
      <c r="O5742" s="16">
        <v>44936</v>
      </c>
      <c r="P5742" s="6" t="s">
        <v>7</v>
      </c>
      <c r="Q5742" s="18">
        <v>38173.5</v>
      </c>
      <c r="R5742" s="18">
        <v>0</v>
      </c>
      <c r="S5742" s="18">
        <v>0</v>
      </c>
      <c r="T5742" s="18">
        <v>38173.5</v>
      </c>
      <c r="U5742" s="10">
        <f t="shared" si="180"/>
        <v>0</v>
      </c>
      <c r="V5742" s="20">
        <f t="shared" si="181"/>
        <v>0</v>
      </c>
    </row>
    <row r="5743" spans="1:22" outlineLevel="4" x14ac:dyDescent="0.35">
      <c r="A5743" s="6" t="s">
        <v>0</v>
      </c>
      <c r="B5743" s="6" t="s">
        <v>1</v>
      </c>
      <c r="C5743" s="12" t="s">
        <v>6043</v>
      </c>
      <c r="D5743" s="5" t="s">
        <v>6044</v>
      </c>
      <c r="E5743" s="6" t="s">
        <v>6044</v>
      </c>
      <c r="F5743" s="1" t="s">
        <v>4</v>
      </c>
      <c r="G5743" s="15" t="s">
        <v>1297</v>
      </c>
      <c r="H5743" s="1" t="s">
        <v>6140</v>
      </c>
      <c r="I5743" s="2" t="s">
        <v>6141</v>
      </c>
      <c r="J5743" s="6" t="s">
        <v>6138</v>
      </c>
      <c r="K5743" s="6" t="s">
        <v>4</v>
      </c>
      <c r="L5743" s="6" t="s">
        <v>4</v>
      </c>
      <c r="M5743" s="6" t="s">
        <v>5</v>
      </c>
      <c r="N5743" s="6" t="s">
        <v>6148</v>
      </c>
      <c r="O5743" s="16">
        <v>44951</v>
      </c>
      <c r="P5743" s="6" t="s">
        <v>7</v>
      </c>
      <c r="Q5743" s="18">
        <v>572164.81999999995</v>
      </c>
      <c r="R5743" s="18">
        <v>0</v>
      </c>
      <c r="S5743" s="18">
        <v>0</v>
      </c>
      <c r="T5743" s="18">
        <v>572164.81999999995</v>
      </c>
      <c r="U5743" s="10">
        <f t="shared" si="180"/>
        <v>0</v>
      </c>
      <c r="V5743" s="20">
        <f t="shared" si="181"/>
        <v>0</v>
      </c>
    </row>
    <row r="5744" spans="1:22" outlineLevel="4" x14ac:dyDescent="0.35">
      <c r="A5744" s="6" t="s">
        <v>0</v>
      </c>
      <c r="B5744" s="6" t="s">
        <v>1</v>
      </c>
      <c r="C5744" s="12" t="s">
        <v>6043</v>
      </c>
      <c r="D5744" s="5" t="s">
        <v>6044</v>
      </c>
      <c r="E5744" s="6" t="s">
        <v>6044</v>
      </c>
      <c r="F5744" s="1" t="s">
        <v>4</v>
      </c>
      <c r="G5744" s="15" t="s">
        <v>1297</v>
      </c>
      <c r="H5744" s="1" t="s">
        <v>6140</v>
      </c>
      <c r="I5744" s="2" t="s">
        <v>6141</v>
      </c>
      <c r="J5744" s="6" t="s">
        <v>6138</v>
      </c>
      <c r="K5744" s="6" t="s">
        <v>4</v>
      </c>
      <c r="L5744" s="6" t="s">
        <v>4</v>
      </c>
      <c r="M5744" s="6" t="s">
        <v>5</v>
      </c>
      <c r="N5744" s="6" t="s">
        <v>6149</v>
      </c>
      <c r="O5744" s="16">
        <v>45064</v>
      </c>
      <c r="P5744" s="6" t="s">
        <v>7</v>
      </c>
      <c r="Q5744" s="18">
        <v>81163.320000000007</v>
      </c>
      <c r="R5744" s="18">
        <v>0</v>
      </c>
      <c r="S5744" s="18">
        <v>0</v>
      </c>
      <c r="T5744" s="18">
        <v>81163.320000000007</v>
      </c>
      <c r="U5744" s="10">
        <f t="shared" si="180"/>
        <v>0</v>
      </c>
      <c r="V5744" s="20">
        <f t="shared" si="181"/>
        <v>0</v>
      </c>
    </row>
    <row r="5745" spans="1:22" outlineLevel="3" x14ac:dyDescent="0.35">
      <c r="H5745" s="14" t="s">
        <v>12418</v>
      </c>
      <c r="O5745" s="16"/>
      <c r="Q5745" s="18">
        <f>SUBTOTAL(9,Q5736:Q5744)</f>
        <v>2054970.78</v>
      </c>
      <c r="R5745" s="18">
        <f>SUBTOTAL(9,R5736:R5744)</f>
        <v>0</v>
      </c>
      <c r="S5745" s="18">
        <f>SUBTOTAL(9,S5736:S5744)</f>
        <v>0</v>
      </c>
      <c r="T5745" s="18">
        <f>SUBTOTAL(9,T5736:T5744)</f>
        <v>2054970.78</v>
      </c>
      <c r="U5745" s="10">
        <f t="shared" si="180"/>
        <v>0</v>
      </c>
      <c r="V5745" s="20">
        <f t="shared" si="181"/>
        <v>0</v>
      </c>
    </row>
    <row r="5746" spans="1:22" ht="29" outlineLevel="4" x14ac:dyDescent="0.35">
      <c r="A5746" s="6" t="s">
        <v>0</v>
      </c>
      <c r="B5746" s="6" t="s">
        <v>1</v>
      </c>
      <c r="C5746" s="12" t="s">
        <v>6043</v>
      </c>
      <c r="D5746" s="5" t="s">
        <v>6044</v>
      </c>
      <c r="E5746" s="6" t="s">
        <v>6044</v>
      </c>
      <c r="F5746" s="1">
        <v>20.933</v>
      </c>
      <c r="G5746" s="15" t="s">
        <v>4</v>
      </c>
      <c r="H5746" s="1" t="s">
        <v>6152</v>
      </c>
      <c r="I5746" s="2" t="s">
        <v>6153</v>
      </c>
      <c r="J5746" s="6" t="s">
        <v>6150</v>
      </c>
      <c r="K5746" s="6" t="s">
        <v>4</v>
      </c>
      <c r="L5746" s="6" t="s">
        <v>4</v>
      </c>
      <c r="M5746" s="6" t="s">
        <v>5</v>
      </c>
      <c r="N5746" s="6" t="s">
        <v>6151</v>
      </c>
      <c r="O5746" s="16">
        <v>44763</v>
      </c>
      <c r="P5746" s="6" t="s">
        <v>7</v>
      </c>
      <c r="Q5746" s="18">
        <v>7751.43</v>
      </c>
      <c r="R5746" s="18">
        <v>7751.43</v>
      </c>
      <c r="S5746" s="18">
        <v>0</v>
      </c>
      <c r="T5746" s="18">
        <v>0</v>
      </c>
      <c r="U5746" s="10">
        <f t="shared" si="180"/>
        <v>0</v>
      </c>
      <c r="V5746" s="20">
        <f t="shared" si="181"/>
        <v>0</v>
      </c>
    </row>
    <row r="5747" spans="1:22" ht="29" outlineLevel="4" x14ac:dyDescent="0.35">
      <c r="A5747" s="6" t="s">
        <v>0</v>
      </c>
      <c r="B5747" s="6" t="s">
        <v>1</v>
      </c>
      <c r="C5747" s="12" t="s">
        <v>6043</v>
      </c>
      <c r="D5747" s="5" t="s">
        <v>6044</v>
      </c>
      <c r="E5747" s="6" t="s">
        <v>6044</v>
      </c>
      <c r="F5747" s="1">
        <v>20.933</v>
      </c>
      <c r="G5747" s="15" t="s">
        <v>4</v>
      </c>
      <c r="H5747" s="1" t="s">
        <v>6152</v>
      </c>
      <c r="I5747" s="2" t="s">
        <v>6153</v>
      </c>
      <c r="J5747" s="6" t="s">
        <v>6150</v>
      </c>
      <c r="K5747" s="6" t="s">
        <v>4</v>
      </c>
      <c r="L5747" s="6" t="s">
        <v>4</v>
      </c>
      <c r="M5747" s="6" t="s">
        <v>5</v>
      </c>
      <c r="N5747" s="6" t="s">
        <v>6154</v>
      </c>
      <c r="O5747" s="16">
        <v>44783</v>
      </c>
      <c r="P5747" s="6" t="s">
        <v>7</v>
      </c>
      <c r="Q5747" s="18">
        <v>1400.65</v>
      </c>
      <c r="R5747" s="18">
        <v>1400.65</v>
      </c>
      <c r="S5747" s="18">
        <v>0</v>
      </c>
      <c r="T5747" s="18">
        <v>0</v>
      </c>
      <c r="U5747" s="10">
        <f t="shared" si="180"/>
        <v>0</v>
      </c>
      <c r="V5747" s="20">
        <f t="shared" si="181"/>
        <v>0</v>
      </c>
    </row>
    <row r="5748" spans="1:22" ht="29" outlineLevel="4" x14ac:dyDescent="0.35">
      <c r="A5748" s="6" t="s">
        <v>0</v>
      </c>
      <c r="B5748" s="6" t="s">
        <v>1</v>
      </c>
      <c r="C5748" s="12" t="s">
        <v>6043</v>
      </c>
      <c r="D5748" s="5" t="s">
        <v>6044</v>
      </c>
      <c r="E5748" s="6" t="s">
        <v>6044</v>
      </c>
      <c r="F5748" s="1">
        <v>20.933</v>
      </c>
      <c r="G5748" s="15" t="s">
        <v>4</v>
      </c>
      <c r="H5748" s="1" t="s">
        <v>6152</v>
      </c>
      <c r="I5748" s="2" t="s">
        <v>6153</v>
      </c>
      <c r="J5748" s="6" t="s">
        <v>6150</v>
      </c>
      <c r="K5748" s="6" t="s">
        <v>4</v>
      </c>
      <c r="L5748" s="6" t="s">
        <v>4</v>
      </c>
      <c r="M5748" s="6" t="s">
        <v>5</v>
      </c>
      <c r="N5748" s="6" t="s">
        <v>6155</v>
      </c>
      <c r="O5748" s="16">
        <v>44853</v>
      </c>
      <c r="P5748" s="6" t="s">
        <v>7</v>
      </c>
      <c r="Q5748" s="18">
        <v>3516.29</v>
      </c>
      <c r="R5748" s="18">
        <v>3516.29</v>
      </c>
      <c r="S5748" s="18">
        <v>0</v>
      </c>
      <c r="T5748" s="18">
        <v>0</v>
      </c>
      <c r="U5748" s="10">
        <f t="shared" si="180"/>
        <v>0</v>
      </c>
      <c r="V5748" s="20">
        <f t="shared" si="181"/>
        <v>0</v>
      </c>
    </row>
    <row r="5749" spans="1:22" ht="29" outlineLevel="4" x14ac:dyDescent="0.35">
      <c r="A5749" s="6" t="s">
        <v>0</v>
      </c>
      <c r="B5749" s="6" t="s">
        <v>1</v>
      </c>
      <c r="C5749" s="12" t="s">
        <v>6043</v>
      </c>
      <c r="D5749" s="5" t="s">
        <v>6044</v>
      </c>
      <c r="E5749" s="6" t="s">
        <v>6044</v>
      </c>
      <c r="F5749" s="1">
        <v>20.933</v>
      </c>
      <c r="G5749" s="15" t="s">
        <v>4</v>
      </c>
      <c r="H5749" s="1" t="s">
        <v>6152</v>
      </c>
      <c r="I5749" s="2" t="s">
        <v>6153</v>
      </c>
      <c r="J5749" s="6" t="s">
        <v>6150</v>
      </c>
      <c r="K5749" s="6" t="s">
        <v>4</v>
      </c>
      <c r="L5749" s="6" t="s">
        <v>4</v>
      </c>
      <c r="M5749" s="6" t="s">
        <v>5</v>
      </c>
      <c r="N5749" s="6" t="s">
        <v>6156</v>
      </c>
      <c r="O5749" s="16">
        <v>44880</v>
      </c>
      <c r="P5749" s="6" t="s">
        <v>7</v>
      </c>
      <c r="Q5749" s="18">
        <v>2159.39</v>
      </c>
      <c r="R5749" s="18">
        <v>2159.39</v>
      </c>
      <c r="S5749" s="18">
        <v>0</v>
      </c>
      <c r="T5749" s="18">
        <v>0</v>
      </c>
      <c r="U5749" s="10">
        <f t="shared" si="180"/>
        <v>0</v>
      </c>
      <c r="V5749" s="20">
        <f t="shared" si="181"/>
        <v>0</v>
      </c>
    </row>
    <row r="5750" spans="1:22" outlineLevel="3" x14ac:dyDescent="0.35">
      <c r="H5750" s="14" t="s">
        <v>12419</v>
      </c>
      <c r="O5750" s="16"/>
      <c r="Q5750" s="18">
        <f>SUBTOTAL(9,Q5746:Q5749)</f>
        <v>14827.759999999998</v>
      </c>
      <c r="R5750" s="18">
        <f>SUBTOTAL(9,R5746:R5749)</f>
        <v>14827.759999999998</v>
      </c>
      <c r="S5750" s="18">
        <f>SUBTOTAL(9,S5746:S5749)</f>
        <v>0</v>
      </c>
      <c r="T5750" s="18">
        <f>SUBTOTAL(9,T5746:T5749)</f>
        <v>0</v>
      </c>
      <c r="U5750" s="10">
        <f t="shared" si="180"/>
        <v>0</v>
      </c>
      <c r="V5750" s="20">
        <f t="shared" si="181"/>
        <v>0</v>
      </c>
    </row>
    <row r="5751" spans="1:22" ht="29" outlineLevel="4" x14ac:dyDescent="0.35">
      <c r="A5751" s="6" t="s">
        <v>0</v>
      </c>
      <c r="B5751" s="6" t="s">
        <v>1</v>
      </c>
      <c r="C5751" s="12" t="s">
        <v>6043</v>
      </c>
      <c r="D5751" s="5" t="s">
        <v>6044</v>
      </c>
      <c r="E5751" s="6" t="s">
        <v>6044</v>
      </c>
      <c r="F5751" s="1" t="s">
        <v>2041</v>
      </c>
      <c r="G5751" s="15" t="s">
        <v>4</v>
      </c>
      <c r="H5751" s="1" t="s">
        <v>6159</v>
      </c>
      <c r="I5751" s="2" t="s">
        <v>6160</v>
      </c>
      <c r="J5751" s="6" t="s">
        <v>6157</v>
      </c>
      <c r="K5751" s="6" t="s">
        <v>4</v>
      </c>
      <c r="L5751" s="6" t="s">
        <v>4</v>
      </c>
      <c r="M5751" s="6" t="s">
        <v>5</v>
      </c>
      <c r="N5751" s="6" t="s">
        <v>6158</v>
      </c>
      <c r="O5751" s="16">
        <v>45098</v>
      </c>
      <c r="P5751" s="6" t="s">
        <v>7</v>
      </c>
      <c r="Q5751" s="18">
        <v>1263.1500000000001</v>
      </c>
      <c r="R5751" s="18">
        <v>1263.1500000000001</v>
      </c>
      <c r="S5751" s="18">
        <v>0</v>
      </c>
      <c r="T5751" s="18">
        <v>0</v>
      </c>
      <c r="U5751" s="10">
        <f t="shared" si="180"/>
        <v>0</v>
      </c>
      <c r="V5751" s="20">
        <f t="shared" si="181"/>
        <v>0</v>
      </c>
    </row>
    <row r="5752" spans="1:22" ht="29" outlineLevel="4" x14ac:dyDescent="0.35">
      <c r="A5752" s="6" t="s">
        <v>0</v>
      </c>
      <c r="B5752" s="6" t="s">
        <v>1</v>
      </c>
      <c r="C5752" s="12" t="s">
        <v>6043</v>
      </c>
      <c r="D5752" s="5" t="s">
        <v>6044</v>
      </c>
      <c r="E5752" s="6" t="s">
        <v>6044</v>
      </c>
      <c r="F5752" s="1" t="s">
        <v>2041</v>
      </c>
      <c r="G5752" s="15" t="s">
        <v>4</v>
      </c>
      <c r="H5752" s="1" t="s">
        <v>6159</v>
      </c>
      <c r="I5752" s="2" t="s">
        <v>6160</v>
      </c>
      <c r="J5752" s="6" t="s">
        <v>6157</v>
      </c>
      <c r="K5752" s="6" t="s">
        <v>4</v>
      </c>
      <c r="L5752" s="6" t="s">
        <v>4</v>
      </c>
      <c r="M5752" s="6" t="s">
        <v>5</v>
      </c>
      <c r="N5752" s="6" t="s">
        <v>6161</v>
      </c>
      <c r="O5752" s="16">
        <v>45098</v>
      </c>
      <c r="P5752" s="6" t="s">
        <v>7</v>
      </c>
      <c r="Q5752" s="18">
        <v>9959.1</v>
      </c>
      <c r="R5752" s="18">
        <v>9959.1</v>
      </c>
      <c r="S5752" s="18">
        <v>0</v>
      </c>
      <c r="T5752" s="18">
        <v>0</v>
      </c>
      <c r="U5752" s="10">
        <f t="shared" si="180"/>
        <v>0</v>
      </c>
      <c r="V5752" s="20">
        <f t="shared" si="181"/>
        <v>0</v>
      </c>
    </row>
    <row r="5753" spans="1:22" ht="29" outlineLevel="4" x14ac:dyDescent="0.35">
      <c r="A5753" s="6" t="s">
        <v>0</v>
      </c>
      <c r="B5753" s="6" t="s">
        <v>1</v>
      </c>
      <c r="C5753" s="12" t="s">
        <v>6043</v>
      </c>
      <c r="D5753" s="5" t="s">
        <v>6044</v>
      </c>
      <c r="E5753" s="6" t="s">
        <v>6044</v>
      </c>
      <c r="F5753" s="1" t="s">
        <v>2041</v>
      </c>
      <c r="G5753" s="15" t="s">
        <v>4</v>
      </c>
      <c r="H5753" s="1" t="s">
        <v>6159</v>
      </c>
      <c r="I5753" s="2" t="s">
        <v>6160</v>
      </c>
      <c r="J5753" s="6" t="s">
        <v>6157</v>
      </c>
      <c r="K5753" s="6" t="s">
        <v>4</v>
      </c>
      <c r="L5753" s="6" t="s">
        <v>4</v>
      </c>
      <c r="M5753" s="6" t="s">
        <v>5</v>
      </c>
      <c r="N5753" s="6" t="s">
        <v>6162</v>
      </c>
      <c r="O5753" s="16">
        <v>45100</v>
      </c>
      <c r="P5753" s="6" t="s">
        <v>7</v>
      </c>
      <c r="Q5753" s="18">
        <v>1608.15</v>
      </c>
      <c r="R5753" s="18">
        <v>1608.15</v>
      </c>
      <c r="S5753" s="18">
        <v>0</v>
      </c>
      <c r="T5753" s="18">
        <v>0</v>
      </c>
      <c r="U5753" s="10">
        <f t="shared" si="180"/>
        <v>0</v>
      </c>
      <c r="V5753" s="20">
        <f t="shared" si="181"/>
        <v>0</v>
      </c>
    </row>
    <row r="5754" spans="1:22" outlineLevel="3" x14ac:dyDescent="0.35">
      <c r="H5754" s="14" t="s">
        <v>12420</v>
      </c>
      <c r="O5754" s="16"/>
      <c r="Q5754" s="18">
        <f>SUBTOTAL(9,Q5751:Q5753)</f>
        <v>12830.4</v>
      </c>
      <c r="R5754" s="18">
        <f>SUBTOTAL(9,R5751:R5753)</f>
        <v>12830.4</v>
      </c>
      <c r="S5754" s="18">
        <f>SUBTOTAL(9,S5751:S5753)</f>
        <v>0</v>
      </c>
      <c r="T5754" s="18">
        <f>SUBTOTAL(9,T5751:T5753)</f>
        <v>0</v>
      </c>
      <c r="U5754" s="10">
        <f t="shared" si="180"/>
        <v>0</v>
      </c>
      <c r="V5754" s="20">
        <f t="shared" si="181"/>
        <v>0</v>
      </c>
    </row>
    <row r="5755" spans="1:22" ht="29" outlineLevel="4" x14ac:dyDescent="0.35">
      <c r="A5755" s="6" t="s">
        <v>0</v>
      </c>
      <c r="B5755" s="6" t="s">
        <v>1</v>
      </c>
      <c r="C5755" s="12" t="s">
        <v>6043</v>
      </c>
      <c r="D5755" s="5" t="s">
        <v>6044</v>
      </c>
      <c r="E5755" s="6" t="s">
        <v>6044</v>
      </c>
      <c r="F5755" s="1" t="s">
        <v>4</v>
      </c>
      <c r="G5755" s="15" t="s">
        <v>1297</v>
      </c>
      <c r="H5755" s="1" t="s">
        <v>6165</v>
      </c>
      <c r="I5755" s="2" t="s">
        <v>6166</v>
      </c>
      <c r="J5755" s="6" t="s">
        <v>6163</v>
      </c>
      <c r="K5755" s="6" t="s">
        <v>4</v>
      </c>
      <c r="L5755" s="6" t="s">
        <v>4</v>
      </c>
      <c r="M5755" s="6" t="s">
        <v>5</v>
      </c>
      <c r="N5755" s="6" t="s">
        <v>6164</v>
      </c>
      <c r="O5755" s="16">
        <v>44974</v>
      </c>
      <c r="P5755" s="6" t="s">
        <v>7</v>
      </c>
      <c r="Q5755" s="18">
        <v>11451.31</v>
      </c>
      <c r="R5755" s="18">
        <v>0</v>
      </c>
      <c r="S5755" s="18">
        <v>0</v>
      </c>
      <c r="T5755" s="18">
        <v>11451.31</v>
      </c>
      <c r="U5755" s="10">
        <f t="shared" si="180"/>
        <v>0</v>
      </c>
      <c r="V5755" s="20">
        <f t="shared" si="181"/>
        <v>0</v>
      </c>
    </row>
    <row r="5756" spans="1:22" ht="29" outlineLevel="4" x14ac:dyDescent="0.35">
      <c r="A5756" s="6" t="s">
        <v>0</v>
      </c>
      <c r="B5756" s="6" t="s">
        <v>1</v>
      </c>
      <c r="C5756" s="12" t="s">
        <v>6043</v>
      </c>
      <c r="D5756" s="5" t="s">
        <v>6044</v>
      </c>
      <c r="E5756" s="6" t="s">
        <v>6044</v>
      </c>
      <c r="F5756" s="1" t="s">
        <v>4</v>
      </c>
      <c r="G5756" s="15" t="s">
        <v>1297</v>
      </c>
      <c r="H5756" s="1" t="s">
        <v>6165</v>
      </c>
      <c r="I5756" s="2" t="s">
        <v>6166</v>
      </c>
      <c r="J5756" s="6" t="s">
        <v>6163</v>
      </c>
      <c r="K5756" s="6" t="s">
        <v>4</v>
      </c>
      <c r="L5756" s="6" t="s">
        <v>4</v>
      </c>
      <c r="M5756" s="6" t="s">
        <v>5</v>
      </c>
      <c r="N5756" s="6" t="s">
        <v>6167</v>
      </c>
      <c r="O5756" s="16">
        <v>45058</v>
      </c>
      <c r="P5756" s="6" t="s">
        <v>7</v>
      </c>
      <c r="Q5756" s="18">
        <v>11921.17</v>
      </c>
      <c r="R5756" s="18">
        <v>0</v>
      </c>
      <c r="S5756" s="18">
        <v>0</v>
      </c>
      <c r="T5756" s="18">
        <v>11921.17</v>
      </c>
      <c r="U5756" s="10">
        <f t="shared" si="180"/>
        <v>0</v>
      </c>
      <c r="V5756" s="20">
        <f t="shared" si="181"/>
        <v>0</v>
      </c>
    </row>
    <row r="5757" spans="1:22" outlineLevel="3" x14ac:dyDescent="0.35">
      <c r="H5757" s="14" t="s">
        <v>12421</v>
      </c>
      <c r="O5757" s="16"/>
      <c r="Q5757" s="18">
        <f>SUBTOTAL(9,Q5755:Q5756)</f>
        <v>23372.48</v>
      </c>
      <c r="R5757" s="18">
        <f>SUBTOTAL(9,R5755:R5756)</f>
        <v>0</v>
      </c>
      <c r="S5757" s="18">
        <f>SUBTOTAL(9,S5755:S5756)</f>
        <v>0</v>
      </c>
      <c r="T5757" s="18">
        <f>SUBTOTAL(9,T5755:T5756)</f>
        <v>23372.48</v>
      </c>
      <c r="U5757" s="10">
        <f t="shared" si="180"/>
        <v>0</v>
      </c>
      <c r="V5757" s="20">
        <f t="shared" si="181"/>
        <v>0</v>
      </c>
    </row>
    <row r="5758" spans="1:22" outlineLevel="4" x14ac:dyDescent="0.35">
      <c r="A5758" s="6" t="s">
        <v>0</v>
      </c>
      <c r="B5758" s="6" t="s">
        <v>1</v>
      </c>
      <c r="C5758" s="12" t="s">
        <v>6043</v>
      </c>
      <c r="D5758" s="5" t="s">
        <v>6044</v>
      </c>
      <c r="E5758" s="6" t="s">
        <v>6044</v>
      </c>
      <c r="F5758" s="1" t="s">
        <v>4</v>
      </c>
      <c r="G5758" s="15" t="s">
        <v>13023</v>
      </c>
      <c r="H5758" s="1" t="s">
        <v>6170</v>
      </c>
      <c r="I5758" s="2" t="s">
        <v>6171</v>
      </c>
      <c r="J5758" s="6" t="s">
        <v>6168</v>
      </c>
      <c r="K5758" s="6" t="s">
        <v>4</v>
      </c>
      <c r="L5758" s="6" t="s">
        <v>4</v>
      </c>
      <c r="M5758" s="6" t="s">
        <v>5</v>
      </c>
      <c r="N5758" s="6" t="s">
        <v>6169</v>
      </c>
      <c r="O5758" s="16">
        <v>44840</v>
      </c>
      <c r="P5758" s="6" t="s">
        <v>7</v>
      </c>
      <c r="Q5758" s="18">
        <v>2397.5500000000002</v>
      </c>
      <c r="R5758" s="18">
        <v>0</v>
      </c>
      <c r="S5758" s="18">
        <v>2397.5500000000002</v>
      </c>
      <c r="T5758" s="18">
        <v>0</v>
      </c>
      <c r="U5758" s="10">
        <f t="shared" si="180"/>
        <v>0</v>
      </c>
      <c r="V5758" s="20">
        <f t="shared" si="181"/>
        <v>0</v>
      </c>
    </row>
    <row r="5759" spans="1:22" outlineLevel="3" x14ac:dyDescent="0.35">
      <c r="H5759" s="14" t="s">
        <v>12422</v>
      </c>
      <c r="O5759" s="16"/>
      <c r="Q5759" s="18">
        <f>SUBTOTAL(9,Q5758:Q5758)</f>
        <v>2397.5500000000002</v>
      </c>
      <c r="R5759" s="18">
        <f>SUBTOTAL(9,R5758:R5758)</f>
        <v>0</v>
      </c>
      <c r="S5759" s="18">
        <f>SUBTOTAL(9,S5758:S5758)</f>
        <v>2397.5500000000002</v>
      </c>
      <c r="T5759" s="18">
        <f>SUBTOTAL(9,T5758:T5758)</f>
        <v>0</v>
      </c>
      <c r="U5759" s="10">
        <f t="shared" si="180"/>
        <v>0</v>
      </c>
      <c r="V5759" s="20">
        <f t="shared" si="181"/>
        <v>0</v>
      </c>
    </row>
    <row r="5760" spans="1:22" ht="29" outlineLevel="4" x14ac:dyDescent="0.35">
      <c r="A5760" s="6" t="s">
        <v>0</v>
      </c>
      <c r="B5760" s="6" t="s">
        <v>1</v>
      </c>
      <c r="C5760" s="12" t="s">
        <v>6043</v>
      </c>
      <c r="D5760" s="5" t="s">
        <v>6044</v>
      </c>
      <c r="E5760" s="6" t="s">
        <v>6044</v>
      </c>
      <c r="F5760" s="1" t="s">
        <v>4</v>
      </c>
      <c r="G5760" s="15" t="s">
        <v>13023</v>
      </c>
      <c r="H5760" s="1" t="s">
        <v>6174</v>
      </c>
      <c r="I5760" s="2" t="s">
        <v>6175</v>
      </c>
      <c r="J5760" s="6" t="s">
        <v>6172</v>
      </c>
      <c r="K5760" s="6" t="s">
        <v>4</v>
      </c>
      <c r="L5760" s="6" t="s">
        <v>4</v>
      </c>
      <c r="M5760" s="6" t="s">
        <v>5</v>
      </c>
      <c r="N5760" s="6" t="s">
        <v>6173</v>
      </c>
      <c r="O5760" s="16">
        <v>45089</v>
      </c>
      <c r="P5760" s="6" t="s">
        <v>7</v>
      </c>
      <c r="Q5760" s="18">
        <v>4406.78</v>
      </c>
      <c r="R5760" s="18">
        <v>0</v>
      </c>
      <c r="S5760" s="18">
        <v>4406.78</v>
      </c>
      <c r="T5760" s="18">
        <v>0</v>
      </c>
      <c r="U5760" s="10">
        <f t="shared" si="180"/>
        <v>0</v>
      </c>
      <c r="V5760" s="20">
        <f t="shared" si="181"/>
        <v>0</v>
      </c>
    </row>
    <row r="5761" spans="1:22" outlineLevel="3" x14ac:dyDescent="0.35">
      <c r="H5761" s="14" t="s">
        <v>12423</v>
      </c>
      <c r="O5761" s="16"/>
      <c r="Q5761" s="18">
        <f>SUBTOTAL(9,Q5760:Q5760)</f>
        <v>4406.78</v>
      </c>
      <c r="R5761" s="18">
        <f>SUBTOTAL(9,R5760:R5760)</f>
        <v>0</v>
      </c>
      <c r="S5761" s="18">
        <f>SUBTOTAL(9,S5760:S5760)</f>
        <v>4406.78</v>
      </c>
      <c r="T5761" s="18">
        <f>SUBTOTAL(9,T5760:T5760)</f>
        <v>0</v>
      </c>
      <c r="U5761" s="10">
        <f t="shared" si="180"/>
        <v>0</v>
      </c>
      <c r="V5761" s="20">
        <f t="shared" si="181"/>
        <v>0</v>
      </c>
    </row>
    <row r="5762" spans="1:22" ht="29" outlineLevel="4" x14ac:dyDescent="0.35">
      <c r="A5762" s="6" t="s">
        <v>0</v>
      </c>
      <c r="B5762" s="6" t="s">
        <v>1</v>
      </c>
      <c r="C5762" s="12" t="s">
        <v>6043</v>
      </c>
      <c r="D5762" s="5" t="s">
        <v>6044</v>
      </c>
      <c r="E5762" s="6" t="s">
        <v>6044</v>
      </c>
      <c r="F5762" s="1" t="s">
        <v>4</v>
      </c>
      <c r="G5762" s="15" t="s">
        <v>1297</v>
      </c>
      <c r="H5762" s="1" t="s">
        <v>6178</v>
      </c>
      <c r="I5762" s="2" t="s">
        <v>6179</v>
      </c>
      <c r="J5762" s="6" t="s">
        <v>6176</v>
      </c>
      <c r="K5762" s="6" t="s">
        <v>4</v>
      </c>
      <c r="L5762" s="6" t="s">
        <v>4</v>
      </c>
      <c r="M5762" s="6" t="s">
        <v>5</v>
      </c>
      <c r="N5762" s="6" t="s">
        <v>6177</v>
      </c>
      <c r="O5762" s="16">
        <v>44881</v>
      </c>
      <c r="P5762" s="6" t="s">
        <v>7</v>
      </c>
      <c r="Q5762" s="18">
        <v>1299.3699999999999</v>
      </c>
      <c r="R5762" s="18">
        <v>0</v>
      </c>
      <c r="S5762" s="18">
        <v>0</v>
      </c>
      <c r="T5762" s="18">
        <v>1299.3699999999999</v>
      </c>
      <c r="U5762" s="10">
        <f t="shared" si="180"/>
        <v>0</v>
      </c>
      <c r="V5762" s="20">
        <f t="shared" si="181"/>
        <v>0</v>
      </c>
    </row>
    <row r="5763" spans="1:22" outlineLevel="3" x14ac:dyDescent="0.35">
      <c r="H5763" s="14" t="s">
        <v>12424</v>
      </c>
      <c r="O5763" s="16"/>
      <c r="Q5763" s="18">
        <f>SUBTOTAL(9,Q5762:Q5762)</f>
        <v>1299.3699999999999</v>
      </c>
      <c r="R5763" s="18">
        <f>SUBTOTAL(9,R5762:R5762)</f>
        <v>0</v>
      </c>
      <c r="S5763" s="18">
        <f>SUBTOTAL(9,S5762:S5762)</f>
        <v>0</v>
      </c>
      <c r="T5763" s="18">
        <f>SUBTOTAL(9,T5762:T5762)</f>
        <v>1299.3699999999999</v>
      </c>
      <c r="U5763" s="10">
        <f t="shared" ref="U5763:U5826" si="182">Q5763-R5763-S5763-T5763</f>
        <v>0</v>
      </c>
      <c r="V5763" s="20">
        <f t="shared" ref="V5763:V5826" si="183">Q5763-R5763-S5763-T5763</f>
        <v>0</v>
      </c>
    </row>
    <row r="5764" spans="1:22" outlineLevel="4" x14ac:dyDescent="0.35">
      <c r="A5764" s="6" t="s">
        <v>0</v>
      </c>
      <c r="B5764" s="6" t="s">
        <v>1</v>
      </c>
      <c r="C5764" s="12" t="s">
        <v>6043</v>
      </c>
      <c r="D5764" s="5" t="s">
        <v>6044</v>
      </c>
      <c r="E5764" s="6" t="s">
        <v>6044</v>
      </c>
      <c r="F5764" s="1" t="s">
        <v>4</v>
      </c>
      <c r="G5764" s="15" t="s">
        <v>13023</v>
      </c>
      <c r="H5764" s="1" t="s">
        <v>6182</v>
      </c>
      <c r="I5764" s="2" t="s">
        <v>6183</v>
      </c>
      <c r="J5764" s="6" t="s">
        <v>6180</v>
      </c>
      <c r="K5764" s="6" t="s">
        <v>4</v>
      </c>
      <c r="L5764" s="6" t="s">
        <v>4</v>
      </c>
      <c r="M5764" s="6" t="s">
        <v>5</v>
      </c>
      <c r="N5764" s="6" t="s">
        <v>6181</v>
      </c>
      <c r="O5764" s="16">
        <v>45063</v>
      </c>
      <c r="P5764" s="6" t="s">
        <v>7</v>
      </c>
      <c r="Q5764" s="18">
        <v>15798.77</v>
      </c>
      <c r="R5764" s="18">
        <v>0</v>
      </c>
      <c r="S5764" s="18">
        <v>15798.77</v>
      </c>
      <c r="T5764" s="18">
        <v>0</v>
      </c>
      <c r="U5764" s="10">
        <f t="shared" si="182"/>
        <v>0</v>
      </c>
      <c r="V5764" s="20">
        <f t="shared" si="183"/>
        <v>0</v>
      </c>
    </row>
    <row r="5765" spans="1:22" outlineLevel="4" x14ac:dyDescent="0.35">
      <c r="A5765" s="6" t="s">
        <v>0</v>
      </c>
      <c r="B5765" s="6" t="s">
        <v>1</v>
      </c>
      <c r="C5765" s="12" t="s">
        <v>6043</v>
      </c>
      <c r="D5765" s="5" t="s">
        <v>6044</v>
      </c>
      <c r="E5765" s="6" t="s">
        <v>6044</v>
      </c>
      <c r="F5765" s="1" t="s">
        <v>4</v>
      </c>
      <c r="G5765" s="15" t="s">
        <v>13023</v>
      </c>
      <c r="H5765" s="1" t="s">
        <v>6182</v>
      </c>
      <c r="I5765" s="2" t="s">
        <v>6183</v>
      </c>
      <c r="J5765" s="6" t="s">
        <v>6180</v>
      </c>
      <c r="K5765" s="6" t="s">
        <v>4</v>
      </c>
      <c r="L5765" s="6" t="s">
        <v>4</v>
      </c>
      <c r="M5765" s="6" t="s">
        <v>5</v>
      </c>
      <c r="N5765" s="6" t="s">
        <v>6184</v>
      </c>
      <c r="O5765" s="16">
        <v>45089</v>
      </c>
      <c r="P5765" s="6" t="s">
        <v>7</v>
      </c>
      <c r="Q5765" s="18">
        <v>61449.48</v>
      </c>
      <c r="R5765" s="18">
        <v>0</v>
      </c>
      <c r="S5765" s="18">
        <v>61449.48</v>
      </c>
      <c r="T5765" s="18">
        <v>0</v>
      </c>
      <c r="U5765" s="10">
        <f t="shared" si="182"/>
        <v>0</v>
      </c>
      <c r="V5765" s="20">
        <f t="shared" si="183"/>
        <v>0</v>
      </c>
    </row>
    <row r="5766" spans="1:22" outlineLevel="3" x14ac:dyDescent="0.35">
      <c r="H5766" s="14" t="s">
        <v>12425</v>
      </c>
      <c r="O5766" s="16"/>
      <c r="Q5766" s="18">
        <f>SUBTOTAL(9,Q5764:Q5765)</f>
        <v>77248.25</v>
      </c>
      <c r="R5766" s="18">
        <f>SUBTOTAL(9,R5764:R5765)</f>
        <v>0</v>
      </c>
      <c r="S5766" s="18">
        <f>SUBTOTAL(9,S5764:S5765)</f>
        <v>77248.25</v>
      </c>
      <c r="T5766" s="18">
        <f>SUBTOTAL(9,T5764:T5765)</f>
        <v>0</v>
      </c>
      <c r="U5766" s="10">
        <f t="shared" si="182"/>
        <v>0</v>
      </c>
      <c r="V5766" s="20">
        <f t="shared" si="183"/>
        <v>0</v>
      </c>
    </row>
    <row r="5767" spans="1:22" outlineLevel="4" x14ac:dyDescent="0.35">
      <c r="A5767" s="6" t="s">
        <v>0</v>
      </c>
      <c r="B5767" s="6" t="s">
        <v>1</v>
      </c>
      <c r="C5767" s="12" t="s">
        <v>6043</v>
      </c>
      <c r="D5767" s="5" t="s">
        <v>6044</v>
      </c>
      <c r="E5767" s="6" t="s">
        <v>6044</v>
      </c>
      <c r="F5767" s="1" t="s">
        <v>4</v>
      </c>
      <c r="G5767" s="15" t="s">
        <v>13023</v>
      </c>
      <c r="H5767" s="1" t="s">
        <v>6187</v>
      </c>
      <c r="I5767" s="2" t="s">
        <v>6188</v>
      </c>
      <c r="J5767" s="6" t="s">
        <v>6185</v>
      </c>
      <c r="K5767" s="6" t="s">
        <v>4</v>
      </c>
      <c r="L5767" s="6" t="s">
        <v>4</v>
      </c>
      <c r="M5767" s="6" t="s">
        <v>5</v>
      </c>
      <c r="N5767" s="6" t="s">
        <v>6186</v>
      </c>
      <c r="O5767" s="16">
        <v>44841</v>
      </c>
      <c r="P5767" s="6" t="s">
        <v>7</v>
      </c>
      <c r="Q5767" s="18">
        <v>491.46</v>
      </c>
      <c r="R5767" s="18">
        <v>0</v>
      </c>
      <c r="S5767" s="18">
        <v>491.46</v>
      </c>
      <c r="T5767" s="18">
        <v>0</v>
      </c>
      <c r="U5767" s="10">
        <f t="shared" si="182"/>
        <v>0</v>
      </c>
      <c r="V5767" s="20">
        <f t="shared" si="183"/>
        <v>0</v>
      </c>
    </row>
    <row r="5768" spans="1:22" outlineLevel="4" x14ac:dyDescent="0.35">
      <c r="A5768" s="6" t="s">
        <v>0</v>
      </c>
      <c r="B5768" s="6" t="s">
        <v>1</v>
      </c>
      <c r="C5768" s="12" t="s">
        <v>6043</v>
      </c>
      <c r="D5768" s="5" t="s">
        <v>6044</v>
      </c>
      <c r="E5768" s="6" t="s">
        <v>6044</v>
      </c>
      <c r="F5768" s="1" t="s">
        <v>4</v>
      </c>
      <c r="G5768" s="15" t="s">
        <v>13023</v>
      </c>
      <c r="H5768" s="1" t="s">
        <v>6187</v>
      </c>
      <c r="I5768" s="2" t="s">
        <v>6188</v>
      </c>
      <c r="J5768" s="6" t="s">
        <v>6185</v>
      </c>
      <c r="K5768" s="6" t="s">
        <v>4</v>
      </c>
      <c r="L5768" s="6" t="s">
        <v>4</v>
      </c>
      <c r="M5768" s="6" t="s">
        <v>5</v>
      </c>
      <c r="N5768" s="6" t="s">
        <v>6189</v>
      </c>
      <c r="O5768" s="16">
        <v>44897</v>
      </c>
      <c r="P5768" s="6" t="s">
        <v>7</v>
      </c>
      <c r="Q5768" s="18">
        <v>233.04</v>
      </c>
      <c r="R5768" s="18">
        <v>0</v>
      </c>
      <c r="S5768" s="18">
        <v>233.04</v>
      </c>
      <c r="T5768" s="18">
        <v>0</v>
      </c>
      <c r="U5768" s="10">
        <f t="shared" si="182"/>
        <v>0</v>
      </c>
      <c r="V5768" s="20">
        <f t="shared" si="183"/>
        <v>0</v>
      </c>
    </row>
    <row r="5769" spans="1:22" outlineLevel="4" x14ac:dyDescent="0.35">
      <c r="A5769" s="6" t="s">
        <v>0</v>
      </c>
      <c r="B5769" s="6" t="s">
        <v>1</v>
      </c>
      <c r="C5769" s="12" t="s">
        <v>6043</v>
      </c>
      <c r="D5769" s="5" t="s">
        <v>6044</v>
      </c>
      <c r="E5769" s="6" t="s">
        <v>6044</v>
      </c>
      <c r="F5769" s="1" t="s">
        <v>13024</v>
      </c>
      <c r="G5769" s="15" t="s">
        <v>4</v>
      </c>
      <c r="H5769" s="1" t="s">
        <v>6187</v>
      </c>
      <c r="I5769" s="2" t="s">
        <v>6188</v>
      </c>
      <c r="J5769" s="6" t="s">
        <v>6185</v>
      </c>
      <c r="K5769" s="6" t="s">
        <v>4</v>
      </c>
      <c r="L5769" s="6" t="s">
        <v>4</v>
      </c>
      <c r="M5769" s="6" t="s">
        <v>5</v>
      </c>
      <c r="N5769" s="6" t="s">
        <v>6186</v>
      </c>
      <c r="O5769" s="16">
        <v>44841</v>
      </c>
      <c r="P5769" s="6" t="s">
        <v>7</v>
      </c>
      <c r="Q5769" s="18">
        <v>1965.85</v>
      </c>
      <c r="R5769" s="18">
        <v>1965.85</v>
      </c>
      <c r="S5769" s="18">
        <v>0</v>
      </c>
      <c r="T5769" s="18">
        <v>0</v>
      </c>
      <c r="U5769" s="10">
        <f t="shared" si="182"/>
        <v>0</v>
      </c>
      <c r="V5769" s="20">
        <f t="shared" si="183"/>
        <v>0</v>
      </c>
    </row>
    <row r="5770" spans="1:22" outlineLevel="4" x14ac:dyDescent="0.35">
      <c r="A5770" s="6" t="s">
        <v>0</v>
      </c>
      <c r="B5770" s="6" t="s">
        <v>1</v>
      </c>
      <c r="C5770" s="12" t="s">
        <v>6043</v>
      </c>
      <c r="D5770" s="5" t="s">
        <v>6044</v>
      </c>
      <c r="E5770" s="6" t="s">
        <v>6044</v>
      </c>
      <c r="F5770" s="1" t="s">
        <v>13024</v>
      </c>
      <c r="G5770" s="15" t="s">
        <v>4</v>
      </c>
      <c r="H5770" s="1" t="s">
        <v>6187</v>
      </c>
      <c r="I5770" s="2" t="s">
        <v>6188</v>
      </c>
      <c r="J5770" s="6" t="s">
        <v>6185</v>
      </c>
      <c r="K5770" s="6" t="s">
        <v>4</v>
      </c>
      <c r="L5770" s="6" t="s">
        <v>4</v>
      </c>
      <c r="M5770" s="6" t="s">
        <v>5</v>
      </c>
      <c r="N5770" s="6" t="s">
        <v>6189</v>
      </c>
      <c r="O5770" s="16">
        <v>44897</v>
      </c>
      <c r="P5770" s="6" t="s">
        <v>7</v>
      </c>
      <c r="Q5770" s="18">
        <v>932.16</v>
      </c>
      <c r="R5770" s="18">
        <v>932.16</v>
      </c>
      <c r="S5770" s="18">
        <v>0</v>
      </c>
      <c r="T5770" s="18">
        <v>0</v>
      </c>
      <c r="U5770" s="10">
        <f t="shared" si="182"/>
        <v>0</v>
      </c>
      <c r="V5770" s="20">
        <f t="shared" si="183"/>
        <v>0</v>
      </c>
    </row>
    <row r="5771" spans="1:22" outlineLevel="3" x14ac:dyDescent="0.35">
      <c r="H5771" s="14" t="s">
        <v>12426</v>
      </c>
      <c r="O5771" s="16"/>
      <c r="Q5771" s="18">
        <f>SUBTOTAL(9,Q5767:Q5770)</f>
        <v>3622.5099999999998</v>
      </c>
      <c r="R5771" s="18">
        <f>SUBTOTAL(9,R5767:R5770)</f>
        <v>2898.0099999999998</v>
      </c>
      <c r="S5771" s="18">
        <f>SUBTOTAL(9,S5767:S5770)</f>
        <v>724.5</v>
      </c>
      <c r="T5771" s="18">
        <f>SUBTOTAL(9,T5767:T5770)</f>
        <v>0</v>
      </c>
      <c r="U5771" s="10">
        <f t="shared" si="182"/>
        <v>0</v>
      </c>
      <c r="V5771" s="20">
        <f t="shared" si="183"/>
        <v>0</v>
      </c>
    </row>
    <row r="5772" spans="1:22" ht="29" outlineLevel="4" x14ac:dyDescent="0.35">
      <c r="A5772" s="6" t="s">
        <v>0</v>
      </c>
      <c r="B5772" s="6" t="s">
        <v>1</v>
      </c>
      <c r="C5772" s="12" t="s">
        <v>6043</v>
      </c>
      <c r="D5772" s="5" t="s">
        <v>6044</v>
      </c>
      <c r="E5772" s="6" t="s">
        <v>6044</v>
      </c>
      <c r="F5772" s="1" t="s">
        <v>4</v>
      </c>
      <c r="G5772" s="15" t="s">
        <v>13150</v>
      </c>
      <c r="H5772" s="1" t="s">
        <v>6192</v>
      </c>
      <c r="I5772" s="2" t="s">
        <v>6193</v>
      </c>
      <c r="J5772" s="6" t="s">
        <v>6190</v>
      </c>
      <c r="K5772" s="6" t="s">
        <v>4</v>
      </c>
      <c r="L5772" s="6" t="s">
        <v>4</v>
      </c>
      <c r="M5772" s="6" t="s">
        <v>5</v>
      </c>
      <c r="N5772" s="6" t="s">
        <v>6191</v>
      </c>
      <c r="O5772" s="16">
        <v>44782</v>
      </c>
      <c r="P5772" s="6" t="s">
        <v>7</v>
      </c>
      <c r="Q5772" s="18">
        <v>1656.14</v>
      </c>
      <c r="R5772" s="18">
        <v>0</v>
      </c>
      <c r="S5772" s="18">
        <v>1656.14</v>
      </c>
      <c r="T5772" s="18">
        <v>0</v>
      </c>
      <c r="U5772" s="10">
        <f t="shared" si="182"/>
        <v>0</v>
      </c>
      <c r="V5772" s="20">
        <f t="shared" si="183"/>
        <v>0</v>
      </c>
    </row>
    <row r="5773" spans="1:22" outlineLevel="3" x14ac:dyDescent="0.35">
      <c r="H5773" s="14" t="s">
        <v>12427</v>
      </c>
      <c r="O5773" s="16"/>
      <c r="Q5773" s="18">
        <f>SUBTOTAL(9,Q5772:Q5772)</f>
        <v>1656.14</v>
      </c>
      <c r="R5773" s="18">
        <f>SUBTOTAL(9,R5772:R5772)</f>
        <v>0</v>
      </c>
      <c r="S5773" s="18">
        <f>SUBTOTAL(9,S5772:S5772)</f>
        <v>1656.14</v>
      </c>
      <c r="T5773" s="18">
        <f>SUBTOTAL(9,T5772:T5772)</f>
        <v>0</v>
      </c>
      <c r="U5773" s="10">
        <f t="shared" si="182"/>
        <v>0</v>
      </c>
      <c r="V5773" s="20">
        <f t="shared" si="183"/>
        <v>0</v>
      </c>
    </row>
    <row r="5774" spans="1:22" ht="29" outlineLevel="4" x14ac:dyDescent="0.35">
      <c r="A5774" s="6" t="s">
        <v>0</v>
      </c>
      <c r="B5774" s="6" t="s">
        <v>1</v>
      </c>
      <c r="C5774" s="12" t="s">
        <v>6043</v>
      </c>
      <c r="D5774" s="5" t="s">
        <v>6044</v>
      </c>
      <c r="E5774" s="6" t="s">
        <v>6044</v>
      </c>
      <c r="F5774" s="1" t="s">
        <v>4</v>
      </c>
      <c r="G5774" s="15" t="s">
        <v>13150</v>
      </c>
      <c r="H5774" s="1" t="s">
        <v>6196</v>
      </c>
      <c r="I5774" s="2" t="s">
        <v>6197</v>
      </c>
      <c r="J5774" s="6" t="s">
        <v>6194</v>
      </c>
      <c r="K5774" s="6" t="s">
        <v>4</v>
      </c>
      <c r="L5774" s="6" t="s">
        <v>4</v>
      </c>
      <c r="M5774" s="6" t="s">
        <v>5</v>
      </c>
      <c r="N5774" s="6" t="s">
        <v>6195</v>
      </c>
      <c r="O5774" s="16">
        <v>44879</v>
      </c>
      <c r="P5774" s="6" t="s">
        <v>7</v>
      </c>
      <c r="Q5774" s="18">
        <v>4862.68</v>
      </c>
      <c r="R5774" s="18">
        <v>0</v>
      </c>
      <c r="S5774" s="18">
        <v>4862.68</v>
      </c>
      <c r="T5774" s="18">
        <v>0</v>
      </c>
      <c r="U5774" s="10">
        <f t="shared" si="182"/>
        <v>0</v>
      </c>
      <c r="V5774" s="20">
        <f t="shared" si="183"/>
        <v>0</v>
      </c>
    </row>
    <row r="5775" spans="1:22" ht="29" outlineLevel="4" x14ac:dyDescent="0.35">
      <c r="A5775" s="6" t="s">
        <v>0</v>
      </c>
      <c r="B5775" s="6" t="s">
        <v>1</v>
      </c>
      <c r="C5775" s="12" t="s">
        <v>6043</v>
      </c>
      <c r="D5775" s="5" t="s">
        <v>6044</v>
      </c>
      <c r="E5775" s="6" t="s">
        <v>6044</v>
      </c>
      <c r="F5775" s="1" t="s">
        <v>4</v>
      </c>
      <c r="G5775" s="15" t="s">
        <v>13150</v>
      </c>
      <c r="H5775" s="1" t="s">
        <v>6196</v>
      </c>
      <c r="I5775" s="2" t="s">
        <v>6197</v>
      </c>
      <c r="J5775" s="6" t="s">
        <v>6194</v>
      </c>
      <c r="K5775" s="6" t="s">
        <v>4</v>
      </c>
      <c r="L5775" s="6" t="s">
        <v>4</v>
      </c>
      <c r="M5775" s="6" t="s">
        <v>5</v>
      </c>
      <c r="N5775" s="6" t="s">
        <v>6198</v>
      </c>
      <c r="O5775" s="16">
        <v>44903</v>
      </c>
      <c r="P5775" s="6" t="s">
        <v>7</v>
      </c>
      <c r="Q5775" s="18">
        <v>1187.96</v>
      </c>
      <c r="R5775" s="18">
        <v>0</v>
      </c>
      <c r="S5775" s="18">
        <v>1187.96</v>
      </c>
      <c r="T5775" s="18">
        <v>0</v>
      </c>
      <c r="U5775" s="10">
        <f t="shared" si="182"/>
        <v>0</v>
      </c>
      <c r="V5775" s="20">
        <f t="shared" si="183"/>
        <v>0</v>
      </c>
    </row>
    <row r="5776" spans="1:22" ht="29" outlineLevel="4" x14ac:dyDescent="0.35">
      <c r="A5776" s="6" t="s">
        <v>0</v>
      </c>
      <c r="B5776" s="6" t="s">
        <v>1</v>
      </c>
      <c r="C5776" s="12" t="s">
        <v>6043</v>
      </c>
      <c r="D5776" s="5" t="s">
        <v>6044</v>
      </c>
      <c r="E5776" s="6" t="s">
        <v>6044</v>
      </c>
      <c r="F5776" s="1" t="s">
        <v>4</v>
      </c>
      <c r="G5776" s="15" t="s">
        <v>13150</v>
      </c>
      <c r="H5776" s="1" t="s">
        <v>6196</v>
      </c>
      <c r="I5776" s="2" t="s">
        <v>6197</v>
      </c>
      <c r="J5776" s="6" t="s">
        <v>6194</v>
      </c>
      <c r="K5776" s="6" t="s">
        <v>4</v>
      </c>
      <c r="L5776" s="6" t="s">
        <v>4</v>
      </c>
      <c r="M5776" s="6" t="s">
        <v>5</v>
      </c>
      <c r="N5776" s="6" t="s">
        <v>6199</v>
      </c>
      <c r="O5776" s="16">
        <v>44965</v>
      </c>
      <c r="P5776" s="6" t="s">
        <v>7</v>
      </c>
      <c r="Q5776" s="18">
        <v>2314.0500000000002</v>
      </c>
      <c r="R5776" s="18">
        <v>0</v>
      </c>
      <c r="S5776" s="18">
        <v>2314.0500000000002</v>
      </c>
      <c r="T5776" s="18">
        <v>0</v>
      </c>
      <c r="U5776" s="10">
        <f t="shared" si="182"/>
        <v>0</v>
      </c>
      <c r="V5776" s="20">
        <f t="shared" si="183"/>
        <v>0</v>
      </c>
    </row>
    <row r="5777" spans="1:22" ht="29" outlineLevel="4" x14ac:dyDescent="0.35">
      <c r="A5777" s="6" t="s">
        <v>0</v>
      </c>
      <c r="B5777" s="6" t="s">
        <v>1</v>
      </c>
      <c r="C5777" s="12" t="s">
        <v>6043</v>
      </c>
      <c r="D5777" s="5" t="s">
        <v>6044</v>
      </c>
      <c r="E5777" s="6" t="s">
        <v>6044</v>
      </c>
      <c r="F5777" s="1" t="s">
        <v>4</v>
      </c>
      <c r="G5777" s="15" t="s">
        <v>13150</v>
      </c>
      <c r="H5777" s="1" t="s">
        <v>6196</v>
      </c>
      <c r="I5777" s="2" t="s">
        <v>6197</v>
      </c>
      <c r="J5777" s="6" t="s">
        <v>6194</v>
      </c>
      <c r="K5777" s="6" t="s">
        <v>4</v>
      </c>
      <c r="L5777" s="6" t="s">
        <v>4</v>
      </c>
      <c r="M5777" s="6" t="s">
        <v>5</v>
      </c>
      <c r="N5777" s="6" t="s">
        <v>6200</v>
      </c>
      <c r="O5777" s="16">
        <v>44974</v>
      </c>
      <c r="P5777" s="6" t="s">
        <v>7</v>
      </c>
      <c r="Q5777" s="18">
        <v>3007.32</v>
      </c>
      <c r="R5777" s="18">
        <v>0</v>
      </c>
      <c r="S5777" s="18">
        <v>3007.32</v>
      </c>
      <c r="T5777" s="18">
        <v>0</v>
      </c>
      <c r="U5777" s="10">
        <f t="shared" si="182"/>
        <v>0</v>
      </c>
      <c r="V5777" s="20">
        <f t="shared" si="183"/>
        <v>0</v>
      </c>
    </row>
    <row r="5778" spans="1:22" outlineLevel="3" x14ac:dyDescent="0.35">
      <c r="H5778" s="14" t="s">
        <v>12428</v>
      </c>
      <c r="O5778" s="16"/>
      <c r="Q5778" s="18">
        <f>SUBTOTAL(9,Q5774:Q5777)</f>
        <v>11372.01</v>
      </c>
      <c r="R5778" s="18">
        <f>SUBTOTAL(9,R5774:R5777)</f>
        <v>0</v>
      </c>
      <c r="S5778" s="18">
        <f>SUBTOTAL(9,S5774:S5777)</f>
        <v>11372.01</v>
      </c>
      <c r="T5778" s="18">
        <f>SUBTOTAL(9,T5774:T5777)</f>
        <v>0</v>
      </c>
      <c r="U5778" s="10">
        <f t="shared" si="182"/>
        <v>0</v>
      </c>
      <c r="V5778" s="20">
        <f t="shared" si="183"/>
        <v>0</v>
      </c>
    </row>
    <row r="5779" spans="1:22" ht="29" outlineLevel="4" x14ac:dyDescent="0.35">
      <c r="A5779" s="6" t="s">
        <v>0</v>
      </c>
      <c r="B5779" s="6" t="s">
        <v>1</v>
      </c>
      <c r="C5779" s="12" t="s">
        <v>6043</v>
      </c>
      <c r="D5779" s="5" t="s">
        <v>6044</v>
      </c>
      <c r="E5779" s="6" t="s">
        <v>6044</v>
      </c>
      <c r="F5779" s="1" t="s">
        <v>4</v>
      </c>
      <c r="G5779" s="15" t="s">
        <v>13150</v>
      </c>
      <c r="H5779" s="1" t="s">
        <v>6203</v>
      </c>
      <c r="I5779" s="2" t="s">
        <v>6204</v>
      </c>
      <c r="J5779" s="6" t="s">
        <v>6201</v>
      </c>
      <c r="K5779" s="6" t="s">
        <v>4</v>
      </c>
      <c r="L5779" s="6" t="s">
        <v>4</v>
      </c>
      <c r="M5779" s="6" t="s">
        <v>5</v>
      </c>
      <c r="N5779" s="6" t="s">
        <v>6202</v>
      </c>
      <c r="O5779" s="16">
        <v>44756</v>
      </c>
      <c r="P5779" s="6" t="s">
        <v>7</v>
      </c>
      <c r="Q5779" s="18">
        <v>2818.64</v>
      </c>
      <c r="R5779" s="18">
        <v>0</v>
      </c>
      <c r="S5779" s="18">
        <v>2818.64</v>
      </c>
      <c r="T5779" s="18">
        <v>0</v>
      </c>
      <c r="U5779" s="10">
        <f t="shared" si="182"/>
        <v>0</v>
      </c>
      <c r="V5779" s="20">
        <f t="shared" si="183"/>
        <v>0</v>
      </c>
    </row>
    <row r="5780" spans="1:22" outlineLevel="3" x14ac:dyDescent="0.35">
      <c r="H5780" s="14" t="s">
        <v>12429</v>
      </c>
      <c r="O5780" s="16"/>
      <c r="Q5780" s="18">
        <f>SUBTOTAL(9,Q5779:Q5779)</f>
        <v>2818.64</v>
      </c>
      <c r="R5780" s="18">
        <f>SUBTOTAL(9,R5779:R5779)</f>
        <v>0</v>
      </c>
      <c r="S5780" s="18">
        <f>SUBTOTAL(9,S5779:S5779)</f>
        <v>2818.64</v>
      </c>
      <c r="T5780" s="18">
        <f>SUBTOTAL(9,T5779:T5779)</f>
        <v>0</v>
      </c>
      <c r="U5780" s="10">
        <f t="shared" si="182"/>
        <v>0</v>
      </c>
      <c r="V5780" s="20">
        <f t="shared" si="183"/>
        <v>0</v>
      </c>
    </row>
    <row r="5781" spans="1:22" ht="29" outlineLevel="4" x14ac:dyDescent="0.35">
      <c r="A5781" s="6" t="s">
        <v>0</v>
      </c>
      <c r="B5781" s="6" t="s">
        <v>1</v>
      </c>
      <c r="C5781" s="12" t="s">
        <v>6043</v>
      </c>
      <c r="D5781" s="5" t="s">
        <v>6044</v>
      </c>
      <c r="E5781" s="6" t="s">
        <v>6044</v>
      </c>
      <c r="F5781" s="1" t="s">
        <v>4</v>
      </c>
      <c r="G5781" s="15" t="s">
        <v>13150</v>
      </c>
      <c r="H5781" s="1" t="s">
        <v>6207</v>
      </c>
      <c r="I5781" s="2" t="s">
        <v>13151</v>
      </c>
      <c r="J5781" s="6" t="s">
        <v>6205</v>
      </c>
      <c r="K5781" s="6" t="s">
        <v>4</v>
      </c>
      <c r="L5781" s="6" t="s">
        <v>4</v>
      </c>
      <c r="M5781" s="6" t="s">
        <v>5</v>
      </c>
      <c r="N5781" s="6" t="s">
        <v>6206</v>
      </c>
      <c r="O5781" s="16">
        <v>44946</v>
      </c>
      <c r="P5781" s="6" t="s">
        <v>7</v>
      </c>
      <c r="Q5781" s="18">
        <v>2582.12</v>
      </c>
      <c r="R5781" s="18">
        <v>0</v>
      </c>
      <c r="S5781" s="18">
        <v>2582.12</v>
      </c>
      <c r="T5781" s="18">
        <v>0</v>
      </c>
      <c r="U5781" s="10">
        <f t="shared" si="182"/>
        <v>0</v>
      </c>
      <c r="V5781" s="20">
        <f t="shared" si="183"/>
        <v>0</v>
      </c>
    </row>
    <row r="5782" spans="1:22" ht="29" outlineLevel="4" x14ac:dyDescent="0.35">
      <c r="A5782" s="6" t="s">
        <v>0</v>
      </c>
      <c r="B5782" s="6" t="s">
        <v>1</v>
      </c>
      <c r="C5782" s="12" t="s">
        <v>6043</v>
      </c>
      <c r="D5782" s="5" t="s">
        <v>6044</v>
      </c>
      <c r="E5782" s="6" t="s">
        <v>6044</v>
      </c>
      <c r="F5782" s="1" t="s">
        <v>4</v>
      </c>
      <c r="G5782" s="15" t="s">
        <v>13150</v>
      </c>
      <c r="H5782" s="1" t="s">
        <v>6207</v>
      </c>
      <c r="I5782" s="2" t="s">
        <v>13151</v>
      </c>
      <c r="J5782" s="6" t="s">
        <v>6205</v>
      </c>
      <c r="K5782" s="6" t="s">
        <v>4</v>
      </c>
      <c r="L5782" s="6" t="s">
        <v>4</v>
      </c>
      <c r="M5782" s="6" t="s">
        <v>5</v>
      </c>
      <c r="N5782" s="6" t="s">
        <v>6208</v>
      </c>
      <c r="O5782" s="16">
        <v>44946</v>
      </c>
      <c r="P5782" s="6" t="s">
        <v>7</v>
      </c>
      <c r="Q5782" s="18">
        <v>1974.4</v>
      </c>
      <c r="R5782" s="18">
        <v>0</v>
      </c>
      <c r="S5782" s="18">
        <v>1974.4</v>
      </c>
      <c r="T5782" s="18">
        <v>0</v>
      </c>
      <c r="U5782" s="10">
        <f t="shared" si="182"/>
        <v>0</v>
      </c>
      <c r="V5782" s="20">
        <f t="shared" si="183"/>
        <v>0</v>
      </c>
    </row>
    <row r="5783" spans="1:22" ht="29" outlineLevel="4" x14ac:dyDescent="0.35">
      <c r="A5783" s="6" t="s">
        <v>0</v>
      </c>
      <c r="B5783" s="6" t="s">
        <v>1</v>
      </c>
      <c r="C5783" s="12" t="s">
        <v>6043</v>
      </c>
      <c r="D5783" s="5" t="s">
        <v>6044</v>
      </c>
      <c r="E5783" s="6" t="s">
        <v>6044</v>
      </c>
      <c r="F5783" s="1" t="s">
        <v>4</v>
      </c>
      <c r="G5783" s="15" t="s">
        <v>13150</v>
      </c>
      <c r="H5783" s="1" t="s">
        <v>6207</v>
      </c>
      <c r="I5783" s="2" t="s">
        <v>13151</v>
      </c>
      <c r="J5783" s="6" t="s">
        <v>6205</v>
      </c>
      <c r="K5783" s="6" t="s">
        <v>4</v>
      </c>
      <c r="L5783" s="6" t="s">
        <v>4</v>
      </c>
      <c r="M5783" s="6" t="s">
        <v>5</v>
      </c>
      <c r="N5783" s="6" t="s">
        <v>6209</v>
      </c>
      <c r="O5783" s="16">
        <v>44965</v>
      </c>
      <c r="P5783" s="6" t="s">
        <v>7</v>
      </c>
      <c r="Q5783" s="18">
        <v>1528.63</v>
      </c>
      <c r="R5783" s="18">
        <v>0</v>
      </c>
      <c r="S5783" s="18">
        <v>1528.63</v>
      </c>
      <c r="T5783" s="18">
        <v>0</v>
      </c>
      <c r="U5783" s="10">
        <f t="shared" si="182"/>
        <v>0</v>
      </c>
      <c r="V5783" s="20">
        <f t="shared" si="183"/>
        <v>0</v>
      </c>
    </row>
    <row r="5784" spans="1:22" outlineLevel="3" x14ac:dyDescent="0.35">
      <c r="H5784" s="14" t="s">
        <v>12430</v>
      </c>
      <c r="O5784" s="16"/>
      <c r="Q5784" s="18">
        <f>SUBTOTAL(9,Q5781:Q5783)</f>
        <v>6085.1500000000005</v>
      </c>
      <c r="R5784" s="18">
        <f>SUBTOTAL(9,R5781:R5783)</f>
        <v>0</v>
      </c>
      <c r="S5784" s="18">
        <f>SUBTOTAL(9,S5781:S5783)</f>
        <v>6085.1500000000005</v>
      </c>
      <c r="T5784" s="18">
        <f>SUBTOTAL(9,T5781:T5783)</f>
        <v>0</v>
      </c>
      <c r="U5784" s="10">
        <f t="shared" si="182"/>
        <v>0</v>
      </c>
      <c r="V5784" s="20">
        <f t="shared" si="183"/>
        <v>0</v>
      </c>
    </row>
    <row r="5785" spans="1:22" outlineLevel="4" x14ac:dyDescent="0.35">
      <c r="A5785" s="6" t="s">
        <v>0</v>
      </c>
      <c r="B5785" s="6" t="s">
        <v>1</v>
      </c>
      <c r="C5785" s="12" t="s">
        <v>6043</v>
      </c>
      <c r="D5785" s="5" t="s">
        <v>6044</v>
      </c>
      <c r="E5785" s="6" t="s">
        <v>6044</v>
      </c>
      <c r="F5785" s="1" t="s">
        <v>4</v>
      </c>
      <c r="G5785" s="15" t="s">
        <v>13023</v>
      </c>
      <c r="H5785" s="1" t="s">
        <v>6212</v>
      </c>
      <c r="I5785" s="2" t="s">
        <v>6213</v>
      </c>
      <c r="J5785" s="6" t="s">
        <v>6210</v>
      </c>
      <c r="K5785" s="6" t="s">
        <v>4</v>
      </c>
      <c r="L5785" s="6" t="s">
        <v>4</v>
      </c>
      <c r="M5785" s="6" t="s">
        <v>5</v>
      </c>
      <c r="N5785" s="6" t="s">
        <v>6211</v>
      </c>
      <c r="O5785" s="16">
        <v>45098</v>
      </c>
      <c r="P5785" s="6" t="s">
        <v>7</v>
      </c>
      <c r="Q5785" s="18">
        <v>19299.87</v>
      </c>
      <c r="R5785" s="18">
        <v>0</v>
      </c>
      <c r="S5785" s="18">
        <v>19299.87</v>
      </c>
      <c r="T5785" s="18">
        <v>0</v>
      </c>
      <c r="U5785" s="10">
        <f t="shared" si="182"/>
        <v>0</v>
      </c>
      <c r="V5785" s="20">
        <f t="shared" si="183"/>
        <v>0</v>
      </c>
    </row>
    <row r="5786" spans="1:22" outlineLevel="3" x14ac:dyDescent="0.35">
      <c r="H5786" s="14" t="s">
        <v>12431</v>
      </c>
      <c r="O5786" s="16"/>
      <c r="Q5786" s="18">
        <f>SUBTOTAL(9,Q5785:Q5785)</f>
        <v>19299.87</v>
      </c>
      <c r="R5786" s="18">
        <f>SUBTOTAL(9,R5785:R5785)</f>
        <v>0</v>
      </c>
      <c r="S5786" s="18">
        <f>SUBTOTAL(9,S5785:S5785)</f>
        <v>19299.87</v>
      </c>
      <c r="T5786" s="18">
        <f>SUBTOTAL(9,T5785:T5785)</f>
        <v>0</v>
      </c>
      <c r="U5786" s="10">
        <f t="shared" si="182"/>
        <v>0</v>
      </c>
      <c r="V5786" s="20">
        <f t="shared" si="183"/>
        <v>0</v>
      </c>
    </row>
    <row r="5787" spans="1:22" outlineLevel="2" x14ac:dyDescent="0.35">
      <c r="C5787" s="13" t="s">
        <v>10814</v>
      </c>
      <c r="O5787" s="16"/>
      <c r="Q5787" s="18">
        <f>SUBTOTAL(9,Q5670:Q5785)</f>
        <v>2441284.5499999998</v>
      </c>
      <c r="R5787" s="18">
        <f>SUBTOTAL(9,R5670:R5785)</f>
        <v>48001.420000000006</v>
      </c>
      <c r="S5787" s="18">
        <f>SUBTOTAL(9,S5670:S5785)</f>
        <v>313545.08000000007</v>
      </c>
      <c r="T5787" s="18">
        <f>SUBTOTAL(9,T5670:T5785)</f>
        <v>2079738.05</v>
      </c>
      <c r="U5787" s="10">
        <f t="shared" si="182"/>
        <v>0</v>
      </c>
      <c r="V5787" s="20">
        <f t="shared" si="183"/>
        <v>0</v>
      </c>
    </row>
    <row r="5788" spans="1:22" ht="29" outlineLevel="4" x14ac:dyDescent="0.35">
      <c r="A5788" s="6" t="s">
        <v>0</v>
      </c>
      <c r="B5788" s="6" t="s">
        <v>1</v>
      </c>
      <c r="C5788" s="12" t="s">
        <v>6214</v>
      </c>
      <c r="D5788" s="5" t="s">
        <v>6215</v>
      </c>
      <c r="E5788" s="6" t="s">
        <v>6215</v>
      </c>
      <c r="F5788" s="1" t="s">
        <v>4</v>
      </c>
      <c r="G5788" s="15" t="s">
        <v>13023</v>
      </c>
      <c r="H5788" s="1" t="s">
        <v>6218</v>
      </c>
      <c r="I5788" s="2" t="s">
        <v>6219</v>
      </c>
      <c r="J5788" s="6" t="s">
        <v>4</v>
      </c>
      <c r="K5788" s="6" t="s">
        <v>4</v>
      </c>
      <c r="L5788" s="6" t="s">
        <v>4</v>
      </c>
      <c r="M5788" s="6" t="s">
        <v>5</v>
      </c>
      <c r="N5788" s="6" t="s">
        <v>6216</v>
      </c>
      <c r="O5788" s="16">
        <v>44774</v>
      </c>
      <c r="P5788" s="6" t="s">
        <v>6217</v>
      </c>
      <c r="Q5788" s="18">
        <v>91637.25</v>
      </c>
      <c r="R5788" s="18">
        <v>0</v>
      </c>
      <c r="S5788" s="18">
        <v>91637.25</v>
      </c>
      <c r="T5788" s="18">
        <v>0</v>
      </c>
      <c r="U5788" s="10">
        <f t="shared" si="182"/>
        <v>0</v>
      </c>
      <c r="V5788" s="20">
        <f t="shared" si="183"/>
        <v>0</v>
      </c>
    </row>
    <row r="5789" spans="1:22" outlineLevel="3" x14ac:dyDescent="0.35">
      <c r="H5789" s="14" t="s">
        <v>12432</v>
      </c>
      <c r="O5789" s="16"/>
      <c r="Q5789" s="18">
        <f>SUBTOTAL(9,Q5788:Q5788)</f>
        <v>91637.25</v>
      </c>
      <c r="R5789" s="18">
        <f>SUBTOTAL(9,R5788:R5788)</f>
        <v>0</v>
      </c>
      <c r="S5789" s="18">
        <f>SUBTOTAL(9,S5788:S5788)</f>
        <v>91637.25</v>
      </c>
      <c r="T5789" s="18">
        <f>SUBTOTAL(9,T5788:T5788)</f>
        <v>0</v>
      </c>
      <c r="U5789" s="10">
        <f t="shared" si="182"/>
        <v>0</v>
      </c>
      <c r="V5789" s="20">
        <f t="shared" si="183"/>
        <v>0</v>
      </c>
    </row>
    <row r="5790" spans="1:22" outlineLevel="2" x14ac:dyDescent="0.35">
      <c r="C5790" s="13" t="s">
        <v>10815</v>
      </c>
      <c r="O5790" s="16"/>
      <c r="Q5790" s="18">
        <f>SUBTOTAL(9,Q5788:Q5788)</f>
        <v>91637.25</v>
      </c>
      <c r="R5790" s="18">
        <f>SUBTOTAL(9,R5788:R5788)</f>
        <v>0</v>
      </c>
      <c r="S5790" s="18">
        <f>SUBTOTAL(9,S5788:S5788)</f>
        <v>91637.25</v>
      </c>
      <c r="T5790" s="18">
        <f>SUBTOTAL(9,T5788:T5788)</f>
        <v>0</v>
      </c>
      <c r="U5790" s="10">
        <f t="shared" si="182"/>
        <v>0</v>
      </c>
      <c r="V5790" s="20">
        <f t="shared" si="183"/>
        <v>0</v>
      </c>
    </row>
    <row r="5791" spans="1:22" ht="29" outlineLevel="4" x14ac:dyDescent="0.35">
      <c r="A5791" s="6" t="s">
        <v>5020</v>
      </c>
      <c r="B5791" s="6" t="s">
        <v>5021</v>
      </c>
      <c r="C5791" s="12" t="s">
        <v>6220</v>
      </c>
      <c r="D5791" s="5" t="s">
        <v>6221</v>
      </c>
      <c r="E5791" s="6" t="s">
        <v>6221</v>
      </c>
      <c r="F5791" s="1" t="s">
        <v>573</v>
      </c>
      <c r="G5791" s="15" t="s">
        <v>4</v>
      </c>
      <c r="H5791" s="1" t="s">
        <v>5528</v>
      </c>
      <c r="I5791" s="2" t="s">
        <v>5529</v>
      </c>
      <c r="J5791" s="6" t="s">
        <v>4</v>
      </c>
      <c r="K5791" s="6" t="s">
        <v>4</v>
      </c>
      <c r="L5791" s="6" t="s">
        <v>4</v>
      </c>
      <c r="M5791" s="6" t="s">
        <v>5</v>
      </c>
      <c r="N5791" s="6" t="s">
        <v>6222</v>
      </c>
      <c r="O5791" s="16">
        <v>45070</v>
      </c>
      <c r="P5791" s="6" t="s">
        <v>7</v>
      </c>
      <c r="Q5791" s="18">
        <v>50000</v>
      </c>
      <c r="R5791" s="18">
        <v>50000</v>
      </c>
      <c r="S5791" s="18">
        <v>0</v>
      </c>
      <c r="T5791" s="18">
        <v>0</v>
      </c>
      <c r="U5791" s="10">
        <f t="shared" si="182"/>
        <v>0</v>
      </c>
      <c r="V5791" s="20">
        <f t="shared" si="183"/>
        <v>0</v>
      </c>
    </row>
    <row r="5792" spans="1:22" outlineLevel="3" x14ac:dyDescent="0.35">
      <c r="H5792" s="14" t="s">
        <v>12308</v>
      </c>
      <c r="O5792" s="16"/>
      <c r="Q5792" s="18">
        <f>SUBTOTAL(9,Q5791:Q5791)</f>
        <v>50000</v>
      </c>
      <c r="R5792" s="18">
        <f>SUBTOTAL(9,R5791:R5791)</f>
        <v>50000</v>
      </c>
      <c r="S5792" s="18">
        <f>SUBTOTAL(9,S5791:S5791)</f>
        <v>0</v>
      </c>
      <c r="T5792" s="18">
        <f>SUBTOTAL(9,T5791:T5791)</f>
        <v>0</v>
      </c>
      <c r="U5792" s="10">
        <f t="shared" si="182"/>
        <v>0</v>
      </c>
      <c r="V5792" s="20">
        <f t="shared" si="183"/>
        <v>0</v>
      </c>
    </row>
    <row r="5793" spans="1:22" outlineLevel="2" x14ac:dyDescent="0.35">
      <c r="C5793" s="13" t="s">
        <v>10816</v>
      </c>
      <c r="O5793" s="16"/>
      <c r="Q5793" s="18">
        <f>SUBTOTAL(9,Q5791:Q5791)</f>
        <v>50000</v>
      </c>
      <c r="R5793" s="18">
        <f>SUBTOTAL(9,R5791:R5791)</f>
        <v>50000</v>
      </c>
      <c r="S5793" s="18">
        <f>SUBTOTAL(9,S5791:S5791)</f>
        <v>0</v>
      </c>
      <c r="T5793" s="18">
        <f>SUBTOTAL(9,T5791:T5791)</f>
        <v>0</v>
      </c>
      <c r="U5793" s="10">
        <f t="shared" si="182"/>
        <v>0</v>
      </c>
      <c r="V5793" s="20">
        <f t="shared" si="183"/>
        <v>0</v>
      </c>
    </row>
    <row r="5794" spans="1:22" outlineLevel="4" x14ac:dyDescent="0.35">
      <c r="A5794" s="6" t="s">
        <v>110</v>
      </c>
      <c r="B5794" s="6" t="s">
        <v>111</v>
      </c>
      <c r="C5794" s="12" t="s">
        <v>6223</v>
      </c>
      <c r="D5794" s="5" t="s">
        <v>6224</v>
      </c>
      <c r="E5794" s="6" t="s">
        <v>6224</v>
      </c>
      <c r="F5794" s="1" t="s">
        <v>4</v>
      </c>
      <c r="G5794" s="15" t="s">
        <v>82</v>
      </c>
      <c r="H5794" s="1" t="s">
        <v>6226</v>
      </c>
      <c r="I5794" s="2" t="s">
        <v>6227</v>
      </c>
      <c r="J5794" s="6" t="s">
        <v>4</v>
      </c>
      <c r="K5794" s="6" t="s">
        <v>4</v>
      </c>
      <c r="L5794" s="6" t="s">
        <v>4</v>
      </c>
      <c r="M5794" s="6" t="s">
        <v>5</v>
      </c>
      <c r="N5794" s="6" t="s">
        <v>6225</v>
      </c>
      <c r="O5794" s="16">
        <v>44943</v>
      </c>
      <c r="P5794" s="6" t="s">
        <v>7</v>
      </c>
      <c r="Q5794" s="18">
        <v>25000</v>
      </c>
      <c r="R5794" s="18">
        <v>0</v>
      </c>
      <c r="S5794" s="18">
        <v>25000</v>
      </c>
      <c r="T5794" s="18">
        <v>0</v>
      </c>
      <c r="U5794" s="10">
        <f t="shared" si="182"/>
        <v>0</v>
      </c>
      <c r="V5794" s="20">
        <f t="shared" si="183"/>
        <v>0</v>
      </c>
    </row>
    <row r="5795" spans="1:22" outlineLevel="3" x14ac:dyDescent="0.35">
      <c r="H5795" s="14" t="s">
        <v>12433</v>
      </c>
      <c r="O5795" s="16"/>
      <c r="Q5795" s="18">
        <f>SUBTOTAL(9,Q5794:Q5794)</f>
        <v>25000</v>
      </c>
      <c r="R5795" s="18">
        <f>SUBTOTAL(9,R5794:R5794)</f>
        <v>0</v>
      </c>
      <c r="S5795" s="18">
        <f>SUBTOTAL(9,S5794:S5794)</f>
        <v>25000</v>
      </c>
      <c r="T5795" s="18">
        <f>SUBTOTAL(9,T5794:T5794)</f>
        <v>0</v>
      </c>
      <c r="U5795" s="10">
        <f t="shared" si="182"/>
        <v>0</v>
      </c>
      <c r="V5795" s="20">
        <f t="shared" si="183"/>
        <v>0</v>
      </c>
    </row>
    <row r="5796" spans="1:22" outlineLevel="2" x14ac:dyDescent="0.35">
      <c r="C5796" s="13" t="s">
        <v>10817</v>
      </c>
      <c r="O5796" s="16"/>
      <c r="Q5796" s="18">
        <f>SUBTOTAL(9,Q5794:Q5794)</f>
        <v>25000</v>
      </c>
      <c r="R5796" s="18">
        <f>SUBTOTAL(9,R5794:R5794)</f>
        <v>0</v>
      </c>
      <c r="S5796" s="18">
        <f>SUBTOTAL(9,S5794:S5794)</f>
        <v>25000</v>
      </c>
      <c r="T5796" s="18">
        <f>SUBTOTAL(9,T5794:T5794)</f>
        <v>0</v>
      </c>
      <c r="U5796" s="10">
        <f t="shared" si="182"/>
        <v>0</v>
      </c>
      <c r="V5796" s="20">
        <f t="shared" si="183"/>
        <v>0</v>
      </c>
    </row>
    <row r="5797" spans="1:22" ht="29" outlineLevel="4" x14ac:dyDescent="0.35">
      <c r="A5797" s="6" t="s">
        <v>0</v>
      </c>
      <c r="B5797" s="6" t="s">
        <v>1</v>
      </c>
      <c r="C5797" s="12" t="s">
        <v>6228</v>
      </c>
      <c r="D5797" s="5" t="s">
        <v>6229</v>
      </c>
      <c r="E5797" s="6" t="s">
        <v>6229</v>
      </c>
      <c r="F5797" s="1" t="s">
        <v>4</v>
      </c>
      <c r="G5797" s="15" t="s">
        <v>13020</v>
      </c>
      <c r="H5797" s="1" t="s">
        <v>6232</v>
      </c>
      <c r="I5797" s="2" t="s">
        <v>6233</v>
      </c>
      <c r="J5797" s="6" t="s">
        <v>6230</v>
      </c>
      <c r="K5797" s="6" t="s">
        <v>4</v>
      </c>
      <c r="L5797" s="6" t="s">
        <v>4</v>
      </c>
      <c r="M5797" s="6" t="s">
        <v>5</v>
      </c>
      <c r="N5797" s="6" t="s">
        <v>6231</v>
      </c>
      <c r="O5797" s="16">
        <v>44805</v>
      </c>
      <c r="P5797" s="6" t="s">
        <v>7</v>
      </c>
      <c r="Q5797" s="18">
        <v>356.44</v>
      </c>
      <c r="R5797" s="18">
        <v>0</v>
      </c>
      <c r="S5797" s="18">
        <v>356.44</v>
      </c>
      <c r="T5797" s="18">
        <v>0</v>
      </c>
      <c r="U5797" s="10">
        <f t="shared" si="182"/>
        <v>0</v>
      </c>
      <c r="V5797" s="20">
        <f t="shared" si="183"/>
        <v>0</v>
      </c>
    </row>
    <row r="5798" spans="1:22" ht="29" outlineLevel="4" x14ac:dyDescent="0.35">
      <c r="A5798" s="6" t="s">
        <v>0</v>
      </c>
      <c r="B5798" s="6" t="s">
        <v>1</v>
      </c>
      <c r="C5798" s="12" t="s">
        <v>6228</v>
      </c>
      <c r="D5798" s="5" t="s">
        <v>6229</v>
      </c>
      <c r="E5798" s="6" t="s">
        <v>6229</v>
      </c>
      <c r="F5798" s="1" t="s">
        <v>4</v>
      </c>
      <c r="G5798" s="15" t="s">
        <v>13020</v>
      </c>
      <c r="H5798" s="1" t="s">
        <v>6232</v>
      </c>
      <c r="I5798" s="2" t="s">
        <v>6233</v>
      </c>
      <c r="J5798" s="6" t="s">
        <v>6230</v>
      </c>
      <c r="K5798" s="6" t="s">
        <v>4</v>
      </c>
      <c r="L5798" s="6" t="s">
        <v>4</v>
      </c>
      <c r="M5798" s="6" t="s">
        <v>5</v>
      </c>
      <c r="N5798" s="6" t="s">
        <v>6234</v>
      </c>
      <c r="O5798" s="16">
        <v>44853</v>
      </c>
      <c r="P5798" s="6" t="s">
        <v>7</v>
      </c>
      <c r="Q5798" s="18">
        <v>356.44</v>
      </c>
      <c r="R5798" s="18">
        <v>0</v>
      </c>
      <c r="S5798" s="18">
        <v>356.44</v>
      </c>
      <c r="T5798" s="18">
        <v>0</v>
      </c>
      <c r="U5798" s="10">
        <f t="shared" si="182"/>
        <v>0</v>
      </c>
      <c r="V5798" s="20">
        <f t="shared" si="183"/>
        <v>0</v>
      </c>
    </row>
    <row r="5799" spans="1:22" ht="29" outlineLevel="4" x14ac:dyDescent="0.35">
      <c r="A5799" s="6" t="s">
        <v>0</v>
      </c>
      <c r="B5799" s="6" t="s">
        <v>1</v>
      </c>
      <c r="C5799" s="12" t="s">
        <v>6228</v>
      </c>
      <c r="D5799" s="5" t="s">
        <v>6229</v>
      </c>
      <c r="E5799" s="6" t="s">
        <v>6229</v>
      </c>
      <c r="F5799" s="1" t="s">
        <v>4</v>
      </c>
      <c r="G5799" s="15" t="s">
        <v>13020</v>
      </c>
      <c r="H5799" s="1" t="s">
        <v>6232</v>
      </c>
      <c r="I5799" s="2" t="s">
        <v>6233</v>
      </c>
      <c r="J5799" s="6" t="s">
        <v>6230</v>
      </c>
      <c r="K5799" s="6" t="s">
        <v>4</v>
      </c>
      <c r="L5799" s="6" t="s">
        <v>4</v>
      </c>
      <c r="M5799" s="6" t="s">
        <v>5</v>
      </c>
      <c r="N5799" s="6" t="s">
        <v>6235</v>
      </c>
      <c r="O5799" s="16">
        <v>44874</v>
      </c>
      <c r="P5799" s="6" t="s">
        <v>7</v>
      </c>
      <c r="Q5799" s="18">
        <v>4300</v>
      </c>
      <c r="R5799" s="18">
        <v>0</v>
      </c>
      <c r="S5799" s="18">
        <v>4300</v>
      </c>
      <c r="T5799" s="18">
        <v>0</v>
      </c>
      <c r="U5799" s="10">
        <f t="shared" si="182"/>
        <v>0</v>
      </c>
      <c r="V5799" s="20">
        <f t="shared" si="183"/>
        <v>0</v>
      </c>
    </row>
    <row r="5800" spans="1:22" ht="29" outlineLevel="4" x14ac:dyDescent="0.35">
      <c r="A5800" s="6" t="s">
        <v>0</v>
      </c>
      <c r="B5800" s="6" t="s">
        <v>1</v>
      </c>
      <c r="C5800" s="12" t="s">
        <v>6228</v>
      </c>
      <c r="D5800" s="5" t="s">
        <v>6229</v>
      </c>
      <c r="E5800" s="6" t="s">
        <v>6229</v>
      </c>
      <c r="F5800" s="1" t="s">
        <v>4</v>
      </c>
      <c r="G5800" s="15" t="s">
        <v>13020</v>
      </c>
      <c r="H5800" s="1" t="s">
        <v>6232</v>
      </c>
      <c r="I5800" s="2" t="s">
        <v>6233</v>
      </c>
      <c r="J5800" s="6" t="s">
        <v>6230</v>
      </c>
      <c r="K5800" s="6" t="s">
        <v>4</v>
      </c>
      <c r="L5800" s="6" t="s">
        <v>4</v>
      </c>
      <c r="M5800" s="6" t="s">
        <v>5</v>
      </c>
      <c r="N5800" s="6" t="s">
        <v>6236</v>
      </c>
      <c r="O5800" s="16">
        <v>44935</v>
      </c>
      <c r="P5800" s="6" t="s">
        <v>7</v>
      </c>
      <c r="Q5800" s="18">
        <v>356.44</v>
      </c>
      <c r="R5800" s="18">
        <v>0</v>
      </c>
      <c r="S5800" s="18">
        <v>356.44</v>
      </c>
      <c r="T5800" s="18">
        <v>0</v>
      </c>
      <c r="U5800" s="10">
        <f t="shared" si="182"/>
        <v>0</v>
      </c>
      <c r="V5800" s="20">
        <f t="shared" si="183"/>
        <v>0</v>
      </c>
    </row>
    <row r="5801" spans="1:22" ht="29" outlineLevel="4" x14ac:dyDescent="0.35">
      <c r="A5801" s="6" t="s">
        <v>0</v>
      </c>
      <c r="B5801" s="6" t="s">
        <v>1</v>
      </c>
      <c r="C5801" s="12" t="s">
        <v>6228</v>
      </c>
      <c r="D5801" s="5" t="s">
        <v>6229</v>
      </c>
      <c r="E5801" s="6" t="s">
        <v>6229</v>
      </c>
      <c r="F5801" s="1" t="s">
        <v>4</v>
      </c>
      <c r="G5801" s="15" t="s">
        <v>13020</v>
      </c>
      <c r="H5801" s="1" t="s">
        <v>6232</v>
      </c>
      <c r="I5801" s="2" t="s">
        <v>6233</v>
      </c>
      <c r="J5801" s="6" t="s">
        <v>6230</v>
      </c>
      <c r="K5801" s="6" t="s">
        <v>4</v>
      </c>
      <c r="L5801" s="6" t="s">
        <v>4</v>
      </c>
      <c r="M5801" s="6" t="s">
        <v>5</v>
      </c>
      <c r="N5801" s="6" t="s">
        <v>6237</v>
      </c>
      <c r="O5801" s="16">
        <v>44946</v>
      </c>
      <c r="P5801" s="6" t="s">
        <v>7</v>
      </c>
      <c r="Q5801" s="18">
        <v>4300</v>
      </c>
      <c r="R5801" s="18">
        <v>0</v>
      </c>
      <c r="S5801" s="18">
        <v>4300</v>
      </c>
      <c r="T5801" s="18">
        <v>0</v>
      </c>
      <c r="U5801" s="10">
        <f t="shared" si="182"/>
        <v>0</v>
      </c>
      <c r="V5801" s="20">
        <f t="shared" si="183"/>
        <v>0</v>
      </c>
    </row>
    <row r="5802" spans="1:22" ht="29" outlineLevel="4" x14ac:dyDescent="0.35">
      <c r="A5802" s="6" t="s">
        <v>0</v>
      </c>
      <c r="B5802" s="6" t="s">
        <v>1</v>
      </c>
      <c r="C5802" s="12" t="s">
        <v>6228</v>
      </c>
      <c r="D5802" s="5" t="s">
        <v>6229</v>
      </c>
      <c r="E5802" s="6" t="s">
        <v>6229</v>
      </c>
      <c r="F5802" s="1" t="s">
        <v>4</v>
      </c>
      <c r="G5802" s="15" t="s">
        <v>13020</v>
      </c>
      <c r="H5802" s="1" t="s">
        <v>6232</v>
      </c>
      <c r="I5802" s="2" t="s">
        <v>6233</v>
      </c>
      <c r="J5802" s="6" t="s">
        <v>6230</v>
      </c>
      <c r="K5802" s="6" t="s">
        <v>4</v>
      </c>
      <c r="L5802" s="6" t="s">
        <v>4</v>
      </c>
      <c r="M5802" s="6" t="s">
        <v>5</v>
      </c>
      <c r="N5802" s="6" t="s">
        <v>6238</v>
      </c>
      <c r="O5802" s="16">
        <v>44963</v>
      </c>
      <c r="P5802" s="6" t="s">
        <v>7</v>
      </c>
      <c r="Q5802" s="18">
        <v>4300</v>
      </c>
      <c r="R5802" s="18">
        <v>0</v>
      </c>
      <c r="S5802" s="18">
        <v>4300</v>
      </c>
      <c r="T5802" s="18">
        <v>0</v>
      </c>
      <c r="U5802" s="10">
        <f t="shared" si="182"/>
        <v>0</v>
      </c>
      <c r="V5802" s="20">
        <f t="shared" si="183"/>
        <v>0</v>
      </c>
    </row>
    <row r="5803" spans="1:22" ht="29" outlineLevel="4" x14ac:dyDescent="0.35">
      <c r="A5803" s="6" t="s">
        <v>0</v>
      </c>
      <c r="B5803" s="6" t="s">
        <v>1</v>
      </c>
      <c r="C5803" s="12" t="s">
        <v>6228</v>
      </c>
      <c r="D5803" s="5" t="s">
        <v>6229</v>
      </c>
      <c r="E5803" s="6" t="s">
        <v>6229</v>
      </c>
      <c r="F5803" s="1" t="s">
        <v>4</v>
      </c>
      <c r="G5803" s="15" t="s">
        <v>13020</v>
      </c>
      <c r="H5803" s="1" t="s">
        <v>6232</v>
      </c>
      <c r="I5803" s="2" t="s">
        <v>6233</v>
      </c>
      <c r="J5803" s="6" t="s">
        <v>6230</v>
      </c>
      <c r="K5803" s="6" t="s">
        <v>4</v>
      </c>
      <c r="L5803" s="6" t="s">
        <v>4</v>
      </c>
      <c r="M5803" s="6" t="s">
        <v>5</v>
      </c>
      <c r="N5803" s="6" t="s">
        <v>6239</v>
      </c>
      <c r="O5803" s="16">
        <v>45021</v>
      </c>
      <c r="P5803" s="6" t="s">
        <v>7</v>
      </c>
      <c r="Q5803" s="18">
        <v>356.44</v>
      </c>
      <c r="R5803" s="18">
        <v>0</v>
      </c>
      <c r="S5803" s="18">
        <v>356.44</v>
      </c>
      <c r="T5803" s="18">
        <v>0</v>
      </c>
      <c r="U5803" s="10">
        <f t="shared" si="182"/>
        <v>0</v>
      </c>
      <c r="V5803" s="20">
        <f t="shared" si="183"/>
        <v>0</v>
      </c>
    </row>
    <row r="5804" spans="1:22" outlineLevel="3" x14ac:dyDescent="0.35">
      <c r="H5804" s="14" t="s">
        <v>12434</v>
      </c>
      <c r="O5804" s="16"/>
      <c r="Q5804" s="18">
        <f>SUBTOTAL(9,Q5797:Q5803)</f>
        <v>14325.76</v>
      </c>
      <c r="R5804" s="18">
        <f>SUBTOTAL(9,R5797:R5803)</f>
        <v>0</v>
      </c>
      <c r="S5804" s="18">
        <f>SUBTOTAL(9,S5797:S5803)</f>
        <v>14325.76</v>
      </c>
      <c r="T5804" s="18">
        <f>SUBTOTAL(9,T5797:T5803)</f>
        <v>0</v>
      </c>
      <c r="U5804" s="10">
        <f t="shared" si="182"/>
        <v>0</v>
      </c>
      <c r="V5804" s="20">
        <f t="shared" si="183"/>
        <v>0</v>
      </c>
    </row>
    <row r="5805" spans="1:22" ht="29" outlineLevel="4" x14ac:dyDescent="0.35">
      <c r="A5805" s="6" t="s">
        <v>0</v>
      </c>
      <c r="B5805" s="6" t="s">
        <v>1</v>
      </c>
      <c r="C5805" s="12" t="s">
        <v>6228</v>
      </c>
      <c r="D5805" s="5" t="s">
        <v>6229</v>
      </c>
      <c r="E5805" s="6" t="s">
        <v>6229</v>
      </c>
      <c r="F5805" s="1" t="s">
        <v>4</v>
      </c>
      <c r="G5805" s="15" t="s">
        <v>13026</v>
      </c>
      <c r="H5805" s="1" t="s">
        <v>6242</v>
      </c>
      <c r="I5805" s="2" t="s">
        <v>6243</v>
      </c>
      <c r="J5805" s="6" t="s">
        <v>6240</v>
      </c>
      <c r="K5805" s="6" t="s">
        <v>4</v>
      </c>
      <c r="L5805" s="6" t="s">
        <v>4</v>
      </c>
      <c r="M5805" s="6" t="s">
        <v>5</v>
      </c>
      <c r="N5805" s="6" t="s">
        <v>6241</v>
      </c>
      <c r="O5805" s="16">
        <v>44819</v>
      </c>
      <c r="P5805" s="6" t="s">
        <v>7</v>
      </c>
      <c r="Q5805" s="18">
        <v>831.08</v>
      </c>
      <c r="R5805" s="18">
        <v>0</v>
      </c>
      <c r="S5805" s="18">
        <v>831.08</v>
      </c>
      <c r="T5805" s="18">
        <v>0</v>
      </c>
      <c r="U5805" s="10">
        <f t="shared" si="182"/>
        <v>0</v>
      </c>
      <c r="V5805" s="20">
        <f t="shared" si="183"/>
        <v>0</v>
      </c>
    </row>
    <row r="5806" spans="1:22" ht="29" outlineLevel="4" x14ac:dyDescent="0.35">
      <c r="A5806" s="6" t="s">
        <v>0</v>
      </c>
      <c r="B5806" s="6" t="s">
        <v>1</v>
      </c>
      <c r="C5806" s="12" t="s">
        <v>6228</v>
      </c>
      <c r="D5806" s="5" t="s">
        <v>6229</v>
      </c>
      <c r="E5806" s="6" t="s">
        <v>6229</v>
      </c>
      <c r="F5806" s="1" t="s">
        <v>4</v>
      </c>
      <c r="G5806" s="15" t="s">
        <v>13026</v>
      </c>
      <c r="H5806" s="1" t="s">
        <v>6242</v>
      </c>
      <c r="I5806" s="2" t="s">
        <v>6243</v>
      </c>
      <c r="J5806" s="6" t="s">
        <v>6240</v>
      </c>
      <c r="K5806" s="6" t="s">
        <v>4</v>
      </c>
      <c r="L5806" s="6" t="s">
        <v>4</v>
      </c>
      <c r="M5806" s="6" t="s">
        <v>5</v>
      </c>
      <c r="N5806" s="6" t="s">
        <v>6244</v>
      </c>
      <c r="O5806" s="16">
        <v>44819</v>
      </c>
      <c r="P5806" s="6" t="s">
        <v>7</v>
      </c>
      <c r="Q5806" s="18">
        <v>856.01</v>
      </c>
      <c r="R5806" s="18">
        <v>0</v>
      </c>
      <c r="S5806" s="18">
        <v>856.01</v>
      </c>
      <c r="T5806" s="18">
        <v>0</v>
      </c>
      <c r="U5806" s="10">
        <f t="shared" si="182"/>
        <v>0</v>
      </c>
      <c r="V5806" s="20">
        <f t="shared" si="183"/>
        <v>0</v>
      </c>
    </row>
    <row r="5807" spans="1:22" ht="29" outlineLevel="4" x14ac:dyDescent="0.35">
      <c r="A5807" s="6" t="s">
        <v>0</v>
      </c>
      <c r="B5807" s="6" t="s">
        <v>1</v>
      </c>
      <c r="C5807" s="12" t="s">
        <v>6228</v>
      </c>
      <c r="D5807" s="5" t="s">
        <v>6229</v>
      </c>
      <c r="E5807" s="6" t="s">
        <v>6229</v>
      </c>
      <c r="F5807" s="1" t="s">
        <v>4</v>
      </c>
      <c r="G5807" s="15" t="s">
        <v>13026</v>
      </c>
      <c r="H5807" s="1" t="s">
        <v>6242</v>
      </c>
      <c r="I5807" s="2" t="s">
        <v>6243</v>
      </c>
      <c r="J5807" s="6" t="s">
        <v>6240</v>
      </c>
      <c r="K5807" s="6" t="s">
        <v>4</v>
      </c>
      <c r="L5807" s="6" t="s">
        <v>4</v>
      </c>
      <c r="M5807" s="6" t="s">
        <v>5</v>
      </c>
      <c r="N5807" s="6" t="s">
        <v>6245</v>
      </c>
      <c r="O5807" s="16">
        <v>44903</v>
      </c>
      <c r="P5807" s="6" t="s">
        <v>7</v>
      </c>
      <c r="Q5807" s="18">
        <v>856.01</v>
      </c>
      <c r="R5807" s="18">
        <v>0</v>
      </c>
      <c r="S5807" s="18">
        <v>856.01</v>
      </c>
      <c r="T5807" s="18">
        <v>0</v>
      </c>
      <c r="U5807" s="10">
        <f t="shared" si="182"/>
        <v>0</v>
      </c>
      <c r="V5807" s="20">
        <f t="shared" si="183"/>
        <v>0</v>
      </c>
    </row>
    <row r="5808" spans="1:22" outlineLevel="3" x14ac:dyDescent="0.35">
      <c r="H5808" s="14" t="s">
        <v>12435</v>
      </c>
      <c r="O5808" s="16"/>
      <c r="Q5808" s="18">
        <f>SUBTOTAL(9,Q5805:Q5807)</f>
        <v>2543.1000000000004</v>
      </c>
      <c r="R5808" s="18">
        <f>SUBTOTAL(9,R5805:R5807)</f>
        <v>0</v>
      </c>
      <c r="S5808" s="18">
        <f>SUBTOTAL(9,S5805:S5807)</f>
        <v>2543.1000000000004</v>
      </c>
      <c r="T5808" s="18">
        <f>SUBTOTAL(9,T5805:T5807)</f>
        <v>0</v>
      </c>
      <c r="U5808" s="10">
        <f t="shared" si="182"/>
        <v>0</v>
      </c>
      <c r="V5808" s="20">
        <f t="shared" si="183"/>
        <v>0</v>
      </c>
    </row>
    <row r="5809" spans="1:22" ht="29" outlineLevel="4" x14ac:dyDescent="0.35">
      <c r="A5809" s="6" t="s">
        <v>0</v>
      </c>
      <c r="B5809" s="6" t="s">
        <v>1</v>
      </c>
      <c r="C5809" s="12" t="s">
        <v>6228</v>
      </c>
      <c r="D5809" s="5" t="s">
        <v>6229</v>
      </c>
      <c r="E5809" s="6" t="s">
        <v>6229</v>
      </c>
      <c r="F5809" s="1" t="s">
        <v>4</v>
      </c>
      <c r="G5809" s="15" t="s">
        <v>13020</v>
      </c>
      <c r="H5809" s="1" t="s">
        <v>6248</v>
      </c>
      <c r="I5809" s="2" t="s">
        <v>6249</v>
      </c>
      <c r="J5809" s="6" t="s">
        <v>6246</v>
      </c>
      <c r="K5809" s="6" t="s">
        <v>4</v>
      </c>
      <c r="L5809" s="6" t="s">
        <v>4</v>
      </c>
      <c r="M5809" s="6" t="s">
        <v>5</v>
      </c>
      <c r="N5809" s="6" t="s">
        <v>6247</v>
      </c>
      <c r="O5809" s="16">
        <v>44799</v>
      </c>
      <c r="P5809" s="6" t="s">
        <v>7</v>
      </c>
      <c r="Q5809" s="18">
        <v>1082.8599999999999</v>
      </c>
      <c r="R5809" s="18">
        <v>0</v>
      </c>
      <c r="S5809" s="18">
        <v>1082.8599999999999</v>
      </c>
      <c r="T5809" s="18">
        <v>0</v>
      </c>
      <c r="U5809" s="10">
        <f t="shared" si="182"/>
        <v>0</v>
      </c>
      <c r="V5809" s="20">
        <f t="shared" si="183"/>
        <v>0</v>
      </c>
    </row>
    <row r="5810" spans="1:22" ht="29" outlineLevel="4" x14ac:dyDescent="0.35">
      <c r="A5810" s="6" t="s">
        <v>0</v>
      </c>
      <c r="B5810" s="6" t="s">
        <v>1</v>
      </c>
      <c r="C5810" s="12" t="s">
        <v>6228</v>
      </c>
      <c r="D5810" s="5" t="s">
        <v>6229</v>
      </c>
      <c r="E5810" s="6" t="s">
        <v>6229</v>
      </c>
      <c r="F5810" s="1" t="s">
        <v>4</v>
      </c>
      <c r="G5810" s="15" t="s">
        <v>13020</v>
      </c>
      <c r="H5810" s="1" t="s">
        <v>6248</v>
      </c>
      <c r="I5810" s="2" t="s">
        <v>6249</v>
      </c>
      <c r="J5810" s="6" t="s">
        <v>6246</v>
      </c>
      <c r="K5810" s="6" t="s">
        <v>4</v>
      </c>
      <c r="L5810" s="6" t="s">
        <v>4</v>
      </c>
      <c r="M5810" s="6" t="s">
        <v>5</v>
      </c>
      <c r="N5810" s="6" t="s">
        <v>6250</v>
      </c>
      <c r="O5810" s="16">
        <v>44819</v>
      </c>
      <c r="P5810" s="6" t="s">
        <v>7</v>
      </c>
      <c r="Q5810" s="18">
        <v>1115.3499999999999</v>
      </c>
      <c r="R5810" s="18">
        <v>0</v>
      </c>
      <c r="S5810" s="18">
        <v>1115.3499999999999</v>
      </c>
      <c r="T5810" s="18">
        <v>0</v>
      </c>
      <c r="U5810" s="10">
        <f t="shared" si="182"/>
        <v>0</v>
      </c>
      <c r="V5810" s="20">
        <f t="shared" si="183"/>
        <v>0</v>
      </c>
    </row>
    <row r="5811" spans="1:22" ht="29" outlineLevel="4" x14ac:dyDescent="0.35">
      <c r="A5811" s="6" t="s">
        <v>0</v>
      </c>
      <c r="B5811" s="6" t="s">
        <v>1</v>
      </c>
      <c r="C5811" s="12" t="s">
        <v>6228</v>
      </c>
      <c r="D5811" s="5" t="s">
        <v>6229</v>
      </c>
      <c r="E5811" s="6" t="s">
        <v>6229</v>
      </c>
      <c r="F5811" s="1" t="s">
        <v>4</v>
      </c>
      <c r="G5811" s="15" t="s">
        <v>13020</v>
      </c>
      <c r="H5811" s="1" t="s">
        <v>6248</v>
      </c>
      <c r="I5811" s="2" t="s">
        <v>6249</v>
      </c>
      <c r="J5811" s="6" t="s">
        <v>6246</v>
      </c>
      <c r="K5811" s="6" t="s">
        <v>4</v>
      </c>
      <c r="L5811" s="6" t="s">
        <v>4</v>
      </c>
      <c r="M5811" s="6" t="s">
        <v>5</v>
      </c>
      <c r="N5811" s="6" t="s">
        <v>6251</v>
      </c>
      <c r="O5811" s="16">
        <v>44903</v>
      </c>
      <c r="P5811" s="6" t="s">
        <v>7</v>
      </c>
      <c r="Q5811" s="18">
        <v>1115.3499999999999</v>
      </c>
      <c r="R5811" s="18">
        <v>0</v>
      </c>
      <c r="S5811" s="18">
        <v>1115.3499999999999</v>
      </c>
      <c r="T5811" s="18">
        <v>0</v>
      </c>
      <c r="U5811" s="10">
        <f t="shared" si="182"/>
        <v>0</v>
      </c>
      <c r="V5811" s="20">
        <f t="shared" si="183"/>
        <v>0</v>
      </c>
    </row>
    <row r="5812" spans="1:22" ht="29" outlineLevel="4" x14ac:dyDescent="0.35">
      <c r="A5812" s="6" t="s">
        <v>0</v>
      </c>
      <c r="B5812" s="6" t="s">
        <v>1</v>
      </c>
      <c r="C5812" s="12" t="s">
        <v>6228</v>
      </c>
      <c r="D5812" s="5" t="s">
        <v>6229</v>
      </c>
      <c r="E5812" s="6" t="s">
        <v>6229</v>
      </c>
      <c r="F5812" s="1" t="s">
        <v>4</v>
      </c>
      <c r="G5812" s="15" t="s">
        <v>13020</v>
      </c>
      <c r="H5812" s="1" t="s">
        <v>6248</v>
      </c>
      <c r="I5812" s="2" t="s">
        <v>6249</v>
      </c>
      <c r="J5812" s="6" t="s">
        <v>6246</v>
      </c>
      <c r="K5812" s="6" t="s">
        <v>4</v>
      </c>
      <c r="L5812" s="6" t="s">
        <v>4</v>
      </c>
      <c r="M5812" s="6" t="s">
        <v>5</v>
      </c>
      <c r="N5812" s="6" t="s">
        <v>6252</v>
      </c>
      <c r="O5812" s="16">
        <v>45000</v>
      </c>
      <c r="P5812" s="6" t="s">
        <v>7</v>
      </c>
      <c r="Q5812" s="18">
        <v>1115.3499999999999</v>
      </c>
      <c r="R5812" s="18">
        <v>0</v>
      </c>
      <c r="S5812" s="18">
        <v>1115.3499999999999</v>
      </c>
      <c r="T5812" s="18">
        <v>0</v>
      </c>
      <c r="U5812" s="10">
        <f t="shared" si="182"/>
        <v>0</v>
      </c>
      <c r="V5812" s="20">
        <f t="shared" si="183"/>
        <v>0</v>
      </c>
    </row>
    <row r="5813" spans="1:22" outlineLevel="3" x14ac:dyDescent="0.35">
      <c r="H5813" s="14" t="s">
        <v>12436</v>
      </c>
      <c r="O5813" s="16"/>
      <c r="Q5813" s="18">
        <f>SUBTOTAL(9,Q5809:Q5812)</f>
        <v>4428.91</v>
      </c>
      <c r="R5813" s="18">
        <f>SUBTOTAL(9,R5809:R5812)</f>
        <v>0</v>
      </c>
      <c r="S5813" s="18">
        <f>SUBTOTAL(9,S5809:S5812)</f>
        <v>4428.91</v>
      </c>
      <c r="T5813" s="18">
        <f>SUBTOTAL(9,T5809:T5812)</f>
        <v>0</v>
      </c>
      <c r="U5813" s="10">
        <f t="shared" si="182"/>
        <v>0</v>
      </c>
      <c r="V5813" s="20">
        <f t="shared" si="183"/>
        <v>0</v>
      </c>
    </row>
    <row r="5814" spans="1:22" ht="29" outlineLevel="4" x14ac:dyDescent="0.35">
      <c r="A5814" s="6" t="s">
        <v>0</v>
      </c>
      <c r="B5814" s="6" t="s">
        <v>1</v>
      </c>
      <c r="C5814" s="12" t="s">
        <v>6228</v>
      </c>
      <c r="D5814" s="5" t="s">
        <v>6229</v>
      </c>
      <c r="E5814" s="6" t="s">
        <v>6229</v>
      </c>
      <c r="F5814" s="1" t="s">
        <v>4</v>
      </c>
      <c r="G5814" s="15" t="s">
        <v>13026</v>
      </c>
      <c r="H5814" s="1" t="s">
        <v>6255</v>
      </c>
      <c r="I5814" s="2" t="s">
        <v>6256</v>
      </c>
      <c r="J5814" s="6" t="s">
        <v>6253</v>
      </c>
      <c r="K5814" s="6" t="s">
        <v>4</v>
      </c>
      <c r="L5814" s="6" t="s">
        <v>4</v>
      </c>
      <c r="M5814" s="6" t="s">
        <v>5</v>
      </c>
      <c r="N5814" s="6" t="s">
        <v>6254</v>
      </c>
      <c r="O5814" s="16">
        <v>45071</v>
      </c>
      <c r="P5814" s="6" t="s">
        <v>7</v>
      </c>
      <c r="Q5814" s="18">
        <v>1151037.28</v>
      </c>
      <c r="R5814" s="18">
        <v>0</v>
      </c>
      <c r="S5814" s="18">
        <v>1151037.28</v>
      </c>
      <c r="T5814" s="18">
        <v>0</v>
      </c>
      <c r="U5814" s="10">
        <f t="shared" si="182"/>
        <v>0</v>
      </c>
      <c r="V5814" s="20">
        <f t="shared" si="183"/>
        <v>0</v>
      </c>
    </row>
    <row r="5815" spans="1:22" outlineLevel="3" x14ac:dyDescent="0.35">
      <c r="H5815" s="14" t="s">
        <v>12437</v>
      </c>
      <c r="O5815" s="16"/>
      <c r="Q5815" s="18">
        <f>SUBTOTAL(9,Q5814:Q5814)</f>
        <v>1151037.28</v>
      </c>
      <c r="R5815" s="18">
        <f>SUBTOTAL(9,R5814:R5814)</f>
        <v>0</v>
      </c>
      <c r="S5815" s="18">
        <f>SUBTOTAL(9,S5814:S5814)</f>
        <v>1151037.28</v>
      </c>
      <c r="T5815" s="18">
        <f>SUBTOTAL(9,T5814:T5814)</f>
        <v>0</v>
      </c>
      <c r="U5815" s="10">
        <f t="shared" si="182"/>
        <v>0</v>
      </c>
      <c r="V5815" s="20">
        <f t="shared" si="183"/>
        <v>0</v>
      </c>
    </row>
    <row r="5816" spans="1:22" outlineLevel="2" x14ac:dyDescent="0.35">
      <c r="C5816" s="13" t="s">
        <v>10818</v>
      </c>
      <c r="O5816" s="16"/>
      <c r="Q5816" s="18">
        <f>SUBTOTAL(9,Q5797:Q5814)</f>
        <v>1172335.05</v>
      </c>
      <c r="R5816" s="18">
        <f>SUBTOTAL(9,R5797:R5814)</f>
        <v>0</v>
      </c>
      <c r="S5816" s="18">
        <f>SUBTOTAL(9,S5797:S5814)</f>
        <v>1172335.05</v>
      </c>
      <c r="T5816" s="18">
        <f>SUBTOTAL(9,T5797:T5814)</f>
        <v>0</v>
      </c>
      <c r="U5816" s="10">
        <f t="shared" si="182"/>
        <v>0</v>
      </c>
      <c r="V5816" s="20">
        <f t="shared" si="183"/>
        <v>0</v>
      </c>
    </row>
    <row r="5817" spans="1:22" outlineLevel="4" x14ac:dyDescent="0.35">
      <c r="A5817" s="6" t="s">
        <v>110</v>
      </c>
      <c r="B5817" s="6" t="s">
        <v>111</v>
      </c>
      <c r="C5817" s="12" t="s">
        <v>6257</v>
      </c>
      <c r="D5817" s="5" t="s">
        <v>6258</v>
      </c>
      <c r="E5817" s="6" t="s">
        <v>6258</v>
      </c>
      <c r="F5817" s="1" t="s">
        <v>4</v>
      </c>
      <c r="G5817" s="15" t="s">
        <v>114</v>
      </c>
      <c r="H5817" s="1" t="s">
        <v>116</v>
      </c>
      <c r="I5817" s="2" t="s">
        <v>12902</v>
      </c>
      <c r="J5817" s="6" t="s">
        <v>4</v>
      </c>
      <c r="K5817" s="6" t="s">
        <v>4</v>
      </c>
      <c r="L5817" s="6" t="s">
        <v>4</v>
      </c>
      <c r="M5817" s="6" t="s">
        <v>5</v>
      </c>
      <c r="N5817" s="6" t="s">
        <v>6259</v>
      </c>
      <c r="O5817" s="16">
        <v>44869</v>
      </c>
      <c r="P5817" s="6" t="s">
        <v>6260</v>
      </c>
      <c r="Q5817" s="18">
        <v>47728</v>
      </c>
      <c r="R5817" s="18">
        <v>0</v>
      </c>
      <c r="S5817" s="18">
        <v>47728</v>
      </c>
      <c r="T5817" s="18">
        <v>0</v>
      </c>
      <c r="U5817" s="10">
        <f t="shared" si="182"/>
        <v>0</v>
      </c>
      <c r="V5817" s="20">
        <f t="shared" si="183"/>
        <v>0</v>
      </c>
    </row>
    <row r="5818" spans="1:22" outlineLevel="4" x14ac:dyDescent="0.35">
      <c r="A5818" s="6" t="s">
        <v>110</v>
      </c>
      <c r="B5818" s="6" t="s">
        <v>111</v>
      </c>
      <c r="C5818" s="12" t="s">
        <v>6257</v>
      </c>
      <c r="D5818" s="5" t="s">
        <v>6258</v>
      </c>
      <c r="E5818" s="6" t="s">
        <v>6258</v>
      </c>
      <c r="F5818" s="1" t="s">
        <v>4</v>
      </c>
      <c r="G5818" s="15" t="s">
        <v>114</v>
      </c>
      <c r="H5818" s="1" t="s">
        <v>116</v>
      </c>
      <c r="I5818" s="2" t="s">
        <v>12902</v>
      </c>
      <c r="J5818" s="6" t="s">
        <v>4</v>
      </c>
      <c r="K5818" s="6" t="s">
        <v>4</v>
      </c>
      <c r="L5818" s="6" t="s">
        <v>4</v>
      </c>
      <c r="M5818" s="6" t="s">
        <v>5</v>
      </c>
      <c r="N5818" s="6" t="s">
        <v>6261</v>
      </c>
      <c r="O5818" s="16">
        <v>44945</v>
      </c>
      <c r="P5818" s="6" t="s">
        <v>6262</v>
      </c>
      <c r="Q5818" s="18">
        <v>11823</v>
      </c>
      <c r="R5818" s="18">
        <v>0</v>
      </c>
      <c r="S5818" s="18">
        <v>11823</v>
      </c>
      <c r="T5818" s="18">
        <v>0</v>
      </c>
      <c r="U5818" s="10">
        <f t="shared" si="182"/>
        <v>0</v>
      </c>
      <c r="V5818" s="20">
        <f t="shared" si="183"/>
        <v>0</v>
      </c>
    </row>
    <row r="5819" spans="1:22" outlineLevel="3" x14ac:dyDescent="0.35">
      <c r="H5819" s="14" t="s">
        <v>11348</v>
      </c>
      <c r="O5819" s="16"/>
      <c r="Q5819" s="18">
        <f>SUBTOTAL(9,Q5817:Q5818)</f>
        <v>59551</v>
      </c>
      <c r="R5819" s="18">
        <f>SUBTOTAL(9,R5817:R5818)</f>
        <v>0</v>
      </c>
      <c r="S5819" s="18">
        <f>SUBTOTAL(9,S5817:S5818)</f>
        <v>59551</v>
      </c>
      <c r="T5819" s="18">
        <f>SUBTOTAL(9,T5817:T5818)</f>
        <v>0</v>
      </c>
      <c r="U5819" s="10">
        <f t="shared" si="182"/>
        <v>0</v>
      </c>
      <c r="V5819" s="20">
        <f t="shared" si="183"/>
        <v>0</v>
      </c>
    </row>
    <row r="5820" spans="1:22" outlineLevel="4" x14ac:dyDescent="0.35">
      <c r="A5820" s="6" t="s">
        <v>110</v>
      </c>
      <c r="B5820" s="6" t="s">
        <v>111</v>
      </c>
      <c r="C5820" s="12" t="s">
        <v>6257</v>
      </c>
      <c r="D5820" s="5" t="s">
        <v>6258</v>
      </c>
      <c r="E5820" s="6" t="s">
        <v>6258</v>
      </c>
      <c r="F5820" s="1" t="s">
        <v>4</v>
      </c>
      <c r="G5820" s="15" t="s">
        <v>114</v>
      </c>
      <c r="H5820" s="1" t="s">
        <v>119</v>
      </c>
      <c r="I5820" s="2" t="s">
        <v>12903</v>
      </c>
      <c r="J5820" s="6" t="s">
        <v>4</v>
      </c>
      <c r="K5820" s="6" t="s">
        <v>4</v>
      </c>
      <c r="L5820" s="6" t="s">
        <v>4</v>
      </c>
      <c r="M5820" s="6" t="s">
        <v>5</v>
      </c>
      <c r="N5820" s="6" t="s">
        <v>6259</v>
      </c>
      <c r="O5820" s="16">
        <v>44869</v>
      </c>
      <c r="P5820" s="6" t="s">
        <v>6260</v>
      </c>
      <c r="Q5820" s="18">
        <v>7511</v>
      </c>
      <c r="R5820" s="18">
        <v>0</v>
      </c>
      <c r="S5820" s="18">
        <v>7511</v>
      </c>
      <c r="T5820" s="18">
        <v>0</v>
      </c>
      <c r="U5820" s="10">
        <f t="shared" si="182"/>
        <v>0</v>
      </c>
      <c r="V5820" s="20">
        <f t="shared" si="183"/>
        <v>0</v>
      </c>
    </row>
    <row r="5821" spans="1:22" outlineLevel="4" x14ac:dyDescent="0.35">
      <c r="A5821" s="6" t="s">
        <v>110</v>
      </c>
      <c r="B5821" s="6" t="s">
        <v>111</v>
      </c>
      <c r="C5821" s="12" t="s">
        <v>6257</v>
      </c>
      <c r="D5821" s="5" t="s">
        <v>6258</v>
      </c>
      <c r="E5821" s="6" t="s">
        <v>6258</v>
      </c>
      <c r="F5821" s="1" t="s">
        <v>4</v>
      </c>
      <c r="G5821" s="15" t="s">
        <v>114</v>
      </c>
      <c r="H5821" s="1" t="s">
        <v>119</v>
      </c>
      <c r="I5821" s="2" t="s">
        <v>12903</v>
      </c>
      <c r="J5821" s="6" t="s">
        <v>4</v>
      </c>
      <c r="K5821" s="6" t="s">
        <v>4</v>
      </c>
      <c r="L5821" s="6" t="s">
        <v>4</v>
      </c>
      <c r="M5821" s="6" t="s">
        <v>5</v>
      </c>
      <c r="N5821" s="6" t="s">
        <v>6261</v>
      </c>
      <c r="O5821" s="16">
        <v>44945</v>
      </c>
      <c r="P5821" s="6" t="s">
        <v>6262</v>
      </c>
      <c r="Q5821" s="18">
        <v>1458</v>
      </c>
      <c r="R5821" s="18">
        <v>0</v>
      </c>
      <c r="S5821" s="18">
        <v>1458</v>
      </c>
      <c r="T5821" s="18">
        <v>0</v>
      </c>
      <c r="U5821" s="10">
        <f t="shared" si="182"/>
        <v>0</v>
      </c>
      <c r="V5821" s="20">
        <f t="shared" si="183"/>
        <v>0</v>
      </c>
    </row>
    <row r="5822" spans="1:22" outlineLevel="3" x14ac:dyDescent="0.35">
      <c r="H5822" s="14" t="s">
        <v>11349</v>
      </c>
      <c r="O5822" s="16"/>
      <c r="Q5822" s="18">
        <f>SUBTOTAL(9,Q5820:Q5821)</f>
        <v>8969</v>
      </c>
      <c r="R5822" s="18">
        <f>SUBTOTAL(9,R5820:R5821)</f>
        <v>0</v>
      </c>
      <c r="S5822" s="18">
        <f>SUBTOTAL(9,S5820:S5821)</f>
        <v>8969</v>
      </c>
      <c r="T5822" s="18">
        <f>SUBTOTAL(9,T5820:T5821)</f>
        <v>0</v>
      </c>
      <c r="U5822" s="10">
        <f t="shared" si="182"/>
        <v>0</v>
      </c>
      <c r="V5822" s="20">
        <f t="shared" si="183"/>
        <v>0</v>
      </c>
    </row>
    <row r="5823" spans="1:22" outlineLevel="4" x14ac:dyDescent="0.35">
      <c r="A5823" s="6" t="s">
        <v>110</v>
      </c>
      <c r="B5823" s="6" t="s">
        <v>111</v>
      </c>
      <c r="C5823" s="12" t="s">
        <v>6257</v>
      </c>
      <c r="D5823" s="5" t="s">
        <v>6258</v>
      </c>
      <c r="E5823" s="6" t="s">
        <v>6258</v>
      </c>
      <c r="F5823" s="1" t="s">
        <v>4</v>
      </c>
      <c r="G5823" s="15" t="s">
        <v>114</v>
      </c>
      <c r="H5823" s="1" t="s">
        <v>121</v>
      </c>
      <c r="I5823" s="2" t="s">
        <v>12901</v>
      </c>
      <c r="J5823" s="6" t="s">
        <v>4</v>
      </c>
      <c r="K5823" s="6" t="s">
        <v>4</v>
      </c>
      <c r="L5823" s="6" t="s">
        <v>4</v>
      </c>
      <c r="M5823" s="6" t="s">
        <v>5</v>
      </c>
      <c r="N5823" s="6" t="s">
        <v>6259</v>
      </c>
      <c r="O5823" s="16">
        <v>44869</v>
      </c>
      <c r="P5823" s="6" t="s">
        <v>6260</v>
      </c>
      <c r="Q5823" s="18">
        <v>55535</v>
      </c>
      <c r="R5823" s="18">
        <v>0</v>
      </c>
      <c r="S5823" s="18">
        <v>55535</v>
      </c>
      <c r="T5823" s="18">
        <v>0</v>
      </c>
      <c r="U5823" s="10">
        <f t="shared" si="182"/>
        <v>0</v>
      </c>
      <c r="V5823" s="20">
        <f t="shared" si="183"/>
        <v>0</v>
      </c>
    </row>
    <row r="5824" spans="1:22" outlineLevel="4" x14ac:dyDescent="0.35">
      <c r="A5824" s="6" t="s">
        <v>110</v>
      </c>
      <c r="B5824" s="6" t="s">
        <v>111</v>
      </c>
      <c r="C5824" s="12" t="s">
        <v>6257</v>
      </c>
      <c r="D5824" s="5" t="s">
        <v>6258</v>
      </c>
      <c r="E5824" s="6" t="s">
        <v>6258</v>
      </c>
      <c r="F5824" s="1" t="s">
        <v>4</v>
      </c>
      <c r="G5824" s="15" t="s">
        <v>114</v>
      </c>
      <c r="H5824" s="1" t="s">
        <v>121</v>
      </c>
      <c r="I5824" s="2" t="s">
        <v>12901</v>
      </c>
      <c r="J5824" s="6" t="s">
        <v>4</v>
      </c>
      <c r="K5824" s="6" t="s">
        <v>4</v>
      </c>
      <c r="L5824" s="6" t="s">
        <v>4</v>
      </c>
      <c r="M5824" s="6" t="s">
        <v>5</v>
      </c>
      <c r="N5824" s="6" t="s">
        <v>6261</v>
      </c>
      <c r="O5824" s="16">
        <v>44945</v>
      </c>
      <c r="P5824" s="6" t="s">
        <v>6262</v>
      </c>
      <c r="Q5824" s="18">
        <v>11561</v>
      </c>
      <c r="R5824" s="18">
        <v>0</v>
      </c>
      <c r="S5824" s="18">
        <v>11561</v>
      </c>
      <c r="T5824" s="18">
        <v>0</v>
      </c>
      <c r="U5824" s="10">
        <f t="shared" si="182"/>
        <v>0</v>
      </c>
      <c r="V5824" s="20">
        <f t="shared" si="183"/>
        <v>0</v>
      </c>
    </row>
    <row r="5825" spans="1:22" outlineLevel="3" x14ac:dyDescent="0.35">
      <c r="H5825" s="14" t="s">
        <v>11350</v>
      </c>
      <c r="O5825" s="16"/>
      <c r="Q5825" s="18">
        <f>SUBTOTAL(9,Q5823:Q5824)</f>
        <v>67096</v>
      </c>
      <c r="R5825" s="18">
        <f>SUBTOTAL(9,R5823:R5824)</f>
        <v>0</v>
      </c>
      <c r="S5825" s="18">
        <f>SUBTOTAL(9,S5823:S5824)</f>
        <v>67096</v>
      </c>
      <c r="T5825" s="18">
        <f>SUBTOTAL(9,T5823:T5824)</f>
        <v>0</v>
      </c>
      <c r="U5825" s="10">
        <f t="shared" si="182"/>
        <v>0</v>
      </c>
      <c r="V5825" s="20">
        <f t="shared" si="183"/>
        <v>0</v>
      </c>
    </row>
    <row r="5826" spans="1:22" outlineLevel="2" x14ac:dyDescent="0.35">
      <c r="C5826" s="13" t="s">
        <v>10819</v>
      </c>
      <c r="O5826" s="16"/>
      <c r="Q5826" s="18">
        <f>SUBTOTAL(9,Q5817:Q5824)</f>
        <v>135616</v>
      </c>
      <c r="R5826" s="18">
        <f>SUBTOTAL(9,R5817:R5824)</f>
        <v>0</v>
      </c>
      <c r="S5826" s="18">
        <f>SUBTOTAL(9,S5817:S5824)</f>
        <v>135616</v>
      </c>
      <c r="T5826" s="18">
        <f>SUBTOTAL(9,T5817:T5824)</f>
        <v>0</v>
      </c>
      <c r="U5826" s="10">
        <f t="shared" si="182"/>
        <v>0</v>
      </c>
      <c r="V5826" s="20">
        <f t="shared" si="183"/>
        <v>0</v>
      </c>
    </row>
    <row r="5827" spans="1:22" ht="29" outlineLevel="4" x14ac:dyDescent="0.35">
      <c r="A5827" s="6" t="s">
        <v>3136</v>
      </c>
      <c r="B5827" s="6" t="s">
        <v>3137</v>
      </c>
      <c r="C5827" s="12" t="s">
        <v>6263</v>
      </c>
      <c r="D5827" s="5" t="s">
        <v>6264</v>
      </c>
      <c r="E5827" s="6" t="s">
        <v>6264</v>
      </c>
      <c r="F5827" s="1" t="s">
        <v>4</v>
      </c>
      <c r="G5827" s="15" t="s">
        <v>1372</v>
      </c>
      <c r="H5827" s="1" t="s">
        <v>6267</v>
      </c>
      <c r="I5827" s="2" t="s">
        <v>6268</v>
      </c>
      <c r="J5827" s="6" t="s">
        <v>4</v>
      </c>
      <c r="K5827" s="6" t="s">
        <v>4</v>
      </c>
      <c r="L5827" s="6" t="s">
        <v>4</v>
      </c>
      <c r="M5827" s="6" t="s">
        <v>5</v>
      </c>
      <c r="N5827" s="6" t="s">
        <v>6265</v>
      </c>
      <c r="O5827" s="16">
        <v>44900</v>
      </c>
      <c r="P5827" s="6" t="s">
        <v>6266</v>
      </c>
      <c r="Q5827" s="18">
        <v>1028534.82</v>
      </c>
      <c r="R5827" s="18">
        <v>0</v>
      </c>
      <c r="S5827" s="18">
        <v>1028534.82</v>
      </c>
      <c r="T5827" s="18">
        <v>0</v>
      </c>
      <c r="U5827" s="10">
        <f t="shared" ref="U5827:U5890" si="184">Q5827-R5827-S5827-T5827</f>
        <v>0</v>
      </c>
      <c r="V5827" s="20">
        <f t="shared" ref="V5827:V5890" si="185">Q5827-R5827-S5827-T5827</f>
        <v>0</v>
      </c>
    </row>
    <row r="5828" spans="1:22" ht="29" outlineLevel="4" x14ac:dyDescent="0.35">
      <c r="A5828" s="6" t="s">
        <v>3136</v>
      </c>
      <c r="B5828" s="6" t="s">
        <v>3137</v>
      </c>
      <c r="C5828" s="12" t="s">
        <v>6263</v>
      </c>
      <c r="D5828" s="5" t="s">
        <v>6264</v>
      </c>
      <c r="E5828" s="6" t="s">
        <v>6264</v>
      </c>
      <c r="F5828" s="1" t="s">
        <v>4</v>
      </c>
      <c r="G5828" s="15" t="s">
        <v>1372</v>
      </c>
      <c r="H5828" s="1" t="s">
        <v>6267</v>
      </c>
      <c r="I5828" s="2" t="s">
        <v>6268</v>
      </c>
      <c r="J5828" s="6" t="s">
        <v>4</v>
      </c>
      <c r="K5828" s="6" t="s">
        <v>4</v>
      </c>
      <c r="L5828" s="6" t="s">
        <v>4</v>
      </c>
      <c r="M5828" s="6" t="s">
        <v>5</v>
      </c>
      <c r="N5828" s="6" t="s">
        <v>6269</v>
      </c>
      <c r="O5828" s="16">
        <v>44956</v>
      </c>
      <c r="P5828" s="6" t="s">
        <v>6270</v>
      </c>
      <c r="Q5828" s="18">
        <v>821485.9</v>
      </c>
      <c r="R5828" s="18">
        <v>0</v>
      </c>
      <c r="S5828" s="18">
        <v>821485.9</v>
      </c>
      <c r="T5828" s="18">
        <v>0</v>
      </c>
      <c r="U5828" s="10">
        <f t="shared" si="184"/>
        <v>0</v>
      </c>
      <c r="V5828" s="20">
        <f t="shared" si="185"/>
        <v>0</v>
      </c>
    </row>
    <row r="5829" spans="1:22" ht="29" outlineLevel="4" x14ac:dyDescent="0.35">
      <c r="A5829" s="6" t="s">
        <v>3136</v>
      </c>
      <c r="B5829" s="6" t="s">
        <v>3137</v>
      </c>
      <c r="C5829" s="12" t="s">
        <v>6263</v>
      </c>
      <c r="D5829" s="5" t="s">
        <v>6264</v>
      </c>
      <c r="E5829" s="6" t="s">
        <v>6264</v>
      </c>
      <c r="F5829" s="1" t="s">
        <v>4</v>
      </c>
      <c r="G5829" s="15" t="s">
        <v>1372</v>
      </c>
      <c r="H5829" s="1" t="s">
        <v>6267</v>
      </c>
      <c r="I5829" s="2" t="s">
        <v>6268</v>
      </c>
      <c r="J5829" s="6" t="s">
        <v>4</v>
      </c>
      <c r="K5829" s="6" t="s">
        <v>4</v>
      </c>
      <c r="L5829" s="6" t="s">
        <v>4</v>
      </c>
      <c r="M5829" s="6" t="s">
        <v>5</v>
      </c>
      <c r="N5829" s="6" t="s">
        <v>6271</v>
      </c>
      <c r="O5829" s="16">
        <v>44992</v>
      </c>
      <c r="P5829" s="6" t="s">
        <v>7</v>
      </c>
      <c r="Q5829" s="18">
        <v>324726.84000000003</v>
      </c>
      <c r="R5829" s="18">
        <v>0</v>
      </c>
      <c r="S5829" s="18">
        <v>324726.84000000003</v>
      </c>
      <c r="T5829" s="18">
        <v>0</v>
      </c>
      <c r="U5829" s="10">
        <f t="shared" si="184"/>
        <v>0</v>
      </c>
      <c r="V5829" s="20">
        <f t="shared" si="185"/>
        <v>0</v>
      </c>
    </row>
    <row r="5830" spans="1:22" outlineLevel="3" x14ac:dyDescent="0.35">
      <c r="H5830" s="14" t="s">
        <v>12438</v>
      </c>
      <c r="O5830" s="16"/>
      <c r="Q5830" s="18">
        <f>SUBTOTAL(9,Q5827:Q5829)</f>
        <v>2174747.56</v>
      </c>
      <c r="R5830" s="18">
        <f>SUBTOTAL(9,R5827:R5829)</f>
        <v>0</v>
      </c>
      <c r="S5830" s="18">
        <f>SUBTOTAL(9,S5827:S5829)</f>
        <v>2174747.56</v>
      </c>
      <c r="T5830" s="18">
        <f>SUBTOTAL(9,T5827:T5829)</f>
        <v>0</v>
      </c>
      <c r="U5830" s="10">
        <f t="shared" si="184"/>
        <v>0</v>
      </c>
      <c r="V5830" s="20">
        <f t="shared" si="185"/>
        <v>0</v>
      </c>
    </row>
    <row r="5831" spans="1:22" outlineLevel="2" x14ac:dyDescent="0.35">
      <c r="C5831" s="13" t="s">
        <v>10820</v>
      </c>
      <c r="O5831" s="16"/>
      <c r="Q5831" s="18">
        <f>SUBTOTAL(9,Q5827:Q5829)</f>
        <v>2174747.56</v>
      </c>
      <c r="R5831" s="18">
        <f>SUBTOTAL(9,R5827:R5829)</f>
        <v>0</v>
      </c>
      <c r="S5831" s="18">
        <f>SUBTOTAL(9,S5827:S5829)</f>
        <v>2174747.56</v>
      </c>
      <c r="T5831" s="18">
        <f>SUBTOTAL(9,T5827:T5829)</f>
        <v>0</v>
      </c>
      <c r="U5831" s="10">
        <f t="shared" si="184"/>
        <v>0</v>
      </c>
      <c r="V5831" s="20">
        <f t="shared" si="185"/>
        <v>0</v>
      </c>
    </row>
    <row r="5832" spans="1:22" ht="29" outlineLevel="4" x14ac:dyDescent="0.35">
      <c r="A5832" s="6" t="s">
        <v>73</v>
      </c>
      <c r="B5832" s="6" t="s">
        <v>74</v>
      </c>
      <c r="C5832" s="12" t="s">
        <v>12972</v>
      </c>
      <c r="D5832" s="5" t="s">
        <v>6272</v>
      </c>
      <c r="E5832" s="6" t="s">
        <v>6272</v>
      </c>
      <c r="F5832" s="1" t="s">
        <v>76</v>
      </c>
      <c r="G5832" s="15" t="s">
        <v>4</v>
      </c>
      <c r="H5832" s="1" t="s">
        <v>6274</v>
      </c>
      <c r="I5832" s="2" t="s">
        <v>6275</v>
      </c>
      <c r="J5832" s="6" t="s">
        <v>4</v>
      </c>
      <c r="K5832" s="6" t="s">
        <v>4</v>
      </c>
      <c r="L5832" s="6" t="s">
        <v>4</v>
      </c>
      <c r="M5832" s="6" t="s">
        <v>5</v>
      </c>
      <c r="N5832" s="6" t="s">
        <v>6273</v>
      </c>
      <c r="O5832" s="16">
        <v>44813</v>
      </c>
      <c r="P5832" s="6" t="s">
        <v>7</v>
      </c>
      <c r="Q5832" s="18">
        <v>40324</v>
      </c>
      <c r="R5832" s="18">
        <v>40324</v>
      </c>
      <c r="S5832" s="18">
        <v>0</v>
      </c>
      <c r="T5832" s="18">
        <v>0</v>
      </c>
      <c r="U5832" s="10">
        <f t="shared" si="184"/>
        <v>0</v>
      </c>
      <c r="V5832" s="20">
        <f t="shared" si="185"/>
        <v>0</v>
      </c>
    </row>
    <row r="5833" spans="1:22" ht="29" outlineLevel="4" x14ac:dyDescent="0.35">
      <c r="A5833" s="6" t="s">
        <v>73</v>
      </c>
      <c r="B5833" s="6" t="s">
        <v>74</v>
      </c>
      <c r="C5833" s="12" t="s">
        <v>12972</v>
      </c>
      <c r="D5833" s="5" t="s">
        <v>6272</v>
      </c>
      <c r="E5833" s="6" t="s">
        <v>6272</v>
      </c>
      <c r="F5833" s="1" t="s">
        <v>76</v>
      </c>
      <c r="G5833" s="15" t="s">
        <v>4</v>
      </c>
      <c r="H5833" s="1" t="s">
        <v>6274</v>
      </c>
      <c r="I5833" s="2" t="s">
        <v>6275</v>
      </c>
      <c r="J5833" s="6" t="s">
        <v>4</v>
      </c>
      <c r="K5833" s="6" t="s">
        <v>4</v>
      </c>
      <c r="L5833" s="6" t="s">
        <v>4</v>
      </c>
      <c r="M5833" s="6" t="s">
        <v>5</v>
      </c>
      <c r="N5833" s="6" t="s">
        <v>6276</v>
      </c>
      <c r="O5833" s="16">
        <v>44860</v>
      </c>
      <c r="P5833" s="6" t="s">
        <v>7</v>
      </c>
      <c r="Q5833" s="18">
        <v>15816</v>
      </c>
      <c r="R5833" s="18">
        <v>15816</v>
      </c>
      <c r="S5833" s="18">
        <v>0</v>
      </c>
      <c r="T5833" s="18">
        <v>0</v>
      </c>
      <c r="U5833" s="10">
        <f t="shared" si="184"/>
        <v>0</v>
      </c>
      <c r="V5833" s="20">
        <f t="shared" si="185"/>
        <v>0</v>
      </c>
    </row>
    <row r="5834" spans="1:22" ht="29" outlineLevel="4" x14ac:dyDescent="0.35">
      <c r="A5834" s="6" t="s">
        <v>73</v>
      </c>
      <c r="B5834" s="6" t="s">
        <v>74</v>
      </c>
      <c r="C5834" s="12" t="s">
        <v>12972</v>
      </c>
      <c r="D5834" s="5" t="s">
        <v>6272</v>
      </c>
      <c r="E5834" s="6" t="s">
        <v>6272</v>
      </c>
      <c r="F5834" s="1" t="s">
        <v>76</v>
      </c>
      <c r="G5834" s="15" t="s">
        <v>4</v>
      </c>
      <c r="H5834" s="1" t="s">
        <v>6274</v>
      </c>
      <c r="I5834" s="2" t="s">
        <v>6275</v>
      </c>
      <c r="J5834" s="6" t="s">
        <v>4</v>
      </c>
      <c r="K5834" s="6" t="s">
        <v>4</v>
      </c>
      <c r="L5834" s="6" t="s">
        <v>4</v>
      </c>
      <c r="M5834" s="6" t="s">
        <v>5</v>
      </c>
      <c r="N5834" s="6" t="s">
        <v>6277</v>
      </c>
      <c r="O5834" s="16">
        <v>44896</v>
      </c>
      <c r="P5834" s="6" t="s">
        <v>7</v>
      </c>
      <c r="Q5834" s="18">
        <v>44811</v>
      </c>
      <c r="R5834" s="18">
        <v>44811</v>
      </c>
      <c r="S5834" s="18">
        <v>0</v>
      </c>
      <c r="T5834" s="18">
        <v>0</v>
      </c>
      <c r="U5834" s="10">
        <f t="shared" si="184"/>
        <v>0</v>
      </c>
      <c r="V5834" s="20">
        <f t="shared" si="185"/>
        <v>0</v>
      </c>
    </row>
    <row r="5835" spans="1:22" ht="29" outlineLevel="4" x14ac:dyDescent="0.35">
      <c r="A5835" s="6" t="s">
        <v>73</v>
      </c>
      <c r="B5835" s="6" t="s">
        <v>74</v>
      </c>
      <c r="C5835" s="12" t="s">
        <v>12972</v>
      </c>
      <c r="D5835" s="5" t="s">
        <v>6272</v>
      </c>
      <c r="E5835" s="6" t="s">
        <v>6272</v>
      </c>
      <c r="F5835" s="1" t="s">
        <v>76</v>
      </c>
      <c r="G5835" s="15" t="s">
        <v>4</v>
      </c>
      <c r="H5835" s="1" t="s">
        <v>6274</v>
      </c>
      <c r="I5835" s="2" t="s">
        <v>6275</v>
      </c>
      <c r="J5835" s="6" t="s">
        <v>4</v>
      </c>
      <c r="K5835" s="6" t="s">
        <v>4</v>
      </c>
      <c r="L5835" s="6" t="s">
        <v>4</v>
      </c>
      <c r="M5835" s="6" t="s">
        <v>5</v>
      </c>
      <c r="N5835" s="6" t="s">
        <v>6278</v>
      </c>
      <c r="O5835" s="16">
        <v>44923</v>
      </c>
      <c r="P5835" s="6" t="s">
        <v>7</v>
      </c>
      <c r="Q5835" s="18">
        <v>13677</v>
      </c>
      <c r="R5835" s="18">
        <v>13677</v>
      </c>
      <c r="S5835" s="18">
        <v>0</v>
      </c>
      <c r="T5835" s="18">
        <v>0</v>
      </c>
      <c r="U5835" s="10">
        <f t="shared" si="184"/>
        <v>0</v>
      </c>
      <c r="V5835" s="20">
        <f t="shared" si="185"/>
        <v>0</v>
      </c>
    </row>
    <row r="5836" spans="1:22" ht="29" outlineLevel="4" x14ac:dyDescent="0.35">
      <c r="A5836" s="6" t="s">
        <v>73</v>
      </c>
      <c r="B5836" s="6" t="s">
        <v>74</v>
      </c>
      <c r="C5836" s="12" t="s">
        <v>12972</v>
      </c>
      <c r="D5836" s="5" t="s">
        <v>6272</v>
      </c>
      <c r="E5836" s="6" t="s">
        <v>6272</v>
      </c>
      <c r="F5836" s="1" t="s">
        <v>76</v>
      </c>
      <c r="G5836" s="15" t="s">
        <v>4</v>
      </c>
      <c r="H5836" s="1" t="s">
        <v>6274</v>
      </c>
      <c r="I5836" s="2" t="s">
        <v>6275</v>
      </c>
      <c r="J5836" s="6" t="s">
        <v>4</v>
      </c>
      <c r="K5836" s="6" t="s">
        <v>4</v>
      </c>
      <c r="L5836" s="6" t="s">
        <v>4</v>
      </c>
      <c r="M5836" s="6" t="s">
        <v>5</v>
      </c>
      <c r="N5836" s="6" t="s">
        <v>6279</v>
      </c>
      <c r="O5836" s="16">
        <v>44991</v>
      </c>
      <c r="P5836" s="6" t="s">
        <v>7</v>
      </c>
      <c r="Q5836" s="18">
        <v>41740</v>
      </c>
      <c r="R5836" s="18">
        <v>41740</v>
      </c>
      <c r="S5836" s="18">
        <v>0</v>
      </c>
      <c r="T5836" s="18">
        <v>0</v>
      </c>
      <c r="U5836" s="10">
        <f t="shared" si="184"/>
        <v>0</v>
      </c>
      <c r="V5836" s="20">
        <f t="shared" si="185"/>
        <v>0</v>
      </c>
    </row>
    <row r="5837" spans="1:22" ht="29" outlineLevel="4" x14ac:dyDescent="0.35">
      <c r="A5837" s="6" t="s">
        <v>73</v>
      </c>
      <c r="B5837" s="6" t="s">
        <v>74</v>
      </c>
      <c r="C5837" s="12" t="s">
        <v>12972</v>
      </c>
      <c r="D5837" s="5" t="s">
        <v>6272</v>
      </c>
      <c r="E5837" s="6" t="s">
        <v>6272</v>
      </c>
      <c r="F5837" s="1" t="s">
        <v>76</v>
      </c>
      <c r="G5837" s="15" t="s">
        <v>4</v>
      </c>
      <c r="H5837" s="1" t="s">
        <v>6274</v>
      </c>
      <c r="I5837" s="2" t="s">
        <v>6275</v>
      </c>
      <c r="J5837" s="6" t="s">
        <v>4</v>
      </c>
      <c r="K5837" s="6" t="s">
        <v>4</v>
      </c>
      <c r="L5837" s="6" t="s">
        <v>4</v>
      </c>
      <c r="M5837" s="6" t="s">
        <v>5</v>
      </c>
      <c r="N5837" s="6" t="s">
        <v>6280</v>
      </c>
      <c r="O5837" s="16">
        <v>45021</v>
      </c>
      <c r="P5837" s="6" t="s">
        <v>7</v>
      </c>
      <c r="Q5837" s="18">
        <v>34936</v>
      </c>
      <c r="R5837" s="18">
        <v>34936</v>
      </c>
      <c r="S5837" s="18">
        <v>0</v>
      </c>
      <c r="T5837" s="18">
        <v>0</v>
      </c>
      <c r="U5837" s="10">
        <f t="shared" si="184"/>
        <v>0</v>
      </c>
      <c r="V5837" s="20">
        <f t="shared" si="185"/>
        <v>0</v>
      </c>
    </row>
    <row r="5838" spans="1:22" ht="29" outlineLevel="4" x14ac:dyDescent="0.35">
      <c r="A5838" s="6" t="s">
        <v>73</v>
      </c>
      <c r="B5838" s="6" t="s">
        <v>74</v>
      </c>
      <c r="C5838" s="12" t="s">
        <v>12972</v>
      </c>
      <c r="D5838" s="5" t="s">
        <v>6272</v>
      </c>
      <c r="E5838" s="6" t="s">
        <v>6272</v>
      </c>
      <c r="F5838" s="1" t="s">
        <v>76</v>
      </c>
      <c r="G5838" s="15" t="s">
        <v>4</v>
      </c>
      <c r="H5838" s="1" t="s">
        <v>6274</v>
      </c>
      <c r="I5838" s="2" t="s">
        <v>6275</v>
      </c>
      <c r="J5838" s="6" t="s">
        <v>4</v>
      </c>
      <c r="K5838" s="6" t="s">
        <v>4</v>
      </c>
      <c r="L5838" s="6" t="s">
        <v>4</v>
      </c>
      <c r="M5838" s="6" t="s">
        <v>5</v>
      </c>
      <c r="N5838" s="6" t="s">
        <v>6281</v>
      </c>
      <c r="O5838" s="16">
        <v>45104</v>
      </c>
      <c r="P5838" s="6" t="s">
        <v>7</v>
      </c>
      <c r="Q5838" s="18">
        <v>83222</v>
      </c>
      <c r="R5838" s="18">
        <v>83222</v>
      </c>
      <c r="S5838" s="18">
        <v>0</v>
      </c>
      <c r="T5838" s="18">
        <v>0</v>
      </c>
      <c r="U5838" s="10">
        <f t="shared" si="184"/>
        <v>0</v>
      </c>
      <c r="V5838" s="20">
        <f t="shared" si="185"/>
        <v>0</v>
      </c>
    </row>
    <row r="5839" spans="1:22" outlineLevel="3" x14ac:dyDescent="0.35">
      <c r="H5839" s="14" t="s">
        <v>12439</v>
      </c>
      <c r="O5839" s="16"/>
      <c r="Q5839" s="18">
        <f>SUBTOTAL(9,Q5832:Q5838)</f>
        <v>274526</v>
      </c>
      <c r="R5839" s="18">
        <f>SUBTOTAL(9,R5832:R5838)</f>
        <v>274526</v>
      </c>
      <c r="S5839" s="18">
        <f>SUBTOTAL(9,S5832:S5838)</f>
        <v>0</v>
      </c>
      <c r="T5839" s="18">
        <f>SUBTOTAL(9,T5832:T5838)</f>
        <v>0</v>
      </c>
      <c r="U5839" s="10">
        <f t="shared" si="184"/>
        <v>0</v>
      </c>
      <c r="V5839" s="20">
        <f t="shared" si="185"/>
        <v>0</v>
      </c>
    </row>
    <row r="5840" spans="1:22" ht="29" outlineLevel="4" x14ac:dyDescent="0.35">
      <c r="A5840" s="6" t="s">
        <v>73</v>
      </c>
      <c r="B5840" s="6" t="s">
        <v>74</v>
      </c>
      <c r="C5840" s="12" t="s">
        <v>12972</v>
      </c>
      <c r="D5840" s="5" t="s">
        <v>6272</v>
      </c>
      <c r="E5840" s="6" t="s">
        <v>6272</v>
      </c>
      <c r="F5840" s="1" t="s">
        <v>86</v>
      </c>
      <c r="G5840" s="15" t="s">
        <v>4</v>
      </c>
      <c r="H5840" s="1" t="s">
        <v>6283</v>
      </c>
      <c r="I5840" s="2" t="s">
        <v>6284</v>
      </c>
      <c r="J5840" s="6" t="s">
        <v>4</v>
      </c>
      <c r="K5840" s="6" t="s">
        <v>4</v>
      </c>
      <c r="L5840" s="6" t="s">
        <v>4</v>
      </c>
      <c r="M5840" s="6" t="s">
        <v>5</v>
      </c>
      <c r="N5840" s="6" t="s">
        <v>6282</v>
      </c>
      <c r="O5840" s="16">
        <v>44774</v>
      </c>
      <c r="P5840" s="6" t="s">
        <v>7</v>
      </c>
      <c r="Q5840" s="18">
        <v>1982</v>
      </c>
      <c r="R5840" s="18">
        <v>1982</v>
      </c>
      <c r="S5840" s="18">
        <v>0</v>
      </c>
      <c r="T5840" s="18">
        <v>0</v>
      </c>
      <c r="U5840" s="10">
        <f t="shared" si="184"/>
        <v>0</v>
      </c>
      <c r="V5840" s="20">
        <f t="shared" si="185"/>
        <v>0</v>
      </c>
    </row>
    <row r="5841" spans="1:22" outlineLevel="3" x14ac:dyDescent="0.35">
      <c r="H5841" s="14" t="s">
        <v>12440</v>
      </c>
      <c r="O5841" s="16"/>
      <c r="Q5841" s="18">
        <f>SUBTOTAL(9,Q5840:Q5840)</f>
        <v>1982</v>
      </c>
      <c r="R5841" s="18">
        <f>SUBTOTAL(9,R5840:R5840)</f>
        <v>1982</v>
      </c>
      <c r="S5841" s="18">
        <f>SUBTOTAL(9,S5840:S5840)</f>
        <v>0</v>
      </c>
      <c r="T5841" s="18">
        <f>SUBTOTAL(9,T5840:T5840)</f>
        <v>0</v>
      </c>
      <c r="U5841" s="10">
        <f t="shared" si="184"/>
        <v>0</v>
      </c>
      <c r="V5841" s="20">
        <f t="shared" si="185"/>
        <v>0</v>
      </c>
    </row>
    <row r="5842" spans="1:22" ht="29" outlineLevel="4" x14ac:dyDescent="0.35">
      <c r="A5842" s="6" t="s">
        <v>73</v>
      </c>
      <c r="B5842" s="6" t="s">
        <v>74</v>
      </c>
      <c r="C5842" s="12" t="s">
        <v>12972</v>
      </c>
      <c r="D5842" s="5" t="s">
        <v>6272</v>
      </c>
      <c r="E5842" s="6" t="s">
        <v>6272</v>
      </c>
      <c r="F5842" s="1" t="s">
        <v>4</v>
      </c>
      <c r="G5842" s="15" t="s">
        <v>82</v>
      </c>
      <c r="H5842" s="1" t="s">
        <v>6286</v>
      </c>
      <c r="I5842" s="2" t="s">
        <v>6287</v>
      </c>
      <c r="J5842" s="6" t="s">
        <v>4</v>
      </c>
      <c r="K5842" s="6" t="s">
        <v>4</v>
      </c>
      <c r="L5842" s="6" t="s">
        <v>4</v>
      </c>
      <c r="M5842" s="6" t="s">
        <v>5</v>
      </c>
      <c r="N5842" s="6" t="s">
        <v>6285</v>
      </c>
      <c r="O5842" s="16">
        <v>44789</v>
      </c>
      <c r="P5842" s="6" t="s">
        <v>7</v>
      </c>
      <c r="Q5842" s="18">
        <v>1492.17</v>
      </c>
      <c r="R5842" s="18">
        <v>0</v>
      </c>
      <c r="S5842" s="18">
        <v>1492.17</v>
      </c>
      <c r="T5842" s="18">
        <v>0</v>
      </c>
      <c r="U5842" s="10">
        <f t="shared" si="184"/>
        <v>0</v>
      </c>
      <c r="V5842" s="20">
        <f t="shared" si="185"/>
        <v>0</v>
      </c>
    </row>
    <row r="5843" spans="1:22" ht="29" outlineLevel="4" x14ac:dyDescent="0.35">
      <c r="A5843" s="6" t="s">
        <v>73</v>
      </c>
      <c r="B5843" s="6" t="s">
        <v>74</v>
      </c>
      <c r="C5843" s="12" t="s">
        <v>12972</v>
      </c>
      <c r="D5843" s="5" t="s">
        <v>6272</v>
      </c>
      <c r="E5843" s="6" t="s">
        <v>6272</v>
      </c>
      <c r="F5843" s="1" t="s">
        <v>4</v>
      </c>
      <c r="G5843" s="15" t="s">
        <v>82</v>
      </c>
      <c r="H5843" s="1" t="s">
        <v>6286</v>
      </c>
      <c r="I5843" s="2" t="s">
        <v>6287</v>
      </c>
      <c r="J5843" s="6" t="s">
        <v>4</v>
      </c>
      <c r="K5843" s="6" t="s">
        <v>4</v>
      </c>
      <c r="L5843" s="6" t="s">
        <v>4</v>
      </c>
      <c r="M5843" s="6" t="s">
        <v>5</v>
      </c>
      <c r="N5843" s="6" t="s">
        <v>6288</v>
      </c>
      <c r="O5843" s="16">
        <v>44818</v>
      </c>
      <c r="P5843" s="6" t="s">
        <v>7</v>
      </c>
      <c r="Q5843" s="18">
        <v>1466.7</v>
      </c>
      <c r="R5843" s="18">
        <v>0</v>
      </c>
      <c r="S5843" s="18">
        <v>1466.7</v>
      </c>
      <c r="T5843" s="18">
        <v>0</v>
      </c>
      <c r="U5843" s="10">
        <f t="shared" si="184"/>
        <v>0</v>
      </c>
      <c r="V5843" s="20">
        <f t="shared" si="185"/>
        <v>0</v>
      </c>
    </row>
    <row r="5844" spans="1:22" ht="29" outlineLevel="4" x14ac:dyDescent="0.35">
      <c r="A5844" s="6" t="s">
        <v>73</v>
      </c>
      <c r="B5844" s="6" t="s">
        <v>74</v>
      </c>
      <c r="C5844" s="12" t="s">
        <v>12972</v>
      </c>
      <c r="D5844" s="5" t="s">
        <v>6272</v>
      </c>
      <c r="E5844" s="6" t="s">
        <v>6272</v>
      </c>
      <c r="F5844" s="1" t="s">
        <v>76</v>
      </c>
      <c r="G5844" s="15" t="s">
        <v>4</v>
      </c>
      <c r="H5844" s="1" t="s">
        <v>6286</v>
      </c>
      <c r="I5844" s="2" t="s">
        <v>6287</v>
      </c>
      <c r="J5844" s="6" t="s">
        <v>4</v>
      </c>
      <c r="K5844" s="6" t="s">
        <v>4</v>
      </c>
      <c r="L5844" s="6" t="s">
        <v>4</v>
      </c>
      <c r="M5844" s="6" t="s">
        <v>5</v>
      </c>
      <c r="N5844" s="6" t="s">
        <v>6285</v>
      </c>
      <c r="O5844" s="16">
        <v>44789</v>
      </c>
      <c r="P5844" s="6" t="s">
        <v>7</v>
      </c>
      <c r="Q5844" s="18">
        <v>23875.83</v>
      </c>
      <c r="R5844" s="18">
        <v>23875.83</v>
      </c>
      <c r="S5844" s="18">
        <v>0</v>
      </c>
      <c r="T5844" s="18">
        <v>0</v>
      </c>
      <c r="U5844" s="10">
        <f t="shared" si="184"/>
        <v>0</v>
      </c>
      <c r="V5844" s="20">
        <f t="shared" si="185"/>
        <v>0</v>
      </c>
    </row>
    <row r="5845" spans="1:22" ht="29" outlineLevel="4" x14ac:dyDescent="0.35">
      <c r="A5845" s="6" t="s">
        <v>73</v>
      </c>
      <c r="B5845" s="6" t="s">
        <v>74</v>
      </c>
      <c r="C5845" s="12" t="s">
        <v>12972</v>
      </c>
      <c r="D5845" s="5" t="s">
        <v>6272</v>
      </c>
      <c r="E5845" s="6" t="s">
        <v>6272</v>
      </c>
      <c r="F5845" s="1" t="s">
        <v>76</v>
      </c>
      <c r="G5845" s="15" t="s">
        <v>4</v>
      </c>
      <c r="H5845" s="1" t="s">
        <v>6286</v>
      </c>
      <c r="I5845" s="2" t="s">
        <v>6287</v>
      </c>
      <c r="J5845" s="6" t="s">
        <v>4</v>
      </c>
      <c r="K5845" s="6" t="s">
        <v>4</v>
      </c>
      <c r="L5845" s="6" t="s">
        <v>4</v>
      </c>
      <c r="M5845" s="6" t="s">
        <v>5</v>
      </c>
      <c r="N5845" s="6" t="s">
        <v>6288</v>
      </c>
      <c r="O5845" s="16">
        <v>44818</v>
      </c>
      <c r="P5845" s="6" t="s">
        <v>7</v>
      </c>
      <c r="Q5845" s="18">
        <v>23468.3</v>
      </c>
      <c r="R5845" s="18">
        <v>23468.3</v>
      </c>
      <c r="S5845" s="18">
        <v>0</v>
      </c>
      <c r="T5845" s="18">
        <v>0</v>
      </c>
      <c r="U5845" s="10">
        <f t="shared" si="184"/>
        <v>0</v>
      </c>
      <c r="V5845" s="20">
        <f t="shared" si="185"/>
        <v>0</v>
      </c>
    </row>
    <row r="5846" spans="1:22" outlineLevel="3" x14ac:dyDescent="0.35">
      <c r="H5846" s="14" t="s">
        <v>12441</v>
      </c>
      <c r="O5846" s="16"/>
      <c r="Q5846" s="18">
        <f>SUBTOTAL(9,Q5842:Q5845)</f>
        <v>50303</v>
      </c>
      <c r="R5846" s="18">
        <f>SUBTOTAL(9,R5842:R5845)</f>
        <v>47344.130000000005</v>
      </c>
      <c r="S5846" s="18">
        <f>SUBTOTAL(9,S5842:S5845)</f>
        <v>2958.87</v>
      </c>
      <c r="T5846" s="18">
        <f>SUBTOTAL(9,T5842:T5845)</f>
        <v>0</v>
      </c>
      <c r="U5846" s="10">
        <f t="shared" si="184"/>
        <v>-4.5474735088646412E-12</v>
      </c>
      <c r="V5846" s="20">
        <f t="shared" si="185"/>
        <v>-4.5474735088646412E-12</v>
      </c>
    </row>
    <row r="5847" spans="1:22" ht="29" outlineLevel="4" x14ac:dyDescent="0.35">
      <c r="A5847" s="6" t="s">
        <v>73</v>
      </c>
      <c r="B5847" s="6" t="s">
        <v>74</v>
      </c>
      <c r="C5847" s="12" t="s">
        <v>12972</v>
      </c>
      <c r="D5847" s="5" t="s">
        <v>6272</v>
      </c>
      <c r="E5847" s="6" t="s">
        <v>6272</v>
      </c>
      <c r="F5847" s="1" t="s">
        <v>4</v>
      </c>
      <c r="G5847" s="15" t="s">
        <v>82</v>
      </c>
      <c r="H5847" s="1" t="s">
        <v>6290</v>
      </c>
      <c r="I5847" s="2" t="s">
        <v>6291</v>
      </c>
      <c r="J5847" s="6" t="s">
        <v>4</v>
      </c>
      <c r="K5847" s="6" t="s">
        <v>4</v>
      </c>
      <c r="L5847" s="6" t="s">
        <v>4</v>
      </c>
      <c r="M5847" s="6" t="s">
        <v>5</v>
      </c>
      <c r="N5847" s="6" t="s">
        <v>6289</v>
      </c>
      <c r="O5847" s="16">
        <v>44767</v>
      </c>
      <c r="P5847" s="6" t="s">
        <v>7</v>
      </c>
      <c r="Q5847" s="18">
        <v>60</v>
      </c>
      <c r="R5847" s="18">
        <v>0</v>
      </c>
      <c r="S5847" s="18">
        <v>60</v>
      </c>
      <c r="T5847" s="18">
        <v>0</v>
      </c>
      <c r="U5847" s="10">
        <f t="shared" si="184"/>
        <v>0</v>
      </c>
      <c r="V5847" s="20">
        <f t="shared" si="185"/>
        <v>0</v>
      </c>
    </row>
    <row r="5848" spans="1:22" outlineLevel="3" x14ac:dyDescent="0.35">
      <c r="H5848" s="14" t="s">
        <v>12442</v>
      </c>
      <c r="O5848" s="16"/>
      <c r="Q5848" s="18">
        <f>SUBTOTAL(9,Q5847:Q5847)</f>
        <v>60</v>
      </c>
      <c r="R5848" s="18">
        <f>SUBTOTAL(9,R5847:R5847)</f>
        <v>0</v>
      </c>
      <c r="S5848" s="18">
        <f>SUBTOTAL(9,S5847:S5847)</f>
        <v>60</v>
      </c>
      <c r="T5848" s="18">
        <f>SUBTOTAL(9,T5847:T5847)</f>
        <v>0</v>
      </c>
      <c r="U5848" s="10">
        <f t="shared" si="184"/>
        <v>0</v>
      </c>
      <c r="V5848" s="20">
        <f t="shared" si="185"/>
        <v>0</v>
      </c>
    </row>
    <row r="5849" spans="1:22" ht="29" outlineLevel="4" x14ac:dyDescent="0.35">
      <c r="A5849" s="6" t="s">
        <v>73</v>
      </c>
      <c r="B5849" s="6" t="s">
        <v>74</v>
      </c>
      <c r="C5849" s="12" t="s">
        <v>12972</v>
      </c>
      <c r="D5849" s="5" t="s">
        <v>6272</v>
      </c>
      <c r="E5849" s="6" t="s">
        <v>6272</v>
      </c>
      <c r="F5849" s="1" t="s">
        <v>86</v>
      </c>
      <c r="G5849" s="15" t="s">
        <v>4</v>
      </c>
      <c r="H5849" s="1" t="s">
        <v>6293</v>
      </c>
      <c r="I5849" s="2" t="s">
        <v>6294</v>
      </c>
      <c r="J5849" s="6" t="s">
        <v>4</v>
      </c>
      <c r="K5849" s="6" t="s">
        <v>4</v>
      </c>
      <c r="L5849" s="6" t="s">
        <v>4</v>
      </c>
      <c r="M5849" s="6" t="s">
        <v>5</v>
      </c>
      <c r="N5849" s="6" t="s">
        <v>6292</v>
      </c>
      <c r="O5849" s="16">
        <v>44813</v>
      </c>
      <c r="P5849" s="6" t="s">
        <v>7</v>
      </c>
      <c r="Q5849" s="18">
        <v>641</v>
      </c>
      <c r="R5849" s="18">
        <v>641</v>
      </c>
      <c r="S5849" s="18">
        <v>0</v>
      </c>
      <c r="T5849" s="18">
        <v>0</v>
      </c>
      <c r="U5849" s="10">
        <f t="shared" si="184"/>
        <v>0</v>
      </c>
      <c r="V5849" s="20">
        <f t="shared" si="185"/>
        <v>0</v>
      </c>
    </row>
    <row r="5850" spans="1:22" ht="29" outlineLevel="4" x14ac:dyDescent="0.35">
      <c r="A5850" s="6" t="s">
        <v>73</v>
      </c>
      <c r="B5850" s="6" t="s">
        <v>74</v>
      </c>
      <c r="C5850" s="12" t="s">
        <v>12972</v>
      </c>
      <c r="D5850" s="5" t="s">
        <v>6272</v>
      </c>
      <c r="E5850" s="6" t="s">
        <v>6272</v>
      </c>
      <c r="F5850" s="1" t="s">
        <v>86</v>
      </c>
      <c r="G5850" s="15" t="s">
        <v>4</v>
      </c>
      <c r="H5850" s="1" t="s">
        <v>6293</v>
      </c>
      <c r="I5850" s="2" t="s">
        <v>6294</v>
      </c>
      <c r="J5850" s="6" t="s">
        <v>4</v>
      </c>
      <c r="K5850" s="6" t="s">
        <v>4</v>
      </c>
      <c r="L5850" s="6" t="s">
        <v>4</v>
      </c>
      <c r="M5850" s="6" t="s">
        <v>5</v>
      </c>
      <c r="N5850" s="6" t="s">
        <v>6295</v>
      </c>
      <c r="O5850" s="16">
        <v>44846</v>
      </c>
      <c r="P5850" s="6" t="s">
        <v>7</v>
      </c>
      <c r="Q5850" s="18">
        <v>1174</v>
      </c>
      <c r="R5850" s="18">
        <v>1174</v>
      </c>
      <c r="S5850" s="18">
        <v>0</v>
      </c>
      <c r="T5850" s="18">
        <v>0</v>
      </c>
      <c r="U5850" s="10">
        <f t="shared" si="184"/>
        <v>0</v>
      </c>
      <c r="V5850" s="20">
        <f t="shared" si="185"/>
        <v>0</v>
      </c>
    </row>
    <row r="5851" spans="1:22" ht="29" outlineLevel="4" x14ac:dyDescent="0.35">
      <c r="A5851" s="6" t="s">
        <v>73</v>
      </c>
      <c r="B5851" s="6" t="s">
        <v>74</v>
      </c>
      <c r="C5851" s="12" t="s">
        <v>12972</v>
      </c>
      <c r="D5851" s="5" t="s">
        <v>6272</v>
      </c>
      <c r="E5851" s="6" t="s">
        <v>6272</v>
      </c>
      <c r="F5851" s="1" t="s">
        <v>86</v>
      </c>
      <c r="G5851" s="15" t="s">
        <v>4</v>
      </c>
      <c r="H5851" s="1" t="s">
        <v>6293</v>
      </c>
      <c r="I5851" s="2" t="s">
        <v>6294</v>
      </c>
      <c r="J5851" s="6" t="s">
        <v>4</v>
      </c>
      <c r="K5851" s="6" t="s">
        <v>4</v>
      </c>
      <c r="L5851" s="6" t="s">
        <v>4</v>
      </c>
      <c r="M5851" s="6" t="s">
        <v>5</v>
      </c>
      <c r="N5851" s="6" t="s">
        <v>6296</v>
      </c>
      <c r="O5851" s="16">
        <v>44896</v>
      </c>
      <c r="P5851" s="6" t="s">
        <v>7</v>
      </c>
      <c r="Q5851" s="18">
        <v>2239</v>
      </c>
      <c r="R5851" s="18">
        <v>2239</v>
      </c>
      <c r="S5851" s="18">
        <v>0</v>
      </c>
      <c r="T5851" s="18">
        <v>0</v>
      </c>
      <c r="U5851" s="10">
        <f t="shared" si="184"/>
        <v>0</v>
      </c>
      <c r="V5851" s="20">
        <f t="shared" si="185"/>
        <v>0</v>
      </c>
    </row>
    <row r="5852" spans="1:22" ht="29" outlineLevel="4" x14ac:dyDescent="0.35">
      <c r="A5852" s="6" t="s">
        <v>73</v>
      </c>
      <c r="B5852" s="6" t="s">
        <v>74</v>
      </c>
      <c r="C5852" s="12" t="s">
        <v>12972</v>
      </c>
      <c r="D5852" s="5" t="s">
        <v>6272</v>
      </c>
      <c r="E5852" s="6" t="s">
        <v>6272</v>
      </c>
      <c r="F5852" s="1" t="s">
        <v>86</v>
      </c>
      <c r="G5852" s="15" t="s">
        <v>4</v>
      </c>
      <c r="H5852" s="1" t="s">
        <v>6293</v>
      </c>
      <c r="I5852" s="2" t="s">
        <v>6294</v>
      </c>
      <c r="J5852" s="6" t="s">
        <v>4</v>
      </c>
      <c r="K5852" s="6" t="s">
        <v>4</v>
      </c>
      <c r="L5852" s="6" t="s">
        <v>4</v>
      </c>
      <c r="M5852" s="6" t="s">
        <v>5</v>
      </c>
      <c r="N5852" s="6" t="s">
        <v>6297</v>
      </c>
      <c r="O5852" s="16">
        <v>44932</v>
      </c>
      <c r="P5852" s="6" t="s">
        <v>7</v>
      </c>
      <c r="Q5852" s="18">
        <v>1459</v>
      </c>
      <c r="R5852" s="18">
        <v>1459</v>
      </c>
      <c r="S5852" s="18">
        <v>0</v>
      </c>
      <c r="T5852" s="18">
        <v>0</v>
      </c>
      <c r="U5852" s="10">
        <f t="shared" si="184"/>
        <v>0</v>
      </c>
      <c r="V5852" s="20">
        <f t="shared" si="185"/>
        <v>0</v>
      </c>
    </row>
    <row r="5853" spans="1:22" ht="29" outlineLevel="4" x14ac:dyDescent="0.35">
      <c r="A5853" s="6" t="s">
        <v>73</v>
      </c>
      <c r="B5853" s="6" t="s">
        <v>74</v>
      </c>
      <c r="C5853" s="12" t="s">
        <v>12972</v>
      </c>
      <c r="D5853" s="5" t="s">
        <v>6272</v>
      </c>
      <c r="E5853" s="6" t="s">
        <v>6272</v>
      </c>
      <c r="F5853" s="1" t="s">
        <v>86</v>
      </c>
      <c r="G5853" s="15" t="s">
        <v>4</v>
      </c>
      <c r="H5853" s="1" t="s">
        <v>6293</v>
      </c>
      <c r="I5853" s="2" t="s">
        <v>6294</v>
      </c>
      <c r="J5853" s="6" t="s">
        <v>4</v>
      </c>
      <c r="K5853" s="6" t="s">
        <v>4</v>
      </c>
      <c r="L5853" s="6" t="s">
        <v>4</v>
      </c>
      <c r="M5853" s="6" t="s">
        <v>5</v>
      </c>
      <c r="N5853" s="6" t="s">
        <v>6298</v>
      </c>
      <c r="O5853" s="16">
        <v>44992</v>
      </c>
      <c r="P5853" s="6" t="s">
        <v>7</v>
      </c>
      <c r="Q5853" s="18">
        <v>2453</v>
      </c>
      <c r="R5853" s="18">
        <v>2453</v>
      </c>
      <c r="S5853" s="18">
        <v>0</v>
      </c>
      <c r="T5853" s="18">
        <v>0</v>
      </c>
      <c r="U5853" s="10">
        <f t="shared" si="184"/>
        <v>0</v>
      </c>
      <c r="V5853" s="20">
        <f t="shared" si="185"/>
        <v>0</v>
      </c>
    </row>
    <row r="5854" spans="1:22" ht="29" outlineLevel="4" x14ac:dyDescent="0.35">
      <c r="A5854" s="6" t="s">
        <v>73</v>
      </c>
      <c r="B5854" s="6" t="s">
        <v>74</v>
      </c>
      <c r="C5854" s="12" t="s">
        <v>12972</v>
      </c>
      <c r="D5854" s="5" t="s">
        <v>6272</v>
      </c>
      <c r="E5854" s="6" t="s">
        <v>6272</v>
      </c>
      <c r="F5854" s="1" t="s">
        <v>86</v>
      </c>
      <c r="G5854" s="15" t="s">
        <v>4</v>
      </c>
      <c r="H5854" s="1" t="s">
        <v>6293</v>
      </c>
      <c r="I5854" s="2" t="s">
        <v>6294</v>
      </c>
      <c r="J5854" s="6" t="s">
        <v>4</v>
      </c>
      <c r="K5854" s="6" t="s">
        <v>4</v>
      </c>
      <c r="L5854" s="6" t="s">
        <v>4</v>
      </c>
      <c r="M5854" s="6" t="s">
        <v>5</v>
      </c>
      <c r="N5854" s="6" t="s">
        <v>6299</v>
      </c>
      <c r="O5854" s="16">
        <v>45014</v>
      </c>
      <c r="P5854" s="6" t="s">
        <v>7</v>
      </c>
      <c r="Q5854" s="18">
        <v>1738</v>
      </c>
      <c r="R5854" s="18">
        <v>1738</v>
      </c>
      <c r="S5854" s="18">
        <v>0</v>
      </c>
      <c r="T5854" s="18">
        <v>0</v>
      </c>
      <c r="U5854" s="10">
        <f t="shared" si="184"/>
        <v>0</v>
      </c>
      <c r="V5854" s="20">
        <f t="shared" si="185"/>
        <v>0</v>
      </c>
    </row>
    <row r="5855" spans="1:22" outlineLevel="3" x14ac:dyDescent="0.35">
      <c r="H5855" s="14" t="s">
        <v>12443</v>
      </c>
      <c r="O5855" s="16"/>
      <c r="Q5855" s="18">
        <f>SUBTOTAL(9,Q5849:Q5854)</f>
        <v>9704</v>
      </c>
      <c r="R5855" s="18">
        <f>SUBTOTAL(9,R5849:R5854)</f>
        <v>9704</v>
      </c>
      <c r="S5855" s="18">
        <f>SUBTOTAL(9,S5849:S5854)</f>
        <v>0</v>
      </c>
      <c r="T5855" s="18">
        <f>SUBTOTAL(9,T5849:T5854)</f>
        <v>0</v>
      </c>
      <c r="U5855" s="10">
        <f t="shared" si="184"/>
        <v>0</v>
      </c>
      <c r="V5855" s="20">
        <f t="shared" si="185"/>
        <v>0</v>
      </c>
    </row>
    <row r="5856" spans="1:22" ht="29" outlineLevel="4" x14ac:dyDescent="0.35">
      <c r="A5856" s="6" t="s">
        <v>73</v>
      </c>
      <c r="B5856" s="6" t="s">
        <v>74</v>
      </c>
      <c r="C5856" s="12" t="s">
        <v>12972</v>
      </c>
      <c r="D5856" s="5" t="s">
        <v>6272</v>
      </c>
      <c r="E5856" s="6" t="s">
        <v>6272</v>
      </c>
      <c r="F5856" s="1" t="s">
        <v>4</v>
      </c>
      <c r="G5856" s="15" t="s">
        <v>82</v>
      </c>
      <c r="H5856" s="1" t="s">
        <v>6301</v>
      </c>
      <c r="I5856" s="2" t="s">
        <v>6302</v>
      </c>
      <c r="J5856" s="6" t="s">
        <v>4</v>
      </c>
      <c r="K5856" s="6" t="s">
        <v>4</v>
      </c>
      <c r="L5856" s="6" t="s">
        <v>4</v>
      </c>
      <c r="M5856" s="6" t="s">
        <v>5</v>
      </c>
      <c r="N5856" s="6" t="s">
        <v>6300</v>
      </c>
      <c r="O5856" s="16">
        <v>44818</v>
      </c>
      <c r="P5856" s="6" t="s">
        <v>7</v>
      </c>
      <c r="Q5856" s="18">
        <v>3567.96</v>
      </c>
      <c r="R5856" s="18">
        <v>0</v>
      </c>
      <c r="S5856" s="18">
        <v>3567.96</v>
      </c>
      <c r="T5856" s="18">
        <v>0</v>
      </c>
      <c r="U5856" s="10">
        <f t="shared" si="184"/>
        <v>0</v>
      </c>
      <c r="V5856" s="20">
        <f t="shared" si="185"/>
        <v>0</v>
      </c>
    </row>
    <row r="5857" spans="1:22" ht="29" outlineLevel="4" x14ac:dyDescent="0.35">
      <c r="A5857" s="6" t="s">
        <v>73</v>
      </c>
      <c r="B5857" s="6" t="s">
        <v>74</v>
      </c>
      <c r="C5857" s="12" t="s">
        <v>12972</v>
      </c>
      <c r="D5857" s="5" t="s">
        <v>6272</v>
      </c>
      <c r="E5857" s="6" t="s">
        <v>6272</v>
      </c>
      <c r="F5857" s="1" t="s">
        <v>4</v>
      </c>
      <c r="G5857" s="15" t="s">
        <v>82</v>
      </c>
      <c r="H5857" s="1" t="s">
        <v>6301</v>
      </c>
      <c r="I5857" s="2" t="s">
        <v>6302</v>
      </c>
      <c r="J5857" s="6" t="s">
        <v>4</v>
      </c>
      <c r="K5857" s="6" t="s">
        <v>4</v>
      </c>
      <c r="L5857" s="6" t="s">
        <v>4</v>
      </c>
      <c r="M5857" s="6" t="s">
        <v>5</v>
      </c>
      <c r="N5857" s="6" t="s">
        <v>6303</v>
      </c>
      <c r="O5857" s="16">
        <v>44855</v>
      </c>
      <c r="P5857" s="6" t="s">
        <v>7</v>
      </c>
      <c r="Q5857" s="18">
        <v>1330.99</v>
      </c>
      <c r="R5857" s="18">
        <v>0</v>
      </c>
      <c r="S5857" s="18">
        <v>1330.99</v>
      </c>
      <c r="T5857" s="18">
        <v>0</v>
      </c>
      <c r="U5857" s="10">
        <f t="shared" si="184"/>
        <v>0</v>
      </c>
      <c r="V5857" s="20">
        <f t="shared" si="185"/>
        <v>0</v>
      </c>
    </row>
    <row r="5858" spans="1:22" ht="29" outlineLevel="4" x14ac:dyDescent="0.35">
      <c r="A5858" s="6" t="s">
        <v>73</v>
      </c>
      <c r="B5858" s="6" t="s">
        <v>74</v>
      </c>
      <c r="C5858" s="12" t="s">
        <v>12972</v>
      </c>
      <c r="D5858" s="5" t="s">
        <v>6272</v>
      </c>
      <c r="E5858" s="6" t="s">
        <v>6272</v>
      </c>
      <c r="F5858" s="1" t="s">
        <v>4</v>
      </c>
      <c r="G5858" s="15" t="s">
        <v>82</v>
      </c>
      <c r="H5858" s="1" t="s">
        <v>6301</v>
      </c>
      <c r="I5858" s="2" t="s">
        <v>6302</v>
      </c>
      <c r="J5858" s="6" t="s">
        <v>4</v>
      </c>
      <c r="K5858" s="6" t="s">
        <v>4</v>
      </c>
      <c r="L5858" s="6" t="s">
        <v>4</v>
      </c>
      <c r="M5858" s="6" t="s">
        <v>5</v>
      </c>
      <c r="N5858" s="6" t="s">
        <v>6304</v>
      </c>
      <c r="O5858" s="16">
        <v>44896</v>
      </c>
      <c r="P5858" s="6" t="s">
        <v>7</v>
      </c>
      <c r="Q5858" s="18">
        <v>2489.5300000000002</v>
      </c>
      <c r="R5858" s="18">
        <v>0</v>
      </c>
      <c r="S5858" s="18">
        <v>2489.5300000000002</v>
      </c>
      <c r="T5858" s="18">
        <v>0</v>
      </c>
      <c r="U5858" s="10">
        <f t="shared" si="184"/>
        <v>0</v>
      </c>
      <c r="V5858" s="20">
        <f t="shared" si="185"/>
        <v>0</v>
      </c>
    </row>
    <row r="5859" spans="1:22" ht="29" outlineLevel="4" x14ac:dyDescent="0.35">
      <c r="A5859" s="6" t="s">
        <v>73</v>
      </c>
      <c r="B5859" s="6" t="s">
        <v>74</v>
      </c>
      <c r="C5859" s="12" t="s">
        <v>12972</v>
      </c>
      <c r="D5859" s="5" t="s">
        <v>6272</v>
      </c>
      <c r="E5859" s="6" t="s">
        <v>6272</v>
      </c>
      <c r="F5859" s="1" t="s">
        <v>4</v>
      </c>
      <c r="G5859" s="15" t="s">
        <v>82</v>
      </c>
      <c r="H5859" s="1" t="s">
        <v>6301</v>
      </c>
      <c r="I5859" s="2" t="s">
        <v>6302</v>
      </c>
      <c r="J5859" s="6" t="s">
        <v>4</v>
      </c>
      <c r="K5859" s="6" t="s">
        <v>4</v>
      </c>
      <c r="L5859" s="6" t="s">
        <v>4</v>
      </c>
      <c r="M5859" s="6" t="s">
        <v>5</v>
      </c>
      <c r="N5859" s="6" t="s">
        <v>6305</v>
      </c>
      <c r="O5859" s="16">
        <v>44923</v>
      </c>
      <c r="P5859" s="6" t="s">
        <v>7</v>
      </c>
      <c r="Q5859" s="18">
        <v>1157.78</v>
      </c>
      <c r="R5859" s="18">
        <v>0</v>
      </c>
      <c r="S5859" s="18">
        <v>1157.78</v>
      </c>
      <c r="T5859" s="18">
        <v>0</v>
      </c>
      <c r="U5859" s="10">
        <f t="shared" si="184"/>
        <v>0</v>
      </c>
      <c r="V5859" s="20">
        <f t="shared" si="185"/>
        <v>0</v>
      </c>
    </row>
    <row r="5860" spans="1:22" ht="29" outlineLevel="4" x14ac:dyDescent="0.35">
      <c r="A5860" s="6" t="s">
        <v>73</v>
      </c>
      <c r="B5860" s="6" t="s">
        <v>74</v>
      </c>
      <c r="C5860" s="12" t="s">
        <v>12972</v>
      </c>
      <c r="D5860" s="5" t="s">
        <v>6272</v>
      </c>
      <c r="E5860" s="6" t="s">
        <v>6272</v>
      </c>
      <c r="F5860" s="1" t="s">
        <v>4</v>
      </c>
      <c r="G5860" s="15" t="s">
        <v>82</v>
      </c>
      <c r="H5860" s="1" t="s">
        <v>6301</v>
      </c>
      <c r="I5860" s="2" t="s">
        <v>6302</v>
      </c>
      <c r="J5860" s="6" t="s">
        <v>4</v>
      </c>
      <c r="K5860" s="6" t="s">
        <v>4</v>
      </c>
      <c r="L5860" s="6" t="s">
        <v>4</v>
      </c>
      <c r="M5860" s="6" t="s">
        <v>5</v>
      </c>
      <c r="N5860" s="6" t="s">
        <v>6306</v>
      </c>
      <c r="O5860" s="16">
        <v>44993</v>
      </c>
      <c r="P5860" s="6" t="s">
        <v>7</v>
      </c>
      <c r="Q5860" s="18">
        <v>3040.41</v>
      </c>
      <c r="R5860" s="18">
        <v>0</v>
      </c>
      <c r="S5860" s="18">
        <v>3040.41</v>
      </c>
      <c r="T5860" s="18">
        <v>0</v>
      </c>
      <c r="U5860" s="10">
        <f t="shared" si="184"/>
        <v>0</v>
      </c>
      <c r="V5860" s="20">
        <f t="shared" si="185"/>
        <v>0</v>
      </c>
    </row>
    <row r="5861" spans="1:22" ht="29" outlineLevel="4" x14ac:dyDescent="0.35">
      <c r="A5861" s="6" t="s">
        <v>73</v>
      </c>
      <c r="B5861" s="6" t="s">
        <v>74</v>
      </c>
      <c r="C5861" s="12" t="s">
        <v>12972</v>
      </c>
      <c r="D5861" s="5" t="s">
        <v>6272</v>
      </c>
      <c r="E5861" s="6" t="s">
        <v>6272</v>
      </c>
      <c r="F5861" s="1" t="s">
        <v>4</v>
      </c>
      <c r="G5861" s="15" t="s">
        <v>82</v>
      </c>
      <c r="H5861" s="1" t="s">
        <v>6301</v>
      </c>
      <c r="I5861" s="2" t="s">
        <v>6302</v>
      </c>
      <c r="J5861" s="6" t="s">
        <v>4</v>
      </c>
      <c r="K5861" s="6" t="s">
        <v>4</v>
      </c>
      <c r="L5861" s="6" t="s">
        <v>4</v>
      </c>
      <c r="M5861" s="6" t="s">
        <v>5</v>
      </c>
      <c r="N5861" s="6" t="s">
        <v>6307</v>
      </c>
      <c r="O5861" s="16">
        <v>45041</v>
      </c>
      <c r="P5861" s="6" t="s">
        <v>7</v>
      </c>
      <c r="Q5861" s="18">
        <v>1435.06</v>
      </c>
      <c r="R5861" s="18">
        <v>0</v>
      </c>
      <c r="S5861" s="18">
        <v>1435.06</v>
      </c>
      <c r="T5861" s="18">
        <v>0</v>
      </c>
      <c r="U5861" s="10">
        <f t="shared" si="184"/>
        <v>0</v>
      </c>
      <c r="V5861" s="20">
        <f t="shared" si="185"/>
        <v>0</v>
      </c>
    </row>
    <row r="5862" spans="1:22" ht="29" outlineLevel="4" x14ac:dyDescent="0.35">
      <c r="A5862" s="6" t="s">
        <v>73</v>
      </c>
      <c r="B5862" s="6" t="s">
        <v>74</v>
      </c>
      <c r="C5862" s="12" t="s">
        <v>12972</v>
      </c>
      <c r="D5862" s="5" t="s">
        <v>6272</v>
      </c>
      <c r="E5862" s="6" t="s">
        <v>6272</v>
      </c>
      <c r="F5862" s="1" t="s">
        <v>76</v>
      </c>
      <c r="G5862" s="15" t="s">
        <v>4</v>
      </c>
      <c r="H5862" s="1" t="s">
        <v>6301</v>
      </c>
      <c r="I5862" s="2" t="s">
        <v>6302</v>
      </c>
      <c r="J5862" s="6" t="s">
        <v>4</v>
      </c>
      <c r="K5862" s="6" t="s">
        <v>4</v>
      </c>
      <c r="L5862" s="6" t="s">
        <v>4</v>
      </c>
      <c r="M5862" s="6" t="s">
        <v>5</v>
      </c>
      <c r="N5862" s="6" t="s">
        <v>6300</v>
      </c>
      <c r="O5862" s="16">
        <v>44818</v>
      </c>
      <c r="P5862" s="6" t="s">
        <v>7</v>
      </c>
      <c r="Q5862" s="18">
        <v>57090.04</v>
      </c>
      <c r="R5862" s="18">
        <v>57090.04</v>
      </c>
      <c r="S5862" s="18">
        <v>0</v>
      </c>
      <c r="T5862" s="18">
        <v>0</v>
      </c>
      <c r="U5862" s="10">
        <f t="shared" si="184"/>
        <v>0</v>
      </c>
      <c r="V5862" s="20">
        <f t="shared" si="185"/>
        <v>0</v>
      </c>
    </row>
    <row r="5863" spans="1:22" ht="29" outlineLevel="4" x14ac:dyDescent="0.35">
      <c r="A5863" s="6" t="s">
        <v>73</v>
      </c>
      <c r="B5863" s="6" t="s">
        <v>74</v>
      </c>
      <c r="C5863" s="12" t="s">
        <v>12972</v>
      </c>
      <c r="D5863" s="5" t="s">
        <v>6272</v>
      </c>
      <c r="E5863" s="6" t="s">
        <v>6272</v>
      </c>
      <c r="F5863" s="1" t="s">
        <v>76</v>
      </c>
      <c r="G5863" s="15" t="s">
        <v>4</v>
      </c>
      <c r="H5863" s="1" t="s">
        <v>6301</v>
      </c>
      <c r="I5863" s="2" t="s">
        <v>6302</v>
      </c>
      <c r="J5863" s="6" t="s">
        <v>4</v>
      </c>
      <c r="K5863" s="6" t="s">
        <v>4</v>
      </c>
      <c r="L5863" s="6" t="s">
        <v>4</v>
      </c>
      <c r="M5863" s="6" t="s">
        <v>5</v>
      </c>
      <c r="N5863" s="6" t="s">
        <v>6303</v>
      </c>
      <c r="O5863" s="16">
        <v>44855</v>
      </c>
      <c r="P5863" s="6" t="s">
        <v>7</v>
      </c>
      <c r="Q5863" s="18">
        <v>21297.01</v>
      </c>
      <c r="R5863" s="18">
        <v>21297.01</v>
      </c>
      <c r="S5863" s="18">
        <v>0</v>
      </c>
      <c r="T5863" s="18">
        <v>0</v>
      </c>
      <c r="U5863" s="10">
        <f t="shared" si="184"/>
        <v>0</v>
      </c>
      <c r="V5863" s="20">
        <f t="shared" si="185"/>
        <v>0</v>
      </c>
    </row>
    <row r="5864" spans="1:22" ht="29" outlineLevel="4" x14ac:dyDescent="0.35">
      <c r="A5864" s="6" t="s">
        <v>73</v>
      </c>
      <c r="B5864" s="6" t="s">
        <v>74</v>
      </c>
      <c r="C5864" s="12" t="s">
        <v>12972</v>
      </c>
      <c r="D5864" s="5" t="s">
        <v>6272</v>
      </c>
      <c r="E5864" s="6" t="s">
        <v>6272</v>
      </c>
      <c r="F5864" s="1" t="s">
        <v>76</v>
      </c>
      <c r="G5864" s="15" t="s">
        <v>4</v>
      </c>
      <c r="H5864" s="1" t="s">
        <v>6301</v>
      </c>
      <c r="I5864" s="2" t="s">
        <v>6302</v>
      </c>
      <c r="J5864" s="6" t="s">
        <v>4</v>
      </c>
      <c r="K5864" s="6" t="s">
        <v>4</v>
      </c>
      <c r="L5864" s="6" t="s">
        <v>4</v>
      </c>
      <c r="M5864" s="6" t="s">
        <v>5</v>
      </c>
      <c r="N5864" s="6" t="s">
        <v>6304</v>
      </c>
      <c r="O5864" s="16">
        <v>44896</v>
      </c>
      <c r="P5864" s="6" t="s">
        <v>7</v>
      </c>
      <c r="Q5864" s="18">
        <v>39834.47</v>
      </c>
      <c r="R5864" s="18">
        <v>39834.47</v>
      </c>
      <c r="S5864" s="18">
        <v>0</v>
      </c>
      <c r="T5864" s="18">
        <v>0</v>
      </c>
      <c r="U5864" s="10">
        <f t="shared" si="184"/>
        <v>0</v>
      </c>
      <c r="V5864" s="20">
        <f t="shared" si="185"/>
        <v>0</v>
      </c>
    </row>
    <row r="5865" spans="1:22" ht="29" outlineLevel="4" x14ac:dyDescent="0.35">
      <c r="A5865" s="6" t="s">
        <v>73</v>
      </c>
      <c r="B5865" s="6" t="s">
        <v>74</v>
      </c>
      <c r="C5865" s="12" t="s">
        <v>12972</v>
      </c>
      <c r="D5865" s="5" t="s">
        <v>6272</v>
      </c>
      <c r="E5865" s="6" t="s">
        <v>6272</v>
      </c>
      <c r="F5865" s="1" t="s">
        <v>76</v>
      </c>
      <c r="G5865" s="15" t="s">
        <v>4</v>
      </c>
      <c r="H5865" s="1" t="s">
        <v>6301</v>
      </c>
      <c r="I5865" s="2" t="s">
        <v>6302</v>
      </c>
      <c r="J5865" s="6" t="s">
        <v>4</v>
      </c>
      <c r="K5865" s="6" t="s">
        <v>4</v>
      </c>
      <c r="L5865" s="6" t="s">
        <v>4</v>
      </c>
      <c r="M5865" s="6" t="s">
        <v>5</v>
      </c>
      <c r="N5865" s="6" t="s">
        <v>6305</v>
      </c>
      <c r="O5865" s="16">
        <v>44923</v>
      </c>
      <c r="P5865" s="6" t="s">
        <v>7</v>
      </c>
      <c r="Q5865" s="18">
        <v>18525.22</v>
      </c>
      <c r="R5865" s="18">
        <v>18525.22</v>
      </c>
      <c r="S5865" s="18">
        <v>0</v>
      </c>
      <c r="T5865" s="18">
        <v>0</v>
      </c>
      <c r="U5865" s="10">
        <f t="shared" si="184"/>
        <v>0</v>
      </c>
      <c r="V5865" s="20">
        <f t="shared" si="185"/>
        <v>0</v>
      </c>
    </row>
    <row r="5866" spans="1:22" ht="29" outlineLevel="4" x14ac:dyDescent="0.35">
      <c r="A5866" s="6" t="s">
        <v>73</v>
      </c>
      <c r="B5866" s="6" t="s">
        <v>74</v>
      </c>
      <c r="C5866" s="12" t="s">
        <v>12972</v>
      </c>
      <c r="D5866" s="5" t="s">
        <v>6272</v>
      </c>
      <c r="E5866" s="6" t="s">
        <v>6272</v>
      </c>
      <c r="F5866" s="1" t="s">
        <v>76</v>
      </c>
      <c r="G5866" s="15" t="s">
        <v>4</v>
      </c>
      <c r="H5866" s="1" t="s">
        <v>6301</v>
      </c>
      <c r="I5866" s="2" t="s">
        <v>6302</v>
      </c>
      <c r="J5866" s="6" t="s">
        <v>4</v>
      </c>
      <c r="K5866" s="6" t="s">
        <v>4</v>
      </c>
      <c r="L5866" s="6" t="s">
        <v>4</v>
      </c>
      <c r="M5866" s="6" t="s">
        <v>5</v>
      </c>
      <c r="N5866" s="6" t="s">
        <v>6306</v>
      </c>
      <c r="O5866" s="16">
        <v>44993</v>
      </c>
      <c r="P5866" s="6" t="s">
        <v>7</v>
      </c>
      <c r="Q5866" s="18">
        <v>48648.59</v>
      </c>
      <c r="R5866" s="18">
        <v>48648.59</v>
      </c>
      <c r="S5866" s="18">
        <v>0</v>
      </c>
      <c r="T5866" s="18">
        <v>0</v>
      </c>
      <c r="U5866" s="10">
        <f t="shared" si="184"/>
        <v>0</v>
      </c>
      <c r="V5866" s="20">
        <f t="shared" si="185"/>
        <v>0</v>
      </c>
    </row>
    <row r="5867" spans="1:22" ht="29" outlineLevel="4" x14ac:dyDescent="0.35">
      <c r="A5867" s="6" t="s">
        <v>73</v>
      </c>
      <c r="B5867" s="6" t="s">
        <v>74</v>
      </c>
      <c r="C5867" s="12" t="s">
        <v>12972</v>
      </c>
      <c r="D5867" s="5" t="s">
        <v>6272</v>
      </c>
      <c r="E5867" s="6" t="s">
        <v>6272</v>
      </c>
      <c r="F5867" s="1" t="s">
        <v>76</v>
      </c>
      <c r="G5867" s="15" t="s">
        <v>4</v>
      </c>
      <c r="H5867" s="1" t="s">
        <v>6301</v>
      </c>
      <c r="I5867" s="2" t="s">
        <v>6302</v>
      </c>
      <c r="J5867" s="6" t="s">
        <v>4</v>
      </c>
      <c r="K5867" s="6" t="s">
        <v>4</v>
      </c>
      <c r="L5867" s="6" t="s">
        <v>4</v>
      </c>
      <c r="M5867" s="6" t="s">
        <v>5</v>
      </c>
      <c r="N5867" s="6" t="s">
        <v>6307</v>
      </c>
      <c r="O5867" s="16">
        <v>45041</v>
      </c>
      <c r="P5867" s="6" t="s">
        <v>7</v>
      </c>
      <c r="Q5867" s="18">
        <v>22961.94</v>
      </c>
      <c r="R5867" s="18">
        <v>22961.94</v>
      </c>
      <c r="S5867" s="18">
        <v>0</v>
      </c>
      <c r="T5867" s="18">
        <v>0</v>
      </c>
      <c r="U5867" s="10">
        <f t="shared" si="184"/>
        <v>0</v>
      </c>
      <c r="V5867" s="20">
        <f t="shared" si="185"/>
        <v>0</v>
      </c>
    </row>
    <row r="5868" spans="1:22" outlineLevel="3" x14ac:dyDescent="0.35">
      <c r="H5868" s="14" t="s">
        <v>12444</v>
      </c>
      <c r="O5868" s="16"/>
      <c r="Q5868" s="18">
        <f>SUBTOTAL(9,Q5856:Q5867)</f>
        <v>221379</v>
      </c>
      <c r="R5868" s="18">
        <f>SUBTOTAL(9,R5856:R5867)</f>
        <v>208357.27</v>
      </c>
      <c r="S5868" s="18">
        <f>SUBTOTAL(9,S5856:S5867)</f>
        <v>13021.73</v>
      </c>
      <c r="T5868" s="18">
        <f>SUBTOTAL(9,T5856:T5867)</f>
        <v>0</v>
      </c>
      <c r="U5868" s="10">
        <f t="shared" si="184"/>
        <v>1.0913936421275139E-11</v>
      </c>
      <c r="V5868" s="20">
        <f t="shared" si="185"/>
        <v>1.0913936421275139E-11</v>
      </c>
    </row>
    <row r="5869" spans="1:22" ht="29" outlineLevel="4" x14ac:dyDescent="0.35">
      <c r="A5869" s="6" t="s">
        <v>73</v>
      </c>
      <c r="B5869" s="6" t="s">
        <v>74</v>
      </c>
      <c r="C5869" s="12" t="s">
        <v>12972</v>
      </c>
      <c r="D5869" s="5" t="s">
        <v>6272</v>
      </c>
      <c r="E5869" s="6" t="s">
        <v>6272</v>
      </c>
      <c r="F5869" s="1" t="s">
        <v>4</v>
      </c>
      <c r="G5869" s="15" t="s">
        <v>82</v>
      </c>
      <c r="H5869" s="1" t="s">
        <v>6309</v>
      </c>
      <c r="I5869" s="2" t="s">
        <v>6310</v>
      </c>
      <c r="J5869" s="6" t="s">
        <v>4</v>
      </c>
      <c r="K5869" s="6" t="s">
        <v>4</v>
      </c>
      <c r="L5869" s="6" t="s">
        <v>4</v>
      </c>
      <c r="M5869" s="6" t="s">
        <v>5</v>
      </c>
      <c r="N5869" s="6" t="s">
        <v>6308</v>
      </c>
      <c r="O5869" s="16">
        <v>44923</v>
      </c>
      <c r="P5869" s="6" t="s">
        <v>7</v>
      </c>
      <c r="Q5869" s="18">
        <v>29</v>
      </c>
      <c r="R5869" s="18">
        <v>0</v>
      </c>
      <c r="S5869" s="18">
        <v>29</v>
      </c>
      <c r="T5869" s="18">
        <v>0</v>
      </c>
      <c r="U5869" s="10">
        <f t="shared" si="184"/>
        <v>0</v>
      </c>
      <c r="V5869" s="20">
        <f t="shared" si="185"/>
        <v>0</v>
      </c>
    </row>
    <row r="5870" spans="1:22" ht="29" outlineLevel="4" x14ac:dyDescent="0.35">
      <c r="A5870" s="6" t="s">
        <v>73</v>
      </c>
      <c r="B5870" s="6" t="s">
        <v>74</v>
      </c>
      <c r="C5870" s="12" t="s">
        <v>12972</v>
      </c>
      <c r="D5870" s="5" t="s">
        <v>6272</v>
      </c>
      <c r="E5870" s="6" t="s">
        <v>6272</v>
      </c>
      <c r="F5870" s="1" t="s">
        <v>4</v>
      </c>
      <c r="G5870" s="15" t="s">
        <v>82</v>
      </c>
      <c r="H5870" s="1" t="s">
        <v>6309</v>
      </c>
      <c r="I5870" s="2" t="s">
        <v>6310</v>
      </c>
      <c r="J5870" s="6" t="s">
        <v>4</v>
      </c>
      <c r="K5870" s="6" t="s">
        <v>4</v>
      </c>
      <c r="L5870" s="6" t="s">
        <v>4</v>
      </c>
      <c r="M5870" s="6" t="s">
        <v>5</v>
      </c>
      <c r="N5870" s="6" t="s">
        <v>6311</v>
      </c>
      <c r="O5870" s="16">
        <v>44992</v>
      </c>
      <c r="P5870" s="6" t="s">
        <v>7</v>
      </c>
      <c r="Q5870" s="18">
        <v>87</v>
      </c>
      <c r="R5870" s="18">
        <v>0</v>
      </c>
      <c r="S5870" s="18">
        <v>87</v>
      </c>
      <c r="T5870" s="18">
        <v>0</v>
      </c>
      <c r="U5870" s="10">
        <f t="shared" si="184"/>
        <v>0</v>
      </c>
      <c r="V5870" s="20">
        <f t="shared" si="185"/>
        <v>0</v>
      </c>
    </row>
    <row r="5871" spans="1:22" ht="29" outlineLevel="4" x14ac:dyDescent="0.35">
      <c r="A5871" s="6" t="s">
        <v>73</v>
      </c>
      <c r="B5871" s="6" t="s">
        <v>74</v>
      </c>
      <c r="C5871" s="12" t="s">
        <v>12972</v>
      </c>
      <c r="D5871" s="5" t="s">
        <v>6272</v>
      </c>
      <c r="E5871" s="6" t="s">
        <v>6272</v>
      </c>
      <c r="F5871" s="1" t="s">
        <v>4</v>
      </c>
      <c r="G5871" s="15" t="s">
        <v>82</v>
      </c>
      <c r="H5871" s="1" t="s">
        <v>6309</v>
      </c>
      <c r="I5871" s="2" t="s">
        <v>6310</v>
      </c>
      <c r="J5871" s="6" t="s">
        <v>4</v>
      </c>
      <c r="K5871" s="6" t="s">
        <v>4</v>
      </c>
      <c r="L5871" s="6" t="s">
        <v>4</v>
      </c>
      <c r="M5871" s="6" t="s">
        <v>5</v>
      </c>
      <c r="N5871" s="6" t="s">
        <v>6312</v>
      </c>
      <c r="O5871" s="16">
        <v>45014</v>
      </c>
      <c r="P5871" s="6" t="s">
        <v>7</v>
      </c>
      <c r="Q5871" s="18">
        <v>156</v>
      </c>
      <c r="R5871" s="18">
        <v>0</v>
      </c>
      <c r="S5871" s="18">
        <v>156</v>
      </c>
      <c r="T5871" s="18">
        <v>0</v>
      </c>
      <c r="U5871" s="10">
        <f t="shared" si="184"/>
        <v>0</v>
      </c>
      <c r="V5871" s="20">
        <f t="shared" si="185"/>
        <v>0</v>
      </c>
    </row>
    <row r="5872" spans="1:22" outlineLevel="3" x14ac:dyDescent="0.35">
      <c r="H5872" s="14" t="s">
        <v>12445</v>
      </c>
      <c r="O5872" s="16"/>
      <c r="Q5872" s="18">
        <f>SUBTOTAL(9,Q5869:Q5871)</f>
        <v>272</v>
      </c>
      <c r="R5872" s="18">
        <f>SUBTOTAL(9,R5869:R5871)</f>
        <v>0</v>
      </c>
      <c r="S5872" s="18">
        <f>SUBTOTAL(9,S5869:S5871)</f>
        <v>272</v>
      </c>
      <c r="T5872" s="18">
        <f>SUBTOTAL(9,T5869:T5871)</f>
        <v>0</v>
      </c>
      <c r="U5872" s="10">
        <f t="shared" si="184"/>
        <v>0</v>
      </c>
      <c r="V5872" s="20">
        <f t="shared" si="185"/>
        <v>0</v>
      </c>
    </row>
    <row r="5873" spans="1:22" ht="29" outlineLevel="4" x14ac:dyDescent="0.35">
      <c r="A5873" s="6" t="s">
        <v>73</v>
      </c>
      <c r="B5873" s="6" t="s">
        <v>74</v>
      </c>
      <c r="C5873" s="12" t="s">
        <v>12972</v>
      </c>
      <c r="D5873" s="5" t="s">
        <v>6272</v>
      </c>
      <c r="E5873" s="6" t="s">
        <v>6272</v>
      </c>
      <c r="F5873" s="1" t="s">
        <v>76</v>
      </c>
      <c r="G5873" s="15" t="s">
        <v>4</v>
      </c>
      <c r="H5873" s="1" t="s">
        <v>6314</v>
      </c>
      <c r="I5873" s="2" t="s">
        <v>6315</v>
      </c>
      <c r="J5873" s="6" t="s">
        <v>4</v>
      </c>
      <c r="K5873" s="6" t="s">
        <v>4</v>
      </c>
      <c r="L5873" s="6" t="s">
        <v>4</v>
      </c>
      <c r="M5873" s="6" t="s">
        <v>5</v>
      </c>
      <c r="N5873" s="6" t="s">
        <v>6313</v>
      </c>
      <c r="O5873" s="16">
        <v>44813</v>
      </c>
      <c r="P5873" s="6" t="s">
        <v>7</v>
      </c>
      <c r="Q5873" s="18">
        <v>26804</v>
      </c>
      <c r="R5873" s="18">
        <v>26804</v>
      </c>
      <c r="S5873" s="18">
        <v>0</v>
      </c>
      <c r="T5873" s="18">
        <v>0</v>
      </c>
      <c r="U5873" s="10">
        <f t="shared" si="184"/>
        <v>0</v>
      </c>
      <c r="V5873" s="20">
        <f t="shared" si="185"/>
        <v>0</v>
      </c>
    </row>
    <row r="5874" spans="1:22" ht="29" outlineLevel="4" x14ac:dyDescent="0.35">
      <c r="A5874" s="6" t="s">
        <v>73</v>
      </c>
      <c r="B5874" s="6" t="s">
        <v>74</v>
      </c>
      <c r="C5874" s="12" t="s">
        <v>12972</v>
      </c>
      <c r="D5874" s="5" t="s">
        <v>6272</v>
      </c>
      <c r="E5874" s="6" t="s">
        <v>6272</v>
      </c>
      <c r="F5874" s="1" t="s">
        <v>76</v>
      </c>
      <c r="G5874" s="15" t="s">
        <v>4</v>
      </c>
      <c r="H5874" s="1" t="s">
        <v>6314</v>
      </c>
      <c r="I5874" s="2" t="s">
        <v>6315</v>
      </c>
      <c r="J5874" s="6" t="s">
        <v>4</v>
      </c>
      <c r="K5874" s="6" t="s">
        <v>4</v>
      </c>
      <c r="L5874" s="6" t="s">
        <v>4</v>
      </c>
      <c r="M5874" s="6" t="s">
        <v>5</v>
      </c>
      <c r="N5874" s="6" t="s">
        <v>6316</v>
      </c>
      <c r="O5874" s="16">
        <v>44860</v>
      </c>
      <c r="P5874" s="6" t="s">
        <v>7</v>
      </c>
      <c r="Q5874" s="18">
        <v>19501</v>
      </c>
      <c r="R5874" s="18">
        <v>19501</v>
      </c>
      <c r="S5874" s="18">
        <v>0</v>
      </c>
      <c r="T5874" s="18">
        <v>0</v>
      </c>
      <c r="U5874" s="10">
        <f t="shared" si="184"/>
        <v>0</v>
      </c>
      <c r="V5874" s="20">
        <f t="shared" si="185"/>
        <v>0</v>
      </c>
    </row>
    <row r="5875" spans="1:22" ht="29" outlineLevel="4" x14ac:dyDescent="0.35">
      <c r="A5875" s="6" t="s">
        <v>73</v>
      </c>
      <c r="B5875" s="6" t="s">
        <v>74</v>
      </c>
      <c r="C5875" s="12" t="s">
        <v>12972</v>
      </c>
      <c r="D5875" s="5" t="s">
        <v>6272</v>
      </c>
      <c r="E5875" s="6" t="s">
        <v>6272</v>
      </c>
      <c r="F5875" s="1" t="s">
        <v>76</v>
      </c>
      <c r="G5875" s="15" t="s">
        <v>4</v>
      </c>
      <c r="H5875" s="1" t="s">
        <v>6314</v>
      </c>
      <c r="I5875" s="2" t="s">
        <v>6315</v>
      </c>
      <c r="J5875" s="6" t="s">
        <v>4</v>
      </c>
      <c r="K5875" s="6" t="s">
        <v>4</v>
      </c>
      <c r="L5875" s="6" t="s">
        <v>4</v>
      </c>
      <c r="M5875" s="6" t="s">
        <v>5</v>
      </c>
      <c r="N5875" s="6" t="s">
        <v>6317</v>
      </c>
      <c r="O5875" s="16">
        <v>44896</v>
      </c>
      <c r="P5875" s="6" t="s">
        <v>7</v>
      </c>
      <c r="Q5875" s="18">
        <v>37200</v>
      </c>
      <c r="R5875" s="18">
        <v>37200</v>
      </c>
      <c r="S5875" s="18">
        <v>0</v>
      </c>
      <c r="T5875" s="18">
        <v>0</v>
      </c>
      <c r="U5875" s="10">
        <f t="shared" si="184"/>
        <v>0</v>
      </c>
      <c r="V5875" s="20">
        <f t="shared" si="185"/>
        <v>0</v>
      </c>
    </row>
    <row r="5876" spans="1:22" ht="29" outlineLevel="4" x14ac:dyDescent="0.35">
      <c r="A5876" s="6" t="s">
        <v>73</v>
      </c>
      <c r="B5876" s="6" t="s">
        <v>74</v>
      </c>
      <c r="C5876" s="12" t="s">
        <v>12972</v>
      </c>
      <c r="D5876" s="5" t="s">
        <v>6272</v>
      </c>
      <c r="E5876" s="6" t="s">
        <v>6272</v>
      </c>
      <c r="F5876" s="1" t="s">
        <v>76</v>
      </c>
      <c r="G5876" s="15" t="s">
        <v>4</v>
      </c>
      <c r="H5876" s="1" t="s">
        <v>6314</v>
      </c>
      <c r="I5876" s="2" t="s">
        <v>6315</v>
      </c>
      <c r="J5876" s="6" t="s">
        <v>4</v>
      </c>
      <c r="K5876" s="6" t="s">
        <v>4</v>
      </c>
      <c r="L5876" s="6" t="s">
        <v>4</v>
      </c>
      <c r="M5876" s="6" t="s">
        <v>5</v>
      </c>
      <c r="N5876" s="6" t="s">
        <v>6318</v>
      </c>
      <c r="O5876" s="16">
        <v>44930</v>
      </c>
      <c r="P5876" s="6" t="s">
        <v>7</v>
      </c>
      <c r="Q5876" s="18">
        <v>17055</v>
      </c>
      <c r="R5876" s="18">
        <v>17055</v>
      </c>
      <c r="S5876" s="18">
        <v>0</v>
      </c>
      <c r="T5876" s="18">
        <v>0</v>
      </c>
      <c r="U5876" s="10">
        <f t="shared" si="184"/>
        <v>0</v>
      </c>
      <c r="V5876" s="20">
        <f t="shared" si="185"/>
        <v>0</v>
      </c>
    </row>
    <row r="5877" spans="1:22" ht="29" outlineLevel="4" x14ac:dyDescent="0.35">
      <c r="A5877" s="6" t="s">
        <v>73</v>
      </c>
      <c r="B5877" s="6" t="s">
        <v>74</v>
      </c>
      <c r="C5877" s="12" t="s">
        <v>12972</v>
      </c>
      <c r="D5877" s="5" t="s">
        <v>6272</v>
      </c>
      <c r="E5877" s="6" t="s">
        <v>6272</v>
      </c>
      <c r="F5877" s="1" t="s">
        <v>76</v>
      </c>
      <c r="G5877" s="15" t="s">
        <v>4</v>
      </c>
      <c r="H5877" s="1" t="s">
        <v>6314</v>
      </c>
      <c r="I5877" s="2" t="s">
        <v>6315</v>
      </c>
      <c r="J5877" s="6" t="s">
        <v>4</v>
      </c>
      <c r="K5877" s="6" t="s">
        <v>4</v>
      </c>
      <c r="L5877" s="6" t="s">
        <v>4</v>
      </c>
      <c r="M5877" s="6" t="s">
        <v>5</v>
      </c>
      <c r="N5877" s="6" t="s">
        <v>6319</v>
      </c>
      <c r="O5877" s="16">
        <v>44988</v>
      </c>
      <c r="P5877" s="6" t="s">
        <v>7</v>
      </c>
      <c r="Q5877" s="18">
        <v>30254</v>
      </c>
      <c r="R5877" s="18">
        <v>30254</v>
      </c>
      <c r="S5877" s="18">
        <v>0</v>
      </c>
      <c r="T5877" s="18">
        <v>0</v>
      </c>
      <c r="U5877" s="10">
        <f t="shared" si="184"/>
        <v>0</v>
      </c>
      <c r="V5877" s="20">
        <f t="shared" si="185"/>
        <v>0</v>
      </c>
    </row>
    <row r="5878" spans="1:22" ht="29" outlineLevel="4" x14ac:dyDescent="0.35">
      <c r="A5878" s="6" t="s">
        <v>73</v>
      </c>
      <c r="B5878" s="6" t="s">
        <v>74</v>
      </c>
      <c r="C5878" s="12" t="s">
        <v>12972</v>
      </c>
      <c r="D5878" s="5" t="s">
        <v>6272</v>
      </c>
      <c r="E5878" s="6" t="s">
        <v>6272</v>
      </c>
      <c r="F5878" s="1" t="s">
        <v>76</v>
      </c>
      <c r="G5878" s="15" t="s">
        <v>4</v>
      </c>
      <c r="H5878" s="1" t="s">
        <v>6314</v>
      </c>
      <c r="I5878" s="2" t="s">
        <v>6315</v>
      </c>
      <c r="J5878" s="6" t="s">
        <v>4</v>
      </c>
      <c r="K5878" s="6" t="s">
        <v>4</v>
      </c>
      <c r="L5878" s="6" t="s">
        <v>4</v>
      </c>
      <c r="M5878" s="6" t="s">
        <v>5</v>
      </c>
      <c r="N5878" s="6" t="s">
        <v>6320</v>
      </c>
      <c r="O5878" s="16">
        <v>45014</v>
      </c>
      <c r="P5878" s="6" t="s">
        <v>7</v>
      </c>
      <c r="Q5878" s="18">
        <v>9186</v>
      </c>
      <c r="R5878" s="18">
        <v>9186</v>
      </c>
      <c r="S5878" s="18">
        <v>0</v>
      </c>
      <c r="T5878" s="18">
        <v>0</v>
      </c>
      <c r="U5878" s="10">
        <f t="shared" si="184"/>
        <v>0</v>
      </c>
      <c r="V5878" s="20">
        <f t="shared" si="185"/>
        <v>0</v>
      </c>
    </row>
    <row r="5879" spans="1:22" outlineLevel="3" x14ac:dyDescent="0.35">
      <c r="H5879" s="14" t="s">
        <v>12446</v>
      </c>
      <c r="O5879" s="16"/>
      <c r="Q5879" s="18">
        <f>SUBTOTAL(9,Q5873:Q5878)</f>
        <v>140000</v>
      </c>
      <c r="R5879" s="18">
        <f>SUBTOTAL(9,R5873:R5878)</f>
        <v>140000</v>
      </c>
      <c r="S5879" s="18">
        <f>SUBTOTAL(9,S5873:S5878)</f>
        <v>0</v>
      </c>
      <c r="T5879" s="18">
        <f>SUBTOTAL(9,T5873:T5878)</f>
        <v>0</v>
      </c>
      <c r="U5879" s="10">
        <f t="shared" si="184"/>
        <v>0</v>
      </c>
      <c r="V5879" s="20">
        <f t="shared" si="185"/>
        <v>0</v>
      </c>
    </row>
    <row r="5880" spans="1:22" outlineLevel="2" x14ac:dyDescent="0.35">
      <c r="C5880" s="13" t="s">
        <v>12973</v>
      </c>
      <c r="O5880" s="16"/>
      <c r="Q5880" s="18">
        <f>SUBTOTAL(9,Q5832:Q5878)</f>
        <v>698225.99999999988</v>
      </c>
      <c r="R5880" s="18">
        <f>SUBTOTAL(9,R5832:R5878)</f>
        <v>681913.39999999991</v>
      </c>
      <c r="S5880" s="18">
        <f>SUBTOTAL(9,S5832:S5878)</f>
        <v>16312.6</v>
      </c>
      <c r="T5880" s="18">
        <f>SUBTOTAL(9,T5832:T5878)</f>
        <v>0</v>
      </c>
      <c r="U5880" s="10">
        <f t="shared" si="184"/>
        <v>-2.3646862246096134E-11</v>
      </c>
      <c r="V5880" s="20">
        <f t="shared" si="185"/>
        <v>-2.3646862246096134E-11</v>
      </c>
    </row>
    <row r="5881" spans="1:22" ht="29" outlineLevel="4" x14ac:dyDescent="0.35">
      <c r="A5881" s="6" t="s">
        <v>110</v>
      </c>
      <c r="B5881" s="6" t="s">
        <v>111</v>
      </c>
      <c r="C5881" s="12" t="s">
        <v>6321</v>
      </c>
      <c r="D5881" s="5" t="s">
        <v>6322</v>
      </c>
      <c r="E5881" s="6" t="s">
        <v>6322</v>
      </c>
      <c r="F5881" s="1" t="s">
        <v>130</v>
      </c>
      <c r="G5881" s="15" t="s">
        <v>4</v>
      </c>
      <c r="H5881" s="1" t="s">
        <v>6324</v>
      </c>
      <c r="I5881" s="2" t="s">
        <v>6325</v>
      </c>
      <c r="J5881" s="6" t="s">
        <v>4</v>
      </c>
      <c r="K5881" s="6" t="s">
        <v>4</v>
      </c>
      <c r="L5881" s="6" t="s">
        <v>4</v>
      </c>
      <c r="M5881" s="6" t="s">
        <v>5</v>
      </c>
      <c r="N5881" s="6" t="s">
        <v>6323</v>
      </c>
      <c r="O5881" s="16">
        <v>44932</v>
      </c>
      <c r="P5881" s="6" t="s">
        <v>7</v>
      </c>
      <c r="Q5881" s="18">
        <v>46857</v>
      </c>
      <c r="R5881" s="18">
        <v>46857</v>
      </c>
      <c r="S5881" s="18">
        <v>0</v>
      </c>
      <c r="T5881" s="18">
        <v>0</v>
      </c>
      <c r="U5881" s="10">
        <f t="shared" si="184"/>
        <v>0</v>
      </c>
      <c r="V5881" s="20">
        <f t="shared" si="185"/>
        <v>0</v>
      </c>
    </row>
    <row r="5882" spans="1:22" outlineLevel="3" x14ac:dyDescent="0.35">
      <c r="H5882" s="14" t="s">
        <v>12447</v>
      </c>
      <c r="O5882" s="16"/>
      <c r="Q5882" s="18">
        <f>SUBTOTAL(9,Q5881:Q5881)</f>
        <v>46857</v>
      </c>
      <c r="R5882" s="18">
        <f>SUBTOTAL(9,R5881:R5881)</f>
        <v>46857</v>
      </c>
      <c r="S5882" s="18">
        <f>SUBTOTAL(9,S5881:S5881)</f>
        <v>0</v>
      </c>
      <c r="T5882" s="18">
        <f>SUBTOTAL(9,T5881:T5881)</f>
        <v>0</v>
      </c>
      <c r="U5882" s="10">
        <f t="shared" si="184"/>
        <v>0</v>
      </c>
      <c r="V5882" s="20">
        <f t="shared" si="185"/>
        <v>0</v>
      </c>
    </row>
    <row r="5883" spans="1:22" ht="29" outlineLevel="4" x14ac:dyDescent="0.35">
      <c r="A5883" s="6" t="s">
        <v>110</v>
      </c>
      <c r="B5883" s="6" t="s">
        <v>111</v>
      </c>
      <c r="C5883" s="12" t="s">
        <v>6321</v>
      </c>
      <c r="D5883" s="5" t="s">
        <v>6322</v>
      </c>
      <c r="E5883" s="6" t="s">
        <v>6322</v>
      </c>
      <c r="F5883" s="1" t="s">
        <v>76</v>
      </c>
      <c r="G5883" s="15" t="s">
        <v>4</v>
      </c>
      <c r="H5883" s="1" t="s">
        <v>6327</v>
      </c>
      <c r="I5883" s="2" t="s">
        <v>6328</v>
      </c>
      <c r="J5883" s="6" t="s">
        <v>4</v>
      </c>
      <c r="K5883" s="6" t="s">
        <v>4</v>
      </c>
      <c r="L5883" s="6" t="s">
        <v>4</v>
      </c>
      <c r="M5883" s="6" t="s">
        <v>5</v>
      </c>
      <c r="N5883" s="6" t="s">
        <v>6326</v>
      </c>
      <c r="O5883" s="16">
        <v>44932</v>
      </c>
      <c r="P5883" s="6" t="s">
        <v>7</v>
      </c>
      <c r="Q5883" s="18">
        <v>-314.07</v>
      </c>
      <c r="R5883" s="18">
        <v>-314.07</v>
      </c>
      <c r="S5883" s="18">
        <v>0</v>
      </c>
      <c r="T5883" s="18">
        <v>0</v>
      </c>
      <c r="U5883" s="10">
        <f t="shared" si="184"/>
        <v>0</v>
      </c>
      <c r="V5883" s="20">
        <f t="shared" si="185"/>
        <v>0</v>
      </c>
    </row>
    <row r="5884" spans="1:22" outlineLevel="3" x14ac:dyDescent="0.35">
      <c r="H5884" s="14" t="s">
        <v>12448</v>
      </c>
      <c r="O5884" s="16"/>
      <c r="Q5884" s="18">
        <f>SUBTOTAL(9,Q5883:Q5883)</f>
        <v>-314.07</v>
      </c>
      <c r="R5884" s="18">
        <f>SUBTOTAL(9,R5883:R5883)</f>
        <v>-314.07</v>
      </c>
      <c r="S5884" s="18">
        <f>SUBTOTAL(9,S5883:S5883)</f>
        <v>0</v>
      </c>
      <c r="T5884" s="18">
        <f>SUBTOTAL(9,T5883:T5883)</f>
        <v>0</v>
      </c>
      <c r="U5884" s="10">
        <f t="shared" si="184"/>
        <v>0</v>
      </c>
      <c r="V5884" s="20">
        <f t="shared" si="185"/>
        <v>0</v>
      </c>
    </row>
    <row r="5885" spans="1:22" ht="29" outlineLevel="4" x14ac:dyDescent="0.35">
      <c r="A5885" s="6" t="s">
        <v>110</v>
      </c>
      <c r="B5885" s="6" t="s">
        <v>111</v>
      </c>
      <c r="C5885" s="12" t="s">
        <v>6321</v>
      </c>
      <c r="D5885" s="5" t="s">
        <v>6322</v>
      </c>
      <c r="E5885" s="6" t="s">
        <v>6322</v>
      </c>
      <c r="F5885" s="1" t="s">
        <v>130</v>
      </c>
      <c r="G5885" s="15" t="s">
        <v>4</v>
      </c>
      <c r="H5885" s="1" t="s">
        <v>6330</v>
      </c>
      <c r="I5885" s="2" t="s">
        <v>6331</v>
      </c>
      <c r="J5885" s="6" t="s">
        <v>4</v>
      </c>
      <c r="K5885" s="6" t="s">
        <v>4</v>
      </c>
      <c r="L5885" s="6" t="s">
        <v>4</v>
      </c>
      <c r="M5885" s="6" t="s">
        <v>5</v>
      </c>
      <c r="N5885" s="6" t="s">
        <v>6329</v>
      </c>
      <c r="O5885" s="16">
        <v>44875</v>
      </c>
      <c r="P5885" s="6" t="s">
        <v>7</v>
      </c>
      <c r="Q5885" s="18">
        <v>158121</v>
      </c>
      <c r="R5885" s="18">
        <v>158121</v>
      </c>
      <c r="S5885" s="18">
        <v>0</v>
      </c>
      <c r="T5885" s="18">
        <v>0</v>
      </c>
      <c r="U5885" s="10">
        <f t="shared" si="184"/>
        <v>0</v>
      </c>
      <c r="V5885" s="20">
        <f t="shared" si="185"/>
        <v>0</v>
      </c>
    </row>
    <row r="5886" spans="1:22" outlineLevel="3" x14ac:dyDescent="0.35">
      <c r="H5886" s="14" t="s">
        <v>12449</v>
      </c>
      <c r="O5886" s="16"/>
      <c r="Q5886" s="18">
        <f>SUBTOTAL(9,Q5885:Q5885)</f>
        <v>158121</v>
      </c>
      <c r="R5886" s="18">
        <f>SUBTOTAL(9,R5885:R5885)</f>
        <v>158121</v>
      </c>
      <c r="S5886" s="18">
        <f>SUBTOTAL(9,S5885:S5885)</f>
        <v>0</v>
      </c>
      <c r="T5886" s="18">
        <f>SUBTOTAL(9,T5885:T5885)</f>
        <v>0</v>
      </c>
      <c r="U5886" s="10">
        <f t="shared" si="184"/>
        <v>0</v>
      </c>
      <c r="V5886" s="20">
        <f t="shared" si="185"/>
        <v>0</v>
      </c>
    </row>
    <row r="5887" spans="1:22" ht="29" outlineLevel="4" x14ac:dyDescent="0.35">
      <c r="A5887" s="6" t="s">
        <v>110</v>
      </c>
      <c r="B5887" s="6" t="s">
        <v>111</v>
      </c>
      <c r="C5887" s="12" t="s">
        <v>6321</v>
      </c>
      <c r="D5887" s="5" t="s">
        <v>6322</v>
      </c>
      <c r="E5887" s="6" t="s">
        <v>6322</v>
      </c>
      <c r="F5887" s="1" t="s">
        <v>130</v>
      </c>
      <c r="G5887" s="15" t="s">
        <v>4</v>
      </c>
      <c r="H5887" s="1" t="s">
        <v>6333</v>
      </c>
      <c r="I5887" s="2" t="s">
        <v>6334</v>
      </c>
      <c r="J5887" s="6" t="s">
        <v>4</v>
      </c>
      <c r="K5887" s="6" t="s">
        <v>4</v>
      </c>
      <c r="L5887" s="6" t="s">
        <v>4</v>
      </c>
      <c r="M5887" s="6" t="s">
        <v>5</v>
      </c>
      <c r="N5887" s="6" t="s">
        <v>6332</v>
      </c>
      <c r="O5887" s="16">
        <v>44994</v>
      </c>
      <c r="P5887" s="6" t="s">
        <v>7</v>
      </c>
      <c r="Q5887" s="18">
        <v>-52685.52</v>
      </c>
      <c r="R5887" s="18">
        <v>-52685.52</v>
      </c>
      <c r="S5887" s="18">
        <v>0</v>
      </c>
      <c r="T5887" s="18">
        <v>0</v>
      </c>
      <c r="U5887" s="10">
        <f t="shared" si="184"/>
        <v>0</v>
      </c>
      <c r="V5887" s="20">
        <f t="shared" si="185"/>
        <v>0</v>
      </c>
    </row>
    <row r="5888" spans="1:22" outlineLevel="3" x14ac:dyDescent="0.35">
      <c r="H5888" s="14" t="s">
        <v>12450</v>
      </c>
      <c r="O5888" s="16"/>
      <c r="Q5888" s="18">
        <f>SUBTOTAL(9,Q5887:Q5887)</f>
        <v>-52685.52</v>
      </c>
      <c r="R5888" s="18">
        <f>SUBTOTAL(9,R5887:R5887)</f>
        <v>-52685.52</v>
      </c>
      <c r="S5888" s="18">
        <f>SUBTOTAL(9,S5887:S5887)</f>
        <v>0</v>
      </c>
      <c r="T5888" s="18">
        <f>SUBTOTAL(9,T5887:T5887)</f>
        <v>0</v>
      </c>
      <c r="U5888" s="10">
        <f t="shared" si="184"/>
        <v>0</v>
      </c>
      <c r="V5888" s="20">
        <f t="shared" si="185"/>
        <v>0</v>
      </c>
    </row>
    <row r="5889" spans="1:22" ht="29" outlineLevel="4" x14ac:dyDescent="0.35">
      <c r="A5889" s="6" t="s">
        <v>110</v>
      </c>
      <c r="B5889" s="6" t="s">
        <v>111</v>
      </c>
      <c r="C5889" s="12" t="s">
        <v>6321</v>
      </c>
      <c r="D5889" s="5" t="s">
        <v>6322</v>
      </c>
      <c r="E5889" s="6" t="s">
        <v>6322</v>
      </c>
      <c r="F5889" s="1" t="s">
        <v>4</v>
      </c>
      <c r="G5889" s="15" t="s">
        <v>82</v>
      </c>
      <c r="H5889" s="1" t="s">
        <v>6336</v>
      </c>
      <c r="I5889" s="2" t="s">
        <v>6337</v>
      </c>
      <c r="J5889" s="6" t="s">
        <v>4</v>
      </c>
      <c r="K5889" s="6" t="s">
        <v>4</v>
      </c>
      <c r="L5889" s="6" t="s">
        <v>4</v>
      </c>
      <c r="M5889" s="6" t="s">
        <v>5</v>
      </c>
      <c r="N5889" s="6" t="s">
        <v>6335</v>
      </c>
      <c r="O5889" s="16">
        <v>44831</v>
      </c>
      <c r="P5889" s="6" t="s">
        <v>7</v>
      </c>
      <c r="Q5889" s="18">
        <v>9116.01</v>
      </c>
      <c r="R5889" s="18">
        <v>0</v>
      </c>
      <c r="S5889" s="18">
        <v>9116.01</v>
      </c>
      <c r="T5889" s="18">
        <v>0</v>
      </c>
      <c r="U5889" s="10">
        <f t="shared" si="184"/>
        <v>0</v>
      </c>
      <c r="V5889" s="20">
        <f t="shared" si="185"/>
        <v>0</v>
      </c>
    </row>
    <row r="5890" spans="1:22" ht="29" outlineLevel="4" x14ac:dyDescent="0.35">
      <c r="A5890" s="6" t="s">
        <v>110</v>
      </c>
      <c r="B5890" s="6" t="s">
        <v>111</v>
      </c>
      <c r="C5890" s="12" t="s">
        <v>6321</v>
      </c>
      <c r="D5890" s="5" t="s">
        <v>6322</v>
      </c>
      <c r="E5890" s="6" t="s">
        <v>6322</v>
      </c>
      <c r="F5890" s="1" t="s">
        <v>76</v>
      </c>
      <c r="G5890" s="15" t="s">
        <v>4</v>
      </c>
      <c r="H5890" s="1" t="s">
        <v>6336</v>
      </c>
      <c r="I5890" s="2" t="s">
        <v>6337</v>
      </c>
      <c r="J5890" s="6" t="s">
        <v>4</v>
      </c>
      <c r="K5890" s="6" t="s">
        <v>4</v>
      </c>
      <c r="L5890" s="6" t="s">
        <v>4</v>
      </c>
      <c r="M5890" s="6" t="s">
        <v>5</v>
      </c>
      <c r="N5890" s="6" t="s">
        <v>6335</v>
      </c>
      <c r="O5890" s="16">
        <v>44831</v>
      </c>
      <c r="P5890" s="6" t="s">
        <v>7</v>
      </c>
      <c r="Q5890" s="18">
        <v>145859.99</v>
      </c>
      <c r="R5890" s="18">
        <v>145859.99</v>
      </c>
      <c r="S5890" s="18">
        <v>0</v>
      </c>
      <c r="T5890" s="18">
        <v>0</v>
      </c>
      <c r="U5890" s="10">
        <f t="shared" si="184"/>
        <v>0</v>
      </c>
      <c r="V5890" s="20">
        <f t="shared" si="185"/>
        <v>0</v>
      </c>
    </row>
    <row r="5891" spans="1:22" outlineLevel="3" x14ac:dyDescent="0.35">
      <c r="H5891" s="14" t="s">
        <v>12451</v>
      </c>
      <c r="O5891" s="16"/>
      <c r="Q5891" s="18">
        <f>SUBTOTAL(9,Q5889:Q5890)</f>
        <v>154976</v>
      </c>
      <c r="R5891" s="18">
        <f>SUBTOTAL(9,R5889:R5890)</f>
        <v>145859.99</v>
      </c>
      <c r="S5891" s="18">
        <f>SUBTOTAL(9,S5889:S5890)</f>
        <v>9116.01</v>
      </c>
      <c r="T5891" s="18">
        <f>SUBTOTAL(9,T5889:T5890)</f>
        <v>0</v>
      </c>
      <c r="U5891" s="10">
        <f t="shared" ref="U5891:U5954" si="186">Q5891-R5891-S5891-T5891</f>
        <v>9.0949470177292824E-12</v>
      </c>
      <c r="V5891" s="20">
        <f t="shared" ref="V5891:V5954" si="187">Q5891-R5891-S5891-T5891</f>
        <v>9.0949470177292824E-12</v>
      </c>
    </row>
    <row r="5892" spans="1:22" ht="29" outlineLevel="4" x14ac:dyDescent="0.35">
      <c r="A5892" s="6" t="s">
        <v>566</v>
      </c>
      <c r="B5892" s="6" t="s">
        <v>567</v>
      </c>
      <c r="C5892" s="12" t="s">
        <v>6321</v>
      </c>
      <c r="D5892" s="5" t="s">
        <v>6338</v>
      </c>
      <c r="E5892" s="6" t="s">
        <v>6338</v>
      </c>
      <c r="F5892" s="1" t="s">
        <v>573</v>
      </c>
      <c r="G5892" s="15" t="s">
        <v>4</v>
      </c>
      <c r="H5892" s="1" t="s">
        <v>6341</v>
      </c>
      <c r="I5892" s="2" t="s">
        <v>6342</v>
      </c>
      <c r="J5892" s="6" t="s">
        <v>4</v>
      </c>
      <c r="K5892" s="6" t="s">
        <v>4</v>
      </c>
      <c r="L5892" s="6" t="s">
        <v>4</v>
      </c>
      <c r="M5892" s="6" t="s">
        <v>5</v>
      </c>
      <c r="N5892" s="6" t="s">
        <v>6339</v>
      </c>
      <c r="O5892" s="16">
        <v>44900</v>
      </c>
      <c r="P5892" s="6" t="s">
        <v>6340</v>
      </c>
      <c r="Q5892" s="18">
        <v>17720.02</v>
      </c>
      <c r="R5892" s="18">
        <v>17720.02</v>
      </c>
      <c r="S5892" s="18">
        <v>0</v>
      </c>
      <c r="T5892" s="18">
        <v>0</v>
      </c>
      <c r="U5892" s="10">
        <f t="shared" si="186"/>
        <v>0</v>
      </c>
      <c r="V5892" s="20">
        <f t="shared" si="187"/>
        <v>0</v>
      </c>
    </row>
    <row r="5893" spans="1:22" outlineLevel="3" x14ac:dyDescent="0.35">
      <c r="H5893" s="14" t="s">
        <v>12452</v>
      </c>
      <c r="O5893" s="16"/>
      <c r="Q5893" s="18">
        <f>SUBTOTAL(9,Q5892:Q5892)</f>
        <v>17720.02</v>
      </c>
      <c r="R5893" s="18">
        <f>SUBTOTAL(9,R5892:R5892)</f>
        <v>17720.02</v>
      </c>
      <c r="S5893" s="18">
        <f>SUBTOTAL(9,S5892:S5892)</f>
        <v>0</v>
      </c>
      <c r="T5893" s="18">
        <f>SUBTOTAL(9,T5892:T5892)</f>
        <v>0</v>
      </c>
      <c r="U5893" s="10">
        <f t="shared" si="186"/>
        <v>0</v>
      </c>
      <c r="V5893" s="20">
        <f t="shared" si="187"/>
        <v>0</v>
      </c>
    </row>
    <row r="5894" spans="1:22" ht="29" outlineLevel="4" x14ac:dyDescent="0.35">
      <c r="A5894" s="6" t="s">
        <v>110</v>
      </c>
      <c r="B5894" s="6" t="s">
        <v>111</v>
      </c>
      <c r="C5894" s="12" t="s">
        <v>6321</v>
      </c>
      <c r="D5894" s="5" t="s">
        <v>6322</v>
      </c>
      <c r="E5894" s="6" t="s">
        <v>6322</v>
      </c>
      <c r="F5894" s="1" t="s">
        <v>130</v>
      </c>
      <c r="G5894" s="15" t="s">
        <v>4</v>
      </c>
      <c r="H5894" s="1" t="s">
        <v>6344</v>
      </c>
      <c r="I5894" s="2" t="s">
        <v>6331</v>
      </c>
      <c r="J5894" s="6" t="s">
        <v>4</v>
      </c>
      <c r="K5894" s="6" t="s">
        <v>4</v>
      </c>
      <c r="L5894" s="6" t="s">
        <v>4</v>
      </c>
      <c r="M5894" s="6" t="s">
        <v>5</v>
      </c>
      <c r="N5894" s="6" t="s">
        <v>6343</v>
      </c>
      <c r="O5894" s="16">
        <v>44914</v>
      </c>
      <c r="P5894" s="6" t="s">
        <v>7</v>
      </c>
      <c r="Q5894" s="18">
        <v>132479</v>
      </c>
      <c r="R5894" s="18">
        <v>132479</v>
      </c>
      <c r="S5894" s="18">
        <v>0</v>
      </c>
      <c r="T5894" s="18">
        <v>0</v>
      </c>
      <c r="U5894" s="10">
        <f t="shared" si="186"/>
        <v>0</v>
      </c>
      <c r="V5894" s="20">
        <f t="shared" si="187"/>
        <v>0</v>
      </c>
    </row>
    <row r="5895" spans="1:22" outlineLevel="3" x14ac:dyDescent="0.35">
      <c r="H5895" s="14" t="s">
        <v>12453</v>
      </c>
      <c r="O5895" s="16"/>
      <c r="Q5895" s="18">
        <f>SUBTOTAL(9,Q5894:Q5894)</f>
        <v>132479</v>
      </c>
      <c r="R5895" s="18">
        <f>SUBTOTAL(9,R5894:R5894)</f>
        <v>132479</v>
      </c>
      <c r="S5895" s="18">
        <f>SUBTOTAL(9,S5894:S5894)</f>
        <v>0</v>
      </c>
      <c r="T5895" s="18">
        <f>SUBTOTAL(9,T5894:T5894)</f>
        <v>0</v>
      </c>
      <c r="U5895" s="10">
        <f t="shared" si="186"/>
        <v>0</v>
      </c>
      <c r="V5895" s="20">
        <f t="shared" si="187"/>
        <v>0</v>
      </c>
    </row>
    <row r="5896" spans="1:22" ht="29" outlineLevel="4" x14ac:dyDescent="0.35">
      <c r="A5896" s="6" t="s">
        <v>110</v>
      </c>
      <c r="B5896" s="6" t="s">
        <v>111</v>
      </c>
      <c r="C5896" s="12" t="s">
        <v>6321</v>
      </c>
      <c r="D5896" s="5" t="s">
        <v>6322</v>
      </c>
      <c r="E5896" s="6" t="s">
        <v>6322</v>
      </c>
      <c r="F5896" s="1" t="s">
        <v>4</v>
      </c>
      <c r="G5896" s="15" t="s">
        <v>82</v>
      </c>
      <c r="H5896" s="1" t="s">
        <v>6346</v>
      </c>
      <c r="I5896" s="2" t="s">
        <v>6347</v>
      </c>
      <c r="J5896" s="6" t="s">
        <v>4</v>
      </c>
      <c r="K5896" s="6" t="s">
        <v>4</v>
      </c>
      <c r="L5896" s="6" t="s">
        <v>4</v>
      </c>
      <c r="M5896" s="6" t="s">
        <v>5</v>
      </c>
      <c r="N5896" s="6" t="s">
        <v>6345</v>
      </c>
      <c r="O5896" s="16">
        <v>44999</v>
      </c>
      <c r="P5896" s="6" t="s">
        <v>7</v>
      </c>
      <c r="Q5896" s="18">
        <v>1969.4</v>
      </c>
      <c r="R5896" s="18">
        <v>0</v>
      </c>
      <c r="S5896" s="18">
        <v>1969.4</v>
      </c>
      <c r="T5896" s="18">
        <v>0</v>
      </c>
      <c r="U5896" s="10">
        <f t="shared" si="186"/>
        <v>0</v>
      </c>
      <c r="V5896" s="20">
        <f t="shared" si="187"/>
        <v>0</v>
      </c>
    </row>
    <row r="5897" spans="1:22" ht="29" outlineLevel="4" x14ac:dyDescent="0.35">
      <c r="A5897" s="6" t="s">
        <v>110</v>
      </c>
      <c r="B5897" s="6" t="s">
        <v>111</v>
      </c>
      <c r="C5897" s="12" t="s">
        <v>6321</v>
      </c>
      <c r="D5897" s="5" t="s">
        <v>6322</v>
      </c>
      <c r="E5897" s="6" t="s">
        <v>6322</v>
      </c>
      <c r="F5897" s="1" t="s">
        <v>4</v>
      </c>
      <c r="G5897" s="15" t="s">
        <v>82</v>
      </c>
      <c r="H5897" s="1" t="s">
        <v>6346</v>
      </c>
      <c r="I5897" s="2" t="s">
        <v>6347</v>
      </c>
      <c r="J5897" s="6" t="s">
        <v>4</v>
      </c>
      <c r="K5897" s="6" t="s">
        <v>4</v>
      </c>
      <c r="L5897" s="6" t="s">
        <v>4</v>
      </c>
      <c r="M5897" s="6" t="s">
        <v>5</v>
      </c>
      <c r="N5897" s="6" t="s">
        <v>6348</v>
      </c>
      <c r="O5897" s="16">
        <v>45072</v>
      </c>
      <c r="P5897" s="6" t="s">
        <v>7</v>
      </c>
      <c r="Q5897" s="18">
        <v>1898.16</v>
      </c>
      <c r="R5897" s="18">
        <v>0</v>
      </c>
      <c r="S5897" s="18">
        <v>1898.16</v>
      </c>
      <c r="T5897" s="18">
        <v>0</v>
      </c>
      <c r="U5897" s="10">
        <f t="shared" si="186"/>
        <v>0</v>
      </c>
      <c r="V5897" s="20">
        <f t="shared" si="187"/>
        <v>0</v>
      </c>
    </row>
    <row r="5898" spans="1:22" ht="29" outlineLevel="4" x14ac:dyDescent="0.35">
      <c r="A5898" s="6" t="s">
        <v>110</v>
      </c>
      <c r="B5898" s="6" t="s">
        <v>111</v>
      </c>
      <c r="C5898" s="12" t="s">
        <v>6321</v>
      </c>
      <c r="D5898" s="5" t="s">
        <v>6322</v>
      </c>
      <c r="E5898" s="6" t="s">
        <v>6322</v>
      </c>
      <c r="F5898" s="1" t="s">
        <v>76</v>
      </c>
      <c r="G5898" s="15" t="s">
        <v>4</v>
      </c>
      <c r="H5898" s="1" t="s">
        <v>6346</v>
      </c>
      <c r="I5898" s="2" t="s">
        <v>6347</v>
      </c>
      <c r="J5898" s="6" t="s">
        <v>4</v>
      </c>
      <c r="K5898" s="6" t="s">
        <v>4</v>
      </c>
      <c r="L5898" s="6" t="s">
        <v>4</v>
      </c>
      <c r="M5898" s="6" t="s">
        <v>5</v>
      </c>
      <c r="N5898" s="6" t="s">
        <v>6345</v>
      </c>
      <c r="O5898" s="16">
        <v>44999</v>
      </c>
      <c r="P5898" s="6" t="s">
        <v>7</v>
      </c>
      <c r="Q5898" s="18">
        <v>31511.599999999999</v>
      </c>
      <c r="R5898" s="18">
        <v>31511.599999999999</v>
      </c>
      <c r="S5898" s="18">
        <v>0</v>
      </c>
      <c r="T5898" s="18">
        <v>0</v>
      </c>
      <c r="U5898" s="10">
        <f t="shared" si="186"/>
        <v>0</v>
      </c>
      <c r="V5898" s="20">
        <f t="shared" si="187"/>
        <v>0</v>
      </c>
    </row>
    <row r="5899" spans="1:22" ht="29" outlineLevel="4" x14ac:dyDescent="0.35">
      <c r="A5899" s="6" t="s">
        <v>110</v>
      </c>
      <c r="B5899" s="6" t="s">
        <v>111</v>
      </c>
      <c r="C5899" s="12" t="s">
        <v>6321</v>
      </c>
      <c r="D5899" s="5" t="s">
        <v>6322</v>
      </c>
      <c r="E5899" s="6" t="s">
        <v>6322</v>
      </c>
      <c r="F5899" s="1" t="s">
        <v>76</v>
      </c>
      <c r="G5899" s="15" t="s">
        <v>4</v>
      </c>
      <c r="H5899" s="1" t="s">
        <v>6346</v>
      </c>
      <c r="I5899" s="2" t="s">
        <v>6347</v>
      </c>
      <c r="J5899" s="6" t="s">
        <v>4</v>
      </c>
      <c r="K5899" s="6" t="s">
        <v>4</v>
      </c>
      <c r="L5899" s="6" t="s">
        <v>4</v>
      </c>
      <c r="M5899" s="6" t="s">
        <v>5</v>
      </c>
      <c r="N5899" s="6" t="s">
        <v>6348</v>
      </c>
      <c r="O5899" s="16">
        <v>45072</v>
      </c>
      <c r="P5899" s="6" t="s">
        <v>7</v>
      </c>
      <c r="Q5899" s="18">
        <v>30371.84</v>
      </c>
      <c r="R5899" s="18">
        <v>30371.84</v>
      </c>
      <c r="S5899" s="18">
        <v>0</v>
      </c>
      <c r="T5899" s="18">
        <v>0</v>
      </c>
      <c r="U5899" s="10">
        <f t="shared" si="186"/>
        <v>0</v>
      </c>
      <c r="V5899" s="20">
        <f t="shared" si="187"/>
        <v>0</v>
      </c>
    </row>
    <row r="5900" spans="1:22" outlineLevel="3" x14ac:dyDescent="0.35">
      <c r="H5900" s="14" t="s">
        <v>12454</v>
      </c>
      <c r="O5900" s="16"/>
      <c r="Q5900" s="18">
        <f>SUBTOTAL(9,Q5896:Q5899)</f>
        <v>65751</v>
      </c>
      <c r="R5900" s="18">
        <f>SUBTOTAL(9,R5896:R5899)</f>
        <v>61883.44</v>
      </c>
      <c r="S5900" s="18">
        <f>SUBTOTAL(9,S5896:S5899)</f>
        <v>3867.5600000000004</v>
      </c>
      <c r="T5900" s="18">
        <f>SUBTOTAL(9,T5896:T5899)</f>
        <v>0</v>
      </c>
      <c r="U5900" s="10">
        <f t="shared" si="186"/>
        <v>-2.7284841053187847E-12</v>
      </c>
      <c r="V5900" s="20">
        <f t="shared" si="187"/>
        <v>-2.7284841053187847E-12</v>
      </c>
    </row>
    <row r="5901" spans="1:22" ht="29" outlineLevel="4" x14ac:dyDescent="0.35">
      <c r="A5901" s="6" t="s">
        <v>743</v>
      </c>
      <c r="B5901" s="6" t="s">
        <v>744</v>
      </c>
      <c r="C5901" s="12" t="s">
        <v>6321</v>
      </c>
      <c r="D5901" s="5" t="s">
        <v>6322</v>
      </c>
      <c r="E5901" s="6" t="s">
        <v>6322</v>
      </c>
      <c r="F5901" s="1" t="s">
        <v>4</v>
      </c>
      <c r="G5901" s="15" t="s">
        <v>1372</v>
      </c>
      <c r="H5901" s="1" t="s">
        <v>6350</v>
      </c>
      <c r="I5901" s="2" t="s">
        <v>6351</v>
      </c>
      <c r="J5901" s="6" t="s">
        <v>4</v>
      </c>
      <c r="K5901" s="6" t="s">
        <v>4</v>
      </c>
      <c r="L5901" s="6" t="s">
        <v>4</v>
      </c>
      <c r="M5901" s="6" t="s">
        <v>5</v>
      </c>
      <c r="N5901" s="6" t="s">
        <v>6349</v>
      </c>
      <c r="O5901" s="16">
        <v>44834</v>
      </c>
      <c r="P5901" s="6" t="s">
        <v>7</v>
      </c>
      <c r="Q5901" s="18">
        <v>25000</v>
      </c>
      <c r="R5901" s="18">
        <v>0</v>
      </c>
      <c r="S5901" s="18">
        <v>25000</v>
      </c>
      <c r="T5901" s="18">
        <v>0</v>
      </c>
      <c r="U5901" s="10">
        <f t="shared" si="186"/>
        <v>0</v>
      </c>
      <c r="V5901" s="20">
        <f t="shared" si="187"/>
        <v>0</v>
      </c>
    </row>
    <row r="5902" spans="1:22" outlineLevel="3" x14ac:dyDescent="0.35">
      <c r="H5902" s="14" t="s">
        <v>12455</v>
      </c>
      <c r="O5902" s="16"/>
      <c r="Q5902" s="18">
        <f>SUBTOTAL(9,Q5901:Q5901)</f>
        <v>25000</v>
      </c>
      <c r="R5902" s="18">
        <f>SUBTOTAL(9,R5901:R5901)</f>
        <v>0</v>
      </c>
      <c r="S5902" s="18">
        <f>SUBTOTAL(9,S5901:S5901)</f>
        <v>25000</v>
      </c>
      <c r="T5902" s="18">
        <f>SUBTOTAL(9,T5901:T5901)</f>
        <v>0</v>
      </c>
      <c r="U5902" s="10">
        <f t="shared" si="186"/>
        <v>0</v>
      </c>
      <c r="V5902" s="20">
        <f t="shared" si="187"/>
        <v>0</v>
      </c>
    </row>
    <row r="5903" spans="1:22" outlineLevel="4" x14ac:dyDescent="0.35">
      <c r="A5903" s="6" t="s">
        <v>110</v>
      </c>
      <c r="B5903" s="6" t="s">
        <v>111</v>
      </c>
      <c r="C5903" s="12" t="s">
        <v>6321</v>
      </c>
      <c r="D5903" s="5" t="s">
        <v>6322</v>
      </c>
      <c r="E5903" s="6" t="s">
        <v>6322</v>
      </c>
      <c r="F5903" s="1" t="s">
        <v>4</v>
      </c>
      <c r="G5903" s="15" t="s">
        <v>114</v>
      </c>
      <c r="H5903" s="1" t="s">
        <v>116</v>
      </c>
      <c r="I5903" s="2" t="s">
        <v>12902</v>
      </c>
      <c r="J5903" s="6" t="s">
        <v>4</v>
      </c>
      <c r="K5903" s="6" t="s">
        <v>4</v>
      </c>
      <c r="L5903" s="6" t="s">
        <v>4</v>
      </c>
      <c r="M5903" s="6" t="s">
        <v>5</v>
      </c>
      <c r="N5903" s="6" t="s">
        <v>6352</v>
      </c>
      <c r="O5903" s="16">
        <v>44869</v>
      </c>
      <c r="P5903" s="6" t="s">
        <v>7</v>
      </c>
      <c r="Q5903" s="18">
        <v>86226</v>
      </c>
      <c r="R5903" s="18">
        <v>0</v>
      </c>
      <c r="S5903" s="18">
        <v>86226</v>
      </c>
      <c r="T5903" s="18">
        <v>0</v>
      </c>
      <c r="U5903" s="10">
        <f t="shared" si="186"/>
        <v>0</v>
      </c>
      <c r="V5903" s="20">
        <f t="shared" si="187"/>
        <v>0</v>
      </c>
    </row>
    <row r="5904" spans="1:22" outlineLevel="4" x14ac:dyDescent="0.35">
      <c r="A5904" s="6" t="s">
        <v>110</v>
      </c>
      <c r="B5904" s="6" t="s">
        <v>111</v>
      </c>
      <c r="C5904" s="12" t="s">
        <v>6321</v>
      </c>
      <c r="D5904" s="5" t="s">
        <v>6322</v>
      </c>
      <c r="E5904" s="6" t="s">
        <v>6322</v>
      </c>
      <c r="F5904" s="1" t="s">
        <v>4</v>
      </c>
      <c r="G5904" s="15" t="s">
        <v>114</v>
      </c>
      <c r="H5904" s="1" t="s">
        <v>116</v>
      </c>
      <c r="I5904" s="2" t="s">
        <v>12902</v>
      </c>
      <c r="J5904" s="6" t="s">
        <v>4</v>
      </c>
      <c r="K5904" s="6" t="s">
        <v>4</v>
      </c>
      <c r="L5904" s="6" t="s">
        <v>4</v>
      </c>
      <c r="M5904" s="6" t="s">
        <v>5</v>
      </c>
      <c r="N5904" s="6" t="s">
        <v>6353</v>
      </c>
      <c r="O5904" s="16">
        <v>44945</v>
      </c>
      <c r="P5904" s="6" t="s">
        <v>7</v>
      </c>
      <c r="Q5904" s="18">
        <v>16747</v>
      </c>
      <c r="R5904" s="18">
        <v>0</v>
      </c>
      <c r="S5904" s="18">
        <v>16747</v>
      </c>
      <c r="T5904" s="18">
        <v>0</v>
      </c>
      <c r="U5904" s="10">
        <f t="shared" si="186"/>
        <v>0</v>
      </c>
      <c r="V5904" s="20">
        <f t="shared" si="187"/>
        <v>0</v>
      </c>
    </row>
    <row r="5905" spans="1:22" outlineLevel="3" x14ac:dyDescent="0.35">
      <c r="H5905" s="14" t="s">
        <v>11348</v>
      </c>
      <c r="O5905" s="16"/>
      <c r="Q5905" s="18">
        <f>SUBTOTAL(9,Q5903:Q5904)</f>
        <v>102973</v>
      </c>
      <c r="R5905" s="18">
        <f>SUBTOTAL(9,R5903:R5904)</f>
        <v>0</v>
      </c>
      <c r="S5905" s="18">
        <f>SUBTOTAL(9,S5903:S5904)</f>
        <v>102973</v>
      </c>
      <c r="T5905" s="18">
        <f>SUBTOTAL(9,T5903:T5904)</f>
        <v>0</v>
      </c>
      <c r="U5905" s="10">
        <f t="shared" si="186"/>
        <v>0</v>
      </c>
      <c r="V5905" s="20">
        <f t="shared" si="187"/>
        <v>0</v>
      </c>
    </row>
    <row r="5906" spans="1:22" outlineLevel="4" x14ac:dyDescent="0.35">
      <c r="A5906" s="6" t="s">
        <v>110</v>
      </c>
      <c r="B5906" s="6" t="s">
        <v>111</v>
      </c>
      <c r="C5906" s="12" t="s">
        <v>6321</v>
      </c>
      <c r="D5906" s="5" t="s">
        <v>6322</v>
      </c>
      <c r="E5906" s="6" t="s">
        <v>6322</v>
      </c>
      <c r="F5906" s="1" t="s">
        <v>4</v>
      </c>
      <c r="G5906" s="15" t="s">
        <v>114</v>
      </c>
      <c r="H5906" s="1" t="s">
        <v>119</v>
      </c>
      <c r="I5906" s="2" t="s">
        <v>12903</v>
      </c>
      <c r="J5906" s="6" t="s">
        <v>4</v>
      </c>
      <c r="K5906" s="6" t="s">
        <v>4</v>
      </c>
      <c r="L5906" s="6" t="s">
        <v>4</v>
      </c>
      <c r="M5906" s="6" t="s">
        <v>5</v>
      </c>
      <c r="N5906" s="6" t="s">
        <v>6352</v>
      </c>
      <c r="O5906" s="16">
        <v>44869</v>
      </c>
      <c r="P5906" s="6" t="s">
        <v>7</v>
      </c>
      <c r="Q5906" s="18">
        <v>1466</v>
      </c>
      <c r="R5906" s="18">
        <v>0</v>
      </c>
      <c r="S5906" s="18">
        <v>1466</v>
      </c>
      <c r="T5906" s="18">
        <v>0</v>
      </c>
      <c r="U5906" s="10">
        <f t="shared" si="186"/>
        <v>0</v>
      </c>
      <c r="V5906" s="20">
        <f t="shared" si="187"/>
        <v>0</v>
      </c>
    </row>
    <row r="5907" spans="1:22" outlineLevel="4" x14ac:dyDescent="0.35">
      <c r="A5907" s="6" t="s">
        <v>110</v>
      </c>
      <c r="B5907" s="6" t="s">
        <v>111</v>
      </c>
      <c r="C5907" s="12" t="s">
        <v>6321</v>
      </c>
      <c r="D5907" s="5" t="s">
        <v>6322</v>
      </c>
      <c r="E5907" s="6" t="s">
        <v>6322</v>
      </c>
      <c r="F5907" s="1" t="s">
        <v>4</v>
      </c>
      <c r="G5907" s="15" t="s">
        <v>114</v>
      </c>
      <c r="H5907" s="1" t="s">
        <v>119</v>
      </c>
      <c r="I5907" s="2" t="s">
        <v>12903</v>
      </c>
      <c r="J5907" s="6" t="s">
        <v>4</v>
      </c>
      <c r="K5907" s="6" t="s">
        <v>4</v>
      </c>
      <c r="L5907" s="6" t="s">
        <v>4</v>
      </c>
      <c r="M5907" s="6" t="s">
        <v>5</v>
      </c>
      <c r="N5907" s="6" t="s">
        <v>6353</v>
      </c>
      <c r="O5907" s="16">
        <v>44945</v>
      </c>
      <c r="P5907" s="6" t="s">
        <v>7</v>
      </c>
      <c r="Q5907" s="18">
        <v>6131</v>
      </c>
      <c r="R5907" s="18">
        <v>0</v>
      </c>
      <c r="S5907" s="18">
        <v>6131</v>
      </c>
      <c r="T5907" s="18">
        <v>0</v>
      </c>
      <c r="U5907" s="10">
        <f t="shared" si="186"/>
        <v>0</v>
      </c>
      <c r="V5907" s="20">
        <f t="shared" si="187"/>
        <v>0</v>
      </c>
    </row>
    <row r="5908" spans="1:22" outlineLevel="3" x14ac:dyDescent="0.35">
      <c r="H5908" s="14" t="s">
        <v>11349</v>
      </c>
      <c r="O5908" s="16"/>
      <c r="Q5908" s="18">
        <f>SUBTOTAL(9,Q5906:Q5907)</f>
        <v>7597</v>
      </c>
      <c r="R5908" s="18">
        <f>SUBTOTAL(9,R5906:R5907)</f>
        <v>0</v>
      </c>
      <c r="S5908" s="18">
        <f>SUBTOTAL(9,S5906:S5907)</f>
        <v>7597</v>
      </c>
      <c r="T5908" s="18">
        <f>SUBTOTAL(9,T5906:T5907)</f>
        <v>0</v>
      </c>
      <c r="U5908" s="10">
        <f t="shared" si="186"/>
        <v>0</v>
      </c>
      <c r="V5908" s="20">
        <f t="shared" si="187"/>
        <v>0</v>
      </c>
    </row>
    <row r="5909" spans="1:22" outlineLevel="4" x14ac:dyDescent="0.35">
      <c r="A5909" s="6" t="s">
        <v>110</v>
      </c>
      <c r="B5909" s="6" t="s">
        <v>111</v>
      </c>
      <c r="C5909" s="12" t="s">
        <v>6321</v>
      </c>
      <c r="D5909" s="5" t="s">
        <v>6322</v>
      </c>
      <c r="E5909" s="6" t="s">
        <v>6322</v>
      </c>
      <c r="F5909" s="1" t="s">
        <v>4</v>
      </c>
      <c r="G5909" s="15" t="s">
        <v>114</v>
      </c>
      <c r="H5909" s="1" t="s">
        <v>121</v>
      </c>
      <c r="I5909" s="2" t="s">
        <v>12901</v>
      </c>
      <c r="J5909" s="6" t="s">
        <v>4</v>
      </c>
      <c r="K5909" s="6" t="s">
        <v>4</v>
      </c>
      <c r="L5909" s="6" t="s">
        <v>4</v>
      </c>
      <c r="M5909" s="6" t="s">
        <v>5</v>
      </c>
      <c r="N5909" s="6" t="s">
        <v>6352</v>
      </c>
      <c r="O5909" s="16">
        <v>44869</v>
      </c>
      <c r="P5909" s="6" t="s">
        <v>7</v>
      </c>
      <c r="Q5909" s="18">
        <v>74283</v>
      </c>
      <c r="R5909" s="18">
        <v>0</v>
      </c>
      <c r="S5909" s="18">
        <v>74283</v>
      </c>
      <c r="T5909" s="18">
        <v>0</v>
      </c>
      <c r="U5909" s="10">
        <f t="shared" si="186"/>
        <v>0</v>
      </c>
      <c r="V5909" s="20">
        <f t="shared" si="187"/>
        <v>0</v>
      </c>
    </row>
    <row r="5910" spans="1:22" outlineLevel="4" x14ac:dyDescent="0.35">
      <c r="A5910" s="6" t="s">
        <v>110</v>
      </c>
      <c r="B5910" s="6" t="s">
        <v>111</v>
      </c>
      <c r="C5910" s="12" t="s">
        <v>6321</v>
      </c>
      <c r="D5910" s="5" t="s">
        <v>6322</v>
      </c>
      <c r="E5910" s="6" t="s">
        <v>6322</v>
      </c>
      <c r="F5910" s="1" t="s">
        <v>4</v>
      </c>
      <c r="G5910" s="15" t="s">
        <v>114</v>
      </c>
      <c r="H5910" s="1" t="s">
        <v>121</v>
      </c>
      <c r="I5910" s="2" t="s">
        <v>12901</v>
      </c>
      <c r="J5910" s="6" t="s">
        <v>4</v>
      </c>
      <c r="K5910" s="6" t="s">
        <v>4</v>
      </c>
      <c r="L5910" s="6" t="s">
        <v>4</v>
      </c>
      <c r="M5910" s="6" t="s">
        <v>5</v>
      </c>
      <c r="N5910" s="6" t="s">
        <v>6353</v>
      </c>
      <c r="O5910" s="16">
        <v>44945</v>
      </c>
      <c r="P5910" s="6" t="s">
        <v>7</v>
      </c>
      <c r="Q5910" s="18">
        <v>14426</v>
      </c>
      <c r="R5910" s="18">
        <v>0</v>
      </c>
      <c r="S5910" s="18">
        <v>14426</v>
      </c>
      <c r="T5910" s="18">
        <v>0</v>
      </c>
      <c r="U5910" s="10">
        <f t="shared" si="186"/>
        <v>0</v>
      </c>
      <c r="V5910" s="20">
        <f t="shared" si="187"/>
        <v>0</v>
      </c>
    </row>
    <row r="5911" spans="1:22" outlineLevel="3" x14ac:dyDescent="0.35">
      <c r="H5911" s="14" t="s">
        <v>11350</v>
      </c>
      <c r="O5911" s="16"/>
      <c r="Q5911" s="18">
        <f>SUBTOTAL(9,Q5909:Q5910)</f>
        <v>88709</v>
      </c>
      <c r="R5911" s="18">
        <f>SUBTOTAL(9,R5909:R5910)</f>
        <v>0</v>
      </c>
      <c r="S5911" s="18">
        <f>SUBTOTAL(9,S5909:S5910)</f>
        <v>88709</v>
      </c>
      <c r="T5911" s="18">
        <f>SUBTOTAL(9,T5909:T5910)</f>
        <v>0</v>
      </c>
      <c r="U5911" s="10">
        <f t="shared" si="186"/>
        <v>0</v>
      </c>
      <c r="V5911" s="20">
        <f t="shared" si="187"/>
        <v>0</v>
      </c>
    </row>
    <row r="5912" spans="1:22" outlineLevel="2" x14ac:dyDescent="0.35">
      <c r="C5912" s="13" t="s">
        <v>10821</v>
      </c>
      <c r="O5912" s="16"/>
      <c r="Q5912" s="18">
        <f>SUBTOTAL(9,Q5881:Q5910)</f>
        <v>747183.43</v>
      </c>
      <c r="R5912" s="18">
        <f>SUBTOTAL(9,R5881:R5910)</f>
        <v>509920.86000000004</v>
      </c>
      <c r="S5912" s="18">
        <f>SUBTOTAL(9,S5881:S5910)</f>
        <v>237262.57</v>
      </c>
      <c r="T5912" s="18">
        <f>SUBTOTAL(9,T5881:T5910)</f>
        <v>0</v>
      </c>
      <c r="U5912" s="10">
        <f t="shared" si="186"/>
        <v>0</v>
      </c>
      <c r="V5912" s="20">
        <f t="shared" si="187"/>
        <v>0</v>
      </c>
    </row>
    <row r="5913" spans="1:22" outlineLevel="4" x14ac:dyDescent="0.35">
      <c r="A5913" s="6" t="s">
        <v>110</v>
      </c>
      <c r="B5913" s="6" t="s">
        <v>111</v>
      </c>
      <c r="C5913" s="12" t="s">
        <v>6354</v>
      </c>
      <c r="D5913" s="5" t="s">
        <v>6355</v>
      </c>
      <c r="E5913" s="6" t="s">
        <v>6355</v>
      </c>
      <c r="F5913" s="1" t="s">
        <v>4</v>
      </c>
      <c r="G5913" s="15" t="s">
        <v>114</v>
      </c>
      <c r="H5913" s="1" t="s">
        <v>116</v>
      </c>
      <c r="I5913" s="2" t="s">
        <v>12902</v>
      </c>
      <c r="J5913" s="6" t="s">
        <v>4</v>
      </c>
      <c r="K5913" s="6" t="s">
        <v>4</v>
      </c>
      <c r="L5913" s="6" t="s">
        <v>4</v>
      </c>
      <c r="M5913" s="6" t="s">
        <v>5</v>
      </c>
      <c r="N5913" s="6" t="s">
        <v>6356</v>
      </c>
      <c r="O5913" s="16">
        <v>44869</v>
      </c>
      <c r="P5913" s="6" t="s">
        <v>7</v>
      </c>
      <c r="Q5913" s="18">
        <v>46248</v>
      </c>
      <c r="R5913" s="18">
        <v>0</v>
      </c>
      <c r="S5913" s="18">
        <v>46248</v>
      </c>
      <c r="T5913" s="18">
        <v>0</v>
      </c>
      <c r="U5913" s="10">
        <f t="shared" si="186"/>
        <v>0</v>
      </c>
      <c r="V5913" s="20">
        <f t="shared" si="187"/>
        <v>0</v>
      </c>
    </row>
    <row r="5914" spans="1:22" outlineLevel="4" x14ac:dyDescent="0.35">
      <c r="A5914" s="6" t="s">
        <v>110</v>
      </c>
      <c r="B5914" s="6" t="s">
        <v>111</v>
      </c>
      <c r="C5914" s="12" t="s">
        <v>6354</v>
      </c>
      <c r="D5914" s="5" t="s">
        <v>6355</v>
      </c>
      <c r="E5914" s="6" t="s">
        <v>6355</v>
      </c>
      <c r="F5914" s="1" t="s">
        <v>4</v>
      </c>
      <c r="G5914" s="15" t="s">
        <v>114</v>
      </c>
      <c r="H5914" s="1" t="s">
        <v>116</v>
      </c>
      <c r="I5914" s="2" t="s">
        <v>12902</v>
      </c>
      <c r="J5914" s="6" t="s">
        <v>4</v>
      </c>
      <c r="K5914" s="6" t="s">
        <v>4</v>
      </c>
      <c r="L5914" s="6" t="s">
        <v>4</v>
      </c>
      <c r="M5914" s="6" t="s">
        <v>5</v>
      </c>
      <c r="N5914" s="6" t="s">
        <v>6357</v>
      </c>
      <c r="O5914" s="16">
        <v>44945</v>
      </c>
      <c r="P5914" s="6" t="s">
        <v>7</v>
      </c>
      <c r="Q5914" s="18">
        <v>10460</v>
      </c>
      <c r="R5914" s="18">
        <v>0</v>
      </c>
      <c r="S5914" s="18">
        <v>10460</v>
      </c>
      <c r="T5914" s="18">
        <v>0</v>
      </c>
      <c r="U5914" s="10">
        <f t="shared" si="186"/>
        <v>0</v>
      </c>
      <c r="V5914" s="20">
        <f t="shared" si="187"/>
        <v>0</v>
      </c>
    </row>
    <row r="5915" spans="1:22" outlineLevel="3" x14ac:dyDescent="0.35">
      <c r="H5915" s="14" t="s">
        <v>11348</v>
      </c>
      <c r="O5915" s="16"/>
      <c r="Q5915" s="18">
        <f>SUBTOTAL(9,Q5913:Q5914)</f>
        <v>56708</v>
      </c>
      <c r="R5915" s="18">
        <f>SUBTOTAL(9,R5913:R5914)</f>
        <v>0</v>
      </c>
      <c r="S5915" s="18">
        <f>SUBTOTAL(9,S5913:S5914)</f>
        <v>56708</v>
      </c>
      <c r="T5915" s="18">
        <f>SUBTOTAL(9,T5913:T5914)</f>
        <v>0</v>
      </c>
      <c r="U5915" s="10">
        <f t="shared" si="186"/>
        <v>0</v>
      </c>
      <c r="V5915" s="20">
        <f t="shared" si="187"/>
        <v>0</v>
      </c>
    </row>
    <row r="5916" spans="1:22" outlineLevel="4" x14ac:dyDescent="0.35">
      <c r="A5916" s="6" t="s">
        <v>110</v>
      </c>
      <c r="B5916" s="6" t="s">
        <v>111</v>
      </c>
      <c r="C5916" s="12" t="s">
        <v>6354</v>
      </c>
      <c r="D5916" s="5" t="s">
        <v>6355</v>
      </c>
      <c r="E5916" s="6" t="s">
        <v>6355</v>
      </c>
      <c r="F5916" s="1" t="s">
        <v>4</v>
      </c>
      <c r="G5916" s="15" t="s">
        <v>114</v>
      </c>
      <c r="H5916" s="1" t="s">
        <v>119</v>
      </c>
      <c r="I5916" s="2" t="s">
        <v>12903</v>
      </c>
      <c r="J5916" s="6" t="s">
        <v>4</v>
      </c>
      <c r="K5916" s="6" t="s">
        <v>4</v>
      </c>
      <c r="L5916" s="6" t="s">
        <v>4</v>
      </c>
      <c r="M5916" s="6" t="s">
        <v>5</v>
      </c>
      <c r="N5916" s="6" t="s">
        <v>6356</v>
      </c>
      <c r="O5916" s="16">
        <v>44869</v>
      </c>
      <c r="P5916" s="6" t="s">
        <v>7</v>
      </c>
      <c r="Q5916" s="18">
        <v>3571</v>
      </c>
      <c r="R5916" s="18">
        <v>0</v>
      </c>
      <c r="S5916" s="18">
        <v>3571</v>
      </c>
      <c r="T5916" s="18">
        <v>0</v>
      </c>
      <c r="U5916" s="10">
        <f t="shared" si="186"/>
        <v>0</v>
      </c>
      <c r="V5916" s="20">
        <f t="shared" si="187"/>
        <v>0</v>
      </c>
    </row>
    <row r="5917" spans="1:22" outlineLevel="4" x14ac:dyDescent="0.35">
      <c r="A5917" s="6" t="s">
        <v>110</v>
      </c>
      <c r="B5917" s="6" t="s">
        <v>111</v>
      </c>
      <c r="C5917" s="12" t="s">
        <v>6354</v>
      </c>
      <c r="D5917" s="5" t="s">
        <v>6355</v>
      </c>
      <c r="E5917" s="6" t="s">
        <v>6355</v>
      </c>
      <c r="F5917" s="1" t="s">
        <v>4</v>
      </c>
      <c r="G5917" s="15" t="s">
        <v>114</v>
      </c>
      <c r="H5917" s="1" t="s">
        <v>119</v>
      </c>
      <c r="I5917" s="2" t="s">
        <v>12903</v>
      </c>
      <c r="J5917" s="6" t="s">
        <v>4</v>
      </c>
      <c r="K5917" s="6" t="s">
        <v>4</v>
      </c>
      <c r="L5917" s="6" t="s">
        <v>4</v>
      </c>
      <c r="M5917" s="6" t="s">
        <v>5</v>
      </c>
      <c r="N5917" s="6" t="s">
        <v>6357</v>
      </c>
      <c r="O5917" s="16">
        <v>44945</v>
      </c>
      <c r="P5917" s="6" t="s">
        <v>7</v>
      </c>
      <c r="Q5917" s="18">
        <v>1022</v>
      </c>
      <c r="R5917" s="18">
        <v>0</v>
      </c>
      <c r="S5917" s="18">
        <v>1022</v>
      </c>
      <c r="T5917" s="18">
        <v>0</v>
      </c>
      <c r="U5917" s="10">
        <f t="shared" si="186"/>
        <v>0</v>
      </c>
      <c r="V5917" s="20">
        <f t="shared" si="187"/>
        <v>0</v>
      </c>
    </row>
    <row r="5918" spans="1:22" outlineLevel="3" x14ac:dyDescent="0.35">
      <c r="H5918" s="14" t="s">
        <v>11349</v>
      </c>
      <c r="O5918" s="16"/>
      <c r="Q5918" s="18">
        <f>SUBTOTAL(9,Q5916:Q5917)</f>
        <v>4593</v>
      </c>
      <c r="R5918" s="18">
        <f>SUBTOTAL(9,R5916:R5917)</f>
        <v>0</v>
      </c>
      <c r="S5918" s="18">
        <f>SUBTOTAL(9,S5916:S5917)</f>
        <v>4593</v>
      </c>
      <c r="T5918" s="18">
        <f>SUBTOTAL(9,T5916:T5917)</f>
        <v>0</v>
      </c>
      <c r="U5918" s="10">
        <f t="shared" si="186"/>
        <v>0</v>
      </c>
      <c r="V5918" s="20">
        <f t="shared" si="187"/>
        <v>0</v>
      </c>
    </row>
    <row r="5919" spans="1:22" outlineLevel="4" x14ac:dyDescent="0.35">
      <c r="A5919" s="6" t="s">
        <v>110</v>
      </c>
      <c r="B5919" s="6" t="s">
        <v>111</v>
      </c>
      <c r="C5919" s="12" t="s">
        <v>6354</v>
      </c>
      <c r="D5919" s="5" t="s">
        <v>6355</v>
      </c>
      <c r="E5919" s="6" t="s">
        <v>6355</v>
      </c>
      <c r="F5919" s="1" t="s">
        <v>4</v>
      </c>
      <c r="G5919" s="15" t="s">
        <v>114</v>
      </c>
      <c r="H5919" s="1" t="s">
        <v>121</v>
      </c>
      <c r="I5919" s="2" t="s">
        <v>12901</v>
      </c>
      <c r="J5919" s="6" t="s">
        <v>4</v>
      </c>
      <c r="K5919" s="6" t="s">
        <v>4</v>
      </c>
      <c r="L5919" s="6" t="s">
        <v>4</v>
      </c>
      <c r="M5919" s="6" t="s">
        <v>5</v>
      </c>
      <c r="N5919" s="6" t="s">
        <v>6356</v>
      </c>
      <c r="O5919" s="16">
        <v>44869</v>
      </c>
      <c r="P5919" s="6" t="s">
        <v>7</v>
      </c>
      <c r="Q5919" s="18">
        <v>18876</v>
      </c>
      <c r="R5919" s="18">
        <v>0</v>
      </c>
      <c r="S5919" s="18">
        <v>18876</v>
      </c>
      <c r="T5919" s="18">
        <v>0</v>
      </c>
      <c r="U5919" s="10">
        <f t="shared" si="186"/>
        <v>0</v>
      </c>
      <c r="V5919" s="20">
        <f t="shared" si="187"/>
        <v>0</v>
      </c>
    </row>
    <row r="5920" spans="1:22" outlineLevel="4" x14ac:dyDescent="0.35">
      <c r="A5920" s="6" t="s">
        <v>110</v>
      </c>
      <c r="B5920" s="6" t="s">
        <v>111</v>
      </c>
      <c r="C5920" s="12" t="s">
        <v>6354</v>
      </c>
      <c r="D5920" s="5" t="s">
        <v>6355</v>
      </c>
      <c r="E5920" s="6" t="s">
        <v>6355</v>
      </c>
      <c r="F5920" s="1" t="s">
        <v>4</v>
      </c>
      <c r="G5920" s="15" t="s">
        <v>114</v>
      </c>
      <c r="H5920" s="1" t="s">
        <v>121</v>
      </c>
      <c r="I5920" s="2" t="s">
        <v>12901</v>
      </c>
      <c r="J5920" s="6" t="s">
        <v>4</v>
      </c>
      <c r="K5920" s="6" t="s">
        <v>4</v>
      </c>
      <c r="L5920" s="6" t="s">
        <v>4</v>
      </c>
      <c r="M5920" s="6" t="s">
        <v>5</v>
      </c>
      <c r="N5920" s="6" t="s">
        <v>6357</v>
      </c>
      <c r="O5920" s="16">
        <v>44945</v>
      </c>
      <c r="P5920" s="6" t="s">
        <v>7</v>
      </c>
      <c r="Q5920" s="18">
        <v>9964</v>
      </c>
      <c r="R5920" s="18">
        <v>0</v>
      </c>
      <c r="S5920" s="18">
        <v>9964</v>
      </c>
      <c r="T5920" s="18">
        <v>0</v>
      </c>
      <c r="U5920" s="10">
        <f t="shared" si="186"/>
        <v>0</v>
      </c>
      <c r="V5920" s="20">
        <f t="shared" si="187"/>
        <v>0</v>
      </c>
    </row>
    <row r="5921" spans="1:22" outlineLevel="3" x14ac:dyDescent="0.35">
      <c r="H5921" s="14" t="s">
        <v>11350</v>
      </c>
      <c r="O5921" s="16"/>
      <c r="Q5921" s="18">
        <f>SUBTOTAL(9,Q5919:Q5920)</f>
        <v>28840</v>
      </c>
      <c r="R5921" s="18">
        <f>SUBTOTAL(9,R5919:R5920)</f>
        <v>0</v>
      </c>
      <c r="S5921" s="18">
        <f>SUBTOTAL(9,S5919:S5920)</f>
        <v>28840</v>
      </c>
      <c r="T5921" s="18">
        <f>SUBTOTAL(9,T5919:T5920)</f>
        <v>0</v>
      </c>
      <c r="U5921" s="10">
        <f t="shared" si="186"/>
        <v>0</v>
      </c>
      <c r="V5921" s="20">
        <f t="shared" si="187"/>
        <v>0</v>
      </c>
    </row>
    <row r="5922" spans="1:22" outlineLevel="2" x14ac:dyDescent="0.35">
      <c r="C5922" s="13" t="s">
        <v>10822</v>
      </c>
      <c r="O5922" s="16"/>
      <c r="Q5922" s="18">
        <f>SUBTOTAL(9,Q5913:Q5920)</f>
        <v>90141</v>
      </c>
      <c r="R5922" s="18">
        <f>SUBTOTAL(9,R5913:R5920)</f>
        <v>0</v>
      </c>
      <c r="S5922" s="18">
        <f>SUBTOTAL(9,S5913:S5920)</f>
        <v>90141</v>
      </c>
      <c r="T5922" s="18">
        <f>SUBTOTAL(9,T5913:T5920)</f>
        <v>0</v>
      </c>
      <c r="U5922" s="10">
        <f t="shared" si="186"/>
        <v>0</v>
      </c>
      <c r="V5922" s="20">
        <f t="shared" si="187"/>
        <v>0</v>
      </c>
    </row>
    <row r="5923" spans="1:22" ht="29" outlineLevel="4" x14ac:dyDescent="0.35">
      <c r="A5923" s="6" t="s">
        <v>743</v>
      </c>
      <c r="B5923" s="6" t="s">
        <v>744</v>
      </c>
      <c r="C5923" s="12" t="s">
        <v>6358</v>
      </c>
      <c r="D5923" s="5" t="s">
        <v>6359</v>
      </c>
      <c r="E5923" s="6" t="s">
        <v>6359</v>
      </c>
      <c r="F5923" s="1" t="s">
        <v>4</v>
      </c>
      <c r="G5923" s="15" t="s">
        <v>835</v>
      </c>
      <c r="H5923" s="1" t="s">
        <v>831</v>
      </c>
      <c r="I5923" s="2" t="s">
        <v>832</v>
      </c>
      <c r="J5923" s="6" t="s">
        <v>6360</v>
      </c>
      <c r="K5923" s="6" t="s">
        <v>4</v>
      </c>
      <c r="L5923" s="6" t="s">
        <v>4</v>
      </c>
      <c r="M5923" s="6" t="s">
        <v>5</v>
      </c>
      <c r="N5923" s="6" t="s">
        <v>6361</v>
      </c>
      <c r="O5923" s="16">
        <v>44917</v>
      </c>
      <c r="P5923" s="6" t="s">
        <v>7</v>
      </c>
      <c r="Q5923" s="18">
        <v>35714.25</v>
      </c>
      <c r="R5923" s="18">
        <v>0</v>
      </c>
      <c r="S5923" s="18">
        <v>35714.25</v>
      </c>
      <c r="T5923" s="18">
        <v>0</v>
      </c>
      <c r="U5923" s="10">
        <f t="shared" si="186"/>
        <v>0</v>
      </c>
      <c r="V5923" s="20">
        <f t="shared" si="187"/>
        <v>0</v>
      </c>
    </row>
    <row r="5924" spans="1:22" ht="29" outlineLevel="4" x14ac:dyDescent="0.35">
      <c r="A5924" s="6" t="s">
        <v>743</v>
      </c>
      <c r="B5924" s="6" t="s">
        <v>744</v>
      </c>
      <c r="C5924" s="12" t="s">
        <v>6358</v>
      </c>
      <c r="D5924" s="5" t="s">
        <v>6359</v>
      </c>
      <c r="E5924" s="6" t="s">
        <v>6359</v>
      </c>
      <c r="F5924" s="1" t="s">
        <v>4</v>
      </c>
      <c r="G5924" s="15" t="s">
        <v>835</v>
      </c>
      <c r="H5924" s="1" t="s">
        <v>831</v>
      </c>
      <c r="I5924" s="2" t="s">
        <v>832</v>
      </c>
      <c r="J5924" s="6" t="s">
        <v>6360</v>
      </c>
      <c r="K5924" s="6" t="s">
        <v>4</v>
      </c>
      <c r="L5924" s="6" t="s">
        <v>4</v>
      </c>
      <c r="M5924" s="6" t="s">
        <v>5</v>
      </c>
      <c r="N5924" s="6" t="s">
        <v>6362</v>
      </c>
      <c r="O5924" s="16">
        <v>44923</v>
      </c>
      <c r="P5924" s="6" t="s">
        <v>7</v>
      </c>
      <c r="Q5924" s="18">
        <v>17143</v>
      </c>
      <c r="R5924" s="18">
        <v>0</v>
      </c>
      <c r="S5924" s="18">
        <v>17143</v>
      </c>
      <c r="T5924" s="18">
        <v>0</v>
      </c>
      <c r="U5924" s="10">
        <f t="shared" si="186"/>
        <v>0</v>
      </c>
      <c r="V5924" s="20">
        <f t="shared" si="187"/>
        <v>0</v>
      </c>
    </row>
    <row r="5925" spans="1:22" ht="29" outlineLevel="4" x14ac:dyDescent="0.35">
      <c r="A5925" s="6" t="s">
        <v>743</v>
      </c>
      <c r="B5925" s="6" t="s">
        <v>744</v>
      </c>
      <c r="C5925" s="12" t="s">
        <v>6358</v>
      </c>
      <c r="D5925" s="5" t="s">
        <v>6359</v>
      </c>
      <c r="E5925" s="6" t="s">
        <v>6359</v>
      </c>
      <c r="F5925" s="1" t="s">
        <v>4</v>
      </c>
      <c r="G5925" s="15" t="s">
        <v>835</v>
      </c>
      <c r="H5925" s="1" t="s">
        <v>831</v>
      </c>
      <c r="I5925" s="2" t="s">
        <v>832</v>
      </c>
      <c r="J5925" s="6" t="s">
        <v>6360</v>
      </c>
      <c r="K5925" s="6" t="s">
        <v>4</v>
      </c>
      <c r="L5925" s="6" t="s">
        <v>4</v>
      </c>
      <c r="M5925" s="6" t="s">
        <v>5</v>
      </c>
      <c r="N5925" s="6" t="s">
        <v>6363</v>
      </c>
      <c r="O5925" s="16">
        <v>45033</v>
      </c>
      <c r="P5925" s="6" t="s">
        <v>7</v>
      </c>
      <c r="Q5925" s="18">
        <v>35714.25</v>
      </c>
      <c r="R5925" s="18">
        <v>0</v>
      </c>
      <c r="S5925" s="18">
        <v>35714.25</v>
      </c>
      <c r="T5925" s="18">
        <v>0</v>
      </c>
      <c r="U5925" s="10">
        <f t="shared" si="186"/>
        <v>0</v>
      </c>
      <c r="V5925" s="20">
        <f t="shared" si="187"/>
        <v>0</v>
      </c>
    </row>
    <row r="5926" spans="1:22" ht="29" outlineLevel="4" x14ac:dyDescent="0.35">
      <c r="A5926" s="6" t="s">
        <v>743</v>
      </c>
      <c r="B5926" s="6" t="s">
        <v>744</v>
      </c>
      <c r="C5926" s="12" t="s">
        <v>6358</v>
      </c>
      <c r="D5926" s="5" t="s">
        <v>6359</v>
      </c>
      <c r="E5926" s="6" t="s">
        <v>6359</v>
      </c>
      <c r="F5926" s="1" t="s">
        <v>4</v>
      </c>
      <c r="G5926" s="15" t="s">
        <v>835</v>
      </c>
      <c r="H5926" s="1" t="s">
        <v>831</v>
      </c>
      <c r="I5926" s="2" t="s">
        <v>832</v>
      </c>
      <c r="J5926" s="6" t="s">
        <v>6360</v>
      </c>
      <c r="K5926" s="6" t="s">
        <v>4</v>
      </c>
      <c r="L5926" s="6" t="s">
        <v>4</v>
      </c>
      <c r="M5926" s="6" t="s">
        <v>5</v>
      </c>
      <c r="N5926" s="6" t="s">
        <v>6364</v>
      </c>
      <c r="O5926" s="16">
        <v>44771</v>
      </c>
      <c r="P5926" s="6" t="s">
        <v>7</v>
      </c>
      <c r="Q5926" s="18">
        <v>35714.25</v>
      </c>
      <c r="R5926" s="18">
        <v>0</v>
      </c>
      <c r="S5926" s="18">
        <v>35714.25</v>
      </c>
      <c r="T5926" s="18">
        <v>0</v>
      </c>
      <c r="U5926" s="10">
        <f t="shared" si="186"/>
        <v>0</v>
      </c>
      <c r="V5926" s="20">
        <f t="shared" si="187"/>
        <v>0</v>
      </c>
    </row>
    <row r="5927" spans="1:22" ht="29" outlineLevel="4" x14ac:dyDescent="0.35">
      <c r="A5927" s="6" t="s">
        <v>743</v>
      </c>
      <c r="B5927" s="6" t="s">
        <v>744</v>
      </c>
      <c r="C5927" s="12" t="s">
        <v>6358</v>
      </c>
      <c r="D5927" s="5" t="s">
        <v>6359</v>
      </c>
      <c r="E5927" s="6" t="s">
        <v>6359</v>
      </c>
      <c r="F5927" s="1" t="s">
        <v>4</v>
      </c>
      <c r="G5927" s="15" t="s">
        <v>835</v>
      </c>
      <c r="H5927" s="1" t="s">
        <v>831</v>
      </c>
      <c r="I5927" s="2" t="s">
        <v>832</v>
      </c>
      <c r="J5927" s="6" t="s">
        <v>6360</v>
      </c>
      <c r="K5927" s="6" t="s">
        <v>4</v>
      </c>
      <c r="L5927" s="6" t="s">
        <v>4</v>
      </c>
      <c r="M5927" s="6" t="s">
        <v>5</v>
      </c>
      <c r="N5927" s="6" t="s">
        <v>6365</v>
      </c>
      <c r="O5927" s="16">
        <v>44841</v>
      </c>
      <c r="P5927" s="6" t="s">
        <v>7</v>
      </c>
      <c r="Q5927" s="18">
        <v>35714.25</v>
      </c>
      <c r="R5927" s="18">
        <v>0</v>
      </c>
      <c r="S5927" s="18">
        <v>35714.25</v>
      </c>
      <c r="T5927" s="18">
        <v>0</v>
      </c>
      <c r="U5927" s="10">
        <f t="shared" si="186"/>
        <v>0</v>
      </c>
      <c r="V5927" s="20">
        <f t="shared" si="187"/>
        <v>0</v>
      </c>
    </row>
    <row r="5928" spans="1:22" outlineLevel="3" x14ac:dyDescent="0.35">
      <c r="H5928" s="14" t="s">
        <v>11487</v>
      </c>
      <c r="O5928" s="16"/>
      <c r="Q5928" s="18">
        <f>SUBTOTAL(9,Q5923:Q5927)</f>
        <v>160000</v>
      </c>
      <c r="R5928" s="18">
        <f>SUBTOTAL(9,R5923:R5927)</f>
        <v>0</v>
      </c>
      <c r="S5928" s="18">
        <f>SUBTOTAL(9,S5923:S5927)</f>
        <v>160000</v>
      </c>
      <c r="T5928" s="18">
        <f>SUBTOTAL(9,T5923:T5927)</f>
        <v>0</v>
      </c>
      <c r="U5928" s="10">
        <f t="shared" si="186"/>
        <v>0</v>
      </c>
      <c r="V5928" s="20">
        <f t="shared" si="187"/>
        <v>0</v>
      </c>
    </row>
    <row r="5929" spans="1:22" outlineLevel="2" x14ac:dyDescent="0.35">
      <c r="C5929" s="13" t="s">
        <v>10823</v>
      </c>
      <c r="O5929" s="16"/>
      <c r="Q5929" s="18">
        <f>SUBTOTAL(9,Q5923:Q5927)</f>
        <v>160000</v>
      </c>
      <c r="R5929" s="18">
        <f>SUBTOTAL(9,R5923:R5927)</f>
        <v>0</v>
      </c>
      <c r="S5929" s="18">
        <f>SUBTOTAL(9,S5923:S5927)</f>
        <v>160000</v>
      </c>
      <c r="T5929" s="18">
        <f>SUBTOTAL(9,T5923:T5927)</f>
        <v>0</v>
      </c>
      <c r="U5929" s="10">
        <f t="shared" si="186"/>
        <v>0</v>
      </c>
      <c r="V5929" s="20">
        <f t="shared" si="187"/>
        <v>0</v>
      </c>
    </row>
    <row r="5930" spans="1:22" ht="29" outlineLevel="4" x14ac:dyDescent="0.35">
      <c r="A5930" s="6" t="s">
        <v>73</v>
      </c>
      <c r="B5930" s="6" t="s">
        <v>74</v>
      </c>
      <c r="C5930" s="12" t="s">
        <v>6366</v>
      </c>
      <c r="D5930" s="5" t="s">
        <v>6367</v>
      </c>
      <c r="E5930" s="6" t="s">
        <v>6367</v>
      </c>
      <c r="F5930" s="1" t="s">
        <v>76</v>
      </c>
      <c r="G5930" s="15" t="s">
        <v>4</v>
      </c>
      <c r="H5930" s="1" t="s">
        <v>6369</v>
      </c>
      <c r="I5930" s="2" t="s">
        <v>6370</v>
      </c>
      <c r="J5930" s="6" t="s">
        <v>4</v>
      </c>
      <c r="K5930" s="6" t="s">
        <v>4</v>
      </c>
      <c r="L5930" s="6" t="s">
        <v>4</v>
      </c>
      <c r="M5930" s="6" t="s">
        <v>5</v>
      </c>
      <c r="N5930" s="6" t="s">
        <v>6368</v>
      </c>
      <c r="O5930" s="16">
        <v>44760</v>
      </c>
      <c r="P5930" s="6" t="s">
        <v>7</v>
      </c>
      <c r="Q5930" s="18">
        <v>115781</v>
      </c>
      <c r="R5930" s="18">
        <v>115781</v>
      </c>
      <c r="S5930" s="18">
        <v>0</v>
      </c>
      <c r="T5930" s="18">
        <v>0</v>
      </c>
      <c r="U5930" s="10">
        <f t="shared" si="186"/>
        <v>0</v>
      </c>
      <c r="V5930" s="20">
        <f t="shared" si="187"/>
        <v>0</v>
      </c>
    </row>
    <row r="5931" spans="1:22" ht="29" outlineLevel="4" x14ac:dyDescent="0.35">
      <c r="A5931" s="6" t="s">
        <v>73</v>
      </c>
      <c r="B5931" s="6" t="s">
        <v>74</v>
      </c>
      <c r="C5931" s="12" t="s">
        <v>6366</v>
      </c>
      <c r="D5931" s="5" t="s">
        <v>6367</v>
      </c>
      <c r="E5931" s="6" t="s">
        <v>6367</v>
      </c>
      <c r="F5931" s="1" t="s">
        <v>76</v>
      </c>
      <c r="G5931" s="15" t="s">
        <v>4</v>
      </c>
      <c r="H5931" s="1" t="s">
        <v>6369</v>
      </c>
      <c r="I5931" s="2" t="s">
        <v>6370</v>
      </c>
      <c r="J5931" s="6" t="s">
        <v>4</v>
      </c>
      <c r="K5931" s="6" t="s">
        <v>4</v>
      </c>
      <c r="L5931" s="6" t="s">
        <v>4</v>
      </c>
      <c r="M5931" s="6" t="s">
        <v>5</v>
      </c>
      <c r="N5931" s="6" t="s">
        <v>6371</v>
      </c>
      <c r="O5931" s="16">
        <v>44855</v>
      </c>
      <c r="P5931" s="6" t="s">
        <v>7</v>
      </c>
      <c r="Q5931" s="18">
        <v>26060</v>
      </c>
      <c r="R5931" s="18">
        <v>26060</v>
      </c>
      <c r="S5931" s="18">
        <v>0</v>
      </c>
      <c r="T5931" s="18">
        <v>0</v>
      </c>
      <c r="U5931" s="10">
        <f t="shared" si="186"/>
        <v>0</v>
      </c>
      <c r="V5931" s="20">
        <f t="shared" si="187"/>
        <v>0</v>
      </c>
    </row>
    <row r="5932" spans="1:22" outlineLevel="3" x14ac:dyDescent="0.35">
      <c r="H5932" s="14" t="s">
        <v>12456</v>
      </c>
      <c r="O5932" s="16"/>
      <c r="Q5932" s="18">
        <f>SUBTOTAL(9,Q5930:Q5931)</f>
        <v>141841</v>
      </c>
      <c r="R5932" s="18">
        <f>SUBTOTAL(9,R5930:R5931)</f>
        <v>141841</v>
      </c>
      <c r="S5932" s="18">
        <f>SUBTOTAL(9,S5930:S5931)</f>
        <v>0</v>
      </c>
      <c r="T5932" s="18">
        <f>SUBTOTAL(9,T5930:T5931)</f>
        <v>0</v>
      </c>
      <c r="U5932" s="10">
        <f t="shared" si="186"/>
        <v>0</v>
      </c>
      <c r="V5932" s="20">
        <f t="shared" si="187"/>
        <v>0</v>
      </c>
    </row>
    <row r="5933" spans="1:22" ht="29" outlineLevel="4" x14ac:dyDescent="0.35">
      <c r="A5933" s="6" t="s">
        <v>73</v>
      </c>
      <c r="B5933" s="6" t="s">
        <v>74</v>
      </c>
      <c r="C5933" s="12" t="s">
        <v>6366</v>
      </c>
      <c r="D5933" s="5" t="s">
        <v>6367</v>
      </c>
      <c r="E5933" s="6" t="s">
        <v>6367</v>
      </c>
      <c r="F5933" s="1" t="s">
        <v>86</v>
      </c>
      <c r="G5933" s="15" t="s">
        <v>4</v>
      </c>
      <c r="H5933" s="1" t="s">
        <v>6373</v>
      </c>
      <c r="I5933" s="2" t="s">
        <v>6374</v>
      </c>
      <c r="J5933" s="6" t="s">
        <v>4</v>
      </c>
      <c r="K5933" s="6" t="s">
        <v>4</v>
      </c>
      <c r="L5933" s="6" t="s">
        <v>4</v>
      </c>
      <c r="M5933" s="6" t="s">
        <v>5</v>
      </c>
      <c r="N5933" s="6" t="s">
        <v>6372</v>
      </c>
      <c r="O5933" s="16">
        <v>44774</v>
      </c>
      <c r="P5933" s="6" t="s">
        <v>7</v>
      </c>
      <c r="Q5933" s="18">
        <v>24271</v>
      </c>
      <c r="R5933" s="18">
        <v>24271</v>
      </c>
      <c r="S5933" s="18">
        <v>0</v>
      </c>
      <c r="T5933" s="18">
        <v>0</v>
      </c>
      <c r="U5933" s="10">
        <f t="shared" si="186"/>
        <v>0</v>
      </c>
      <c r="V5933" s="20">
        <f t="shared" si="187"/>
        <v>0</v>
      </c>
    </row>
    <row r="5934" spans="1:22" outlineLevel="3" x14ac:dyDescent="0.35">
      <c r="H5934" s="14" t="s">
        <v>12457</v>
      </c>
      <c r="O5934" s="16"/>
      <c r="Q5934" s="18">
        <f>SUBTOTAL(9,Q5933:Q5933)</f>
        <v>24271</v>
      </c>
      <c r="R5934" s="18">
        <f>SUBTOTAL(9,R5933:R5933)</f>
        <v>24271</v>
      </c>
      <c r="S5934" s="18">
        <f>SUBTOTAL(9,S5933:S5933)</f>
        <v>0</v>
      </c>
      <c r="T5934" s="18">
        <f>SUBTOTAL(9,T5933:T5933)</f>
        <v>0</v>
      </c>
      <c r="U5934" s="10">
        <f t="shared" si="186"/>
        <v>0</v>
      </c>
      <c r="V5934" s="20">
        <f t="shared" si="187"/>
        <v>0</v>
      </c>
    </row>
    <row r="5935" spans="1:22" ht="29" outlineLevel="4" x14ac:dyDescent="0.35">
      <c r="A5935" s="6" t="s">
        <v>73</v>
      </c>
      <c r="B5935" s="6" t="s">
        <v>74</v>
      </c>
      <c r="C5935" s="12" t="s">
        <v>6366</v>
      </c>
      <c r="D5935" s="5" t="s">
        <v>6367</v>
      </c>
      <c r="E5935" s="6" t="s">
        <v>6367</v>
      </c>
      <c r="F5935" s="1" t="s">
        <v>4</v>
      </c>
      <c r="G5935" s="15" t="s">
        <v>82</v>
      </c>
      <c r="H5935" s="1" t="s">
        <v>6376</v>
      </c>
      <c r="I5935" s="2" t="s">
        <v>6377</v>
      </c>
      <c r="J5935" s="6" t="s">
        <v>4</v>
      </c>
      <c r="K5935" s="6" t="s">
        <v>4</v>
      </c>
      <c r="L5935" s="6" t="s">
        <v>4</v>
      </c>
      <c r="M5935" s="6" t="s">
        <v>5</v>
      </c>
      <c r="N5935" s="6" t="s">
        <v>6375</v>
      </c>
      <c r="O5935" s="16">
        <v>44883</v>
      </c>
      <c r="P5935" s="6" t="s">
        <v>7</v>
      </c>
      <c r="Q5935" s="18">
        <v>2742.11</v>
      </c>
      <c r="R5935" s="18">
        <v>0</v>
      </c>
      <c r="S5935" s="18">
        <v>2742.11</v>
      </c>
      <c r="T5935" s="18">
        <v>0</v>
      </c>
      <c r="U5935" s="10">
        <f t="shared" si="186"/>
        <v>0</v>
      </c>
      <c r="V5935" s="20">
        <f t="shared" si="187"/>
        <v>0</v>
      </c>
    </row>
    <row r="5936" spans="1:22" ht="29" outlineLevel="4" x14ac:dyDescent="0.35">
      <c r="A5936" s="6" t="s">
        <v>73</v>
      </c>
      <c r="B5936" s="6" t="s">
        <v>74</v>
      </c>
      <c r="C5936" s="12" t="s">
        <v>6366</v>
      </c>
      <c r="D5936" s="5" t="s">
        <v>6367</v>
      </c>
      <c r="E5936" s="6" t="s">
        <v>6367</v>
      </c>
      <c r="F5936" s="1" t="s">
        <v>76</v>
      </c>
      <c r="G5936" s="15" t="s">
        <v>4</v>
      </c>
      <c r="H5936" s="1" t="s">
        <v>6376</v>
      </c>
      <c r="I5936" s="2" t="s">
        <v>6377</v>
      </c>
      <c r="J5936" s="6" t="s">
        <v>4</v>
      </c>
      <c r="K5936" s="6" t="s">
        <v>4</v>
      </c>
      <c r="L5936" s="6" t="s">
        <v>4</v>
      </c>
      <c r="M5936" s="6" t="s">
        <v>5</v>
      </c>
      <c r="N5936" s="6" t="s">
        <v>6375</v>
      </c>
      <c r="O5936" s="16">
        <v>44883</v>
      </c>
      <c r="P5936" s="6" t="s">
        <v>7</v>
      </c>
      <c r="Q5936" s="18">
        <v>43873.89</v>
      </c>
      <c r="R5936" s="18">
        <v>43873.89</v>
      </c>
      <c r="S5936" s="18">
        <v>0</v>
      </c>
      <c r="T5936" s="18">
        <v>0</v>
      </c>
      <c r="U5936" s="10">
        <f t="shared" si="186"/>
        <v>0</v>
      </c>
      <c r="V5936" s="20">
        <f t="shared" si="187"/>
        <v>0</v>
      </c>
    </row>
    <row r="5937" spans="1:22" outlineLevel="3" x14ac:dyDescent="0.35">
      <c r="H5937" s="14" t="s">
        <v>12458</v>
      </c>
      <c r="O5937" s="16"/>
      <c r="Q5937" s="18">
        <f>SUBTOTAL(9,Q5935:Q5936)</f>
        <v>46616</v>
      </c>
      <c r="R5937" s="18">
        <f>SUBTOTAL(9,R5935:R5936)</f>
        <v>43873.89</v>
      </c>
      <c r="S5937" s="18">
        <f>SUBTOTAL(9,S5935:S5936)</f>
        <v>2742.11</v>
      </c>
      <c r="T5937" s="18">
        <f>SUBTOTAL(9,T5935:T5936)</f>
        <v>0</v>
      </c>
      <c r="U5937" s="10">
        <f t="shared" si="186"/>
        <v>4.5474735088646412E-13</v>
      </c>
      <c r="V5937" s="20">
        <f t="shared" si="187"/>
        <v>4.5474735088646412E-13</v>
      </c>
    </row>
    <row r="5938" spans="1:22" ht="29" outlineLevel="4" x14ac:dyDescent="0.35">
      <c r="A5938" s="6" t="s">
        <v>73</v>
      </c>
      <c r="B5938" s="6" t="s">
        <v>74</v>
      </c>
      <c r="C5938" s="12" t="s">
        <v>6366</v>
      </c>
      <c r="D5938" s="5" t="s">
        <v>6367</v>
      </c>
      <c r="E5938" s="6" t="s">
        <v>6367</v>
      </c>
      <c r="F5938" s="1" t="s">
        <v>86</v>
      </c>
      <c r="G5938" s="15" t="s">
        <v>4</v>
      </c>
      <c r="H5938" s="1" t="s">
        <v>6379</v>
      </c>
      <c r="I5938" s="2" t="s">
        <v>6380</v>
      </c>
      <c r="J5938" s="6" t="s">
        <v>4</v>
      </c>
      <c r="K5938" s="6" t="s">
        <v>4</v>
      </c>
      <c r="L5938" s="6" t="s">
        <v>4</v>
      </c>
      <c r="M5938" s="6" t="s">
        <v>5</v>
      </c>
      <c r="N5938" s="6" t="s">
        <v>6378</v>
      </c>
      <c r="O5938" s="16">
        <v>44993</v>
      </c>
      <c r="P5938" s="6" t="s">
        <v>7</v>
      </c>
      <c r="Q5938" s="18">
        <v>27642</v>
      </c>
      <c r="R5938" s="18">
        <v>27642</v>
      </c>
      <c r="S5938" s="18">
        <v>0</v>
      </c>
      <c r="T5938" s="18">
        <v>0</v>
      </c>
      <c r="U5938" s="10">
        <f t="shared" si="186"/>
        <v>0</v>
      </c>
      <c r="V5938" s="20">
        <f t="shared" si="187"/>
        <v>0</v>
      </c>
    </row>
    <row r="5939" spans="1:22" ht="29" outlineLevel="4" x14ac:dyDescent="0.35">
      <c r="A5939" s="6" t="s">
        <v>73</v>
      </c>
      <c r="B5939" s="6" t="s">
        <v>74</v>
      </c>
      <c r="C5939" s="12" t="s">
        <v>6366</v>
      </c>
      <c r="D5939" s="5" t="s">
        <v>6367</v>
      </c>
      <c r="E5939" s="6" t="s">
        <v>6367</v>
      </c>
      <c r="F5939" s="1" t="s">
        <v>86</v>
      </c>
      <c r="G5939" s="15" t="s">
        <v>4</v>
      </c>
      <c r="H5939" s="1" t="s">
        <v>6379</v>
      </c>
      <c r="I5939" s="2" t="s">
        <v>6380</v>
      </c>
      <c r="J5939" s="6" t="s">
        <v>4</v>
      </c>
      <c r="K5939" s="6" t="s">
        <v>4</v>
      </c>
      <c r="L5939" s="6" t="s">
        <v>4</v>
      </c>
      <c r="M5939" s="6" t="s">
        <v>5</v>
      </c>
      <c r="N5939" s="6" t="s">
        <v>6381</v>
      </c>
      <c r="O5939" s="16">
        <v>45027</v>
      </c>
      <c r="P5939" s="6" t="s">
        <v>7</v>
      </c>
      <c r="Q5939" s="18">
        <v>24072</v>
      </c>
      <c r="R5939" s="18">
        <v>24072</v>
      </c>
      <c r="S5939" s="18">
        <v>0</v>
      </c>
      <c r="T5939" s="18">
        <v>0</v>
      </c>
      <c r="U5939" s="10">
        <f t="shared" si="186"/>
        <v>0</v>
      </c>
      <c r="V5939" s="20">
        <f t="shared" si="187"/>
        <v>0</v>
      </c>
    </row>
    <row r="5940" spans="1:22" ht="29" outlineLevel="4" x14ac:dyDescent="0.35">
      <c r="A5940" s="6" t="s">
        <v>73</v>
      </c>
      <c r="B5940" s="6" t="s">
        <v>74</v>
      </c>
      <c r="C5940" s="12" t="s">
        <v>6366</v>
      </c>
      <c r="D5940" s="5" t="s">
        <v>6367</v>
      </c>
      <c r="E5940" s="6" t="s">
        <v>6367</v>
      </c>
      <c r="F5940" s="1" t="s">
        <v>86</v>
      </c>
      <c r="G5940" s="15" t="s">
        <v>4</v>
      </c>
      <c r="H5940" s="1" t="s">
        <v>6379</v>
      </c>
      <c r="I5940" s="2" t="s">
        <v>6380</v>
      </c>
      <c r="J5940" s="6" t="s">
        <v>4</v>
      </c>
      <c r="K5940" s="6" t="s">
        <v>4</v>
      </c>
      <c r="L5940" s="6" t="s">
        <v>4</v>
      </c>
      <c r="M5940" s="6" t="s">
        <v>5</v>
      </c>
      <c r="N5940" s="6" t="s">
        <v>6382</v>
      </c>
      <c r="O5940" s="16">
        <v>45034</v>
      </c>
      <c r="P5940" s="6" t="s">
        <v>7</v>
      </c>
      <c r="Q5940" s="18">
        <v>19873</v>
      </c>
      <c r="R5940" s="18">
        <v>19873</v>
      </c>
      <c r="S5940" s="18">
        <v>0</v>
      </c>
      <c r="T5940" s="18">
        <v>0</v>
      </c>
      <c r="U5940" s="10">
        <f t="shared" si="186"/>
        <v>0</v>
      </c>
      <c r="V5940" s="20">
        <f t="shared" si="187"/>
        <v>0</v>
      </c>
    </row>
    <row r="5941" spans="1:22" outlineLevel="3" x14ac:dyDescent="0.35">
      <c r="H5941" s="14" t="s">
        <v>12459</v>
      </c>
      <c r="O5941" s="16"/>
      <c r="Q5941" s="18">
        <f>SUBTOTAL(9,Q5938:Q5940)</f>
        <v>71587</v>
      </c>
      <c r="R5941" s="18">
        <f>SUBTOTAL(9,R5938:R5940)</f>
        <v>71587</v>
      </c>
      <c r="S5941" s="18">
        <f>SUBTOTAL(9,S5938:S5940)</f>
        <v>0</v>
      </c>
      <c r="T5941" s="18">
        <f>SUBTOTAL(9,T5938:T5940)</f>
        <v>0</v>
      </c>
      <c r="U5941" s="10">
        <f t="shared" si="186"/>
        <v>0</v>
      </c>
      <c r="V5941" s="20">
        <f t="shared" si="187"/>
        <v>0</v>
      </c>
    </row>
    <row r="5942" spans="1:22" ht="29" outlineLevel="4" x14ac:dyDescent="0.35">
      <c r="A5942" s="6" t="s">
        <v>73</v>
      </c>
      <c r="B5942" s="6" t="s">
        <v>74</v>
      </c>
      <c r="C5942" s="12" t="s">
        <v>6366</v>
      </c>
      <c r="D5942" s="5" t="s">
        <v>6367</v>
      </c>
      <c r="E5942" s="6" t="s">
        <v>6367</v>
      </c>
      <c r="F5942" s="1" t="s">
        <v>4</v>
      </c>
      <c r="G5942" s="15" t="s">
        <v>82</v>
      </c>
      <c r="H5942" s="1" t="s">
        <v>6384</v>
      </c>
      <c r="I5942" s="2" t="s">
        <v>6385</v>
      </c>
      <c r="J5942" s="6" t="s">
        <v>4</v>
      </c>
      <c r="K5942" s="6" t="s">
        <v>4</v>
      </c>
      <c r="L5942" s="6" t="s">
        <v>4</v>
      </c>
      <c r="M5942" s="6" t="s">
        <v>5</v>
      </c>
      <c r="N5942" s="6" t="s">
        <v>6383</v>
      </c>
      <c r="O5942" s="16">
        <v>44987</v>
      </c>
      <c r="P5942" s="6" t="s">
        <v>7</v>
      </c>
      <c r="Q5942" s="18">
        <v>1641.16</v>
      </c>
      <c r="R5942" s="18">
        <v>0</v>
      </c>
      <c r="S5942" s="18">
        <v>1641.16</v>
      </c>
      <c r="T5942" s="18">
        <v>0</v>
      </c>
      <c r="U5942" s="10">
        <f t="shared" si="186"/>
        <v>0</v>
      </c>
      <c r="V5942" s="20">
        <f t="shared" si="187"/>
        <v>0</v>
      </c>
    </row>
    <row r="5943" spans="1:22" ht="29" outlineLevel="4" x14ac:dyDescent="0.35">
      <c r="A5943" s="6" t="s">
        <v>73</v>
      </c>
      <c r="B5943" s="6" t="s">
        <v>74</v>
      </c>
      <c r="C5943" s="12" t="s">
        <v>6366</v>
      </c>
      <c r="D5943" s="5" t="s">
        <v>6367</v>
      </c>
      <c r="E5943" s="6" t="s">
        <v>6367</v>
      </c>
      <c r="F5943" s="1" t="s">
        <v>4</v>
      </c>
      <c r="G5943" s="15" t="s">
        <v>82</v>
      </c>
      <c r="H5943" s="1" t="s">
        <v>6384</v>
      </c>
      <c r="I5943" s="2" t="s">
        <v>6385</v>
      </c>
      <c r="J5943" s="6" t="s">
        <v>4</v>
      </c>
      <c r="K5943" s="6" t="s">
        <v>4</v>
      </c>
      <c r="L5943" s="6" t="s">
        <v>4</v>
      </c>
      <c r="M5943" s="6" t="s">
        <v>5</v>
      </c>
      <c r="N5943" s="6" t="s">
        <v>6386</v>
      </c>
      <c r="O5943" s="16">
        <v>45055</v>
      </c>
      <c r="P5943" s="6" t="s">
        <v>7</v>
      </c>
      <c r="Q5943" s="18">
        <v>2441.7399999999998</v>
      </c>
      <c r="R5943" s="18">
        <v>0</v>
      </c>
      <c r="S5943" s="18">
        <v>2441.7399999999998</v>
      </c>
      <c r="T5943" s="18">
        <v>0</v>
      </c>
      <c r="U5943" s="10">
        <f t="shared" si="186"/>
        <v>0</v>
      </c>
      <c r="V5943" s="20">
        <f t="shared" si="187"/>
        <v>0</v>
      </c>
    </row>
    <row r="5944" spans="1:22" ht="29" outlineLevel="4" x14ac:dyDescent="0.35">
      <c r="A5944" s="6" t="s">
        <v>73</v>
      </c>
      <c r="B5944" s="6" t="s">
        <v>74</v>
      </c>
      <c r="C5944" s="12" t="s">
        <v>6366</v>
      </c>
      <c r="D5944" s="5" t="s">
        <v>6367</v>
      </c>
      <c r="E5944" s="6" t="s">
        <v>6367</v>
      </c>
      <c r="F5944" s="1" t="s">
        <v>4</v>
      </c>
      <c r="G5944" s="15" t="s">
        <v>82</v>
      </c>
      <c r="H5944" s="1" t="s">
        <v>6384</v>
      </c>
      <c r="I5944" s="2" t="s">
        <v>6385</v>
      </c>
      <c r="J5944" s="6" t="s">
        <v>4</v>
      </c>
      <c r="K5944" s="6" t="s">
        <v>4</v>
      </c>
      <c r="L5944" s="6" t="s">
        <v>4</v>
      </c>
      <c r="M5944" s="6" t="s">
        <v>5</v>
      </c>
      <c r="N5944" s="6" t="s">
        <v>6387</v>
      </c>
      <c r="O5944" s="16">
        <v>45062</v>
      </c>
      <c r="P5944" s="6" t="s">
        <v>7</v>
      </c>
      <c r="Q5944" s="18">
        <v>1660.27</v>
      </c>
      <c r="R5944" s="18">
        <v>0</v>
      </c>
      <c r="S5944" s="18">
        <v>1660.27</v>
      </c>
      <c r="T5944" s="18">
        <v>0</v>
      </c>
      <c r="U5944" s="10">
        <f t="shared" si="186"/>
        <v>0</v>
      </c>
      <c r="V5944" s="20">
        <f t="shared" si="187"/>
        <v>0</v>
      </c>
    </row>
    <row r="5945" spans="1:22" ht="29" outlineLevel="4" x14ac:dyDescent="0.35">
      <c r="A5945" s="6" t="s">
        <v>73</v>
      </c>
      <c r="B5945" s="6" t="s">
        <v>74</v>
      </c>
      <c r="C5945" s="12" t="s">
        <v>6366</v>
      </c>
      <c r="D5945" s="5" t="s">
        <v>6367</v>
      </c>
      <c r="E5945" s="6" t="s">
        <v>6367</v>
      </c>
      <c r="F5945" s="1" t="s">
        <v>76</v>
      </c>
      <c r="G5945" s="15" t="s">
        <v>4</v>
      </c>
      <c r="H5945" s="1" t="s">
        <v>6384</v>
      </c>
      <c r="I5945" s="2" t="s">
        <v>6385</v>
      </c>
      <c r="J5945" s="6" t="s">
        <v>4</v>
      </c>
      <c r="K5945" s="6" t="s">
        <v>4</v>
      </c>
      <c r="L5945" s="6" t="s">
        <v>4</v>
      </c>
      <c r="M5945" s="6" t="s">
        <v>5</v>
      </c>
      <c r="N5945" s="6" t="s">
        <v>6383</v>
      </c>
      <c r="O5945" s="16">
        <v>44987</v>
      </c>
      <c r="P5945" s="6" t="s">
        <v>7</v>
      </c>
      <c r="Q5945" s="18">
        <v>26259.84</v>
      </c>
      <c r="R5945" s="18">
        <v>26259.84</v>
      </c>
      <c r="S5945" s="18">
        <v>0</v>
      </c>
      <c r="T5945" s="18">
        <v>0</v>
      </c>
      <c r="U5945" s="10">
        <f t="shared" si="186"/>
        <v>0</v>
      </c>
      <c r="V5945" s="20">
        <f t="shared" si="187"/>
        <v>0</v>
      </c>
    </row>
    <row r="5946" spans="1:22" ht="29" outlineLevel="4" x14ac:dyDescent="0.35">
      <c r="A5946" s="6" t="s">
        <v>73</v>
      </c>
      <c r="B5946" s="6" t="s">
        <v>74</v>
      </c>
      <c r="C5946" s="12" t="s">
        <v>6366</v>
      </c>
      <c r="D5946" s="5" t="s">
        <v>6367</v>
      </c>
      <c r="E5946" s="6" t="s">
        <v>6367</v>
      </c>
      <c r="F5946" s="1" t="s">
        <v>76</v>
      </c>
      <c r="G5946" s="15" t="s">
        <v>4</v>
      </c>
      <c r="H5946" s="1" t="s">
        <v>6384</v>
      </c>
      <c r="I5946" s="2" t="s">
        <v>6385</v>
      </c>
      <c r="J5946" s="6" t="s">
        <v>4</v>
      </c>
      <c r="K5946" s="6" t="s">
        <v>4</v>
      </c>
      <c r="L5946" s="6" t="s">
        <v>4</v>
      </c>
      <c r="M5946" s="6" t="s">
        <v>5</v>
      </c>
      <c r="N5946" s="6" t="s">
        <v>6386</v>
      </c>
      <c r="O5946" s="16">
        <v>45055</v>
      </c>
      <c r="P5946" s="6" t="s">
        <v>7</v>
      </c>
      <c r="Q5946" s="18">
        <v>39070.26</v>
      </c>
      <c r="R5946" s="18">
        <v>39070.26</v>
      </c>
      <c r="S5946" s="18">
        <v>0</v>
      </c>
      <c r="T5946" s="18">
        <v>0</v>
      </c>
      <c r="U5946" s="10">
        <f t="shared" si="186"/>
        <v>0</v>
      </c>
      <c r="V5946" s="20">
        <f t="shared" si="187"/>
        <v>0</v>
      </c>
    </row>
    <row r="5947" spans="1:22" ht="29" outlineLevel="4" x14ac:dyDescent="0.35">
      <c r="A5947" s="6" t="s">
        <v>73</v>
      </c>
      <c r="B5947" s="6" t="s">
        <v>74</v>
      </c>
      <c r="C5947" s="12" t="s">
        <v>6366</v>
      </c>
      <c r="D5947" s="5" t="s">
        <v>6367</v>
      </c>
      <c r="E5947" s="6" t="s">
        <v>6367</v>
      </c>
      <c r="F5947" s="1" t="s">
        <v>76</v>
      </c>
      <c r="G5947" s="15" t="s">
        <v>4</v>
      </c>
      <c r="H5947" s="1" t="s">
        <v>6384</v>
      </c>
      <c r="I5947" s="2" t="s">
        <v>6385</v>
      </c>
      <c r="J5947" s="6" t="s">
        <v>4</v>
      </c>
      <c r="K5947" s="6" t="s">
        <v>4</v>
      </c>
      <c r="L5947" s="6" t="s">
        <v>4</v>
      </c>
      <c r="M5947" s="6" t="s">
        <v>5</v>
      </c>
      <c r="N5947" s="6" t="s">
        <v>6387</v>
      </c>
      <c r="O5947" s="16">
        <v>45062</v>
      </c>
      <c r="P5947" s="6" t="s">
        <v>7</v>
      </c>
      <c r="Q5947" s="18">
        <v>26565.73</v>
      </c>
      <c r="R5947" s="18">
        <v>26565.73</v>
      </c>
      <c r="S5947" s="18">
        <v>0</v>
      </c>
      <c r="T5947" s="18">
        <v>0</v>
      </c>
      <c r="U5947" s="10">
        <f t="shared" si="186"/>
        <v>0</v>
      </c>
      <c r="V5947" s="20">
        <f t="shared" si="187"/>
        <v>0</v>
      </c>
    </row>
    <row r="5948" spans="1:22" outlineLevel="3" x14ac:dyDescent="0.35">
      <c r="H5948" s="14" t="s">
        <v>12460</v>
      </c>
      <c r="O5948" s="16"/>
      <c r="Q5948" s="18">
        <f>SUBTOTAL(9,Q5942:Q5947)</f>
        <v>97639</v>
      </c>
      <c r="R5948" s="18">
        <f>SUBTOTAL(9,R5942:R5947)</f>
        <v>91895.83</v>
      </c>
      <c r="S5948" s="18">
        <f>SUBTOTAL(9,S5942:S5947)</f>
        <v>5743.17</v>
      </c>
      <c r="T5948" s="18">
        <f>SUBTOTAL(9,T5942:T5947)</f>
        <v>0</v>
      </c>
      <c r="U5948" s="10">
        <f t="shared" si="186"/>
        <v>-1.8189894035458565E-12</v>
      </c>
      <c r="V5948" s="20">
        <f t="shared" si="187"/>
        <v>-1.8189894035458565E-12</v>
      </c>
    </row>
    <row r="5949" spans="1:22" outlineLevel="2" x14ac:dyDescent="0.35">
      <c r="C5949" s="13" t="s">
        <v>10824</v>
      </c>
      <c r="O5949" s="16"/>
      <c r="Q5949" s="18">
        <f>SUBTOTAL(9,Q5930:Q5947)</f>
        <v>381954</v>
      </c>
      <c r="R5949" s="18">
        <f>SUBTOTAL(9,R5930:R5947)</f>
        <v>373468.72000000003</v>
      </c>
      <c r="S5949" s="18">
        <f>SUBTOTAL(9,S5930:S5947)</f>
        <v>8485.2800000000007</v>
      </c>
      <c r="T5949" s="18">
        <f>SUBTOTAL(9,T5930:T5947)</f>
        <v>0</v>
      </c>
      <c r="U5949" s="10">
        <f t="shared" si="186"/>
        <v>-3.092281986027956E-11</v>
      </c>
      <c r="V5949" s="20">
        <f t="shared" si="187"/>
        <v>-3.092281986027956E-11</v>
      </c>
    </row>
    <row r="5950" spans="1:22" ht="29" outlineLevel="4" x14ac:dyDescent="0.35">
      <c r="A5950" s="6" t="s">
        <v>3136</v>
      </c>
      <c r="B5950" s="6" t="s">
        <v>3137</v>
      </c>
      <c r="C5950" s="12" t="s">
        <v>6388</v>
      </c>
      <c r="D5950" s="5" t="s">
        <v>6389</v>
      </c>
      <c r="E5950" s="6" t="s">
        <v>6389</v>
      </c>
      <c r="F5950" s="1" t="s">
        <v>4</v>
      </c>
      <c r="G5950" s="15" t="s">
        <v>1372</v>
      </c>
      <c r="H5950" s="1" t="s">
        <v>6267</v>
      </c>
      <c r="I5950" s="2" t="s">
        <v>6268</v>
      </c>
      <c r="J5950" s="6" t="s">
        <v>4</v>
      </c>
      <c r="K5950" s="6" t="s">
        <v>4</v>
      </c>
      <c r="L5950" s="6" t="s">
        <v>4</v>
      </c>
      <c r="M5950" s="6" t="s">
        <v>5</v>
      </c>
      <c r="N5950" s="6" t="s">
        <v>6390</v>
      </c>
      <c r="O5950" s="16">
        <v>44760</v>
      </c>
      <c r="P5950" s="6" t="s">
        <v>6391</v>
      </c>
      <c r="Q5950" s="18">
        <v>507054</v>
      </c>
      <c r="R5950" s="18">
        <v>0</v>
      </c>
      <c r="S5950" s="18">
        <v>507054</v>
      </c>
      <c r="T5950" s="18">
        <v>0</v>
      </c>
      <c r="U5950" s="10">
        <f t="shared" si="186"/>
        <v>0</v>
      </c>
      <c r="V5950" s="20">
        <f t="shared" si="187"/>
        <v>0</v>
      </c>
    </row>
    <row r="5951" spans="1:22" outlineLevel="3" x14ac:dyDescent="0.35">
      <c r="H5951" s="14" t="s">
        <v>12438</v>
      </c>
      <c r="O5951" s="16"/>
      <c r="Q5951" s="18">
        <f>SUBTOTAL(9,Q5950:Q5950)</f>
        <v>507054</v>
      </c>
      <c r="R5951" s="18">
        <f>SUBTOTAL(9,R5950:R5950)</f>
        <v>0</v>
      </c>
      <c r="S5951" s="18">
        <f>SUBTOTAL(9,S5950:S5950)</f>
        <v>507054</v>
      </c>
      <c r="T5951" s="18">
        <f>SUBTOTAL(9,T5950:T5950)</f>
        <v>0</v>
      </c>
      <c r="U5951" s="10">
        <f t="shared" si="186"/>
        <v>0</v>
      </c>
      <c r="V5951" s="20">
        <f t="shared" si="187"/>
        <v>0</v>
      </c>
    </row>
    <row r="5952" spans="1:22" ht="29" outlineLevel="4" x14ac:dyDescent="0.35">
      <c r="A5952" s="6" t="s">
        <v>566</v>
      </c>
      <c r="B5952" s="6" t="s">
        <v>567</v>
      </c>
      <c r="C5952" s="12" t="s">
        <v>6388</v>
      </c>
      <c r="D5952" s="5" t="s">
        <v>6392</v>
      </c>
      <c r="E5952" s="6" t="s">
        <v>6392</v>
      </c>
      <c r="F5952" s="1" t="s">
        <v>573</v>
      </c>
      <c r="G5952" s="15" t="s">
        <v>4</v>
      </c>
      <c r="H5952" s="1" t="s">
        <v>6394</v>
      </c>
      <c r="I5952" s="2" t="s">
        <v>6395</v>
      </c>
      <c r="J5952" s="6" t="s">
        <v>4</v>
      </c>
      <c r="K5952" s="6" t="s">
        <v>4</v>
      </c>
      <c r="L5952" s="6" t="s">
        <v>4</v>
      </c>
      <c r="M5952" s="6" t="s">
        <v>5</v>
      </c>
      <c r="N5952" s="6" t="s">
        <v>6393</v>
      </c>
      <c r="O5952" s="16">
        <v>44781</v>
      </c>
      <c r="P5952" s="6" t="s">
        <v>7</v>
      </c>
      <c r="Q5952" s="18">
        <v>5765.33</v>
      </c>
      <c r="R5952" s="18">
        <v>5765.33</v>
      </c>
      <c r="S5952" s="18">
        <v>0</v>
      </c>
      <c r="T5952" s="18">
        <v>0</v>
      </c>
      <c r="U5952" s="10">
        <f t="shared" si="186"/>
        <v>0</v>
      </c>
      <c r="V5952" s="20">
        <f t="shared" si="187"/>
        <v>0</v>
      </c>
    </row>
    <row r="5953" spans="1:22" ht="29" outlineLevel="4" x14ac:dyDescent="0.35">
      <c r="A5953" s="6" t="s">
        <v>566</v>
      </c>
      <c r="B5953" s="6" t="s">
        <v>567</v>
      </c>
      <c r="C5953" s="12" t="s">
        <v>6388</v>
      </c>
      <c r="D5953" s="5" t="s">
        <v>6392</v>
      </c>
      <c r="E5953" s="6" t="s">
        <v>6392</v>
      </c>
      <c r="F5953" s="1" t="s">
        <v>573</v>
      </c>
      <c r="G5953" s="15" t="s">
        <v>4</v>
      </c>
      <c r="H5953" s="1" t="s">
        <v>6394</v>
      </c>
      <c r="I5953" s="2" t="s">
        <v>6395</v>
      </c>
      <c r="J5953" s="6" t="s">
        <v>4</v>
      </c>
      <c r="K5953" s="6" t="s">
        <v>4</v>
      </c>
      <c r="L5953" s="6" t="s">
        <v>4</v>
      </c>
      <c r="M5953" s="6" t="s">
        <v>5</v>
      </c>
      <c r="N5953" s="6" t="s">
        <v>6396</v>
      </c>
      <c r="O5953" s="16">
        <v>44862</v>
      </c>
      <c r="P5953" s="6" t="s">
        <v>7</v>
      </c>
      <c r="Q5953" s="18">
        <v>7601.49</v>
      </c>
      <c r="R5953" s="18">
        <v>7601.49</v>
      </c>
      <c r="S5953" s="18">
        <v>0</v>
      </c>
      <c r="T5953" s="18">
        <v>0</v>
      </c>
      <c r="U5953" s="10">
        <f t="shared" si="186"/>
        <v>0</v>
      </c>
      <c r="V5953" s="20">
        <f t="shared" si="187"/>
        <v>0</v>
      </c>
    </row>
    <row r="5954" spans="1:22" ht="29" outlineLevel="4" x14ac:dyDescent="0.35">
      <c r="A5954" s="6" t="s">
        <v>566</v>
      </c>
      <c r="B5954" s="6" t="s">
        <v>567</v>
      </c>
      <c r="C5954" s="12" t="s">
        <v>6388</v>
      </c>
      <c r="D5954" s="5" t="s">
        <v>6392</v>
      </c>
      <c r="E5954" s="6" t="s">
        <v>6392</v>
      </c>
      <c r="F5954" s="1" t="s">
        <v>573</v>
      </c>
      <c r="G5954" s="15" t="s">
        <v>4</v>
      </c>
      <c r="H5954" s="1" t="s">
        <v>6394</v>
      </c>
      <c r="I5954" s="2" t="s">
        <v>6395</v>
      </c>
      <c r="J5954" s="6" t="s">
        <v>4</v>
      </c>
      <c r="K5954" s="6" t="s">
        <v>4</v>
      </c>
      <c r="L5954" s="6" t="s">
        <v>4</v>
      </c>
      <c r="M5954" s="6" t="s">
        <v>5</v>
      </c>
      <c r="N5954" s="6" t="s">
        <v>6397</v>
      </c>
      <c r="O5954" s="16">
        <v>44874</v>
      </c>
      <c r="P5954" s="6" t="s">
        <v>7</v>
      </c>
      <c r="Q5954" s="18">
        <v>5612.99</v>
      </c>
      <c r="R5954" s="18">
        <v>5612.99</v>
      </c>
      <c r="S5954" s="18">
        <v>0</v>
      </c>
      <c r="T5954" s="18">
        <v>0</v>
      </c>
      <c r="U5954" s="10">
        <f t="shared" si="186"/>
        <v>0</v>
      </c>
      <c r="V5954" s="20">
        <f t="shared" si="187"/>
        <v>0</v>
      </c>
    </row>
    <row r="5955" spans="1:22" outlineLevel="3" x14ac:dyDescent="0.35">
      <c r="H5955" s="14" t="s">
        <v>12461</v>
      </c>
      <c r="O5955" s="16"/>
      <c r="Q5955" s="18">
        <f>SUBTOTAL(9,Q5952:Q5954)</f>
        <v>18979.809999999998</v>
      </c>
      <c r="R5955" s="18">
        <f>SUBTOTAL(9,R5952:R5954)</f>
        <v>18979.809999999998</v>
      </c>
      <c r="S5955" s="18">
        <f>SUBTOTAL(9,S5952:S5954)</f>
        <v>0</v>
      </c>
      <c r="T5955" s="18">
        <f>SUBTOTAL(9,T5952:T5954)</f>
        <v>0</v>
      </c>
      <c r="U5955" s="10">
        <f t="shared" ref="U5955:U6018" si="188">Q5955-R5955-S5955-T5955</f>
        <v>0</v>
      </c>
      <c r="V5955" s="20">
        <f t="shared" ref="V5955:V6018" si="189">Q5955-R5955-S5955-T5955</f>
        <v>0</v>
      </c>
    </row>
    <row r="5956" spans="1:22" outlineLevel="4" x14ac:dyDescent="0.35">
      <c r="A5956" s="6" t="s">
        <v>566</v>
      </c>
      <c r="B5956" s="6" t="s">
        <v>567</v>
      </c>
      <c r="C5956" s="12" t="s">
        <v>6388</v>
      </c>
      <c r="D5956" s="5" t="s">
        <v>6392</v>
      </c>
      <c r="E5956" s="6" t="s">
        <v>6392</v>
      </c>
      <c r="F5956" s="1" t="s">
        <v>573</v>
      </c>
      <c r="G5956" s="15" t="s">
        <v>4</v>
      </c>
      <c r="H5956" s="1" t="s">
        <v>6399</v>
      </c>
      <c r="I5956" s="2" t="s">
        <v>6400</v>
      </c>
      <c r="J5956" s="6" t="s">
        <v>4</v>
      </c>
      <c r="K5956" s="6" t="s">
        <v>4</v>
      </c>
      <c r="L5956" s="6" t="s">
        <v>4</v>
      </c>
      <c r="M5956" s="6" t="s">
        <v>5</v>
      </c>
      <c r="N5956" s="6" t="s">
        <v>6398</v>
      </c>
      <c r="O5956" s="16">
        <v>44908</v>
      </c>
      <c r="P5956" s="6" t="s">
        <v>7</v>
      </c>
      <c r="Q5956" s="18">
        <v>1626.1</v>
      </c>
      <c r="R5956" s="18">
        <v>1626.1</v>
      </c>
      <c r="S5956" s="18">
        <v>0</v>
      </c>
      <c r="T5956" s="18">
        <v>0</v>
      </c>
      <c r="U5956" s="10">
        <f t="shared" si="188"/>
        <v>0</v>
      </c>
      <c r="V5956" s="20">
        <f t="shared" si="189"/>
        <v>0</v>
      </c>
    </row>
    <row r="5957" spans="1:22" outlineLevel="4" x14ac:dyDescent="0.35">
      <c r="A5957" s="6" t="s">
        <v>566</v>
      </c>
      <c r="B5957" s="6" t="s">
        <v>567</v>
      </c>
      <c r="C5957" s="12" t="s">
        <v>6388</v>
      </c>
      <c r="D5957" s="5" t="s">
        <v>6392</v>
      </c>
      <c r="E5957" s="6" t="s">
        <v>6392</v>
      </c>
      <c r="F5957" s="1" t="s">
        <v>573</v>
      </c>
      <c r="G5957" s="15" t="s">
        <v>4</v>
      </c>
      <c r="H5957" s="1" t="s">
        <v>6399</v>
      </c>
      <c r="I5957" s="2" t="s">
        <v>6400</v>
      </c>
      <c r="J5957" s="6" t="s">
        <v>4</v>
      </c>
      <c r="K5957" s="6" t="s">
        <v>4</v>
      </c>
      <c r="L5957" s="6" t="s">
        <v>4</v>
      </c>
      <c r="M5957" s="6" t="s">
        <v>5</v>
      </c>
      <c r="N5957" s="6" t="s">
        <v>6401</v>
      </c>
      <c r="O5957" s="16">
        <v>44911</v>
      </c>
      <c r="P5957" s="6" t="s">
        <v>7</v>
      </c>
      <c r="Q5957" s="18">
        <v>1919.39</v>
      </c>
      <c r="R5957" s="18">
        <v>1919.39</v>
      </c>
      <c r="S5957" s="18">
        <v>0</v>
      </c>
      <c r="T5957" s="18">
        <v>0</v>
      </c>
      <c r="U5957" s="10">
        <f t="shared" si="188"/>
        <v>0</v>
      </c>
      <c r="V5957" s="20">
        <f t="shared" si="189"/>
        <v>0</v>
      </c>
    </row>
    <row r="5958" spans="1:22" outlineLevel="4" x14ac:dyDescent="0.35">
      <c r="A5958" s="6" t="s">
        <v>566</v>
      </c>
      <c r="B5958" s="6" t="s">
        <v>567</v>
      </c>
      <c r="C5958" s="12" t="s">
        <v>6388</v>
      </c>
      <c r="D5958" s="5" t="s">
        <v>6392</v>
      </c>
      <c r="E5958" s="6" t="s">
        <v>6392</v>
      </c>
      <c r="F5958" s="1" t="s">
        <v>573</v>
      </c>
      <c r="G5958" s="15" t="s">
        <v>4</v>
      </c>
      <c r="H5958" s="1" t="s">
        <v>6399</v>
      </c>
      <c r="I5958" s="2" t="s">
        <v>6400</v>
      </c>
      <c r="J5958" s="6" t="s">
        <v>4</v>
      </c>
      <c r="K5958" s="6" t="s">
        <v>4</v>
      </c>
      <c r="L5958" s="6" t="s">
        <v>4</v>
      </c>
      <c r="M5958" s="6" t="s">
        <v>5</v>
      </c>
      <c r="N5958" s="6" t="s">
        <v>6402</v>
      </c>
      <c r="O5958" s="16">
        <v>44952</v>
      </c>
      <c r="P5958" s="6" t="s">
        <v>7</v>
      </c>
      <c r="Q5958" s="18">
        <v>2076.6799999999998</v>
      </c>
      <c r="R5958" s="18">
        <v>2076.6799999999998</v>
      </c>
      <c r="S5958" s="18">
        <v>0</v>
      </c>
      <c r="T5958" s="18">
        <v>0</v>
      </c>
      <c r="U5958" s="10">
        <f t="shared" si="188"/>
        <v>0</v>
      </c>
      <c r="V5958" s="20">
        <f t="shared" si="189"/>
        <v>0</v>
      </c>
    </row>
    <row r="5959" spans="1:22" outlineLevel="4" x14ac:dyDescent="0.35">
      <c r="A5959" s="6" t="s">
        <v>566</v>
      </c>
      <c r="B5959" s="6" t="s">
        <v>567</v>
      </c>
      <c r="C5959" s="12" t="s">
        <v>6388</v>
      </c>
      <c r="D5959" s="5" t="s">
        <v>6392</v>
      </c>
      <c r="E5959" s="6" t="s">
        <v>6392</v>
      </c>
      <c r="F5959" s="1" t="s">
        <v>573</v>
      </c>
      <c r="G5959" s="15" t="s">
        <v>4</v>
      </c>
      <c r="H5959" s="1" t="s">
        <v>6399</v>
      </c>
      <c r="I5959" s="2" t="s">
        <v>6400</v>
      </c>
      <c r="J5959" s="6" t="s">
        <v>4</v>
      </c>
      <c r="K5959" s="6" t="s">
        <v>4</v>
      </c>
      <c r="L5959" s="6" t="s">
        <v>4</v>
      </c>
      <c r="M5959" s="6" t="s">
        <v>5</v>
      </c>
      <c r="N5959" s="6" t="s">
        <v>6403</v>
      </c>
      <c r="O5959" s="16">
        <v>44988</v>
      </c>
      <c r="P5959" s="6" t="s">
        <v>7</v>
      </c>
      <c r="Q5959" s="18">
        <v>2168.27</v>
      </c>
      <c r="R5959" s="18">
        <v>2168.27</v>
      </c>
      <c r="S5959" s="18">
        <v>0</v>
      </c>
      <c r="T5959" s="18">
        <v>0</v>
      </c>
      <c r="U5959" s="10">
        <f t="shared" si="188"/>
        <v>0</v>
      </c>
      <c r="V5959" s="20">
        <f t="shared" si="189"/>
        <v>0</v>
      </c>
    </row>
    <row r="5960" spans="1:22" outlineLevel="4" x14ac:dyDescent="0.35">
      <c r="A5960" s="6" t="s">
        <v>566</v>
      </c>
      <c r="B5960" s="6" t="s">
        <v>567</v>
      </c>
      <c r="C5960" s="12" t="s">
        <v>6388</v>
      </c>
      <c r="D5960" s="5" t="s">
        <v>6392</v>
      </c>
      <c r="E5960" s="6" t="s">
        <v>6392</v>
      </c>
      <c r="F5960" s="1" t="s">
        <v>573</v>
      </c>
      <c r="G5960" s="15" t="s">
        <v>4</v>
      </c>
      <c r="H5960" s="1" t="s">
        <v>6399</v>
      </c>
      <c r="I5960" s="2" t="s">
        <v>6400</v>
      </c>
      <c r="J5960" s="6" t="s">
        <v>4</v>
      </c>
      <c r="K5960" s="6" t="s">
        <v>4</v>
      </c>
      <c r="L5960" s="6" t="s">
        <v>4</v>
      </c>
      <c r="M5960" s="6" t="s">
        <v>5</v>
      </c>
      <c r="N5960" s="6" t="s">
        <v>6404</v>
      </c>
      <c r="O5960" s="16">
        <v>44993</v>
      </c>
      <c r="P5960" s="6" t="s">
        <v>7</v>
      </c>
      <c r="Q5960" s="18">
        <v>2265.6999999999998</v>
      </c>
      <c r="R5960" s="18">
        <v>2265.6999999999998</v>
      </c>
      <c r="S5960" s="18">
        <v>0</v>
      </c>
      <c r="T5960" s="18">
        <v>0</v>
      </c>
      <c r="U5960" s="10">
        <f t="shared" si="188"/>
        <v>0</v>
      </c>
      <c r="V5960" s="20">
        <f t="shared" si="189"/>
        <v>0</v>
      </c>
    </row>
    <row r="5961" spans="1:22" outlineLevel="4" x14ac:dyDescent="0.35">
      <c r="A5961" s="6" t="s">
        <v>566</v>
      </c>
      <c r="B5961" s="6" t="s">
        <v>567</v>
      </c>
      <c r="C5961" s="12" t="s">
        <v>6388</v>
      </c>
      <c r="D5961" s="5" t="s">
        <v>6392</v>
      </c>
      <c r="E5961" s="6" t="s">
        <v>6392</v>
      </c>
      <c r="F5961" s="1" t="s">
        <v>573</v>
      </c>
      <c r="G5961" s="15" t="s">
        <v>4</v>
      </c>
      <c r="H5961" s="1" t="s">
        <v>6399</v>
      </c>
      <c r="I5961" s="2" t="s">
        <v>6400</v>
      </c>
      <c r="J5961" s="6" t="s">
        <v>4</v>
      </c>
      <c r="K5961" s="6" t="s">
        <v>4</v>
      </c>
      <c r="L5961" s="6" t="s">
        <v>4</v>
      </c>
      <c r="M5961" s="6" t="s">
        <v>5</v>
      </c>
      <c r="N5961" s="6" t="s">
        <v>6405</v>
      </c>
      <c r="O5961" s="16">
        <v>45042</v>
      </c>
      <c r="P5961" s="6" t="s">
        <v>7</v>
      </c>
      <c r="Q5961" s="18">
        <v>2063.91</v>
      </c>
      <c r="R5961" s="18">
        <v>2063.91</v>
      </c>
      <c r="S5961" s="18">
        <v>0</v>
      </c>
      <c r="T5961" s="18">
        <v>0</v>
      </c>
      <c r="U5961" s="10">
        <f t="shared" si="188"/>
        <v>0</v>
      </c>
      <c r="V5961" s="20">
        <f t="shared" si="189"/>
        <v>0</v>
      </c>
    </row>
    <row r="5962" spans="1:22" outlineLevel="4" x14ac:dyDescent="0.35">
      <c r="A5962" s="6" t="s">
        <v>566</v>
      </c>
      <c r="B5962" s="6" t="s">
        <v>567</v>
      </c>
      <c r="C5962" s="12" t="s">
        <v>6388</v>
      </c>
      <c r="D5962" s="5" t="s">
        <v>6392</v>
      </c>
      <c r="E5962" s="6" t="s">
        <v>6392</v>
      </c>
      <c r="F5962" s="1" t="s">
        <v>573</v>
      </c>
      <c r="G5962" s="15" t="s">
        <v>4</v>
      </c>
      <c r="H5962" s="1" t="s">
        <v>6399</v>
      </c>
      <c r="I5962" s="2" t="s">
        <v>6400</v>
      </c>
      <c r="J5962" s="6" t="s">
        <v>4</v>
      </c>
      <c r="K5962" s="6" t="s">
        <v>4</v>
      </c>
      <c r="L5962" s="6" t="s">
        <v>4</v>
      </c>
      <c r="M5962" s="6" t="s">
        <v>5</v>
      </c>
      <c r="N5962" s="6" t="s">
        <v>6406</v>
      </c>
      <c r="O5962" s="16">
        <v>45071</v>
      </c>
      <c r="P5962" s="6" t="s">
        <v>7</v>
      </c>
      <c r="Q5962" s="18">
        <v>2154.86</v>
      </c>
      <c r="R5962" s="18">
        <v>2154.86</v>
      </c>
      <c r="S5962" s="18">
        <v>0</v>
      </c>
      <c r="T5962" s="18">
        <v>0</v>
      </c>
      <c r="U5962" s="10">
        <f t="shared" si="188"/>
        <v>0</v>
      </c>
      <c r="V5962" s="20">
        <f t="shared" si="189"/>
        <v>0</v>
      </c>
    </row>
    <row r="5963" spans="1:22" outlineLevel="4" x14ac:dyDescent="0.35">
      <c r="A5963" s="6" t="s">
        <v>566</v>
      </c>
      <c r="B5963" s="6" t="s">
        <v>567</v>
      </c>
      <c r="C5963" s="12" t="s">
        <v>6388</v>
      </c>
      <c r="D5963" s="5" t="s">
        <v>6392</v>
      </c>
      <c r="E5963" s="6" t="s">
        <v>6392</v>
      </c>
      <c r="F5963" s="1" t="s">
        <v>573</v>
      </c>
      <c r="G5963" s="15" t="s">
        <v>4</v>
      </c>
      <c r="H5963" s="1" t="s">
        <v>6399</v>
      </c>
      <c r="I5963" s="2" t="s">
        <v>6400</v>
      </c>
      <c r="J5963" s="6" t="s">
        <v>4</v>
      </c>
      <c r="K5963" s="6" t="s">
        <v>4</v>
      </c>
      <c r="L5963" s="6" t="s">
        <v>4</v>
      </c>
      <c r="M5963" s="6" t="s">
        <v>5</v>
      </c>
      <c r="N5963" s="6" t="s">
        <v>6407</v>
      </c>
      <c r="O5963" s="16">
        <v>45085</v>
      </c>
      <c r="P5963" s="6" t="s">
        <v>7</v>
      </c>
      <c r="Q5963" s="18">
        <v>2063.44</v>
      </c>
      <c r="R5963" s="18">
        <v>2063.44</v>
      </c>
      <c r="S5963" s="18">
        <v>0</v>
      </c>
      <c r="T5963" s="18">
        <v>0</v>
      </c>
      <c r="U5963" s="10">
        <f t="shared" si="188"/>
        <v>0</v>
      </c>
      <c r="V5963" s="20">
        <f t="shared" si="189"/>
        <v>0</v>
      </c>
    </row>
    <row r="5964" spans="1:22" outlineLevel="3" x14ac:dyDescent="0.35">
      <c r="H5964" s="14" t="s">
        <v>12462</v>
      </c>
      <c r="O5964" s="16"/>
      <c r="Q5964" s="18">
        <f>SUBTOTAL(9,Q5956:Q5963)</f>
        <v>16338.35</v>
      </c>
      <c r="R5964" s="18">
        <f>SUBTOTAL(9,R5956:R5963)</f>
        <v>16338.35</v>
      </c>
      <c r="S5964" s="18">
        <f>SUBTOTAL(9,S5956:S5963)</f>
        <v>0</v>
      </c>
      <c r="T5964" s="18">
        <f>SUBTOTAL(9,T5956:T5963)</f>
        <v>0</v>
      </c>
      <c r="U5964" s="10">
        <f t="shared" si="188"/>
        <v>0</v>
      </c>
      <c r="V5964" s="20">
        <f t="shared" si="189"/>
        <v>0</v>
      </c>
    </row>
    <row r="5965" spans="1:22" outlineLevel="4" x14ac:dyDescent="0.35">
      <c r="A5965" s="6" t="s">
        <v>110</v>
      </c>
      <c r="B5965" s="6" t="s">
        <v>111</v>
      </c>
      <c r="C5965" s="12" t="s">
        <v>6388</v>
      </c>
      <c r="D5965" s="5" t="s">
        <v>6408</v>
      </c>
      <c r="E5965" s="6" t="s">
        <v>6408</v>
      </c>
      <c r="F5965" s="1" t="s">
        <v>4</v>
      </c>
      <c r="G5965" s="15" t="s">
        <v>114</v>
      </c>
      <c r="H5965" s="1" t="s">
        <v>116</v>
      </c>
      <c r="I5965" s="2" t="s">
        <v>12902</v>
      </c>
      <c r="J5965" s="6" t="s">
        <v>4</v>
      </c>
      <c r="K5965" s="6" t="s">
        <v>4</v>
      </c>
      <c r="L5965" s="6" t="s">
        <v>4</v>
      </c>
      <c r="M5965" s="6" t="s">
        <v>5</v>
      </c>
      <c r="N5965" s="6" t="s">
        <v>6409</v>
      </c>
      <c r="O5965" s="16">
        <v>44869</v>
      </c>
      <c r="P5965" s="6" t="s">
        <v>7</v>
      </c>
      <c r="Q5965" s="18">
        <v>35726</v>
      </c>
      <c r="R5965" s="18">
        <v>0</v>
      </c>
      <c r="S5965" s="18">
        <v>35726</v>
      </c>
      <c r="T5965" s="18">
        <v>0</v>
      </c>
      <c r="U5965" s="10">
        <f t="shared" si="188"/>
        <v>0</v>
      </c>
      <c r="V5965" s="20">
        <f t="shared" si="189"/>
        <v>0</v>
      </c>
    </row>
    <row r="5966" spans="1:22" outlineLevel="4" x14ac:dyDescent="0.35">
      <c r="A5966" s="6" t="s">
        <v>110</v>
      </c>
      <c r="B5966" s="6" t="s">
        <v>111</v>
      </c>
      <c r="C5966" s="12" t="s">
        <v>6388</v>
      </c>
      <c r="D5966" s="5" t="s">
        <v>6408</v>
      </c>
      <c r="E5966" s="6" t="s">
        <v>6408</v>
      </c>
      <c r="F5966" s="1" t="s">
        <v>4</v>
      </c>
      <c r="G5966" s="15" t="s">
        <v>114</v>
      </c>
      <c r="H5966" s="1" t="s">
        <v>116</v>
      </c>
      <c r="I5966" s="2" t="s">
        <v>12902</v>
      </c>
      <c r="J5966" s="6" t="s">
        <v>4</v>
      </c>
      <c r="K5966" s="6" t="s">
        <v>4</v>
      </c>
      <c r="L5966" s="6" t="s">
        <v>4</v>
      </c>
      <c r="M5966" s="6" t="s">
        <v>5</v>
      </c>
      <c r="N5966" s="6" t="s">
        <v>6410</v>
      </c>
      <c r="O5966" s="16">
        <v>44945</v>
      </c>
      <c r="P5966" s="6" t="s">
        <v>7</v>
      </c>
      <c r="Q5966" s="18">
        <v>13976</v>
      </c>
      <c r="R5966" s="18">
        <v>0</v>
      </c>
      <c r="S5966" s="18">
        <v>13976</v>
      </c>
      <c r="T5966" s="18">
        <v>0</v>
      </c>
      <c r="U5966" s="10">
        <f t="shared" si="188"/>
        <v>0</v>
      </c>
      <c r="V5966" s="20">
        <f t="shared" si="189"/>
        <v>0</v>
      </c>
    </row>
    <row r="5967" spans="1:22" outlineLevel="3" x14ac:dyDescent="0.35">
      <c r="H5967" s="14" t="s">
        <v>11348</v>
      </c>
      <c r="O5967" s="16"/>
      <c r="Q5967" s="18">
        <f>SUBTOTAL(9,Q5965:Q5966)</f>
        <v>49702</v>
      </c>
      <c r="R5967" s="18">
        <f>SUBTOTAL(9,R5965:R5966)</f>
        <v>0</v>
      </c>
      <c r="S5967" s="18">
        <f>SUBTOTAL(9,S5965:S5966)</f>
        <v>49702</v>
      </c>
      <c r="T5967" s="18">
        <f>SUBTOTAL(9,T5965:T5966)</f>
        <v>0</v>
      </c>
      <c r="U5967" s="10">
        <f t="shared" si="188"/>
        <v>0</v>
      </c>
      <c r="V5967" s="20">
        <f t="shared" si="189"/>
        <v>0</v>
      </c>
    </row>
    <row r="5968" spans="1:22" outlineLevel="4" x14ac:dyDescent="0.35">
      <c r="A5968" s="6" t="s">
        <v>110</v>
      </c>
      <c r="B5968" s="6" t="s">
        <v>111</v>
      </c>
      <c r="C5968" s="12" t="s">
        <v>6388</v>
      </c>
      <c r="D5968" s="5" t="s">
        <v>6408</v>
      </c>
      <c r="E5968" s="6" t="s">
        <v>6408</v>
      </c>
      <c r="F5968" s="1" t="s">
        <v>4</v>
      </c>
      <c r="G5968" s="15" t="s">
        <v>114</v>
      </c>
      <c r="H5968" s="1" t="s">
        <v>119</v>
      </c>
      <c r="I5968" s="2" t="s">
        <v>12903</v>
      </c>
      <c r="J5968" s="6" t="s">
        <v>4</v>
      </c>
      <c r="K5968" s="6" t="s">
        <v>4</v>
      </c>
      <c r="L5968" s="6" t="s">
        <v>4</v>
      </c>
      <c r="M5968" s="6" t="s">
        <v>5</v>
      </c>
      <c r="N5968" s="6" t="s">
        <v>6409</v>
      </c>
      <c r="O5968" s="16">
        <v>44869</v>
      </c>
      <c r="P5968" s="6" t="s">
        <v>7</v>
      </c>
      <c r="Q5968" s="18">
        <v>9667</v>
      </c>
      <c r="R5968" s="18">
        <v>0</v>
      </c>
      <c r="S5968" s="18">
        <v>9667</v>
      </c>
      <c r="T5968" s="18">
        <v>0</v>
      </c>
      <c r="U5968" s="10">
        <f t="shared" si="188"/>
        <v>0</v>
      </c>
      <c r="V5968" s="20">
        <f t="shared" si="189"/>
        <v>0</v>
      </c>
    </row>
    <row r="5969" spans="1:22" outlineLevel="4" x14ac:dyDescent="0.35">
      <c r="A5969" s="6" t="s">
        <v>110</v>
      </c>
      <c r="B5969" s="6" t="s">
        <v>111</v>
      </c>
      <c r="C5969" s="12" t="s">
        <v>6388</v>
      </c>
      <c r="D5969" s="5" t="s">
        <v>6408</v>
      </c>
      <c r="E5969" s="6" t="s">
        <v>6408</v>
      </c>
      <c r="F5969" s="1" t="s">
        <v>4</v>
      </c>
      <c r="G5969" s="15" t="s">
        <v>114</v>
      </c>
      <c r="H5969" s="1" t="s">
        <v>119</v>
      </c>
      <c r="I5969" s="2" t="s">
        <v>12903</v>
      </c>
      <c r="J5969" s="6" t="s">
        <v>4</v>
      </c>
      <c r="K5969" s="6" t="s">
        <v>4</v>
      </c>
      <c r="L5969" s="6" t="s">
        <v>4</v>
      </c>
      <c r="M5969" s="6" t="s">
        <v>5</v>
      </c>
      <c r="N5969" s="6" t="s">
        <v>6410</v>
      </c>
      <c r="O5969" s="16">
        <v>44945</v>
      </c>
      <c r="P5969" s="6" t="s">
        <v>7</v>
      </c>
      <c r="Q5969" s="18">
        <v>2885</v>
      </c>
      <c r="R5969" s="18">
        <v>0</v>
      </c>
      <c r="S5969" s="18">
        <v>2885</v>
      </c>
      <c r="T5969" s="18">
        <v>0</v>
      </c>
      <c r="U5969" s="10">
        <f t="shared" si="188"/>
        <v>0</v>
      </c>
      <c r="V5969" s="20">
        <f t="shared" si="189"/>
        <v>0</v>
      </c>
    </row>
    <row r="5970" spans="1:22" outlineLevel="3" x14ac:dyDescent="0.35">
      <c r="H5970" s="14" t="s">
        <v>11349</v>
      </c>
      <c r="O5970" s="16"/>
      <c r="Q5970" s="18">
        <f>SUBTOTAL(9,Q5968:Q5969)</f>
        <v>12552</v>
      </c>
      <c r="R5970" s="18">
        <f>SUBTOTAL(9,R5968:R5969)</f>
        <v>0</v>
      </c>
      <c r="S5970" s="18">
        <f>SUBTOTAL(9,S5968:S5969)</f>
        <v>12552</v>
      </c>
      <c r="T5970" s="18">
        <f>SUBTOTAL(9,T5968:T5969)</f>
        <v>0</v>
      </c>
      <c r="U5970" s="10">
        <f t="shared" si="188"/>
        <v>0</v>
      </c>
      <c r="V5970" s="20">
        <f t="shared" si="189"/>
        <v>0</v>
      </c>
    </row>
    <row r="5971" spans="1:22" outlineLevel="4" x14ac:dyDescent="0.35">
      <c r="A5971" s="6" t="s">
        <v>110</v>
      </c>
      <c r="B5971" s="6" t="s">
        <v>111</v>
      </c>
      <c r="C5971" s="12" t="s">
        <v>6388</v>
      </c>
      <c r="D5971" s="5" t="s">
        <v>6408</v>
      </c>
      <c r="E5971" s="6" t="s">
        <v>6408</v>
      </c>
      <c r="F5971" s="1" t="s">
        <v>4</v>
      </c>
      <c r="G5971" s="15" t="s">
        <v>114</v>
      </c>
      <c r="H5971" s="1" t="s">
        <v>121</v>
      </c>
      <c r="I5971" s="2" t="s">
        <v>12901</v>
      </c>
      <c r="J5971" s="6" t="s">
        <v>4</v>
      </c>
      <c r="K5971" s="6" t="s">
        <v>4</v>
      </c>
      <c r="L5971" s="6" t="s">
        <v>4</v>
      </c>
      <c r="M5971" s="6" t="s">
        <v>5</v>
      </c>
      <c r="N5971" s="6" t="s">
        <v>6409</v>
      </c>
      <c r="O5971" s="16">
        <v>44869</v>
      </c>
      <c r="P5971" s="6" t="s">
        <v>7</v>
      </c>
      <c r="Q5971" s="18">
        <v>85202</v>
      </c>
      <c r="R5971" s="18">
        <v>0</v>
      </c>
      <c r="S5971" s="18">
        <v>85202</v>
      </c>
      <c r="T5971" s="18">
        <v>0</v>
      </c>
      <c r="U5971" s="10">
        <f t="shared" si="188"/>
        <v>0</v>
      </c>
      <c r="V5971" s="20">
        <f t="shared" si="189"/>
        <v>0</v>
      </c>
    </row>
    <row r="5972" spans="1:22" outlineLevel="4" x14ac:dyDescent="0.35">
      <c r="A5972" s="6" t="s">
        <v>110</v>
      </c>
      <c r="B5972" s="6" t="s">
        <v>111</v>
      </c>
      <c r="C5972" s="12" t="s">
        <v>6388</v>
      </c>
      <c r="D5972" s="5" t="s">
        <v>6408</v>
      </c>
      <c r="E5972" s="6" t="s">
        <v>6408</v>
      </c>
      <c r="F5972" s="1" t="s">
        <v>4</v>
      </c>
      <c r="G5972" s="15" t="s">
        <v>114</v>
      </c>
      <c r="H5972" s="1" t="s">
        <v>121</v>
      </c>
      <c r="I5972" s="2" t="s">
        <v>12901</v>
      </c>
      <c r="J5972" s="6" t="s">
        <v>4</v>
      </c>
      <c r="K5972" s="6" t="s">
        <v>4</v>
      </c>
      <c r="L5972" s="6" t="s">
        <v>4</v>
      </c>
      <c r="M5972" s="6" t="s">
        <v>5</v>
      </c>
      <c r="N5972" s="6" t="s">
        <v>6410</v>
      </c>
      <c r="O5972" s="16">
        <v>44945</v>
      </c>
      <c r="P5972" s="6" t="s">
        <v>7</v>
      </c>
      <c r="Q5972" s="18">
        <v>16547</v>
      </c>
      <c r="R5972" s="18">
        <v>0</v>
      </c>
      <c r="S5972" s="18">
        <v>16547</v>
      </c>
      <c r="T5972" s="18">
        <v>0</v>
      </c>
      <c r="U5972" s="10">
        <f t="shared" si="188"/>
        <v>0</v>
      </c>
      <c r="V5972" s="20">
        <f t="shared" si="189"/>
        <v>0</v>
      </c>
    </row>
    <row r="5973" spans="1:22" outlineLevel="3" x14ac:dyDescent="0.35">
      <c r="H5973" s="14" t="s">
        <v>11350</v>
      </c>
      <c r="O5973" s="16"/>
      <c r="Q5973" s="18">
        <f>SUBTOTAL(9,Q5971:Q5972)</f>
        <v>101749</v>
      </c>
      <c r="R5973" s="18">
        <f>SUBTOTAL(9,R5971:R5972)</f>
        <v>0</v>
      </c>
      <c r="S5973" s="18">
        <f>SUBTOTAL(9,S5971:S5972)</f>
        <v>101749</v>
      </c>
      <c r="T5973" s="18">
        <f>SUBTOTAL(9,T5971:T5972)</f>
        <v>0</v>
      </c>
      <c r="U5973" s="10">
        <f t="shared" si="188"/>
        <v>0</v>
      </c>
      <c r="V5973" s="20">
        <f t="shared" si="189"/>
        <v>0</v>
      </c>
    </row>
    <row r="5974" spans="1:22" outlineLevel="2" x14ac:dyDescent="0.35">
      <c r="C5974" s="13" t="s">
        <v>10825</v>
      </c>
      <c r="O5974" s="16"/>
      <c r="Q5974" s="18">
        <f>SUBTOTAL(9,Q5950:Q5972)</f>
        <v>706375.16</v>
      </c>
      <c r="R5974" s="18">
        <f>SUBTOTAL(9,R5950:R5972)</f>
        <v>35318.159999999996</v>
      </c>
      <c r="S5974" s="18">
        <f>SUBTOTAL(9,S5950:S5972)</f>
        <v>671057</v>
      </c>
      <c r="T5974" s="18">
        <f>SUBTOTAL(9,T5950:T5972)</f>
        <v>0</v>
      </c>
      <c r="U5974" s="10">
        <f t="shared" si="188"/>
        <v>0</v>
      </c>
      <c r="V5974" s="20">
        <f t="shared" si="189"/>
        <v>0</v>
      </c>
    </row>
    <row r="5975" spans="1:22" ht="43.5" outlineLevel="4" x14ac:dyDescent="0.35">
      <c r="A5975" s="6" t="s">
        <v>52</v>
      </c>
      <c r="B5975" s="6" t="s">
        <v>53</v>
      </c>
      <c r="C5975" s="12" t="s">
        <v>6411</v>
      </c>
      <c r="D5975" s="5" t="s">
        <v>6412</v>
      </c>
      <c r="E5975" s="6" t="s">
        <v>6412</v>
      </c>
      <c r="F5975" s="1" t="s">
        <v>4</v>
      </c>
      <c r="G5975" s="15" t="s">
        <v>2195</v>
      </c>
      <c r="H5975" s="1" t="s">
        <v>6414</v>
      </c>
      <c r="I5975" s="2" t="s">
        <v>6415</v>
      </c>
      <c r="J5975" s="6" t="s">
        <v>4</v>
      </c>
      <c r="K5975" s="6" t="s">
        <v>4</v>
      </c>
      <c r="L5975" s="6" t="s">
        <v>4</v>
      </c>
      <c r="M5975" s="6" t="s">
        <v>5</v>
      </c>
      <c r="N5975" s="6" t="s">
        <v>6413</v>
      </c>
      <c r="O5975" s="16">
        <v>44799</v>
      </c>
      <c r="P5975" s="6" t="s">
        <v>7</v>
      </c>
      <c r="Q5975" s="18">
        <v>50785</v>
      </c>
      <c r="R5975" s="18">
        <v>0</v>
      </c>
      <c r="S5975" s="18">
        <v>50785</v>
      </c>
      <c r="T5975" s="18">
        <v>0</v>
      </c>
      <c r="U5975" s="10">
        <f t="shared" si="188"/>
        <v>0</v>
      </c>
      <c r="V5975" s="20">
        <f t="shared" si="189"/>
        <v>0</v>
      </c>
    </row>
    <row r="5976" spans="1:22" ht="43.5" outlineLevel="4" x14ac:dyDescent="0.35">
      <c r="A5976" s="6" t="s">
        <v>52</v>
      </c>
      <c r="B5976" s="6" t="s">
        <v>53</v>
      </c>
      <c r="C5976" s="12" t="s">
        <v>6411</v>
      </c>
      <c r="D5976" s="5" t="s">
        <v>6412</v>
      </c>
      <c r="E5976" s="6" t="s">
        <v>6412</v>
      </c>
      <c r="F5976" s="1" t="s">
        <v>4</v>
      </c>
      <c r="G5976" s="15" t="s">
        <v>2195</v>
      </c>
      <c r="H5976" s="1" t="s">
        <v>6414</v>
      </c>
      <c r="I5976" s="2" t="s">
        <v>6415</v>
      </c>
      <c r="J5976" s="6" t="s">
        <v>4</v>
      </c>
      <c r="K5976" s="6" t="s">
        <v>4</v>
      </c>
      <c r="L5976" s="6" t="s">
        <v>4</v>
      </c>
      <c r="M5976" s="6" t="s">
        <v>5</v>
      </c>
      <c r="N5976" s="6" t="s">
        <v>6416</v>
      </c>
      <c r="O5976" s="16">
        <v>45064</v>
      </c>
      <c r="P5976" s="6" t="s">
        <v>7</v>
      </c>
      <c r="Q5976" s="18">
        <v>39883</v>
      </c>
      <c r="R5976" s="18">
        <v>0</v>
      </c>
      <c r="S5976" s="18">
        <v>39883</v>
      </c>
      <c r="T5976" s="18">
        <v>0</v>
      </c>
      <c r="U5976" s="10">
        <f t="shared" si="188"/>
        <v>0</v>
      </c>
      <c r="V5976" s="20">
        <f t="shared" si="189"/>
        <v>0</v>
      </c>
    </row>
    <row r="5977" spans="1:22" outlineLevel="3" x14ac:dyDescent="0.35">
      <c r="H5977" s="14" t="s">
        <v>12463</v>
      </c>
      <c r="O5977" s="16"/>
      <c r="Q5977" s="18">
        <f>SUBTOTAL(9,Q5975:Q5976)</f>
        <v>90668</v>
      </c>
      <c r="R5977" s="18">
        <f>SUBTOTAL(9,R5975:R5976)</f>
        <v>0</v>
      </c>
      <c r="S5977" s="18">
        <f>SUBTOTAL(9,S5975:S5976)</f>
        <v>90668</v>
      </c>
      <c r="T5977" s="18">
        <f>SUBTOTAL(9,T5975:T5976)</f>
        <v>0</v>
      </c>
      <c r="U5977" s="10">
        <f t="shared" si="188"/>
        <v>0</v>
      </c>
      <c r="V5977" s="20">
        <f t="shared" si="189"/>
        <v>0</v>
      </c>
    </row>
    <row r="5978" spans="1:22" outlineLevel="4" x14ac:dyDescent="0.35">
      <c r="A5978" s="6" t="s">
        <v>52</v>
      </c>
      <c r="B5978" s="6" t="s">
        <v>53</v>
      </c>
      <c r="C5978" s="12" t="s">
        <v>6411</v>
      </c>
      <c r="D5978" s="5" t="s">
        <v>6412</v>
      </c>
      <c r="E5978" s="6" t="s">
        <v>6412</v>
      </c>
      <c r="F5978" s="1" t="s">
        <v>4</v>
      </c>
      <c r="G5978" s="15" t="s">
        <v>2195</v>
      </c>
      <c r="H5978" s="1" t="s">
        <v>6418</v>
      </c>
      <c r="I5978" s="2" t="s">
        <v>6411</v>
      </c>
      <c r="J5978" s="6" t="s">
        <v>4</v>
      </c>
      <c r="K5978" s="6" t="s">
        <v>4</v>
      </c>
      <c r="L5978" s="6" t="s">
        <v>4</v>
      </c>
      <c r="M5978" s="6" t="s">
        <v>5</v>
      </c>
      <c r="N5978" s="6" t="s">
        <v>6417</v>
      </c>
      <c r="O5978" s="16">
        <v>44945</v>
      </c>
      <c r="P5978" s="6" t="s">
        <v>7</v>
      </c>
      <c r="Q5978" s="18">
        <v>58149</v>
      </c>
      <c r="R5978" s="18">
        <v>0</v>
      </c>
      <c r="S5978" s="18">
        <v>58149</v>
      </c>
      <c r="T5978" s="18">
        <v>0</v>
      </c>
      <c r="U5978" s="10">
        <f t="shared" si="188"/>
        <v>0</v>
      </c>
      <c r="V5978" s="20">
        <f t="shared" si="189"/>
        <v>0</v>
      </c>
    </row>
    <row r="5979" spans="1:22" outlineLevel="3" x14ac:dyDescent="0.35">
      <c r="H5979" s="14" t="s">
        <v>12464</v>
      </c>
      <c r="O5979" s="16"/>
      <c r="Q5979" s="18">
        <f>SUBTOTAL(9,Q5978:Q5978)</f>
        <v>58149</v>
      </c>
      <c r="R5979" s="18">
        <f>SUBTOTAL(9,R5978:R5978)</f>
        <v>0</v>
      </c>
      <c r="S5979" s="18">
        <f>SUBTOTAL(9,S5978:S5978)</f>
        <v>58149</v>
      </c>
      <c r="T5979" s="18">
        <f>SUBTOTAL(9,T5978:T5978)</f>
        <v>0</v>
      </c>
      <c r="U5979" s="10">
        <f t="shared" si="188"/>
        <v>0</v>
      </c>
      <c r="V5979" s="20">
        <f t="shared" si="189"/>
        <v>0</v>
      </c>
    </row>
    <row r="5980" spans="1:22" ht="29" outlineLevel="4" x14ac:dyDescent="0.35">
      <c r="A5980" s="6" t="s">
        <v>52</v>
      </c>
      <c r="B5980" s="6" t="s">
        <v>53</v>
      </c>
      <c r="C5980" s="12" t="s">
        <v>6411</v>
      </c>
      <c r="D5980" s="5" t="s">
        <v>6412</v>
      </c>
      <c r="E5980" s="6" t="s">
        <v>6412</v>
      </c>
      <c r="F5980" s="1" t="s">
        <v>55</v>
      </c>
      <c r="G5980" s="15" t="s">
        <v>4</v>
      </c>
      <c r="H5980" s="1" t="s">
        <v>6420</v>
      </c>
      <c r="I5980" s="2" t="s">
        <v>6421</v>
      </c>
      <c r="J5980" s="6" t="s">
        <v>4</v>
      </c>
      <c r="K5980" s="6" t="s">
        <v>4</v>
      </c>
      <c r="L5980" s="6" t="s">
        <v>4</v>
      </c>
      <c r="M5980" s="6" t="s">
        <v>5</v>
      </c>
      <c r="N5980" s="6" t="s">
        <v>6419</v>
      </c>
      <c r="O5980" s="16">
        <v>45006</v>
      </c>
      <c r="P5980" s="6" t="s">
        <v>7</v>
      </c>
      <c r="Q5980" s="18">
        <v>176682</v>
      </c>
      <c r="R5980" s="18">
        <v>176682</v>
      </c>
      <c r="S5980" s="18">
        <v>0</v>
      </c>
      <c r="T5980" s="18">
        <v>0</v>
      </c>
      <c r="U5980" s="10">
        <f t="shared" si="188"/>
        <v>0</v>
      </c>
      <c r="V5980" s="20">
        <f t="shared" si="189"/>
        <v>0</v>
      </c>
    </row>
    <row r="5981" spans="1:22" outlineLevel="3" x14ac:dyDescent="0.35">
      <c r="H5981" s="14" t="s">
        <v>12465</v>
      </c>
      <c r="O5981" s="16"/>
      <c r="Q5981" s="18">
        <f>SUBTOTAL(9,Q5980:Q5980)</f>
        <v>176682</v>
      </c>
      <c r="R5981" s="18">
        <f>SUBTOTAL(9,R5980:R5980)</f>
        <v>176682</v>
      </c>
      <c r="S5981" s="18">
        <f>SUBTOTAL(9,S5980:S5980)</f>
        <v>0</v>
      </c>
      <c r="T5981" s="18">
        <f>SUBTOTAL(9,T5980:T5980)</f>
        <v>0</v>
      </c>
      <c r="U5981" s="10">
        <f t="shared" si="188"/>
        <v>0</v>
      </c>
      <c r="V5981" s="20">
        <f t="shared" si="189"/>
        <v>0</v>
      </c>
    </row>
    <row r="5982" spans="1:22" ht="29" outlineLevel="4" x14ac:dyDescent="0.35">
      <c r="A5982" s="6" t="s">
        <v>110</v>
      </c>
      <c r="B5982" s="6" t="s">
        <v>111</v>
      </c>
      <c r="C5982" s="12" t="s">
        <v>6411</v>
      </c>
      <c r="D5982" s="5" t="s">
        <v>6422</v>
      </c>
      <c r="E5982" s="6" t="s">
        <v>6422</v>
      </c>
      <c r="F5982" s="1" t="s">
        <v>4</v>
      </c>
      <c r="G5982" s="15" t="s">
        <v>97</v>
      </c>
      <c r="H5982" s="1" t="s">
        <v>6424</v>
      </c>
      <c r="I5982" s="2" t="s">
        <v>6425</v>
      </c>
      <c r="J5982" s="6" t="s">
        <v>4</v>
      </c>
      <c r="K5982" s="6" t="s">
        <v>4</v>
      </c>
      <c r="L5982" s="6" t="s">
        <v>4</v>
      </c>
      <c r="M5982" s="6" t="s">
        <v>5</v>
      </c>
      <c r="N5982" s="6" t="s">
        <v>6423</v>
      </c>
      <c r="O5982" s="16">
        <v>45041</v>
      </c>
      <c r="P5982" s="6" t="s">
        <v>7</v>
      </c>
      <c r="Q5982" s="18">
        <v>1571</v>
      </c>
      <c r="R5982" s="18">
        <v>0</v>
      </c>
      <c r="S5982" s="18">
        <v>1571</v>
      </c>
      <c r="T5982" s="18">
        <v>0</v>
      </c>
      <c r="U5982" s="10">
        <f t="shared" si="188"/>
        <v>0</v>
      </c>
      <c r="V5982" s="20">
        <f t="shared" si="189"/>
        <v>0</v>
      </c>
    </row>
    <row r="5983" spans="1:22" ht="29" outlineLevel="4" x14ac:dyDescent="0.35">
      <c r="A5983" s="6" t="s">
        <v>110</v>
      </c>
      <c r="B5983" s="6" t="s">
        <v>111</v>
      </c>
      <c r="C5983" s="12" t="s">
        <v>6411</v>
      </c>
      <c r="D5983" s="5" t="s">
        <v>6422</v>
      </c>
      <c r="E5983" s="6" t="s">
        <v>6422</v>
      </c>
      <c r="F5983" s="1" t="s">
        <v>76</v>
      </c>
      <c r="G5983" s="15" t="s">
        <v>4</v>
      </c>
      <c r="H5983" s="1" t="s">
        <v>6424</v>
      </c>
      <c r="I5983" s="2" t="s">
        <v>6425</v>
      </c>
      <c r="J5983" s="6" t="s">
        <v>4</v>
      </c>
      <c r="K5983" s="6" t="s">
        <v>4</v>
      </c>
      <c r="L5983" s="6" t="s">
        <v>4</v>
      </c>
      <c r="M5983" s="6" t="s">
        <v>5</v>
      </c>
      <c r="N5983" s="6" t="s">
        <v>6423</v>
      </c>
      <c r="O5983" s="16">
        <v>45041</v>
      </c>
      <c r="P5983" s="6" t="s">
        <v>7</v>
      </c>
      <c r="Q5983" s="18">
        <v>12569</v>
      </c>
      <c r="R5983" s="18">
        <v>12569</v>
      </c>
      <c r="S5983" s="18">
        <v>0</v>
      </c>
      <c r="T5983" s="18">
        <v>0</v>
      </c>
      <c r="U5983" s="10">
        <f t="shared" si="188"/>
        <v>0</v>
      </c>
      <c r="V5983" s="20">
        <f t="shared" si="189"/>
        <v>0</v>
      </c>
    </row>
    <row r="5984" spans="1:22" outlineLevel="3" x14ac:dyDescent="0.35">
      <c r="H5984" s="14" t="s">
        <v>12466</v>
      </c>
      <c r="O5984" s="16"/>
      <c r="Q5984" s="18">
        <f>SUBTOTAL(9,Q5982:Q5983)</f>
        <v>14140</v>
      </c>
      <c r="R5984" s="18">
        <f>SUBTOTAL(9,R5982:R5983)</f>
        <v>12569</v>
      </c>
      <c r="S5984" s="18">
        <f>SUBTOTAL(9,S5982:S5983)</f>
        <v>1571</v>
      </c>
      <c r="T5984" s="18">
        <f>SUBTOTAL(9,T5982:T5983)</f>
        <v>0</v>
      </c>
      <c r="U5984" s="10">
        <f t="shared" si="188"/>
        <v>0</v>
      </c>
      <c r="V5984" s="20">
        <f t="shared" si="189"/>
        <v>0</v>
      </c>
    </row>
    <row r="5985" spans="1:22" ht="29" outlineLevel="4" x14ac:dyDescent="0.35">
      <c r="A5985" s="6" t="s">
        <v>52</v>
      </c>
      <c r="B5985" s="6" t="s">
        <v>53</v>
      </c>
      <c r="C5985" s="12" t="s">
        <v>6411</v>
      </c>
      <c r="D5985" s="5" t="s">
        <v>6412</v>
      </c>
      <c r="E5985" s="6" t="s">
        <v>6412</v>
      </c>
      <c r="F5985" s="1" t="s">
        <v>55</v>
      </c>
      <c r="G5985" s="15" t="s">
        <v>4</v>
      </c>
      <c r="H5985" s="1" t="s">
        <v>6427</v>
      </c>
      <c r="I5985" s="2" t="s">
        <v>6428</v>
      </c>
      <c r="J5985" s="6" t="s">
        <v>4</v>
      </c>
      <c r="K5985" s="6" t="s">
        <v>4</v>
      </c>
      <c r="L5985" s="6" t="s">
        <v>4</v>
      </c>
      <c r="M5985" s="6" t="s">
        <v>5</v>
      </c>
      <c r="N5985" s="6" t="s">
        <v>6426</v>
      </c>
      <c r="O5985" s="16">
        <v>45054</v>
      </c>
      <c r="P5985" s="6" t="s">
        <v>7</v>
      </c>
      <c r="Q5985" s="18">
        <v>32000</v>
      </c>
      <c r="R5985" s="18">
        <v>32000</v>
      </c>
      <c r="S5985" s="18">
        <v>0</v>
      </c>
      <c r="T5985" s="18">
        <v>0</v>
      </c>
      <c r="U5985" s="10">
        <f t="shared" si="188"/>
        <v>0</v>
      </c>
      <c r="V5985" s="20">
        <f t="shared" si="189"/>
        <v>0</v>
      </c>
    </row>
    <row r="5986" spans="1:22" outlineLevel="3" x14ac:dyDescent="0.35">
      <c r="H5986" s="14" t="s">
        <v>12467</v>
      </c>
      <c r="O5986" s="16"/>
      <c r="Q5986" s="18">
        <f>SUBTOTAL(9,Q5985:Q5985)</f>
        <v>32000</v>
      </c>
      <c r="R5986" s="18">
        <f>SUBTOTAL(9,R5985:R5985)</f>
        <v>32000</v>
      </c>
      <c r="S5986" s="18">
        <f>SUBTOTAL(9,S5985:S5985)</f>
        <v>0</v>
      </c>
      <c r="T5986" s="18">
        <f>SUBTOTAL(9,T5985:T5985)</f>
        <v>0</v>
      </c>
      <c r="U5986" s="10">
        <f t="shared" si="188"/>
        <v>0</v>
      </c>
      <c r="V5986" s="20">
        <f t="shared" si="189"/>
        <v>0</v>
      </c>
    </row>
    <row r="5987" spans="1:22" ht="29" outlineLevel="4" x14ac:dyDescent="0.35">
      <c r="A5987" s="6" t="s">
        <v>110</v>
      </c>
      <c r="B5987" s="6" t="s">
        <v>111</v>
      </c>
      <c r="C5987" s="12" t="s">
        <v>6411</v>
      </c>
      <c r="D5987" s="5" t="s">
        <v>6422</v>
      </c>
      <c r="E5987" s="6" t="s">
        <v>6422</v>
      </c>
      <c r="F5987" s="1" t="s">
        <v>76</v>
      </c>
      <c r="G5987" s="15" t="s">
        <v>4</v>
      </c>
      <c r="H5987" s="1" t="s">
        <v>6430</v>
      </c>
      <c r="I5987" s="2" t="s">
        <v>6431</v>
      </c>
      <c r="J5987" s="6" t="s">
        <v>4</v>
      </c>
      <c r="K5987" s="6" t="s">
        <v>4</v>
      </c>
      <c r="L5987" s="6" t="s">
        <v>4</v>
      </c>
      <c r="M5987" s="6" t="s">
        <v>5</v>
      </c>
      <c r="N5987" s="6" t="s">
        <v>6429</v>
      </c>
      <c r="O5987" s="16">
        <v>44935</v>
      </c>
      <c r="P5987" s="6" t="s">
        <v>7</v>
      </c>
      <c r="Q5987" s="18">
        <v>152860</v>
      </c>
      <c r="R5987" s="18">
        <v>152860</v>
      </c>
      <c r="S5987" s="18">
        <v>0</v>
      </c>
      <c r="T5987" s="18">
        <v>0</v>
      </c>
      <c r="U5987" s="10">
        <f t="shared" si="188"/>
        <v>0</v>
      </c>
      <c r="V5987" s="20">
        <f t="shared" si="189"/>
        <v>0</v>
      </c>
    </row>
    <row r="5988" spans="1:22" outlineLevel="3" x14ac:dyDescent="0.35">
      <c r="H5988" s="14" t="s">
        <v>12468</v>
      </c>
      <c r="O5988" s="16"/>
      <c r="Q5988" s="18">
        <f>SUBTOTAL(9,Q5987:Q5987)</f>
        <v>152860</v>
      </c>
      <c r="R5988" s="18">
        <f>SUBTOTAL(9,R5987:R5987)</f>
        <v>152860</v>
      </c>
      <c r="S5988" s="18">
        <f>SUBTOTAL(9,S5987:S5987)</f>
        <v>0</v>
      </c>
      <c r="T5988" s="18">
        <f>SUBTOTAL(9,T5987:T5987)</f>
        <v>0</v>
      </c>
      <c r="U5988" s="10">
        <f t="shared" si="188"/>
        <v>0</v>
      </c>
      <c r="V5988" s="20">
        <f t="shared" si="189"/>
        <v>0</v>
      </c>
    </row>
    <row r="5989" spans="1:22" ht="29" outlineLevel="4" x14ac:dyDescent="0.35">
      <c r="A5989" s="6" t="s">
        <v>110</v>
      </c>
      <c r="B5989" s="6" t="s">
        <v>111</v>
      </c>
      <c r="C5989" s="12" t="s">
        <v>6411</v>
      </c>
      <c r="D5989" s="5" t="s">
        <v>6422</v>
      </c>
      <c r="E5989" s="6" t="s">
        <v>6422</v>
      </c>
      <c r="F5989" s="1" t="s">
        <v>4</v>
      </c>
      <c r="G5989" s="15" t="s">
        <v>82</v>
      </c>
      <c r="H5989" s="1" t="s">
        <v>6433</v>
      </c>
      <c r="I5989" s="2" t="s">
        <v>6434</v>
      </c>
      <c r="J5989" s="6" t="s">
        <v>4</v>
      </c>
      <c r="K5989" s="6" t="s">
        <v>4</v>
      </c>
      <c r="L5989" s="6" t="s">
        <v>4</v>
      </c>
      <c r="M5989" s="6" t="s">
        <v>5</v>
      </c>
      <c r="N5989" s="6" t="s">
        <v>6432</v>
      </c>
      <c r="O5989" s="16">
        <v>44874</v>
      </c>
      <c r="P5989" s="6" t="s">
        <v>7</v>
      </c>
      <c r="Q5989" s="18">
        <v>4368.0600000000004</v>
      </c>
      <c r="R5989" s="18">
        <v>0</v>
      </c>
      <c r="S5989" s="18">
        <v>4368.0600000000004</v>
      </c>
      <c r="T5989" s="18">
        <v>0</v>
      </c>
      <c r="U5989" s="10">
        <f t="shared" si="188"/>
        <v>0</v>
      </c>
      <c r="V5989" s="20">
        <f t="shared" si="189"/>
        <v>0</v>
      </c>
    </row>
    <row r="5990" spans="1:22" ht="29" outlineLevel="4" x14ac:dyDescent="0.35">
      <c r="A5990" s="6" t="s">
        <v>110</v>
      </c>
      <c r="B5990" s="6" t="s">
        <v>111</v>
      </c>
      <c r="C5990" s="12" t="s">
        <v>6411</v>
      </c>
      <c r="D5990" s="5" t="s">
        <v>6422</v>
      </c>
      <c r="E5990" s="6" t="s">
        <v>6422</v>
      </c>
      <c r="F5990" s="1" t="s">
        <v>4</v>
      </c>
      <c r="G5990" s="15" t="s">
        <v>82</v>
      </c>
      <c r="H5990" s="1" t="s">
        <v>6433</v>
      </c>
      <c r="I5990" s="2" t="s">
        <v>6434</v>
      </c>
      <c r="J5990" s="6" t="s">
        <v>4</v>
      </c>
      <c r="K5990" s="6" t="s">
        <v>4</v>
      </c>
      <c r="L5990" s="6" t="s">
        <v>4</v>
      </c>
      <c r="M5990" s="6" t="s">
        <v>5</v>
      </c>
      <c r="N5990" s="6" t="s">
        <v>6435</v>
      </c>
      <c r="O5990" s="16">
        <v>44915</v>
      </c>
      <c r="P5990" s="6" t="s">
        <v>7</v>
      </c>
      <c r="Q5990" s="18">
        <v>3396.67</v>
      </c>
      <c r="R5990" s="18">
        <v>0</v>
      </c>
      <c r="S5990" s="18">
        <v>3396.67</v>
      </c>
      <c r="T5990" s="18">
        <v>0</v>
      </c>
      <c r="U5990" s="10">
        <f t="shared" si="188"/>
        <v>0</v>
      </c>
      <c r="V5990" s="20">
        <f t="shared" si="189"/>
        <v>0</v>
      </c>
    </row>
    <row r="5991" spans="1:22" ht="29" outlineLevel="4" x14ac:dyDescent="0.35">
      <c r="A5991" s="6" t="s">
        <v>110</v>
      </c>
      <c r="B5991" s="6" t="s">
        <v>111</v>
      </c>
      <c r="C5991" s="12" t="s">
        <v>6411</v>
      </c>
      <c r="D5991" s="5" t="s">
        <v>6422</v>
      </c>
      <c r="E5991" s="6" t="s">
        <v>6422</v>
      </c>
      <c r="F5991" s="1" t="s">
        <v>76</v>
      </c>
      <c r="G5991" s="15" t="s">
        <v>4</v>
      </c>
      <c r="H5991" s="1" t="s">
        <v>6433</v>
      </c>
      <c r="I5991" s="2" t="s">
        <v>6434</v>
      </c>
      <c r="J5991" s="6" t="s">
        <v>4</v>
      </c>
      <c r="K5991" s="6" t="s">
        <v>4</v>
      </c>
      <c r="L5991" s="6" t="s">
        <v>4</v>
      </c>
      <c r="M5991" s="6" t="s">
        <v>5</v>
      </c>
      <c r="N5991" s="6" t="s">
        <v>6432</v>
      </c>
      <c r="O5991" s="16">
        <v>44874</v>
      </c>
      <c r="P5991" s="6" t="s">
        <v>7</v>
      </c>
      <c r="Q5991" s="18">
        <v>69889.94</v>
      </c>
      <c r="R5991" s="18">
        <v>69889.94</v>
      </c>
      <c r="S5991" s="18">
        <v>0</v>
      </c>
      <c r="T5991" s="18">
        <v>0</v>
      </c>
      <c r="U5991" s="10">
        <f t="shared" si="188"/>
        <v>0</v>
      </c>
      <c r="V5991" s="20">
        <f t="shared" si="189"/>
        <v>0</v>
      </c>
    </row>
    <row r="5992" spans="1:22" ht="29" outlineLevel="4" x14ac:dyDescent="0.35">
      <c r="A5992" s="6" t="s">
        <v>110</v>
      </c>
      <c r="B5992" s="6" t="s">
        <v>111</v>
      </c>
      <c r="C5992" s="12" t="s">
        <v>6411</v>
      </c>
      <c r="D5992" s="5" t="s">
        <v>6422</v>
      </c>
      <c r="E5992" s="6" t="s">
        <v>6422</v>
      </c>
      <c r="F5992" s="1" t="s">
        <v>76</v>
      </c>
      <c r="G5992" s="15" t="s">
        <v>4</v>
      </c>
      <c r="H5992" s="1" t="s">
        <v>6433</v>
      </c>
      <c r="I5992" s="2" t="s">
        <v>6434</v>
      </c>
      <c r="J5992" s="6" t="s">
        <v>4</v>
      </c>
      <c r="K5992" s="6" t="s">
        <v>4</v>
      </c>
      <c r="L5992" s="6" t="s">
        <v>4</v>
      </c>
      <c r="M5992" s="6" t="s">
        <v>5</v>
      </c>
      <c r="N5992" s="6" t="s">
        <v>6435</v>
      </c>
      <c r="O5992" s="16">
        <v>44915</v>
      </c>
      <c r="P5992" s="6" t="s">
        <v>7</v>
      </c>
      <c r="Q5992" s="18">
        <v>54347.33</v>
      </c>
      <c r="R5992" s="18">
        <v>54347.33</v>
      </c>
      <c r="S5992" s="18">
        <v>0</v>
      </c>
      <c r="T5992" s="18">
        <v>0</v>
      </c>
      <c r="U5992" s="10">
        <f t="shared" si="188"/>
        <v>0</v>
      </c>
      <c r="V5992" s="20">
        <f t="shared" si="189"/>
        <v>0</v>
      </c>
    </row>
    <row r="5993" spans="1:22" outlineLevel="3" x14ac:dyDescent="0.35">
      <c r="H5993" s="14" t="s">
        <v>12469</v>
      </c>
      <c r="O5993" s="16"/>
      <c r="Q5993" s="18">
        <f>SUBTOTAL(9,Q5989:Q5992)</f>
        <v>132002</v>
      </c>
      <c r="R5993" s="18">
        <f>SUBTOTAL(9,R5989:R5992)</f>
        <v>124237.27</v>
      </c>
      <c r="S5993" s="18">
        <f>SUBTOTAL(9,S5989:S5992)</f>
        <v>7764.7300000000005</v>
      </c>
      <c r="T5993" s="18">
        <f>SUBTOTAL(9,T5989:T5992)</f>
        <v>0</v>
      </c>
      <c r="U5993" s="10">
        <f t="shared" si="188"/>
        <v>-4.5474735088646412E-12</v>
      </c>
      <c r="V5993" s="20">
        <f t="shared" si="189"/>
        <v>-4.5474735088646412E-12</v>
      </c>
    </row>
    <row r="5994" spans="1:22" ht="29" outlineLevel="4" x14ac:dyDescent="0.35">
      <c r="A5994" s="6" t="s">
        <v>52</v>
      </c>
      <c r="B5994" s="6" t="s">
        <v>53</v>
      </c>
      <c r="C5994" s="12" t="s">
        <v>6411</v>
      </c>
      <c r="D5994" s="5" t="s">
        <v>6412</v>
      </c>
      <c r="E5994" s="6" t="s">
        <v>6412</v>
      </c>
      <c r="F5994" s="1" t="s">
        <v>55</v>
      </c>
      <c r="G5994" s="15" t="s">
        <v>4</v>
      </c>
      <c r="H5994" s="1" t="s">
        <v>6437</v>
      </c>
      <c r="I5994" s="2" t="s">
        <v>6428</v>
      </c>
      <c r="J5994" s="6" t="s">
        <v>4</v>
      </c>
      <c r="K5994" s="6" t="s">
        <v>4</v>
      </c>
      <c r="L5994" s="6" t="s">
        <v>4</v>
      </c>
      <c r="M5994" s="6" t="s">
        <v>5</v>
      </c>
      <c r="N5994" s="6" t="s">
        <v>6436</v>
      </c>
      <c r="O5994" s="16">
        <v>44869</v>
      </c>
      <c r="P5994" s="6" t="s">
        <v>7</v>
      </c>
      <c r="Q5994" s="18">
        <v>333332</v>
      </c>
      <c r="R5994" s="18">
        <v>333332</v>
      </c>
      <c r="S5994" s="18">
        <v>0</v>
      </c>
      <c r="T5994" s="18">
        <v>0</v>
      </c>
      <c r="U5994" s="10">
        <f t="shared" si="188"/>
        <v>0</v>
      </c>
      <c r="V5994" s="20">
        <f t="shared" si="189"/>
        <v>0</v>
      </c>
    </row>
    <row r="5995" spans="1:22" outlineLevel="3" x14ac:dyDescent="0.35">
      <c r="H5995" s="14" t="s">
        <v>12470</v>
      </c>
      <c r="O5995" s="16"/>
      <c r="Q5995" s="18">
        <f>SUBTOTAL(9,Q5994:Q5994)</f>
        <v>333332</v>
      </c>
      <c r="R5995" s="18">
        <f>SUBTOTAL(9,R5994:R5994)</f>
        <v>333332</v>
      </c>
      <c r="S5995" s="18">
        <f>SUBTOTAL(9,S5994:S5994)</f>
        <v>0</v>
      </c>
      <c r="T5995" s="18">
        <f>SUBTOTAL(9,T5994:T5994)</f>
        <v>0</v>
      </c>
      <c r="U5995" s="10">
        <f t="shared" si="188"/>
        <v>0</v>
      </c>
      <c r="V5995" s="20">
        <f t="shared" si="189"/>
        <v>0</v>
      </c>
    </row>
    <row r="5996" spans="1:22" ht="29" outlineLevel="4" x14ac:dyDescent="0.35">
      <c r="A5996" s="6" t="s">
        <v>110</v>
      </c>
      <c r="B5996" s="6" t="s">
        <v>111</v>
      </c>
      <c r="C5996" s="12" t="s">
        <v>6411</v>
      </c>
      <c r="D5996" s="5" t="s">
        <v>6422</v>
      </c>
      <c r="E5996" s="6" t="s">
        <v>6422</v>
      </c>
      <c r="F5996" s="1" t="s">
        <v>4</v>
      </c>
      <c r="G5996" s="15" t="s">
        <v>82</v>
      </c>
      <c r="H5996" s="1" t="s">
        <v>6439</v>
      </c>
      <c r="I5996" s="2" t="s">
        <v>6440</v>
      </c>
      <c r="J5996" s="6" t="s">
        <v>4</v>
      </c>
      <c r="K5996" s="6" t="s">
        <v>4</v>
      </c>
      <c r="L5996" s="6" t="s">
        <v>4</v>
      </c>
      <c r="M5996" s="6" t="s">
        <v>5</v>
      </c>
      <c r="N5996" s="6" t="s">
        <v>6438</v>
      </c>
      <c r="O5996" s="16">
        <v>44910</v>
      </c>
      <c r="P5996" s="6" t="s">
        <v>7</v>
      </c>
      <c r="Q5996" s="18">
        <v>1558.46</v>
      </c>
      <c r="R5996" s="18">
        <v>0</v>
      </c>
      <c r="S5996" s="18">
        <v>1558.46</v>
      </c>
      <c r="T5996" s="18">
        <v>0</v>
      </c>
      <c r="U5996" s="10">
        <f t="shared" si="188"/>
        <v>0</v>
      </c>
      <c r="V5996" s="20">
        <f t="shared" si="189"/>
        <v>0</v>
      </c>
    </row>
    <row r="5997" spans="1:22" ht="29" outlineLevel="4" x14ac:dyDescent="0.35">
      <c r="A5997" s="6" t="s">
        <v>110</v>
      </c>
      <c r="B5997" s="6" t="s">
        <v>111</v>
      </c>
      <c r="C5997" s="12" t="s">
        <v>6411</v>
      </c>
      <c r="D5997" s="5" t="s">
        <v>6422</v>
      </c>
      <c r="E5997" s="6" t="s">
        <v>6422</v>
      </c>
      <c r="F5997" s="1" t="s">
        <v>4</v>
      </c>
      <c r="G5997" s="15" t="s">
        <v>82</v>
      </c>
      <c r="H5997" s="1" t="s">
        <v>6439</v>
      </c>
      <c r="I5997" s="2" t="s">
        <v>6440</v>
      </c>
      <c r="J5997" s="6" t="s">
        <v>4</v>
      </c>
      <c r="K5997" s="6" t="s">
        <v>4</v>
      </c>
      <c r="L5997" s="6" t="s">
        <v>4</v>
      </c>
      <c r="M5997" s="6" t="s">
        <v>5</v>
      </c>
      <c r="N5997" s="6" t="s">
        <v>6441</v>
      </c>
      <c r="O5997" s="16">
        <v>44973</v>
      </c>
      <c r="P5997" s="6" t="s">
        <v>7</v>
      </c>
      <c r="Q5997" s="18">
        <v>2440.27</v>
      </c>
      <c r="R5997" s="18">
        <v>0</v>
      </c>
      <c r="S5997" s="18">
        <v>2440.27</v>
      </c>
      <c r="T5997" s="18">
        <v>0</v>
      </c>
      <c r="U5997" s="10">
        <f t="shared" si="188"/>
        <v>0</v>
      </c>
      <c r="V5997" s="20">
        <f t="shared" si="189"/>
        <v>0</v>
      </c>
    </row>
    <row r="5998" spans="1:22" ht="29" outlineLevel="4" x14ac:dyDescent="0.35">
      <c r="A5998" s="6" t="s">
        <v>110</v>
      </c>
      <c r="B5998" s="6" t="s">
        <v>111</v>
      </c>
      <c r="C5998" s="12" t="s">
        <v>6411</v>
      </c>
      <c r="D5998" s="5" t="s">
        <v>6422</v>
      </c>
      <c r="E5998" s="6" t="s">
        <v>6422</v>
      </c>
      <c r="F5998" s="1" t="s">
        <v>4</v>
      </c>
      <c r="G5998" s="15" t="s">
        <v>82</v>
      </c>
      <c r="H5998" s="1" t="s">
        <v>6439</v>
      </c>
      <c r="I5998" s="2" t="s">
        <v>6440</v>
      </c>
      <c r="J5998" s="6" t="s">
        <v>4</v>
      </c>
      <c r="K5998" s="6" t="s">
        <v>4</v>
      </c>
      <c r="L5998" s="6" t="s">
        <v>4</v>
      </c>
      <c r="M5998" s="6" t="s">
        <v>5</v>
      </c>
      <c r="N5998" s="6" t="s">
        <v>6442</v>
      </c>
      <c r="O5998" s="16">
        <v>45105</v>
      </c>
      <c r="P5998" s="6" t="s">
        <v>7</v>
      </c>
      <c r="Q5998" s="18">
        <v>2861.32</v>
      </c>
      <c r="R5998" s="18">
        <v>0</v>
      </c>
      <c r="S5998" s="18">
        <v>2861.32</v>
      </c>
      <c r="T5998" s="18">
        <v>0</v>
      </c>
      <c r="U5998" s="10">
        <f t="shared" si="188"/>
        <v>0</v>
      </c>
      <c r="V5998" s="20">
        <f t="shared" si="189"/>
        <v>0</v>
      </c>
    </row>
    <row r="5999" spans="1:22" ht="29" outlineLevel="4" x14ac:dyDescent="0.35">
      <c r="A5999" s="6" t="s">
        <v>110</v>
      </c>
      <c r="B5999" s="6" t="s">
        <v>111</v>
      </c>
      <c r="C5999" s="12" t="s">
        <v>6411</v>
      </c>
      <c r="D5999" s="5" t="s">
        <v>6422</v>
      </c>
      <c r="E5999" s="6" t="s">
        <v>6422</v>
      </c>
      <c r="F5999" s="1" t="s">
        <v>76</v>
      </c>
      <c r="G5999" s="15" t="s">
        <v>4</v>
      </c>
      <c r="H5999" s="1" t="s">
        <v>6439</v>
      </c>
      <c r="I5999" s="2" t="s">
        <v>6440</v>
      </c>
      <c r="J5999" s="6" t="s">
        <v>4</v>
      </c>
      <c r="K5999" s="6" t="s">
        <v>4</v>
      </c>
      <c r="L5999" s="6" t="s">
        <v>4</v>
      </c>
      <c r="M5999" s="6" t="s">
        <v>5</v>
      </c>
      <c r="N5999" s="6" t="s">
        <v>6438</v>
      </c>
      <c r="O5999" s="16">
        <v>44910</v>
      </c>
      <c r="P5999" s="6" t="s">
        <v>7</v>
      </c>
      <c r="Q5999" s="18">
        <v>24935.54</v>
      </c>
      <c r="R5999" s="18">
        <v>24935.54</v>
      </c>
      <c r="S5999" s="18">
        <v>0</v>
      </c>
      <c r="T5999" s="18">
        <v>0</v>
      </c>
      <c r="U5999" s="10">
        <f t="shared" si="188"/>
        <v>0</v>
      </c>
      <c r="V5999" s="20">
        <f t="shared" si="189"/>
        <v>0</v>
      </c>
    </row>
    <row r="6000" spans="1:22" ht="29" outlineLevel="4" x14ac:dyDescent="0.35">
      <c r="A6000" s="6" t="s">
        <v>110</v>
      </c>
      <c r="B6000" s="6" t="s">
        <v>111</v>
      </c>
      <c r="C6000" s="12" t="s">
        <v>6411</v>
      </c>
      <c r="D6000" s="5" t="s">
        <v>6422</v>
      </c>
      <c r="E6000" s="6" t="s">
        <v>6422</v>
      </c>
      <c r="F6000" s="1" t="s">
        <v>76</v>
      </c>
      <c r="G6000" s="15" t="s">
        <v>4</v>
      </c>
      <c r="H6000" s="1" t="s">
        <v>6439</v>
      </c>
      <c r="I6000" s="2" t="s">
        <v>6440</v>
      </c>
      <c r="J6000" s="6" t="s">
        <v>4</v>
      </c>
      <c r="K6000" s="6" t="s">
        <v>4</v>
      </c>
      <c r="L6000" s="6" t="s">
        <v>4</v>
      </c>
      <c r="M6000" s="6" t="s">
        <v>5</v>
      </c>
      <c r="N6000" s="6" t="s">
        <v>6441</v>
      </c>
      <c r="O6000" s="16">
        <v>44973</v>
      </c>
      <c r="P6000" s="6" t="s">
        <v>7</v>
      </c>
      <c r="Q6000" s="18">
        <v>39044.730000000003</v>
      </c>
      <c r="R6000" s="18">
        <v>39044.730000000003</v>
      </c>
      <c r="S6000" s="18">
        <v>0</v>
      </c>
      <c r="T6000" s="18">
        <v>0</v>
      </c>
      <c r="U6000" s="10">
        <f t="shared" si="188"/>
        <v>0</v>
      </c>
      <c r="V6000" s="20">
        <f t="shared" si="189"/>
        <v>0</v>
      </c>
    </row>
    <row r="6001" spans="1:22" ht="29" outlineLevel="4" x14ac:dyDescent="0.35">
      <c r="A6001" s="6" t="s">
        <v>110</v>
      </c>
      <c r="B6001" s="6" t="s">
        <v>111</v>
      </c>
      <c r="C6001" s="12" t="s">
        <v>6411</v>
      </c>
      <c r="D6001" s="5" t="s">
        <v>6422</v>
      </c>
      <c r="E6001" s="6" t="s">
        <v>6422</v>
      </c>
      <c r="F6001" s="1" t="s">
        <v>76</v>
      </c>
      <c r="G6001" s="15" t="s">
        <v>4</v>
      </c>
      <c r="H6001" s="1" t="s">
        <v>6439</v>
      </c>
      <c r="I6001" s="2" t="s">
        <v>6440</v>
      </c>
      <c r="J6001" s="6" t="s">
        <v>4</v>
      </c>
      <c r="K6001" s="6" t="s">
        <v>4</v>
      </c>
      <c r="L6001" s="6" t="s">
        <v>4</v>
      </c>
      <c r="M6001" s="6" t="s">
        <v>5</v>
      </c>
      <c r="N6001" s="6" t="s">
        <v>6442</v>
      </c>
      <c r="O6001" s="16">
        <v>45105</v>
      </c>
      <c r="P6001" s="6" t="s">
        <v>7</v>
      </c>
      <c r="Q6001" s="18">
        <v>45781.68</v>
      </c>
      <c r="R6001" s="18">
        <v>45781.68</v>
      </c>
      <c r="S6001" s="18">
        <v>0</v>
      </c>
      <c r="T6001" s="18">
        <v>0</v>
      </c>
      <c r="U6001" s="10">
        <f t="shared" si="188"/>
        <v>0</v>
      </c>
      <c r="V6001" s="20">
        <f t="shared" si="189"/>
        <v>0</v>
      </c>
    </row>
    <row r="6002" spans="1:22" outlineLevel="3" x14ac:dyDescent="0.35">
      <c r="H6002" s="14" t="s">
        <v>12471</v>
      </c>
      <c r="O6002" s="16"/>
      <c r="Q6002" s="18">
        <f>SUBTOTAL(9,Q5996:Q6001)</f>
        <v>116622</v>
      </c>
      <c r="R6002" s="18">
        <f>SUBTOTAL(9,R5996:R6001)</f>
        <v>109761.95000000001</v>
      </c>
      <c r="S6002" s="18">
        <f>SUBTOTAL(9,S5996:S6001)</f>
        <v>6860.05</v>
      </c>
      <c r="T6002" s="18">
        <f>SUBTOTAL(9,T5996:T6001)</f>
        <v>0</v>
      </c>
      <c r="U6002" s="10">
        <f t="shared" si="188"/>
        <v>-1.1823431123048067E-11</v>
      </c>
      <c r="V6002" s="20">
        <f t="shared" si="189"/>
        <v>-1.1823431123048067E-11</v>
      </c>
    </row>
    <row r="6003" spans="1:22" ht="29" outlineLevel="4" x14ac:dyDescent="0.35">
      <c r="A6003" s="6" t="s">
        <v>110</v>
      </c>
      <c r="B6003" s="6" t="s">
        <v>111</v>
      </c>
      <c r="C6003" s="12" t="s">
        <v>6411</v>
      </c>
      <c r="D6003" s="5" t="s">
        <v>6422</v>
      </c>
      <c r="E6003" s="6" t="s">
        <v>6422</v>
      </c>
      <c r="F6003" s="1" t="s">
        <v>76</v>
      </c>
      <c r="G6003" s="15" t="s">
        <v>4</v>
      </c>
      <c r="H6003" s="1" t="s">
        <v>6444</v>
      </c>
      <c r="I6003" s="2" t="s">
        <v>6445</v>
      </c>
      <c r="J6003" s="6" t="s">
        <v>4</v>
      </c>
      <c r="K6003" s="6" t="s">
        <v>4</v>
      </c>
      <c r="L6003" s="6" t="s">
        <v>4</v>
      </c>
      <c r="M6003" s="6" t="s">
        <v>5</v>
      </c>
      <c r="N6003" s="6" t="s">
        <v>6443</v>
      </c>
      <c r="O6003" s="16">
        <v>45063</v>
      </c>
      <c r="P6003" s="6" t="s">
        <v>7</v>
      </c>
      <c r="Q6003" s="18">
        <v>82528</v>
      </c>
      <c r="R6003" s="18">
        <v>82528</v>
      </c>
      <c r="S6003" s="18">
        <v>0</v>
      </c>
      <c r="T6003" s="18">
        <v>0</v>
      </c>
      <c r="U6003" s="10">
        <f t="shared" si="188"/>
        <v>0</v>
      </c>
      <c r="V6003" s="20">
        <f t="shared" si="189"/>
        <v>0</v>
      </c>
    </row>
    <row r="6004" spans="1:22" outlineLevel="3" x14ac:dyDescent="0.35">
      <c r="H6004" s="14" t="s">
        <v>12472</v>
      </c>
      <c r="O6004" s="16"/>
      <c r="Q6004" s="18">
        <f>SUBTOTAL(9,Q6003:Q6003)</f>
        <v>82528</v>
      </c>
      <c r="R6004" s="18">
        <f>SUBTOTAL(9,R6003:R6003)</f>
        <v>82528</v>
      </c>
      <c r="S6004" s="18">
        <f>SUBTOTAL(9,S6003:S6003)</f>
        <v>0</v>
      </c>
      <c r="T6004" s="18">
        <f>SUBTOTAL(9,T6003:T6003)</f>
        <v>0</v>
      </c>
      <c r="U6004" s="10">
        <f t="shared" si="188"/>
        <v>0</v>
      </c>
      <c r="V6004" s="20">
        <f t="shared" si="189"/>
        <v>0</v>
      </c>
    </row>
    <row r="6005" spans="1:22" outlineLevel="4" x14ac:dyDescent="0.35">
      <c r="A6005" s="6" t="s">
        <v>110</v>
      </c>
      <c r="B6005" s="6" t="s">
        <v>111</v>
      </c>
      <c r="C6005" s="12" t="s">
        <v>6411</v>
      </c>
      <c r="D6005" s="5" t="s">
        <v>6422</v>
      </c>
      <c r="E6005" s="6" t="s">
        <v>6422</v>
      </c>
      <c r="F6005" s="1" t="s">
        <v>4</v>
      </c>
      <c r="G6005" s="15" t="s">
        <v>114</v>
      </c>
      <c r="H6005" s="1" t="s">
        <v>116</v>
      </c>
      <c r="I6005" s="2" t="s">
        <v>12902</v>
      </c>
      <c r="J6005" s="6" t="s">
        <v>4</v>
      </c>
      <c r="K6005" s="6" t="s">
        <v>4</v>
      </c>
      <c r="L6005" s="6" t="s">
        <v>4</v>
      </c>
      <c r="M6005" s="6" t="s">
        <v>5</v>
      </c>
      <c r="N6005" s="6" t="s">
        <v>6446</v>
      </c>
      <c r="O6005" s="16">
        <v>44869</v>
      </c>
      <c r="P6005" s="6" t="s">
        <v>7</v>
      </c>
      <c r="Q6005" s="18">
        <v>50114</v>
      </c>
      <c r="R6005" s="18">
        <v>0</v>
      </c>
      <c r="S6005" s="18">
        <v>50114</v>
      </c>
      <c r="T6005" s="18">
        <v>0</v>
      </c>
      <c r="U6005" s="10">
        <f t="shared" si="188"/>
        <v>0</v>
      </c>
      <c r="V6005" s="20">
        <f t="shared" si="189"/>
        <v>0</v>
      </c>
    </row>
    <row r="6006" spans="1:22" outlineLevel="4" x14ac:dyDescent="0.35">
      <c r="A6006" s="6" t="s">
        <v>110</v>
      </c>
      <c r="B6006" s="6" t="s">
        <v>111</v>
      </c>
      <c r="C6006" s="12" t="s">
        <v>6411</v>
      </c>
      <c r="D6006" s="5" t="s">
        <v>6422</v>
      </c>
      <c r="E6006" s="6" t="s">
        <v>6422</v>
      </c>
      <c r="F6006" s="1" t="s">
        <v>4</v>
      </c>
      <c r="G6006" s="15" t="s">
        <v>114</v>
      </c>
      <c r="H6006" s="1" t="s">
        <v>116</v>
      </c>
      <c r="I6006" s="2" t="s">
        <v>12902</v>
      </c>
      <c r="J6006" s="6" t="s">
        <v>4</v>
      </c>
      <c r="K6006" s="6" t="s">
        <v>4</v>
      </c>
      <c r="L6006" s="6" t="s">
        <v>4</v>
      </c>
      <c r="M6006" s="6" t="s">
        <v>5</v>
      </c>
      <c r="N6006" s="6" t="s">
        <v>6447</v>
      </c>
      <c r="O6006" s="16">
        <v>44945</v>
      </c>
      <c r="P6006" s="6" t="s">
        <v>7</v>
      </c>
      <c r="Q6006" s="18">
        <v>12640</v>
      </c>
      <c r="R6006" s="18">
        <v>0</v>
      </c>
      <c r="S6006" s="18">
        <v>12640</v>
      </c>
      <c r="T6006" s="18">
        <v>0</v>
      </c>
      <c r="U6006" s="10">
        <f t="shared" si="188"/>
        <v>0</v>
      </c>
      <c r="V6006" s="20">
        <f t="shared" si="189"/>
        <v>0</v>
      </c>
    </row>
    <row r="6007" spans="1:22" outlineLevel="3" x14ac:dyDescent="0.35">
      <c r="H6007" s="14" t="s">
        <v>11348</v>
      </c>
      <c r="O6007" s="16"/>
      <c r="Q6007" s="18">
        <f>SUBTOTAL(9,Q6005:Q6006)</f>
        <v>62754</v>
      </c>
      <c r="R6007" s="18">
        <f>SUBTOTAL(9,R6005:R6006)</f>
        <v>0</v>
      </c>
      <c r="S6007" s="18">
        <f>SUBTOTAL(9,S6005:S6006)</f>
        <v>62754</v>
      </c>
      <c r="T6007" s="18">
        <f>SUBTOTAL(9,T6005:T6006)</f>
        <v>0</v>
      </c>
      <c r="U6007" s="10">
        <f t="shared" si="188"/>
        <v>0</v>
      </c>
      <c r="V6007" s="20">
        <f t="shared" si="189"/>
        <v>0</v>
      </c>
    </row>
    <row r="6008" spans="1:22" outlineLevel="4" x14ac:dyDescent="0.35">
      <c r="A6008" s="6" t="s">
        <v>110</v>
      </c>
      <c r="B6008" s="6" t="s">
        <v>111</v>
      </c>
      <c r="C6008" s="12" t="s">
        <v>6411</v>
      </c>
      <c r="D6008" s="5" t="s">
        <v>6422</v>
      </c>
      <c r="E6008" s="6" t="s">
        <v>6422</v>
      </c>
      <c r="F6008" s="1" t="s">
        <v>4</v>
      </c>
      <c r="G6008" s="15" t="s">
        <v>114</v>
      </c>
      <c r="H6008" s="1" t="s">
        <v>119</v>
      </c>
      <c r="I6008" s="2" t="s">
        <v>12903</v>
      </c>
      <c r="J6008" s="6" t="s">
        <v>4</v>
      </c>
      <c r="K6008" s="6" t="s">
        <v>4</v>
      </c>
      <c r="L6008" s="6" t="s">
        <v>4</v>
      </c>
      <c r="M6008" s="6" t="s">
        <v>5</v>
      </c>
      <c r="N6008" s="6" t="s">
        <v>6446</v>
      </c>
      <c r="O6008" s="16">
        <v>44869</v>
      </c>
      <c r="P6008" s="6" t="s">
        <v>7</v>
      </c>
      <c r="Q6008" s="18">
        <v>11537</v>
      </c>
      <c r="R6008" s="18">
        <v>0</v>
      </c>
      <c r="S6008" s="18">
        <v>11537</v>
      </c>
      <c r="T6008" s="18">
        <v>0</v>
      </c>
      <c r="U6008" s="10">
        <f t="shared" si="188"/>
        <v>0</v>
      </c>
      <c r="V6008" s="20">
        <f t="shared" si="189"/>
        <v>0</v>
      </c>
    </row>
    <row r="6009" spans="1:22" outlineLevel="4" x14ac:dyDescent="0.35">
      <c r="A6009" s="6" t="s">
        <v>110</v>
      </c>
      <c r="B6009" s="6" t="s">
        <v>111</v>
      </c>
      <c r="C6009" s="12" t="s">
        <v>6411</v>
      </c>
      <c r="D6009" s="5" t="s">
        <v>6422</v>
      </c>
      <c r="E6009" s="6" t="s">
        <v>6422</v>
      </c>
      <c r="F6009" s="1" t="s">
        <v>4</v>
      </c>
      <c r="G6009" s="15" t="s">
        <v>114</v>
      </c>
      <c r="H6009" s="1" t="s">
        <v>119</v>
      </c>
      <c r="I6009" s="2" t="s">
        <v>12903</v>
      </c>
      <c r="J6009" s="6" t="s">
        <v>4</v>
      </c>
      <c r="K6009" s="6" t="s">
        <v>4</v>
      </c>
      <c r="L6009" s="6" t="s">
        <v>4</v>
      </c>
      <c r="M6009" s="6" t="s">
        <v>5</v>
      </c>
      <c r="N6009" s="6" t="s">
        <v>6447</v>
      </c>
      <c r="O6009" s="16">
        <v>44945</v>
      </c>
      <c r="P6009" s="6" t="s">
        <v>7</v>
      </c>
      <c r="Q6009" s="18">
        <v>2239</v>
      </c>
      <c r="R6009" s="18">
        <v>0</v>
      </c>
      <c r="S6009" s="18">
        <v>2239</v>
      </c>
      <c r="T6009" s="18">
        <v>0</v>
      </c>
      <c r="U6009" s="10">
        <f t="shared" si="188"/>
        <v>0</v>
      </c>
      <c r="V6009" s="20">
        <f t="shared" si="189"/>
        <v>0</v>
      </c>
    </row>
    <row r="6010" spans="1:22" outlineLevel="3" x14ac:dyDescent="0.35">
      <c r="H6010" s="14" t="s">
        <v>11349</v>
      </c>
      <c r="O6010" s="16"/>
      <c r="Q6010" s="18">
        <f>SUBTOTAL(9,Q6008:Q6009)</f>
        <v>13776</v>
      </c>
      <c r="R6010" s="18">
        <f>SUBTOTAL(9,R6008:R6009)</f>
        <v>0</v>
      </c>
      <c r="S6010" s="18">
        <f>SUBTOTAL(9,S6008:S6009)</f>
        <v>13776</v>
      </c>
      <c r="T6010" s="18">
        <f>SUBTOTAL(9,T6008:T6009)</f>
        <v>0</v>
      </c>
      <c r="U6010" s="10">
        <f t="shared" si="188"/>
        <v>0</v>
      </c>
      <c r="V6010" s="20">
        <f t="shared" si="189"/>
        <v>0</v>
      </c>
    </row>
    <row r="6011" spans="1:22" outlineLevel="4" x14ac:dyDescent="0.35">
      <c r="A6011" s="6" t="s">
        <v>110</v>
      </c>
      <c r="B6011" s="6" t="s">
        <v>111</v>
      </c>
      <c r="C6011" s="12" t="s">
        <v>6411</v>
      </c>
      <c r="D6011" s="5" t="s">
        <v>6422</v>
      </c>
      <c r="E6011" s="6" t="s">
        <v>6422</v>
      </c>
      <c r="F6011" s="1" t="s">
        <v>4</v>
      </c>
      <c r="G6011" s="15" t="s">
        <v>114</v>
      </c>
      <c r="H6011" s="1" t="s">
        <v>121</v>
      </c>
      <c r="I6011" s="2" t="s">
        <v>12901</v>
      </c>
      <c r="J6011" s="6" t="s">
        <v>4</v>
      </c>
      <c r="K6011" s="6" t="s">
        <v>4</v>
      </c>
      <c r="L6011" s="6" t="s">
        <v>4</v>
      </c>
      <c r="M6011" s="6" t="s">
        <v>5</v>
      </c>
      <c r="N6011" s="6" t="s">
        <v>6446</v>
      </c>
      <c r="O6011" s="16">
        <v>44869</v>
      </c>
      <c r="P6011" s="6" t="s">
        <v>7</v>
      </c>
      <c r="Q6011" s="18">
        <v>51095</v>
      </c>
      <c r="R6011" s="18">
        <v>0</v>
      </c>
      <c r="S6011" s="18">
        <v>51095</v>
      </c>
      <c r="T6011" s="18">
        <v>0</v>
      </c>
      <c r="U6011" s="10">
        <f t="shared" si="188"/>
        <v>0</v>
      </c>
      <c r="V6011" s="20">
        <f t="shared" si="189"/>
        <v>0</v>
      </c>
    </row>
    <row r="6012" spans="1:22" outlineLevel="4" x14ac:dyDescent="0.35">
      <c r="A6012" s="6" t="s">
        <v>110</v>
      </c>
      <c r="B6012" s="6" t="s">
        <v>111</v>
      </c>
      <c r="C6012" s="12" t="s">
        <v>6411</v>
      </c>
      <c r="D6012" s="5" t="s">
        <v>6422</v>
      </c>
      <c r="E6012" s="6" t="s">
        <v>6422</v>
      </c>
      <c r="F6012" s="1" t="s">
        <v>4</v>
      </c>
      <c r="G6012" s="15" t="s">
        <v>114</v>
      </c>
      <c r="H6012" s="1" t="s">
        <v>121</v>
      </c>
      <c r="I6012" s="2" t="s">
        <v>12901</v>
      </c>
      <c r="J6012" s="6" t="s">
        <v>4</v>
      </c>
      <c r="K6012" s="6" t="s">
        <v>4</v>
      </c>
      <c r="L6012" s="6" t="s">
        <v>4</v>
      </c>
      <c r="M6012" s="6" t="s">
        <v>5</v>
      </c>
      <c r="N6012" s="6" t="s">
        <v>6447</v>
      </c>
      <c r="O6012" s="16">
        <v>44945</v>
      </c>
      <c r="P6012" s="6" t="s">
        <v>7</v>
      </c>
      <c r="Q6012" s="18">
        <v>14656</v>
      </c>
      <c r="R6012" s="18">
        <v>0</v>
      </c>
      <c r="S6012" s="18">
        <v>14656</v>
      </c>
      <c r="T6012" s="18">
        <v>0</v>
      </c>
      <c r="U6012" s="10">
        <f t="shared" si="188"/>
        <v>0</v>
      </c>
      <c r="V6012" s="20">
        <f t="shared" si="189"/>
        <v>0</v>
      </c>
    </row>
    <row r="6013" spans="1:22" outlineLevel="3" x14ac:dyDescent="0.35">
      <c r="H6013" s="14" t="s">
        <v>11350</v>
      </c>
      <c r="O6013" s="16"/>
      <c r="Q6013" s="18">
        <f>SUBTOTAL(9,Q6011:Q6012)</f>
        <v>65751</v>
      </c>
      <c r="R6013" s="18">
        <f>SUBTOTAL(9,R6011:R6012)</f>
        <v>0</v>
      </c>
      <c r="S6013" s="18">
        <f>SUBTOTAL(9,S6011:S6012)</f>
        <v>65751</v>
      </c>
      <c r="T6013" s="18">
        <f>SUBTOTAL(9,T6011:T6012)</f>
        <v>0</v>
      </c>
      <c r="U6013" s="10">
        <f t="shared" si="188"/>
        <v>0</v>
      </c>
      <c r="V6013" s="20">
        <f t="shared" si="189"/>
        <v>0</v>
      </c>
    </row>
    <row r="6014" spans="1:22" outlineLevel="2" x14ac:dyDescent="0.35">
      <c r="C6014" s="13" t="s">
        <v>10826</v>
      </c>
      <c r="O6014" s="16"/>
      <c r="Q6014" s="18">
        <f>SUBTOTAL(9,Q5975:Q6012)</f>
        <v>1331264</v>
      </c>
      <c r="R6014" s="18">
        <f>SUBTOTAL(9,R5975:R6012)</f>
        <v>1023970.2200000001</v>
      </c>
      <c r="S6014" s="18">
        <f>SUBTOTAL(9,S5975:S6012)</f>
        <v>307293.78000000003</v>
      </c>
      <c r="T6014" s="18">
        <f>SUBTOTAL(9,T5975:T6012)</f>
        <v>0</v>
      </c>
      <c r="U6014" s="10">
        <f t="shared" si="188"/>
        <v>-1.1641532182693481E-10</v>
      </c>
      <c r="V6014" s="20">
        <f t="shared" si="189"/>
        <v>-1.1641532182693481E-10</v>
      </c>
    </row>
    <row r="6015" spans="1:22" ht="29" outlineLevel="4" x14ac:dyDescent="0.35">
      <c r="A6015" s="6" t="s">
        <v>0</v>
      </c>
      <c r="B6015" s="6" t="s">
        <v>1</v>
      </c>
      <c r="C6015" s="12" t="s">
        <v>6448</v>
      </c>
      <c r="D6015" s="5" t="s">
        <v>6449</v>
      </c>
      <c r="E6015" s="6" t="s">
        <v>6449</v>
      </c>
      <c r="F6015" s="1" t="s">
        <v>4</v>
      </c>
      <c r="G6015" s="15" t="s">
        <v>13023</v>
      </c>
      <c r="H6015" s="1" t="s">
        <v>6451</v>
      </c>
      <c r="I6015" s="2" t="s">
        <v>6452</v>
      </c>
      <c r="K6015" s="6" t="s">
        <v>4</v>
      </c>
      <c r="L6015" s="6" t="s">
        <v>4</v>
      </c>
      <c r="M6015" s="6" t="s">
        <v>5</v>
      </c>
      <c r="N6015" s="6" t="s">
        <v>6450</v>
      </c>
      <c r="O6015" s="16">
        <v>45016</v>
      </c>
      <c r="P6015" s="6" t="s">
        <v>7</v>
      </c>
      <c r="Q6015" s="18">
        <v>227284.28</v>
      </c>
      <c r="R6015" s="18">
        <v>0</v>
      </c>
      <c r="S6015" s="18">
        <v>227284.28</v>
      </c>
      <c r="T6015" s="18">
        <v>0</v>
      </c>
      <c r="U6015" s="10">
        <f t="shared" si="188"/>
        <v>0</v>
      </c>
      <c r="V6015" s="20">
        <f t="shared" si="189"/>
        <v>0</v>
      </c>
    </row>
    <row r="6016" spans="1:22" outlineLevel="3" x14ac:dyDescent="0.35">
      <c r="H6016" s="14" t="s">
        <v>12473</v>
      </c>
      <c r="O6016" s="16"/>
      <c r="Q6016" s="18">
        <f>SUBTOTAL(9,Q6015:Q6015)</f>
        <v>227284.28</v>
      </c>
      <c r="R6016" s="18">
        <f>SUBTOTAL(9,R6015:R6015)</f>
        <v>0</v>
      </c>
      <c r="S6016" s="18">
        <f>SUBTOTAL(9,S6015:S6015)</f>
        <v>227284.28</v>
      </c>
      <c r="T6016" s="18">
        <f>SUBTOTAL(9,T6015:T6015)</f>
        <v>0</v>
      </c>
      <c r="U6016" s="10">
        <f t="shared" si="188"/>
        <v>0</v>
      </c>
      <c r="V6016" s="20">
        <f t="shared" si="189"/>
        <v>0</v>
      </c>
    </row>
    <row r="6017" spans="1:22" ht="29" outlineLevel="4" x14ac:dyDescent="0.35">
      <c r="A6017" s="6" t="s">
        <v>0</v>
      </c>
      <c r="B6017" s="6" t="s">
        <v>1</v>
      </c>
      <c r="C6017" s="12" t="s">
        <v>6448</v>
      </c>
      <c r="D6017" s="5" t="s">
        <v>6449</v>
      </c>
      <c r="E6017" s="6" t="s">
        <v>6449</v>
      </c>
      <c r="F6017" s="1" t="s">
        <v>4</v>
      </c>
      <c r="G6017" s="15" t="s">
        <v>13023</v>
      </c>
      <c r="H6017" s="1" t="s">
        <v>6454</v>
      </c>
      <c r="I6017" s="2" t="s">
        <v>6455</v>
      </c>
      <c r="K6017" s="6" t="s">
        <v>4</v>
      </c>
      <c r="L6017" s="6" t="s">
        <v>4</v>
      </c>
      <c r="M6017" s="6" t="s">
        <v>5</v>
      </c>
      <c r="N6017" s="6" t="s">
        <v>6453</v>
      </c>
      <c r="O6017" s="16">
        <v>45014</v>
      </c>
      <c r="P6017" s="6" t="s">
        <v>7</v>
      </c>
      <c r="Q6017" s="18">
        <v>295914.87</v>
      </c>
      <c r="R6017" s="18">
        <v>0</v>
      </c>
      <c r="S6017" s="18">
        <v>295914.87</v>
      </c>
      <c r="T6017" s="18">
        <v>0</v>
      </c>
      <c r="U6017" s="10">
        <f t="shared" si="188"/>
        <v>0</v>
      </c>
      <c r="V6017" s="20">
        <f t="shared" si="189"/>
        <v>0</v>
      </c>
    </row>
    <row r="6018" spans="1:22" outlineLevel="3" x14ac:dyDescent="0.35">
      <c r="H6018" s="14" t="s">
        <v>12474</v>
      </c>
      <c r="O6018" s="16"/>
      <c r="Q6018" s="18">
        <f>SUBTOTAL(9,Q6017:Q6017)</f>
        <v>295914.87</v>
      </c>
      <c r="R6018" s="18">
        <f>SUBTOTAL(9,R6017:R6017)</f>
        <v>0</v>
      </c>
      <c r="S6018" s="18">
        <f>SUBTOTAL(9,S6017:S6017)</f>
        <v>295914.87</v>
      </c>
      <c r="T6018" s="18">
        <f>SUBTOTAL(9,T6017:T6017)</f>
        <v>0</v>
      </c>
      <c r="U6018" s="10">
        <f t="shared" si="188"/>
        <v>0</v>
      </c>
      <c r="V6018" s="20">
        <f t="shared" si="189"/>
        <v>0</v>
      </c>
    </row>
    <row r="6019" spans="1:22" ht="29" outlineLevel="4" x14ac:dyDescent="0.35">
      <c r="A6019" s="6" t="s">
        <v>0</v>
      </c>
      <c r="B6019" s="6" t="s">
        <v>1</v>
      </c>
      <c r="C6019" s="12" t="s">
        <v>6448</v>
      </c>
      <c r="D6019" s="5" t="s">
        <v>6449</v>
      </c>
      <c r="E6019" s="6" t="s">
        <v>6449</v>
      </c>
      <c r="F6019" s="1" t="s">
        <v>4</v>
      </c>
      <c r="G6019" s="15" t="s">
        <v>13023</v>
      </c>
      <c r="H6019" s="1" t="s">
        <v>6457</v>
      </c>
      <c r="I6019" s="2" t="s">
        <v>6458</v>
      </c>
      <c r="K6019" s="6" t="s">
        <v>4</v>
      </c>
      <c r="L6019" s="6" t="s">
        <v>4</v>
      </c>
      <c r="M6019" s="6" t="s">
        <v>5</v>
      </c>
      <c r="N6019" s="6" t="s">
        <v>6456</v>
      </c>
      <c r="O6019" s="16">
        <v>45097</v>
      </c>
      <c r="P6019" s="6" t="s">
        <v>7</v>
      </c>
      <c r="Q6019" s="18">
        <v>167289.60000000001</v>
      </c>
      <c r="R6019" s="18">
        <v>0</v>
      </c>
      <c r="S6019" s="18">
        <v>167289.60000000001</v>
      </c>
      <c r="T6019" s="18">
        <v>0</v>
      </c>
      <c r="U6019" s="10">
        <f t="shared" ref="U6019:U6082" si="190">Q6019-R6019-S6019-T6019</f>
        <v>0</v>
      </c>
      <c r="V6019" s="20">
        <f t="shared" ref="V6019:V6082" si="191">Q6019-R6019-S6019-T6019</f>
        <v>0</v>
      </c>
    </row>
    <row r="6020" spans="1:22" outlineLevel="3" x14ac:dyDescent="0.35">
      <c r="H6020" s="14" t="s">
        <v>12475</v>
      </c>
      <c r="O6020" s="16"/>
      <c r="Q6020" s="18">
        <f>SUBTOTAL(9,Q6019:Q6019)</f>
        <v>167289.60000000001</v>
      </c>
      <c r="R6020" s="18">
        <f>SUBTOTAL(9,R6019:R6019)</f>
        <v>0</v>
      </c>
      <c r="S6020" s="18">
        <f>SUBTOTAL(9,S6019:S6019)</f>
        <v>167289.60000000001</v>
      </c>
      <c r="T6020" s="18">
        <f>SUBTOTAL(9,T6019:T6019)</f>
        <v>0</v>
      </c>
      <c r="U6020" s="10">
        <f t="shared" si="190"/>
        <v>0</v>
      </c>
      <c r="V6020" s="20">
        <f t="shared" si="191"/>
        <v>0</v>
      </c>
    </row>
    <row r="6021" spans="1:22" ht="29" outlineLevel="4" x14ac:dyDescent="0.35">
      <c r="A6021" s="6" t="s">
        <v>0</v>
      </c>
      <c r="B6021" s="6" t="s">
        <v>1</v>
      </c>
      <c r="C6021" s="12" t="s">
        <v>6448</v>
      </c>
      <c r="D6021" s="5" t="s">
        <v>6449</v>
      </c>
      <c r="E6021" s="6" t="s">
        <v>6449</v>
      </c>
      <c r="F6021" s="1" t="s">
        <v>4</v>
      </c>
      <c r="G6021" s="15" t="s">
        <v>13023</v>
      </c>
      <c r="H6021" s="1" t="s">
        <v>6461</v>
      </c>
      <c r="I6021" s="2" t="s">
        <v>6462</v>
      </c>
      <c r="J6021" s="6" t="s">
        <v>6459</v>
      </c>
      <c r="K6021" s="6" t="s">
        <v>4</v>
      </c>
      <c r="L6021" s="6" t="s">
        <v>4</v>
      </c>
      <c r="M6021" s="6" t="s">
        <v>5</v>
      </c>
      <c r="N6021" s="6" t="s">
        <v>6460</v>
      </c>
      <c r="O6021" s="16">
        <v>44756</v>
      </c>
      <c r="P6021" s="6" t="s">
        <v>7</v>
      </c>
      <c r="Q6021" s="18">
        <v>26208.32</v>
      </c>
      <c r="R6021" s="18">
        <v>0</v>
      </c>
      <c r="S6021" s="18">
        <v>26208.32</v>
      </c>
      <c r="T6021" s="18">
        <v>0</v>
      </c>
      <c r="U6021" s="10">
        <f t="shared" si="190"/>
        <v>0</v>
      </c>
      <c r="V6021" s="20">
        <f t="shared" si="191"/>
        <v>0</v>
      </c>
    </row>
    <row r="6022" spans="1:22" ht="29" outlineLevel="4" x14ac:dyDescent="0.35">
      <c r="A6022" s="6" t="s">
        <v>0</v>
      </c>
      <c r="B6022" s="6" t="s">
        <v>1</v>
      </c>
      <c r="C6022" s="12" t="s">
        <v>6448</v>
      </c>
      <c r="D6022" s="5" t="s">
        <v>6449</v>
      </c>
      <c r="E6022" s="6" t="s">
        <v>6449</v>
      </c>
      <c r="F6022" s="1" t="s">
        <v>4</v>
      </c>
      <c r="G6022" s="15" t="s">
        <v>13023</v>
      </c>
      <c r="H6022" s="1" t="s">
        <v>6461</v>
      </c>
      <c r="I6022" s="2" t="s">
        <v>6462</v>
      </c>
      <c r="J6022" s="6" t="s">
        <v>6459</v>
      </c>
      <c r="K6022" s="6" t="s">
        <v>4</v>
      </c>
      <c r="L6022" s="6" t="s">
        <v>4</v>
      </c>
      <c r="M6022" s="6" t="s">
        <v>5</v>
      </c>
      <c r="N6022" s="6" t="s">
        <v>6463</v>
      </c>
      <c r="O6022" s="16">
        <v>44756</v>
      </c>
      <c r="P6022" s="6" t="s">
        <v>7</v>
      </c>
      <c r="Q6022" s="18">
        <v>37612.480000000003</v>
      </c>
      <c r="R6022" s="18">
        <v>0</v>
      </c>
      <c r="S6022" s="18">
        <v>37612.480000000003</v>
      </c>
      <c r="T6022" s="18">
        <v>0</v>
      </c>
      <c r="U6022" s="10">
        <f t="shared" si="190"/>
        <v>0</v>
      </c>
      <c r="V6022" s="20">
        <f t="shared" si="191"/>
        <v>0</v>
      </c>
    </row>
    <row r="6023" spans="1:22" ht="29" outlineLevel="4" x14ac:dyDescent="0.35">
      <c r="A6023" s="6" t="s">
        <v>0</v>
      </c>
      <c r="B6023" s="6" t="s">
        <v>1</v>
      </c>
      <c r="C6023" s="12" t="s">
        <v>6448</v>
      </c>
      <c r="D6023" s="5" t="s">
        <v>6449</v>
      </c>
      <c r="E6023" s="6" t="s">
        <v>6449</v>
      </c>
      <c r="F6023" s="1" t="s">
        <v>4</v>
      </c>
      <c r="G6023" s="15" t="s">
        <v>13023</v>
      </c>
      <c r="H6023" s="1" t="s">
        <v>6461</v>
      </c>
      <c r="I6023" s="2" t="s">
        <v>6462</v>
      </c>
      <c r="J6023" s="6" t="s">
        <v>6459</v>
      </c>
      <c r="K6023" s="6" t="s">
        <v>4</v>
      </c>
      <c r="L6023" s="6" t="s">
        <v>4</v>
      </c>
      <c r="M6023" s="6" t="s">
        <v>5</v>
      </c>
      <c r="N6023" s="6" t="s">
        <v>6464</v>
      </c>
      <c r="O6023" s="16">
        <v>44756</v>
      </c>
      <c r="P6023" s="6" t="s">
        <v>7</v>
      </c>
      <c r="Q6023" s="18">
        <v>28889.040000000001</v>
      </c>
      <c r="R6023" s="18">
        <v>0</v>
      </c>
      <c r="S6023" s="18">
        <v>28889.040000000001</v>
      </c>
      <c r="T6023" s="18">
        <v>0</v>
      </c>
      <c r="U6023" s="10">
        <f t="shared" si="190"/>
        <v>0</v>
      </c>
      <c r="V6023" s="20">
        <f t="shared" si="191"/>
        <v>0</v>
      </c>
    </row>
    <row r="6024" spans="1:22" outlineLevel="3" x14ac:dyDescent="0.35">
      <c r="H6024" s="14" t="s">
        <v>12476</v>
      </c>
      <c r="O6024" s="16"/>
      <c r="Q6024" s="18">
        <f>SUBTOTAL(9,Q6021:Q6023)</f>
        <v>92709.84</v>
      </c>
      <c r="R6024" s="18">
        <f>SUBTOTAL(9,R6021:R6023)</f>
        <v>0</v>
      </c>
      <c r="S6024" s="18">
        <f>SUBTOTAL(9,S6021:S6023)</f>
        <v>92709.84</v>
      </c>
      <c r="T6024" s="18">
        <f>SUBTOTAL(9,T6021:T6023)</f>
        <v>0</v>
      </c>
      <c r="U6024" s="10">
        <f t="shared" si="190"/>
        <v>0</v>
      </c>
      <c r="V6024" s="20">
        <f t="shared" si="191"/>
        <v>0</v>
      </c>
    </row>
    <row r="6025" spans="1:22" outlineLevel="2" x14ac:dyDescent="0.35">
      <c r="C6025" s="13" t="s">
        <v>10827</v>
      </c>
      <c r="O6025" s="16"/>
      <c r="Q6025" s="18">
        <f>SUBTOTAL(9,Q6015:Q6023)</f>
        <v>783198.59</v>
      </c>
      <c r="R6025" s="18">
        <f>SUBTOTAL(9,R6015:R6023)</f>
        <v>0</v>
      </c>
      <c r="S6025" s="18">
        <f>SUBTOTAL(9,S6015:S6023)</f>
        <v>783198.59</v>
      </c>
      <c r="T6025" s="18">
        <f>SUBTOTAL(9,T6015:T6023)</f>
        <v>0</v>
      </c>
      <c r="U6025" s="10">
        <f t="shared" si="190"/>
        <v>0</v>
      </c>
      <c r="V6025" s="20">
        <f t="shared" si="191"/>
        <v>0</v>
      </c>
    </row>
    <row r="6026" spans="1:22" ht="29" outlineLevel="4" x14ac:dyDescent="0.35">
      <c r="A6026" s="6" t="s">
        <v>743</v>
      </c>
      <c r="B6026" s="6" t="s">
        <v>744</v>
      </c>
      <c r="C6026" s="12" t="s">
        <v>12974</v>
      </c>
      <c r="D6026" s="5" t="s">
        <v>6465</v>
      </c>
      <c r="E6026" s="6" t="s">
        <v>6465</v>
      </c>
      <c r="F6026" s="1" t="s">
        <v>4</v>
      </c>
      <c r="G6026" s="15" t="s">
        <v>1372</v>
      </c>
      <c r="H6026" s="1" t="s">
        <v>6468</v>
      </c>
      <c r="I6026" s="2" t="s">
        <v>6469</v>
      </c>
      <c r="J6026" s="6" t="s">
        <v>6466</v>
      </c>
      <c r="K6026" s="6" t="s">
        <v>4</v>
      </c>
      <c r="L6026" s="6" t="s">
        <v>4</v>
      </c>
      <c r="M6026" s="6" t="s">
        <v>5</v>
      </c>
      <c r="N6026" s="6" t="s">
        <v>6467</v>
      </c>
      <c r="O6026" s="16">
        <v>44777</v>
      </c>
      <c r="P6026" s="6" t="s">
        <v>7</v>
      </c>
      <c r="Q6026" s="18">
        <v>3809.2</v>
      </c>
      <c r="R6026" s="18">
        <v>0</v>
      </c>
      <c r="S6026" s="18">
        <v>3809.2</v>
      </c>
      <c r="T6026" s="18">
        <v>0</v>
      </c>
      <c r="U6026" s="10">
        <f t="shared" si="190"/>
        <v>0</v>
      </c>
      <c r="V6026" s="20">
        <f t="shared" si="191"/>
        <v>0</v>
      </c>
    </row>
    <row r="6027" spans="1:22" ht="29" outlineLevel="4" x14ac:dyDescent="0.35">
      <c r="A6027" s="6" t="s">
        <v>743</v>
      </c>
      <c r="B6027" s="6" t="s">
        <v>744</v>
      </c>
      <c r="C6027" s="12" t="s">
        <v>12974</v>
      </c>
      <c r="D6027" s="5" t="s">
        <v>6465</v>
      </c>
      <c r="E6027" s="6" t="s">
        <v>6465</v>
      </c>
      <c r="F6027" s="1" t="s">
        <v>13024</v>
      </c>
      <c r="G6027" s="15" t="s">
        <v>4</v>
      </c>
      <c r="H6027" s="1" t="s">
        <v>6468</v>
      </c>
      <c r="I6027" s="2" t="s">
        <v>6469</v>
      </c>
      <c r="J6027" s="6" t="s">
        <v>6466</v>
      </c>
      <c r="K6027" s="6" t="s">
        <v>4</v>
      </c>
      <c r="L6027" s="6" t="s">
        <v>4</v>
      </c>
      <c r="M6027" s="6" t="s">
        <v>5</v>
      </c>
      <c r="N6027" s="6" t="s">
        <v>6467</v>
      </c>
      <c r="O6027" s="16">
        <v>44777</v>
      </c>
      <c r="P6027" s="6" t="s">
        <v>7</v>
      </c>
      <c r="Q6027" s="18">
        <v>15236.8</v>
      </c>
      <c r="R6027" s="18">
        <v>15236.8</v>
      </c>
      <c r="S6027" s="18">
        <v>0</v>
      </c>
      <c r="T6027" s="18">
        <v>0</v>
      </c>
      <c r="U6027" s="10">
        <f t="shared" si="190"/>
        <v>0</v>
      </c>
      <c r="V6027" s="20">
        <f t="shared" si="191"/>
        <v>0</v>
      </c>
    </row>
    <row r="6028" spans="1:22" outlineLevel="3" x14ac:dyDescent="0.35">
      <c r="H6028" s="14" t="s">
        <v>12477</v>
      </c>
      <c r="O6028" s="16"/>
      <c r="Q6028" s="18">
        <f>SUBTOTAL(9,Q6026:Q6027)</f>
        <v>19046</v>
      </c>
      <c r="R6028" s="18">
        <f>SUBTOTAL(9,R6026:R6027)</f>
        <v>15236.8</v>
      </c>
      <c r="S6028" s="18">
        <f>SUBTOTAL(9,S6026:S6027)</f>
        <v>3809.2</v>
      </c>
      <c r="T6028" s="18">
        <f>SUBTOTAL(9,T6026:T6027)</f>
        <v>0</v>
      </c>
      <c r="U6028" s="10">
        <f t="shared" si="190"/>
        <v>9.0949470177292824E-13</v>
      </c>
      <c r="V6028" s="20">
        <f t="shared" si="191"/>
        <v>9.0949470177292824E-13</v>
      </c>
    </row>
    <row r="6029" spans="1:22" ht="29" outlineLevel="4" x14ac:dyDescent="0.35">
      <c r="A6029" s="6" t="s">
        <v>110</v>
      </c>
      <c r="B6029" s="6" t="s">
        <v>111</v>
      </c>
      <c r="C6029" s="12" t="s">
        <v>12974</v>
      </c>
      <c r="D6029" s="5" t="s">
        <v>6465</v>
      </c>
      <c r="E6029" s="6" t="s">
        <v>6465</v>
      </c>
      <c r="F6029" s="1" t="s">
        <v>4</v>
      </c>
      <c r="G6029" s="15" t="s">
        <v>82</v>
      </c>
      <c r="H6029" s="1" t="s">
        <v>6471</v>
      </c>
      <c r="I6029" s="2" t="s">
        <v>6472</v>
      </c>
      <c r="J6029" s="6" t="s">
        <v>4</v>
      </c>
      <c r="K6029" s="6" t="s">
        <v>4</v>
      </c>
      <c r="L6029" s="6" t="s">
        <v>4</v>
      </c>
      <c r="M6029" s="6" t="s">
        <v>5</v>
      </c>
      <c r="N6029" s="6" t="s">
        <v>6470</v>
      </c>
      <c r="O6029" s="16">
        <v>44810</v>
      </c>
      <c r="P6029" s="6" t="s">
        <v>7</v>
      </c>
      <c r="Q6029" s="18">
        <v>59576</v>
      </c>
      <c r="R6029" s="18">
        <v>0</v>
      </c>
      <c r="S6029" s="18">
        <v>59576</v>
      </c>
      <c r="T6029" s="18">
        <v>0</v>
      </c>
      <c r="U6029" s="10">
        <f t="shared" si="190"/>
        <v>0</v>
      </c>
      <c r="V6029" s="20">
        <f t="shared" si="191"/>
        <v>0</v>
      </c>
    </row>
    <row r="6030" spans="1:22" outlineLevel="3" x14ac:dyDescent="0.35">
      <c r="H6030" s="14" t="s">
        <v>12478</v>
      </c>
      <c r="O6030" s="16"/>
      <c r="Q6030" s="18">
        <f>SUBTOTAL(9,Q6029:Q6029)</f>
        <v>59576</v>
      </c>
      <c r="R6030" s="18">
        <f>SUBTOTAL(9,R6029:R6029)</f>
        <v>0</v>
      </c>
      <c r="S6030" s="18">
        <f>SUBTOTAL(9,S6029:S6029)</f>
        <v>59576</v>
      </c>
      <c r="T6030" s="18">
        <f>SUBTOTAL(9,T6029:T6029)</f>
        <v>0</v>
      </c>
      <c r="U6030" s="10">
        <f t="shared" si="190"/>
        <v>0</v>
      </c>
      <c r="V6030" s="20">
        <f t="shared" si="191"/>
        <v>0</v>
      </c>
    </row>
    <row r="6031" spans="1:22" ht="29" outlineLevel="4" x14ac:dyDescent="0.35">
      <c r="A6031" s="6" t="s">
        <v>743</v>
      </c>
      <c r="B6031" s="6" t="s">
        <v>744</v>
      </c>
      <c r="C6031" s="12" t="s">
        <v>12974</v>
      </c>
      <c r="D6031" s="5" t="s">
        <v>6465</v>
      </c>
      <c r="E6031" s="6" t="s">
        <v>6465</v>
      </c>
      <c r="F6031" s="1" t="s">
        <v>4</v>
      </c>
      <c r="G6031" s="15" t="s">
        <v>1372</v>
      </c>
      <c r="H6031" s="1" t="s">
        <v>6475</v>
      </c>
      <c r="I6031" s="2" t="s">
        <v>6476</v>
      </c>
      <c r="J6031" s="6" t="s">
        <v>6473</v>
      </c>
      <c r="K6031" s="6" t="s">
        <v>4</v>
      </c>
      <c r="L6031" s="6" t="s">
        <v>4</v>
      </c>
      <c r="M6031" s="6" t="s">
        <v>5</v>
      </c>
      <c r="N6031" s="6" t="s">
        <v>6474</v>
      </c>
      <c r="O6031" s="16">
        <v>44923</v>
      </c>
      <c r="P6031" s="6" t="s">
        <v>7</v>
      </c>
      <c r="Q6031" s="18">
        <v>4241.3</v>
      </c>
      <c r="R6031" s="18">
        <v>0</v>
      </c>
      <c r="S6031" s="18">
        <v>4241.3</v>
      </c>
      <c r="T6031" s="18">
        <v>0</v>
      </c>
      <c r="U6031" s="10">
        <f t="shared" si="190"/>
        <v>0</v>
      </c>
      <c r="V6031" s="20">
        <f t="shared" si="191"/>
        <v>0</v>
      </c>
    </row>
    <row r="6032" spans="1:22" ht="29" outlineLevel="4" x14ac:dyDescent="0.35">
      <c r="A6032" s="6" t="s">
        <v>743</v>
      </c>
      <c r="B6032" s="6" t="s">
        <v>744</v>
      </c>
      <c r="C6032" s="12" t="s">
        <v>12974</v>
      </c>
      <c r="D6032" s="5" t="s">
        <v>6465</v>
      </c>
      <c r="E6032" s="6" t="s">
        <v>6465</v>
      </c>
      <c r="F6032" s="1" t="s">
        <v>4</v>
      </c>
      <c r="G6032" s="15" t="s">
        <v>1372</v>
      </c>
      <c r="H6032" s="1" t="s">
        <v>6475</v>
      </c>
      <c r="I6032" s="2" t="s">
        <v>6476</v>
      </c>
      <c r="J6032" s="6" t="s">
        <v>6473</v>
      </c>
      <c r="K6032" s="6" t="s">
        <v>4</v>
      </c>
      <c r="L6032" s="6" t="s">
        <v>4</v>
      </c>
      <c r="M6032" s="6" t="s">
        <v>5</v>
      </c>
      <c r="N6032" s="6" t="s">
        <v>6477</v>
      </c>
      <c r="O6032" s="16">
        <v>44958</v>
      </c>
      <c r="P6032" s="6" t="s">
        <v>7</v>
      </c>
      <c r="Q6032" s="18">
        <v>3881.91</v>
      </c>
      <c r="R6032" s="18">
        <v>0</v>
      </c>
      <c r="S6032" s="18">
        <v>3881.91</v>
      </c>
      <c r="T6032" s="18">
        <v>0</v>
      </c>
      <c r="U6032" s="10">
        <f t="shared" si="190"/>
        <v>0</v>
      </c>
      <c r="V6032" s="20">
        <f t="shared" si="191"/>
        <v>0</v>
      </c>
    </row>
    <row r="6033" spans="1:22" ht="29" outlineLevel="4" x14ac:dyDescent="0.35">
      <c r="A6033" s="6" t="s">
        <v>743</v>
      </c>
      <c r="B6033" s="6" t="s">
        <v>744</v>
      </c>
      <c r="C6033" s="12" t="s">
        <v>12974</v>
      </c>
      <c r="D6033" s="5" t="s">
        <v>6465</v>
      </c>
      <c r="E6033" s="6" t="s">
        <v>6465</v>
      </c>
      <c r="F6033" s="1" t="s">
        <v>4</v>
      </c>
      <c r="G6033" s="15" t="s">
        <v>1372</v>
      </c>
      <c r="H6033" s="1" t="s">
        <v>6475</v>
      </c>
      <c r="I6033" s="2" t="s">
        <v>6476</v>
      </c>
      <c r="J6033" s="6" t="s">
        <v>6473</v>
      </c>
      <c r="K6033" s="6" t="s">
        <v>4</v>
      </c>
      <c r="L6033" s="6" t="s">
        <v>4</v>
      </c>
      <c r="M6033" s="6" t="s">
        <v>5</v>
      </c>
      <c r="N6033" s="6" t="s">
        <v>6478</v>
      </c>
      <c r="O6033" s="16">
        <v>45058</v>
      </c>
      <c r="P6033" s="6" t="s">
        <v>7</v>
      </c>
      <c r="Q6033" s="18">
        <v>4010.31</v>
      </c>
      <c r="R6033" s="18">
        <v>0</v>
      </c>
      <c r="S6033" s="18">
        <v>4010.31</v>
      </c>
      <c r="T6033" s="18">
        <v>0</v>
      </c>
      <c r="U6033" s="10">
        <f t="shared" si="190"/>
        <v>0</v>
      </c>
      <c r="V6033" s="20">
        <f t="shared" si="191"/>
        <v>0</v>
      </c>
    </row>
    <row r="6034" spans="1:22" ht="29" outlineLevel="4" x14ac:dyDescent="0.35">
      <c r="A6034" s="6" t="s">
        <v>743</v>
      </c>
      <c r="B6034" s="6" t="s">
        <v>744</v>
      </c>
      <c r="C6034" s="12" t="s">
        <v>12974</v>
      </c>
      <c r="D6034" s="5" t="s">
        <v>6465</v>
      </c>
      <c r="E6034" s="6" t="s">
        <v>6465</v>
      </c>
      <c r="F6034" s="1" t="s">
        <v>13024</v>
      </c>
      <c r="G6034" s="15" t="s">
        <v>4</v>
      </c>
      <c r="H6034" s="1" t="s">
        <v>6475</v>
      </c>
      <c r="I6034" s="2" t="s">
        <v>6476</v>
      </c>
      <c r="J6034" s="6" t="s">
        <v>6473</v>
      </c>
      <c r="K6034" s="6" t="s">
        <v>4</v>
      </c>
      <c r="L6034" s="6" t="s">
        <v>4</v>
      </c>
      <c r="M6034" s="6" t="s">
        <v>5</v>
      </c>
      <c r="N6034" s="6" t="s">
        <v>6474</v>
      </c>
      <c r="O6034" s="16">
        <v>44923</v>
      </c>
      <c r="P6034" s="6" t="s">
        <v>7</v>
      </c>
      <c r="Q6034" s="18">
        <v>16965.7</v>
      </c>
      <c r="R6034" s="18">
        <v>16965.7</v>
      </c>
      <c r="S6034" s="18">
        <v>0</v>
      </c>
      <c r="T6034" s="18">
        <v>0</v>
      </c>
      <c r="U6034" s="10">
        <f t="shared" si="190"/>
        <v>0</v>
      </c>
      <c r="V6034" s="20">
        <f t="shared" si="191"/>
        <v>0</v>
      </c>
    </row>
    <row r="6035" spans="1:22" ht="29" outlineLevel="4" x14ac:dyDescent="0.35">
      <c r="A6035" s="6" t="s">
        <v>743</v>
      </c>
      <c r="B6035" s="6" t="s">
        <v>744</v>
      </c>
      <c r="C6035" s="12" t="s">
        <v>12974</v>
      </c>
      <c r="D6035" s="5" t="s">
        <v>6465</v>
      </c>
      <c r="E6035" s="6" t="s">
        <v>6465</v>
      </c>
      <c r="F6035" s="1" t="s">
        <v>13024</v>
      </c>
      <c r="G6035" s="15" t="s">
        <v>4</v>
      </c>
      <c r="H6035" s="1" t="s">
        <v>6475</v>
      </c>
      <c r="I6035" s="2" t="s">
        <v>6476</v>
      </c>
      <c r="J6035" s="6" t="s">
        <v>6473</v>
      </c>
      <c r="K6035" s="6" t="s">
        <v>4</v>
      </c>
      <c r="L6035" s="6" t="s">
        <v>4</v>
      </c>
      <c r="M6035" s="6" t="s">
        <v>5</v>
      </c>
      <c r="N6035" s="6" t="s">
        <v>6477</v>
      </c>
      <c r="O6035" s="16">
        <v>44958</v>
      </c>
      <c r="P6035" s="6" t="s">
        <v>7</v>
      </c>
      <c r="Q6035" s="18">
        <v>15528.09</v>
      </c>
      <c r="R6035" s="18">
        <v>15528.09</v>
      </c>
      <c r="S6035" s="18">
        <v>0</v>
      </c>
      <c r="T6035" s="18">
        <v>0</v>
      </c>
      <c r="U6035" s="10">
        <f t="shared" si="190"/>
        <v>0</v>
      </c>
      <c r="V6035" s="20">
        <f t="shared" si="191"/>
        <v>0</v>
      </c>
    </row>
    <row r="6036" spans="1:22" ht="29" outlineLevel="4" x14ac:dyDescent="0.35">
      <c r="A6036" s="6" t="s">
        <v>743</v>
      </c>
      <c r="B6036" s="6" t="s">
        <v>744</v>
      </c>
      <c r="C6036" s="12" t="s">
        <v>12974</v>
      </c>
      <c r="D6036" s="5" t="s">
        <v>6465</v>
      </c>
      <c r="E6036" s="6" t="s">
        <v>6465</v>
      </c>
      <c r="F6036" s="1" t="s">
        <v>13024</v>
      </c>
      <c r="G6036" s="15" t="s">
        <v>4</v>
      </c>
      <c r="H6036" s="1" t="s">
        <v>6475</v>
      </c>
      <c r="I6036" s="2" t="s">
        <v>6476</v>
      </c>
      <c r="J6036" s="6" t="s">
        <v>6473</v>
      </c>
      <c r="K6036" s="6" t="s">
        <v>4</v>
      </c>
      <c r="L6036" s="6" t="s">
        <v>4</v>
      </c>
      <c r="M6036" s="6" t="s">
        <v>5</v>
      </c>
      <c r="N6036" s="6" t="s">
        <v>6478</v>
      </c>
      <c r="O6036" s="16">
        <v>45058</v>
      </c>
      <c r="P6036" s="6" t="s">
        <v>7</v>
      </c>
      <c r="Q6036" s="18">
        <v>16041.69</v>
      </c>
      <c r="R6036" s="18">
        <v>16041.69</v>
      </c>
      <c r="S6036" s="18">
        <v>0</v>
      </c>
      <c r="T6036" s="18">
        <v>0</v>
      </c>
      <c r="U6036" s="10">
        <f t="shared" si="190"/>
        <v>0</v>
      </c>
      <c r="V6036" s="20">
        <f t="shared" si="191"/>
        <v>0</v>
      </c>
    </row>
    <row r="6037" spans="1:22" outlineLevel="3" x14ac:dyDescent="0.35">
      <c r="H6037" s="14" t="s">
        <v>12479</v>
      </c>
      <c r="O6037" s="16"/>
      <c r="Q6037" s="18">
        <f>SUBTOTAL(9,Q6031:Q6036)</f>
        <v>60669</v>
      </c>
      <c r="R6037" s="18">
        <f>SUBTOTAL(9,R6031:R6036)</f>
        <v>48535.48</v>
      </c>
      <c r="S6037" s="18">
        <f>SUBTOTAL(9,S6031:S6036)</f>
        <v>12133.52</v>
      </c>
      <c r="T6037" s="18">
        <f>SUBTOTAL(9,T6031:T6036)</f>
        <v>0</v>
      </c>
      <c r="U6037" s="10">
        <f t="shared" si="190"/>
        <v>-3.637978807091713E-12</v>
      </c>
      <c r="V6037" s="20">
        <f t="shared" si="191"/>
        <v>-3.637978807091713E-12</v>
      </c>
    </row>
    <row r="6038" spans="1:22" ht="29" outlineLevel="4" x14ac:dyDescent="0.35">
      <c r="A6038" s="6" t="s">
        <v>110</v>
      </c>
      <c r="B6038" s="6" t="s">
        <v>111</v>
      </c>
      <c r="C6038" s="12" t="s">
        <v>12974</v>
      </c>
      <c r="D6038" s="5" t="s">
        <v>6465</v>
      </c>
      <c r="E6038" s="6" t="s">
        <v>6465</v>
      </c>
      <c r="F6038" s="1" t="s">
        <v>4</v>
      </c>
      <c r="G6038" s="15" t="s">
        <v>82</v>
      </c>
      <c r="H6038" s="1" t="s">
        <v>6480</v>
      </c>
      <c r="I6038" s="2" t="s">
        <v>6481</v>
      </c>
      <c r="J6038" s="6" t="s">
        <v>4</v>
      </c>
      <c r="K6038" s="6" t="s">
        <v>4</v>
      </c>
      <c r="L6038" s="6" t="s">
        <v>4</v>
      </c>
      <c r="M6038" s="6" t="s">
        <v>5</v>
      </c>
      <c r="N6038" s="6" t="s">
        <v>6479</v>
      </c>
      <c r="O6038" s="16">
        <v>44874</v>
      </c>
      <c r="P6038" s="6" t="s">
        <v>7</v>
      </c>
      <c r="Q6038" s="18">
        <v>62562</v>
      </c>
      <c r="R6038" s="18">
        <v>0</v>
      </c>
      <c r="S6038" s="18">
        <v>62562</v>
      </c>
      <c r="T6038" s="18">
        <v>0</v>
      </c>
      <c r="U6038" s="10">
        <f t="shared" si="190"/>
        <v>0</v>
      </c>
      <c r="V6038" s="20">
        <f t="shared" si="191"/>
        <v>0</v>
      </c>
    </row>
    <row r="6039" spans="1:22" ht="29" outlineLevel="4" x14ac:dyDescent="0.35">
      <c r="A6039" s="6" t="s">
        <v>110</v>
      </c>
      <c r="B6039" s="6" t="s">
        <v>111</v>
      </c>
      <c r="C6039" s="12" t="s">
        <v>12974</v>
      </c>
      <c r="D6039" s="5" t="s">
        <v>6465</v>
      </c>
      <c r="E6039" s="6" t="s">
        <v>6465</v>
      </c>
      <c r="F6039" s="1" t="s">
        <v>4</v>
      </c>
      <c r="G6039" s="15" t="s">
        <v>82</v>
      </c>
      <c r="H6039" s="1" t="s">
        <v>6480</v>
      </c>
      <c r="I6039" s="2" t="s">
        <v>6481</v>
      </c>
      <c r="J6039" s="6" t="s">
        <v>4</v>
      </c>
      <c r="K6039" s="6" t="s">
        <v>4</v>
      </c>
      <c r="L6039" s="6" t="s">
        <v>4</v>
      </c>
      <c r="M6039" s="6" t="s">
        <v>5</v>
      </c>
      <c r="N6039" s="6" t="s">
        <v>6482</v>
      </c>
      <c r="O6039" s="16">
        <v>45042</v>
      </c>
      <c r="P6039" s="6" t="s">
        <v>7</v>
      </c>
      <c r="Q6039" s="18">
        <v>62974</v>
      </c>
      <c r="R6039" s="18">
        <v>0</v>
      </c>
      <c r="S6039" s="18">
        <v>62974</v>
      </c>
      <c r="T6039" s="18">
        <v>0</v>
      </c>
      <c r="U6039" s="10">
        <f t="shared" si="190"/>
        <v>0</v>
      </c>
      <c r="V6039" s="20">
        <f t="shared" si="191"/>
        <v>0</v>
      </c>
    </row>
    <row r="6040" spans="1:22" ht="29" outlineLevel="4" x14ac:dyDescent="0.35">
      <c r="A6040" s="6" t="s">
        <v>110</v>
      </c>
      <c r="B6040" s="6" t="s">
        <v>111</v>
      </c>
      <c r="C6040" s="12" t="s">
        <v>12974</v>
      </c>
      <c r="D6040" s="5" t="s">
        <v>6465</v>
      </c>
      <c r="E6040" s="6" t="s">
        <v>6465</v>
      </c>
      <c r="F6040" s="1" t="s">
        <v>4</v>
      </c>
      <c r="G6040" s="15" t="s">
        <v>82</v>
      </c>
      <c r="H6040" s="1" t="s">
        <v>6480</v>
      </c>
      <c r="I6040" s="2" t="s">
        <v>6481</v>
      </c>
      <c r="J6040" s="6" t="s">
        <v>4</v>
      </c>
      <c r="K6040" s="6" t="s">
        <v>4</v>
      </c>
      <c r="L6040" s="6" t="s">
        <v>4</v>
      </c>
      <c r="M6040" s="6" t="s">
        <v>5</v>
      </c>
      <c r="N6040" s="6" t="s">
        <v>6483</v>
      </c>
      <c r="O6040" s="16">
        <v>45083</v>
      </c>
      <c r="P6040" s="6" t="s">
        <v>7</v>
      </c>
      <c r="Q6040" s="18">
        <v>57463</v>
      </c>
      <c r="R6040" s="18">
        <v>0</v>
      </c>
      <c r="S6040" s="18">
        <v>57463</v>
      </c>
      <c r="T6040" s="18">
        <v>0</v>
      </c>
      <c r="U6040" s="10">
        <f t="shared" si="190"/>
        <v>0</v>
      </c>
      <c r="V6040" s="20">
        <f t="shared" si="191"/>
        <v>0</v>
      </c>
    </row>
    <row r="6041" spans="1:22" outlineLevel="3" x14ac:dyDescent="0.35">
      <c r="H6041" s="14" t="s">
        <v>12480</v>
      </c>
      <c r="O6041" s="16"/>
      <c r="Q6041" s="18">
        <f>SUBTOTAL(9,Q6038:Q6040)</f>
        <v>182999</v>
      </c>
      <c r="R6041" s="18">
        <f>SUBTOTAL(9,R6038:R6040)</f>
        <v>0</v>
      </c>
      <c r="S6041" s="18">
        <f>SUBTOTAL(9,S6038:S6040)</f>
        <v>182999</v>
      </c>
      <c r="T6041" s="18">
        <f>SUBTOTAL(9,T6038:T6040)</f>
        <v>0</v>
      </c>
      <c r="U6041" s="10">
        <f t="shared" si="190"/>
        <v>0</v>
      </c>
      <c r="V6041" s="20">
        <f t="shared" si="191"/>
        <v>0</v>
      </c>
    </row>
    <row r="6042" spans="1:22" ht="29" outlineLevel="4" x14ac:dyDescent="0.35">
      <c r="A6042" s="6" t="s">
        <v>110</v>
      </c>
      <c r="B6042" s="6" t="s">
        <v>111</v>
      </c>
      <c r="C6042" s="12" t="s">
        <v>12974</v>
      </c>
      <c r="D6042" s="5" t="s">
        <v>6465</v>
      </c>
      <c r="E6042" s="6" t="s">
        <v>6465</v>
      </c>
      <c r="F6042" s="1" t="s">
        <v>76</v>
      </c>
      <c r="G6042" s="15" t="s">
        <v>4</v>
      </c>
      <c r="H6042" s="1" t="s">
        <v>6485</v>
      </c>
      <c r="I6042" s="2" t="s">
        <v>6486</v>
      </c>
      <c r="J6042" s="6" t="s">
        <v>4</v>
      </c>
      <c r="K6042" s="6" t="s">
        <v>4</v>
      </c>
      <c r="L6042" s="6" t="s">
        <v>4</v>
      </c>
      <c r="M6042" s="6" t="s">
        <v>5</v>
      </c>
      <c r="N6042" s="6" t="s">
        <v>6484</v>
      </c>
      <c r="O6042" s="16">
        <v>44825</v>
      </c>
      <c r="P6042" s="6" t="s">
        <v>7</v>
      </c>
      <c r="Q6042" s="18">
        <v>32977</v>
      </c>
      <c r="R6042" s="18">
        <v>32977</v>
      </c>
      <c r="S6042" s="18">
        <v>0</v>
      </c>
      <c r="T6042" s="18">
        <v>0</v>
      </c>
      <c r="U6042" s="10">
        <f t="shared" si="190"/>
        <v>0</v>
      </c>
      <c r="V6042" s="20">
        <f t="shared" si="191"/>
        <v>0</v>
      </c>
    </row>
    <row r="6043" spans="1:22" ht="29" outlineLevel="4" x14ac:dyDescent="0.35">
      <c r="A6043" s="6" t="s">
        <v>110</v>
      </c>
      <c r="B6043" s="6" t="s">
        <v>111</v>
      </c>
      <c r="C6043" s="12" t="s">
        <v>12974</v>
      </c>
      <c r="D6043" s="5" t="s">
        <v>6465</v>
      </c>
      <c r="E6043" s="6" t="s">
        <v>6465</v>
      </c>
      <c r="F6043" s="1" t="s">
        <v>76</v>
      </c>
      <c r="G6043" s="15" t="s">
        <v>4</v>
      </c>
      <c r="H6043" s="1" t="s">
        <v>6485</v>
      </c>
      <c r="I6043" s="2" t="s">
        <v>6486</v>
      </c>
      <c r="J6043" s="6" t="s">
        <v>4</v>
      </c>
      <c r="K6043" s="6" t="s">
        <v>4</v>
      </c>
      <c r="L6043" s="6" t="s">
        <v>4</v>
      </c>
      <c r="M6043" s="6" t="s">
        <v>5</v>
      </c>
      <c r="N6043" s="6" t="s">
        <v>6487</v>
      </c>
      <c r="O6043" s="16">
        <v>44883</v>
      </c>
      <c r="P6043" s="6" t="s">
        <v>7</v>
      </c>
      <c r="Q6043" s="18">
        <v>101410</v>
      </c>
      <c r="R6043" s="18">
        <v>101410</v>
      </c>
      <c r="S6043" s="18">
        <v>0</v>
      </c>
      <c r="T6043" s="18">
        <v>0</v>
      </c>
      <c r="U6043" s="10">
        <f t="shared" si="190"/>
        <v>0</v>
      </c>
      <c r="V6043" s="20">
        <f t="shared" si="191"/>
        <v>0</v>
      </c>
    </row>
    <row r="6044" spans="1:22" ht="29" outlineLevel="4" x14ac:dyDescent="0.35">
      <c r="A6044" s="6" t="s">
        <v>110</v>
      </c>
      <c r="B6044" s="6" t="s">
        <v>111</v>
      </c>
      <c r="C6044" s="12" t="s">
        <v>12974</v>
      </c>
      <c r="D6044" s="5" t="s">
        <v>6465</v>
      </c>
      <c r="E6044" s="6" t="s">
        <v>6465</v>
      </c>
      <c r="F6044" s="1" t="s">
        <v>76</v>
      </c>
      <c r="G6044" s="15" t="s">
        <v>4</v>
      </c>
      <c r="H6044" s="1" t="s">
        <v>6485</v>
      </c>
      <c r="I6044" s="2" t="s">
        <v>6486</v>
      </c>
      <c r="J6044" s="6" t="s">
        <v>4</v>
      </c>
      <c r="K6044" s="6" t="s">
        <v>4</v>
      </c>
      <c r="L6044" s="6" t="s">
        <v>4</v>
      </c>
      <c r="M6044" s="6" t="s">
        <v>5</v>
      </c>
      <c r="N6044" s="6" t="s">
        <v>6488</v>
      </c>
      <c r="O6044" s="16">
        <v>44956</v>
      </c>
      <c r="P6044" s="6" t="s">
        <v>7</v>
      </c>
      <c r="Q6044" s="18">
        <v>44149</v>
      </c>
      <c r="R6044" s="18">
        <v>44149</v>
      </c>
      <c r="S6044" s="18">
        <v>0</v>
      </c>
      <c r="T6044" s="18">
        <v>0</v>
      </c>
      <c r="U6044" s="10">
        <f t="shared" si="190"/>
        <v>0</v>
      </c>
      <c r="V6044" s="20">
        <f t="shared" si="191"/>
        <v>0</v>
      </c>
    </row>
    <row r="6045" spans="1:22" ht="29" outlineLevel="4" x14ac:dyDescent="0.35">
      <c r="A6045" s="6" t="s">
        <v>110</v>
      </c>
      <c r="B6045" s="6" t="s">
        <v>111</v>
      </c>
      <c r="C6045" s="12" t="s">
        <v>12974</v>
      </c>
      <c r="D6045" s="5" t="s">
        <v>6465</v>
      </c>
      <c r="E6045" s="6" t="s">
        <v>6465</v>
      </c>
      <c r="F6045" s="1" t="s">
        <v>76</v>
      </c>
      <c r="G6045" s="15" t="s">
        <v>4</v>
      </c>
      <c r="H6045" s="1" t="s">
        <v>6485</v>
      </c>
      <c r="I6045" s="2" t="s">
        <v>6486</v>
      </c>
      <c r="J6045" s="6" t="s">
        <v>4</v>
      </c>
      <c r="K6045" s="6" t="s">
        <v>4</v>
      </c>
      <c r="L6045" s="6" t="s">
        <v>4</v>
      </c>
      <c r="M6045" s="6" t="s">
        <v>5</v>
      </c>
      <c r="N6045" s="6" t="s">
        <v>6489</v>
      </c>
      <c r="O6045" s="16">
        <v>44995</v>
      </c>
      <c r="P6045" s="6" t="s">
        <v>7</v>
      </c>
      <c r="Q6045" s="18">
        <v>83386</v>
      </c>
      <c r="R6045" s="18">
        <v>83386</v>
      </c>
      <c r="S6045" s="18">
        <v>0</v>
      </c>
      <c r="T6045" s="18">
        <v>0</v>
      </c>
      <c r="U6045" s="10">
        <f t="shared" si="190"/>
        <v>0</v>
      </c>
      <c r="V6045" s="20">
        <f t="shared" si="191"/>
        <v>0</v>
      </c>
    </row>
    <row r="6046" spans="1:22" ht="29" outlineLevel="4" x14ac:dyDescent="0.35">
      <c r="A6046" s="6" t="s">
        <v>110</v>
      </c>
      <c r="B6046" s="6" t="s">
        <v>111</v>
      </c>
      <c r="C6046" s="12" t="s">
        <v>12974</v>
      </c>
      <c r="D6046" s="5" t="s">
        <v>6465</v>
      </c>
      <c r="E6046" s="6" t="s">
        <v>6465</v>
      </c>
      <c r="F6046" s="1" t="s">
        <v>76</v>
      </c>
      <c r="G6046" s="15" t="s">
        <v>4</v>
      </c>
      <c r="H6046" s="1" t="s">
        <v>6485</v>
      </c>
      <c r="I6046" s="2" t="s">
        <v>6486</v>
      </c>
      <c r="J6046" s="6" t="s">
        <v>4</v>
      </c>
      <c r="K6046" s="6" t="s">
        <v>4</v>
      </c>
      <c r="L6046" s="6" t="s">
        <v>4</v>
      </c>
      <c r="M6046" s="6" t="s">
        <v>5</v>
      </c>
      <c r="N6046" s="6" t="s">
        <v>6490</v>
      </c>
      <c r="O6046" s="16">
        <v>45021</v>
      </c>
      <c r="P6046" s="6" t="s">
        <v>7</v>
      </c>
      <c r="Q6046" s="18">
        <v>41306</v>
      </c>
      <c r="R6046" s="18">
        <v>41306</v>
      </c>
      <c r="S6046" s="18">
        <v>0</v>
      </c>
      <c r="T6046" s="18">
        <v>0</v>
      </c>
      <c r="U6046" s="10">
        <f t="shared" si="190"/>
        <v>0</v>
      </c>
      <c r="V6046" s="20">
        <f t="shared" si="191"/>
        <v>0</v>
      </c>
    </row>
    <row r="6047" spans="1:22" ht="29" outlineLevel="4" x14ac:dyDescent="0.35">
      <c r="A6047" s="6" t="s">
        <v>110</v>
      </c>
      <c r="B6047" s="6" t="s">
        <v>111</v>
      </c>
      <c r="C6047" s="12" t="s">
        <v>12974</v>
      </c>
      <c r="D6047" s="5" t="s">
        <v>6465</v>
      </c>
      <c r="E6047" s="6" t="s">
        <v>6465</v>
      </c>
      <c r="F6047" s="1" t="s">
        <v>76</v>
      </c>
      <c r="G6047" s="15" t="s">
        <v>4</v>
      </c>
      <c r="H6047" s="1" t="s">
        <v>6485</v>
      </c>
      <c r="I6047" s="2" t="s">
        <v>6486</v>
      </c>
      <c r="J6047" s="6" t="s">
        <v>4</v>
      </c>
      <c r="K6047" s="6" t="s">
        <v>4</v>
      </c>
      <c r="L6047" s="6" t="s">
        <v>4</v>
      </c>
      <c r="M6047" s="6" t="s">
        <v>5</v>
      </c>
      <c r="N6047" s="6" t="s">
        <v>6491</v>
      </c>
      <c r="O6047" s="16">
        <v>45063</v>
      </c>
      <c r="P6047" s="6" t="s">
        <v>7</v>
      </c>
      <c r="Q6047" s="18">
        <v>39984</v>
      </c>
      <c r="R6047" s="18">
        <v>39984</v>
      </c>
      <c r="S6047" s="18">
        <v>0</v>
      </c>
      <c r="T6047" s="18">
        <v>0</v>
      </c>
      <c r="U6047" s="10">
        <f t="shared" si="190"/>
        <v>0</v>
      </c>
      <c r="V6047" s="20">
        <f t="shared" si="191"/>
        <v>0</v>
      </c>
    </row>
    <row r="6048" spans="1:22" ht="29" outlineLevel="4" x14ac:dyDescent="0.35">
      <c r="A6048" s="6" t="s">
        <v>110</v>
      </c>
      <c r="B6048" s="6" t="s">
        <v>111</v>
      </c>
      <c r="C6048" s="12" t="s">
        <v>12974</v>
      </c>
      <c r="D6048" s="5" t="s">
        <v>6465</v>
      </c>
      <c r="E6048" s="6" t="s">
        <v>6465</v>
      </c>
      <c r="F6048" s="1" t="s">
        <v>76</v>
      </c>
      <c r="G6048" s="15" t="s">
        <v>4</v>
      </c>
      <c r="H6048" s="1" t="s">
        <v>6485</v>
      </c>
      <c r="I6048" s="2" t="s">
        <v>6486</v>
      </c>
      <c r="J6048" s="6" t="s">
        <v>4</v>
      </c>
      <c r="K6048" s="6" t="s">
        <v>4</v>
      </c>
      <c r="L6048" s="6" t="s">
        <v>4</v>
      </c>
      <c r="M6048" s="6" t="s">
        <v>5</v>
      </c>
      <c r="N6048" s="6" t="s">
        <v>6492</v>
      </c>
      <c r="O6048" s="16">
        <v>45086</v>
      </c>
      <c r="P6048" s="6" t="s">
        <v>7</v>
      </c>
      <c r="Q6048" s="18">
        <v>45368</v>
      </c>
      <c r="R6048" s="18">
        <v>45368</v>
      </c>
      <c r="S6048" s="18">
        <v>0</v>
      </c>
      <c r="T6048" s="18">
        <v>0</v>
      </c>
      <c r="U6048" s="10">
        <f t="shared" si="190"/>
        <v>0</v>
      </c>
      <c r="V6048" s="20">
        <f t="shared" si="191"/>
        <v>0</v>
      </c>
    </row>
    <row r="6049" spans="1:22" ht="29" outlineLevel="4" x14ac:dyDescent="0.35">
      <c r="A6049" s="6" t="s">
        <v>110</v>
      </c>
      <c r="B6049" s="6" t="s">
        <v>111</v>
      </c>
      <c r="C6049" s="12" t="s">
        <v>12974</v>
      </c>
      <c r="D6049" s="5" t="s">
        <v>6465</v>
      </c>
      <c r="E6049" s="6" t="s">
        <v>6465</v>
      </c>
      <c r="F6049" s="1" t="s">
        <v>76</v>
      </c>
      <c r="G6049" s="15" t="s">
        <v>4</v>
      </c>
      <c r="H6049" s="1" t="s">
        <v>6485</v>
      </c>
      <c r="I6049" s="2" t="s">
        <v>6486</v>
      </c>
      <c r="J6049" s="6" t="s">
        <v>4</v>
      </c>
      <c r="K6049" s="6" t="s">
        <v>4</v>
      </c>
      <c r="L6049" s="6" t="s">
        <v>4</v>
      </c>
      <c r="M6049" s="6" t="s">
        <v>5</v>
      </c>
      <c r="N6049" s="6" t="s">
        <v>6493</v>
      </c>
      <c r="O6049" s="16">
        <v>45099</v>
      </c>
      <c r="P6049" s="6" t="s">
        <v>7</v>
      </c>
      <c r="Q6049" s="18">
        <v>38582</v>
      </c>
      <c r="R6049" s="18">
        <v>38582</v>
      </c>
      <c r="S6049" s="18">
        <v>0</v>
      </c>
      <c r="T6049" s="18">
        <v>0</v>
      </c>
      <c r="U6049" s="10">
        <f t="shared" si="190"/>
        <v>0</v>
      </c>
      <c r="V6049" s="20">
        <f t="shared" si="191"/>
        <v>0</v>
      </c>
    </row>
    <row r="6050" spans="1:22" outlineLevel="3" x14ac:dyDescent="0.35">
      <c r="H6050" s="14" t="s">
        <v>12481</v>
      </c>
      <c r="O6050" s="16"/>
      <c r="Q6050" s="18">
        <f>SUBTOTAL(9,Q6042:Q6049)</f>
        <v>427162</v>
      </c>
      <c r="R6050" s="18">
        <f>SUBTOTAL(9,R6042:R6049)</f>
        <v>427162</v>
      </c>
      <c r="S6050" s="18">
        <f>SUBTOTAL(9,S6042:S6049)</f>
        <v>0</v>
      </c>
      <c r="T6050" s="18">
        <f>SUBTOTAL(9,T6042:T6049)</f>
        <v>0</v>
      </c>
      <c r="U6050" s="10">
        <f t="shared" si="190"/>
        <v>0</v>
      </c>
      <c r="V6050" s="20">
        <f t="shared" si="191"/>
        <v>0</v>
      </c>
    </row>
    <row r="6051" spans="1:22" ht="29" outlineLevel="4" x14ac:dyDescent="0.35">
      <c r="A6051" s="6" t="s">
        <v>110</v>
      </c>
      <c r="B6051" s="6" t="s">
        <v>111</v>
      </c>
      <c r="C6051" s="12" t="s">
        <v>12974</v>
      </c>
      <c r="D6051" s="5" t="s">
        <v>6465</v>
      </c>
      <c r="E6051" s="6" t="s">
        <v>6465</v>
      </c>
      <c r="F6051" s="1" t="s">
        <v>4</v>
      </c>
      <c r="G6051" s="15" t="s">
        <v>368</v>
      </c>
      <c r="H6051" s="1" t="s">
        <v>6495</v>
      </c>
      <c r="I6051" s="2" t="s">
        <v>6496</v>
      </c>
      <c r="J6051" s="6" t="s">
        <v>4</v>
      </c>
      <c r="K6051" s="6" t="s">
        <v>4</v>
      </c>
      <c r="L6051" s="6" t="s">
        <v>4</v>
      </c>
      <c r="M6051" s="6" t="s">
        <v>5</v>
      </c>
      <c r="N6051" s="6" t="s">
        <v>6494</v>
      </c>
      <c r="O6051" s="16">
        <v>44869</v>
      </c>
      <c r="P6051" s="6" t="s">
        <v>7</v>
      </c>
      <c r="Q6051" s="18">
        <v>667867</v>
      </c>
      <c r="R6051" s="18">
        <v>0</v>
      </c>
      <c r="S6051" s="18">
        <v>667867</v>
      </c>
      <c r="T6051" s="18">
        <v>0</v>
      </c>
      <c r="U6051" s="10">
        <f t="shared" si="190"/>
        <v>0</v>
      </c>
      <c r="V6051" s="20">
        <f t="shared" si="191"/>
        <v>0</v>
      </c>
    </row>
    <row r="6052" spans="1:22" outlineLevel="3" x14ac:dyDescent="0.35">
      <c r="H6052" s="14" t="s">
        <v>12482</v>
      </c>
      <c r="O6052" s="16"/>
      <c r="Q6052" s="18">
        <f>SUBTOTAL(9,Q6051:Q6051)</f>
        <v>667867</v>
      </c>
      <c r="R6052" s="18">
        <f>SUBTOTAL(9,R6051:R6051)</f>
        <v>0</v>
      </c>
      <c r="S6052" s="18">
        <f>SUBTOTAL(9,S6051:S6051)</f>
        <v>667867</v>
      </c>
      <c r="T6052" s="18">
        <f>SUBTOTAL(9,T6051:T6051)</f>
        <v>0</v>
      </c>
      <c r="U6052" s="10">
        <f t="shared" si="190"/>
        <v>0</v>
      </c>
      <c r="V6052" s="20">
        <f t="shared" si="191"/>
        <v>0</v>
      </c>
    </row>
    <row r="6053" spans="1:22" ht="29" outlineLevel="2" x14ac:dyDescent="0.35">
      <c r="C6053" s="13" t="s">
        <v>12975</v>
      </c>
      <c r="O6053" s="16"/>
      <c r="Q6053" s="18">
        <f>SUBTOTAL(9,Q6026:Q6051)</f>
        <v>1417319</v>
      </c>
      <c r="R6053" s="18">
        <f>SUBTOTAL(9,R6026:R6051)</f>
        <v>490934.28</v>
      </c>
      <c r="S6053" s="18">
        <f>SUBTOTAL(9,S6026:S6051)</f>
        <v>926384.72</v>
      </c>
      <c r="T6053" s="18">
        <f>SUBTOTAL(9,T6026:T6051)</f>
        <v>0</v>
      </c>
      <c r="U6053" s="10">
        <f t="shared" si="190"/>
        <v>0</v>
      </c>
      <c r="V6053" s="20">
        <f t="shared" si="191"/>
        <v>0</v>
      </c>
    </row>
    <row r="6054" spans="1:22" ht="29" outlineLevel="4" x14ac:dyDescent="0.35">
      <c r="A6054" s="6" t="s">
        <v>52</v>
      </c>
      <c r="B6054" s="6" t="s">
        <v>53</v>
      </c>
      <c r="C6054" s="12" t="s">
        <v>6497</v>
      </c>
      <c r="D6054" s="5" t="s">
        <v>6498</v>
      </c>
      <c r="E6054" s="6" t="s">
        <v>6498</v>
      </c>
      <c r="F6054" s="1" t="s">
        <v>4</v>
      </c>
      <c r="G6054" s="15" t="s">
        <v>2195</v>
      </c>
      <c r="H6054" s="1" t="s">
        <v>6500</v>
      </c>
      <c r="I6054" s="2" t="s">
        <v>6501</v>
      </c>
      <c r="J6054" s="6" t="s">
        <v>4</v>
      </c>
      <c r="K6054" s="6" t="s">
        <v>4</v>
      </c>
      <c r="L6054" s="6" t="s">
        <v>4</v>
      </c>
      <c r="M6054" s="6" t="s">
        <v>5</v>
      </c>
      <c r="N6054" s="6" t="s">
        <v>6499</v>
      </c>
      <c r="O6054" s="16">
        <v>44973</v>
      </c>
      <c r="P6054" s="6" t="s">
        <v>7</v>
      </c>
      <c r="Q6054" s="18">
        <v>20182</v>
      </c>
      <c r="R6054" s="18">
        <v>0</v>
      </c>
      <c r="S6054" s="18">
        <v>20182</v>
      </c>
      <c r="T6054" s="18">
        <v>0</v>
      </c>
      <c r="U6054" s="10">
        <f t="shared" si="190"/>
        <v>0</v>
      </c>
      <c r="V6054" s="20">
        <f t="shared" si="191"/>
        <v>0</v>
      </c>
    </row>
    <row r="6055" spans="1:22" outlineLevel="3" x14ac:dyDescent="0.35">
      <c r="H6055" s="14" t="s">
        <v>12483</v>
      </c>
      <c r="O6055" s="16"/>
      <c r="Q6055" s="18">
        <f>SUBTOTAL(9,Q6054:Q6054)</f>
        <v>20182</v>
      </c>
      <c r="R6055" s="18">
        <f>SUBTOTAL(9,R6054:R6054)</f>
        <v>0</v>
      </c>
      <c r="S6055" s="18">
        <f>SUBTOTAL(9,S6054:S6054)</f>
        <v>20182</v>
      </c>
      <c r="T6055" s="18">
        <f>SUBTOTAL(9,T6054:T6054)</f>
        <v>0</v>
      </c>
      <c r="U6055" s="10">
        <f t="shared" si="190"/>
        <v>0</v>
      </c>
      <c r="V6055" s="20">
        <f t="shared" si="191"/>
        <v>0</v>
      </c>
    </row>
    <row r="6056" spans="1:22" ht="58" outlineLevel="4" x14ac:dyDescent="0.35">
      <c r="A6056" s="6" t="s">
        <v>52</v>
      </c>
      <c r="B6056" s="6" t="s">
        <v>53</v>
      </c>
      <c r="C6056" s="12" t="s">
        <v>6497</v>
      </c>
      <c r="D6056" s="5" t="s">
        <v>6498</v>
      </c>
      <c r="E6056" s="6" t="s">
        <v>6498</v>
      </c>
      <c r="F6056" s="1" t="s">
        <v>4</v>
      </c>
      <c r="G6056" s="15" t="s">
        <v>2195</v>
      </c>
      <c r="H6056" s="1" t="s">
        <v>6503</v>
      </c>
      <c r="I6056" s="2" t="s">
        <v>6504</v>
      </c>
      <c r="J6056" s="6" t="s">
        <v>4</v>
      </c>
      <c r="K6056" s="6" t="s">
        <v>4</v>
      </c>
      <c r="L6056" s="6" t="s">
        <v>4</v>
      </c>
      <c r="M6056" s="6" t="s">
        <v>5</v>
      </c>
      <c r="N6056" s="6" t="s">
        <v>6502</v>
      </c>
      <c r="O6056" s="16">
        <v>44984</v>
      </c>
      <c r="P6056" s="6" t="s">
        <v>7</v>
      </c>
      <c r="Q6056" s="18">
        <v>1981976</v>
      </c>
      <c r="R6056" s="18">
        <v>0</v>
      </c>
      <c r="S6056" s="18">
        <v>1981976</v>
      </c>
      <c r="T6056" s="18">
        <v>0</v>
      </c>
      <c r="U6056" s="10">
        <f t="shared" si="190"/>
        <v>0</v>
      </c>
      <c r="V6056" s="20">
        <f t="shared" si="191"/>
        <v>0</v>
      </c>
    </row>
    <row r="6057" spans="1:22" ht="58" outlineLevel="4" x14ac:dyDescent="0.35">
      <c r="A6057" s="6" t="s">
        <v>52</v>
      </c>
      <c r="B6057" s="6" t="s">
        <v>53</v>
      </c>
      <c r="C6057" s="12" t="s">
        <v>6497</v>
      </c>
      <c r="D6057" s="5" t="s">
        <v>6498</v>
      </c>
      <c r="E6057" s="6" t="s">
        <v>6498</v>
      </c>
      <c r="F6057" s="1" t="s">
        <v>4</v>
      </c>
      <c r="G6057" s="15" t="s">
        <v>2195</v>
      </c>
      <c r="H6057" s="1" t="s">
        <v>6503</v>
      </c>
      <c r="I6057" s="2" t="s">
        <v>6504</v>
      </c>
      <c r="J6057" s="6" t="s">
        <v>4</v>
      </c>
      <c r="K6057" s="6" t="s">
        <v>4</v>
      </c>
      <c r="L6057" s="6" t="s">
        <v>4</v>
      </c>
      <c r="M6057" s="6" t="s">
        <v>5</v>
      </c>
      <c r="N6057" s="6" t="s">
        <v>6505</v>
      </c>
      <c r="O6057" s="16">
        <v>45065</v>
      </c>
      <c r="P6057" s="6" t="s">
        <v>7</v>
      </c>
      <c r="Q6057" s="18">
        <v>339057</v>
      </c>
      <c r="R6057" s="18">
        <v>0</v>
      </c>
      <c r="S6057" s="18">
        <v>339057</v>
      </c>
      <c r="T6057" s="18">
        <v>0</v>
      </c>
      <c r="U6057" s="10">
        <f t="shared" si="190"/>
        <v>0</v>
      </c>
      <c r="V6057" s="20">
        <f t="shared" si="191"/>
        <v>0</v>
      </c>
    </row>
    <row r="6058" spans="1:22" outlineLevel="3" x14ac:dyDescent="0.35">
      <c r="H6058" s="14" t="s">
        <v>12484</v>
      </c>
      <c r="O6058" s="16"/>
      <c r="Q6058" s="18">
        <f>SUBTOTAL(9,Q6056:Q6057)</f>
        <v>2321033</v>
      </c>
      <c r="R6058" s="18">
        <f>SUBTOTAL(9,R6056:R6057)</f>
        <v>0</v>
      </c>
      <c r="S6058" s="18">
        <f>SUBTOTAL(9,S6056:S6057)</f>
        <v>2321033</v>
      </c>
      <c r="T6058" s="18">
        <f>SUBTOTAL(9,T6056:T6057)</f>
        <v>0</v>
      </c>
      <c r="U6058" s="10">
        <f t="shared" si="190"/>
        <v>0</v>
      </c>
      <c r="V6058" s="20">
        <f t="shared" si="191"/>
        <v>0</v>
      </c>
    </row>
    <row r="6059" spans="1:22" ht="29" outlineLevel="4" x14ac:dyDescent="0.35">
      <c r="A6059" s="6" t="s">
        <v>52</v>
      </c>
      <c r="B6059" s="6" t="s">
        <v>53</v>
      </c>
      <c r="C6059" s="12" t="s">
        <v>6497</v>
      </c>
      <c r="D6059" s="5" t="s">
        <v>6498</v>
      </c>
      <c r="E6059" s="6" t="s">
        <v>6498</v>
      </c>
      <c r="F6059" s="1" t="s">
        <v>4</v>
      </c>
      <c r="G6059" s="15" t="s">
        <v>2195</v>
      </c>
      <c r="H6059" s="1" t="s">
        <v>6507</v>
      </c>
      <c r="I6059" s="2" t="s">
        <v>6508</v>
      </c>
      <c r="J6059" s="6" t="s">
        <v>4</v>
      </c>
      <c r="K6059" s="6" t="s">
        <v>4</v>
      </c>
      <c r="L6059" s="6" t="s">
        <v>4</v>
      </c>
      <c r="M6059" s="6" t="s">
        <v>5</v>
      </c>
      <c r="N6059" s="6" t="s">
        <v>6506</v>
      </c>
      <c r="O6059" s="16">
        <v>44896</v>
      </c>
      <c r="P6059" s="6" t="s">
        <v>7</v>
      </c>
      <c r="Q6059" s="18">
        <v>3695636</v>
      </c>
      <c r="R6059" s="18">
        <v>0</v>
      </c>
      <c r="S6059" s="18">
        <v>3695636</v>
      </c>
      <c r="T6059" s="18">
        <v>0</v>
      </c>
      <c r="U6059" s="10">
        <f t="shared" si="190"/>
        <v>0</v>
      </c>
      <c r="V6059" s="20">
        <f t="shared" si="191"/>
        <v>0</v>
      </c>
    </row>
    <row r="6060" spans="1:22" ht="29" outlineLevel="4" x14ac:dyDescent="0.35">
      <c r="A6060" s="6" t="s">
        <v>52</v>
      </c>
      <c r="B6060" s="6" t="s">
        <v>53</v>
      </c>
      <c r="C6060" s="12" t="s">
        <v>6497</v>
      </c>
      <c r="D6060" s="5" t="s">
        <v>6498</v>
      </c>
      <c r="E6060" s="6" t="s">
        <v>6498</v>
      </c>
      <c r="F6060" s="1" t="s">
        <v>4</v>
      </c>
      <c r="G6060" s="15" t="s">
        <v>2195</v>
      </c>
      <c r="H6060" s="1" t="s">
        <v>6507</v>
      </c>
      <c r="I6060" s="2" t="s">
        <v>6508</v>
      </c>
      <c r="J6060" s="6" t="s">
        <v>4</v>
      </c>
      <c r="K6060" s="6" t="s">
        <v>4</v>
      </c>
      <c r="L6060" s="6" t="s">
        <v>4</v>
      </c>
      <c r="M6060" s="6" t="s">
        <v>5</v>
      </c>
      <c r="N6060" s="6" t="s">
        <v>6509</v>
      </c>
      <c r="O6060" s="16">
        <v>44917</v>
      </c>
      <c r="P6060" s="6" t="s">
        <v>7</v>
      </c>
      <c r="Q6060" s="18">
        <v>3695636</v>
      </c>
      <c r="R6060" s="18">
        <v>0</v>
      </c>
      <c r="S6060" s="18">
        <v>3695636</v>
      </c>
      <c r="T6060" s="18">
        <v>0</v>
      </c>
      <c r="U6060" s="10">
        <f t="shared" si="190"/>
        <v>0</v>
      </c>
      <c r="V6060" s="20">
        <f t="shared" si="191"/>
        <v>0</v>
      </c>
    </row>
    <row r="6061" spans="1:22" ht="29" outlineLevel="4" x14ac:dyDescent="0.35">
      <c r="A6061" s="6" t="s">
        <v>52</v>
      </c>
      <c r="B6061" s="6" t="s">
        <v>53</v>
      </c>
      <c r="C6061" s="12" t="s">
        <v>6497</v>
      </c>
      <c r="D6061" s="5" t="s">
        <v>6498</v>
      </c>
      <c r="E6061" s="6" t="s">
        <v>6498</v>
      </c>
      <c r="F6061" s="1" t="s">
        <v>4</v>
      </c>
      <c r="G6061" s="15" t="s">
        <v>2195</v>
      </c>
      <c r="H6061" s="1" t="s">
        <v>6507</v>
      </c>
      <c r="I6061" s="2" t="s">
        <v>6508</v>
      </c>
      <c r="J6061" s="6" t="s">
        <v>4</v>
      </c>
      <c r="K6061" s="6" t="s">
        <v>4</v>
      </c>
      <c r="L6061" s="6" t="s">
        <v>4</v>
      </c>
      <c r="M6061" s="6" t="s">
        <v>5</v>
      </c>
      <c r="N6061" s="6" t="s">
        <v>6510</v>
      </c>
      <c r="O6061" s="16">
        <v>44972</v>
      </c>
      <c r="P6061" s="6" t="s">
        <v>7</v>
      </c>
      <c r="Q6061" s="18">
        <v>3695636</v>
      </c>
      <c r="R6061" s="18">
        <v>0</v>
      </c>
      <c r="S6061" s="18">
        <v>3695636</v>
      </c>
      <c r="T6061" s="18">
        <v>0</v>
      </c>
      <c r="U6061" s="10">
        <f t="shared" si="190"/>
        <v>0</v>
      </c>
      <c r="V6061" s="20">
        <f t="shared" si="191"/>
        <v>0</v>
      </c>
    </row>
    <row r="6062" spans="1:22" ht="29" outlineLevel="4" x14ac:dyDescent="0.35">
      <c r="A6062" s="6" t="s">
        <v>52</v>
      </c>
      <c r="B6062" s="6" t="s">
        <v>53</v>
      </c>
      <c r="C6062" s="12" t="s">
        <v>6497</v>
      </c>
      <c r="D6062" s="5" t="s">
        <v>6498</v>
      </c>
      <c r="E6062" s="6" t="s">
        <v>6498</v>
      </c>
      <c r="F6062" s="1" t="s">
        <v>4</v>
      </c>
      <c r="G6062" s="15" t="s">
        <v>2195</v>
      </c>
      <c r="H6062" s="1" t="s">
        <v>6507</v>
      </c>
      <c r="I6062" s="2" t="s">
        <v>6508</v>
      </c>
      <c r="J6062" s="6" t="s">
        <v>4</v>
      </c>
      <c r="K6062" s="6" t="s">
        <v>4</v>
      </c>
      <c r="L6062" s="6" t="s">
        <v>4</v>
      </c>
      <c r="M6062" s="6" t="s">
        <v>5</v>
      </c>
      <c r="N6062" s="6" t="s">
        <v>6511</v>
      </c>
      <c r="O6062" s="16">
        <v>45085</v>
      </c>
      <c r="P6062" s="6" t="s">
        <v>7</v>
      </c>
      <c r="Q6062" s="18">
        <v>3695637</v>
      </c>
      <c r="R6062" s="18">
        <v>0</v>
      </c>
      <c r="S6062" s="18">
        <v>3695637</v>
      </c>
      <c r="T6062" s="18">
        <v>0</v>
      </c>
      <c r="U6062" s="10">
        <f t="shared" si="190"/>
        <v>0</v>
      </c>
      <c r="V6062" s="20">
        <f t="shared" si="191"/>
        <v>0</v>
      </c>
    </row>
    <row r="6063" spans="1:22" outlineLevel="3" x14ac:dyDescent="0.35">
      <c r="H6063" s="14" t="s">
        <v>12485</v>
      </c>
      <c r="O6063" s="16"/>
      <c r="Q6063" s="18">
        <f>SUBTOTAL(9,Q6059:Q6062)</f>
        <v>14782545</v>
      </c>
      <c r="R6063" s="18">
        <f>SUBTOTAL(9,R6059:R6062)</f>
        <v>0</v>
      </c>
      <c r="S6063" s="18">
        <f>SUBTOTAL(9,S6059:S6062)</f>
        <v>14782545</v>
      </c>
      <c r="T6063" s="18">
        <f>SUBTOTAL(9,T6059:T6062)</f>
        <v>0</v>
      </c>
      <c r="U6063" s="10">
        <f t="shared" si="190"/>
        <v>0</v>
      </c>
      <c r="V6063" s="20">
        <f t="shared" si="191"/>
        <v>0</v>
      </c>
    </row>
    <row r="6064" spans="1:22" outlineLevel="2" x14ac:dyDescent="0.35">
      <c r="C6064" s="13" t="s">
        <v>10828</v>
      </c>
      <c r="O6064" s="16"/>
      <c r="Q6064" s="18">
        <f>SUBTOTAL(9,Q6054:Q6062)</f>
        <v>17123760</v>
      </c>
      <c r="R6064" s="18">
        <f>SUBTOTAL(9,R6054:R6062)</f>
        <v>0</v>
      </c>
      <c r="S6064" s="18">
        <f>SUBTOTAL(9,S6054:S6062)</f>
        <v>17123760</v>
      </c>
      <c r="T6064" s="18">
        <f>SUBTOTAL(9,T6054:T6062)</f>
        <v>0</v>
      </c>
      <c r="U6064" s="10">
        <f t="shared" si="190"/>
        <v>0</v>
      </c>
      <c r="V6064" s="20">
        <f t="shared" si="191"/>
        <v>0</v>
      </c>
    </row>
    <row r="6065" spans="1:22" outlineLevel="4" x14ac:dyDescent="0.35">
      <c r="A6065" s="6" t="s">
        <v>183</v>
      </c>
      <c r="B6065" s="6" t="s">
        <v>184</v>
      </c>
      <c r="C6065" s="12" t="s">
        <v>6512</v>
      </c>
      <c r="D6065" s="5" t="s">
        <v>6513</v>
      </c>
      <c r="E6065" s="6" t="s">
        <v>6513</v>
      </c>
      <c r="F6065" s="1" t="s">
        <v>13021</v>
      </c>
      <c r="G6065" s="15" t="s">
        <v>4</v>
      </c>
      <c r="H6065" s="1" t="s">
        <v>6516</v>
      </c>
      <c r="I6065" s="2" t="s">
        <v>6517</v>
      </c>
      <c r="J6065" s="6" t="s">
        <v>6514</v>
      </c>
      <c r="K6065" s="6" t="s">
        <v>4</v>
      </c>
      <c r="L6065" s="6" t="s">
        <v>4</v>
      </c>
      <c r="M6065" s="6" t="s">
        <v>5</v>
      </c>
      <c r="N6065" s="6" t="s">
        <v>6515</v>
      </c>
      <c r="O6065" s="16">
        <v>44803</v>
      </c>
      <c r="P6065" s="6" t="s">
        <v>7</v>
      </c>
      <c r="Q6065" s="18">
        <v>42624.32</v>
      </c>
      <c r="R6065" s="18">
        <v>42624.32</v>
      </c>
      <c r="S6065" s="18">
        <v>0</v>
      </c>
      <c r="T6065" s="18">
        <v>0</v>
      </c>
      <c r="U6065" s="10">
        <f t="shared" si="190"/>
        <v>0</v>
      </c>
      <c r="V6065" s="20">
        <f t="shared" si="191"/>
        <v>0</v>
      </c>
    </row>
    <row r="6066" spans="1:22" outlineLevel="3" x14ac:dyDescent="0.35">
      <c r="H6066" s="14" t="s">
        <v>12486</v>
      </c>
      <c r="O6066" s="16"/>
      <c r="Q6066" s="18">
        <f>SUBTOTAL(9,Q6065:Q6065)</f>
        <v>42624.32</v>
      </c>
      <c r="R6066" s="18">
        <f>SUBTOTAL(9,R6065:R6065)</f>
        <v>42624.32</v>
      </c>
      <c r="S6066" s="18">
        <f>SUBTOTAL(9,S6065:S6065)</f>
        <v>0</v>
      </c>
      <c r="T6066" s="18">
        <f>SUBTOTAL(9,T6065:T6065)</f>
        <v>0</v>
      </c>
      <c r="U6066" s="10">
        <f t="shared" si="190"/>
        <v>0</v>
      </c>
      <c r="V6066" s="20">
        <f t="shared" si="191"/>
        <v>0</v>
      </c>
    </row>
    <row r="6067" spans="1:22" ht="29" outlineLevel="4" x14ac:dyDescent="0.35">
      <c r="A6067" s="6" t="s">
        <v>183</v>
      </c>
      <c r="B6067" s="6" t="s">
        <v>184</v>
      </c>
      <c r="C6067" s="12" t="s">
        <v>6512</v>
      </c>
      <c r="D6067" s="5" t="s">
        <v>6513</v>
      </c>
      <c r="E6067" s="6" t="s">
        <v>6513</v>
      </c>
      <c r="F6067" s="1" t="s">
        <v>4</v>
      </c>
      <c r="G6067" s="15" t="s">
        <v>1372</v>
      </c>
      <c r="H6067" s="1" t="s">
        <v>6520</v>
      </c>
      <c r="I6067" s="2" t="s">
        <v>6521</v>
      </c>
      <c r="J6067" s="6" t="s">
        <v>6518</v>
      </c>
      <c r="K6067" s="6" t="s">
        <v>4</v>
      </c>
      <c r="L6067" s="6" t="s">
        <v>4</v>
      </c>
      <c r="M6067" s="6" t="s">
        <v>5</v>
      </c>
      <c r="N6067" s="6" t="s">
        <v>6519</v>
      </c>
      <c r="O6067" s="16">
        <v>44820</v>
      </c>
      <c r="P6067" s="6" t="s">
        <v>7</v>
      </c>
      <c r="Q6067" s="18">
        <v>377.46</v>
      </c>
      <c r="R6067" s="18">
        <v>0</v>
      </c>
      <c r="S6067" s="18">
        <v>377.46</v>
      </c>
      <c r="T6067" s="18">
        <v>0</v>
      </c>
      <c r="U6067" s="10">
        <f t="shared" si="190"/>
        <v>0</v>
      </c>
      <c r="V6067" s="20">
        <f t="shared" si="191"/>
        <v>0</v>
      </c>
    </row>
    <row r="6068" spans="1:22" ht="29" outlineLevel="4" x14ac:dyDescent="0.35">
      <c r="A6068" s="6" t="s">
        <v>183</v>
      </c>
      <c r="B6068" s="6" t="s">
        <v>184</v>
      </c>
      <c r="C6068" s="12" t="s">
        <v>6512</v>
      </c>
      <c r="D6068" s="5" t="s">
        <v>6513</v>
      </c>
      <c r="E6068" s="6" t="s">
        <v>6513</v>
      </c>
      <c r="F6068" s="1" t="s">
        <v>13021</v>
      </c>
      <c r="G6068" s="15" t="s">
        <v>4</v>
      </c>
      <c r="H6068" s="1" t="s">
        <v>6520</v>
      </c>
      <c r="I6068" s="2" t="s">
        <v>6521</v>
      </c>
      <c r="J6068" s="6" t="s">
        <v>6518</v>
      </c>
      <c r="K6068" s="6" t="s">
        <v>4</v>
      </c>
      <c r="L6068" s="6" t="s">
        <v>4</v>
      </c>
      <c r="M6068" s="6" t="s">
        <v>5</v>
      </c>
      <c r="N6068" s="6" t="s">
        <v>6522</v>
      </c>
      <c r="O6068" s="16">
        <v>44747</v>
      </c>
      <c r="P6068" s="6" t="s">
        <v>7</v>
      </c>
      <c r="Q6068" s="18">
        <v>16105.19</v>
      </c>
      <c r="R6068" s="18">
        <v>16105.19</v>
      </c>
      <c r="S6068" s="18">
        <v>0</v>
      </c>
      <c r="T6068" s="18">
        <v>0</v>
      </c>
      <c r="U6068" s="10">
        <f t="shared" si="190"/>
        <v>0</v>
      </c>
      <c r="V6068" s="20">
        <f t="shared" si="191"/>
        <v>0</v>
      </c>
    </row>
    <row r="6069" spans="1:22" ht="29" outlineLevel="4" x14ac:dyDescent="0.35">
      <c r="A6069" s="6" t="s">
        <v>183</v>
      </c>
      <c r="B6069" s="6" t="s">
        <v>184</v>
      </c>
      <c r="C6069" s="12" t="s">
        <v>6512</v>
      </c>
      <c r="D6069" s="5" t="s">
        <v>6513</v>
      </c>
      <c r="E6069" s="6" t="s">
        <v>6513</v>
      </c>
      <c r="F6069" s="1" t="s">
        <v>13021</v>
      </c>
      <c r="G6069" s="15" t="s">
        <v>4</v>
      </c>
      <c r="H6069" s="1" t="s">
        <v>6520</v>
      </c>
      <c r="I6069" s="2" t="s">
        <v>6521</v>
      </c>
      <c r="J6069" s="6" t="s">
        <v>6518</v>
      </c>
      <c r="K6069" s="6" t="s">
        <v>4</v>
      </c>
      <c r="L6069" s="6" t="s">
        <v>4</v>
      </c>
      <c r="M6069" s="6" t="s">
        <v>5</v>
      </c>
      <c r="N6069" s="6" t="s">
        <v>6519</v>
      </c>
      <c r="O6069" s="16">
        <v>44820</v>
      </c>
      <c r="P6069" s="6" t="s">
        <v>7</v>
      </c>
      <c r="Q6069" s="18">
        <v>49336.39</v>
      </c>
      <c r="R6069" s="18">
        <v>49336.39</v>
      </c>
      <c r="S6069" s="18">
        <v>0</v>
      </c>
      <c r="T6069" s="18">
        <v>0</v>
      </c>
      <c r="U6069" s="10">
        <f t="shared" si="190"/>
        <v>0</v>
      </c>
      <c r="V6069" s="20">
        <f t="shared" si="191"/>
        <v>0</v>
      </c>
    </row>
    <row r="6070" spans="1:22" outlineLevel="3" x14ac:dyDescent="0.35">
      <c r="H6070" s="14" t="s">
        <v>12487</v>
      </c>
      <c r="O6070" s="16"/>
      <c r="Q6070" s="18">
        <f>SUBTOTAL(9,Q6067:Q6069)</f>
        <v>65819.040000000008</v>
      </c>
      <c r="R6070" s="18">
        <f>SUBTOTAL(9,R6067:R6069)</f>
        <v>65441.58</v>
      </c>
      <c r="S6070" s="18">
        <f>SUBTOTAL(9,S6067:S6069)</f>
        <v>377.46</v>
      </c>
      <c r="T6070" s="18">
        <f>SUBTOTAL(9,T6067:T6069)</f>
        <v>0</v>
      </c>
      <c r="U6070" s="10">
        <f t="shared" si="190"/>
        <v>6.4233063312713057E-12</v>
      </c>
      <c r="V6070" s="20">
        <f t="shared" si="191"/>
        <v>6.4233063312713057E-12</v>
      </c>
    </row>
    <row r="6071" spans="1:22" ht="29" outlineLevel="4" x14ac:dyDescent="0.35">
      <c r="A6071" s="6" t="s">
        <v>183</v>
      </c>
      <c r="B6071" s="6" t="s">
        <v>184</v>
      </c>
      <c r="C6071" s="12" t="s">
        <v>6512</v>
      </c>
      <c r="D6071" s="5" t="s">
        <v>6513</v>
      </c>
      <c r="E6071" s="6" t="s">
        <v>6513</v>
      </c>
      <c r="F6071" s="1" t="s">
        <v>4</v>
      </c>
      <c r="G6071" s="15" t="s">
        <v>1372</v>
      </c>
      <c r="H6071" s="1" t="s">
        <v>6524</v>
      </c>
      <c r="I6071" s="2" t="s">
        <v>6525</v>
      </c>
      <c r="J6071" s="6" t="s">
        <v>6518</v>
      </c>
      <c r="K6071" s="6" t="s">
        <v>4</v>
      </c>
      <c r="L6071" s="6" t="s">
        <v>4</v>
      </c>
      <c r="M6071" s="6" t="s">
        <v>5</v>
      </c>
      <c r="N6071" s="6" t="s">
        <v>6523</v>
      </c>
      <c r="O6071" s="16">
        <v>44820</v>
      </c>
      <c r="P6071" s="6" t="s">
        <v>7</v>
      </c>
      <c r="Q6071" s="18">
        <v>4867.7700000000004</v>
      </c>
      <c r="R6071" s="18">
        <v>0</v>
      </c>
      <c r="S6071" s="18">
        <v>4867.7700000000004</v>
      </c>
      <c r="T6071" s="18">
        <v>0</v>
      </c>
      <c r="U6071" s="10">
        <f t="shared" si="190"/>
        <v>0</v>
      </c>
      <c r="V6071" s="20">
        <f t="shared" si="191"/>
        <v>0</v>
      </c>
    </row>
    <row r="6072" spans="1:22" ht="29" outlineLevel="4" x14ac:dyDescent="0.35">
      <c r="A6072" s="6" t="s">
        <v>183</v>
      </c>
      <c r="B6072" s="6" t="s">
        <v>184</v>
      </c>
      <c r="C6072" s="12" t="s">
        <v>6512</v>
      </c>
      <c r="D6072" s="5" t="s">
        <v>6513</v>
      </c>
      <c r="E6072" s="6" t="s">
        <v>6513</v>
      </c>
      <c r="F6072" s="1" t="s">
        <v>13021</v>
      </c>
      <c r="G6072" s="15" t="s">
        <v>4</v>
      </c>
      <c r="H6072" s="1" t="s">
        <v>6524</v>
      </c>
      <c r="I6072" s="2" t="s">
        <v>6525</v>
      </c>
      <c r="J6072" s="6" t="s">
        <v>6518</v>
      </c>
      <c r="K6072" s="6" t="s">
        <v>4</v>
      </c>
      <c r="L6072" s="6" t="s">
        <v>4</v>
      </c>
      <c r="M6072" s="6" t="s">
        <v>5</v>
      </c>
      <c r="N6072" s="6" t="s">
        <v>6523</v>
      </c>
      <c r="O6072" s="16">
        <v>44820</v>
      </c>
      <c r="P6072" s="6" t="s">
        <v>7</v>
      </c>
      <c r="Q6072" s="18">
        <v>33887.79</v>
      </c>
      <c r="R6072" s="18">
        <v>33887.79</v>
      </c>
      <c r="S6072" s="18">
        <v>0</v>
      </c>
      <c r="T6072" s="18">
        <v>0</v>
      </c>
      <c r="U6072" s="10">
        <f t="shared" si="190"/>
        <v>0</v>
      </c>
      <c r="V6072" s="20">
        <f t="shared" si="191"/>
        <v>0</v>
      </c>
    </row>
    <row r="6073" spans="1:22" outlineLevel="3" x14ac:dyDescent="0.35">
      <c r="H6073" s="14" t="s">
        <v>12488</v>
      </c>
      <c r="O6073" s="16"/>
      <c r="Q6073" s="18">
        <f>SUBTOTAL(9,Q6071:Q6072)</f>
        <v>38755.56</v>
      </c>
      <c r="R6073" s="18">
        <f>SUBTOTAL(9,R6071:R6072)</f>
        <v>33887.79</v>
      </c>
      <c r="S6073" s="18">
        <f>SUBTOTAL(9,S6071:S6072)</f>
        <v>4867.7700000000004</v>
      </c>
      <c r="T6073" s="18">
        <f>SUBTOTAL(9,T6071:T6072)</f>
        <v>0</v>
      </c>
      <c r="U6073" s="10">
        <f t="shared" si="190"/>
        <v>-3.637978807091713E-12</v>
      </c>
      <c r="V6073" s="20">
        <f t="shared" si="191"/>
        <v>-3.637978807091713E-12</v>
      </c>
    </row>
    <row r="6074" spans="1:22" ht="29" outlineLevel="4" x14ac:dyDescent="0.35">
      <c r="A6074" s="6" t="s">
        <v>183</v>
      </c>
      <c r="B6074" s="6" t="s">
        <v>184</v>
      </c>
      <c r="C6074" s="12" t="s">
        <v>6512</v>
      </c>
      <c r="D6074" s="5" t="s">
        <v>6513</v>
      </c>
      <c r="E6074" s="6" t="s">
        <v>6513</v>
      </c>
      <c r="F6074" s="1" t="s">
        <v>4</v>
      </c>
      <c r="G6074" s="15" t="s">
        <v>1372</v>
      </c>
      <c r="H6074" s="1" t="s">
        <v>6527</v>
      </c>
      <c r="I6074" s="2" t="s">
        <v>6528</v>
      </c>
      <c r="J6074" s="6" t="s">
        <v>6518</v>
      </c>
      <c r="K6074" s="6" t="s">
        <v>4</v>
      </c>
      <c r="L6074" s="6" t="s">
        <v>4</v>
      </c>
      <c r="M6074" s="6" t="s">
        <v>5</v>
      </c>
      <c r="N6074" s="6" t="s">
        <v>6526</v>
      </c>
      <c r="O6074" s="16">
        <v>44820</v>
      </c>
      <c r="P6074" s="6" t="s">
        <v>7</v>
      </c>
      <c r="Q6074" s="18">
        <v>5872.74</v>
      </c>
      <c r="R6074" s="18">
        <v>0</v>
      </c>
      <c r="S6074" s="18">
        <v>5872.74</v>
      </c>
      <c r="T6074" s="18">
        <v>0</v>
      </c>
      <c r="U6074" s="10">
        <f t="shared" si="190"/>
        <v>0</v>
      </c>
      <c r="V6074" s="20">
        <f t="shared" si="191"/>
        <v>0</v>
      </c>
    </row>
    <row r="6075" spans="1:22" ht="29" outlineLevel="4" x14ac:dyDescent="0.35">
      <c r="A6075" s="6" t="s">
        <v>183</v>
      </c>
      <c r="B6075" s="6" t="s">
        <v>184</v>
      </c>
      <c r="C6075" s="12" t="s">
        <v>6512</v>
      </c>
      <c r="D6075" s="5" t="s">
        <v>6513</v>
      </c>
      <c r="E6075" s="6" t="s">
        <v>6513</v>
      </c>
      <c r="F6075" s="1" t="s">
        <v>13021</v>
      </c>
      <c r="G6075" s="15" t="s">
        <v>4</v>
      </c>
      <c r="H6075" s="1" t="s">
        <v>6527</v>
      </c>
      <c r="I6075" s="2" t="s">
        <v>6528</v>
      </c>
      <c r="J6075" s="6" t="s">
        <v>6518</v>
      </c>
      <c r="K6075" s="6" t="s">
        <v>4</v>
      </c>
      <c r="L6075" s="6" t="s">
        <v>4</v>
      </c>
      <c r="M6075" s="6" t="s">
        <v>5</v>
      </c>
      <c r="N6075" s="6" t="s">
        <v>6529</v>
      </c>
      <c r="O6075" s="16">
        <v>44747</v>
      </c>
      <c r="P6075" s="6" t="s">
        <v>7</v>
      </c>
      <c r="Q6075" s="18">
        <v>6219.71</v>
      </c>
      <c r="R6075" s="18">
        <v>6219.71</v>
      </c>
      <c r="S6075" s="18">
        <v>0</v>
      </c>
      <c r="T6075" s="18">
        <v>0</v>
      </c>
      <c r="U6075" s="10">
        <f t="shared" si="190"/>
        <v>0</v>
      </c>
      <c r="V6075" s="20">
        <f t="shared" si="191"/>
        <v>0</v>
      </c>
    </row>
    <row r="6076" spans="1:22" ht="29" outlineLevel="4" x14ac:dyDescent="0.35">
      <c r="A6076" s="6" t="s">
        <v>183</v>
      </c>
      <c r="B6076" s="6" t="s">
        <v>184</v>
      </c>
      <c r="C6076" s="12" t="s">
        <v>6512</v>
      </c>
      <c r="D6076" s="5" t="s">
        <v>6513</v>
      </c>
      <c r="E6076" s="6" t="s">
        <v>6513</v>
      </c>
      <c r="F6076" s="1" t="s">
        <v>13021</v>
      </c>
      <c r="G6076" s="15" t="s">
        <v>4</v>
      </c>
      <c r="H6076" s="1" t="s">
        <v>6527</v>
      </c>
      <c r="I6076" s="2" t="s">
        <v>6528</v>
      </c>
      <c r="J6076" s="6" t="s">
        <v>6518</v>
      </c>
      <c r="K6076" s="6" t="s">
        <v>4</v>
      </c>
      <c r="L6076" s="6" t="s">
        <v>4</v>
      </c>
      <c r="M6076" s="6" t="s">
        <v>5</v>
      </c>
      <c r="N6076" s="6" t="s">
        <v>6526</v>
      </c>
      <c r="O6076" s="16">
        <v>44820</v>
      </c>
      <c r="P6076" s="6" t="s">
        <v>7</v>
      </c>
      <c r="Q6076" s="18">
        <v>40426.129999999997</v>
      </c>
      <c r="R6076" s="18">
        <v>40426.129999999997</v>
      </c>
      <c r="S6076" s="18">
        <v>0</v>
      </c>
      <c r="T6076" s="18">
        <v>0</v>
      </c>
      <c r="U6076" s="10">
        <f t="shared" si="190"/>
        <v>0</v>
      </c>
      <c r="V6076" s="20">
        <f t="shared" si="191"/>
        <v>0</v>
      </c>
    </row>
    <row r="6077" spans="1:22" outlineLevel="3" x14ac:dyDescent="0.35">
      <c r="H6077" s="14" t="s">
        <v>12489</v>
      </c>
      <c r="O6077" s="16"/>
      <c r="Q6077" s="18">
        <f>SUBTOTAL(9,Q6074:Q6076)</f>
        <v>52518.58</v>
      </c>
      <c r="R6077" s="18">
        <f>SUBTOTAL(9,R6074:R6076)</f>
        <v>46645.84</v>
      </c>
      <c r="S6077" s="18">
        <f>SUBTOTAL(9,S6074:S6076)</f>
        <v>5872.74</v>
      </c>
      <c r="T6077" s="18">
        <f>SUBTOTAL(9,T6074:T6076)</f>
        <v>0</v>
      </c>
      <c r="U6077" s="10">
        <f t="shared" si="190"/>
        <v>5.4569682106375694E-12</v>
      </c>
      <c r="V6077" s="20">
        <f t="shared" si="191"/>
        <v>5.4569682106375694E-12</v>
      </c>
    </row>
    <row r="6078" spans="1:22" ht="29" outlineLevel="4" x14ac:dyDescent="0.35">
      <c r="A6078" s="6" t="s">
        <v>183</v>
      </c>
      <c r="B6078" s="6" t="s">
        <v>184</v>
      </c>
      <c r="C6078" s="12" t="s">
        <v>6512</v>
      </c>
      <c r="D6078" s="5" t="s">
        <v>6513</v>
      </c>
      <c r="E6078" s="6" t="s">
        <v>6513</v>
      </c>
      <c r="F6078" s="1" t="s">
        <v>13021</v>
      </c>
      <c r="G6078" s="15" t="s">
        <v>4</v>
      </c>
      <c r="H6078" s="1" t="s">
        <v>6532</v>
      </c>
      <c r="I6078" s="2" t="s">
        <v>6533</v>
      </c>
      <c r="J6078" s="6" t="s">
        <v>6530</v>
      </c>
      <c r="K6078" s="6" t="s">
        <v>4</v>
      </c>
      <c r="L6078" s="6" t="s">
        <v>4</v>
      </c>
      <c r="M6078" s="6" t="s">
        <v>5</v>
      </c>
      <c r="N6078" s="6" t="s">
        <v>6531</v>
      </c>
      <c r="O6078" s="16">
        <v>44894</v>
      </c>
      <c r="P6078" s="6" t="s">
        <v>7</v>
      </c>
      <c r="Q6078" s="18">
        <v>27815.74</v>
      </c>
      <c r="R6078" s="18">
        <v>27815.74</v>
      </c>
      <c r="S6078" s="18">
        <v>0</v>
      </c>
      <c r="T6078" s="18">
        <v>0</v>
      </c>
      <c r="U6078" s="10">
        <f t="shared" si="190"/>
        <v>0</v>
      </c>
      <c r="V6078" s="20">
        <f t="shared" si="191"/>
        <v>0</v>
      </c>
    </row>
    <row r="6079" spans="1:22" ht="29" outlineLevel="4" x14ac:dyDescent="0.35">
      <c r="A6079" s="6" t="s">
        <v>183</v>
      </c>
      <c r="B6079" s="6" t="s">
        <v>184</v>
      </c>
      <c r="C6079" s="12" t="s">
        <v>6512</v>
      </c>
      <c r="D6079" s="5" t="s">
        <v>6513</v>
      </c>
      <c r="E6079" s="6" t="s">
        <v>6513</v>
      </c>
      <c r="F6079" s="1" t="s">
        <v>13021</v>
      </c>
      <c r="G6079" s="15" t="s">
        <v>4</v>
      </c>
      <c r="H6079" s="1" t="s">
        <v>6532</v>
      </c>
      <c r="I6079" s="2" t="s">
        <v>6533</v>
      </c>
      <c r="J6079" s="6" t="s">
        <v>6530</v>
      </c>
      <c r="K6079" s="6" t="s">
        <v>4</v>
      </c>
      <c r="L6079" s="6" t="s">
        <v>4</v>
      </c>
      <c r="M6079" s="6" t="s">
        <v>5</v>
      </c>
      <c r="N6079" s="6" t="s">
        <v>6534</v>
      </c>
      <c r="O6079" s="16">
        <v>44984</v>
      </c>
      <c r="P6079" s="6" t="s">
        <v>7</v>
      </c>
      <c r="Q6079" s="18">
        <v>30444.15</v>
      </c>
      <c r="R6079" s="18">
        <v>30444.15</v>
      </c>
      <c r="S6079" s="18">
        <v>0</v>
      </c>
      <c r="T6079" s="18">
        <v>0</v>
      </c>
      <c r="U6079" s="10">
        <f t="shared" si="190"/>
        <v>0</v>
      </c>
      <c r="V6079" s="20">
        <f t="shared" si="191"/>
        <v>0</v>
      </c>
    </row>
    <row r="6080" spans="1:22" ht="29" outlineLevel="4" x14ac:dyDescent="0.35">
      <c r="A6080" s="6" t="s">
        <v>183</v>
      </c>
      <c r="B6080" s="6" t="s">
        <v>184</v>
      </c>
      <c r="C6080" s="12" t="s">
        <v>6512</v>
      </c>
      <c r="D6080" s="5" t="s">
        <v>6513</v>
      </c>
      <c r="E6080" s="6" t="s">
        <v>6513</v>
      </c>
      <c r="F6080" s="1" t="s">
        <v>13021</v>
      </c>
      <c r="G6080" s="15" t="s">
        <v>4</v>
      </c>
      <c r="H6080" s="1" t="s">
        <v>6532</v>
      </c>
      <c r="I6080" s="2" t="s">
        <v>6533</v>
      </c>
      <c r="J6080" s="6" t="s">
        <v>6530</v>
      </c>
      <c r="K6080" s="6" t="s">
        <v>4</v>
      </c>
      <c r="L6080" s="6" t="s">
        <v>4</v>
      </c>
      <c r="M6080" s="6" t="s">
        <v>5</v>
      </c>
      <c r="N6080" s="6" t="s">
        <v>6535</v>
      </c>
      <c r="O6080" s="16">
        <v>45058</v>
      </c>
      <c r="P6080" s="6" t="s">
        <v>7</v>
      </c>
      <c r="Q6080" s="18">
        <v>24330.34</v>
      </c>
      <c r="R6080" s="18">
        <v>24330.34</v>
      </c>
      <c r="S6080" s="18">
        <v>0</v>
      </c>
      <c r="T6080" s="18">
        <v>0</v>
      </c>
      <c r="U6080" s="10">
        <f t="shared" si="190"/>
        <v>0</v>
      </c>
      <c r="V6080" s="20">
        <f t="shared" si="191"/>
        <v>0</v>
      </c>
    </row>
    <row r="6081" spans="1:22" outlineLevel="3" x14ac:dyDescent="0.35">
      <c r="H6081" s="14" t="s">
        <v>12490</v>
      </c>
      <c r="O6081" s="16"/>
      <c r="Q6081" s="18">
        <f>SUBTOTAL(9,Q6078:Q6080)</f>
        <v>82590.23</v>
      </c>
      <c r="R6081" s="18">
        <f>SUBTOTAL(9,R6078:R6080)</f>
        <v>82590.23</v>
      </c>
      <c r="S6081" s="18">
        <f>SUBTOTAL(9,S6078:S6080)</f>
        <v>0</v>
      </c>
      <c r="T6081" s="18">
        <f>SUBTOTAL(9,T6078:T6080)</f>
        <v>0</v>
      </c>
      <c r="U6081" s="10">
        <f t="shared" si="190"/>
        <v>0</v>
      </c>
      <c r="V6081" s="20">
        <f t="shared" si="191"/>
        <v>0</v>
      </c>
    </row>
    <row r="6082" spans="1:22" outlineLevel="4" x14ac:dyDescent="0.35">
      <c r="A6082" s="6" t="s">
        <v>183</v>
      </c>
      <c r="B6082" s="6" t="s">
        <v>184</v>
      </c>
      <c r="C6082" s="12" t="s">
        <v>6512</v>
      </c>
      <c r="D6082" s="5" t="s">
        <v>6513</v>
      </c>
      <c r="E6082" s="6" t="s">
        <v>6513</v>
      </c>
      <c r="F6082" s="1" t="s">
        <v>13021</v>
      </c>
      <c r="G6082" s="15" t="s">
        <v>4</v>
      </c>
      <c r="H6082" s="1" t="s">
        <v>6538</v>
      </c>
      <c r="I6082" s="2" t="s">
        <v>6539</v>
      </c>
      <c r="J6082" s="6" t="s">
        <v>6536</v>
      </c>
      <c r="K6082" s="6" t="s">
        <v>4</v>
      </c>
      <c r="L6082" s="6" t="s">
        <v>4</v>
      </c>
      <c r="M6082" s="6" t="s">
        <v>5</v>
      </c>
      <c r="N6082" s="6" t="s">
        <v>6537</v>
      </c>
      <c r="O6082" s="16">
        <v>44894</v>
      </c>
      <c r="P6082" s="6" t="s">
        <v>7</v>
      </c>
      <c r="Q6082" s="18">
        <v>28479.61</v>
      </c>
      <c r="R6082" s="18">
        <v>28479.61</v>
      </c>
      <c r="S6082" s="18">
        <v>0</v>
      </c>
      <c r="T6082" s="18">
        <v>0</v>
      </c>
      <c r="U6082" s="10">
        <f t="shared" si="190"/>
        <v>0</v>
      </c>
      <c r="V6082" s="20">
        <f t="shared" si="191"/>
        <v>0</v>
      </c>
    </row>
    <row r="6083" spans="1:22" outlineLevel="4" x14ac:dyDescent="0.35">
      <c r="A6083" s="6" t="s">
        <v>183</v>
      </c>
      <c r="B6083" s="6" t="s">
        <v>184</v>
      </c>
      <c r="C6083" s="12" t="s">
        <v>6512</v>
      </c>
      <c r="D6083" s="5" t="s">
        <v>6513</v>
      </c>
      <c r="E6083" s="6" t="s">
        <v>6513</v>
      </c>
      <c r="F6083" s="1" t="s">
        <v>13021</v>
      </c>
      <c r="G6083" s="15" t="s">
        <v>4</v>
      </c>
      <c r="H6083" s="1" t="s">
        <v>6538</v>
      </c>
      <c r="I6083" s="2" t="s">
        <v>6539</v>
      </c>
      <c r="J6083" s="6" t="s">
        <v>6536</v>
      </c>
      <c r="K6083" s="6" t="s">
        <v>4</v>
      </c>
      <c r="L6083" s="6" t="s">
        <v>4</v>
      </c>
      <c r="M6083" s="6" t="s">
        <v>5</v>
      </c>
      <c r="N6083" s="6" t="s">
        <v>6540</v>
      </c>
      <c r="O6083" s="16">
        <v>44972</v>
      </c>
      <c r="P6083" s="6" t="s">
        <v>7</v>
      </c>
      <c r="Q6083" s="18">
        <v>29356.32</v>
      </c>
      <c r="R6083" s="18">
        <v>29356.32</v>
      </c>
      <c r="S6083" s="18">
        <v>0</v>
      </c>
      <c r="T6083" s="18">
        <v>0</v>
      </c>
      <c r="U6083" s="10">
        <f t="shared" ref="U6083:U6146" si="192">Q6083-R6083-S6083-T6083</f>
        <v>0</v>
      </c>
      <c r="V6083" s="20">
        <f t="shared" ref="V6083:V6146" si="193">Q6083-R6083-S6083-T6083</f>
        <v>0</v>
      </c>
    </row>
    <row r="6084" spans="1:22" outlineLevel="4" x14ac:dyDescent="0.35">
      <c r="A6084" s="6" t="s">
        <v>183</v>
      </c>
      <c r="B6084" s="6" t="s">
        <v>184</v>
      </c>
      <c r="C6084" s="12" t="s">
        <v>6512</v>
      </c>
      <c r="D6084" s="5" t="s">
        <v>6513</v>
      </c>
      <c r="E6084" s="6" t="s">
        <v>6513</v>
      </c>
      <c r="F6084" s="1" t="s">
        <v>13021</v>
      </c>
      <c r="G6084" s="15" t="s">
        <v>4</v>
      </c>
      <c r="H6084" s="1" t="s">
        <v>6538</v>
      </c>
      <c r="I6084" s="2" t="s">
        <v>6539</v>
      </c>
      <c r="J6084" s="6" t="s">
        <v>6536</v>
      </c>
      <c r="K6084" s="6" t="s">
        <v>4</v>
      </c>
      <c r="L6084" s="6" t="s">
        <v>4</v>
      </c>
      <c r="M6084" s="6" t="s">
        <v>5</v>
      </c>
      <c r="N6084" s="6" t="s">
        <v>6541</v>
      </c>
      <c r="O6084" s="16">
        <v>45056</v>
      </c>
      <c r="P6084" s="6" t="s">
        <v>7</v>
      </c>
      <c r="Q6084" s="18">
        <v>26517.71</v>
      </c>
      <c r="R6084" s="18">
        <v>26517.71</v>
      </c>
      <c r="S6084" s="18">
        <v>0</v>
      </c>
      <c r="T6084" s="18">
        <v>0</v>
      </c>
      <c r="U6084" s="10">
        <f t="shared" si="192"/>
        <v>0</v>
      </c>
      <c r="V6084" s="20">
        <f t="shared" si="193"/>
        <v>0</v>
      </c>
    </row>
    <row r="6085" spans="1:22" outlineLevel="3" x14ac:dyDescent="0.35">
      <c r="H6085" s="14" t="s">
        <v>12491</v>
      </c>
      <c r="O6085" s="16"/>
      <c r="Q6085" s="18">
        <f>SUBTOTAL(9,Q6082:Q6084)</f>
        <v>84353.64</v>
      </c>
      <c r="R6085" s="18">
        <f>SUBTOTAL(9,R6082:R6084)</f>
        <v>84353.64</v>
      </c>
      <c r="S6085" s="18">
        <f>SUBTOTAL(9,S6082:S6084)</f>
        <v>0</v>
      </c>
      <c r="T6085" s="18">
        <f>SUBTOTAL(9,T6082:T6084)</f>
        <v>0</v>
      </c>
      <c r="U6085" s="10">
        <f t="shared" si="192"/>
        <v>0</v>
      </c>
      <c r="V6085" s="20">
        <f t="shared" si="193"/>
        <v>0</v>
      </c>
    </row>
    <row r="6086" spans="1:22" outlineLevel="2" x14ac:dyDescent="0.35">
      <c r="C6086" s="13" t="s">
        <v>10829</v>
      </c>
      <c r="O6086" s="16"/>
      <c r="Q6086" s="18">
        <f>SUBTOTAL(9,Q6065:Q6084)</f>
        <v>366661.37</v>
      </c>
      <c r="R6086" s="18">
        <f>SUBTOTAL(9,R6065:R6084)</f>
        <v>355543.4</v>
      </c>
      <c r="S6086" s="18">
        <f>SUBTOTAL(9,S6065:S6084)</f>
        <v>11117.970000000001</v>
      </c>
      <c r="T6086" s="18">
        <f>SUBTOTAL(9,T6065:T6084)</f>
        <v>0</v>
      </c>
      <c r="U6086" s="10">
        <f t="shared" si="192"/>
        <v>-2.9103830456733704E-11</v>
      </c>
      <c r="V6086" s="20">
        <f t="shared" si="193"/>
        <v>-2.9103830456733704E-11</v>
      </c>
    </row>
    <row r="6087" spans="1:22" ht="29" outlineLevel="4" x14ac:dyDescent="0.35">
      <c r="A6087" s="6" t="s">
        <v>743</v>
      </c>
      <c r="B6087" s="6" t="s">
        <v>744</v>
      </c>
      <c r="C6087" s="12" t="s">
        <v>6542</v>
      </c>
      <c r="D6087" s="5" t="s">
        <v>6543</v>
      </c>
      <c r="E6087" s="6" t="s">
        <v>6543</v>
      </c>
      <c r="F6087" s="1" t="s">
        <v>4</v>
      </c>
      <c r="G6087" s="15" t="s">
        <v>835</v>
      </c>
      <c r="H6087" s="1" t="s">
        <v>831</v>
      </c>
      <c r="I6087" s="2" t="s">
        <v>832</v>
      </c>
      <c r="J6087" s="6" t="s">
        <v>6544</v>
      </c>
      <c r="K6087" s="6" t="s">
        <v>4</v>
      </c>
      <c r="L6087" s="6" t="s">
        <v>4</v>
      </c>
      <c r="M6087" s="6" t="s">
        <v>5</v>
      </c>
      <c r="N6087" s="6" t="s">
        <v>6545</v>
      </c>
      <c r="O6087" s="16">
        <v>44946</v>
      </c>
      <c r="P6087" s="6" t="s">
        <v>7</v>
      </c>
      <c r="Q6087" s="18">
        <v>35714.25</v>
      </c>
      <c r="R6087" s="18">
        <v>0</v>
      </c>
      <c r="S6087" s="18">
        <v>35714.25</v>
      </c>
      <c r="T6087" s="18">
        <v>0</v>
      </c>
      <c r="U6087" s="10">
        <f t="shared" si="192"/>
        <v>0</v>
      </c>
      <c r="V6087" s="20">
        <f t="shared" si="193"/>
        <v>0</v>
      </c>
    </row>
    <row r="6088" spans="1:22" ht="29" outlineLevel="4" x14ac:dyDescent="0.35">
      <c r="A6088" s="6" t="s">
        <v>743</v>
      </c>
      <c r="B6088" s="6" t="s">
        <v>744</v>
      </c>
      <c r="C6088" s="12" t="s">
        <v>6542</v>
      </c>
      <c r="D6088" s="5" t="s">
        <v>6543</v>
      </c>
      <c r="E6088" s="6" t="s">
        <v>6543</v>
      </c>
      <c r="F6088" s="1" t="s">
        <v>4</v>
      </c>
      <c r="G6088" s="15" t="s">
        <v>835</v>
      </c>
      <c r="H6088" s="1" t="s">
        <v>831</v>
      </c>
      <c r="I6088" s="2" t="s">
        <v>832</v>
      </c>
      <c r="J6088" s="6" t="s">
        <v>6544</v>
      </c>
      <c r="K6088" s="6" t="s">
        <v>4</v>
      </c>
      <c r="L6088" s="6" t="s">
        <v>4</v>
      </c>
      <c r="M6088" s="6" t="s">
        <v>5</v>
      </c>
      <c r="N6088" s="6" t="s">
        <v>6546</v>
      </c>
      <c r="O6088" s="16">
        <v>44966</v>
      </c>
      <c r="P6088" s="6" t="s">
        <v>7</v>
      </c>
      <c r="Q6088" s="18">
        <v>17143</v>
      </c>
      <c r="R6088" s="18">
        <v>0</v>
      </c>
      <c r="S6088" s="18">
        <v>17143</v>
      </c>
      <c r="T6088" s="18">
        <v>0</v>
      </c>
      <c r="U6088" s="10">
        <f t="shared" si="192"/>
        <v>0</v>
      </c>
      <c r="V6088" s="20">
        <f t="shared" si="193"/>
        <v>0</v>
      </c>
    </row>
    <row r="6089" spans="1:22" ht="29" outlineLevel="4" x14ac:dyDescent="0.35">
      <c r="A6089" s="6" t="s">
        <v>743</v>
      </c>
      <c r="B6089" s="6" t="s">
        <v>744</v>
      </c>
      <c r="C6089" s="12" t="s">
        <v>6542</v>
      </c>
      <c r="D6089" s="5" t="s">
        <v>6543</v>
      </c>
      <c r="E6089" s="6" t="s">
        <v>6543</v>
      </c>
      <c r="F6089" s="1" t="s">
        <v>4</v>
      </c>
      <c r="G6089" s="15" t="s">
        <v>835</v>
      </c>
      <c r="H6089" s="1" t="s">
        <v>831</v>
      </c>
      <c r="I6089" s="2" t="s">
        <v>832</v>
      </c>
      <c r="J6089" s="6" t="s">
        <v>6544</v>
      </c>
      <c r="K6089" s="6" t="s">
        <v>4</v>
      </c>
      <c r="L6089" s="6" t="s">
        <v>4</v>
      </c>
      <c r="M6089" s="6" t="s">
        <v>5</v>
      </c>
      <c r="N6089" s="6" t="s">
        <v>6547</v>
      </c>
      <c r="O6089" s="16">
        <v>45033</v>
      </c>
      <c r="P6089" s="6" t="s">
        <v>7</v>
      </c>
      <c r="Q6089" s="18">
        <v>35714.25</v>
      </c>
      <c r="R6089" s="18">
        <v>0</v>
      </c>
      <c r="S6089" s="18">
        <v>35714.25</v>
      </c>
      <c r="T6089" s="18">
        <v>0</v>
      </c>
      <c r="U6089" s="10">
        <f t="shared" si="192"/>
        <v>0</v>
      </c>
      <c r="V6089" s="20">
        <f t="shared" si="193"/>
        <v>0</v>
      </c>
    </row>
    <row r="6090" spans="1:22" ht="29" outlineLevel="4" x14ac:dyDescent="0.35">
      <c r="A6090" s="6" t="s">
        <v>743</v>
      </c>
      <c r="B6090" s="6" t="s">
        <v>744</v>
      </c>
      <c r="C6090" s="12" t="s">
        <v>6542</v>
      </c>
      <c r="D6090" s="5" t="s">
        <v>6543</v>
      </c>
      <c r="E6090" s="6" t="s">
        <v>6543</v>
      </c>
      <c r="F6090" s="1" t="s">
        <v>4</v>
      </c>
      <c r="G6090" s="15" t="s">
        <v>835</v>
      </c>
      <c r="H6090" s="1" t="s">
        <v>831</v>
      </c>
      <c r="I6090" s="2" t="s">
        <v>832</v>
      </c>
      <c r="J6090" s="6" t="s">
        <v>6544</v>
      </c>
      <c r="K6090" s="6" t="s">
        <v>4</v>
      </c>
      <c r="L6090" s="6" t="s">
        <v>4</v>
      </c>
      <c r="M6090" s="6" t="s">
        <v>5</v>
      </c>
      <c r="N6090" s="6" t="s">
        <v>6548</v>
      </c>
      <c r="O6090" s="16">
        <v>44785</v>
      </c>
      <c r="P6090" s="6" t="s">
        <v>7</v>
      </c>
      <c r="Q6090" s="18">
        <v>35714.25</v>
      </c>
      <c r="R6090" s="18">
        <v>0</v>
      </c>
      <c r="S6090" s="18">
        <v>35714.25</v>
      </c>
      <c r="T6090" s="18">
        <v>0</v>
      </c>
      <c r="U6090" s="10">
        <f t="shared" si="192"/>
        <v>0</v>
      </c>
      <c r="V6090" s="20">
        <f t="shared" si="193"/>
        <v>0</v>
      </c>
    </row>
    <row r="6091" spans="1:22" ht="29" outlineLevel="4" x14ac:dyDescent="0.35">
      <c r="A6091" s="6" t="s">
        <v>743</v>
      </c>
      <c r="B6091" s="6" t="s">
        <v>744</v>
      </c>
      <c r="C6091" s="12" t="s">
        <v>6542</v>
      </c>
      <c r="D6091" s="5" t="s">
        <v>6543</v>
      </c>
      <c r="E6091" s="6" t="s">
        <v>6543</v>
      </c>
      <c r="F6091" s="1" t="s">
        <v>4</v>
      </c>
      <c r="G6091" s="15" t="s">
        <v>835</v>
      </c>
      <c r="H6091" s="1" t="s">
        <v>831</v>
      </c>
      <c r="I6091" s="2" t="s">
        <v>832</v>
      </c>
      <c r="J6091" s="6" t="s">
        <v>6544</v>
      </c>
      <c r="K6091" s="6" t="s">
        <v>4</v>
      </c>
      <c r="L6091" s="6" t="s">
        <v>4</v>
      </c>
      <c r="M6091" s="6" t="s">
        <v>5</v>
      </c>
      <c r="N6091" s="6" t="s">
        <v>6549</v>
      </c>
      <c r="O6091" s="16">
        <v>44841</v>
      </c>
      <c r="P6091" s="6" t="s">
        <v>7</v>
      </c>
      <c r="Q6091" s="18">
        <v>35714.25</v>
      </c>
      <c r="R6091" s="18">
        <v>0</v>
      </c>
      <c r="S6091" s="18">
        <v>35714.25</v>
      </c>
      <c r="T6091" s="18">
        <v>0</v>
      </c>
      <c r="U6091" s="10">
        <f t="shared" si="192"/>
        <v>0</v>
      </c>
      <c r="V6091" s="20">
        <f t="shared" si="193"/>
        <v>0</v>
      </c>
    </row>
    <row r="6092" spans="1:22" outlineLevel="3" x14ac:dyDescent="0.35">
      <c r="H6092" s="14" t="s">
        <v>11487</v>
      </c>
      <c r="O6092" s="16"/>
      <c r="Q6092" s="18">
        <f>SUBTOTAL(9,Q6087:Q6091)</f>
        <v>160000</v>
      </c>
      <c r="R6092" s="18">
        <f>SUBTOTAL(9,R6087:R6091)</f>
        <v>0</v>
      </c>
      <c r="S6092" s="18">
        <f>SUBTOTAL(9,S6087:S6091)</f>
        <v>160000</v>
      </c>
      <c r="T6092" s="18">
        <f>SUBTOTAL(9,T6087:T6091)</f>
        <v>0</v>
      </c>
      <c r="U6092" s="10">
        <f t="shared" si="192"/>
        <v>0</v>
      </c>
      <c r="V6092" s="20">
        <f t="shared" si="193"/>
        <v>0</v>
      </c>
    </row>
    <row r="6093" spans="1:22" outlineLevel="2" x14ac:dyDescent="0.35">
      <c r="C6093" s="13" t="s">
        <v>10830</v>
      </c>
      <c r="O6093" s="16"/>
      <c r="Q6093" s="18">
        <f>SUBTOTAL(9,Q6087:Q6091)</f>
        <v>160000</v>
      </c>
      <c r="R6093" s="18">
        <f>SUBTOTAL(9,R6087:R6091)</f>
        <v>0</v>
      </c>
      <c r="S6093" s="18">
        <f>SUBTOTAL(9,S6087:S6091)</f>
        <v>160000</v>
      </c>
      <c r="T6093" s="18">
        <f>SUBTOTAL(9,T6087:T6091)</f>
        <v>0</v>
      </c>
      <c r="U6093" s="10">
        <f t="shared" si="192"/>
        <v>0</v>
      </c>
      <c r="V6093" s="20">
        <f t="shared" si="193"/>
        <v>0</v>
      </c>
    </row>
    <row r="6094" spans="1:22" ht="29" outlineLevel="4" x14ac:dyDescent="0.35">
      <c r="A6094" s="6" t="s">
        <v>110</v>
      </c>
      <c r="B6094" s="6" t="s">
        <v>111</v>
      </c>
      <c r="C6094" s="12" t="s">
        <v>6550</v>
      </c>
      <c r="D6094" s="5" t="s">
        <v>6551</v>
      </c>
      <c r="E6094" s="6" t="s">
        <v>6552</v>
      </c>
      <c r="F6094" s="1" t="s">
        <v>4</v>
      </c>
      <c r="G6094" s="15" t="s">
        <v>97</v>
      </c>
      <c r="H6094" s="1" t="s">
        <v>6554</v>
      </c>
      <c r="I6094" s="2" t="s">
        <v>6555</v>
      </c>
      <c r="J6094" s="6" t="s">
        <v>4</v>
      </c>
      <c r="K6094" s="6" t="s">
        <v>4</v>
      </c>
      <c r="L6094" s="6" t="s">
        <v>4</v>
      </c>
      <c r="M6094" s="6" t="s">
        <v>5</v>
      </c>
      <c r="N6094" s="6" t="s">
        <v>6553</v>
      </c>
      <c r="O6094" s="16">
        <v>44810</v>
      </c>
      <c r="P6094" s="6" t="s">
        <v>7</v>
      </c>
      <c r="Q6094" s="18">
        <v>18985.099999999999</v>
      </c>
      <c r="R6094" s="18">
        <v>0</v>
      </c>
      <c r="S6094" s="18">
        <v>18985.099999999999</v>
      </c>
      <c r="T6094" s="18">
        <v>0</v>
      </c>
      <c r="U6094" s="10">
        <f t="shared" si="192"/>
        <v>0</v>
      </c>
      <c r="V6094" s="20">
        <f t="shared" si="193"/>
        <v>0</v>
      </c>
    </row>
    <row r="6095" spans="1:22" ht="29" outlineLevel="4" x14ac:dyDescent="0.35">
      <c r="A6095" s="6" t="s">
        <v>110</v>
      </c>
      <c r="B6095" s="6" t="s">
        <v>111</v>
      </c>
      <c r="C6095" s="12" t="s">
        <v>6550</v>
      </c>
      <c r="D6095" s="5" t="s">
        <v>6551</v>
      </c>
      <c r="E6095" s="6" t="s">
        <v>6552</v>
      </c>
      <c r="F6095" s="1" t="s">
        <v>148</v>
      </c>
      <c r="G6095" s="15" t="s">
        <v>4</v>
      </c>
      <c r="H6095" s="1" t="s">
        <v>6554</v>
      </c>
      <c r="I6095" s="2" t="s">
        <v>6555</v>
      </c>
      <c r="J6095" s="6" t="s">
        <v>4</v>
      </c>
      <c r="K6095" s="6" t="s">
        <v>4</v>
      </c>
      <c r="L6095" s="6" t="s">
        <v>4</v>
      </c>
      <c r="M6095" s="6" t="s">
        <v>5</v>
      </c>
      <c r="N6095" s="6" t="s">
        <v>6553</v>
      </c>
      <c r="O6095" s="16">
        <v>44810</v>
      </c>
      <c r="P6095" s="6" t="s">
        <v>7</v>
      </c>
      <c r="Q6095" s="18">
        <v>151880.9</v>
      </c>
      <c r="R6095" s="18">
        <v>151880.9</v>
      </c>
      <c r="S6095" s="18">
        <v>0</v>
      </c>
      <c r="T6095" s="18">
        <v>0</v>
      </c>
      <c r="U6095" s="10">
        <f t="shared" si="192"/>
        <v>0</v>
      </c>
      <c r="V6095" s="20">
        <f t="shared" si="193"/>
        <v>0</v>
      </c>
    </row>
    <row r="6096" spans="1:22" outlineLevel="3" x14ac:dyDescent="0.35">
      <c r="H6096" s="14" t="s">
        <v>12492</v>
      </c>
      <c r="O6096" s="16"/>
      <c r="Q6096" s="18">
        <f>SUBTOTAL(9,Q6094:Q6095)</f>
        <v>170866</v>
      </c>
      <c r="R6096" s="18">
        <f>SUBTOTAL(9,R6094:R6095)</f>
        <v>151880.9</v>
      </c>
      <c r="S6096" s="18">
        <f>SUBTOTAL(9,S6094:S6095)</f>
        <v>18985.099999999999</v>
      </c>
      <c r="T6096" s="18">
        <f>SUBTOTAL(9,T6094:T6095)</f>
        <v>0</v>
      </c>
      <c r="U6096" s="10">
        <f t="shared" si="192"/>
        <v>7.2759576141834259E-12</v>
      </c>
      <c r="V6096" s="20">
        <f t="shared" si="193"/>
        <v>7.2759576141834259E-12</v>
      </c>
    </row>
    <row r="6097" spans="1:22" ht="29" outlineLevel="4" x14ac:dyDescent="0.35">
      <c r="A6097" s="6" t="s">
        <v>110</v>
      </c>
      <c r="B6097" s="6" t="s">
        <v>111</v>
      </c>
      <c r="C6097" s="12" t="s">
        <v>6550</v>
      </c>
      <c r="D6097" s="5" t="s">
        <v>6551</v>
      </c>
      <c r="E6097" s="6" t="s">
        <v>6552</v>
      </c>
      <c r="F6097" s="1" t="s">
        <v>4</v>
      </c>
      <c r="G6097" s="15" t="s">
        <v>82</v>
      </c>
      <c r="H6097" s="1" t="s">
        <v>6557</v>
      </c>
      <c r="I6097" s="2" t="s">
        <v>6558</v>
      </c>
      <c r="J6097" s="6" t="s">
        <v>4</v>
      </c>
      <c r="K6097" s="6" t="s">
        <v>4</v>
      </c>
      <c r="L6097" s="6" t="s">
        <v>4</v>
      </c>
      <c r="M6097" s="6" t="s">
        <v>5</v>
      </c>
      <c r="N6097" s="6" t="s">
        <v>6556</v>
      </c>
      <c r="O6097" s="16">
        <v>44804</v>
      </c>
      <c r="P6097" s="6" t="s">
        <v>7</v>
      </c>
      <c r="Q6097" s="18">
        <v>1697.09</v>
      </c>
      <c r="R6097" s="18">
        <v>0</v>
      </c>
      <c r="S6097" s="18">
        <v>1697.09</v>
      </c>
      <c r="T6097" s="18">
        <v>0</v>
      </c>
      <c r="U6097" s="10">
        <f t="shared" si="192"/>
        <v>0</v>
      </c>
      <c r="V6097" s="20">
        <f t="shared" si="193"/>
        <v>0</v>
      </c>
    </row>
    <row r="6098" spans="1:22" ht="29" outlineLevel="4" x14ac:dyDescent="0.35">
      <c r="A6098" s="6" t="s">
        <v>110</v>
      </c>
      <c r="B6098" s="6" t="s">
        <v>111</v>
      </c>
      <c r="C6098" s="12" t="s">
        <v>6550</v>
      </c>
      <c r="D6098" s="5" t="s">
        <v>6551</v>
      </c>
      <c r="E6098" s="6" t="s">
        <v>6552</v>
      </c>
      <c r="F6098" s="1" t="s">
        <v>76</v>
      </c>
      <c r="G6098" s="15" t="s">
        <v>4</v>
      </c>
      <c r="H6098" s="1" t="s">
        <v>6557</v>
      </c>
      <c r="I6098" s="2" t="s">
        <v>6558</v>
      </c>
      <c r="J6098" s="6" t="s">
        <v>4</v>
      </c>
      <c r="K6098" s="6" t="s">
        <v>4</v>
      </c>
      <c r="L6098" s="6" t="s">
        <v>4</v>
      </c>
      <c r="M6098" s="6" t="s">
        <v>5</v>
      </c>
      <c r="N6098" s="6" t="s">
        <v>6556</v>
      </c>
      <c r="O6098" s="16">
        <v>44804</v>
      </c>
      <c r="P6098" s="6" t="s">
        <v>7</v>
      </c>
      <c r="Q6098" s="18">
        <v>27156.91</v>
      </c>
      <c r="R6098" s="18">
        <v>27156.91</v>
      </c>
      <c r="S6098" s="18">
        <v>0</v>
      </c>
      <c r="T6098" s="18">
        <v>0</v>
      </c>
      <c r="U6098" s="10">
        <f t="shared" si="192"/>
        <v>0</v>
      </c>
      <c r="V6098" s="20">
        <f t="shared" si="193"/>
        <v>0</v>
      </c>
    </row>
    <row r="6099" spans="1:22" outlineLevel="3" x14ac:dyDescent="0.35">
      <c r="H6099" s="14" t="s">
        <v>12493</v>
      </c>
      <c r="O6099" s="16"/>
      <c r="Q6099" s="18">
        <f>SUBTOTAL(9,Q6097:Q6098)</f>
        <v>28854</v>
      </c>
      <c r="R6099" s="18">
        <f>SUBTOTAL(9,R6097:R6098)</f>
        <v>27156.91</v>
      </c>
      <c r="S6099" s="18">
        <f>SUBTOTAL(9,S6097:S6098)</f>
        <v>1697.09</v>
      </c>
      <c r="T6099" s="18">
        <f>SUBTOTAL(9,T6097:T6098)</f>
        <v>0</v>
      </c>
      <c r="U6099" s="10">
        <f t="shared" si="192"/>
        <v>2.2737367544323206E-13</v>
      </c>
      <c r="V6099" s="20">
        <f t="shared" si="193"/>
        <v>2.2737367544323206E-13</v>
      </c>
    </row>
    <row r="6100" spans="1:22" ht="29" outlineLevel="4" x14ac:dyDescent="0.35">
      <c r="A6100" s="6" t="s">
        <v>110</v>
      </c>
      <c r="B6100" s="6" t="s">
        <v>111</v>
      </c>
      <c r="C6100" s="12" t="s">
        <v>6550</v>
      </c>
      <c r="D6100" s="5" t="s">
        <v>6551</v>
      </c>
      <c r="E6100" s="6" t="s">
        <v>6552</v>
      </c>
      <c r="F6100" s="1" t="s">
        <v>4</v>
      </c>
      <c r="G6100" s="15" t="s">
        <v>97</v>
      </c>
      <c r="H6100" s="1" t="s">
        <v>6560</v>
      </c>
      <c r="I6100" s="2" t="s">
        <v>6561</v>
      </c>
      <c r="J6100" s="6" t="s">
        <v>4</v>
      </c>
      <c r="K6100" s="6" t="s">
        <v>4</v>
      </c>
      <c r="L6100" s="6" t="s">
        <v>4</v>
      </c>
      <c r="M6100" s="6" t="s">
        <v>5</v>
      </c>
      <c r="N6100" s="6" t="s">
        <v>6559</v>
      </c>
      <c r="O6100" s="16">
        <v>44810</v>
      </c>
      <c r="P6100" s="6" t="s">
        <v>7</v>
      </c>
      <c r="Q6100" s="18">
        <v>6029.8</v>
      </c>
      <c r="R6100" s="18">
        <v>0</v>
      </c>
      <c r="S6100" s="18">
        <v>6029.8</v>
      </c>
      <c r="T6100" s="18">
        <v>0</v>
      </c>
      <c r="U6100" s="10">
        <f t="shared" si="192"/>
        <v>0</v>
      </c>
      <c r="V6100" s="20">
        <f t="shared" si="193"/>
        <v>0</v>
      </c>
    </row>
    <row r="6101" spans="1:22" ht="29" outlineLevel="4" x14ac:dyDescent="0.35">
      <c r="A6101" s="6" t="s">
        <v>110</v>
      </c>
      <c r="B6101" s="6" t="s">
        <v>111</v>
      </c>
      <c r="C6101" s="12" t="s">
        <v>6550</v>
      </c>
      <c r="D6101" s="5" t="s">
        <v>6551</v>
      </c>
      <c r="E6101" s="6" t="s">
        <v>6552</v>
      </c>
      <c r="F6101" s="1" t="s">
        <v>148</v>
      </c>
      <c r="G6101" s="15" t="s">
        <v>4</v>
      </c>
      <c r="H6101" s="1" t="s">
        <v>6560</v>
      </c>
      <c r="I6101" s="2" t="s">
        <v>6561</v>
      </c>
      <c r="J6101" s="6" t="s">
        <v>4</v>
      </c>
      <c r="K6101" s="6" t="s">
        <v>4</v>
      </c>
      <c r="L6101" s="6" t="s">
        <v>4</v>
      </c>
      <c r="M6101" s="6" t="s">
        <v>5</v>
      </c>
      <c r="N6101" s="6" t="s">
        <v>6559</v>
      </c>
      <c r="O6101" s="16">
        <v>44810</v>
      </c>
      <c r="P6101" s="6" t="s">
        <v>7</v>
      </c>
      <c r="Q6101" s="18">
        <v>48241.2</v>
      </c>
      <c r="R6101" s="18">
        <v>48241.2</v>
      </c>
      <c r="S6101" s="18">
        <v>0</v>
      </c>
      <c r="T6101" s="18">
        <v>0</v>
      </c>
      <c r="U6101" s="10">
        <f t="shared" si="192"/>
        <v>0</v>
      </c>
      <c r="V6101" s="20">
        <f t="shared" si="193"/>
        <v>0</v>
      </c>
    </row>
    <row r="6102" spans="1:22" outlineLevel="3" x14ac:dyDescent="0.35">
      <c r="H6102" s="14" t="s">
        <v>12494</v>
      </c>
      <c r="O6102" s="16"/>
      <c r="Q6102" s="18">
        <f>SUBTOTAL(9,Q6100:Q6101)</f>
        <v>54271</v>
      </c>
      <c r="R6102" s="18">
        <f>SUBTOTAL(9,R6100:R6101)</f>
        <v>48241.2</v>
      </c>
      <c r="S6102" s="18">
        <f>SUBTOTAL(9,S6100:S6101)</f>
        <v>6029.8</v>
      </c>
      <c r="T6102" s="18">
        <f>SUBTOTAL(9,T6100:T6101)</f>
        <v>0</v>
      </c>
      <c r="U6102" s="10">
        <f t="shared" si="192"/>
        <v>2.7284841053187847E-12</v>
      </c>
      <c r="V6102" s="20">
        <f t="shared" si="193"/>
        <v>2.7284841053187847E-12</v>
      </c>
    </row>
    <row r="6103" spans="1:22" ht="29" outlineLevel="4" x14ac:dyDescent="0.35">
      <c r="A6103" s="6" t="s">
        <v>110</v>
      </c>
      <c r="B6103" s="6" t="s">
        <v>111</v>
      </c>
      <c r="C6103" s="12" t="s">
        <v>6550</v>
      </c>
      <c r="D6103" s="5" t="s">
        <v>6551</v>
      </c>
      <c r="E6103" s="6" t="s">
        <v>6552</v>
      </c>
      <c r="F6103" s="1" t="s">
        <v>4</v>
      </c>
      <c r="G6103" s="15" t="s">
        <v>97</v>
      </c>
      <c r="H6103" s="1" t="s">
        <v>6563</v>
      </c>
      <c r="I6103" s="2" t="s">
        <v>6564</v>
      </c>
      <c r="J6103" s="6" t="s">
        <v>4</v>
      </c>
      <c r="K6103" s="6" t="s">
        <v>4</v>
      </c>
      <c r="L6103" s="6" t="s">
        <v>4</v>
      </c>
      <c r="M6103" s="6" t="s">
        <v>5</v>
      </c>
      <c r="N6103" s="6" t="s">
        <v>6562</v>
      </c>
      <c r="O6103" s="16">
        <v>44804</v>
      </c>
      <c r="P6103" s="6" t="s">
        <v>7</v>
      </c>
      <c r="Q6103" s="18">
        <v>5136</v>
      </c>
      <c r="R6103" s="18">
        <v>0</v>
      </c>
      <c r="S6103" s="18">
        <v>5136</v>
      </c>
      <c r="T6103" s="18">
        <v>0</v>
      </c>
      <c r="U6103" s="10">
        <f t="shared" si="192"/>
        <v>0</v>
      </c>
      <c r="V6103" s="20">
        <f t="shared" si="193"/>
        <v>0</v>
      </c>
    </row>
    <row r="6104" spans="1:22" ht="29" outlineLevel="4" x14ac:dyDescent="0.35">
      <c r="A6104" s="6" t="s">
        <v>110</v>
      </c>
      <c r="B6104" s="6" t="s">
        <v>111</v>
      </c>
      <c r="C6104" s="12" t="s">
        <v>6550</v>
      </c>
      <c r="D6104" s="5" t="s">
        <v>6551</v>
      </c>
      <c r="E6104" s="6" t="s">
        <v>6552</v>
      </c>
      <c r="F6104" s="1" t="s">
        <v>148</v>
      </c>
      <c r="G6104" s="15" t="s">
        <v>4</v>
      </c>
      <c r="H6104" s="1" t="s">
        <v>6563</v>
      </c>
      <c r="I6104" s="2" t="s">
        <v>6564</v>
      </c>
      <c r="J6104" s="6" t="s">
        <v>4</v>
      </c>
      <c r="K6104" s="6" t="s">
        <v>4</v>
      </c>
      <c r="L6104" s="6" t="s">
        <v>4</v>
      </c>
      <c r="M6104" s="6" t="s">
        <v>5</v>
      </c>
      <c r="N6104" s="6" t="s">
        <v>6562</v>
      </c>
      <c r="O6104" s="16">
        <v>44804</v>
      </c>
      <c r="P6104" s="6" t="s">
        <v>7</v>
      </c>
      <c r="Q6104" s="18">
        <v>41088</v>
      </c>
      <c r="R6104" s="18">
        <v>41088</v>
      </c>
      <c r="S6104" s="18">
        <v>0</v>
      </c>
      <c r="T6104" s="18">
        <v>0</v>
      </c>
      <c r="U6104" s="10">
        <f t="shared" si="192"/>
        <v>0</v>
      </c>
      <c r="V6104" s="20">
        <f t="shared" si="193"/>
        <v>0</v>
      </c>
    </row>
    <row r="6105" spans="1:22" outlineLevel="3" x14ac:dyDescent="0.35">
      <c r="H6105" s="14" t="s">
        <v>12495</v>
      </c>
      <c r="O6105" s="16"/>
      <c r="Q6105" s="18">
        <f>SUBTOTAL(9,Q6103:Q6104)</f>
        <v>46224</v>
      </c>
      <c r="R6105" s="18">
        <f>SUBTOTAL(9,R6103:R6104)</f>
        <v>41088</v>
      </c>
      <c r="S6105" s="18">
        <f>SUBTOTAL(9,S6103:S6104)</f>
        <v>5136</v>
      </c>
      <c r="T6105" s="18">
        <f>SUBTOTAL(9,T6103:T6104)</f>
        <v>0</v>
      </c>
      <c r="U6105" s="10">
        <f t="shared" si="192"/>
        <v>0</v>
      </c>
      <c r="V6105" s="20">
        <f t="shared" si="193"/>
        <v>0</v>
      </c>
    </row>
    <row r="6106" spans="1:22" ht="29" outlineLevel="4" x14ac:dyDescent="0.35">
      <c r="A6106" s="6" t="s">
        <v>110</v>
      </c>
      <c r="B6106" s="6" t="s">
        <v>111</v>
      </c>
      <c r="C6106" s="12" t="s">
        <v>6550</v>
      </c>
      <c r="D6106" s="5" t="s">
        <v>6551</v>
      </c>
      <c r="E6106" s="6" t="s">
        <v>6552</v>
      </c>
      <c r="F6106" s="1" t="s">
        <v>4</v>
      </c>
      <c r="G6106" s="15" t="s">
        <v>82</v>
      </c>
      <c r="H6106" s="1" t="s">
        <v>6566</v>
      </c>
      <c r="I6106" s="2" t="s">
        <v>6558</v>
      </c>
      <c r="J6106" s="6" t="s">
        <v>4</v>
      </c>
      <c r="K6106" s="6" t="s">
        <v>4</v>
      </c>
      <c r="L6106" s="6" t="s">
        <v>4</v>
      </c>
      <c r="M6106" s="6" t="s">
        <v>5</v>
      </c>
      <c r="N6106" s="6" t="s">
        <v>6565</v>
      </c>
      <c r="O6106" s="16">
        <v>44910</v>
      </c>
      <c r="P6106" s="6" t="s">
        <v>7</v>
      </c>
      <c r="Q6106" s="18">
        <v>4155.22</v>
      </c>
      <c r="R6106" s="18">
        <v>0</v>
      </c>
      <c r="S6106" s="18">
        <v>4155.22</v>
      </c>
      <c r="T6106" s="18">
        <v>0</v>
      </c>
      <c r="U6106" s="10">
        <f t="shared" si="192"/>
        <v>0</v>
      </c>
      <c r="V6106" s="20">
        <f t="shared" si="193"/>
        <v>0</v>
      </c>
    </row>
    <row r="6107" spans="1:22" ht="29" outlineLevel="4" x14ac:dyDescent="0.35">
      <c r="A6107" s="6" t="s">
        <v>110</v>
      </c>
      <c r="B6107" s="6" t="s">
        <v>111</v>
      </c>
      <c r="C6107" s="12" t="s">
        <v>6550</v>
      </c>
      <c r="D6107" s="5" t="s">
        <v>6551</v>
      </c>
      <c r="E6107" s="6" t="s">
        <v>6552</v>
      </c>
      <c r="F6107" s="1" t="s">
        <v>4</v>
      </c>
      <c r="G6107" s="15" t="s">
        <v>82</v>
      </c>
      <c r="H6107" s="1" t="s">
        <v>6566</v>
      </c>
      <c r="I6107" s="2" t="s">
        <v>6558</v>
      </c>
      <c r="J6107" s="6" t="s">
        <v>4</v>
      </c>
      <c r="K6107" s="6" t="s">
        <v>4</v>
      </c>
      <c r="L6107" s="6" t="s">
        <v>4</v>
      </c>
      <c r="M6107" s="6" t="s">
        <v>5</v>
      </c>
      <c r="N6107" s="6" t="s">
        <v>6567</v>
      </c>
      <c r="O6107" s="16">
        <v>44988</v>
      </c>
      <c r="P6107" s="6" t="s">
        <v>7</v>
      </c>
      <c r="Q6107" s="18">
        <v>2979.49</v>
      </c>
      <c r="R6107" s="18">
        <v>0</v>
      </c>
      <c r="S6107" s="18">
        <v>2979.49</v>
      </c>
      <c r="T6107" s="18">
        <v>0</v>
      </c>
      <c r="U6107" s="10">
        <f t="shared" si="192"/>
        <v>0</v>
      </c>
      <c r="V6107" s="20">
        <f t="shared" si="193"/>
        <v>0</v>
      </c>
    </row>
    <row r="6108" spans="1:22" ht="29" outlineLevel="4" x14ac:dyDescent="0.35">
      <c r="A6108" s="6" t="s">
        <v>110</v>
      </c>
      <c r="B6108" s="6" t="s">
        <v>111</v>
      </c>
      <c r="C6108" s="12" t="s">
        <v>6550</v>
      </c>
      <c r="D6108" s="5" t="s">
        <v>6551</v>
      </c>
      <c r="E6108" s="6" t="s">
        <v>6552</v>
      </c>
      <c r="F6108" s="1" t="s">
        <v>4</v>
      </c>
      <c r="G6108" s="15" t="s">
        <v>82</v>
      </c>
      <c r="H6108" s="1" t="s">
        <v>6566</v>
      </c>
      <c r="I6108" s="2" t="s">
        <v>6558</v>
      </c>
      <c r="J6108" s="6" t="s">
        <v>4</v>
      </c>
      <c r="K6108" s="6" t="s">
        <v>4</v>
      </c>
      <c r="L6108" s="6" t="s">
        <v>4</v>
      </c>
      <c r="M6108" s="6" t="s">
        <v>5</v>
      </c>
      <c r="N6108" s="6" t="s">
        <v>6568</v>
      </c>
      <c r="O6108" s="16">
        <v>45077</v>
      </c>
      <c r="P6108" s="6" t="s">
        <v>7</v>
      </c>
      <c r="Q6108" s="18">
        <v>2251.6</v>
      </c>
      <c r="R6108" s="18">
        <v>0</v>
      </c>
      <c r="S6108" s="18">
        <v>2251.6</v>
      </c>
      <c r="T6108" s="18">
        <v>0</v>
      </c>
      <c r="U6108" s="10">
        <f t="shared" si="192"/>
        <v>0</v>
      </c>
      <c r="V6108" s="20">
        <f t="shared" si="193"/>
        <v>0</v>
      </c>
    </row>
    <row r="6109" spans="1:22" ht="29" outlineLevel="4" x14ac:dyDescent="0.35">
      <c r="A6109" s="6" t="s">
        <v>110</v>
      </c>
      <c r="B6109" s="6" t="s">
        <v>111</v>
      </c>
      <c r="C6109" s="12" t="s">
        <v>6550</v>
      </c>
      <c r="D6109" s="5" t="s">
        <v>6551</v>
      </c>
      <c r="E6109" s="6" t="s">
        <v>6552</v>
      </c>
      <c r="F6109" s="1" t="s">
        <v>76</v>
      </c>
      <c r="G6109" s="15" t="s">
        <v>4</v>
      </c>
      <c r="H6109" s="1" t="s">
        <v>6566</v>
      </c>
      <c r="I6109" s="2" t="s">
        <v>6558</v>
      </c>
      <c r="J6109" s="6" t="s">
        <v>4</v>
      </c>
      <c r="K6109" s="6" t="s">
        <v>4</v>
      </c>
      <c r="L6109" s="6" t="s">
        <v>4</v>
      </c>
      <c r="M6109" s="6" t="s">
        <v>5</v>
      </c>
      <c r="N6109" s="6" t="s">
        <v>6565</v>
      </c>
      <c r="O6109" s="16">
        <v>44910</v>
      </c>
      <c r="P6109" s="6" t="s">
        <v>7</v>
      </c>
      <c r="Q6109" s="18">
        <v>66488.78</v>
      </c>
      <c r="R6109" s="18">
        <v>66488.78</v>
      </c>
      <c r="S6109" s="18">
        <v>0</v>
      </c>
      <c r="T6109" s="18">
        <v>0</v>
      </c>
      <c r="U6109" s="10">
        <f t="shared" si="192"/>
        <v>0</v>
      </c>
      <c r="V6109" s="20">
        <f t="shared" si="193"/>
        <v>0</v>
      </c>
    </row>
    <row r="6110" spans="1:22" ht="29" outlineLevel="4" x14ac:dyDescent="0.35">
      <c r="A6110" s="6" t="s">
        <v>110</v>
      </c>
      <c r="B6110" s="6" t="s">
        <v>111</v>
      </c>
      <c r="C6110" s="12" t="s">
        <v>6550</v>
      </c>
      <c r="D6110" s="5" t="s">
        <v>6551</v>
      </c>
      <c r="E6110" s="6" t="s">
        <v>6552</v>
      </c>
      <c r="F6110" s="1" t="s">
        <v>76</v>
      </c>
      <c r="G6110" s="15" t="s">
        <v>4</v>
      </c>
      <c r="H6110" s="1" t="s">
        <v>6566</v>
      </c>
      <c r="I6110" s="2" t="s">
        <v>6558</v>
      </c>
      <c r="J6110" s="6" t="s">
        <v>4</v>
      </c>
      <c r="K6110" s="6" t="s">
        <v>4</v>
      </c>
      <c r="L6110" s="6" t="s">
        <v>4</v>
      </c>
      <c r="M6110" s="6" t="s">
        <v>5</v>
      </c>
      <c r="N6110" s="6" t="s">
        <v>6567</v>
      </c>
      <c r="O6110" s="16">
        <v>44988</v>
      </c>
      <c r="P6110" s="6" t="s">
        <v>7</v>
      </c>
      <c r="Q6110" s="18">
        <v>47675.51</v>
      </c>
      <c r="R6110" s="18">
        <v>47675.51</v>
      </c>
      <c r="S6110" s="18">
        <v>0</v>
      </c>
      <c r="T6110" s="18">
        <v>0</v>
      </c>
      <c r="U6110" s="10">
        <f t="shared" si="192"/>
        <v>0</v>
      </c>
      <c r="V6110" s="20">
        <f t="shared" si="193"/>
        <v>0</v>
      </c>
    </row>
    <row r="6111" spans="1:22" ht="29" outlineLevel="4" x14ac:dyDescent="0.35">
      <c r="A6111" s="6" t="s">
        <v>110</v>
      </c>
      <c r="B6111" s="6" t="s">
        <v>111</v>
      </c>
      <c r="C6111" s="12" t="s">
        <v>6550</v>
      </c>
      <c r="D6111" s="5" t="s">
        <v>6551</v>
      </c>
      <c r="E6111" s="6" t="s">
        <v>6552</v>
      </c>
      <c r="F6111" s="1" t="s">
        <v>76</v>
      </c>
      <c r="G6111" s="15" t="s">
        <v>4</v>
      </c>
      <c r="H6111" s="1" t="s">
        <v>6566</v>
      </c>
      <c r="I6111" s="2" t="s">
        <v>6558</v>
      </c>
      <c r="J6111" s="6" t="s">
        <v>4</v>
      </c>
      <c r="K6111" s="6" t="s">
        <v>4</v>
      </c>
      <c r="L6111" s="6" t="s">
        <v>4</v>
      </c>
      <c r="M6111" s="6" t="s">
        <v>5</v>
      </c>
      <c r="N6111" s="6" t="s">
        <v>6568</v>
      </c>
      <c r="O6111" s="16">
        <v>45077</v>
      </c>
      <c r="P6111" s="6" t="s">
        <v>7</v>
      </c>
      <c r="Q6111" s="18">
        <v>36028.400000000001</v>
      </c>
      <c r="R6111" s="18">
        <v>36028.400000000001</v>
      </c>
      <c r="S6111" s="18">
        <v>0</v>
      </c>
      <c r="T6111" s="18">
        <v>0</v>
      </c>
      <c r="U6111" s="10">
        <f t="shared" si="192"/>
        <v>0</v>
      </c>
      <c r="V6111" s="20">
        <f t="shared" si="193"/>
        <v>0</v>
      </c>
    </row>
    <row r="6112" spans="1:22" outlineLevel="3" x14ac:dyDescent="0.35">
      <c r="H6112" s="14" t="s">
        <v>12496</v>
      </c>
      <c r="O6112" s="16"/>
      <c r="Q6112" s="18">
        <f>SUBTOTAL(9,Q6106:Q6111)</f>
        <v>159579</v>
      </c>
      <c r="R6112" s="18">
        <f>SUBTOTAL(9,R6106:R6111)</f>
        <v>150192.69</v>
      </c>
      <c r="S6112" s="18">
        <f>SUBTOTAL(9,S6106:S6111)</f>
        <v>9386.31</v>
      </c>
      <c r="T6112" s="18">
        <f>SUBTOTAL(9,T6106:T6111)</f>
        <v>0</v>
      </c>
      <c r="U6112" s="10">
        <f t="shared" si="192"/>
        <v>-1.8189894035458565E-12</v>
      </c>
      <c r="V6112" s="20">
        <f t="shared" si="193"/>
        <v>-1.8189894035458565E-12</v>
      </c>
    </row>
    <row r="6113" spans="1:22" ht="29" outlineLevel="4" x14ac:dyDescent="0.35">
      <c r="A6113" s="6" t="s">
        <v>110</v>
      </c>
      <c r="B6113" s="6" t="s">
        <v>111</v>
      </c>
      <c r="C6113" s="12" t="s">
        <v>6550</v>
      </c>
      <c r="D6113" s="5" t="s">
        <v>6551</v>
      </c>
      <c r="E6113" s="6" t="s">
        <v>6552</v>
      </c>
      <c r="F6113" s="1" t="s">
        <v>4</v>
      </c>
      <c r="G6113" s="15" t="s">
        <v>82</v>
      </c>
      <c r="H6113" s="1" t="s">
        <v>6570</v>
      </c>
      <c r="I6113" s="2" t="s">
        <v>6571</v>
      </c>
      <c r="J6113" s="6" t="s">
        <v>4</v>
      </c>
      <c r="K6113" s="6" t="s">
        <v>4</v>
      </c>
      <c r="L6113" s="6" t="s">
        <v>4</v>
      </c>
      <c r="M6113" s="6" t="s">
        <v>5</v>
      </c>
      <c r="N6113" s="6" t="s">
        <v>6569</v>
      </c>
      <c r="O6113" s="16">
        <v>45041</v>
      </c>
      <c r="P6113" s="6" t="s">
        <v>7</v>
      </c>
      <c r="Q6113" s="18">
        <v>0</v>
      </c>
      <c r="R6113" s="18">
        <v>0</v>
      </c>
      <c r="S6113" s="18">
        <v>0</v>
      </c>
      <c r="T6113" s="18">
        <v>0</v>
      </c>
      <c r="U6113" s="10">
        <f t="shared" si="192"/>
        <v>0</v>
      </c>
      <c r="V6113" s="20">
        <f t="shared" si="193"/>
        <v>0</v>
      </c>
    </row>
    <row r="6114" spans="1:22" ht="29" outlineLevel="4" x14ac:dyDescent="0.35">
      <c r="A6114" s="6" t="s">
        <v>110</v>
      </c>
      <c r="B6114" s="6" t="s">
        <v>111</v>
      </c>
      <c r="C6114" s="12" t="s">
        <v>6550</v>
      </c>
      <c r="D6114" s="5" t="s">
        <v>6551</v>
      </c>
      <c r="E6114" s="6" t="s">
        <v>6552</v>
      </c>
      <c r="F6114" s="1" t="s">
        <v>76</v>
      </c>
      <c r="G6114" s="15" t="s">
        <v>4</v>
      </c>
      <c r="H6114" s="1" t="s">
        <v>6570</v>
      </c>
      <c r="I6114" s="2" t="s">
        <v>6571</v>
      </c>
      <c r="J6114" s="6" t="s">
        <v>4</v>
      </c>
      <c r="K6114" s="6" t="s">
        <v>4</v>
      </c>
      <c r="L6114" s="6" t="s">
        <v>4</v>
      </c>
      <c r="M6114" s="6" t="s">
        <v>5</v>
      </c>
      <c r="N6114" s="6" t="s">
        <v>6569</v>
      </c>
      <c r="O6114" s="16">
        <v>45041</v>
      </c>
      <c r="P6114" s="6" t="s">
        <v>7</v>
      </c>
      <c r="Q6114" s="18">
        <v>125900</v>
      </c>
      <c r="R6114" s="18">
        <v>125900</v>
      </c>
      <c r="S6114" s="18">
        <v>0</v>
      </c>
      <c r="T6114" s="18">
        <v>0</v>
      </c>
      <c r="U6114" s="10">
        <f t="shared" si="192"/>
        <v>0</v>
      </c>
      <c r="V6114" s="20">
        <f t="shared" si="193"/>
        <v>0</v>
      </c>
    </row>
    <row r="6115" spans="1:22" outlineLevel="3" x14ac:dyDescent="0.35">
      <c r="H6115" s="14" t="s">
        <v>12497</v>
      </c>
      <c r="O6115" s="16"/>
      <c r="Q6115" s="18">
        <f>SUBTOTAL(9,Q6113:Q6114)</f>
        <v>125900</v>
      </c>
      <c r="R6115" s="18">
        <f>SUBTOTAL(9,R6113:R6114)</f>
        <v>125900</v>
      </c>
      <c r="S6115" s="18">
        <f>SUBTOTAL(9,S6113:S6114)</f>
        <v>0</v>
      </c>
      <c r="T6115" s="18">
        <f>SUBTOTAL(9,T6113:T6114)</f>
        <v>0</v>
      </c>
      <c r="U6115" s="10">
        <f t="shared" si="192"/>
        <v>0</v>
      </c>
      <c r="V6115" s="20">
        <f t="shared" si="193"/>
        <v>0</v>
      </c>
    </row>
    <row r="6116" spans="1:22" outlineLevel="4" x14ac:dyDescent="0.35">
      <c r="A6116" s="6" t="s">
        <v>110</v>
      </c>
      <c r="B6116" s="6" t="s">
        <v>111</v>
      </c>
      <c r="C6116" s="12" t="s">
        <v>6550</v>
      </c>
      <c r="D6116" s="5" t="s">
        <v>6572</v>
      </c>
      <c r="E6116" s="6" t="s">
        <v>6572</v>
      </c>
      <c r="F6116" s="1" t="s">
        <v>4</v>
      </c>
      <c r="G6116" s="15" t="s">
        <v>114</v>
      </c>
      <c r="H6116" s="1" t="s">
        <v>116</v>
      </c>
      <c r="I6116" s="2" t="s">
        <v>12902</v>
      </c>
      <c r="J6116" s="6" t="s">
        <v>4</v>
      </c>
      <c r="K6116" s="6" t="s">
        <v>4</v>
      </c>
      <c r="L6116" s="6" t="s">
        <v>4</v>
      </c>
      <c r="M6116" s="6" t="s">
        <v>5</v>
      </c>
      <c r="N6116" s="6" t="s">
        <v>6573</v>
      </c>
      <c r="O6116" s="16">
        <v>44869</v>
      </c>
      <c r="P6116" s="6" t="s">
        <v>7</v>
      </c>
      <c r="Q6116" s="18">
        <v>104276</v>
      </c>
      <c r="R6116" s="18">
        <v>0</v>
      </c>
      <c r="S6116" s="18">
        <v>104276</v>
      </c>
      <c r="T6116" s="18">
        <v>0</v>
      </c>
      <c r="U6116" s="10">
        <f t="shared" si="192"/>
        <v>0</v>
      </c>
      <c r="V6116" s="20">
        <f t="shared" si="193"/>
        <v>0</v>
      </c>
    </row>
    <row r="6117" spans="1:22" outlineLevel="4" x14ac:dyDescent="0.35">
      <c r="A6117" s="6" t="s">
        <v>110</v>
      </c>
      <c r="B6117" s="6" t="s">
        <v>111</v>
      </c>
      <c r="C6117" s="12" t="s">
        <v>6550</v>
      </c>
      <c r="D6117" s="5" t="s">
        <v>6572</v>
      </c>
      <c r="E6117" s="6" t="s">
        <v>6572</v>
      </c>
      <c r="F6117" s="1" t="s">
        <v>4</v>
      </c>
      <c r="G6117" s="15" t="s">
        <v>114</v>
      </c>
      <c r="H6117" s="1" t="s">
        <v>116</v>
      </c>
      <c r="I6117" s="2" t="s">
        <v>12902</v>
      </c>
      <c r="J6117" s="6" t="s">
        <v>4</v>
      </c>
      <c r="K6117" s="6" t="s">
        <v>4</v>
      </c>
      <c r="L6117" s="6" t="s">
        <v>4</v>
      </c>
      <c r="M6117" s="6" t="s">
        <v>5</v>
      </c>
      <c r="N6117" s="6" t="s">
        <v>6574</v>
      </c>
      <c r="O6117" s="16">
        <v>44945</v>
      </c>
      <c r="P6117" s="6" t="s">
        <v>7</v>
      </c>
      <c r="Q6117" s="18">
        <v>20252</v>
      </c>
      <c r="R6117" s="18">
        <v>0</v>
      </c>
      <c r="S6117" s="18">
        <v>20252</v>
      </c>
      <c r="T6117" s="18">
        <v>0</v>
      </c>
      <c r="U6117" s="10">
        <f t="shared" si="192"/>
        <v>0</v>
      </c>
      <c r="V6117" s="20">
        <f t="shared" si="193"/>
        <v>0</v>
      </c>
    </row>
    <row r="6118" spans="1:22" outlineLevel="3" x14ac:dyDescent="0.35">
      <c r="H6118" s="14" t="s">
        <v>11348</v>
      </c>
      <c r="O6118" s="16"/>
      <c r="Q6118" s="18">
        <f>SUBTOTAL(9,Q6116:Q6117)</f>
        <v>124528</v>
      </c>
      <c r="R6118" s="18">
        <f>SUBTOTAL(9,R6116:R6117)</f>
        <v>0</v>
      </c>
      <c r="S6118" s="18">
        <f>SUBTOTAL(9,S6116:S6117)</f>
        <v>124528</v>
      </c>
      <c r="T6118" s="18">
        <f>SUBTOTAL(9,T6116:T6117)</f>
        <v>0</v>
      </c>
      <c r="U6118" s="10">
        <f t="shared" si="192"/>
        <v>0</v>
      </c>
      <c r="V6118" s="20">
        <f t="shared" si="193"/>
        <v>0</v>
      </c>
    </row>
    <row r="6119" spans="1:22" outlineLevel="4" x14ac:dyDescent="0.35">
      <c r="A6119" s="6" t="s">
        <v>110</v>
      </c>
      <c r="B6119" s="6" t="s">
        <v>111</v>
      </c>
      <c r="C6119" s="12" t="s">
        <v>6550</v>
      </c>
      <c r="D6119" s="5" t="s">
        <v>6572</v>
      </c>
      <c r="E6119" s="6" t="s">
        <v>6572</v>
      </c>
      <c r="F6119" s="1" t="s">
        <v>4</v>
      </c>
      <c r="G6119" s="15" t="s">
        <v>114</v>
      </c>
      <c r="H6119" s="1" t="s">
        <v>119</v>
      </c>
      <c r="I6119" s="2" t="s">
        <v>12903</v>
      </c>
      <c r="J6119" s="6" t="s">
        <v>4</v>
      </c>
      <c r="K6119" s="6" t="s">
        <v>4</v>
      </c>
      <c r="L6119" s="6" t="s">
        <v>4</v>
      </c>
      <c r="M6119" s="6" t="s">
        <v>5</v>
      </c>
      <c r="N6119" s="6" t="s">
        <v>6573</v>
      </c>
      <c r="O6119" s="16">
        <v>44869</v>
      </c>
      <c r="P6119" s="6" t="s">
        <v>7</v>
      </c>
      <c r="Q6119" s="18">
        <v>42330</v>
      </c>
      <c r="R6119" s="18">
        <v>0</v>
      </c>
      <c r="S6119" s="18">
        <v>42330</v>
      </c>
      <c r="T6119" s="18">
        <v>0</v>
      </c>
      <c r="U6119" s="10">
        <f t="shared" si="192"/>
        <v>0</v>
      </c>
      <c r="V6119" s="20">
        <f t="shared" si="193"/>
        <v>0</v>
      </c>
    </row>
    <row r="6120" spans="1:22" outlineLevel="4" x14ac:dyDescent="0.35">
      <c r="A6120" s="6" t="s">
        <v>110</v>
      </c>
      <c r="B6120" s="6" t="s">
        <v>111</v>
      </c>
      <c r="C6120" s="12" t="s">
        <v>6550</v>
      </c>
      <c r="D6120" s="5" t="s">
        <v>6572</v>
      </c>
      <c r="E6120" s="6" t="s">
        <v>6572</v>
      </c>
      <c r="F6120" s="1" t="s">
        <v>4</v>
      </c>
      <c r="G6120" s="15" t="s">
        <v>114</v>
      </c>
      <c r="H6120" s="1" t="s">
        <v>119</v>
      </c>
      <c r="I6120" s="2" t="s">
        <v>12903</v>
      </c>
      <c r="J6120" s="6" t="s">
        <v>4</v>
      </c>
      <c r="K6120" s="6" t="s">
        <v>4</v>
      </c>
      <c r="L6120" s="6" t="s">
        <v>4</v>
      </c>
      <c r="M6120" s="6" t="s">
        <v>5</v>
      </c>
      <c r="N6120" s="6" t="s">
        <v>6574</v>
      </c>
      <c r="O6120" s="16">
        <v>44945</v>
      </c>
      <c r="P6120" s="6" t="s">
        <v>7</v>
      </c>
      <c r="Q6120" s="18">
        <v>8222</v>
      </c>
      <c r="R6120" s="18">
        <v>0</v>
      </c>
      <c r="S6120" s="18">
        <v>8222</v>
      </c>
      <c r="T6120" s="18">
        <v>0</v>
      </c>
      <c r="U6120" s="10">
        <f t="shared" si="192"/>
        <v>0</v>
      </c>
      <c r="V6120" s="20">
        <f t="shared" si="193"/>
        <v>0</v>
      </c>
    </row>
    <row r="6121" spans="1:22" outlineLevel="3" x14ac:dyDescent="0.35">
      <c r="H6121" s="14" t="s">
        <v>11349</v>
      </c>
      <c r="O6121" s="16"/>
      <c r="Q6121" s="18">
        <f>SUBTOTAL(9,Q6119:Q6120)</f>
        <v>50552</v>
      </c>
      <c r="R6121" s="18">
        <f>SUBTOTAL(9,R6119:R6120)</f>
        <v>0</v>
      </c>
      <c r="S6121" s="18">
        <f>SUBTOTAL(9,S6119:S6120)</f>
        <v>50552</v>
      </c>
      <c r="T6121" s="18">
        <f>SUBTOTAL(9,T6119:T6120)</f>
        <v>0</v>
      </c>
      <c r="U6121" s="10">
        <f t="shared" si="192"/>
        <v>0</v>
      </c>
      <c r="V6121" s="20">
        <f t="shared" si="193"/>
        <v>0</v>
      </c>
    </row>
    <row r="6122" spans="1:22" outlineLevel="4" x14ac:dyDescent="0.35">
      <c r="A6122" s="6" t="s">
        <v>110</v>
      </c>
      <c r="B6122" s="6" t="s">
        <v>111</v>
      </c>
      <c r="C6122" s="12" t="s">
        <v>6550</v>
      </c>
      <c r="D6122" s="5" t="s">
        <v>6572</v>
      </c>
      <c r="E6122" s="6" t="s">
        <v>6572</v>
      </c>
      <c r="F6122" s="1" t="s">
        <v>4</v>
      </c>
      <c r="G6122" s="15" t="s">
        <v>114</v>
      </c>
      <c r="H6122" s="1" t="s">
        <v>121</v>
      </c>
      <c r="I6122" s="2" t="s">
        <v>12901</v>
      </c>
      <c r="J6122" s="6" t="s">
        <v>4</v>
      </c>
      <c r="K6122" s="6" t="s">
        <v>4</v>
      </c>
      <c r="L6122" s="6" t="s">
        <v>4</v>
      </c>
      <c r="M6122" s="6" t="s">
        <v>5</v>
      </c>
      <c r="N6122" s="6" t="s">
        <v>6573</v>
      </c>
      <c r="O6122" s="16">
        <v>44869</v>
      </c>
      <c r="P6122" s="6" t="s">
        <v>7</v>
      </c>
      <c r="Q6122" s="18">
        <v>85455</v>
      </c>
      <c r="R6122" s="18">
        <v>0</v>
      </c>
      <c r="S6122" s="18">
        <v>85455</v>
      </c>
      <c r="T6122" s="18">
        <v>0</v>
      </c>
      <c r="U6122" s="10">
        <f t="shared" si="192"/>
        <v>0</v>
      </c>
      <c r="V6122" s="20">
        <f t="shared" si="193"/>
        <v>0</v>
      </c>
    </row>
    <row r="6123" spans="1:22" outlineLevel="4" x14ac:dyDescent="0.35">
      <c r="A6123" s="6" t="s">
        <v>110</v>
      </c>
      <c r="B6123" s="6" t="s">
        <v>111</v>
      </c>
      <c r="C6123" s="12" t="s">
        <v>6550</v>
      </c>
      <c r="D6123" s="5" t="s">
        <v>6572</v>
      </c>
      <c r="E6123" s="6" t="s">
        <v>6572</v>
      </c>
      <c r="F6123" s="1" t="s">
        <v>4</v>
      </c>
      <c r="G6123" s="15" t="s">
        <v>114</v>
      </c>
      <c r="H6123" s="1" t="s">
        <v>121</v>
      </c>
      <c r="I6123" s="2" t="s">
        <v>12901</v>
      </c>
      <c r="J6123" s="6" t="s">
        <v>4</v>
      </c>
      <c r="K6123" s="6" t="s">
        <v>4</v>
      </c>
      <c r="L6123" s="6" t="s">
        <v>4</v>
      </c>
      <c r="M6123" s="6" t="s">
        <v>5</v>
      </c>
      <c r="N6123" s="6" t="s">
        <v>6574</v>
      </c>
      <c r="O6123" s="16">
        <v>44945</v>
      </c>
      <c r="P6123" s="6" t="s">
        <v>7</v>
      </c>
      <c r="Q6123" s="18">
        <v>16596</v>
      </c>
      <c r="R6123" s="18">
        <v>0</v>
      </c>
      <c r="S6123" s="18">
        <v>16596</v>
      </c>
      <c r="T6123" s="18">
        <v>0</v>
      </c>
      <c r="U6123" s="10">
        <f t="shared" si="192"/>
        <v>0</v>
      </c>
      <c r="V6123" s="20">
        <f t="shared" si="193"/>
        <v>0</v>
      </c>
    </row>
    <row r="6124" spans="1:22" outlineLevel="3" x14ac:dyDescent="0.35">
      <c r="H6124" s="14" t="s">
        <v>11350</v>
      </c>
      <c r="O6124" s="16"/>
      <c r="Q6124" s="18">
        <f>SUBTOTAL(9,Q6122:Q6123)</f>
        <v>102051</v>
      </c>
      <c r="R6124" s="18">
        <f>SUBTOTAL(9,R6122:R6123)</f>
        <v>0</v>
      </c>
      <c r="S6124" s="18">
        <f>SUBTOTAL(9,S6122:S6123)</f>
        <v>102051</v>
      </c>
      <c r="T6124" s="18">
        <f>SUBTOTAL(9,T6122:T6123)</f>
        <v>0</v>
      </c>
      <c r="U6124" s="10">
        <f t="shared" si="192"/>
        <v>0</v>
      </c>
      <c r="V6124" s="20">
        <f t="shared" si="193"/>
        <v>0</v>
      </c>
    </row>
    <row r="6125" spans="1:22" outlineLevel="2" x14ac:dyDescent="0.35">
      <c r="C6125" s="13" t="s">
        <v>10831</v>
      </c>
      <c r="O6125" s="16"/>
      <c r="Q6125" s="18">
        <f>SUBTOTAL(9,Q6094:Q6123)</f>
        <v>862825</v>
      </c>
      <c r="R6125" s="18">
        <f>SUBTOTAL(9,R6094:R6123)</f>
        <v>544459.70000000007</v>
      </c>
      <c r="S6125" s="18">
        <f>SUBTOTAL(9,S6094:S6123)</f>
        <v>318365.3</v>
      </c>
      <c r="T6125" s="18">
        <f>SUBTOTAL(9,T6094:T6123)</f>
        <v>0</v>
      </c>
      <c r="U6125" s="10">
        <f t="shared" si="192"/>
        <v>-5.8207660913467407E-11</v>
      </c>
      <c r="V6125" s="20">
        <f t="shared" si="193"/>
        <v>-5.8207660913467407E-11</v>
      </c>
    </row>
    <row r="6126" spans="1:22" ht="29" outlineLevel="4" x14ac:dyDescent="0.35">
      <c r="A6126" s="6" t="s">
        <v>73</v>
      </c>
      <c r="B6126" s="6" t="s">
        <v>74</v>
      </c>
      <c r="C6126" s="12" t="s">
        <v>6575</v>
      </c>
      <c r="D6126" s="5" t="s">
        <v>6576</v>
      </c>
      <c r="E6126" s="6" t="s">
        <v>6576</v>
      </c>
      <c r="F6126" s="1" t="s">
        <v>4</v>
      </c>
      <c r="G6126" s="15" t="s">
        <v>97</v>
      </c>
      <c r="H6126" s="1" t="s">
        <v>6578</v>
      </c>
      <c r="I6126" s="2" t="s">
        <v>6579</v>
      </c>
      <c r="J6126" s="6" t="s">
        <v>4</v>
      </c>
      <c r="K6126" s="6" t="s">
        <v>4</v>
      </c>
      <c r="L6126" s="6" t="s">
        <v>4</v>
      </c>
      <c r="M6126" s="6" t="s">
        <v>5</v>
      </c>
      <c r="N6126" s="6" t="s">
        <v>6577</v>
      </c>
      <c r="O6126" s="16">
        <v>44776</v>
      </c>
      <c r="P6126" s="6" t="s">
        <v>7</v>
      </c>
      <c r="Q6126" s="18">
        <v>4251.4399999999996</v>
      </c>
      <c r="R6126" s="18">
        <v>0</v>
      </c>
      <c r="S6126" s="18">
        <v>4251.4399999999996</v>
      </c>
      <c r="T6126" s="18">
        <v>0</v>
      </c>
      <c r="U6126" s="10">
        <f t="shared" si="192"/>
        <v>0</v>
      </c>
      <c r="V6126" s="20">
        <f t="shared" si="193"/>
        <v>0</v>
      </c>
    </row>
    <row r="6127" spans="1:22" ht="29" outlineLevel="4" x14ac:dyDescent="0.35">
      <c r="A6127" s="6" t="s">
        <v>73</v>
      </c>
      <c r="B6127" s="6" t="s">
        <v>74</v>
      </c>
      <c r="C6127" s="12" t="s">
        <v>6575</v>
      </c>
      <c r="D6127" s="5" t="s">
        <v>6576</v>
      </c>
      <c r="E6127" s="6" t="s">
        <v>6576</v>
      </c>
      <c r="F6127" s="1" t="s">
        <v>4</v>
      </c>
      <c r="G6127" s="15" t="s">
        <v>97</v>
      </c>
      <c r="H6127" s="1" t="s">
        <v>6578</v>
      </c>
      <c r="I6127" s="2" t="s">
        <v>6579</v>
      </c>
      <c r="J6127" s="6" t="s">
        <v>4</v>
      </c>
      <c r="K6127" s="6" t="s">
        <v>4</v>
      </c>
      <c r="L6127" s="6" t="s">
        <v>4</v>
      </c>
      <c r="M6127" s="6" t="s">
        <v>5</v>
      </c>
      <c r="N6127" s="6" t="s">
        <v>6580</v>
      </c>
      <c r="O6127" s="16">
        <v>44798</v>
      </c>
      <c r="P6127" s="6" t="s">
        <v>7</v>
      </c>
      <c r="Q6127" s="18">
        <v>4599.33</v>
      </c>
      <c r="R6127" s="18">
        <v>0</v>
      </c>
      <c r="S6127" s="18">
        <v>4599.33</v>
      </c>
      <c r="T6127" s="18">
        <v>0</v>
      </c>
      <c r="U6127" s="10">
        <f t="shared" si="192"/>
        <v>0</v>
      </c>
      <c r="V6127" s="20">
        <f t="shared" si="193"/>
        <v>0</v>
      </c>
    </row>
    <row r="6128" spans="1:22" ht="29" outlineLevel="4" x14ac:dyDescent="0.35">
      <c r="A6128" s="6" t="s">
        <v>73</v>
      </c>
      <c r="B6128" s="6" t="s">
        <v>74</v>
      </c>
      <c r="C6128" s="12" t="s">
        <v>6575</v>
      </c>
      <c r="D6128" s="5" t="s">
        <v>6576</v>
      </c>
      <c r="E6128" s="6" t="s">
        <v>6576</v>
      </c>
      <c r="F6128" s="1" t="s">
        <v>86</v>
      </c>
      <c r="G6128" s="15" t="s">
        <v>4</v>
      </c>
      <c r="H6128" s="1" t="s">
        <v>6578</v>
      </c>
      <c r="I6128" s="2" t="s">
        <v>6579</v>
      </c>
      <c r="J6128" s="6" t="s">
        <v>4</v>
      </c>
      <c r="K6128" s="6" t="s">
        <v>4</v>
      </c>
      <c r="L6128" s="6" t="s">
        <v>4</v>
      </c>
      <c r="M6128" s="6" t="s">
        <v>5</v>
      </c>
      <c r="N6128" s="6" t="s">
        <v>6577</v>
      </c>
      <c r="O6128" s="16">
        <v>44776</v>
      </c>
      <c r="P6128" s="6" t="s">
        <v>7</v>
      </c>
      <c r="Q6128" s="18">
        <v>34011.56</v>
      </c>
      <c r="R6128" s="18">
        <v>34011.56</v>
      </c>
      <c r="S6128" s="18">
        <v>0</v>
      </c>
      <c r="T6128" s="18">
        <v>0</v>
      </c>
      <c r="U6128" s="10">
        <f t="shared" si="192"/>
        <v>0</v>
      </c>
      <c r="V6128" s="20">
        <f t="shared" si="193"/>
        <v>0</v>
      </c>
    </row>
    <row r="6129" spans="1:22" ht="29" outlineLevel="4" x14ac:dyDescent="0.35">
      <c r="A6129" s="6" t="s">
        <v>73</v>
      </c>
      <c r="B6129" s="6" t="s">
        <v>74</v>
      </c>
      <c r="C6129" s="12" t="s">
        <v>6575</v>
      </c>
      <c r="D6129" s="5" t="s">
        <v>6576</v>
      </c>
      <c r="E6129" s="6" t="s">
        <v>6576</v>
      </c>
      <c r="F6129" s="1" t="s">
        <v>86</v>
      </c>
      <c r="G6129" s="15" t="s">
        <v>4</v>
      </c>
      <c r="H6129" s="1" t="s">
        <v>6578</v>
      </c>
      <c r="I6129" s="2" t="s">
        <v>6579</v>
      </c>
      <c r="J6129" s="6" t="s">
        <v>4</v>
      </c>
      <c r="K6129" s="6" t="s">
        <v>4</v>
      </c>
      <c r="L6129" s="6" t="s">
        <v>4</v>
      </c>
      <c r="M6129" s="6" t="s">
        <v>5</v>
      </c>
      <c r="N6129" s="6" t="s">
        <v>6580</v>
      </c>
      <c r="O6129" s="16">
        <v>44798</v>
      </c>
      <c r="P6129" s="6" t="s">
        <v>7</v>
      </c>
      <c r="Q6129" s="18">
        <v>36794.67</v>
      </c>
      <c r="R6129" s="18">
        <v>36794.67</v>
      </c>
      <c r="S6129" s="18">
        <v>0</v>
      </c>
      <c r="T6129" s="18">
        <v>0</v>
      </c>
      <c r="U6129" s="10">
        <f t="shared" si="192"/>
        <v>0</v>
      </c>
      <c r="V6129" s="20">
        <f t="shared" si="193"/>
        <v>0</v>
      </c>
    </row>
    <row r="6130" spans="1:22" outlineLevel="3" x14ac:dyDescent="0.35">
      <c r="H6130" s="14" t="s">
        <v>12498</v>
      </c>
      <c r="O6130" s="16"/>
      <c r="Q6130" s="18">
        <f>SUBTOTAL(9,Q6126:Q6129)</f>
        <v>79657</v>
      </c>
      <c r="R6130" s="18">
        <f>SUBTOTAL(9,R6126:R6129)</f>
        <v>70806.23</v>
      </c>
      <c r="S6130" s="18">
        <f>SUBTOTAL(9,S6126:S6129)</f>
        <v>8850.77</v>
      </c>
      <c r="T6130" s="18">
        <f>SUBTOTAL(9,T6126:T6129)</f>
        <v>0</v>
      </c>
      <c r="U6130" s="10">
        <f t="shared" si="192"/>
        <v>3.637978807091713E-12</v>
      </c>
      <c r="V6130" s="20">
        <f t="shared" si="193"/>
        <v>3.637978807091713E-12</v>
      </c>
    </row>
    <row r="6131" spans="1:22" ht="29" outlineLevel="4" x14ac:dyDescent="0.35">
      <c r="A6131" s="6" t="s">
        <v>73</v>
      </c>
      <c r="B6131" s="6" t="s">
        <v>74</v>
      </c>
      <c r="C6131" s="12" t="s">
        <v>6575</v>
      </c>
      <c r="D6131" s="5" t="s">
        <v>6576</v>
      </c>
      <c r="E6131" s="6" t="s">
        <v>6576</v>
      </c>
      <c r="F6131" s="1" t="s">
        <v>4</v>
      </c>
      <c r="G6131" s="15" t="s">
        <v>97</v>
      </c>
      <c r="H6131" s="1" t="s">
        <v>6582</v>
      </c>
      <c r="I6131" s="2" t="s">
        <v>6583</v>
      </c>
      <c r="J6131" s="6" t="s">
        <v>4</v>
      </c>
      <c r="K6131" s="6" t="s">
        <v>4</v>
      </c>
      <c r="L6131" s="6" t="s">
        <v>4</v>
      </c>
      <c r="M6131" s="6" t="s">
        <v>5</v>
      </c>
      <c r="N6131" s="6" t="s">
        <v>6581</v>
      </c>
      <c r="O6131" s="16">
        <v>44827</v>
      </c>
      <c r="P6131" s="6" t="s">
        <v>7</v>
      </c>
      <c r="Q6131" s="18">
        <v>2214.7800000000002</v>
      </c>
      <c r="R6131" s="18">
        <v>0</v>
      </c>
      <c r="S6131" s="18">
        <v>2214.7800000000002</v>
      </c>
      <c r="T6131" s="18">
        <v>0</v>
      </c>
      <c r="U6131" s="10">
        <f t="shared" si="192"/>
        <v>0</v>
      </c>
      <c r="V6131" s="20">
        <f t="shared" si="193"/>
        <v>0</v>
      </c>
    </row>
    <row r="6132" spans="1:22" ht="29" outlineLevel="4" x14ac:dyDescent="0.35">
      <c r="A6132" s="6" t="s">
        <v>73</v>
      </c>
      <c r="B6132" s="6" t="s">
        <v>74</v>
      </c>
      <c r="C6132" s="12" t="s">
        <v>6575</v>
      </c>
      <c r="D6132" s="5" t="s">
        <v>6576</v>
      </c>
      <c r="E6132" s="6" t="s">
        <v>6576</v>
      </c>
      <c r="F6132" s="1" t="s">
        <v>4</v>
      </c>
      <c r="G6132" s="15" t="s">
        <v>97</v>
      </c>
      <c r="H6132" s="1" t="s">
        <v>6582</v>
      </c>
      <c r="I6132" s="2" t="s">
        <v>6583</v>
      </c>
      <c r="J6132" s="6" t="s">
        <v>4</v>
      </c>
      <c r="K6132" s="6" t="s">
        <v>4</v>
      </c>
      <c r="L6132" s="6" t="s">
        <v>4</v>
      </c>
      <c r="M6132" s="6" t="s">
        <v>5</v>
      </c>
      <c r="N6132" s="6" t="s">
        <v>6584</v>
      </c>
      <c r="O6132" s="16">
        <v>44846</v>
      </c>
      <c r="P6132" s="6" t="s">
        <v>7</v>
      </c>
      <c r="Q6132" s="18">
        <v>2302</v>
      </c>
      <c r="R6132" s="18">
        <v>0</v>
      </c>
      <c r="S6132" s="18">
        <v>2302</v>
      </c>
      <c r="T6132" s="18">
        <v>0</v>
      </c>
      <c r="U6132" s="10">
        <f t="shared" si="192"/>
        <v>0</v>
      </c>
      <c r="V6132" s="20">
        <f t="shared" si="193"/>
        <v>0</v>
      </c>
    </row>
    <row r="6133" spans="1:22" ht="29" outlineLevel="4" x14ac:dyDescent="0.35">
      <c r="A6133" s="6" t="s">
        <v>73</v>
      </c>
      <c r="B6133" s="6" t="s">
        <v>74</v>
      </c>
      <c r="C6133" s="12" t="s">
        <v>6575</v>
      </c>
      <c r="D6133" s="5" t="s">
        <v>6576</v>
      </c>
      <c r="E6133" s="6" t="s">
        <v>6576</v>
      </c>
      <c r="F6133" s="1" t="s">
        <v>4</v>
      </c>
      <c r="G6133" s="15" t="s">
        <v>97</v>
      </c>
      <c r="H6133" s="1" t="s">
        <v>6582</v>
      </c>
      <c r="I6133" s="2" t="s">
        <v>6583</v>
      </c>
      <c r="J6133" s="6" t="s">
        <v>4</v>
      </c>
      <c r="K6133" s="6" t="s">
        <v>4</v>
      </c>
      <c r="L6133" s="6" t="s">
        <v>4</v>
      </c>
      <c r="M6133" s="6" t="s">
        <v>5</v>
      </c>
      <c r="N6133" s="6" t="s">
        <v>6585</v>
      </c>
      <c r="O6133" s="16">
        <v>44862</v>
      </c>
      <c r="P6133" s="6" t="s">
        <v>7</v>
      </c>
      <c r="Q6133" s="18">
        <v>1858</v>
      </c>
      <c r="R6133" s="18">
        <v>0</v>
      </c>
      <c r="S6133" s="18">
        <v>1858</v>
      </c>
      <c r="T6133" s="18">
        <v>0</v>
      </c>
      <c r="U6133" s="10">
        <f t="shared" si="192"/>
        <v>0</v>
      </c>
      <c r="V6133" s="20">
        <f t="shared" si="193"/>
        <v>0</v>
      </c>
    </row>
    <row r="6134" spans="1:22" ht="29" outlineLevel="4" x14ac:dyDescent="0.35">
      <c r="A6134" s="6" t="s">
        <v>73</v>
      </c>
      <c r="B6134" s="6" t="s">
        <v>74</v>
      </c>
      <c r="C6134" s="12" t="s">
        <v>6575</v>
      </c>
      <c r="D6134" s="5" t="s">
        <v>6576</v>
      </c>
      <c r="E6134" s="6" t="s">
        <v>6576</v>
      </c>
      <c r="F6134" s="1" t="s">
        <v>4</v>
      </c>
      <c r="G6134" s="15" t="s">
        <v>97</v>
      </c>
      <c r="H6134" s="1" t="s">
        <v>6582</v>
      </c>
      <c r="I6134" s="2" t="s">
        <v>6583</v>
      </c>
      <c r="J6134" s="6" t="s">
        <v>4</v>
      </c>
      <c r="K6134" s="6" t="s">
        <v>4</v>
      </c>
      <c r="L6134" s="6" t="s">
        <v>4</v>
      </c>
      <c r="M6134" s="6" t="s">
        <v>5</v>
      </c>
      <c r="N6134" s="6" t="s">
        <v>6586</v>
      </c>
      <c r="O6134" s="16">
        <v>44943</v>
      </c>
      <c r="P6134" s="6" t="s">
        <v>7</v>
      </c>
      <c r="Q6134" s="18">
        <v>1818</v>
      </c>
      <c r="R6134" s="18">
        <v>0</v>
      </c>
      <c r="S6134" s="18">
        <v>1818</v>
      </c>
      <c r="T6134" s="18">
        <v>0</v>
      </c>
      <c r="U6134" s="10">
        <f t="shared" si="192"/>
        <v>0</v>
      </c>
      <c r="V6134" s="20">
        <f t="shared" si="193"/>
        <v>0</v>
      </c>
    </row>
    <row r="6135" spans="1:22" ht="29" outlineLevel="4" x14ac:dyDescent="0.35">
      <c r="A6135" s="6" t="s">
        <v>73</v>
      </c>
      <c r="B6135" s="6" t="s">
        <v>74</v>
      </c>
      <c r="C6135" s="12" t="s">
        <v>6575</v>
      </c>
      <c r="D6135" s="5" t="s">
        <v>6576</v>
      </c>
      <c r="E6135" s="6" t="s">
        <v>6576</v>
      </c>
      <c r="F6135" s="1" t="s">
        <v>4</v>
      </c>
      <c r="G6135" s="15" t="s">
        <v>97</v>
      </c>
      <c r="H6135" s="1" t="s">
        <v>6582</v>
      </c>
      <c r="I6135" s="2" t="s">
        <v>6583</v>
      </c>
      <c r="J6135" s="6" t="s">
        <v>4</v>
      </c>
      <c r="K6135" s="6" t="s">
        <v>4</v>
      </c>
      <c r="L6135" s="6" t="s">
        <v>4</v>
      </c>
      <c r="M6135" s="6" t="s">
        <v>5</v>
      </c>
      <c r="N6135" s="6" t="s">
        <v>6587</v>
      </c>
      <c r="O6135" s="16">
        <v>44984</v>
      </c>
      <c r="P6135" s="6" t="s">
        <v>7</v>
      </c>
      <c r="Q6135" s="18">
        <v>3243</v>
      </c>
      <c r="R6135" s="18">
        <v>0</v>
      </c>
      <c r="S6135" s="18">
        <v>3243</v>
      </c>
      <c r="T6135" s="18">
        <v>0</v>
      </c>
      <c r="U6135" s="10">
        <f t="shared" si="192"/>
        <v>0</v>
      </c>
      <c r="V6135" s="20">
        <f t="shared" si="193"/>
        <v>0</v>
      </c>
    </row>
    <row r="6136" spans="1:22" ht="29" outlineLevel="4" x14ac:dyDescent="0.35">
      <c r="A6136" s="6" t="s">
        <v>73</v>
      </c>
      <c r="B6136" s="6" t="s">
        <v>74</v>
      </c>
      <c r="C6136" s="12" t="s">
        <v>6575</v>
      </c>
      <c r="D6136" s="5" t="s">
        <v>6576</v>
      </c>
      <c r="E6136" s="6" t="s">
        <v>6576</v>
      </c>
      <c r="F6136" s="1" t="s">
        <v>4</v>
      </c>
      <c r="G6136" s="15" t="s">
        <v>97</v>
      </c>
      <c r="H6136" s="1" t="s">
        <v>6582</v>
      </c>
      <c r="I6136" s="2" t="s">
        <v>6583</v>
      </c>
      <c r="J6136" s="6" t="s">
        <v>4</v>
      </c>
      <c r="K6136" s="6" t="s">
        <v>4</v>
      </c>
      <c r="L6136" s="6" t="s">
        <v>4</v>
      </c>
      <c r="M6136" s="6" t="s">
        <v>5</v>
      </c>
      <c r="N6136" s="6" t="s">
        <v>6588</v>
      </c>
      <c r="O6136" s="16">
        <v>44993</v>
      </c>
      <c r="P6136" s="6" t="s">
        <v>7</v>
      </c>
      <c r="Q6136" s="18">
        <v>1827.78</v>
      </c>
      <c r="R6136" s="18">
        <v>0</v>
      </c>
      <c r="S6136" s="18">
        <v>1827.78</v>
      </c>
      <c r="T6136" s="18">
        <v>0</v>
      </c>
      <c r="U6136" s="10">
        <f t="shared" si="192"/>
        <v>0</v>
      </c>
      <c r="V6136" s="20">
        <f t="shared" si="193"/>
        <v>0</v>
      </c>
    </row>
    <row r="6137" spans="1:22" ht="29" outlineLevel="4" x14ac:dyDescent="0.35">
      <c r="A6137" s="6" t="s">
        <v>73</v>
      </c>
      <c r="B6137" s="6" t="s">
        <v>74</v>
      </c>
      <c r="C6137" s="12" t="s">
        <v>6575</v>
      </c>
      <c r="D6137" s="5" t="s">
        <v>6576</v>
      </c>
      <c r="E6137" s="6" t="s">
        <v>6576</v>
      </c>
      <c r="F6137" s="1" t="s">
        <v>4</v>
      </c>
      <c r="G6137" s="15" t="s">
        <v>97</v>
      </c>
      <c r="H6137" s="1" t="s">
        <v>6582</v>
      </c>
      <c r="I6137" s="2" t="s">
        <v>6583</v>
      </c>
      <c r="J6137" s="6" t="s">
        <v>4</v>
      </c>
      <c r="K6137" s="6" t="s">
        <v>4</v>
      </c>
      <c r="L6137" s="6" t="s">
        <v>4</v>
      </c>
      <c r="M6137" s="6" t="s">
        <v>5</v>
      </c>
      <c r="N6137" s="6" t="s">
        <v>6589</v>
      </c>
      <c r="O6137" s="16">
        <v>45014</v>
      </c>
      <c r="P6137" s="6" t="s">
        <v>7</v>
      </c>
      <c r="Q6137" s="18">
        <v>1788.67</v>
      </c>
      <c r="R6137" s="18">
        <v>0</v>
      </c>
      <c r="S6137" s="18">
        <v>1788.67</v>
      </c>
      <c r="T6137" s="18">
        <v>0</v>
      </c>
      <c r="U6137" s="10">
        <f t="shared" si="192"/>
        <v>0</v>
      </c>
      <c r="V6137" s="20">
        <f t="shared" si="193"/>
        <v>0</v>
      </c>
    </row>
    <row r="6138" spans="1:22" ht="29" outlineLevel="4" x14ac:dyDescent="0.35">
      <c r="A6138" s="6" t="s">
        <v>73</v>
      </c>
      <c r="B6138" s="6" t="s">
        <v>74</v>
      </c>
      <c r="C6138" s="12" t="s">
        <v>6575</v>
      </c>
      <c r="D6138" s="5" t="s">
        <v>6576</v>
      </c>
      <c r="E6138" s="6" t="s">
        <v>6576</v>
      </c>
      <c r="F6138" s="1" t="s">
        <v>4</v>
      </c>
      <c r="G6138" s="15" t="s">
        <v>97</v>
      </c>
      <c r="H6138" s="1" t="s">
        <v>6582</v>
      </c>
      <c r="I6138" s="2" t="s">
        <v>6583</v>
      </c>
      <c r="J6138" s="6" t="s">
        <v>4</v>
      </c>
      <c r="K6138" s="6" t="s">
        <v>4</v>
      </c>
      <c r="L6138" s="6" t="s">
        <v>4</v>
      </c>
      <c r="M6138" s="6" t="s">
        <v>5</v>
      </c>
      <c r="N6138" s="6" t="s">
        <v>6590</v>
      </c>
      <c r="O6138" s="16">
        <v>45049</v>
      </c>
      <c r="P6138" s="6" t="s">
        <v>7</v>
      </c>
      <c r="Q6138" s="18">
        <v>1969.33</v>
      </c>
      <c r="R6138" s="18">
        <v>0</v>
      </c>
      <c r="S6138" s="18">
        <v>1969.33</v>
      </c>
      <c r="T6138" s="18">
        <v>0</v>
      </c>
      <c r="U6138" s="10">
        <f t="shared" si="192"/>
        <v>0</v>
      </c>
      <c r="V6138" s="20">
        <f t="shared" si="193"/>
        <v>0</v>
      </c>
    </row>
    <row r="6139" spans="1:22" ht="29" outlineLevel="4" x14ac:dyDescent="0.35">
      <c r="A6139" s="6" t="s">
        <v>73</v>
      </c>
      <c r="B6139" s="6" t="s">
        <v>74</v>
      </c>
      <c r="C6139" s="12" t="s">
        <v>6575</v>
      </c>
      <c r="D6139" s="5" t="s">
        <v>6576</v>
      </c>
      <c r="E6139" s="6" t="s">
        <v>6576</v>
      </c>
      <c r="F6139" s="1" t="s">
        <v>4</v>
      </c>
      <c r="G6139" s="15" t="s">
        <v>97</v>
      </c>
      <c r="H6139" s="1" t="s">
        <v>6582</v>
      </c>
      <c r="I6139" s="2" t="s">
        <v>6583</v>
      </c>
      <c r="J6139" s="6" t="s">
        <v>4</v>
      </c>
      <c r="K6139" s="6" t="s">
        <v>4</v>
      </c>
      <c r="L6139" s="6" t="s">
        <v>4</v>
      </c>
      <c r="M6139" s="6" t="s">
        <v>5</v>
      </c>
      <c r="N6139" s="6" t="s">
        <v>6591</v>
      </c>
      <c r="O6139" s="16">
        <v>45071</v>
      </c>
      <c r="P6139" s="6" t="s">
        <v>7</v>
      </c>
      <c r="Q6139" s="18">
        <v>1877.66</v>
      </c>
      <c r="R6139" s="18">
        <v>0</v>
      </c>
      <c r="S6139" s="18">
        <v>1877.66</v>
      </c>
      <c r="T6139" s="18">
        <v>0</v>
      </c>
      <c r="U6139" s="10">
        <f t="shared" si="192"/>
        <v>0</v>
      </c>
      <c r="V6139" s="20">
        <f t="shared" si="193"/>
        <v>0</v>
      </c>
    </row>
    <row r="6140" spans="1:22" ht="29" outlineLevel="4" x14ac:dyDescent="0.35">
      <c r="A6140" s="6" t="s">
        <v>73</v>
      </c>
      <c r="B6140" s="6" t="s">
        <v>74</v>
      </c>
      <c r="C6140" s="12" t="s">
        <v>6575</v>
      </c>
      <c r="D6140" s="5" t="s">
        <v>6576</v>
      </c>
      <c r="E6140" s="6" t="s">
        <v>6576</v>
      </c>
      <c r="F6140" s="1" t="s">
        <v>4</v>
      </c>
      <c r="G6140" s="15" t="s">
        <v>97</v>
      </c>
      <c r="H6140" s="1" t="s">
        <v>6582</v>
      </c>
      <c r="I6140" s="2" t="s">
        <v>6583</v>
      </c>
      <c r="J6140" s="6" t="s">
        <v>4</v>
      </c>
      <c r="K6140" s="6" t="s">
        <v>4</v>
      </c>
      <c r="L6140" s="6" t="s">
        <v>4</v>
      </c>
      <c r="M6140" s="6" t="s">
        <v>5</v>
      </c>
      <c r="N6140" s="6" t="s">
        <v>6592</v>
      </c>
      <c r="O6140" s="16">
        <v>45100</v>
      </c>
      <c r="P6140" s="6" t="s">
        <v>7</v>
      </c>
      <c r="Q6140" s="18">
        <v>2001.77</v>
      </c>
      <c r="R6140" s="18">
        <v>0</v>
      </c>
      <c r="S6140" s="18">
        <v>2001.77</v>
      </c>
      <c r="T6140" s="18">
        <v>0</v>
      </c>
      <c r="U6140" s="10">
        <f t="shared" si="192"/>
        <v>0</v>
      </c>
      <c r="V6140" s="20">
        <f t="shared" si="193"/>
        <v>0</v>
      </c>
    </row>
    <row r="6141" spans="1:22" ht="29" outlineLevel="4" x14ac:dyDescent="0.35">
      <c r="A6141" s="6" t="s">
        <v>73</v>
      </c>
      <c r="B6141" s="6" t="s">
        <v>74</v>
      </c>
      <c r="C6141" s="12" t="s">
        <v>6575</v>
      </c>
      <c r="D6141" s="5" t="s">
        <v>6576</v>
      </c>
      <c r="E6141" s="6" t="s">
        <v>6576</v>
      </c>
      <c r="F6141" s="1" t="s">
        <v>86</v>
      </c>
      <c r="G6141" s="15" t="s">
        <v>4</v>
      </c>
      <c r="H6141" s="1" t="s">
        <v>6582</v>
      </c>
      <c r="I6141" s="2" t="s">
        <v>6583</v>
      </c>
      <c r="J6141" s="6" t="s">
        <v>4</v>
      </c>
      <c r="K6141" s="6" t="s">
        <v>4</v>
      </c>
      <c r="L6141" s="6" t="s">
        <v>4</v>
      </c>
      <c r="M6141" s="6" t="s">
        <v>5</v>
      </c>
      <c r="N6141" s="6" t="s">
        <v>6581</v>
      </c>
      <c r="O6141" s="16">
        <v>44827</v>
      </c>
      <c r="P6141" s="6" t="s">
        <v>7</v>
      </c>
      <c r="Q6141" s="18">
        <v>17718.22</v>
      </c>
      <c r="R6141" s="18">
        <v>17718.22</v>
      </c>
      <c r="S6141" s="18">
        <v>0</v>
      </c>
      <c r="T6141" s="18">
        <v>0</v>
      </c>
      <c r="U6141" s="10">
        <f t="shared" si="192"/>
        <v>0</v>
      </c>
      <c r="V6141" s="20">
        <f t="shared" si="193"/>
        <v>0</v>
      </c>
    </row>
    <row r="6142" spans="1:22" ht="29" outlineLevel="4" x14ac:dyDescent="0.35">
      <c r="A6142" s="6" t="s">
        <v>73</v>
      </c>
      <c r="B6142" s="6" t="s">
        <v>74</v>
      </c>
      <c r="C6142" s="12" t="s">
        <v>6575</v>
      </c>
      <c r="D6142" s="5" t="s">
        <v>6576</v>
      </c>
      <c r="E6142" s="6" t="s">
        <v>6576</v>
      </c>
      <c r="F6142" s="1" t="s">
        <v>86</v>
      </c>
      <c r="G6142" s="15" t="s">
        <v>4</v>
      </c>
      <c r="H6142" s="1" t="s">
        <v>6582</v>
      </c>
      <c r="I6142" s="2" t="s">
        <v>6583</v>
      </c>
      <c r="J6142" s="6" t="s">
        <v>4</v>
      </c>
      <c r="K6142" s="6" t="s">
        <v>4</v>
      </c>
      <c r="L6142" s="6" t="s">
        <v>4</v>
      </c>
      <c r="M6142" s="6" t="s">
        <v>5</v>
      </c>
      <c r="N6142" s="6" t="s">
        <v>6584</v>
      </c>
      <c r="O6142" s="16">
        <v>44846</v>
      </c>
      <c r="P6142" s="6" t="s">
        <v>7</v>
      </c>
      <c r="Q6142" s="18">
        <v>18416</v>
      </c>
      <c r="R6142" s="18">
        <v>18416</v>
      </c>
      <c r="S6142" s="18">
        <v>0</v>
      </c>
      <c r="T6142" s="18">
        <v>0</v>
      </c>
      <c r="U6142" s="10">
        <f t="shared" si="192"/>
        <v>0</v>
      </c>
      <c r="V6142" s="20">
        <f t="shared" si="193"/>
        <v>0</v>
      </c>
    </row>
    <row r="6143" spans="1:22" ht="29" outlineLevel="4" x14ac:dyDescent="0.35">
      <c r="A6143" s="6" t="s">
        <v>73</v>
      </c>
      <c r="B6143" s="6" t="s">
        <v>74</v>
      </c>
      <c r="C6143" s="12" t="s">
        <v>6575</v>
      </c>
      <c r="D6143" s="5" t="s">
        <v>6576</v>
      </c>
      <c r="E6143" s="6" t="s">
        <v>6576</v>
      </c>
      <c r="F6143" s="1" t="s">
        <v>86</v>
      </c>
      <c r="G6143" s="15" t="s">
        <v>4</v>
      </c>
      <c r="H6143" s="1" t="s">
        <v>6582</v>
      </c>
      <c r="I6143" s="2" t="s">
        <v>6583</v>
      </c>
      <c r="J6143" s="6" t="s">
        <v>4</v>
      </c>
      <c r="K6143" s="6" t="s">
        <v>4</v>
      </c>
      <c r="L6143" s="6" t="s">
        <v>4</v>
      </c>
      <c r="M6143" s="6" t="s">
        <v>5</v>
      </c>
      <c r="N6143" s="6" t="s">
        <v>6585</v>
      </c>
      <c r="O6143" s="16">
        <v>44862</v>
      </c>
      <c r="P6143" s="6" t="s">
        <v>7</v>
      </c>
      <c r="Q6143" s="18">
        <v>14864</v>
      </c>
      <c r="R6143" s="18">
        <v>14864</v>
      </c>
      <c r="S6143" s="18">
        <v>0</v>
      </c>
      <c r="T6143" s="18">
        <v>0</v>
      </c>
      <c r="U6143" s="10">
        <f t="shared" si="192"/>
        <v>0</v>
      </c>
      <c r="V6143" s="20">
        <f t="shared" si="193"/>
        <v>0</v>
      </c>
    </row>
    <row r="6144" spans="1:22" ht="29" outlineLevel="4" x14ac:dyDescent="0.35">
      <c r="A6144" s="6" t="s">
        <v>73</v>
      </c>
      <c r="B6144" s="6" t="s">
        <v>74</v>
      </c>
      <c r="C6144" s="12" t="s">
        <v>6575</v>
      </c>
      <c r="D6144" s="5" t="s">
        <v>6576</v>
      </c>
      <c r="E6144" s="6" t="s">
        <v>6576</v>
      </c>
      <c r="F6144" s="1" t="s">
        <v>86</v>
      </c>
      <c r="G6144" s="15" t="s">
        <v>4</v>
      </c>
      <c r="H6144" s="1" t="s">
        <v>6582</v>
      </c>
      <c r="I6144" s="2" t="s">
        <v>6583</v>
      </c>
      <c r="J6144" s="6" t="s">
        <v>4</v>
      </c>
      <c r="K6144" s="6" t="s">
        <v>4</v>
      </c>
      <c r="L6144" s="6" t="s">
        <v>4</v>
      </c>
      <c r="M6144" s="6" t="s">
        <v>5</v>
      </c>
      <c r="N6144" s="6" t="s">
        <v>6586</v>
      </c>
      <c r="O6144" s="16">
        <v>44943</v>
      </c>
      <c r="P6144" s="6" t="s">
        <v>7</v>
      </c>
      <c r="Q6144" s="18">
        <v>14544</v>
      </c>
      <c r="R6144" s="18">
        <v>14544</v>
      </c>
      <c r="S6144" s="18">
        <v>0</v>
      </c>
      <c r="T6144" s="18">
        <v>0</v>
      </c>
      <c r="U6144" s="10">
        <f t="shared" si="192"/>
        <v>0</v>
      </c>
      <c r="V6144" s="20">
        <f t="shared" si="193"/>
        <v>0</v>
      </c>
    </row>
    <row r="6145" spans="1:22" ht="29" outlineLevel="4" x14ac:dyDescent="0.35">
      <c r="A6145" s="6" t="s">
        <v>73</v>
      </c>
      <c r="B6145" s="6" t="s">
        <v>74</v>
      </c>
      <c r="C6145" s="12" t="s">
        <v>6575</v>
      </c>
      <c r="D6145" s="5" t="s">
        <v>6576</v>
      </c>
      <c r="E6145" s="6" t="s">
        <v>6576</v>
      </c>
      <c r="F6145" s="1" t="s">
        <v>86</v>
      </c>
      <c r="G6145" s="15" t="s">
        <v>4</v>
      </c>
      <c r="H6145" s="1" t="s">
        <v>6582</v>
      </c>
      <c r="I6145" s="2" t="s">
        <v>6583</v>
      </c>
      <c r="J6145" s="6" t="s">
        <v>4</v>
      </c>
      <c r="K6145" s="6" t="s">
        <v>4</v>
      </c>
      <c r="L6145" s="6" t="s">
        <v>4</v>
      </c>
      <c r="M6145" s="6" t="s">
        <v>5</v>
      </c>
      <c r="N6145" s="6" t="s">
        <v>6587</v>
      </c>
      <c r="O6145" s="16">
        <v>44984</v>
      </c>
      <c r="P6145" s="6" t="s">
        <v>7</v>
      </c>
      <c r="Q6145" s="18">
        <v>25944</v>
      </c>
      <c r="R6145" s="18">
        <v>25944</v>
      </c>
      <c r="S6145" s="18">
        <v>0</v>
      </c>
      <c r="T6145" s="18">
        <v>0</v>
      </c>
      <c r="U6145" s="10">
        <f t="shared" si="192"/>
        <v>0</v>
      </c>
      <c r="V6145" s="20">
        <f t="shared" si="193"/>
        <v>0</v>
      </c>
    </row>
    <row r="6146" spans="1:22" ht="29" outlineLevel="4" x14ac:dyDescent="0.35">
      <c r="A6146" s="6" t="s">
        <v>73</v>
      </c>
      <c r="B6146" s="6" t="s">
        <v>74</v>
      </c>
      <c r="C6146" s="12" t="s">
        <v>6575</v>
      </c>
      <c r="D6146" s="5" t="s">
        <v>6576</v>
      </c>
      <c r="E6146" s="6" t="s">
        <v>6576</v>
      </c>
      <c r="F6146" s="1" t="s">
        <v>86</v>
      </c>
      <c r="G6146" s="15" t="s">
        <v>4</v>
      </c>
      <c r="H6146" s="1" t="s">
        <v>6582</v>
      </c>
      <c r="I6146" s="2" t="s">
        <v>6583</v>
      </c>
      <c r="J6146" s="6" t="s">
        <v>4</v>
      </c>
      <c r="K6146" s="6" t="s">
        <v>4</v>
      </c>
      <c r="L6146" s="6" t="s">
        <v>4</v>
      </c>
      <c r="M6146" s="6" t="s">
        <v>5</v>
      </c>
      <c r="N6146" s="6" t="s">
        <v>6588</v>
      </c>
      <c r="O6146" s="16">
        <v>44993</v>
      </c>
      <c r="P6146" s="6" t="s">
        <v>7</v>
      </c>
      <c r="Q6146" s="18">
        <v>14622.22</v>
      </c>
      <c r="R6146" s="18">
        <v>14622.22</v>
      </c>
      <c r="S6146" s="18">
        <v>0</v>
      </c>
      <c r="T6146" s="18">
        <v>0</v>
      </c>
      <c r="U6146" s="10">
        <f t="shared" si="192"/>
        <v>0</v>
      </c>
      <c r="V6146" s="20">
        <f t="shared" si="193"/>
        <v>0</v>
      </c>
    </row>
    <row r="6147" spans="1:22" ht="29" outlineLevel="4" x14ac:dyDescent="0.35">
      <c r="A6147" s="6" t="s">
        <v>73</v>
      </c>
      <c r="B6147" s="6" t="s">
        <v>74</v>
      </c>
      <c r="C6147" s="12" t="s">
        <v>6575</v>
      </c>
      <c r="D6147" s="5" t="s">
        <v>6576</v>
      </c>
      <c r="E6147" s="6" t="s">
        <v>6576</v>
      </c>
      <c r="F6147" s="1" t="s">
        <v>86</v>
      </c>
      <c r="G6147" s="15" t="s">
        <v>4</v>
      </c>
      <c r="H6147" s="1" t="s">
        <v>6582</v>
      </c>
      <c r="I6147" s="2" t="s">
        <v>6583</v>
      </c>
      <c r="J6147" s="6" t="s">
        <v>4</v>
      </c>
      <c r="K6147" s="6" t="s">
        <v>4</v>
      </c>
      <c r="L6147" s="6" t="s">
        <v>4</v>
      </c>
      <c r="M6147" s="6" t="s">
        <v>5</v>
      </c>
      <c r="N6147" s="6" t="s">
        <v>6589</v>
      </c>
      <c r="O6147" s="16">
        <v>45014</v>
      </c>
      <c r="P6147" s="6" t="s">
        <v>7</v>
      </c>
      <c r="Q6147" s="18">
        <v>14309.33</v>
      </c>
      <c r="R6147" s="18">
        <v>14309.33</v>
      </c>
      <c r="S6147" s="18">
        <v>0</v>
      </c>
      <c r="T6147" s="18">
        <v>0</v>
      </c>
      <c r="U6147" s="10">
        <f t="shared" ref="U6147:U6210" si="194">Q6147-R6147-S6147-T6147</f>
        <v>0</v>
      </c>
      <c r="V6147" s="20">
        <f t="shared" ref="V6147:V6210" si="195">Q6147-R6147-S6147-T6147</f>
        <v>0</v>
      </c>
    </row>
    <row r="6148" spans="1:22" ht="29" outlineLevel="4" x14ac:dyDescent="0.35">
      <c r="A6148" s="6" t="s">
        <v>73</v>
      </c>
      <c r="B6148" s="6" t="s">
        <v>74</v>
      </c>
      <c r="C6148" s="12" t="s">
        <v>6575</v>
      </c>
      <c r="D6148" s="5" t="s">
        <v>6576</v>
      </c>
      <c r="E6148" s="6" t="s">
        <v>6576</v>
      </c>
      <c r="F6148" s="1" t="s">
        <v>86</v>
      </c>
      <c r="G6148" s="15" t="s">
        <v>4</v>
      </c>
      <c r="H6148" s="1" t="s">
        <v>6582</v>
      </c>
      <c r="I6148" s="2" t="s">
        <v>6583</v>
      </c>
      <c r="J6148" s="6" t="s">
        <v>4</v>
      </c>
      <c r="K6148" s="6" t="s">
        <v>4</v>
      </c>
      <c r="L6148" s="6" t="s">
        <v>4</v>
      </c>
      <c r="M6148" s="6" t="s">
        <v>5</v>
      </c>
      <c r="N6148" s="6" t="s">
        <v>6590</v>
      </c>
      <c r="O6148" s="16">
        <v>45049</v>
      </c>
      <c r="P6148" s="6" t="s">
        <v>7</v>
      </c>
      <c r="Q6148" s="18">
        <v>15754.67</v>
      </c>
      <c r="R6148" s="18">
        <v>15754.67</v>
      </c>
      <c r="S6148" s="18">
        <v>0</v>
      </c>
      <c r="T6148" s="18">
        <v>0</v>
      </c>
      <c r="U6148" s="10">
        <f t="shared" si="194"/>
        <v>0</v>
      </c>
      <c r="V6148" s="20">
        <f t="shared" si="195"/>
        <v>0</v>
      </c>
    </row>
    <row r="6149" spans="1:22" ht="29" outlineLevel="4" x14ac:dyDescent="0.35">
      <c r="A6149" s="6" t="s">
        <v>73</v>
      </c>
      <c r="B6149" s="6" t="s">
        <v>74</v>
      </c>
      <c r="C6149" s="12" t="s">
        <v>6575</v>
      </c>
      <c r="D6149" s="5" t="s">
        <v>6576</v>
      </c>
      <c r="E6149" s="6" t="s">
        <v>6576</v>
      </c>
      <c r="F6149" s="1" t="s">
        <v>86</v>
      </c>
      <c r="G6149" s="15" t="s">
        <v>4</v>
      </c>
      <c r="H6149" s="1" t="s">
        <v>6582</v>
      </c>
      <c r="I6149" s="2" t="s">
        <v>6583</v>
      </c>
      <c r="J6149" s="6" t="s">
        <v>4</v>
      </c>
      <c r="K6149" s="6" t="s">
        <v>4</v>
      </c>
      <c r="L6149" s="6" t="s">
        <v>4</v>
      </c>
      <c r="M6149" s="6" t="s">
        <v>5</v>
      </c>
      <c r="N6149" s="6" t="s">
        <v>6591</v>
      </c>
      <c r="O6149" s="16">
        <v>45071</v>
      </c>
      <c r="P6149" s="6" t="s">
        <v>7</v>
      </c>
      <c r="Q6149" s="18">
        <v>15021.34</v>
      </c>
      <c r="R6149" s="18">
        <v>15021.34</v>
      </c>
      <c r="S6149" s="18">
        <v>0</v>
      </c>
      <c r="T6149" s="18">
        <v>0</v>
      </c>
      <c r="U6149" s="10">
        <f t="shared" si="194"/>
        <v>0</v>
      </c>
      <c r="V6149" s="20">
        <f t="shared" si="195"/>
        <v>0</v>
      </c>
    </row>
    <row r="6150" spans="1:22" ht="29" outlineLevel="4" x14ac:dyDescent="0.35">
      <c r="A6150" s="6" t="s">
        <v>73</v>
      </c>
      <c r="B6150" s="6" t="s">
        <v>74</v>
      </c>
      <c r="C6150" s="12" t="s">
        <v>6575</v>
      </c>
      <c r="D6150" s="5" t="s">
        <v>6576</v>
      </c>
      <c r="E6150" s="6" t="s">
        <v>6576</v>
      </c>
      <c r="F6150" s="1" t="s">
        <v>86</v>
      </c>
      <c r="G6150" s="15" t="s">
        <v>4</v>
      </c>
      <c r="H6150" s="1" t="s">
        <v>6582</v>
      </c>
      <c r="I6150" s="2" t="s">
        <v>6583</v>
      </c>
      <c r="J6150" s="6" t="s">
        <v>4</v>
      </c>
      <c r="K6150" s="6" t="s">
        <v>4</v>
      </c>
      <c r="L6150" s="6" t="s">
        <v>4</v>
      </c>
      <c r="M6150" s="6" t="s">
        <v>5</v>
      </c>
      <c r="N6150" s="6" t="s">
        <v>6592</v>
      </c>
      <c r="O6150" s="16">
        <v>45100</v>
      </c>
      <c r="P6150" s="6" t="s">
        <v>7</v>
      </c>
      <c r="Q6150" s="18">
        <v>16014.23</v>
      </c>
      <c r="R6150" s="18">
        <v>16014.23</v>
      </c>
      <c r="S6150" s="18">
        <v>0</v>
      </c>
      <c r="T6150" s="18">
        <v>0</v>
      </c>
      <c r="U6150" s="10">
        <f t="shared" si="194"/>
        <v>0</v>
      </c>
      <c r="V6150" s="20">
        <f t="shared" si="195"/>
        <v>0</v>
      </c>
    </row>
    <row r="6151" spans="1:22" outlineLevel="3" x14ac:dyDescent="0.35">
      <c r="H6151" s="14" t="s">
        <v>12499</v>
      </c>
      <c r="O6151" s="16"/>
      <c r="Q6151" s="18">
        <f>SUBTOTAL(9,Q6131:Q6150)</f>
        <v>188109.00000000003</v>
      </c>
      <c r="R6151" s="18">
        <f>SUBTOTAL(9,R6131:R6150)</f>
        <v>167208.01</v>
      </c>
      <c r="S6151" s="18">
        <f>SUBTOTAL(9,S6131:S6150)</f>
        <v>20900.990000000002</v>
      </c>
      <c r="T6151" s="18">
        <f>SUBTOTAL(9,T6131:T6150)</f>
        <v>0</v>
      </c>
      <c r="U6151" s="10">
        <f t="shared" si="194"/>
        <v>1.8189894035458565E-11</v>
      </c>
      <c r="V6151" s="20">
        <f t="shared" si="195"/>
        <v>1.8189894035458565E-11</v>
      </c>
    </row>
    <row r="6152" spans="1:22" outlineLevel="2" x14ac:dyDescent="0.35">
      <c r="C6152" s="13" t="s">
        <v>10832</v>
      </c>
      <c r="O6152" s="16"/>
      <c r="Q6152" s="18">
        <f>SUBTOTAL(9,Q6126:Q6150)</f>
        <v>267766</v>
      </c>
      <c r="R6152" s="18">
        <f>SUBTOTAL(9,R6126:R6150)</f>
        <v>238014.24000000002</v>
      </c>
      <c r="S6152" s="18">
        <f>SUBTOTAL(9,S6126:S6150)</f>
        <v>29751.760000000002</v>
      </c>
      <c r="T6152" s="18">
        <f>SUBTOTAL(9,T6126:T6150)</f>
        <v>0</v>
      </c>
      <c r="U6152" s="10">
        <f t="shared" si="194"/>
        <v>-2.1827872842550278E-11</v>
      </c>
      <c r="V6152" s="20">
        <f t="shared" si="195"/>
        <v>-2.1827872842550278E-11</v>
      </c>
    </row>
    <row r="6153" spans="1:22" outlineLevel="4" x14ac:dyDescent="0.35">
      <c r="A6153" s="6" t="s">
        <v>52</v>
      </c>
      <c r="B6153" s="6" t="s">
        <v>53</v>
      </c>
      <c r="C6153" s="12" t="s">
        <v>12976</v>
      </c>
      <c r="D6153" s="5" t="s">
        <v>6593</v>
      </c>
      <c r="E6153" s="6" t="s">
        <v>6593</v>
      </c>
      <c r="F6153" s="1" t="s">
        <v>4</v>
      </c>
      <c r="G6153" s="15" t="s">
        <v>2195</v>
      </c>
      <c r="H6153" s="1" t="s">
        <v>6595</v>
      </c>
      <c r="I6153" s="2" t="s">
        <v>6596</v>
      </c>
      <c r="J6153" s="6" t="s">
        <v>4</v>
      </c>
      <c r="K6153" s="6" t="s">
        <v>4</v>
      </c>
      <c r="L6153" s="6" t="s">
        <v>4</v>
      </c>
      <c r="M6153" s="6" t="s">
        <v>5</v>
      </c>
      <c r="N6153" s="6" t="s">
        <v>6594</v>
      </c>
      <c r="O6153" s="16">
        <v>44896</v>
      </c>
      <c r="P6153" s="6" t="s">
        <v>7</v>
      </c>
      <c r="Q6153" s="18">
        <v>299133</v>
      </c>
      <c r="R6153" s="18">
        <v>0</v>
      </c>
      <c r="S6153" s="18">
        <v>299133</v>
      </c>
      <c r="T6153" s="18">
        <v>0</v>
      </c>
      <c r="U6153" s="10">
        <f t="shared" si="194"/>
        <v>0</v>
      </c>
      <c r="V6153" s="20">
        <f t="shared" si="195"/>
        <v>0</v>
      </c>
    </row>
    <row r="6154" spans="1:22" outlineLevel="4" x14ac:dyDescent="0.35">
      <c r="A6154" s="6" t="s">
        <v>52</v>
      </c>
      <c r="B6154" s="6" t="s">
        <v>53</v>
      </c>
      <c r="C6154" s="12" t="s">
        <v>12976</v>
      </c>
      <c r="D6154" s="5" t="s">
        <v>6593</v>
      </c>
      <c r="E6154" s="6" t="s">
        <v>6593</v>
      </c>
      <c r="F6154" s="1" t="s">
        <v>4</v>
      </c>
      <c r="G6154" s="15" t="s">
        <v>2195</v>
      </c>
      <c r="H6154" s="1" t="s">
        <v>6595</v>
      </c>
      <c r="I6154" s="2" t="s">
        <v>6596</v>
      </c>
      <c r="J6154" s="6" t="s">
        <v>4</v>
      </c>
      <c r="K6154" s="6" t="s">
        <v>4</v>
      </c>
      <c r="L6154" s="6" t="s">
        <v>4</v>
      </c>
      <c r="M6154" s="6" t="s">
        <v>5</v>
      </c>
      <c r="N6154" s="6" t="s">
        <v>6597</v>
      </c>
      <c r="O6154" s="16">
        <v>44910</v>
      </c>
      <c r="P6154" s="6" t="s">
        <v>7</v>
      </c>
      <c r="Q6154" s="18">
        <v>299133</v>
      </c>
      <c r="R6154" s="18">
        <v>0</v>
      </c>
      <c r="S6154" s="18">
        <v>299133</v>
      </c>
      <c r="T6154" s="18">
        <v>0</v>
      </c>
      <c r="U6154" s="10">
        <f t="shared" si="194"/>
        <v>0</v>
      </c>
      <c r="V6154" s="20">
        <f t="shared" si="195"/>
        <v>0</v>
      </c>
    </row>
    <row r="6155" spans="1:22" outlineLevel="4" x14ac:dyDescent="0.35">
      <c r="A6155" s="6" t="s">
        <v>52</v>
      </c>
      <c r="B6155" s="6" t="s">
        <v>53</v>
      </c>
      <c r="C6155" s="12" t="s">
        <v>12976</v>
      </c>
      <c r="D6155" s="5" t="s">
        <v>6593</v>
      </c>
      <c r="E6155" s="6" t="s">
        <v>6593</v>
      </c>
      <c r="F6155" s="1" t="s">
        <v>4</v>
      </c>
      <c r="G6155" s="15" t="s">
        <v>2195</v>
      </c>
      <c r="H6155" s="1" t="s">
        <v>6595</v>
      </c>
      <c r="I6155" s="2" t="s">
        <v>6596</v>
      </c>
      <c r="J6155" s="6" t="s">
        <v>4</v>
      </c>
      <c r="K6155" s="6" t="s">
        <v>4</v>
      </c>
      <c r="L6155" s="6" t="s">
        <v>4</v>
      </c>
      <c r="M6155" s="6" t="s">
        <v>5</v>
      </c>
      <c r="N6155" s="6" t="s">
        <v>6598</v>
      </c>
      <c r="O6155" s="16">
        <v>44999</v>
      </c>
      <c r="P6155" s="6" t="s">
        <v>7</v>
      </c>
      <c r="Q6155" s="18">
        <v>299133</v>
      </c>
      <c r="R6155" s="18">
        <v>0</v>
      </c>
      <c r="S6155" s="18">
        <v>299133</v>
      </c>
      <c r="T6155" s="18">
        <v>0</v>
      </c>
      <c r="U6155" s="10">
        <f t="shared" si="194"/>
        <v>0</v>
      </c>
      <c r="V6155" s="20">
        <f t="shared" si="195"/>
        <v>0</v>
      </c>
    </row>
    <row r="6156" spans="1:22" outlineLevel="4" x14ac:dyDescent="0.35">
      <c r="A6156" s="6" t="s">
        <v>52</v>
      </c>
      <c r="B6156" s="6" t="s">
        <v>53</v>
      </c>
      <c r="C6156" s="12" t="s">
        <v>12976</v>
      </c>
      <c r="D6156" s="5" t="s">
        <v>6593</v>
      </c>
      <c r="E6156" s="6" t="s">
        <v>6593</v>
      </c>
      <c r="F6156" s="1" t="s">
        <v>4</v>
      </c>
      <c r="G6156" s="15" t="s">
        <v>2195</v>
      </c>
      <c r="H6156" s="1" t="s">
        <v>6595</v>
      </c>
      <c r="I6156" s="2" t="s">
        <v>6596</v>
      </c>
      <c r="J6156" s="6" t="s">
        <v>4</v>
      </c>
      <c r="K6156" s="6" t="s">
        <v>4</v>
      </c>
      <c r="L6156" s="6" t="s">
        <v>4</v>
      </c>
      <c r="M6156" s="6" t="s">
        <v>5</v>
      </c>
      <c r="N6156" s="6" t="s">
        <v>6599</v>
      </c>
      <c r="O6156" s="16">
        <v>45100</v>
      </c>
      <c r="P6156" s="6" t="s">
        <v>7</v>
      </c>
      <c r="Q6156" s="18">
        <v>299134</v>
      </c>
      <c r="R6156" s="18">
        <v>0</v>
      </c>
      <c r="S6156" s="18">
        <v>299134</v>
      </c>
      <c r="T6156" s="18">
        <v>0</v>
      </c>
      <c r="U6156" s="10">
        <f t="shared" si="194"/>
        <v>0</v>
      </c>
      <c r="V6156" s="20">
        <f t="shared" si="195"/>
        <v>0</v>
      </c>
    </row>
    <row r="6157" spans="1:22" outlineLevel="3" x14ac:dyDescent="0.35">
      <c r="H6157" s="14" t="s">
        <v>12500</v>
      </c>
      <c r="O6157" s="16"/>
      <c r="Q6157" s="18">
        <f>SUBTOTAL(9,Q6153:Q6156)</f>
        <v>1196533</v>
      </c>
      <c r="R6157" s="18">
        <f>SUBTOTAL(9,R6153:R6156)</f>
        <v>0</v>
      </c>
      <c r="S6157" s="18">
        <f>SUBTOTAL(9,S6153:S6156)</f>
        <v>1196533</v>
      </c>
      <c r="T6157" s="18">
        <f>SUBTOTAL(9,T6153:T6156)</f>
        <v>0</v>
      </c>
      <c r="U6157" s="10">
        <f t="shared" si="194"/>
        <v>0</v>
      </c>
      <c r="V6157" s="20">
        <f t="shared" si="195"/>
        <v>0</v>
      </c>
    </row>
    <row r="6158" spans="1:22" outlineLevel="2" x14ac:dyDescent="0.35">
      <c r="C6158" s="13" t="s">
        <v>12977</v>
      </c>
      <c r="O6158" s="16"/>
      <c r="Q6158" s="18">
        <f>SUBTOTAL(9,Q6153:Q6156)</f>
        <v>1196533</v>
      </c>
      <c r="R6158" s="18">
        <f>SUBTOTAL(9,R6153:R6156)</f>
        <v>0</v>
      </c>
      <c r="S6158" s="18">
        <f>SUBTOTAL(9,S6153:S6156)</f>
        <v>1196533</v>
      </c>
      <c r="T6158" s="18">
        <f>SUBTOTAL(9,T6153:T6156)</f>
        <v>0</v>
      </c>
      <c r="U6158" s="10">
        <f t="shared" si="194"/>
        <v>0</v>
      </c>
      <c r="V6158" s="20">
        <f t="shared" si="195"/>
        <v>0</v>
      </c>
    </row>
    <row r="6159" spans="1:22" outlineLevel="4" x14ac:dyDescent="0.35">
      <c r="A6159" s="6" t="s">
        <v>110</v>
      </c>
      <c r="B6159" s="6" t="s">
        <v>111</v>
      </c>
      <c r="C6159" s="12" t="s">
        <v>6600</v>
      </c>
      <c r="D6159" s="5" t="s">
        <v>6601</v>
      </c>
      <c r="E6159" s="6" t="s">
        <v>6601</v>
      </c>
      <c r="F6159" s="1" t="s">
        <v>4</v>
      </c>
      <c r="G6159" s="15" t="s">
        <v>114</v>
      </c>
      <c r="H6159" s="1" t="s">
        <v>116</v>
      </c>
      <c r="I6159" s="2" t="s">
        <v>12902</v>
      </c>
      <c r="J6159" s="6" t="s">
        <v>4</v>
      </c>
      <c r="K6159" s="6" t="s">
        <v>4</v>
      </c>
      <c r="L6159" s="6" t="s">
        <v>4</v>
      </c>
      <c r="M6159" s="6" t="s">
        <v>5</v>
      </c>
      <c r="N6159" s="6" t="s">
        <v>6602</v>
      </c>
      <c r="O6159" s="16">
        <v>44869</v>
      </c>
      <c r="P6159" s="6" t="s">
        <v>7</v>
      </c>
      <c r="Q6159" s="18">
        <v>3704</v>
      </c>
      <c r="R6159" s="18">
        <v>0</v>
      </c>
      <c r="S6159" s="18">
        <v>3704</v>
      </c>
      <c r="T6159" s="18">
        <v>0</v>
      </c>
      <c r="U6159" s="10">
        <f t="shared" si="194"/>
        <v>0</v>
      </c>
      <c r="V6159" s="20">
        <f t="shared" si="195"/>
        <v>0</v>
      </c>
    </row>
    <row r="6160" spans="1:22" outlineLevel="4" x14ac:dyDescent="0.35">
      <c r="A6160" s="6" t="s">
        <v>110</v>
      </c>
      <c r="B6160" s="6" t="s">
        <v>111</v>
      </c>
      <c r="C6160" s="12" t="s">
        <v>6600</v>
      </c>
      <c r="D6160" s="5" t="s">
        <v>6601</v>
      </c>
      <c r="E6160" s="6" t="s">
        <v>6601</v>
      </c>
      <c r="F6160" s="1" t="s">
        <v>4</v>
      </c>
      <c r="G6160" s="15" t="s">
        <v>114</v>
      </c>
      <c r="H6160" s="1" t="s">
        <v>116</v>
      </c>
      <c r="I6160" s="2" t="s">
        <v>12902</v>
      </c>
      <c r="J6160" s="6" t="s">
        <v>4</v>
      </c>
      <c r="K6160" s="6" t="s">
        <v>4</v>
      </c>
      <c r="L6160" s="6" t="s">
        <v>4</v>
      </c>
      <c r="M6160" s="6" t="s">
        <v>5</v>
      </c>
      <c r="N6160" s="6" t="s">
        <v>6603</v>
      </c>
      <c r="O6160" s="16">
        <v>44945</v>
      </c>
      <c r="P6160" s="6" t="s">
        <v>7</v>
      </c>
      <c r="Q6160" s="18">
        <v>11039</v>
      </c>
      <c r="R6160" s="18">
        <v>0</v>
      </c>
      <c r="S6160" s="18">
        <v>11039</v>
      </c>
      <c r="T6160" s="18">
        <v>0</v>
      </c>
      <c r="U6160" s="10">
        <f t="shared" si="194"/>
        <v>0</v>
      </c>
      <c r="V6160" s="20">
        <f t="shared" si="195"/>
        <v>0</v>
      </c>
    </row>
    <row r="6161" spans="1:22" outlineLevel="3" x14ac:dyDescent="0.35">
      <c r="H6161" s="14" t="s">
        <v>11348</v>
      </c>
      <c r="O6161" s="16"/>
      <c r="Q6161" s="18">
        <f>SUBTOTAL(9,Q6159:Q6160)</f>
        <v>14743</v>
      </c>
      <c r="R6161" s="18">
        <f>SUBTOTAL(9,R6159:R6160)</f>
        <v>0</v>
      </c>
      <c r="S6161" s="18">
        <f>SUBTOTAL(9,S6159:S6160)</f>
        <v>14743</v>
      </c>
      <c r="T6161" s="18">
        <f>SUBTOTAL(9,T6159:T6160)</f>
        <v>0</v>
      </c>
      <c r="U6161" s="10">
        <f t="shared" si="194"/>
        <v>0</v>
      </c>
      <c r="V6161" s="20">
        <f t="shared" si="195"/>
        <v>0</v>
      </c>
    </row>
    <row r="6162" spans="1:22" outlineLevel="4" x14ac:dyDescent="0.35">
      <c r="A6162" s="6" t="s">
        <v>110</v>
      </c>
      <c r="B6162" s="6" t="s">
        <v>111</v>
      </c>
      <c r="C6162" s="12" t="s">
        <v>6600</v>
      </c>
      <c r="D6162" s="5" t="s">
        <v>6601</v>
      </c>
      <c r="E6162" s="6" t="s">
        <v>6601</v>
      </c>
      <c r="F6162" s="1" t="s">
        <v>4</v>
      </c>
      <c r="G6162" s="15" t="s">
        <v>114</v>
      </c>
      <c r="H6162" s="1" t="s">
        <v>119</v>
      </c>
      <c r="I6162" s="2" t="s">
        <v>12903</v>
      </c>
      <c r="J6162" s="6" t="s">
        <v>4</v>
      </c>
      <c r="K6162" s="6" t="s">
        <v>4</v>
      </c>
      <c r="L6162" s="6" t="s">
        <v>4</v>
      </c>
      <c r="M6162" s="6" t="s">
        <v>5</v>
      </c>
      <c r="N6162" s="6" t="s">
        <v>6602</v>
      </c>
      <c r="O6162" s="16">
        <v>44869</v>
      </c>
      <c r="P6162" s="6" t="s">
        <v>7</v>
      </c>
      <c r="Q6162" s="18">
        <v>5702</v>
      </c>
      <c r="R6162" s="18">
        <v>0</v>
      </c>
      <c r="S6162" s="18">
        <v>5702</v>
      </c>
      <c r="T6162" s="18">
        <v>0</v>
      </c>
      <c r="U6162" s="10">
        <f t="shared" si="194"/>
        <v>0</v>
      </c>
      <c r="V6162" s="20">
        <f t="shared" si="195"/>
        <v>0</v>
      </c>
    </row>
    <row r="6163" spans="1:22" outlineLevel="4" x14ac:dyDescent="0.35">
      <c r="A6163" s="6" t="s">
        <v>110</v>
      </c>
      <c r="B6163" s="6" t="s">
        <v>111</v>
      </c>
      <c r="C6163" s="12" t="s">
        <v>6600</v>
      </c>
      <c r="D6163" s="5" t="s">
        <v>6601</v>
      </c>
      <c r="E6163" s="6" t="s">
        <v>6601</v>
      </c>
      <c r="F6163" s="1" t="s">
        <v>4</v>
      </c>
      <c r="G6163" s="15" t="s">
        <v>114</v>
      </c>
      <c r="H6163" s="1" t="s">
        <v>119</v>
      </c>
      <c r="I6163" s="2" t="s">
        <v>12903</v>
      </c>
      <c r="J6163" s="6" t="s">
        <v>4</v>
      </c>
      <c r="K6163" s="6" t="s">
        <v>4</v>
      </c>
      <c r="L6163" s="6" t="s">
        <v>4</v>
      </c>
      <c r="M6163" s="6" t="s">
        <v>5</v>
      </c>
      <c r="N6163" s="6" t="s">
        <v>6603</v>
      </c>
      <c r="O6163" s="16">
        <v>44945</v>
      </c>
      <c r="P6163" s="6" t="s">
        <v>7</v>
      </c>
      <c r="Q6163" s="18">
        <v>1290</v>
      </c>
      <c r="R6163" s="18">
        <v>0</v>
      </c>
      <c r="S6163" s="18">
        <v>1290</v>
      </c>
      <c r="T6163" s="18">
        <v>0</v>
      </c>
      <c r="U6163" s="10">
        <f t="shared" si="194"/>
        <v>0</v>
      </c>
      <c r="V6163" s="20">
        <f t="shared" si="195"/>
        <v>0</v>
      </c>
    </row>
    <row r="6164" spans="1:22" outlineLevel="3" x14ac:dyDescent="0.35">
      <c r="H6164" s="14" t="s">
        <v>11349</v>
      </c>
      <c r="O6164" s="16"/>
      <c r="Q6164" s="18">
        <f>SUBTOTAL(9,Q6162:Q6163)</f>
        <v>6992</v>
      </c>
      <c r="R6164" s="18">
        <f>SUBTOTAL(9,R6162:R6163)</f>
        <v>0</v>
      </c>
      <c r="S6164" s="18">
        <f>SUBTOTAL(9,S6162:S6163)</f>
        <v>6992</v>
      </c>
      <c r="T6164" s="18">
        <f>SUBTOTAL(9,T6162:T6163)</f>
        <v>0</v>
      </c>
      <c r="U6164" s="10">
        <f t="shared" si="194"/>
        <v>0</v>
      </c>
      <c r="V6164" s="20">
        <f t="shared" si="195"/>
        <v>0</v>
      </c>
    </row>
    <row r="6165" spans="1:22" outlineLevel="4" x14ac:dyDescent="0.35">
      <c r="A6165" s="6" t="s">
        <v>110</v>
      </c>
      <c r="B6165" s="6" t="s">
        <v>111</v>
      </c>
      <c r="C6165" s="12" t="s">
        <v>6600</v>
      </c>
      <c r="D6165" s="5" t="s">
        <v>6601</v>
      </c>
      <c r="E6165" s="6" t="s">
        <v>6601</v>
      </c>
      <c r="F6165" s="1" t="s">
        <v>4</v>
      </c>
      <c r="G6165" s="15" t="s">
        <v>114</v>
      </c>
      <c r="H6165" s="1" t="s">
        <v>121</v>
      </c>
      <c r="I6165" s="2" t="s">
        <v>12901</v>
      </c>
      <c r="J6165" s="6" t="s">
        <v>4</v>
      </c>
      <c r="K6165" s="6" t="s">
        <v>4</v>
      </c>
      <c r="L6165" s="6" t="s">
        <v>4</v>
      </c>
      <c r="M6165" s="6" t="s">
        <v>5</v>
      </c>
      <c r="N6165" s="6" t="s">
        <v>6603</v>
      </c>
      <c r="O6165" s="16">
        <v>44945</v>
      </c>
      <c r="P6165" s="6" t="s">
        <v>7</v>
      </c>
      <c r="Q6165" s="18">
        <v>3643</v>
      </c>
      <c r="R6165" s="18">
        <v>0</v>
      </c>
      <c r="S6165" s="18">
        <v>3643</v>
      </c>
      <c r="T6165" s="18">
        <v>0</v>
      </c>
      <c r="U6165" s="10">
        <f t="shared" si="194"/>
        <v>0</v>
      </c>
      <c r="V6165" s="20">
        <f t="shared" si="195"/>
        <v>0</v>
      </c>
    </row>
    <row r="6166" spans="1:22" outlineLevel="3" x14ac:dyDescent="0.35">
      <c r="H6166" s="14" t="s">
        <v>11350</v>
      </c>
      <c r="O6166" s="16"/>
      <c r="Q6166" s="18">
        <f>SUBTOTAL(9,Q6165:Q6165)</f>
        <v>3643</v>
      </c>
      <c r="R6166" s="18">
        <f>SUBTOTAL(9,R6165:R6165)</f>
        <v>0</v>
      </c>
      <c r="S6166" s="18">
        <f>SUBTOTAL(9,S6165:S6165)</f>
        <v>3643</v>
      </c>
      <c r="T6166" s="18">
        <f>SUBTOTAL(9,T6165:T6165)</f>
        <v>0</v>
      </c>
      <c r="U6166" s="10">
        <f t="shared" si="194"/>
        <v>0</v>
      </c>
      <c r="V6166" s="20">
        <f t="shared" si="195"/>
        <v>0</v>
      </c>
    </row>
    <row r="6167" spans="1:22" outlineLevel="2" x14ac:dyDescent="0.35">
      <c r="C6167" s="13" t="s">
        <v>10833</v>
      </c>
      <c r="O6167" s="16"/>
      <c r="Q6167" s="18">
        <f>SUBTOTAL(9,Q6159:Q6165)</f>
        <v>25378</v>
      </c>
      <c r="R6167" s="18">
        <f>SUBTOTAL(9,R6159:R6165)</f>
        <v>0</v>
      </c>
      <c r="S6167" s="18">
        <f>SUBTOTAL(9,S6159:S6165)</f>
        <v>25378</v>
      </c>
      <c r="T6167" s="18">
        <f>SUBTOTAL(9,T6159:T6165)</f>
        <v>0</v>
      </c>
      <c r="U6167" s="10">
        <f t="shared" si="194"/>
        <v>0</v>
      </c>
      <c r="V6167" s="20">
        <f t="shared" si="195"/>
        <v>0</v>
      </c>
    </row>
    <row r="6168" spans="1:22" ht="29" outlineLevel="4" x14ac:dyDescent="0.35">
      <c r="A6168" s="6" t="s">
        <v>110</v>
      </c>
      <c r="B6168" s="6" t="s">
        <v>111</v>
      </c>
      <c r="C6168" s="12" t="s">
        <v>12978</v>
      </c>
      <c r="D6168" s="5" t="s">
        <v>6604</v>
      </c>
      <c r="E6168" s="6" t="s">
        <v>6604</v>
      </c>
      <c r="F6168" s="1" t="s">
        <v>4</v>
      </c>
      <c r="G6168" s="15" t="s">
        <v>97</v>
      </c>
      <c r="H6168" s="1" t="s">
        <v>6607</v>
      </c>
      <c r="I6168" s="2" t="s">
        <v>6608</v>
      </c>
      <c r="J6168" s="6" t="s">
        <v>4</v>
      </c>
      <c r="K6168" s="6" t="s">
        <v>4</v>
      </c>
      <c r="L6168" s="6" t="s">
        <v>4</v>
      </c>
      <c r="M6168" s="6" t="s">
        <v>5</v>
      </c>
      <c r="N6168" s="6" t="s">
        <v>6605</v>
      </c>
      <c r="O6168" s="16">
        <v>44865</v>
      </c>
      <c r="P6168" s="6" t="s">
        <v>6606</v>
      </c>
      <c r="Q6168" s="18">
        <v>85</v>
      </c>
      <c r="R6168" s="18">
        <v>0</v>
      </c>
      <c r="S6168" s="18">
        <v>85</v>
      </c>
      <c r="T6168" s="18">
        <v>0</v>
      </c>
      <c r="U6168" s="10">
        <f t="shared" si="194"/>
        <v>0</v>
      </c>
      <c r="V6168" s="20">
        <f t="shared" si="195"/>
        <v>0</v>
      </c>
    </row>
    <row r="6169" spans="1:22" ht="29" outlineLevel="4" x14ac:dyDescent="0.35">
      <c r="A6169" s="6" t="s">
        <v>110</v>
      </c>
      <c r="B6169" s="6" t="s">
        <v>111</v>
      </c>
      <c r="C6169" s="12" t="s">
        <v>12978</v>
      </c>
      <c r="D6169" s="5" t="s">
        <v>6604</v>
      </c>
      <c r="E6169" s="6" t="s">
        <v>6604</v>
      </c>
      <c r="F6169" s="1" t="s">
        <v>76</v>
      </c>
      <c r="G6169" s="15" t="s">
        <v>4</v>
      </c>
      <c r="H6169" s="1" t="s">
        <v>6607</v>
      </c>
      <c r="I6169" s="2" t="s">
        <v>6608</v>
      </c>
      <c r="J6169" s="6" t="s">
        <v>4</v>
      </c>
      <c r="K6169" s="6" t="s">
        <v>4</v>
      </c>
      <c r="L6169" s="6" t="s">
        <v>4</v>
      </c>
      <c r="M6169" s="6" t="s">
        <v>5</v>
      </c>
      <c r="N6169" s="6" t="s">
        <v>6605</v>
      </c>
      <c r="O6169" s="16">
        <v>44865</v>
      </c>
      <c r="P6169" s="6" t="s">
        <v>6606</v>
      </c>
      <c r="Q6169" s="18">
        <v>680</v>
      </c>
      <c r="R6169" s="18">
        <v>680</v>
      </c>
      <c r="S6169" s="18">
        <v>0</v>
      </c>
      <c r="T6169" s="18">
        <v>0</v>
      </c>
      <c r="U6169" s="10">
        <f t="shared" si="194"/>
        <v>0</v>
      </c>
      <c r="V6169" s="20">
        <f t="shared" si="195"/>
        <v>0</v>
      </c>
    </row>
    <row r="6170" spans="1:22" outlineLevel="3" x14ac:dyDescent="0.35">
      <c r="H6170" s="14" t="s">
        <v>12501</v>
      </c>
      <c r="O6170" s="16"/>
      <c r="Q6170" s="18">
        <f>SUBTOTAL(9,Q6168:Q6169)</f>
        <v>765</v>
      </c>
      <c r="R6170" s="18">
        <f>SUBTOTAL(9,R6168:R6169)</f>
        <v>680</v>
      </c>
      <c r="S6170" s="18">
        <f>SUBTOTAL(9,S6168:S6169)</f>
        <v>85</v>
      </c>
      <c r="T6170" s="18">
        <f>SUBTOTAL(9,T6168:T6169)</f>
        <v>0</v>
      </c>
      <c r="U6170" s="10">
        <f t="shared" si="194"/>
        <v>0</v>
      </c>
      <c r="V6170" s="20">
        <f t="shared" si="195"/>
        <v>0</v>
      </c>
    </row>
    <row r="6171" spans="1:22" ht="29" outlineLevel="4" x14ac:dyDescent="0.35">
      <c r="A6171" s="6" t="s">
        <v>110</v>
      </c>
      <c r="B6171" s="6" t="s">
        <v>111</v>
      </c>
      <c r="C6171" s="12" t="s">
        <v>12978</v>
      </c>
      <c r="D6171" s="5" t="s">
        <v>6604</v>
      </c>
      <c r="E6171" s="6" t="s">
        <v>6604</v>
      </c>
      <c r="F6171" s="1" t="s">
        <v>76</v>
      </c>
      <c r="G6171" s="15" t="s">
        <v>4</v>
      </c>
      <c r="H6171" s="1" t="s">
        <v>6611</v>
      </c>
      <c r="I6171" s="2" t="s">
        <v>6612</v>
      </c>
      <c r="J6171" s="6" t="s">
        <v>4</v>
      </c>
      <c r="K6171" s="6" t="s">
        <v>4</v>
      </c>
      <c r="L6171" s="6" t="s">
        <v>4</v>
      </c>
      <c r="M6171" s="6" t="s">
        <v>5</v>
      </c>
      <c r="N6171" s="6" t="s">
        <v>6609</v>
      </c>
      <c r="O6171" s="16">
        <v>44935</v>
      </c>
      <c r="P6171" s="6" t="s">
        <v>6610</v>
      </c>
      <c r="Q6171" s="18">
        <v>38866</v>
      </c>
      <c r="R6171" s="18">
        <v>38866</v>
      </c>
      <c r="S6171" s="18">
        <v>0</v>
      </c>
      <c r="T6171" s="18">
        <v>0</v>
      </c>
      <c r="U6171" s="10">
        <f t="shared" si="194"/>
        <v>0</v>
      </c>
      <c r="V6171" s="20">
        <f t="shared" si="195"/>
        <v>0</v>
      </c>
    </row>
    <row r="6172" spans="1:22" outlineLevel="3" x14ac:dyDescent="0.35">
      <c r="H6172" s="14" t="s">
        <v>12502</v>
      </c>
      <c r="O6172" s="16"/>
      <c r="Q6172" s="18">
        <f>SUBTOTAL(9,Q6171:Q6171)</f>
        <v>38866</v>
      </c>
      <c r="R6172" s="18">
        <f>SUBTOTAL(9,R6171:R6171)</f>
        <v>38866</v>
      </c>
      <c r="S6172" s="18">
        <f>SUBTOTAL(9,S6171:S6171)</f>
        <v>0</v>
      </c>
      <c r="T6172" s="18">
        <f>SUBTOTAL(9,T6171:T6171)</f>
        <v>0</v>
      </c>
      <c r="U6172" s="10">
        <f t="shared" si="194"/>
        <v>0</v>
      </c>
      <c r="V6172" s="20">
        <f t="shared" si="195"/>
        <v>0</v>
      </c>
    </row>
    <row r="6173" spans="1:22" ht="29" outlineLevel="4" x14ac:dyDescent="0.35">
      <c r="A6173" s="6" t="s">
        <v>110</v>
      </c>
      <c r="B6173" s="6" t="s">
        <v>111</v>
      </c>
      <c r="C6173" s="12" t="s">
        <v>12978</v>
      </c>
      <c r="D6173" s="5" t="s">
        <v>6604</v>
      </c>
      <c r="E6173" s="6" t="s">
        <v>6604</v>
      </c>
      <c r="F6173" s="1" t="s">
        <v>4</v>
      </c>
      <c r="G6173" s="15" t="s">
        <v>82</v>
      </c>
      <c r="H6173" s="1" t="s">
        <v>6615</v>
      </c>
      <c r="I6173" s="2" t="s">
        <v>6616</v>
      </c>
      <c r="J6173" s="6" t="s">
        <v>4</v>
      </c>
      <c r="K6173" s="6" t="s">
        <v>4</v>
      </c>
      <c r="L6173" s="6" t="s">
        <v>4</v>
      </c>
      <c r="M6173" s="6" t="s">
        <v>5</v>
      </c>
      <c r="N6173" s="6" t="s">
        <v>6613</v>
      </c>
      <c r="O6173" s="16">
        <v>45047</v>
      </c>
      <c r="P6173" s="6" t="s">
        <v>6614</v>
      </c>
      <c r="Q6173" s="18">
        <v>1342.2</v>
      </c>
      <c r="R6173" s="18">
        <v>0</v>
      </c>
      <c r="S6173" s="18">
        <v>1342.2</v>
      </c>
      <c r="T6173" s="18">
        <v>0</v>
      </c>
      <c r="U6173" s="10">
        <f t="shared" si="194"/>
        <v>0</v>
      </c>
      <c r="V6173" s="20">
        <f t="shared" si="195"/>
        <v>0</v>
      </c>
    </row>
    <row r="6174" spans="1:22" ht="29" outlineLevel="4" x14ac:dyDescent="0.35">
      <c r="A6174" s="6" t="s">
        <v>110</v>
      </c>
      <c r="B6174" s="6" t="s">
        <v>111</v>
      </c>
      <c r="C6174" s="12" t="s">
        <v>12978</v>
      </c>
      <c r="D6174" s="5" t="s">
        <v>6604</v>
      </c>
      <c r="E6174" s="6" t="s">
        <v>6604</v>
      </c>
      <c r="F6174" s="1" t="s">
        <v>76</v>
      </c>
      <c r="G6174" s="15" t="s">
        <v>4</v>
      </c>
      <c r="H6174" s="1" t="s">
        <v>6615</v>
      </c>
      <c r="I6174" s="2" t="s">
        <v>6616</v>
      </c>
      <c r="J6174" s="6" t="s">
        <v>4</v>
      </c>
      <c r="K6174" s="6" t="s">
        <v>4</v>
      </c>
      <c r="L6174" s="6" t="s">
        <v>4</v>
      </c>
      <c r="M6174" s="6" t="s">
        <v>5</v>
      </c>
      <c r="N6174" s="6" t="s">
        <v>6613</v>
      </c>
      <c r="O6174" s="16">
        <v>45047</v>
      </c>
      <c r="P6174" s="6" t="s">
        <v>6614</v>
      </c>
      <c r="Q6174" s="18">
        <v>21476.799999999999</v>
      </c>
      <c r="R6174" s="18">
        <v>21476.799999999999</v>
      </c>
      <c r="S6174" s="18">
        <v>0</v>
      </c>
      <c r="T6174" s="18">
        <v>0</v>
      </c>
      <c r="U6174" s="10">
        <f t="shared" si="194"/>
        <v>0</v>
      </c>
      <c r="V6174" s="20">
        <f t="shared" si="195"/>
        <v>0</v>
      </c>
    </row>
    <row r="6175" spans="1:22" outlineLevel="3" x14ac:dyDescent="0.35">
      <c r="H6175" s="14" t="s">
        <v>12503</v>
      </c>
      <c r="O6175" s="16"/>
      <c r="Q6175" s="18">
        <f>SUBTOTAL(9,Q6173:Q6174)</f>
        <v>22819</v>
      </c>
      <c r="R6175" s="18">
        <f>SUBTOTAL(9,R6173:R6174)</f>
        <v>21476.799999999999</v>
      </c>
      <c r="S6175" s="18">
        <f>SUBTOTAL(9,S6173:S6174)</f>
        <v>1342.2</v>
      </c>
      <c r="T6175" s="18">
        <f>SUBTOTAL(9,T6173:T6174)</f>
        <v>0</v>
      </c>
      <c r="U6175" s="10">
        <f t="shared" si="194"/>
        <v>6.8212102632969618E-13</v>
      </c>
      <c r="V6175" s="20">
        <f t="shared" si="195"/>
        <v>6.8212102632969618E-13</v>
      </c>
    </row>
    <row r="6176" spans="1:22" ht="29" outlineLevel="4" x14ac:dyDescent="0.35">
      <c r="A6176" s="6" t="s">
        <v>110</v>
      </c>
      <c r="B6176" s="6" t="s">
        <v>111</v>
      </c>
      <c r="C6176" s="12" t="s">
        <v>12978</v>
      </c>
      <c r="D6176" s="5" t="s">
        <v>6604</v>
      </c>
      <c r="E6176" s="6" t="s">
        <v>6604</v>
      </c>
      <c r="F6176" s="1" t="s">
        <v>4</v>
      </c>
      <c r="G6176" s="15" t="s">
        <v>82</v>
      </c>
      <c r="H6176" s="1" t="s">
        <v>6619</v>
      </c>
      <c r="I6176" s="2" t="s">
        <v>6620</v>
      </c>
      <c r="J6176" s="6" t="s">
        <v>4</v>
      </c>
      <c r="K6176" s="6" t="s">
        <v>4</v>
      </c>
      <c r="L6176" s="6" t="s">
        <v>4</v>
      </c>
      <c r="M6176" s="6" t="s">
        <v>5</v>
      </c>
      <c r="N6176" s="6" t="s">
        <v>6617</v>
      </c>
      <c r="O6176" s="16">
        <v>45019</v>
      </c>
      <c r="P6176" s="6" t="s">
        <v>6618</v>
      </c>
      <c r="Q6176" s="18">
        <v>1454.07</v>
      </c>
      <c r="R6176" s="18">
        <v>0</v>
      </c>
      <c r="S6176" s="18">
        <v>1454.07</v>
      </c>
      <c r="T6176" s="18">
        <v>0</v>
      </c>
      <c r="U6176" s="10">
        <f t="shared" si="194"/>
        <v>0</v>
      </c>
      <c r="V6176" s="20">
        <f t="shared" si="195"/>
        <v>0</v>
      </c>
    </row>
    <row r="6177" spans="1:22" ht="29" outlineLevel="4" x14ac:dyDescent="0.35">
      <c r="A6177" s="6" t="s">
        <v>110</v>
      </c>
      <c r="B6177" s="6" t="s">
        <v>111</v>
      </c>
      <c r="C6177" s="12" t="s">
        <v>12978</v>
      </c>
      <c r="D6177" s="5" t="s">
        <v>6604</v>
      </c>
      <c r="E6177" s="6" t="s">
        <v>6604</v>
      </c>
      <c r="F6177" s="1" t="s">
        <v>4</v>
      </c>
      <c r="G6177" s="15" t="s">
        <v>82</v>
      </c>
      <c r="H6177" s="1" t="s">
        <v>6619</v>
      </c>
      <c r="I6177" s="2" t="s">
        <v>6620</v>
      </c>
      <c r="J6177" s="6" t="s">
        <v>4</v>
      </c>
      <c r="K6177" s="6" t="s">
        <v>4</v>
      </c>
      <c r="L6177" s="6" t="s">
        <v>4</v>
      </c>
      <c r="M6177" s="6" t="s">
        <v>5</v>
      </c>
      <c r="N6177" s="6" t="s">
        <v>6621</v>
      </c>
      <c r="O6177" s="16">
        <v>45091</v>
      </c>
      <c r="P6177" s="6" t="s">
        <v>6622</v>
      </c>
      <c r="Q6177" s="18">
        <v>1216.57</v>
      </c>
      <c r="R6177" s="18">
        <v>0</v>
      </c>
      <c r="S6177" s="18">
        <v>1216.57</v>
      </c>
      <c r="T6177" s="18">
        <v>0</v>
      </c>
      <c r="U6177" s="10">
        <f t="shared" si="194"/>
        <v>0</v>
      </c>
      <c r="V6177" s="20">
        <f t="shared" si="195"/>
        <v>0</v>
      </c>
    </row>
    <row r="6178" spans="1:22" ht="29" outlineLevel="4" x14ac:dyDescent="0.35">
      <c r="A6178" s="6" t="s">
        <v>110</v>
      </c>
      <c r="B6178" s="6" t="s">
        <v>111</v>
      </c>
      <c r="C6178" s="12" t="s">
        <v>12978</v>
      </c>
      <c r="D6178" s="5" t="s">
        <v>6604</v>
      </c>
      <c r="E6178" s="6" t="s">
        <v>6604</v>
      </c>
      <c r="F6178" s="1" t="s">
        <v>76</v>
      </c>
      <c r="G6178" s="15" t="s">
        <v>4</v>
      </c>
      <c r="H6178" s="1" t="s">
        <v>6619</v>
      </c>
      <c r="I6178" s="2" t="s">
        <v>6620</v>
      </c>
      <c r="J6178" s="6" t="s">
        <v>4</v>
      </c>
      <c r="K6178" s="6" t="s">
        <v>4</v>
      </c>
      <c r="L6178" s="6" t="s">
        <v>4</v>
      </c>
      <c r="M6178" s="6" t="s">
        <v>5</v>
      </c>
      <c r="N6178" s="6" t="s">
        <v>6617</v>
      </c>
      <c r="O6178" s="16">
        <v>45019</v>
      </c>
      <c r="P6178" s="6" t="s">
        <v>6618</v>
      </c>
      <c r="Q6178" s="18">
        <v>23267.93</v>
      </c>
      <c r="R6178" s="18">
        <v>23267.93</v>
      </c>
      <c r="S6178" s="18">
        <v>0</v>
      </c>
      <c r="T6178" s="18">
        <v>0</v>
      </c>
      <c r="U6178" s="10">
        <f t="shared" si="194"/>
        <v>0</v>
      </c>
      <c r="V6178" s="20">
        <f t="shared" si="195"/>
        <v>0</v>
      </c>
    </row>
    <row r="6179" spans="1:22" ht="29" outlineLevel="4" x14ac:dyDescent="0.35">
      <c r="A6179" s="6" t="s">
        <v>110</v>
      </c>
      <c r="B6179" s="6" t="s">
        <v>111</v>
      </c>
      <c r="C6179" s="12" t="s">
        <v>12978</v>
      </c>
      <c r="D6179" s="5" t="s">
        <v>6604</v>
      </c>
      <c r="E6179" s="6" t="s">
        <v>6604</v>
      </c>
      <c r="F6179" s="1" t="s">
        <v>76</v>
      </c>
      <c r="G6179" s="15" t="s">
        <v>4</v>
      </c>
      <c r="H6179" s="1" t="s">
        <v>6619</v>
      </c>
      <c r="I6179" s="2" t="s">
        <v>6620</v>
      </c>
      <c r="J6179" s="6" t="s">
        <v>4</v>
      </c>
      <c r="K6179" s="6" t="s">
        <v>4</v>
      </c>
      <c r="L6179" s="6" t="s">
        <v>4</v>
      </c>
      <c r="M6179" s="6" t="s">
        <v>5</v>
      </c>
      <c r="N6179" s="6" t="s">
        <v>6621</v>
      </c>
      <c r="O6179" s="16">
        <v>45091</v>
      </c>
      <c r="P6179" s="6" t="s">
        <v>6622</v>
      </c>
      <c r="Q6179" s="18">
        <v>19467.43</v>
      </c>
      <c r="R6179" s="18">
        <v>19467.43</v>
      </c>
      <c r="S6179" s="18">
        <v>0</v>
      </c>
      <c r="T6179" s="18">
        <v>0</v>
      </c>
      <c r="U6179" s="10">
        <f t="shared" si="194"/>
        <v>0</v>
      </c>
      <c r="V6179" s="20">
        <f t="shared" si="195"/>
        <v>0</v>
      </c>
    </row>
    <row r="6180" spans="1:22" outlineLevel="3" x14ac:dyDescent="0.35">
      <c r="H6180" s="14" t="s">
        <v>12504</v>
      </c>
      <c r="O6180" s="16"/>
      <c r="Q6180" s="18">
        <f>SUBTOTAL(9,Q6176:Q6179)</f>
        <v>45406</v>
      </c>
      <c r="R6180" s="18">
        <f>SUBTOTAL(9,R6176:R6179)</f>
        <v>42735.360000000001</v>
      </c>
      <c r="S6180" s="18">
        <f>SUBTOTAL(9,S6176:S6179)</f>
        <v>2670.64</v>
      </c>
      <c r="T6180" s="18">
        <f>SUBTOTAL(9,T6176:T6179)</f>
        <v>0</v>
      </c>
      <c r="U6180" s="10">
        <f t="shared" si="194"/>
        <v>-4.5474735088646412E-13</v>
      </c>
      <c r="V6180" s="20">
        <f t="shared" si="195"/>
        <v>-4.5474735088646412E-13</v>
      </c>
    </row>
    <row r="6181" spans="1:22" ht="29" outlineLevel="2" x14ac:dyDescent="0.35">
      <c r="C6181" s="13" t="s">
        <v>12979</v>
      </c>
      <c r="O6181" s="16"/>
      <c r="Q6181" s="18">
        <f>SUBTOTAL(9,Q6168:Q6179)</f>
        <v>107856</v>
      </c>
      <c r="R6181" s="18">
        <f>SUBTOTAL(9,R6168:R6179)</f>
        <v>103758.16</v>
      </c>
      <c r="S6181" s="18">
        <f>SUBTOTAL(9,S6168:S6179)</f>
        <v>4097.84</v>
      </c>
      <c r="T6181" s="18">
        <f>SUBTOTAL(9,T6168:T6179)</f>
        <v>0</v>
      </c>
      <c r="U6181" s="10">
        <f t="shared" si="194"/>
        <v>-3.637978807091713E-12</v>
      </c>
      <c r="V6181" s="20">
        <f t="shared" si="195"/>
        <v>-3.637978807091713E-12</v>
      </c>
    </row>
    <row r="6182" spans="1:22" ht="29" outlineLevel="4" x14ac:dyDescent="0.35">
      <c r="A6182" s="6" t="s">
        <v>0</v>
      </c>
      <c r="B6182" s="6" t="s">
        <v>1</v>
      </c>
      <c r="C6182" s="12" t="s">
        <v>6623</v>
      </c>
      <c r="D6182" s="5" t="s">
        <v>6624</v>
      </c>
      <c r="E6182" s="6" t="s">
        <v>6624</v>
      </c>
      <c r="F6182" s="1" t="s">
        <v>4</v>
      </c>
      <c r="G6182" s="15" t="s">
        <v>13023</v>
      </c>
      <c r="H6182" s="1" t="s">
        <v>6627</v>
      </c>
      <c r="I6182" s="2" t="s">
        <v>6628</v>
      </c>
      <c r="J6182" s="6" t="s">
        <v>4</v>
      </c>
      <c r="K6182" s="6" t="s">
        <v>4</v>
      </c>
      <c r="L6182" s="6" t="s">
        <v>4</v>
      </c>
      <c r="M6182" s="6" t="s">
        <v>5</v>
      </c>
      <c r="N6182" s="6" t="s">
        <v>6625</v>
      </c>
      <c r="O6182" s="16">
        <v>44790</v>
      </c>
      <c r="P6182" s="6" t="s">
        <v>6626</v>
      </c>
      <c r="Q6182" s="18">
        <v>9592.32</v>
      </c>
      <c r="R6182" s="18">
        <v>0</v>
      </c>
      <c r="S6182" s="18">
        <v>9592.32</v>
      </c>
      <c r="T6182" s="18">
        <v>0</v>
      </c>
      <c r="U6182" s="10">
        <f t="shared" si="194"/>
        <v>0</v>
      </c>
      <c r="V6182" s="20">
        <f t="shared" si="195"/>
        <v>0</v>
      </c>
    </row>
    <row r="6183" spans="1:22" outlineLevel="3" x14ac:dyDescent="0.35">
      <c r="H6183" s="14" t="s">
        <v>12505</v>
      </c>
      <c r="O6183" s="16"/>
      <c r="Q6183" s="18">
        <f>SUBTOTAL(9,Q6182:Q6182)</f>
        <v>9592.32</v>
      </c>
      <c r="R6183" s="18">
        <f>SUBTOTAL(9,R6182:R6182)</f>
        <v>0</v>
      </c>
      <c r="S6183" s="18">
        <f>SUBTOTAL(9,S6182:S6182)</f>
        <v>9592.32</v>
      </c>
      <c r="T6183" s="18">
        <f>SUBTOTAL(9,T6182:T6182)</f>
        <v>0</v>
      </c>
      <c r="U6183" s="10">
        <f t="shared" si="194"/>
        <v>0</v>
      </c>
      <c r="V6183" s="20">
        <f t="shared" si="195"/>
        <v>0</v>
      </c>
    </row>
    <row r="6184" spans="1:22" outlineLevel="2" x14ac:dyDescent="0.35">
      <c r="C6184" s="13" t="s">
        <v>10834</v>
      </c>
      <c r="O6184" s="16"/>
      <c r="Q6184" s="18">
        <f>SUBTOTAL(9,Q6182:Q6182)</f>
        <v>9592.32</v>
      </c>
      <c r="R6184" s="18">
        <f>SUBTOTAL(9,R6182:R6182)</f>
        <v>0</v>
      </c>
      <c r="S6184" s="18">
        <f>SUBTOTAL(9,S6182:S6182)</f>
        <v>9592.32</v>
      </c>
      <c r="T6184" s="18">
        <f>SUBTOTAL(9,T6182:T6182)</f>
        <v>0</v>
      </c>
      <c r="U6184" s="10">
        <f t="shared" si="194"/>
        <v>0</v>
      </c>
      <c r="V6184" s="20">
        <f t="shared" si="195"/>
        <v>0</v>
      </c>
    </row>
    <row r="6185" spans="1:22" ht="29" outlineLevel="4" x14ac:dyDescent="0.35">
      <c r="A6185" s="6" t="s">
        <v>0</v>
      </c>
      <c r="B6185" s="6" t="s">
        <v>1</v>
      </c>
      <c r="C6185" s="12" t="s">
        <v>6629</v>
      </c>
      <c r="D6185" s="5" t="s">
        <v>6630</v>
      </c>
      <c r="E6185" s="6" t="s">
        <v>6630</v>
      </c>
      <c r="F6185" s="1" t="s">
        <v>4</v>
      </c>
      <c r="G6185" s="15" t="s">
        <v>13023</v>
      </c>
      <c r="H6185" s="1" t="s">
        <v>6632</v>
      </c>
      <c r="I6185" s="2" t="s">
        <v>6633</v>
      </c>
      <c r="J6185" s="6" t="s">
        <v>4</v>
      </c>
      <c r="K6185" s="6" t="s">
        <v>4</v>
      </c>
      <c r="L6185" s="6" t="s">
        <v>4</v>
      </c>
      <c r="M6185" s="6" t="s">
        <v>5</v>
      </c>
      <c r="N6185" s="6" t="s">
        <v>6631</v>
      </c>
      <c r="O6185" s="16">
        <v>45049</v>
      </c>
      <c r="P6185" s="6" t="s">
        <v>7</v>
      </c>
      <c r="Q6185" s="18">
        <v>240347.42</v>
      </c>
      <c r="R6185" s="18">
        <v>0</v>
      </c>
      <c r="S6185" s="18">
        <v>240347.42</v>
      </c>
      <c r="T6185" s="18">
        <v>0</v>
      </c>
      <c r="U6185" s="10">
        <f t="shared" si="194"/>
        <v>0</v>
      </c>
      <c r="V6185" s="20">
        <f t="shared" si="195"/>
        <v>0</v>
      </c>
    </row>
    <row r="6186" spans="1:22" outlineLevel="3" x14ac:dyDescent="0.35">
      <c r="H6186" s="14" t="s">
        <v>12506</v>
      </c>
      <c r="O6186" s="16"/>
      <c r="Q6186" s="18">
        <f>SUBTOTAL(9,Q6185:Q6185)</f>
        <v>240347.42</v>
      </c>
      <c r="R6186" s="18">
        <f>SUBTOTAL(9,R6185:R6185)</f>
        <v>0</v>
      </c>
      <c r="S6186" s="18">
        <f>SUBTOTAL(9,S6185:S6185)</f>
        <v>240347.42</v>
      </c>
      <c r="T6186" s="18">
        <f>SUBTOTAL(9,T6185:T6185)</f>
        <v>0</v>
      </c>
      <c r="U6186" s="10">
        <f t="shared" si="194"/>
        <v>0</v>
      </c>
      <c r="V6186" s="20">
        <f t="shared" si="195"/>
        <v>0</v>
      </c>
    </row>
    <row r="6187" spans="1:22" ht="29" outlineLevel="4" x14ac:dyDescent="0.35">
      <c r="A6187" s="6" t="s">
        <v>0</v>
      </c>
      <c r="B6187" s="6" t="s">
        <v>1</v>
      </c>
      <c r="C6187" s="12" t="s">
        <v>6629</v>
      </c>
      <c r="D6187" s="5" t="s">
        <v>6634</v>
      </c>
      <c r="E6187" s="6" t="s">
        <v>6634</v>
      </c>
      <c r="F6187" s="1" t="s">
        <v>4</v>
      </c>
      <c r="G6187" s="15" t="s">
        <v>13023</v>
      </c>
      <c r="H6187" s="1" t="s">
        <v>6218</v>
      </c>
      <c r="I6187" s="2" t="s">
        <v>6219</v>
      </c>
      <c r="J6187" s="6" t="s">
        <v>4</v>
      </c>
      <c r="K6187" s="6" t="s">
        <v>4</v>
      </c>
      <c r="L6187" s="6" t="s">
        <v>4</v>
      </c>
      <c r="M6187" s="6" t="s">
        <v>5</v>
      </c>
      <c r="N6187" s="6" t="s">
        <v>6635</v>
      </c>
      <c r="O6187" s="16">
        <v>44930</v>
      </c>
      <c r="P6187" s="6" t="s">
        <v>7</v>
      </c>
      <c r="Q6187" s="18">
        <v>17476.77</v>
      </c>
      <c r="R6187" s="18">
        <v>0</v>
      </c>
      <c r="S6187" s="18">
        <v>17476.77</v>
      </c>
      <c r="T6187" s="18">
        <v>0</v>
      </c>
      <c r="U6187" s="10">
        <f t="shared" si="194"/>
        <v>0</v>
      </c>
      <c r="V6187" s="20">
        <f t="shared" si="195"/>
        <v>0</v>
      </c>
    </row>
    <row r="6188" spans="1:22" outlineLevel="3" x14ac:dyDescent="0.35">
      <c r="H6188" s="14" t="s">
        <v>12432</v>
      </c>
      <c r="O6188" s="16"/>
      <c r="Q6188" s="18">
        <f>SUBTOTAL(9,Q6187:Q6187)</f>
        <v>17476.77</v>
      </c>
      <c r="R6188" s="18">
        <f>SUBTOTAL(9,R6187:R6187)</f>
        <v>0</v>
      </c>
      <c r="S6188" s="18">
        <f>SUBTOTAL(9,S6187:S6187)</f>
        <v>17476.77</v>
      </c>
      <c r="T6188" s="18">
        <f>SUBTOTAL(9,T6187:T6187)</f>
        <v>0</v>
      </c>
      <c r="U6188" s="10">
        <f t="shared" si="194"/>
        <v>0</v>
      </c>
      <c r="V6188" s="20">
        <f t="shared" si="195"/>
        <v>0</v>
      </c>
    </row>
    <row r="6189" spans="1:22" ht="29" outlineLevel="4" x14ac:dyDescent="0.35">
      <c r="A6189" s="6" t="s">
        <v>0</v>
      </c>
      <c r="B6189" s="6" t="s">
        <v>1</v>
      </c>
      <c r="C6189" s="12" t="s">
        <v>6629</v>
      </c>
      <c r="D6189" s="5" t="s">
        <v>6634</v>
      </c>
      <c r="E6189" s="6" t="s">
        <v>6634</v>
      </c>
      <c r="F6189" s="1" t="s">
        <v>4</v>
      </c>
      <c r="G6189" s="15" t="s">
        <v>13023</v>
      </c>
      <c r="H6189" s="1" t="s">
        <v>6637</v>
      </c>
      <c r="I6189" s="2" t="s">
        <v>6638</v>
      </c>
      <c r="J6189" s="6" t="s">
        <v>4</v>
      </c>
      <c r="K6189" s="6" t="s">
        <v>4</v>
      </c>
      <c r="L6189" s="6" t="s">
        <v>4</v>
      </c>
      <c r="M6189" s="6" t="s">
        <v>5</v>
      </c>
      <c r="N6189" s="6" t="s">
        <v>6636</v>
      </c>
      <c r="O6189" s="16">
        <v>44888</v>
      </c>
      <c r="P6189" s="6" t="s">
        <v>7</v>
      </c>
      <c r="Q6189" s="18">
        <v>116749.41</v>
      </c>
      <c r="R6189" s="18">
        <v>0</v>
      </c>
      <c r="S6189" s="18">
        <v>116749.41</v>
      </c>
      <c r="T6189" s="18">
        <v>0</v>
      </c>
      <c r="U6189" s="10">
        <f t="shared" si="194"/>
        <v>0</v>
      </c>
      <c r="V6189" s="20">
        <f t="shared" si="195"/>
        <v>0</v>
      </c>
    </row>
    <row r="6190" spans="1:22" ht="29" outlineLevel="4" x14ac:dyDescent="0.35">
      <c r="A6190" s="6" t="s">
        <v>0</v>
      </c>
      <c r="B6190" s="6" t="s">
        <v>1</v>
      </c>
      <c r="C6190" s="12" t="s">
        <v>6629</v>
      </c>
      <c r="D6190" s="5" t="s">
        <v>6634</v>
      </c>
      <c r="E6190" s="6" t="s">
        <v>6634</v>
      </c>
      <c r="F6190" s="1" t="s">
        <v>4</v>
      </c>
      <c r="G6190" s="15" t="s">
        <v>13023</v>
      </c>
      <c r="H6190" s="1" t="s">
        <v>6637</v>
      </c>
      <c r="I6190" s="2" t="s">
        <v>6638</v>
      </c>
      <c r="J6190" s="6" t="s">
        <v>4</v>
      </c>
      <c r="K6190" s="6" t="s">
        <v>4</v>
      </c>
      <c r="L6190" s="6" t="s">
        <v>4</v>
      </c>
      <c r="M6190" s="6" t="s">
        <v>5</v>
      </c>
      <c r="N6190" s="6" t="s">
        <v>6639</v>
      </c>
      <c r="O6190" s="16">
        <v>44959</v>
      </c>
      <c r="P6190" s="6" t="s">
        <v>7</v>
      </c>
      <c r="Q6190" s="18">
        <v>80971.64</v>
      </c>
      <c r="R6190" s="18">
        <v>0</v>
      </c>
      <c r="S6190" s="18">
        <v>80971.64</v>
      </c>
      <c r="T6190" s="18">
        <v>0</v>
      </c>
      <c r="U6190" s="10">
        <f t="shared" si="194"/>
        <v>0</v>
      </c>
      <c r="V6190" s="20">
        <f t="shared" si="195"/>
        <v>0</v>
      </c>
    </row>
    <row r="6191" spans="1:22" ht="29" outlineLevel="4" x14ac:dyDescent="0.35">
      <c r="A6191" s="6" t="s">
        <v>0</v>
      </c>
      <c r="B6191" s="6" t="s">
        <v>1</v>
      </c>
      <c r="C6191" s="12" t="s">
        <v>6629</v>
      </c>
      <c r="D6191" s="5" t="s">
        <v>6634</v>
      </c>
      <c r="E6191" s="6" t="s">
        <v>6634</v>
      </c>
      <c r="F6191" s="1" t="s">
        <v>4</v>
      </c>
      <c r="G6191" s="15" t="s">
        <v>13023</v>
      </c>
      <c r="H6191" s="1" t="s">
        <v>6637</v>
      </c>
      <c r="I6191" s="2" t="s">
        <v>6638</v>
      </c>
      <c r="J6191" s="6" t="s">
        <v>4</v>
      </c>
      <c r="K6191" s="6" t="s">
        <v>4</v>
      </c>
      <c r="L6191" s="6" t="s">
        <v>4</v>
      </c>
      <c r="M6191" s="6" t="s">
        <v>5</v>
      </c>
      <c r="N6191" s="6" t="s">
        <v>6640</v>
      </c>
      <c r="O6191" s="16">
        <v>45013</v>
      </c>
      <c r="P6191" s="6" t="s">
        <v>7</v>
      </c>
      <c r="Q6191" s="18">
        <v>40110.46</v>
      </c>
      <c r="R6191" s="18">
        <v>0</v>
      </c>
      <c r="S6191" s="18">
        <v>40110.46</v>
      </c>
      <c r="T6191" s="18">
        <v>0</v>
      </c>
      <c r="U6191" s="10">
        <f t="shared" si="194"/>
        <v>0</v>
      </c>
      <c r="V6191" s="20">
        <f t="shared" si="195"/>
        <v>0</v>
      </c>
    </row>
    <row r="6192" spans="1:22" ht="29" outlineLevel="4" x14ac:dyDescent="0.35">
      <c r="A6192" s="6" t="s">
        <v>0</v>
      </c>
      <c r="B6192" s="6" t="s">
        <v>1</v>
      </c>
      <c r="C6192" s="12" t="s">
        <v>6629</v>
      </c>
      <c r="D6192" s="5" t="s">
        <v>6634</v>
      </c>
      <c r="E6192" s="6" t="s">
        <v>6634</v>
      </c>
      <c r="F6192" s="1" t="s">
        <v>4</v>
      </c>
      <c r="G6192" s="15" t="s">
        <v>13023</v>
      </c>
      <c r="H6192" s="1" t="s">
        <v>6637</v>
      </c>
      <c r="I6192" s="2" t="s">
        <v>6638</v>
      </c>
      <c r="J6192" s="6" t="s">
        <v>4</v>
      </c>
      <c r="K6192" s="6" t="s">
        <v>4</v>
      </c>
      <c r="L6192" s="6" t="s">
        <v>4</v>
      </c>
      <c r="M6192" s="6" t="s">
        <v>5</v>
      </c>
      <c r="N6192" s="6" t="s">
        <v>6641</v>
      </c>
      <c r="O6192" s="16">
        <v>45093</v>
      </c>
      <c r="P6192" s="6" t="s">
        <v>7</v>
      </c>
      <c r="Q6192" s="18">
        <v>71109.05</v>
      </c>
      <c r="R6192" s="18">
        <v>0</v>
      </c>
      <c r="S6192" s="18">
        <v>71109.05</v>
      </c>
      <c r="T6192" s="18">
        <v>0</v>
      </c>
      <c r="U6192" s="10">
        <f t="shared" si="194"/>
        <v>0</v>
      </c>
      <c r="V6192" s="20">
        <f t="shared" si="195"/>
        <v>0</v>
      </c>
    </row>
    <row r="6193" spans="1:22" outlineLevel="3" x14ac:dyDescent="0.35">
      <c r="H6193" s="14" t="s">
        <v>12507</v>
      </c>
      <c r="O6193" s="16"/>
      <c r="Q6193" s="18">
        <f>SUBTOTAL(9,Q6189:Q6192)</f>
        <v>308940.56</v>
      </c>
      <c r="R6193" s="18">
        <f>SUBTOTAL(9,R6189:R6192)</f>
        <v>0</v>
      </c>
      <c r="S6193" s="18">
        <f>SUBTOTAL(9,S6189:S6192)</f>
        <v>308940.56</v>
      </c>
      <c r="T6193" s="18">
        <f>SUBTOTAL(9,T6189:T6192)</f>
        <v>0</v>
      </c>
      <c r="U6193" s="10">
        <f t="shared" si="194"/>
        <v>0</v>
      </c>
      <c r="V6193" s="20">
        <f t="shared" si="195"/>
        <v>0</v>
      </c>
    </row>
    <row r="6194" spans="1:22" ht="29" outlineLevel="4" x14ac:dyDescent="0.35">
      <c r="A6194" s="6" t="s">
        <v>0</v>
      </c>
      <c r="B6194" s="6" t="s">
        <v>1</v>
      </c>
      <c r="C6194" s="12" t="s">
        <v>6629</v>
      </c>
      <c r="D6194" s="5" t="s">
        <v>6630</v>
      </c>
      <c r="E6194" s="6" t="s">
        <v>6630</v>
      </c>
      <c r="F6194" s="1" t="s">
        <v>4</v>
      </c>
      <c r="G6194" s="15" t="s">
        <v>13023</v>
      </c>
      <c r="H6194" s="1" t="s">
        <v>6643</v>
      </c>
      <c r="I6194" s="2" t="s">
        <v>6644</v>
      </c>
      <c r="J6194" s="6" t="s">
        <v>4</v>
      </c>
      <c r="K6194" s="6" t="s">
        <v>4</v>
      </c>
      <c r="L6194" s="6" t="s">
        <v>4</v>
      </c>
      <c r="M6194" s="6" t="s">
        <v>5</v>
      </c>
      <c r="N6194" s="6" t="s">
        <v>6642</v>
      </c>
      <c r="O6194" s="16">
        <v>45049</v>
      </c>
      <c r="P6194" s="6" t="s">
        <v>7</v>
      </c>
      <c r="Q6194" s="18">
        <v>232953.58</v>
      </c>
      <c r="R6194" s="18">
        <v>0</v>
      </c>
      <c r="S6194" s="18">
        <v>232953.58</v>
      </c>
      <c r="T6194" s="18">
        <v>0</v>
      </c>
      <c r="U6194" s="10">
        <f t="shared" si="194"/>
        <v>0</v>
      </c>
      <c r="V6194" s="20">
        <f t="shared" si="195"/>
        <v>0</v>
      </c>
    </row>
    <row r="6195" spans="1:22" outlineLevel="3" x14ac:dyDescent="0.35">
      <c r="H6195" s="14" t="s">
        <v>12508</v>
      </c>
      <c r="O6195" s="16"/>
      <c r="Q6195" s="18">
        <f>SUBTOTAL(9,Q6194:Q6194)</f>
        <v>232953.58</v>
      </c>
      <c r="R6195" s="18">
        <f>SUBTOTAL(9,R6194:R6194)</f>
        <v>0</v>
      </c>
      <c r="S6195" s="18">
        <f>SUBTOTAL(9,S6194:S6194)</f>
        <v>232953.58</v>
      </c>
      <c r="T6195" s="18">
        <f>SUBTOTAL(9,T6194:T6194)</f>
        <v>0</v>
      </c>
      <c r="U6195" s="10">
        <f t="shared" si="194"/>
        <v>0</v>
      </c>
      <c r="V6195" s="20">
        <f t="shared" si="195"/>
        <v>0</v>
      </c>
    </row>
    <row r="6196" spans="1:22" outlineLevel="2" x14ac:dyDescent="0.35">
      <c r="C6196" s="13" t="s">
        <v>10835</v>
      </c>
      <c r="O6196" s="16"/>
      <c r="Q6196" s="18">
        <f>SUBTOTAL(9,Q6185:Q6194)</f>
        <v>799718.33</v>
      </c>
      <c r="R6196" s="18">
        <f>SUBTOTAL(9,R6185:R6194)</f>
        <v>0</v>
      </c>
      <c r="S6196" s="18">
        <f>SUBTOTAL(9,S6185:S6194)</f>
        <v>799718.33</v>
      </c>
      <c r="T6196" s="18">
        <f>SUBTOTAL(9,T6185:T6194)</f>
        <v>0</v>
      </c>
      <c r="U6196" s="10">
        <f t="shared" si="194"/>
        <v>0</v>
      </c>
      <c r="V6196" s="20">
        <f t="shared" si="195"/>
        <v>0</v>
      </c>
    </row>
    <row r="6197" spans="1:22" ht="29" outlineLevel="4" x14ac:dyDescent="0.35">
      <c r="A6197" s="6" t="s">
        <v>52</v>
      </c>
      <c r="B6197" s="6" t="s">
        <v>53</v>
      </c>
      <c r="C6197" s="12" t="s">
        <v>6645</v>
      </c>
      <c r="D6197" s="5" t="s">
        <v>6646</v>
      </c>
      <c r="E6197" s="6" t="s">
        <v>6646</v>
      </c>
      <c r="F6197" s="1" t="s">
        <v>4</v>
      </c>
      <c r="G6197" s="15" t="s">
        <v>2195</v>
      </c>
      <c r="H6197" s="1" t="s">
        <v>6649</v>
      </c>
      <c r="I6197" s="2" t="s">
        <v>6650</v>
      </c>
      <c r="J6197" s="6" t="s">
        <v>4</v>
      </c>
      <c r="K6197" s="6" t="s">
        <v>4</v>
      </c>
      <c r="L6197" s="6" t="s">
        <v>4</v>
      </c>
      <c r="M6197" s="6" t="s">
        <v>5</v>
      </c>
      <c r="N6197" s="6" t="s">
        <v>6647</v>
      </c>
      <c r="O6197" s="16">
        <v>44879</v>
      </c>
      <c r="P6197" s="6" t="s">
        <v>6648</v>
      </c>
      <c r="Q6197" s="18">
        <v>500000</v>
      </c>
      <c r="R6197" s="18">
        <v>0</v>
      </c>
      <c r="S6197" s="18">
        <v>500000</v>
      </c>
      <c r="T6197" s="18">
        <v>0</v>
      </c>
      <c r="U6197" s="10">
        <f t="shared" si="194"/>
        <v>0</v>
      </c>
      <c r="V6197" s="20">
        <f t="shared" si="195"/>
        <v>0</v>
      </c>
    </row>
    <row r="6198" spans="1:22" outlineLevel="3" x14ac:dyDescent="0.35">
      <c r="H6198" s="14" t="s">
        <v>12509</v>
      </c>
      <c r="O6198" s="16"/>
      <c r="Q6198" s="18">
        <f>SUBTOTAL(9,Q6197:Q6197)</f>
        <v>500000</v>
      </c>
      <c r="R6198" s="18">
        <f>SUBTOTAL(9,R6197:R6197)</f>
        <v>0</v>
      </c>
      <c r="S6198" s="18">
        <f>SUBTOTAL(9,S6197:S6197)</f>
        <v>500000</v>
      </c>
      <c r="T6198" s="18">
        <f>SUBTOTAL(9,T6197:T6197)</f>
        <v>0</v>
      </c>
      <c r="U6198" s="10">
        <f t="shared" si="194"/>
        <v>0</v>
      </c>
      <c r="V6198" s="20">
        <f t="shared" si="195"/>
        <v>0</v>
      </c>
    </row>
    <row r="6199" spans="1:22" outlineLevel="4" x14ac:dyDescent="0.35">
      <c r="A6199" s="6" t="s">
        <v>52</v>
      </c>
      <c r="B6199" s="6" t="s">
        <v>53</v>
      </c>
      <c r="C6199" s="12" t="s">
        <v>6645</v>
      </c>
      <c r="D6199" s="5" t="s">
        <v>6646</v>
      </c>
      <c r="E6199" s="6" t="s">
        <v>6646</v>
      </c>
      <c r="F6199" s="1" t="s">
        <v>4</v>
      </c>
      <c r="G6199" s="15" t="s">
        <v>2195</v>
      </c>
      <c r="H6199" s="1" t="s">
        <v>6653</v>
      </c>
      <c r="I6199" s="2" t="s">
        <v>6654</v>
      </c>
      <c r="J6199" s="6" t="s">
        <v>4</v>
      </c>
      <c r="K6199" s="6" t="s">
        <v>4</v>
      </c>
      <c r="L6199" s="6" t="s">
        <v>4</v>
      </c>
      <c r="M6199" s="6" t="s">
        <v>5</v>
      </c>
      <c r="N6199" s="6" t="s">
        <v>6651</v>
      </c>
      <c r="O6199" s="16">
        <v>44900</v>
      </c>
      <c r="P6199" s="6" t="s">
        <v>6652</v>
      </c>
      <c r="Q6199" s="18">
        <v>6136894</v>
      </c>
      <c r="R6199" s="18">
        <v>0</v>
      </c>
      <c r="S6199" s="18">
        <v>6136894</v>
      </c>
      <c r="T6199" s="18">
        <v>0</v>
      </c>
      <c r="U6199" s="10">
        <f t="shared" si="194"/>
        <v>0</v>
      </c>
      <c r="V6199" s="20">
        <f t="shared" si="195"/>
        <v>0</v>
      </c>
    </row>
    <row r="6200" spans="1:22" outlineLevel="4" x14ac:dyDescent="0.35">
      <c r="A6200" s="6" t="s">
        <v>52</v>
      </c>
      <c r="B6200" s="6" t="s">
        <v>53</v>
      </c>
      <c r="C6200" s="12" t="s">
        <v>6645</v>
      </c>
      <c r="D6200" s="5" t="s">
        <v>6646</v>
      </c>
      <c r="E6200" s="6" t="s">
        <v>6646</v>
      </c>
      <c r="F6200" s="1" t="s">
        <v>4</v>
      </c>
      <c r="G6200" s="15" t="s">
        <v>2195</v>
      </c>
      <c r="H6200" s="1" t="s">
        <v>6653</v>
      </c>
      <c r="I6200" s="2" t="s">
        <v>6654</v>
      </c>
      <c r="J6200" s="6" t="s">
        <v>4</v>
      </c>
      <c r="K6200" s="6" t="s">
        <v>4</v>
      </c>
      <c r="L6200" s="6" t="s">
        <v>4</v>
      </c>
      <c r="M6200" s="6" t="s">
        <v>5</v>
      </c>
      <c r="N6200" s="6" t="s">
        <v>6655</v>
      </c>
      <c r="O6200" s="16">
        <v>44935</v>
      </c>
      <c r="P6200" s="6" t="s">
        <v>6656</v>
      </c>
      <c r="Q6200" s="18">
        <v>6136894</v>
      </c>
      <c r="R6200" s="18">
        <v>0</v>
      </c>
      <c r="S6200" s="18">
        <v>6136894</v>
      </c>
      <c r="T6200" s="18">
        <v>0</v>
      </c>
      <c r="U6200" s="10">
        <f t="shared" si="194"/>
        <v>0</v>
      </c>
      <c r="V6200" s="20">
        <f t="shared" si="195"/>
        <v>0</v>
      </c>
    </row>
    <row r="6201" spans="1:22" outlineLevel="4" x14ac:dyDescent="0.35">
      <c r="A6201" s="6" t="s">
        <v>52</v>
      </c>
      <c r="B6201" s="6" t="s">
        <v>53</v>
      </c>
      <c r="C6201" s="12" t="s">
        <v>6645</v>
      </c>
      <c r="D6201" s="5" t="s">
        <v>6646</v>
      </c>
      <c r="E6201" s="6" t="s">
        <v>6646</v>
      </c>
      <c r="F6201" s="1" t="s">
        <v>4</v>
      </c>
      <c r="G6201" s="15" t="s">
        <v>2195</v>
      </c>
      <c r="H6201" s="1" t="s">
        <v>6653</v>
      </c>
      <c r="I6201" s="2" t="s">
        <v>6654</v>
      </c>
      <c r="J6201" s="6" t="s">
        <v>4</v>
      </c>
      <c r="K6201" s="6" t="s">
        <v>4</v>
      </c>
      <c r="L6201" s="6" t="s">
        <v>4</v>
      </c>
      <c r="M6201" s="6" t="s">
        <v>5</v>
      </c>
      <c r="N6201" s="6" t="s">
        <v>6657</v>
      </c>
      <c r="O6201" s="16">
        <v>44977</v>
      </c>
      <c r="P6201" s="6" t="s">
        <v>6658</v>
      </c>
      <c r="Q6201" s="18">
        <v>6136894</v>
      </c>
      <c r="R6201" s="18">
        <v>0</v>
      </c>
      <c r="S6201" s="18">
        <v>6136894</v>
      </c>
      <c r="T6201" s="18">
        <v>0</v>
      </c>
      <c r="U6201" s="10">
        <f t="shared" si="194"/>
        <v>0</v>
      </c>
      <c r="V6201" s="20">
        <f t="shared" si="195"/>
        <v>0</v>
      </c>
    </row>
    <row r="6202" spans="1:22" outlineLevel="4" x14ac:dyDescent="0.35">
      <c r="A6202" s="6" t="s">
        <v>52</v>
      </c>
      <c r="B6202" s="6" t="s">
        <v>53</v>
      </c>
      <c r="C6202" s="12" t="s">
        <v>6645</v>
      </c>
      <c r="D6202" s="5" t="s">
        <v>6646</v>
      </c>
      <c r="E6202" s="6" t="s">
        <v>6646</v>
      </c>
      <c r="F6202" s="1" t="s">
        <v>4</v>
      </c>
      <c r="G6202" s="15" t="s">
        <v>2195</v>
      </c>
      <c r="H6202" s="1" t="s">
        <v>6653</v>
      </c>
      <c r="I6202" s="2" t="s">
        <v>6654</v>
      </c>
      <c r="J6202" s="6" t="s">
        <v>4</v>
      </c>
      <c r="K6202" s="6" t="s">
        <v>4</v>
      </c>
      <c r="L6202" s="6" t="s">
        <v>4</v>
      </c>
      <c r="M6202" s="6" t="s">
        <v>5</v>
      </c>
      <c r="N6202" s="6" t="s">
        <v>6659</v>
      </c>
      <c r="O6202" s="16">
        <v>45091</v>
      </c>
      <c r="P6202" s="6" t="s">
        <v>6660</v>
      </c>
      <c r="Q6202" s="18">
        <v>6136896</v>
      </c>
      <c r="R6202" s="18">
        <v>0</v>
      </c>
      <c r="S6202" s="18">
        <v>6136896</v>
      </c>
      <c r="T6202" s="18">
        <v>0</v>
      </c>
      <c r="U6202" s="10">
        <f t="shared" si="194"/>
        <v>0</v>
      </c>
      <c r="V6202" s="20">
        <f t="shared" si="195"/>
        <v>0</v>
      </c>
    </row>
    <row r="6203" spans="1:22" outlineLevel="3" x14ac:dyDescent="0.35">
      <c r="H6203" s="14" t="s">
        <v>12510</v>
      </c>
      <c r="O6203" s="16"/>
      <c r="Q6203" s="18">
        <f>SUBTOTAL(9,Q6199:Q6202)</f>
        <v>24547578</v>
      </c>
      <c r="R6203" s="18">
        <f>SUBTOTAL(9,R6199:R6202)</f>
        <v>0</v>
      </c>
      <c r="S6203" s="18">
        <f>SUBTOTAL(9,S6199:S6202)</f>
        <v>24547578</v>
      </c>
      <c r="T6203" s="18">
        <f>SUBTOTAL(9,T6199:T6202)</f>
        <v>0</v>
      </c>
      <c r="U6203" s="10">
        <f t="shared" si="194"/>
        <v>0</v>
      </c>
      <c r="V6203" s="20">
        <f t="shared" si="195"/>
        <v>0</v>
      </c>
    </row>
    <row r="6204" spans="1:22" outlineLevel="2" x14ac:dyDescent="0.35">
      <c r="C6204" s="13" t="s">
        <v>10836</v>
      </c>
      <c r="O6204" s="16"/>
      <c r="Q6204" s="18">
        <f>SUBTOTAL(9,Q6197:Q6202)</f>
        <v>25047578</v>
      </c>
      <c r="R6204" s="18">
        <f>SUBTOTAL(9,R6197:R6202)</f>
        <v>0</v>
      </c>
      <c r="S6204" s="18">
        <f>SUBTOTAL(9,S6197:S6202)</f>
        <v>25047578</v>
      </c>
      <c r="T6204" s="18">
        <f>SUBTOTAL(9,T6197:T6202)</f>
        <v>0</v>
      </c>
      <c r="U6204" s="10">
        <f t="shared" si="194"/>
        <v>0</v>
      </c>
      <c r="V6204" s="20">
        <f t="shared" si="195"/>
        <v>0</v>
      </c>
    </row>
    <row r="6205" spans="1:22" ht="29" outlineLevel="4" x14ac:dyDescent="0.35">
      <c r="A6205" s="6" t="s">
        <v>743</v>
      </c>
      <c r="B6205" s="6" t="s">
        <v>744</v>
      </c>
      <c r="C6205" s="12" t="s">
        <v>6661</v>
      </c>
      <c r="D6205" s="5" t="s">
        <v>6662</v>
      </c>
      <c r="E6205" s="6" t="s">
        <v>6662</v>
      </c>
      <c r="F6205" s="1" t="s">
        <v>4</v>
      </c>
      <c r="G6205" s="15" t="s">
        <v>835</v>
      </c>
      <c r="H6205" s="1" t="s">
        <v>831</v>
      </c>
      <c r="I6205" s="2" t="s">
        <v>832</v>
      </c>
      <c r="J6205" s="6" t="s">
        <v>6663</v>
      </c>
      <c r="K6205" s="6" t="s">
        <v>4</v>
      </c>
      <c r="L6205" s="6" t="s">
        <v>4</v>
      </c>
      <c r="M6205" s="6" t="s">
        <v>5</v>
      </c>
      <c r="N6205" s="6" t="s">
        <v>6664</v>
      </c>
      <c r="O6205" s="16">
        <v>44917</v>
      </c>
      <c r="P6205" s="6" t="s">
        <v>7</v>
      </c>
      <c r="Q6205" s="18">
        <v>46429</v>
      </c>
      <c r="R6205" s="18">
        <v>0</v>
      </c>
      <c r="S6205" s="18">
        <v>46429</v>
      </c>
      <c r="T6205" s="18">
        <v>0</v>
      </c>
      <c r="U6205" s="10">
        <f t="shared" si="194"/>
        <v>0</v>
      </c>
      <c r="V6205" s="20">
        <f t="shared" si="195"/>
        <v>0</v>
      </c>
    </row>
    <row r="6206" spans="1:22" ht="29" outlineLevel="4" x14ac:dyDescent="0.35">
      <c r="A6206" s="6" t="s">
        <v>743</v>
      </c>
      <c r="B6206" s="6" t="s">
        <v>744</v>
      </c>
      <c r="C6206" s="12" t="s">
        <v>6661</v>
      </c>
      <c r="D6206" s="5" t="s">
        <v>6662</v>
      </c>
      <c r="E6206" s="6" t="s">
        <v>6662</v>
      </c>
      <c r="F6206" s="1" t="s">
        <v>4</v>
      </c>
      <c r="G6206" s="15" t="s">
        <v>835</v>
      </c>
      <c r="H6206" s="1" t="s">
        <v>831</v>
      </c>
      <c r="I6206" s="2" t="s">
        <v>832</v>
      </c>
      <c r="J6206" s="6" t="s">
        <v>6663</v>
      </c>
      <c r="K6206" s="6" t="s">
        <v>4</v>
      </c>
      <c r="L6206" s="6" t="s">
        <v>4</v>
      </c>
      <c r="M6206" s="6" t="s">
        <v>5</v>
      </c>
      <c r="N6206" s="6" t="s">
        <v>6665</v>
      </c>
      <c r="O6206" s="16">
        <v>44923</v>
      </c>
      <c r="P6206" s="6" t="s">
        <v>7</v>
      </c>
      <c r="Q6206" s="18">
        <v>34284</v>
      </c>
      <c r="R6206" s="18">
        <v>0</v>
      </c>
      <c r="S6206" s="18">
        <v>34284</v>
      </c>
      <c r="T6206" s="18">
        <v>0</v>
      </c>
      <c r="U6206" s="10">
        <f t="shared" si="194"/>
        <v>0</v>
      </c>
      <c r="V6206" s="20">
        <f t="shared" si="195"/>
        <v>0</v>
      </c>
    </row>
    <row r="6207" spans="1:22" ht="29" outlineLevel="4" x14ac:dyDescent="0.35">
      <c r="A6207" s="6" t="s">
        <v>743</v>
      </c>
      <c r="B6207" s="6" t="s">
        <v>744</v>
      </c>
      <c r="C6207" s="12" t="s">
        <v>6661</v>
      </c>
      <c r="D6207" s="5" t="s">
        <v>6662</v>
      </c>
      <c r="E6207" s="6" t="s">
        <v>6662</v>
      </c>
      <c r="F6207" s="1" t="s">
        <v>4</v>
      </c>
      <c r="G6207" s="15" t="s">
        <v>835</v>
      </c>
      <c r="H6207" s="1" t="s">
        <v>831</v>
      </c>
      <c r="I6207" s="2" t="s">
        <v>832</v>
      </c>
      <c r="J6207" s="6" t="s">
        <v>6663</v>
      </c>
      <c r="K6207" s="6" t="s">
        <v>4</v>
      </c>
      <c r="L6207" s="6" t="s">
        <v>4</v>
      </c>
      <c r="M6207" s="6" t="s">
        <v>5</v>
      </c>
      <c r="N6207" s="6" t="s">
        <v>6666</v>
      </c>
      <c r="O6207" s="16">
        <v>45034</v>
      </c>
      <c r="P6207" s="6" t="s">
        <v>7</v>
      </c>
      <c r="Q6207" s="18">
        <v>46429</v>
      </c>
      <c r="R6207" s="18">
        <v>0</v>
      </c>
      <c r="S6207" s="18">
        <v>46429</v>
      </c>
      <c r="T6207" s="18">
        <v>0</v>
      </c>
      <c r="U6207" s="10">
        <f t="shared" si="194"/>
        <v>0</v>
      </c>
      <c r="V6207" s="20">
        <f t="shared" si="195"/>
        <v>0</v>
      </c>
    </row>
    <row r="6208" spans="1:22" ht="29" outlineLevel="4" x14ac:dyDescent="0.35">
      <c r="A6208" s="6" t="s">
        <v>743</v>
      </c>
      <c r="B6208" s="6" t="s">
        <v>744</v>
      </c>
      <c r="C6208" s="12" t="s">
        <v>6661</v>
      </c>
      <c r="D6208" s="5" t="s">
        <v>6662</v>
      </c>
      <c r="E6208" s="6" t="s">
        <v>6662</v>
      </c>
      <c r="F6208" s="1" t="s">
        <v>4</v>
      </c>
      <c r="G6208" s="15" t="s">
        <v>835</v>
      </c>
      <c r="H6208" s="1" t="s">
        <v>831</v>
      </c>
      <c r="I6208" s="2" t="s">
        <v>832</v>
      </c>
      <c r="J6208" s="6" t="s">
        <v>6663</v>
      </c>
      <c r="K6208" s="6" t="s">
        <v>4</v>
      </c>
      <c r="L6208" s="6" t="s">
        <v>4</v>
      </c>
      <c r="M6208" s="6" t="s">
        <v>5</v>
      </c>
      <c r="N6208" s="6" t="s">
        <v>6667</v>
      </c>
      <c r="O6208" s="16">
        <v>44771</v>
      </c>
      <c r="P6208" s="6" t="s">
        <v>7</v>
      </c>
      <c r="Q6208" s="18">
        <v>46429</v>
      </c>
      <c r="R6208" s="18">
        <v>0</v>
      </c>
      <c r="S6208" s="18">
        <v>46429</v>
      </c>
      <c r="T6208" s="18">
        <v>0</v>
      </c>
      <c r="U6208" s="10">
        <f t="shared" si="194"/>
        <v>0</v>
      </c>
      <c r="V6208" s="20">
        <f t="shared" si="195"/>
        <v>0</v>
      </c>
    </row>
    <row r="6209" spans="1:22" ht="29" outlineLevel="4" x14ac:dyDescent="0.35">
      <c r="A6209" s="6" t="s">
        <v>743</v>
      </c>
      <c r="B6209" s="6" t="s">
        <v>744</v>
      </c>
      <c r="C6209" s="12" t="s">
        <v>6661</v>
      </c>
      <c r="D6209" s="5" t="s">
        <v>6662</v>
      </c>
      <c r="E6209" s="6" t="s">
        <v>6662</v>
      </c>
      <c r="F6209" s="1" t="s">
        <v>4</v>
      </c>
      <c r="G6209" s="15" t="s">
        <v>835</v>
      </c>
      <c r="H6209" s="1" t="s">
        <v>831</v>
      </c>
      <c r="I6209" s="2" t="s">
        <v>832</v>
      </c>
      <c r="J6209" s="6" t="s">
        <v>6663</v>
      </c>
      <c r="K6209" s="6" t="s">
        <v>4</v>
      </c>
      <c r="L6209" s="6" t="s">
        <v>4</v>
      </c>
      <c r="M6209" s="6" t="s">
        <v>5</v>
      </c>
      <c r="N6209" s="6" t="s">
        <v>6668</v>
      </c>
      <c r="O6209" s="16">
        <v>44845</v>
      </c>
      <c r="P6209" s="6" t="s">
        <v>7</v>
      </c>
      <c r="Q6209" s="18">
        <v>46429</v>
      </c>
      <c r="R6209" s="18">
        <v>0</v>
      </c>
      <c r="S6209" s="18">
        <v>46429</v>
      </c>
      <c r="T6209" s="18">
        <v>0</v>
      </c>
      <c r="U6209" s="10">
        <f t="shared" si="194"/>
        <v>0</v>
      </c>
      <c r="V6209" s="20">
        <f t="shared" si="195"/>
        <v>0</v>
      </c>
    </row>
    <row r="6210" spans="1:22" outlineLevel="3" x14ac:dyDescent="0.35">
      <c r="H6210" s="14" t="s">
        <v>11487</v>
      </c>
      <c r="O6210" s="16"/>
      <c r="Q6210" s="18">
        <f>SUBTOTAL(9,Q6205:Q6209)</f>
        <v>220000</v>
      </c>
      <c r="R6210" s="18">
        <f>SUBTOTAL(9,R6205:R6209)</f>
        <v>0</v>
      </c>
      <c r="S6210" s="18">
        <f>SUBTOTAL(9,S6205:S6209)</f>
        <v>220000</v>
      </c>
      <c r="T6210" s="18">
        <f>SUBTOTAL(9,T6205:T6209)</f>
        <v>0</v>
      </c>
      <c r="U6210" s="10">
        <f t="shared" si="194"/>
        <v>0</v>
      </c>
      <c r="V6210" s="20">
        <f t="shared" si="195"/>
        <v>0</v>
      </c>
    </row>
    <row r="6211" spans="1:22" outlineLevel="4" x14ac:dyDescent="0.35">
      <c r="A6211" s="6" t="s">
        <v>110</v>
      </c>
      <c r="B6211" s="6" t="s">
        <v>111</v>
      </c>
      <c r="C6211" s="12" t="s">
        <v>6661</v>
      </c>
      <c r="D6211" s="5" t="s">
        <v>6669</v>
      </c>
      <c r="E6211" s="6" t="s">
        <v>6669</v>
      </c>
      <c r="F6211" s="1" t="s">
        <v>4</v>
      </c>
      <c r="G6211" s="15" t="s">
        <v>114</v>
      </c>
      <c r="H6211" s="1" t="s">
        <v>116</v>
      </c>
      <c r="I6211" s="2" t="s">
        <v>12902</v>
      </c>
      <c r="J6211" s="6" t="s">
        <v>4</v>
      </c>
      <c r="K6211" s="6" t="s">
        <v>4</v>
      </c>
      <c r="L6211" s="6" t="s">
        <v>4</v>
      </c>
      <c r="M6211" s="6" t="s">
        <v>5</v>
      </c>
      <c r="N6211" s="6" t="s">
        <v>6670</v>
      </c>
      <c r="O6211" s="16">
        <v>44869</v>
      </c>
      <c r="P6211" s="6" t="s">
        <v>7</v>
      </c>
      <c r="Q6211" s="18">
        <v>76782</v>
      </c>
      <c r="R6211" s="18">
        <v>0</v>
      </c>
      <c r="S6211" s="18">
        <v>76782</v>
      </c>
      <c r="T6211" s="18">
        <v>0</v>
      </c>
      <c r="U6211" s="10">
        <f t="shared" ref="U6211:U6274" si="196">Q6211-R6211-S6211-T6211</f>
        <v>0</v>
      </c>
      <c r="V6211" s="20">
        <f t="shared" ref="V6211:V6274" si="197">Q6211-R6211-S6211-T6211</f>
        <v>0</v>
      </c>
    </row>
    <row r="6212" spans="1:22" outlineLevel="4" x14ac:dyDescent="0.35">
      <c r="A6212" s="6" t="s">
        <v>110</v>
      </c>
      <c r="B6212" s="6" t="s">
        <v>111</v>
      </c>
      <c r="C6212" s="12" t="s">
        <v>6661</v>
      </c>
      <c r="D6212" s="5" t="s">
        <v>6669</v>
      </c>
      <c r="E6212" s="6" t="s">
        <v>6669</v>
      </c>
      <c r="F6212" s="1" t="s">
        <v>4</v>
      </c>
      <c r="G6212" s="15" t="s">
        <v>114</v>
      </c>
      <c r="H6212" s="1" t="s">
        <v>116</v>
      </c>
      <c r="I6212" s="2" t="s">
        <v>12902</v>
      </c>
      <c r="J6212" s="6" t="s">
        <v>4</v>
      </c>
      <c r="K6212" s="6" t="s">
        <v>4</v>
      </c>
      <c r="L6212" s="6" t="s">
        <v>4</v>
      </c>
      <c r="M6212" s="6" t="s">
        <v>5</v>
      </c>
      <c r="N6212" s="6" t="s">
        <v>6671</v>
      </c>
      <c r="O6212" s="16">
        <v>44945</v>
      </c>
      <c r="P6212" s="6" t="s">
        <v>7</v>
      </c>
      <c r="Q6212" s="18">
        <v>20112</v>
      </c>
      <c r="R6212" s="18">
        <v>0</v>
      </c>
      <c r="S6212" s="18">
        <v>20112</v>
      </c>
      <c r="T6212" s="18">
        <v>0</v>
      </c>
      <c r="U6212" s="10">
        <f t="shared" si="196"/>
        <v>0</v>
      </c>
      <c r="V6212" s="20">
        <f t="shared" si="197"/>
        <v>0</v>
      </c>
    </row>
    <row r="6213" spans="1:22" outlineLevel="3" x14ac:dyDescent="0.35">
      <c r="H6213" s="14" t="s">
        <v>11348</v>
      </c>
      <c r="O6213" s="16"/>
      <c r="Q6213" s="18">
        <f>SUBTOTAL(9,Q6211:Q6212)</f>
        <v>96894</v>
      </c>
      <c r="R6213" s="18">
        <f>SUBTOTAL(9,R6211:R6212)</f>
        <v>0</v>
      </c>
      <c r="S6213" s="18">
        <f>SUBTOTAL(9,S6211:S6212)</f>
        <v>96894</v>
      </c>
      <c r="T6213" s="18">
        <f>SUBTOTAL(9,T6211:T6212)</f>
        <v>0</v>
      </c>
      <c r="U6213" s="10">
        <f t="shared" si="196"/>
        <v>0</v>
      </c>
      <c r="V6213" s="20">
        <f t="shared" si="197"/>
        <v>0</v>
      </c>
    </row>
    <row r="6214" spans="1:22" outlineLevel="4" x14ac:dyDescent="0.35">
      <c r="A6214" s="6" t="s">
        <v>110</v>
      </c>
      <c r="B6214" s="6" t="s">
        <v>111</v>
      </c>
      <c r="C6214" s="12" t="s">
        <v>6661</v>
      </c>
      <c r="D6214" s="5" t="s">
        <v>6669</v>
      </c>
      <c r="E6214" s="6" t="s">
        <v>6669</v>
      </c>
      <c r="F6214" s="1" t="s">
        <v>4</v>
      </c>
      <c r="G6214" s="15" t="s">
        <v>114</v>
      </c>
      <c r="H6214" s="1" t="s">
        <v>119</v>
      </c>
      <c r="I6214" s="2" t="s">
        <v>12903</v>
      </c>
      <c r="J6214" s="6" t="s">
        <v>4</v>
      </c>
      <c r="K6214" s="6" t="s">
        <v>4</v>
      </c>
      <c r="L6214" s="6" t="s">
        <v>4</v>
      </c>
      <c r="M6214" s="6" t="s">
        <v>5</v>
      </c>
      <c r="N6214" s="6" t="s">
        <v>6670</v>
      </c>
      <c r="O6214" s="16">
        <v>44869</v>
      </c>
      <c r="P6214" s="6" t="s">
        <v>7</v>
      </c>
      <c r="Q6214" s="18">
        <v>12139</v>
      </c>
      <c r="R6214" s="18">
        <v>0</v>
      </c>
      <c r="S6214" s="18">
        <v>12139</v>
      </c>
      <c r="T6214" s="18">
        <v>0</v>
      </c>
      <c r="U6214" s="10">
        <f t="shared" si="196"/>
        <v>0</v>
      </c>
      <c r="V6214" s="20">
        <f t="shared" si="197"/>
        <v>0</v>
      </c>
    </row>
    <row r="6215" spans="1:22" outlineLevel="4" x14ac:dyDescent="0.35">
      <c r="A6215" s="6" t="s">
        <v>110</v>
      </c>
      <c r="B6215" s="6" t="s">
        <v>111</v>
      </c>
      <c r="C6215" s="12" t="s">
        <v>6661</v>
      </c>
      <c r="D6215" s="5" t="s">
        <v>6669</v>
      </c>
      <c r="E6215" s="6" t="s">
        <v>6669</v>
      </c>
      <c r="F6215" s="1" t="s">
        <v>4</v>
      </c>
      <c r="G6215" s="15" t="s">
        <v>114</v>
      </c>
      <c r="H6215" s="1" t="s">
        <v>119</v>
      </c>
      <c r="I6215" s="2" t="s">
        <v>12903</v>
      </c>
      <c r="J6215" s="6" t="s">
        <v>4</v>
      </c>
      <c r="K6215" s="6" t="s">
        <v>4</v>
      </c>
      <c r="L6215" s="6" t="s">
        <v>4</v>
      </c>
      <c r="M6215" s="6" t="s">
        <v>5</v>
      </c>
      <c r="N6215" s="6" t="s">
        <v>6671</v>
      </c>
      <c r="O6215" s="16">
        <v>44945</v>
      </c>
      <c r="P6215" s="6" t="s">
        <v>7</v>
      </c>
      <c r="Q6215" s="18">
        <v>6524</v>
      </c>
      <c r="R6215" s="18">
        <v>0</v>
      </c>
      <c r="S6215" s="18">
        <v>6524</v>
      </c>
      <c r="T6215" s="18">
        <v>0</v>
      </c>
      <c r="U6215" s="10">
        <f t="shared" si="196"/>
        <v>0</v>
      </c>
      <c r="V6215" s="20">
        <f t="shared" si="197"/>
        <v>0</v>
      </c>
    </row>
    <row r="6216" spans="1:22" outlineLevel="3" x14ac:dyDescent="0.35">
      <c r="H6216" s="14" t="s">
        <v>11349</v>
      </c>
      <c r="O6216" s="16"/>
      <c r="Q6216" s="18">
        <f>SUBTOTAL(9,Q6214:Q6215)</f>
        <v>18663</v>
      </c>
      <c r="R6216" s="18">
        <f>SUBTOTAL(9,R6214:R6215)</f>
        <v>0</v>
      </c>
      <c r="S6216" s="18">
        <f>SUBTOTAL(9,S6214:S6215)</f>
        <v>18663</v>
      </c>
      <c r="T6216" s="18">
        <f>SUBTOTAL(9,T6214:T6215)</f>
        <v>0</v>
      </c>
      <c r="U6216" s="10">
        <f t="shared" si="196"/>
        <v>0</v>
      </c>
      <c r="V6216" s="20">
        <f t="shared" si="197"/>
        <v>0</v>
      </c>
    </row>
    <row r="6217" spans="1:22" outlineLevel="4" x14ac:dyDescent="0.35">
      <c r="A6217" s="6" t="s">
        <v>110</v>
      </c>
      <c r="B6217" s="6" t="s">
        <v>111</v>
      </c>
      <c r="C6217" s="12" t="s">
        <v>6661</v>
      </c>
      <c r="D6217" s="5" t="s">
        <v>6669</v>
      </c>
      <c r="E6217" s="6" t="s">
        <v>6669</v>
      </c>
      <c r="F6217" s="1" t="s">
        <v>4</v>
      </c>
      <c r="G6217" s="15" t="s">
        <v>114</v>
      </c>
      <c r="H6217" s="1" t="s">
        <v>121</v>
      </c>
      <c r="I6217" s="2" t="s">
        <v>12901</v>
      </c>
      <c r="J6217" s="6" t="s">
        <v>4</v>
      </c>
      <c r="K6217" s="6" t="s">
        <v>4</v>
      </c>
      <c r="L6217" s="6" t="s">
        <v>4</v>
      </c>
      <c r="M6217" s="6" t="s">
        <v>5</v>
      </c>
      <c r="N6217" s="6" t="s">
        <v>6670</v>
      </c>
      <c r="O6217" s="16">
        <v>44869</v>
      </c>
      <c r="P6217" s="6" t="s">
        <v>7</v>
      </c>
      <c r="Q6217" s="18">
        <v>108584</v>
      </c>
      <c r="R6217" s="18">
        <v>0</v>
      </c>
      <c r="S6217" s="18">
        <v>108584</v>
      </c>
      <c r="T6217" s="18">
        <v>0</v>
      </c>
      <c r="U6217" s="10">
        <f t="shared" si="196"/>
        <v>0</v>
      </c>
      <c r="V6217" s="20">
        <f t="shared" si="197"/>
        <v>0</v>
      </c>
    </row>
    <row r="6218" spans="1:22" outlineLevel="4" x14ac:dyDescent="0.35">
      <c r="A6218" s="6" t="s">
        <v>110</v>
      </c>
      <c r="B6218" s="6" t="s">
        <v>111</v>
      </c>
      <c r="C6218" s="12" t="s">
        <v>6661</v>
      </c>
      <c r="D6218" s="5" t="s">
        <v>6669</v>
      </c>
      <c r="E6218" s="6" t="s">
        <v>6669</v>
      </c>
      <c r="F6218" s="1" t="s">
        <v>4</v>
      </c>
      <c r="G6218" s="15" t="s">
        <v>114</v>
      </c>
      <c r="H6218" s="1" t="s">
        <v>121</v>
      </c>
      <c r="I6218" s="2" t="s">
        <v>12901</v>
      </c>
      <c r="J6218" s="6" t="s">
        <v>4</v>
      </c>
      <c r="K6218" s="6" t="s">
        <v>4</v>
      </c>
      <c r="L6218" s="6" t="s">
        <v>4</v>
      </c>
      <c r="M6218" s="6" t="s">
        <v>5</v>
      </c>
      <c r="N6218" s="6" t="s">
        <v>6671</v>
      </c>
      <c r="O6218" s="16">
        <v>44945</v>
      </c>
      <c r="P6218" s="6" t="s">
        <v>7</v>
      </c>
      <c r="Q6218" s="18">
        <v>29095</v>
      </c>
      <c r="R6218" s="18">
        <v>0</v>
      </c>
      <c r="S6218" s="18">
        <v>29095</v>
      </c>
      <c r="T6218" s="18">
        <v>0</v>
      </c>
      <c r="U6218" s="10">
        <f t="shared" si="196"/>
        <v>0</v>
      </c>
      <c r="V6218" s="20">
        <f t="shared" si="197"/>
        <v>0</v>
      </c>
    </row>
    <row r="6219" spans="1:22" outlineLevel="3" x14ac:dyDescent="0.35">
      <c r="H6219" s="14" t="s">
        <v>11350</v>
      </c>
      <c r="O6219" s="16"/>
      <c r="Q6219" s="18">
        <f>SUBTOTAL(9,Q6217:Q6218)</f>
        <v>137679</v>
      </c>
      <c r="R6219" s="18">
        <f>SUBTOTAL(9,R6217:R6218)</f>
        <v>0</v>
      </c>
      <c r="S6219" s="18">
        <f>SUBTOTAL(9,S6217:S6218)</f>
        <v>137679</v>
      </c>
      <c r="T6219" s="18">
        <f>SUBTOTAL(9,T6217:T6218)</f>
        <v>0</v>
      </c>
      <c r="U6219" s="10">
        <f t="shared" si="196"/>
        <v>0</v>
      </c>
      <c r="V6219" s="20">
        <f t="shared" si="197"/>
        <v>0</v>
      </c>
    </row>
    <row r="6220" spans="1:22" outlineLevel="2" x14ac:dyDescent="0.35">
      <c r="C6220" s="13" t="s">
        <v>10837</v>
      </c>
      <c r="O6220" s="16"/>
      <c r="Q6220" s="18">
        <f>SUBTOTAL(9,Q6205:Q6218)</f>
        <v>473236</v>
      </c>
      <c r="R6220" s="18">
        <f>SUBTOTAL(9,R6205:R6218)</f>
        <v>0</v>
      </c>
      <c r="S6220" s="18">
        <f>SUBTOTAL(9,S6205:S6218)</f>
        <v>473236</v>
      </c>
      <c r="T6220" s="18">
        <f>SUBTOTAL(9,T6205:T6218)</f>
        <v>0</v>
      </c>
      <c r="U6220" s="10">
        <f t="shared" si="196"/>
        <v>0</v>
      </c>
      <c r="V6220" s="20">
        <f t="shared" si="197"/>
        <v>0</v>
      </c>
    </row>
    <row r="6221" spans="1:22" ht="29" outlineLevel="4" x14ac:dyDescent="0.35">
      <c r="A6221" s="6" t="s">
        <v>73</v>
      </c>
      <c r="B6221" s="6" t="s">
        <v>74</v>
      </c>
      <c r="C6221" s="12" t="s">
        <v>6672</v>
      </c>
      <c r="D6221" s="5" t="s">
        <v>6673</v>
      </c>
      <c r="E6221" s="6" t="s">
        <v>6673</v>
      </c>
      <c r="F6221" s="1" t="s">
        <v>76</v>
      </c>
      <c r="G6221" s="15" t="s">
        <v>4</v>
      </c>
      <c r="H6221" s="1" t="s">
        <v>6675</v>
      </c>
      <c r="I6221" s="2" t="s">
        <v>6676</v>
      </c>
      <c r="J6221" s="6" t="s">
        <v>4</v>
      </c>
      <c r="K6221" s="6" t="s">
        <v>4</v>
      </c>
      <c r="L6221" s="6" t="s">
        <v>4</v>
      </c>
      <c r="M6221" s="6" t="s">
        <v>5</v>
      </c>
      <c r="N6221" s="6" t="s">
        <v>6674</v>
      </c>
      <c r="O6221" s="16">
        <v>44799</v>
      </c>
      <c r="P6221" s="6" t="s">
        <v>7</v>
      </c>
      <c r="Q6221" s="18">
        <v>328059</v>
      </c>
      <c r="R6221" s="18">
        <v>328059</v>
      </c>
      <c r="S6221" s="18">
        <v>0</v>
      </c>
      <c r="T6221" s="18">
        <v>0</v>
      </c>
      <c r="U6221" s="10">
        <f t="shared" si="196"/>
        <v>0</v>
      </c>
      <c r="V6221" s="20">
        <f t="shared" si="197"/>
        <v>0</v>
      </c>
    </row>
    <row r="6222" spans="1:22" outlineLevel="3" x14ac:dyDescent="0.35">
      <c r="H6222" s="14" t="s">
        <v>12511</v>
      </c>
      <c r="O6222" s="16"/>
      <c r="Q6222" s="18">
        <f>SUBTOTAL(9,Q6221:Q6221)</f>
        <v>328059</v>
      </c>
      <c r="R6222" s="18">
        <f>SUBTOTAL(9,R6221:R6221)</f>
        <v>328059</v>
      </c>
      <c r="S6222" s="18">
        <f>SUBTOTAL(9,S6221:S6221)</f>
        <v>0</v>
      </c>
      <c r="T6222" s="18">
        <f>SUBTOTAL(9,T6221:T6221)</f>
        <v>0</v>
      </c>
      <c r="U6222" s="10">
        <f t="shared" si="196"/>
        <v>0</v>
      </c>
      <c r="V6222" s="20">
        <f t="shared" si="197"/>
        <v>0</v>
      </c>
    </row>
    <row r="6223" spans="1:22" ht="29" outlineLevel="4" x14ac:dyDescent="0.35">
      <c r="A6223" s="6" t="s">
        <v>73</v>
      </c>
      <c r="B6223" s="6" t="s">
        <v>74</v>
      </c>
      <c r="C6223" s="12" t="s">
        <v>6672</v>
      </c>
      <c r="D6223" s="5" t="s">
        <v>6673</v>
      </c>
      <c r="E6223" s="6" t="s">
        <v>6673</v>
      </c>
      <c r="F6223" s="1" t="s">
        <v>4</v>
      </c>
      <c r="G6223" s="15" t="s">
        <v>82</v>
      </c>
      <c r="H6223" s="1" t="s">
        <v>6678</v>
      </c>
      <c r="I6223" s="2" t="s">
        <v>6679</v>
      </c>
      <c r="J6223" s="6" t="s">
        <v>4</v>
      </c>
      <c r="K6223" s="6" t="s">
        <v>4</v>
      </c>
      <c r="L6223" s="6" t="s">
        <v>4</v>
      </c>
      <c r="M6223" s="6" t="s">
        <v>5</v>
      </c>
      <c r="N6223" s="6" t="s">
        <v>6677</v>
      </c>
      <c r="O6223" s="16">
        <v>44799</v>
      </c>
      <c r="P6223" s="6" t="s">
        <v>7</v>
      </c>
      <c r="Q6223" s="18">
        <v>10978.46</v>
      </c>
      <c r="R6223" s="18">
        <v>0</v>
      </c>
      <c r="S6223" s="18">
        <v>10978.46</v>
      </c>
      <c r="T6223" s="18">
        <v>0</v>
      </c>
      <c r="U6223" s="10">
        <f t="shared" si="196"/>
        <v>0</v>
      </c>
      <c r="V6223" s="20">
        <f t="shared" si="197"/>
        <v>0</v>
      </c>
    </row>
    <row r="6224" spans="1:22" ht="29" outlineLevel="4" x14ac:dyDescent="0.35">
      <c r="A6224" s="6" t="s">
        <v>73</v>
      </c>
      <c r="B6224" s="6" t="s">
        <v>74</v>
      </c>
      <c r="C6224" s="12" t="s">
        <v>6672</v>
      </c>
      <c r="D6224" s="5" t="s">
        <v>6673</v>
      </c>
      <c r="E6224" s="6" t="s">
        <v>6673</v>
      </c>
      <c r="F6224" s="1" t="s">
        <v>76</v>
      </c>
      <c r="G6224" s="15" t="s">
        <v>4</v>
      </c>
      <c r="H6224" s="1" t="s">
        <v>6678</v>
      </c>
      <c r="I6224" s="2" t="s">
        <v>6679</v>
      </c>
      <c r="J6224" s="6" t="s">
        <v>4</v>
      </c>
      <c r="K6224" s="6" t="s">
        <v>4</v>
      </c>
      <c r="L6224" s="6" t="s">
        <v>4</v>
      </c>
      <c r="M6224" s="6" t="s">
        <v>5</v>
      </c>
      <c r="N6224" s="6" t="s">
        <v>6677</v>
      </c>
      <c r="O6224" s="16">
        <v>44799</v>
      </c>
      <c r="P6224" s="6" t="s">
        <v>7</v>
      </c>
      <c r="Q6224" s="18">
        <v>175658.54</v>
      </c>
      <c r="R6224" s="18">
        <v>175658.54</v>
      </c>
      <c r="S6224" s="18">
        <v>0</v>
      </c>
      <c r="T6224" s="18">
        <v>0</v>
      </c>
      <c r="U6224" s="10">
        <f t="shared" si="196"/>
        <v>0</v>
      </c>
      <c r="V6224" s="20">
        <f t="shared" si="197"/>
        <v>0</v>
      </c>
    </row>
    <row r="6225" spans="1:22" outlineLevel="3" x14ac:dyDescent="0.35">
      <c r="H6225" s="14" t="s">
        <v>12512</v>
      </c>
      <c r="O6225" s="16"/>
      <c r="Q6225" s="18">
        <f>SUBTOTAL(9,Q6223:Q6224)</f>
        <v>186637</v>
      </c>
      <c r="R6225" s="18">
        <f>SUBTOTAL(9,R6223:R6224)</f>
        <v>175658.54</v>
      </c>
      <c r="S6225" s="18">
        <f>SUBTOTAL(9,S6223:S6224)</f>
        <v>10978.46</v>
      </c>
      <c r="T6225" s="18">
        <f>SUBTOTAL(9,T6223:T6224)</f>
        <v>0</v>
      </c>
      <c r="U6225" s="10">
        <f t="shared" si="196"/>
        <v>-7.2759576141834259E-12</v>
      </c>
      <c r="V6225" s="20">
        <f t="shared" si="197"/>
        <v>-7.2759576141834259E-12</v>
      </c>
    </row>
    <row r="6226" spans="1:22" ht="29" outlineLevel="4" x14ac:dyDescent="0.35">
      <c r="A6226" s="6" t="s">
        <v>73</v>
      </c>
      <c r="B6226" s="6" t="s">
        <v>74</v>
      </c>
      <c r="C6226" s="12" t="s">
        <v>6672</v>
      </c>
      <c r="D6226" s="5" t="s">
        <v>6673</v>
      </c>
      <c r="E6226" s="6" t="s">
        <v>6673</v>
      </c>
      <c r="F6226" s="1" t="s">
        <v>4</v>
      </c>
      <c r="G6226" s="15" t="s">
        <v>97</v>
      </c>
      <c r="H6226" s="1" t="s">
        <v>6681</v>
      </c>
      <c r="I6226" s="2" t="s">
        <v>6682</v>
      </c>
      <c r="J6226" s="6" t="s">
        <v>4</v>
      </c>
      <c r="K6226" s="6" t="s">
        <v>4</v>
      </c>
      <c r="L6226" s="6" t="s">
        <v>4</v>
      </c>
      <c r="M6226" s="6" t="s">
        <v>5</v>
      </c>
      <c r="N6226" s="6" t="s">
        <v>6680</v>
      </c>
      <c r="O6226" s="16">
        <v>44988</v>
      </c>
      <c r="P6226" s="6" t="s">
        <v>7</v>
      </c>
      <c r="Q6226" s="18">
        <v>2800</v>
      </c>
      <c r="R6226" s="18">
        <v>0</v>
      </c>
      <c r="S6226" s="18">
        <v>2800</v>
      </c>
      <c r="T6226" s="18">
        <v>0</v>
      </c>
      <c r="U6226" s="10">
        <f t="shared" si="196"/>
        <v>0</v>
      </c>
      <c r="V6226" s="20">
        <f t="shared" si="197"/>
        <v>0</v>
      </c>
    </row>
    <row r="6227" spans="1:22" ht="29" outlineLevel="4" x14ac:dyDescent="0.35">
      <c r="A6227" s="6" t="s">
        <v>73</v>
      </c>
      <c r="B6227" s="6" t="s">
        <v>74</v>
      </c>
      <c r="C6227" s="12" t="s">
        <v>6672</v>
      </c>
      <c r="D6227" s="5" t="s">
        <v>6673</v>
      </c>
      <c r="E6227" s="6" t="s">
        <v>6673</v>
      </c>
      <c r="F6227" s="1" t="s">
        <v>76</v>
      </c>
      <c r="G6227" s="15" t="s">
        <v>4</v>
      </c>
      <c r="H6227" s="1" t="s">
        <v>6681</v>
      </c>
      <c r="I6227" s="2" t="s">
        <v>6682</v>
      </c>
      <c r="J6227" s="6" t="s">
        <v>4</v>
      </c>
      <c r="K6227" s="6" t="s">
        <v>4</v>
      </c>
      <c r="L6227" s="6" t="s">
        <v>4</v>
      </c>
      <c r="M6227" s="6" t="s">
        <v>5</v>
      </c>
      <c r="N6227" s="6" t="s">
        <v>6680</v>
      </c>
      <c r="O6227" s="16">
        <v>44988</v>
      </c>
      <c r="P6227" s="6" t="s">
        <v>7</v>
      </c>
      <c r="Q6227" s="18">
        <v>22400</v>
      </c>
      <c r="R6227" s="18">
        <v>22400</v>
      </c>
      <c r="S6227" s="18">
        <v>0</v>
      </c>
      <c r="T6227" s="18">
        <v>0</v>
      </c>
      <c r="U6227" s="10">
        <f t="shared" si="196"/>
        <v>0</v>
      </c>
      <c r="V6227" s="20">
        <f t="shared" si="197"/>
        <v>0</v>
      </c>
    </row>
    <row r="6228" spans="1:22" outlineLevel="3" x14ac:dyDescent="0.35">
      <c r="H6228" s="14" t="s">
        <v>12513</v>
      </c>
      <c r="O6228" s="16"/>
      <c r="Q6228" s="18">
        <f>SUBTOTAL(9,Q6226:Q6227)</f>
        <v>25200</v>
      </c>
      <c r="R6228" s="18">
        <f>SUBTOTAL(9,R6226:R6227)</f>
        <v>22400</v>
      </c>
      <c r="S6228" s="18">
        <f>SUBTOTAL(9,S6226:S6227)</f>
        <v>2800</v>
      </c>
      <c r="T6228" s="18">
        <f>SUBTOTAL(9,T6226:T6227)</f>
        <v>0</v>
      </c>
      <c r="U6228" s="10">
        <f t="shared" si="196"/>
        <v>0</v>
      </c>
      <c r="V6228" s="20">
        <f t="shared" si="197"/>
        <v>0</v>
      </c>
    </row>
    <row r="6229" spans="1:22" ht="29" outlineLevel="4" x14ac:dyDescent="0.35">
      <c r="A6229" s="6" t="s">
        <v>73</v>
      </c>
      <c r="B6229" s="6" t="s">
        <v>74</v>
      </c>
      <c r="C6229" s="12" t="s">
        <v>6672</v>
      </c>
      <c r="D6229" s="5" t="s">
        <v>6673</v>
      </c>
      <c r="E6229" s="6" t="s">
        <v>6673</v>
      </c>
      <c r="F6229" s="1" t="s">
        <v>4</v>
      </c>
      <c r="G6229" s="15" t="s">
        <v>82</v>
      </c>
      <c r="H6229" s="1" t="s">
        <v>6684</v>
      </c>
      <c r="I6229" s="2" t="s">
        <v>6685</v>
      </c>
      <c r="J6229" s="6" t="s">
        <v>4</v>
      </c>
      <c r="K6229" s="6" t="s">
        <v>4</v>
      </c>
      <c r="L6229" s="6" t="s">
        <v>4</v>
      </c>
      <c r="M6229" s="6" t="s">
        <v>5</v>
      </c>
      <c r="N6229" s="6" t="s">
        <v>6683</v>
      </c>
      <c r="O6229" s="16">
        <v>45037</v>
      </c>
      <c r="P6229" s="6" t="s">
        <v>7</v>
      </c>
      <c r="Q6229" s="18">
        <v>12610.22</v>
      </c>
      <c r="R6229" s="18">
        <v>0</v>
      </c>
      <c r="S6229" s="18">
        <v>12610.22</v>
      </c>
      <c r="T6229" s="18">
        <v>0</v>
      </c>
      <c r="U6229" s="10">
        <f t="shared" si="196"/>
        <v>0</v>
      </c>
      <c r="V6229" s="20">
        <f t="shared" si="197"/>
        <v>0</v>
      </c>
    </row>
    <row r="6230" spans="1:22" ht="29" outlineLevel="4" x14ac:dyDescent="0.35">
      <c r="A6230" s="6" t="s">
        <v>73</v>
      </c>
      <c r="B6230" s="6" t="s">
        <v>74</v>
      </c>
      <c r="C6230" s="12" t="s">
        <v>6672</v>
      </c>
      <c r="D6230" s="5" t="s">
        <v>6673</v>
      </c>
      <c r="E6230" s="6" t="s">
        <v>6673</v>
      </c>
      <c r="F6230" s="1" t="s">
        <v>76</v>
      </c>
      <c r="G6230" s="15" t="s">
        <v>4</v>
      </c>
      <c r="H6230" s="1" t="s">
        <v>6684</v>
      </c>
      <c r="I6230" s="2" t="s">
        <v>6685</v>
      </c>
      <c r="J6230" s="6" t="s">
        <v>4</v>
      </c>
      <c r="K6230" s="6" t="s">
        <v>4</v>
      </c>
      <c r="L6230" s="6" t="s">
        <v>4</v>
      </c>
      <c r="M6230" s="6" t="s">
        <v>5</v>
      </c>
      <c r="N6230" s="6" t="s">
        <v>6683</v>
      </c>
      <c r="O6230" s="16">
        <v>45037</v>
      </c>
      <c r="P6230" s="6" t="s">
        <v>7</v>
      </c>
      <c r="Q6230" s="18">
        <v>201764.78</v>
      </c>
      <c r="R6230" s="18">
        <v>201764.78</v>
      </c>
      <c r="S6230" s="18">
        <v>0</v>
      </c>
      <c r="T6230" s="18">
        <v>0</v>
      </c>
      <c r="U6230" s="10">
        <f t="shared" si="196"/>
        <v>0</v>
      </c>
      <c r="V6230" s="20">
        <f t="shared" si="197"/>
        <v>0</v>
      </c>
    </row>
    <row r="6231" spans="1:22" outlineLevel="3" x14ac:dyDescent="0.35">
      <c r="H6231" s="14" t="s">
        <v>12514</v>
      </c>
      <c r="O6231" s="16"/>
      <c r="Q6231" s="18">
        <f>SUBTOTAL(9,Q6229:Q6230)</f>
        <v>214375</v>
      </c>
      <c r="R6231" s="18">
        <f>SUBTOTAL(9,R6229:R6230)</f>
        <v>201764.78</v>
      </c>
      <c r="S6231" s="18">
        <f>SUBTOTAL(9,S6229:S6230)</f>
        <v>12610.22</v>
      </c>
      <c r="T6231" s="18">
        <f>SUBTOTAL(9,T6229:T6230)</f>
        <v>0</v>
      </c>
      <c r="U6231" s="10">
        <f t="shared" si="196"/>
        <v>1.8189894035458565E-12</v>
      </c>
      <c r="V6231" s="20">
        <f t="shared" si="197"/>
        <v>1.8189894035458565E-12</v>
      </c>
    </row>
    <row r="6232" spans="1:22" outlineLevel="2" x14ac:dyDescent="0.35">
      <c r="C6232" s="13" t="s">
        <v>10838</v>
      </c>
      <c r="O6232" s="16"/>
      <c r="Q6232" s="18">
        <f>SUBTOTAL(9,Q6221:Q6230)</f>
        <v>754271</v>
      </c>
      <c r="R6232" s="18">
        <f>SUBTOTAL(9,R6221:R6230)</f>
        <v>727882.32000000007</v>
      </c>
      <c r="S6232" s="18">
        <f>SUBTOTAL(9,S6221:S6230)</f>
        <v>26388.68</v>
      </c>
      <c r="T6232" s="18">
        <f>SUBTOTAL(9,T6221:T6230)</f>
        <v>0</v>
      </c>
      <c r="U6232" s="10">
        <f t="shared" si="196"/>
        <v>-6.5483618527650833E-11</v>
      </c>
      <c r="V6232" s="20">
        <f t="shared" si="197"/>
        <v>-6.5483618527650833E-11</v>
      </c>
    </row>
    <row r="6233" spans="1:22" ht="29" outlineLevel="4" x14ac:dyDescent="0.35">
      <c r="A6233" s="6" t="s">
        <v>110</v>
      </c>
      <c r="B6233" s="6" t="s">
        <v>111</v>
      </c>
      <c r="C6233" s="12" t="s">
        <v>12980</v>
      </c>
      <c r="D6233" s="5" t="s">
        <v>6686</v>
      </c>
      <c r="E6233" s="6" t="s">
        <v>6686</v>
      </c>
      <c r="F6233" s="1" t="s">
        <v>4</v>
      </c>
      <c r="G6233" s="15" t="s">
        <v>82</v>
      </c>
      <c r="H6233" s="1" t="s">
        <v>6689</v>
      </c>
      <c r="I6233" s="2" t="s">
        <v>6690</v>
      </c>
      <c r="J6233" s="6" t="s">
        <v>4</v>
      </c>
      <c r="K6233" s="6" t="s">
        <v>4</v>
      </c>
      <c r="L6233" s="6" t="s">
        <v>4</v>
      </c>
      <c r="M6233" s="6" t="s">
        <v>5</v>
      </c>
      <c r="N6233" s="6" t="s">
        <v>6687</v>
      </c>
      <c r="O6233" s="16">
        <v>44851</v>
      </c>
      <c r="P6233" s="6" t="s">
        <v>6688</v>
      </c>
      <c r="Q6233" s="18">
        <v>4573</v>
      </c>
      <c r="R6233" s="18">
        <v>0</v>
      </c>
      <c r="S6233" s="18">
        <v>4573</v>
      </c>
      <c r="T6233" s="18">
        <v>0</v>
      </c>
      <c r="U6233" s="10">
        <f t="shared" si="196"/>
        <v>0</v>
      </c>
      <c r="V6233" s="20">
        <f t="shared" si="197"/>
        <v>0</v>
      </c>
    </row>
    <row r="6234" spans="1:22" ht="29" outlineLevel="4" x14ac:dyDescent="0.35">
      <c r="A6234" s="6" t="s">
        <v>110</v>
      </c>
      <c r="B6234" s="6" t="s">
        <v>111</v>
      </c>
      <c r="C6234" s="12" t="s">
        <v>12980</v>
      </c>
      <c r="D6234" s="5" t="s">
        <v>6686</v>
      </c>
      <c r="E6234" s="6" t="s">
        <v>6686</v>
      </c>
      <c r="F6234" s="1" t="s">
        <v>4</v>
      </c>
      <c r="G6234" s="15" t="s">
        <v>82</v>
      </c>
      <c r="H6234" s="1" t="s">
        <v>6689</v>
      </c>
      <c r="I6234" s="2" t="s">
        <v>6690</v>
      </c>
      <c r="J6234" s="6" t="s">
        <v>4</v>
      </c>
      <c r="K6234" s="6" t="s">
        <v>4</v>
      </c>
      <c r="L6234" s="6" t="s">
        <v>4</v>
      </c>
      <c r="M6234" s="6" t="s">
        <v>5</v>
      </c>
      <c r="N6234" s="6" t="s">
        <v>6691</v>
      </c>
      <c r="O6234" s="16">
        <v>44915</v>
      </c>
      <c r="P6234" s="6" t="s">
        <v>6692</v>
      </c>
      <c r="Q6234" s="18">
        <v>7065</v>
      </c>
      <c r="R6234" s="18">
        <v>0</v>
      </c>
      <c r="S6234" s="18">
        <v>7065</v>
      </c>
      <c r="T6234" s="18">
        <v>0</v>
      </c>
      <c r="U6234" s="10">
        <f t="shared" si="196"/>
        <v>0</v>
      </c>
      <c r="V6234" s="20">
        <f t="shared" si="197"/>
        <v>0</v>
      </c>
    </row>
    <row r="6235" spans="1:22" ht="29" outlineLevel="4" x14ac:dyDescent="0.35">
      <c r="A6235" s="6" t="s">
        <v>110</v>
      </c>
      <c r="B6235" s="6" t="s">
        <v>111</v>
      </c>
      <c r="C6235" s="12" t="s">
        <v>12980</v>
      </c>
      <c r="D6235" s="5" t="s">
        <v>6686</v>
      </c>
      <c r="E6235" s="6" t="s">
        <v>6686</v>
      </c>
      <c r="F6235" s="1" t="s">
        <v>4</v>
      </c>
      <c r="G6235" s="15" t="s">
        <v>82</v>
      </c>
      <c r="H6235" s="1" t="s">
        <v>6689</v>
      </c>
      <c r="I6235" s="2" t="s">
        <v>6690</v>
      </c>
      <c r="J6235" s="6" t="s">
        <v>4</v>
      </c>
      <c r="K6235" s="6" t="s">
        <v>4</v>
      </c>
      <c r="L6235" s="6" t="s">
        <v>4</v>
      </c>
      <c r="M6235" s="6" t="s">
        <v>5</v>
      </c>
      <c r="N6235" s="6" t="s">
        <v>6693</v>
      </c>
      <c r="O6235" s="16">
        <v>44977</v>
      </c>
      <c r="P6235" s="6" t="s">
        <v>6694</v>
      </c>
      <c r="Q6235" s="18">
        <v>2475</v>
      </c>
      <c r="R6235" s="18">
        <v>0</v>
      </c>
      <c r="S6235" s="18">
        <v>2475</v>
      </c>
      <c r="T6235" s="18">
        <v>0</v>
      </c>
      <c r="U6235" s="10">
        <f t="shared" si="196"/>
        <v>0</v>
      </c>
      <c r="V6235" s="20">
        <f t="shared" si="197"/>
        <v>0</v>
      </c>
    </row>
    <row r="6236" spans="1:22" ht="29" outlineLevel="4" x14ac:dyDescent="0.35">
      <c r="A6236" s="6" t="s">
        <v>110</v>
      </c>
      <c r="B6236" s="6" t="s">
        <v>111</v>
      </c>
      <c r="C6236" s="12" t="s">
        <v>12980</v>
      </c>
      <c r="D6236" s="5" t="s">
        <v>6686</v>
      </c>
      <c r="E6236" s="6" t="s">
        <v>6686</v>
      </c>
      <c r="F6236" s="1" t="s">
        <v>4</v>
      </c>
      <c r="G6236" s="15" t="s">
        <v>82</v>
      </c>
      <c r="H6236" s="1" t="s">
        <v>6689</v>
      </c>
      <c r="I6236" s="2" t="s">
        <v>6690</v>
      </c>
      <c r="J6236" s="6" t="s">
        <v>4</v>
      </c>
      <c r="K6236" s="6" t="s">
        <v>4</v>
      </c>
      <c r="L6236" s="6" t="s">
        <v>4</v>
      </c>
      <c r="M6236" s="6" t="s">
        <v>5</v>
      </c>
      <c r="N6236" s="6" t="s">
        <v>6695</v>
      </c>
      <c r="O6236" s="16">
        <v>45068</v>
      </c>
      <c r="P6236" s="6" t="s">
        <v>6696</v>
      </c>
      <c r="Q6236" s="18">
        <v>1257</v>
      </c>
      <c r="R6236" s="18">
        <v>0</v>
      </c>
      <c r="S6236" s="18">
        <v>1257</v>
      </c>
      <c r="T6236" s="18">
        <v>0</v>
      </c>
      <c r="U6236" s="10">
        <f t="shared" si="196"/>
        <v>0</v>
      </c>
      <c r="V6236" s="20">
        <f t="shared" si="197"/>
        <v>0</v>
      </c>
    </row>
    <row r="6237" spans="1:22" outlineLevel="3" x14ac:dyDescent="0.35">
      <c r="H6237" s="14" t="s">
        <v>12515</v>
      </c>
      <c r="O6237" s="16"/>
      <c r="Q6237" s="18">
        <f>SUBTOTAL(9,Q6233:Q6236)</f>
        <v>15370</v>
      </c>
      <c r="R6237" s="18">
        <f>SUBTOTAL(9,R6233:R6236)</f>
        <v>0</v>
      </c>
      <c r="S6237" s="18">
        <f>SUBTOTAL(9,S6233:S6236)</f>
        <v>15370</v>
      </c>
      <c r="T6237" s="18">
        <f>SUBTOTAL(9,T6233:T6236)</f>
        <v>0</v>
      </c>
      <c r="U6237" s="10">
        <f t="shared" si="196"/>
        <v>0</v>
      </c>
      <c r="V6237" s="20">
        <f t="shared" si="197"/>
        <v>0</v>
      </c>
    </row>
    <row r="6238" spans="1:22" ht="29" outlineLevel="4" x14ac:dyDescent="0.35">
      <c r="A6238" s="6" t="s">
        <v>110</v>
      </c>
      <c r="B6238" s="6" t="s">
        <v>111</v>
      </c>
      <c r="C6238" s="12" t="s">
        <v>12980</v>
      </c>
      <c r="D6238" s="5" t="s">
        <v>6686</v>
      </c>
      <c r="E6238" s="6" t="s">
        <v>6686</v>
      </c>
      <c r="F6238" s="1" t="s">
        <v>4</v>
      </c>
      <c r="G6238" s="15" t="s">
        <v>368</v>
      </c>
      <c r="H6238" s="1" t="s">
        <v>6699</v>
      </c>
      <c r="I6238" s="2" t="s">
        <v>6700</v>
      </c>
      <c r="J6238" s="6" t="s">
        <v>4</v>
      </c>
      <c r="K6238" s="6" t="s">
        <v>4</v>
      </c>
      <c r="L6238" s="6" t="s">
        <v>4</v>
      </c>
      <c r="M6238" s="6" t="s">
        <v>5</v>
      </c>
      <c r="N6238" s="6" t="s">
        <v>6697</v>
      </c>
      <c r="O6238" s="16">
        <v>44869</v>
      </c>
      <c r="P6238" s="6" t="s">
        <v>6698</v>
      </c>
      <c r="Q6238" s="18">
        <v>2822173</v>
      </c>
      <c r="R6238" s="18">
        <v>0</v>
      </c>
      <c r="S6238" s="18">
        <v>2822173</v>
      </c>
      <c r="T6238" s="18">
        <v>0</v>
      </c>
      <c r="U6238" s="10">
        <f t="shared" si="196"/>
        <v>0</v>
      </c>
      <c r="V6238" s="20">
        <f t="shared" si="197"/>
        <v>0</v>
      </c>
    </row>
    <row r="6239" spans="1:22" outlineLevel="3" x14ac:dyDescent="0.35">
      <c r="H6239" s="14" t="s">
        <v>12516</v>
      </c>
      <c r="O6239" s="16"/>
      <c r="Q6239" s="18">
        <f>SUBTOTAL(9,Q6238:Q6238)</f>
        <v>2822173</v>
      </c>
      <c r="R6239" s="18">
        <f>SUBTOTAL(9,R6238:R6238)</f>
        <v>0</v>
      </c>
      <c r="S6239" s="18">
        <f>SUBTOTAL(9,S6238:S6238)</f>
        <v>2822173</v>
      </c>
      <c r="T6239" s="18">
        <f>SUBTOTAL(9,T6238:T6238)</f>
        <v>0</v>
      </c>
      <c r="U6239" s="10">
        <f t="shared" si="196"/>
        <v>0</v>
      </c>
      <c r="V6239" s="20">
        <f t="shared" si="197"/>
        <v>0</v>
      </c>
    </row>
    <row r="6240" spans="1:22" ht="29" outlineLevel="2" x14ac:dyDescent="0.35">
      <c r="C6240" s="13" t="s">
        <v>12981</v>
      </c>
      <c r="O6240" s="16"/>
      <c r="Q6240" s="18">
        <f>SUBTOTAL(9,Q6233:Q6238)</f>
        <v>2837543</v>
      </c>
      <c r="R6240" s="18">
        <f>SUBTOTAL(9,R6233:R6238)</f>
        <v>0</v>
      </c>
      <c r="S6240" s="18">
        <f>SUBTOTAL(9,S6233:S6238)</f>
        <v>2837543</v>
      </c>
      <c r="T6240" s="18">
        <f>SUBTOTAL(9,T6233:T6238)</f>
        <v>0</v>
      </c>
      <c r="U6240" s="10">
        <f t="shared" si="196"/>
        <v>0</v>
      </c>
      <c r="V6240" s="20">
        <f t="shared" si="197"/>
        <v>0</v>
      </c>
    </row>
    <row r="6241" spans="1:22" outlineLevel="4" x14ac:dyDescent="0.35">
      <c r="A6241" s="6" t="s">
        <v>52</v>
      </c>
      <c r="B6241" s="6" t="s">
        <v>53</v>
      </c>
      <c r="C6241" s="12" t="s">
        <v>6701</v>
      </c>
      <c r="D6241" s="5" t="s">
        <v>6702</v>
      </c>
      <c r="E6241" s="6" t="s">
        <v>6702</v>
      </c>
      <c r="F6241" s="1" t="s">
        <v>4</v>
      </c>
      <c r="G6241" s="15" t="s">
        <v>2195</v>
      </c>
      <c r="H6241" s="1" t="s">
        <v>6705</v>
      </c>
      <c r="I6241" s="2" t="s">
        <v>6701</v>
      </c>
      <c r="J6241" s="6" t="s">
        <v>4</v>
      </c>
      <c r="K6241" s="6" t="s">
        <v>4</v>
      </c>
      <c r="L6241" s="6" t="s">
        <v>4</v>
      </c>
      <c r="M6241" s="6" t="s">
        <v>5</v>
      </c>
      <c r="N6241" s="6" t="s">
        <v>6703</v>
      </c>
      <c r="O6241" s="16">
        <v>44865</v>
      </c>
      <c r="P6241" s="6" t="s">
        <v>6704</v>
      </c>
      <c r="Q6241" s="18">
        <v>4540</v>
      </c>
      <c r="R6241" s="18">
        <v>0</v>
      </c>
      <c r="S6241" s="18">
        <v>4540</v>
      </c>
      <c r="T6241" s="18">
        <v>0</v>
      </c>
      <c r="U6241" s="10">
        <f t="shared" si="196"/>
        <v>0</v>
      </c>
      <c r="V6241" s="20">
        <f t="shared" si="197"/>
        <v>0</v>
      </c>
    </row>
    <row r="6242" spans="1:22" outlineLevel="4" x14ac:dyDescent="0.35">
      <c r="A6242" s="6" t="s">
        <v>52</v>
      </c>
      <c r="B6242" s="6" t="s">
        <v>53</v>
      </c>
      <c r="C6242" s="12" t="s">
        <v>6701</v>
      </c>
      <c r="D6242" s="5" t="s">
        <v>6702</v>
      </c>
      <c r="E6242" s="6" t="s">
        <v>6702</v>
      </c>
      <c r="F6242" s="1" t="s">
        <v>4</v>
      </c>
      <c r="G6242" s="15" t="s">
        <v>2195</v>
      </c>
      <c r="H6242" s="1" t="s">
        <v>6705</v>
      </c>
      <c r="I6242" s="2" t="s">
        <v>6701</v>
      </c>
      <c r="J6242" s="6" t="s">
        <v>4</v>
      </c>
      <c r="K6242" s="6" t="s">
        <v>4</v>
      </c>
      <c r="L6242" s="6" t="s">
        <v>4</v>
      </c>
      <c r="M6242" s="6" t="s">
        <v>5</v>
      </c>
      <c r="N6242" s="6" t="s">
        <v>6706</v>
      </c>
      <c r="O6242" s="16">
        <v>44956</v>
      </c>
      <c r="P6242" s="6" t="s">
        <v>6707</v>
      </c>
      <c r="Q6242" s="18">
        <v>118923</v>
      </c>
      <c r="R6242" s="18">
        <v>0</v>
      </c>
      <c r="S6242" s="18">
        <v>118923</v>
      </c>
      <c r="T6242" s="18">
        <v>0</v>
      </c>
      <c r="U6242" s="10">
        <f t="shared" si="196"/>
        <v>0</v>
      </c>
      <c r="V6242" s="20">
        <f t="shared" si="197"/>
        <v>0</v>
      </c>
    </row>
    <row r="6243" spans="1:22" outlineLevel="4" x14ac:dyDescent="0.35">
      <c r="A6243" s="6" t="s">
        <v>52</v>
      </c>
      <c r="B6243" s="6" t="s">
        <v>53</v>
      </c>
      <c r="C6243" s="12" t="s">
        <v>6701</v>
      </c>
      <c r="D6243" s="5" t="s">
        <v>6702</v>
      </c>
      <c r="E6243" s="6" t="s">
        <v>6702</v>
      </c>
      <c r="F6243" s="1" t="s">
        <v>4</v>
      </c>
      <c r="G6243" s="15" t="s">
        <v>2195</v>
      </c>
      <c r="H6243" s="1" t="s">
        <v>6705</v>
      </c>
      <c r="I6243" s="2" t="s">
        <v>6701</v>
      </c>
      <c r="J6243" s="6" t="s">
        <v>4</v>
      </c>
      <c r="K6243" s="6" t="s">
        <v>4</v>
      </c>
      <c r="L6243" s="6" t="s">
        <v>4</v>
      </c>
      <c r="M6243" s="6" t="s">
        <v>5</v>
      </c>
      <c r="N6243" s="6" t="s">
        <v>6708</v>
      </c>
      <c r="O6243" s="16">
        <v>45091</v>
      </c>
      <c r="P6243" s="6" t="s">
        <v>6709</v>
      </c>
      <c r="Q6243" s="18">
        <v>225760</v>
      </c>
      <c r="R6243" s="18">
        <v>0</v>
      </c>
      <c r="S6243" s="18">
        <v>225760</v>
      </c>
      <c r="T6243" s="18">
        <v>0</v>
      </c>
      <c r="U6243" s="10">
        <f t="shared" si="196"/>
        <v>0</v>
      </c>
      <c r="V6243" s="20">
        <f t="shared" si="197"/>
        <v>0</v>
      </c>
    </row>
    <row r="6244" spans="1:22" outlineLevel="3" x14ac:dyDescent="0.35">
      <c r="H6244" s="14" t="s">
        <v>12517</v>
      </c>
      <c r="O6244" s="16"/>
      <c r="Q6244" s="18">
        <f>SUBTOTAL(9,Q6241:Q6243)</f>
        <v>349223</v>
      </c>
      <c r="R6244" s="18">
        <f>SUBTOTAL(9,R6241:R6243)</f>
        <v>0</v>
      </c>
      <c r="S6244" s="18">
        <f>SUBTOTAL(9,S6241:S6243)</f>
        <v>349223</v>
      </c>
      <c r="T6244" s="18">
        <f>SUBTOTAL(9,T6241:T6243)</f>
        <v>0</v>
      </c>
      <c r="U6244" s="10">
        <f t="shared" si="196"/>
        <v>0</v>
      </c>
      <c r="V6244" s="20">
        <f t="shared" si="197"/>
        <v>0</v>
      </c>
    </row>
    <row r="6245" spans="1:22" outlineLevel="4" x14ac:dyDescent="0.35">
      <c r="A6245" s="6" t="s">
        <v>110</v>
      </c>
      <c r="B6245" s="6" t="s">
        <v>111</v>
      </c>
      <c r="C6245" s="12" t="s">
        <v>6701</v>
      </c>
      <c r="D6245" s="5" t="s">
        <v>6710</v>
      </c>
      <c r="E6245" s="6" t="s">
        <v>6710</v>
      </c>
      <c r="F6245" s="1" t="s">
        <v>4</v>
      </c>
      <c r="G6245" s="15" t="s">
        <v>114</v>
      </c>
      <c r="H6245" s="1" t="s">
        <v>116</v>
      </c>
      <c r="I6245" s="2" t="s">
        <v>12902</v>
      </c>
      <c r="J6245" s="6" t="s">
        <v>4</v>
      </c>
      <c r="K6245" s="6" t="s">
        <v>4</v>
      </c>
      <c r="L6245" s="6" t="s">
        <v>4</v>
      </c>
      <c r="M6245" s="6" t="s">
        <v>5</v>
      </c>
      <c r="N6245" s="6" t="s">
        <v>6711</v>
      </c>
      <c r="O6245" s="16">
        <v>44869</v>
      </c>
      <c r="P6245" s="6" t="s">
        <v>7</v>
      </c>
      <c r="Q6245" s="18">
        <v>52324</v>
      </c>
      <c r="R6245" s="18">
        <v>0</v>
      </c>
      <c r="S6245" s="18">
        <v>52324</v>
      </c>
      <c r="T6245" s="18">
        <v>0</v>
      </c>
      <c r="U6245" s="10">
        <f t="shared" si="196"/>
        <v>0</v>
      </c>
      <c r="V6245" s="20">
        <f t="shared" si="197"/>
        <v>0</v>
      </c>
    </row>
    <row r="6246" spans="1:22" outlineLevel="4" x14ac:dyDescent="0.35">
      <c r="A6246" s="6" t="s">
        <v>110</v>
      </c>
      <c r="B6246" s="6" t="s">
        <v>111</v>
      </c>
      <c r="C6246" s="12" t="s">
        <v>6701</v>
      </c>
      <c r="D6246" s="5" t="s">
        <v>6710</v>
      </c>
      <c r="E6246" s="6" t="s">
        <v>6710</v>
      </c>
      <c r="F6246" s="1" t="s">
        <v>4</v>
      </c>
      <c r="G6246" s="15" t="s">
        <v>114</v>
      </c>
      <c r="H6246" s="1" t="s">
        <v>116</v>
      </c>
      <c r="I6246" s="2" t="s">
        <v>12902</v>
      </c>
      <c r="J6246" s="6" t="s">
        <v>4</v>
      </c>
      <c r="K6246" s="6" t="s">
        <v>4</v>
      </c>
      <c r="L6246" s="6" t="s">
        <v>4</v>
      </c>
      <c r="M6246" s="6" t="s">
        <v>5</v>
      </c>
      <c r="N6246" s="6" t="s">
        <v>6712</v>
      </c>
      <c r="O6246" s="16">
        <v>44945</v>
      </c>
      <c r="P6246" s="6" t="s">
        <v>7</v>
      </c>
      <c r="Q6246" s="18">
        <v>14168</v>
      </c>
      <c r="R6246" s="18">
        <v>0</v>
      </c>
      <c r="S6246" s="18">
        <v>14168</v>
      </c>
      <c r="T6246" s="18">
        <v>0</v>
      </c>
      <c r="U6246" s="10">
        <f t="shared" si="196"/>
        <v>0</v>
      </c>
      <c r="V6246" s="20">
        <f t="shared" si="197"/>
        <v>0</v>
      </c>
    </row>
    <row r="6247" spans="1:22" outlineLevel="3" x14ac:dyDescent="0.35">
      <c r="H6247" s="14" t="s">
        <v>11348</v>
      </c>
      <c r="O6247" s="16"/>
      <c r="Q6247" s="18">
        <f>SUBTOTAL(9,Q6245:Q6246)</f>
        <v>66492</v>
      </c>
      <c r="R6247" s="18">
        <f>SUBTOTAL(9,R6245:R6246)</f>
        <v>0</v>
      </c>
      <c r="S6247" s="18">
        <f>SUBTOTAL(9,S6245:S6246)</f>
        <v>66492</v>
      </c>
      <c r="T6247" s="18">
        <f>SUBTOTAL(9,T6245:T6246)</f>
        <v>0</v>
      </c>
      <c r="U6247" s="10">
        <f t="shared" si="196"/>
        <v>0</v>
      </c>
      <c r="V6247" s="20">
        <f t="shared" si="197"/>
        <v>0</v>
      </c>
    </row>
    <row r="6248" spans="1:22" outlineLevel="4" x14ac:dyDescent="0.35">
      <c r="A6248" s="6" t="s">
        <v>110</v>
      </c>
      <c r="B6248" s="6" t="s">
        <v>111</v>
      </c>
      <c r="C6248" s="12" t="s">
        <v>6701</v>
      </c>
      <c r="D6248" s="5" t="s">
        <v>6710</v>
      </c>
      <c r="E6248" s="6" t="s">
        <v>6710</v>
      </c>
      <c r="F6248" s="1" t="s">
        <v>4</v>
      </c>
      <c r="G6248" s="15" t="s">
        <v>114</v>
      </c>
      <c r="H6248" s="1" t="s">
        <v>119</v>
      </c>
      <c r="I6248" s="2" t="s">
        <v>12903</v>
      </c>
      <c r="J6248" s="6" t="s">
        <v>4</v>
      </c>
      <c r="K6248" s="6" t="s">
        <v>4</v>
      </c>
      <c r="L6248" s="6" t="s">
        <v>4</v>
      </c>
      <c r="M6248" s="6" t="s">
        <v>5</v>
      </c>
      <c r="N6248" s="6" t="s">
        <v>6712</v>
      </c>
      <c r="O6248" s="16">
        <v>44945</v>
      </c>
      <c r="P6248" s="6" t="s">
        <v>7</v>
      </c>
      <c r="Q6248" s="18">
        <v>1894</v>
      </c>
      <c r="R6248" s="18">
        <v>0</v>
      </c>
      <c r="S6248" s="18">
        <v>1894</v>
      </c>
      <c r="T6248" s="18">
        <v>0</v>
      </c>
      <c r="U6248" s="10">
        <f t="shared" si="196"/>
        <v>0</v>
      </c>
      <c r="V6248" s="20">
        <f t="shared" si="197"/>
        <v>0</v>
      </c>
    </row>
    <row r="6249" spans="1:22" outlineLevel="3" x14ac:dyDescent="0.35">
      <c r="H6249" s="14" t="s">
        <v>11349</v>
      </c>
      <c r="O6249" s="16"/>
      <c r="Q6249" s="18">
        <f>SUBTOTAL(9,Q6248:Q6248)</f>
        <v>1894</v>
      </c>
      <c r="R6249" s="18">
        <f>SUBTOTAL(9,R6248:R6248)</f>
        <v>0</v>
      </c>
      <c r="S6249" s="18">
        <f>SUBTOTAL(9,S6248:S6248)</f>
        <v>1894</v>
      </c>
      <c r="T6249" s="18">
        <f>SUBTOTAL(9,T6248:T6248)</f>
        <v>0</v>
      </c>
      <c r="U6249" s="10">
        <f t="shared" si="196"/>
        <v>0</v>
      </c>
      <c r="V6249" s="20">
        <f t="shared" si="197"/>
        <v>0</v>
      </c>
    </row>
    <row r="6250" spans="1:22" outlineLevel="4" x14ac:dyDescent="0.35">
      <c r="A6250" s="6" t="s">
        <v>110</v>
      </c>
      <c r="B6250" s="6" t="s">
        <v>111</v>
      </c>
      <c r="C6250" s="12" t="s">
        <v>6701</v>
      </c>
      <c r="D6250" s="5" t="s">
        <v>6710</v>
      </c>
      <c r="E6250" s="6" t="s">
        <v>6710</v>
      </c>
      <c r="F6250" s="1" t="s">
        <v>4</v>
      </c>
      <c r="G6250" s="15" t="s">
        <v>114</v>
      </c>
      <c r="H6250" s="1" t="s">
        <v>121</v>
      </c>
      <c r="I6250" s="2" t="s">
        <v>12901</v>
      </c>
      <c r="J6250" s="6" t="s">
        <v>4</v>
      </c>
      <c r="K6250" s="6" t="s">
        <v>4</v>
      </c>
      <c r="L6250" s="6" t="s">
        <v>4</v>
      </c>
      <c r="M6250" s="6" t="s">
        <v>5</v>
      </c>
      <c r="N6250" s="6" t="s">
        <v>6711</v>
      </c>
      <c r="O6250" s="16">
        <v>44869</v>
      </c>
      <c r="P6250" s="6" t="s">
        <v>7</v>
      </c>
      <c r="Q6250" s="18">
        <v>50451</v>
      </c>
      <c r="R6250" s="18">
        <v>0</v>
      </c>
      <c r="S6250" s="18">
        <v>50451</v>
      </c>
      <c r="T6250" s="18">
        <v>0</v>
      </c>
      <c r="U6250" s="10">
        <f t="shared" si="196"/>
        <v>0</v>
      </c>
      <c r="V6250" s="20">
        <f t="shared" si="197"/>
        <v>0</v>
      </c>
    </row>
    <row r="6251" spans="1:22" outlineLevel="4" x14ac:dyDescent="0.35">
      <c r="A6251" s="6" t="s">
        <v>110</v>
      </c>
      <c r="B6251" s="6" t="s">
        <v>111</v>
      </c>
      <c r="C6251" s="12" t="s">
        <v>6701</v>
      </c>
      <c r="D6251" s="5" t="s">
        <v>6710</v>
      </c>
      <c r="E6251" s="6" t="s">
        <v>6710</v>
      </c>
      <c r="F6251" s="1" t="s">
        <v>4</v>
      </c>
      <c r="G6251" s="15" t="s">
        <v>114</v>
      </c>
      <c r="H6251" s="1" t="s">
        <v>121</v>
      </c>
      <c r="I6251" s="2" t="s">
        <v>12901</v>
      </c>
      <c r="J6251" s="6" t="s">
        <v>4</v>
      </c>
      <c r="K6251" s="6" t="s">
        <v>4</v>
      </c>
      <c r="L6251" s="6" t="s">
        <v>4</v>
      </c>
      <c r="M6251" s="6" t="s">
        <v>5</v>
      </c>
      <c r="N6251" s="6" t="s">
        <v>6712</v>
      </c>
      <c r="O6251" s="16">
        <v>44945</v>
      </c>
      <c r="P6251" s="6" t="s">
        <v>7</v>
      </c>
      <c r="Q6251" s="18">
        <v>15935</v>
      </c>
      <c r="R6251" s="18">
        <v>0</v>
      </c>
      <c r="S6251" s="18">
        <v>15935</v>
      </c>
      <c r="T6251" s="18">
        <v>0</v>
      </c>
      <c r="U6251" s="10">
        <f t="shared" si="196"/>
        <v>0</v>
      </c>
      <c r="V6251" s="20">
        <f t="shared" si="197"/>
        <v>0</v>
      </c>
    </row>
    <row r="6252" spans="1:22" outlineLevel="3" x14ac:dyDescent="0.35">
      <c r="H6252" s="14" t="s">
        <v>11350</v>
      </c>
      <c r="O6252" s="16"/>
      <c r="Q6252" s="18">
        <f>SUBTOTAL(9,Q6250:Q6251)</f>
        <v>66386</v>
      </c>
      <c r="R6252" s="18">
        <f>SUBTOTAL(9,R6250:R6251)</f>
        <v>0</v>
      </c>
      <c r="S6252" s="18">
        <f>SUBTOTAL(9,S6250:S6251)</f>
        <v>66386</v>
      </c>
      <c r="T6252" s="18">
        <f>SUBTOTAL(9,T6250:T6251)</f>
        <v>0</v>
      </c>
      <c r="U6252" s="10">
        <f t="shared" si="196"/>
        <v>0</v>
      </c>
      <c r="V6252" s="20">
        <f t="shared" si="197"/>
        <v>0</v>
      </c>
    </row>
    <row r="6253" spans="1:22" outlineLevel="2" x14ac:dyDescent="0.35">
      <c r="C6253" s="13" t="s">
        <v>10839</v>
      </c>
      <c r="O6253" s="16"/>
      <c r="Q6253" s="18">
        <f>SUBTOTAL(9,Q6241:Q6251)</f>
        <v>483995</v>
      </c>
      <c r="R6253" s="18">
        <f>SUBTOTAL(9,R6241:R6251)</f>
        <v>0</v>
      </c>
      <c r="S6253" s="18">
        <f>SUBTOTAL(9,S6241:S6251)</f>
        <v>483995</v>
      </c>
      <c r="T6253" s="18">
        <f>SUBTOTAL(9,T6241:T6251)</f>
        <v>0</v>
      </c>
      <c r="U6253" s="10">
        <f t="shared" si="196"/>
        <v>0</v>
      </c>
      <c r="V6253" s="20">
        <f t="shared" si="197"/>
        <v>0</v>
      </c>
    </row>
    <row r="6254" spans="1:22" ht="29" outlineLevel="4" x14ac:dyDescent="0.35">
      <c r="A6254" s="6" t="s">
        <v>73</v>
      </c>
      <c r="B6254" s="6" t="s">
        <v>74</v>
      </c>
      <c r="C6254" s="12" t="s">
        <v>12982</v>
      </c>
      <c r="D6254" s="5" t="s">
        <v>6713</v>
      </c>
      <c r="E6254" s="6" t="s">
        <v>6713</v>
      </c>
      <c r="F6254" s="1" t="s">
        <v>4</v>
      </c>
      <c r="G6254" s="15" t="s">
        <v>82</v>
      </c>
      <c r="H6254" s="1" t="s">
        <v>6715</v>
      </c>
      <c r="I6254" s="2" t="s">
        <v>6716</v>
      </c>
      <c r="J6254" s="6" t="s">
        <v>4</v>
      </c>
      <c r="K6254" s="6" t="s">
        <v>4</v>
      </c>
      <c r="L6254" s="6" t="s">
        <v>4</v>
      </c>
      <c r="M6254" s="6" t="s">
        <v>5</v>
      </c>
      <c r="N6254" s="6" t="s">
        <v>6714</v>
      </c>
      <c r="O6254" s="16">
        <v>44753</v>
      </c>
      <c r="P6254" s="6" t="s">
        <v>7</v>
      </c>
      <c r="Q6254" s="18">
        <v>620.47</v>
      </c>
      <c r="R6254" s="18">
        <v>0</v>
      </c>
      <c r="S6254" s="18">
        <v>620.47</v>
      </c>
      <c r="T6254" s="18">
        <v>0</v>
      </c>
      <c r="U6254" s="10">
        <f t="shared" si="196"/>
        <v>0</v>
      </c>
      <c r="V6254" s="20">
        <f t="shared" si="197"/>
        <v>0</v>
      </c>
    </row>
    <row r="6255" spans="1:22" ht="29" outlineLevel="4" x14ac:dyDescent="0.35">
      <c r="A6255" s="6" t="s">
        <v>73</v>
      </c>
      <c r="B6255" s="6" t="s">
        <v>74</v>
      </c>
      <c r="C6255" s="12" t="s">
        <v>12982</v>
      </c>
      <c r="D6255" s="5" t="s">
        <v>6713</v>
      </c>
      <c r="E6255" s="6" t="s">
        <v>6713</v>
      </c>
      <c r="F6255" s="1" t="s">
        <v>76</v>
      </c>
      <c r="G6255" s="15" t="s">
        <v>4</v>
      </c>
      <c r="H6255" s="1" t="s">
        <v>6715</v>
      </c>
      <c r="I6255" s="2" t="s">
        <v>6716</v>
      </c>
      <c r="J6255" s="6" t="s">
        <v>4</v>
      </c>
      <c r="K6255" s="6" t="s">
        <v>4</v>
      </c>
      <c r="L6255" s="6" t="s">
        <v>4</v>
      </c>
      <c r="M6255" s="6" t="s">
        <v>5</v>
      </c>
      <c r="N6255" s="6" t="s">
        <v>6714</v>
      </c>
      <c r="O6255" s="16">
        <v>44753</v>
      </c>
      <c r="P6255" s="6" t="s">
        <v>7</v>
      </c>
      <c r="Q6255" s="18">
        <v>9911.5300000000007</v>
      </c>
      <c r="R6255" s="18">
        <v>9911.5300000000007</v>
      </c>
      <c r="S6255" s="18">
        <v>0</v>
      </c>
      <c r="T6255" s="18">
        <v>0</v>
      </c>
      <c r="U6255" s="10">
        <f t="shared" si="196"/>
        <v>0</v>
      </c>
      <c r="V6255" s="20">
        <f t="shared" si="197"/>
        <v>0</v>
      </c>
    </row>
    <row r="6256" spans="1:22" outlineLevel="3" x14ac:dyDescent="0.35">
      <c r="H6256" s="14" t="s">
        <v>12518</v>
      </c>
      <c r="O6256" s="16"/>
      <c r="Q6256" s="18">
        <f>SUBTOTAL(9,Q6254:Q6255)</f>
        <v>10532</v>
      </c>
      <c r="R6256" s="18">
        <f>SUBTOTAL(9,R6254:R6255)</f>
        <v>9911.5300000000007</v>
      </c>
      <c r="S6256" s="18">
        <f>SUBTOTAL(9,S6254:S6255)</f>
        <v>620.47</v>
      </c>
      <c r="T6256" s="18">
        <f>SUBTOTAL(9,T6254:T6255)</f>
        <v>0</v>
      </c>
      <c r="U6256" s="10">
        <f t="shared" si="196"/>
        <v>-6.8212102632969618E-13</v>
      </c>
      <c r="V6256" s="20">
        <f t="shared" si="197"/>
        <v>-6.8212102632969618E-13</v>
      </c>
    </row>
    <row r="6257" spans="1:22" ht="29" outlineLevel="4" x14ac:dyDescent="0.35">
      <c r="A6257" s="6" t="s">
        <v>73</v>
      </c>
      <c r="B6257" s="6" t="s">
        <v>74</v>
      </c>
      <c r="C6257" s="12" t="s">
        <v>12982</v>
      </c>
      <c r="D6257" s="5" t="s">
        <v>6713</v>
      </c>
      <c r="E6257" s="6" t="s">
        <v>6713</v>
      </c>
      <c r="F6257" s="1" t="s">
        <v>4</v>
      </c>
      <c r="G6257" s="15" t="s">
        <v>97</v>
      </c>
      <c r="H6257" s="1" t="s">
        <v>6718</v>
      </c>
      <c r="I6257" s="2" t="s">
        <v>6719</v>
      </c>
      <c r="J6257" s="6" t="s">
        <v>4</v>
      </c>
      <c r="K6257" s="6" t="s">
        <v>4</v>
      </c>
      <c r="L6257" s="6" t="s">
        <v>4</v>
      </c>
      <c r="M6257" s="6" t="s">
        <v>5</v>
      </c>
      <c r="N6257" s="6" t="s">
        <v>6717</v>
      </c>
      <c r="O6257" s="16">
        <v>45071</v>
      </c>
      <c r="P6257" s="6" t="s">
        <v>7</v>
      </c>
      <c r="Q6257" s="18">
        <v>19650</v>
      </c>
      <c r="R6257" s="18">
        <v>0</v>
      </c>
      <c r="S6257" s="18">
        <v>19650</v>
      </c>
      <c r="T6257" s="18">
        <v>0</v>
      </c>
      <c r="U6257" s="10">
        <f t="shared" si="196"/>
        <v>0</v>
      </c>
      <c r="V6257" s="20">
        <f t="shared" si="197"/>
        <v>0</v>
      </c>
    </row>
    <row r="6258" spans="1:22" ht="29" outlineLevel="4" x14ac:dyDescent="0.35">
      <c r="A6258" s="6" t="s">
        <v>73</v>
      </c>
      <c r="B6258" s="6" t="s">
        <v>74</v>
      </c>
      <c r="C6258" s="12" t="s">
        <v>12982</v>
      </c>
      <c r="D6258" s="5" t="s">
        <v>6713</v>
      </c>
      <c r="E6258" s="6" t="s">
        <v>6713</v>
      </c>
      <c r="F6258" s="1" t="s">
        <v>148</v>
      </c>
      <c r="G6258" s="15" t="s">
        <v>4</v>
      </c>
      <c r="H6258" s="1" t="s">
        <v>6718</v>
      </c>
      <c r="I6258" s="2" t="s">
        <v>6719</v>
      </c>
      <c r="J6258" s="6" t="s">
        <v>4</v>
      </c>
      <c r="K6258" s="6" t="s">
        <v>4</v>
      </c>
      <c r="L6258" s="6" t="s">
        <v>4</v>
      </c>
      <c r="M6258" s="6" t="s">
        <v>5</v>
      </c>
      <c r="N6258" s="6" t="s">
        <v>6717</v>
      </c>
      <c r="O6258" s="16">
        <v>45071</v>
      </c>
      <c r="P6258" s="6" t="s">
        <v>7</v>
      </c>
      <c r="Q6258" s="18">
        <v>157200</v>
      </c>
      <c r="R6258" s="18">
        <v>157200</v>
      </c>
      <c r="S6258" s="18">
        <v>0</v>
      </c>
      <c r="T6258" s="18">
        <v>0</v>
      </c>
      <c r="U6258" s="10">
        <f t="shared" si="196"/>
        <v>0</v>
      </c>
      <c r="V6258" s="20">
        <f t="shared" si="197"/>
        <v>0</v>
      </c>
    </row>
    <row r="6259" spans="1:22" outlineLevel="3" x14ac:dyDescent="0.35">
      <c r="H6259" s="14" t="s">
        <v>12519</v>
      </c>
      <c r="O6259" s="16"/>
      <c r="Q6259" s="18">
        <f>SUBTOTAL(9,Q6257:Q6258)</f>
        <v>176850</v>
      </c>
      <c r="R6259" s="18">
        <f>SUBTOTAL(9,R6257:R6258)</f>
        <v>157200</v>
      </c>
      <c r="S6259" s="18">
        <f>SUBTOTAL(9,S6257:S6258)</f>
        <v>19650</v>
      </c>
      <c r="T6259" s="18">
        <f>SUBTOTAL(9,T6257:T6258)</f>
        <v>0</v>
      </c>
      <c r="U6259" s="10">
        <f t="shared" si="196"/>
        <v>0</v>
      </c>
      <c r="V6259" s="20">
        <f t="shared" si="197"/>
        <v>0</v>
      </c>
    </row>
    <row r="6260" spans="1:22" ht="29" outlineLevel="4" x14ac:dyDescent="0.35">
      <c r="A6260" s="6" t="s">
        <v>73</v>
      </c>
      <c r="B6260" s="6" t="s">
        <v>74</v>
      </c>
      <c r="C6260" s="12" t="s">
        <v>12982</v>
      </c>
      <c r="D6260" s="5" t="s">
        <v>6713</v>
      </c>
      <c r="E6260" s="6" t="s">
        <v>6713</v>
      </c>
      <c r="F6260" s="1" t="s">
        <v>4</v>
      </c>
      <c r="G6260" s="15" t="s">
        <v>82</v>
      </c>
      <c r="H6260" s="1" t="s">
        <v>6721</v>
      </c>
      <c r="I6260" s="2" t="s">
        <v>6722</v>
      </c>
      <c r="J6260" s="6" t="s">
        <v>4</v>
      </c>
      <c r="K6260" s="6" t="s">
        <v>4</v>
      </c>
      <c r="L6260" s="6" t="s">
        <v>4</v>
      </c>
      <c r="M6260" s="6" t="s">
        <v>5</v>
      </c>
      <c r="N6260" s="6" t="s">
        <v>6720</v>
      </c>
      <c r="O6260" s="16">
        <v>44811</v>
      </c>
      <c r="P6260" s="6" t="s">
        <v>7</v>
      </c>
      <c r="Q6260" s="18">
        <v>1760</v>
      </c>
      <c r="R6260" s="18">
        <v>0</v>
      </c>
      <c r="S6260" s="18">
        <v>1760</v>
      </c>
      <c r="T6260" s="18">
        <v>0</v>
      </c>
      <c r="U6260" s="10">
        <f t="shared" si="196"/>
        <v>0</v>
      </c>
      <c r="V6260" s="20">
        <f t="shared" si="197"/>
        <v>0</v>
      </c>
    </row>
    <row r="6261" spans="1:22" ht="29" outlineLevel="4" x14ac:dyDescent="0.35">
      <c r="A6261" s="6" t="s">
        <v>73</v>
      </c>
      <c r="B6261" s="6" t="s">
        <v>74</v>
      </c>
      <c r="C6261" s="12" t="s">
        <v>12982</v>
      </c>
      <c r="D6261" s="5" t="s">
        <v>6713</v>
      </c>
      <c r="E6261" s="6" t="s">
        <v>6713</v>
      </c>
      <c r="F6261" s="1" t="s">
        <v>4</v>
      </c>
      <c r="G6261" s="15" t="s">
        <v>82</v>
      </c>
      <c r="H6261" s="1" t="s">
        <v>6721</v>
      </c>
      <c r="I6261" s="2" t="s">
        <v>6722</v>
      </c>
      <c r="J6261" s="6" t="s">
        <v>4</v>
      </c>
      <c r="K6261" s="6" t="s">
        <v>4</v>
      </c>
      <c r="L6261" s="6" t="s">
        <v>4</v>
      </c>
      <c r="M6261" s="6" t="s">
        <v>5</v>
      </c>
      <c r="N6261" s="6" t="s">
        <v>6723</v>
      </c>
      <c r="O6261" s="16">
        <v>44831</v>
      </c>
      <c r="P6261" s="6" t="s">
        <v>7</v>
      </c>
      <c r="Q6261" s="18">
        <v>1133.42</v>
      </c>
      <c r="R6261" s="18">
        <v>0</v>
      </c>
      <c r="S6261" s="18">
        <v>1133.42</v>
      </c>
      <c r="T6261" s="18">
        <v>0</v>
      </c>
      <c r="U6261" s="10">
        <f t="shared" si="196"/>
        <v>0</v>
      </c>
      <c r="V6261" s="20">
        <f t="shared" si="197"/>
        <v>0</v>
      </c>
    </row>
    <row r="6262" spans="1:22" ht="29" outlineLevel="4" x14ac:dyDescent="0.35">
      <c r="A6262" s="6" t="s">
        <v>73</v>
      </c>
      <c r="B6262" s="6" t="s">
        <v>74</v>
      </c>
      <c r="C6262" s="12" t="s">
        <v>12982</v>
      </c>
      <c r="D6262" s="5" t="s">
        <v>6713</v>
      </c>
      <c r="E6262" s="6" t="s">
        <v>6713</v>
      </c>
      <c r="F6262" s="1" t="s">
        <v>4</v>
      </c>
      <c r="G6262" s="15" t="s">
        <v>82</v>
      </c>
      <c r="H6262" s="1" t="s">
        <v>6721</v>
      </c>
      <c r="I6262" s="2" t="s">
        <v>6722</v>
      </c>
      <c r="J6262" s="6" t="s">
        <v>4</v>
      </c>
      <c r="K6262" s="6" t="s">
        <v>4</v>
      </c>
      <c r="L6262" s="6" t="s">
        <v>4</v>
      </c>
      <c r="M6262" s="6" t="s">
        <v>5</v>
      </c>
      <c r="N6262" s="6" t="s">
        <v>6724</v>
      </c>
      <c r="O6262" s="16">
        <v>44875</v>
      </c>
      <c r="P6262" s="6" t="s">
        <v>7</v>
      </c>
      <c r="Q6262" s="18">
        <v>773.09</v>
      </c>
      <c r="R6262" s="18">
        <v>0</v>
      </c>
      <c r="S6262" s="18">
        <v>773.09</v>
      </c>
      <c r="T6262" s="18">
        <v>0</v>
      </c>
      <c r="U6262" s="10">
        <f t="shared" si="196"/>
        <v>0</v>
      </c>
      <c r="V6262" s="20">
        <f t="shared" si="197"/>
        <v>0</v>
      </c>
    </row>
    <row r="6263" spans="1:22" ht="29" outlineLevel="4" x14ac:dyDescent="0.35">
      <c r="A6263" s="6" t="s">
        <v>73</v>
      </c>
      <c r="B6263" s="6" t="s">
        <v>74</v>
      </c>
      <c r="C6263" s="12" t="s">
        <v>12982</v>
      </c>
      <c r="D6263" s="5" t="s">
        <v>6713</v>
      </c>
      <c r="E6263" s="6" t="s">
        <v>6713</v>
      </c>
      <c r="F6263" s="1" t="s">
        <v>4</v>
      </c>
      <c r="G6263" s="15" t="s">
        <v>82</v>
      </c>
      <c r="H6263" s="1" t="s">
        <v>6721</v>
      </c>
      <c r="I6263" s="2" t="s">
        <v>6722</v>
      </c>
      <c r="J6263" s="6" t="s">
        <v>4</v>
      </c>
      <c r="K6263" s="6" t="s">
        <v>4</v>
      </c>
      <c r="L6263" s="6" t="s">
        <v>4</v>
      </c>
      <c r="M6263" s="6" t="s">
        <v>5</v>
      </c>
      <c r="N6263" s="6" t="s">
        <v>6725</v>
      </c>
      <c r="O6263" s="16">
        <v>44904</v>
      </c>
      <c r="P6263" s="6" t="s">
        <v>7</v>
      </c>
      <c r="Q6263" s="18">
        <v>733.35</v>
      </c>
      <c r="R6263" s="18">
        <v>0</v>
      </c>
      <c r="S6263" s="18">
        <v>733.35</v>
      </c>
      <c r="T6263" s="18">
        <v>0</v>
      </c>
      <c r="U6263" s="10">
        <f t="shared" si="196"/>
        <v>0</v>
      </c>
      <c r="V6263" s="20">
        <f t="shared" si="197"/>
        <v>0</v>
      </c>
    </row>
    <row r="6264" spans="1:22" ht="29" outlineLevel="4" x14ac:dyDescent="0.35">
      <c r="A6264" s="6" t="s">
        <v>73</v>
      </c>
      <c r="B6264" s="6" t="s">
        <v>74</v>
      </c>
      <c r="C6264" s="12" t="s">
        <v>12982</v>
      </c>
      <c r="D6264" s="5" t="s">
        <v>6713</v>
      </c>
      <c r="E6264" s="6" t="s">
        <v>6713</v>
      </c>
      <c r="F6264" s="1" t="s">
        <v>4</v>
      </c>
      <c r="G6264" s="15" t="s">
        <v>82</v>
      </c>
      <c r="H6264" s="1" t="s">
        <v>6721</v>
      </c>
      <c r="I6264" s="2" t="s">
        <v>6722</v>
      </c>
      <c r="J6264" s="6" t="s">
        <v>4</v>
      </c>
      <c r="K6264" s="6" t="s">
        <v>4</v>
      </c>
      <c r="L6264" s="6" t="s">
        <v>4</v>
      </c>
      <c r="M6264" s="6" t="s">
        <v>5</v>
      </c>
      <c r="N6264" s="6" t="s">
        <v>6726</v>
      </c>
      <c r="O6264" s="16">
        <v>44957</v>
      </c>
      <c r="P6264" s="6" t="s">
        <v>7</v>
      </c>
      <c r="Q6264" s="18">
        <v>686.76</v>
      </c>
      <c r="R6264" s="18">
        <v>0</v>
      </c>
      <c r="S6264" s="18">
        <v>686.76</v>
      </c>
      <c r="T6264" s="18">
        <v>0</v>
      </c>
      <c r="U6264" s="10">
        <f t="shared" si="196"/>
        <v>0</v>
      </c>
      <c r="V6264" s="20">
        <f t="shared" si="197"/>
        <v>0</v>
      </c>
    </row>
    <row r="6265" spans="1:22" ht="29" outlineLevel="4" x14ac:dyDescent="0.35">
      <c r="A6265" s="6" t="s">
        <v>73</v>
      </c>
      <c r="B6265" s="6" t="s">
        <v>74</v>
      </c>
      <c r="C6265" s="12" t="s">
        <v>12982</v>
      </c>
      <c r="D6265" s="5" t="s">
        <v>6713</v>
      </c>
      <c r="E6265" s="6" t="s">
        <v>6713</v>
      </c>
      <c r="F6265" s="1" t="s">
        <v>4</v>
      </c>
      <c r="G6265" s="15" t="s">
        <v>82</v>
      </c>
      <c r="H6265" s="1" t="s">
        <v>6721</v>
      </c>
      <c r="I6265" s="2" t="s">
        <v>6722</v>
      </c>
      <c r="J6265" s="6" t="s">
        <v>4</v>
      </c>
      <c r="K6265" s="6" t="s">
        <v>4</v>
      </c>
      <c r="L6265" s="6" t="s">
        <v>4</v>
      </c>
      <c r="M6265" s="6" t="s">
        <v>5</v>
      </c>
      <c r="N6265" s="6" t="s">
        <v>6727</v>
      </c>
      <c r="O6265" s="16">
        <v>44966</v>
      </c>
      <c r="P6265" s="6" t="s">
        <v>7</v>
      </c>
      <c r="Q6265" s="18">
        <v>1028.23</v>
      </c>
      <c r="R6265" s="18">
        <v>0</v>
      </c>
      <c r="S6265" s="18">
        <v>1028.23</v>
      </c>
      <c r="T6265" s="18">
        <v>0</v>
      </c>
      <c r="U6265" s="10">
        <f t="shared" si="196"/>
        <v>0</v>
      </c>
      <c r="V6265" s="20">
        <f t="shared" si="197"/>
        <v>0</v>
      </c>
    </row>
    <row r="6266" spans="1:22" ht="29" outlineLevel="4" x14ac:dyDescent="0.35">
      <c r="A6266" s="6" t="s">
        <v>73</v>
      </c>
      <c r="B6266" s="6" t="s">
        <v>74</v>
      </c>
      <c r="C6266" s="12" t="s">
        <v>12982</v>
      </c>
      <c r="D6266" s="5" t="s">
        <v>6713</v>
      </c>
      <c r="E6266" s="6" t="s">
        <v>6713</v>
      </c>
      <c r="F6266" s="1" t="s">
        <v>4</v>
      </c>
      <c r="G6266" s="15" t="s">
        <v>82</v>
      </c>
      <c r="H6266" s="1" t="s">
        <v>6721</v>
      </c>
      <c r="I6266" s="2" t="s">
        <v>6722</v>
      </c>
      <c r="J6266" s="6" t="s">
        <v>4</v>
      </c>
      <c r="K6266" s="6" t="s">
        <v>4</v>
      </c>
      <c r="L6266" s="6" t="s">
        <v>4</v>
      </c>
      <c r="M6266" s="6" t="s">
        <v>5</v>
      </c>
      <c r="N6266" s="6" t="s">
        <v>6728</v>
      </c>
      <c r="O6266" s="16">
        <v>45014</v>
      </c>
      <c r="P6266" s="6" t="s">
        <v>7</v>
      </c>
      <c r="Q6266" s="18">
        <v>698.59</v>
      </c>
      <c r="R6266" s="18">
        <v>0</v>
      </c>
      <c r="S6266" s="18">
        <v>698.59</v>
      </c>
      <c r="T6266" s="18">
        <v>0</v>
      </c>
      <c r="U6266" s="10">
        <f t="shared" si="196"/>
        <v>0</v>
      </c>
      <c r="V6266" s="20">
        <f t="shared" si="197"/>
        <v>0</v>
      </c>
    </row>
    <row r="6267" spans="1:22" ht="29" outlineLevel="4" x14ac:dyDescent="0.35">
      <c r="A6267" s="6" t="s">
        <v>73</v>
      </c>
      <c r="B6267" s="6" t="s">
        <v>74</v>
      </c>
      <c r="C6267" s="12" t="s">
        <v>12982</v>
      </c>
      <c r="D6267" s="5" t="s">
        <v>6713</v>
      </c>
      <c r="E6267" s="6" t="s">
        <v>6713</v>
      </c>
      <c r="F6267" s="1" t="s">
        <v>4</v>
      </c>
      <c r="G6267" s="15" t="s">
        <v>82</v>
      </c>
      <c r="H6267" s="1" t="s">
        <v>6721</v>
      </c>
      <c r="I6267" s="2" t="s">
        <v>6722</v>
      </c>
      <c r="J6267" s="6" t="s">
        <v>4</v>
      </c>
      <c r="K6267" s="6" t="s">
        <v>4</v>
      </c>
      <c r="L6267" s="6" t="s">
        <v>4</v>
      </c>
      <c r="M6267" s="6" t="s">
        <v>5</v>
      </c>
      <c r="N6267" s="6" t="s">
        <v>6729</v>
      </c>
      <c r="O6267" s="16">
        <v>45071</v>
      </c>
      <c r="P6267" s="6" t="s">
        <v>7</v>
      </c>
      <c r="Q6267" s="18">
        <v>491.7</v>
      </c>
      <c r="R6267" s="18">
        <v>0</v>
      </c>
      <c r="S6267" s="18">
        <v>491.7</v>
      </c>
      <c r="T6267" s="18">
        <v>0</v>
      </c>
      <c r="U6267" s="10">
        <f t="shared" si="196"/>
        <v>0</v>
      </c>
      <c r="V6267" s="20">
        <f t="shared" si="197"/>
        <v>0</v>
      </c>
    </row>
    <row r="6268" spans="1:22" ht="29" outlineLevel="4" x14ac:dyDescent="0.35">
      <c r="A6268" s="6" t="s">
        <v>73</v>
      </c>
      <c r="B6268" s="6" t="s">
        <v>74</v>
      </c>
      <c r="C6268" s="12" t="s">
        <v>12982</v>
      </c>
      <c r="D6268" s="5" t="s">
        <v>6713</v>
      </c>
      <c r="E6268" s="6" t="s">
        <v>6713</v>
      </c>
      <c r="F6268" s="1" t="s">
        <v>4</v>
      </c>
      <c r="G6268" s="15" t="s">
        <v>82</v>
      </c>
      <c r="H6268" s="1" t="s">
        <v>6721</v>
      </c>
      <c r="I6268" s="2" t="s">
        <v>6722</v>
      </c>
      <c r="J6268" s="6" t="s">
        <v>4</v>
      </c>
      <c r="K6268" s="6" t="s">
        <v>4</v>
      </c>
      <c r="L6268" s="6" t="s">
        <v>4</v>
      </c>
      <c r="M6268" s="6" t="s">
        <v>5</v>
      </c>
      <c r="N6268" s="6" t="s">
        <v>6730</v>
      </c>
      <c r="O6268" s="16">
        <v>45100</v>
      </c>
      <c r="P6268" s="6" t="s">
        <v>7</v>
      </c>
      <c r="Q6268" s="18">
        <v>671.04</v>
      </c>
      <c r="R6268" s="18">
        <v>0</v>
      </c>
      <c r="S6268" s="18">
        <v>671.04</v>
      </c>
      <c r="T6268" s="18">
        <v>0</v>
      </c>
      <c r="U6268" s="10">
        <f t="shared" si="196"/>
        <v>0</v>
      </c>
      <c r="V6268" s="20">
        <f t="shared" si="197"/>
        <v>0</v>
      </c>
    </row>
    <row r="6269" spans="1:22" ht="29" outlineLevel="4" x14ac:dyDescent="0.35">
      <c r="A6269" s="6" t="s">
        <v>73</v>
      </c>
      <c r="B6269" s="6" t="s">
        <v>74</v>
      </c>
      <c r="C6269" s="12" t="s">
        <v>12982</v>
      </c>
      <c r="D6269" s="5" t="s">
        <v>6713</v>
      </c>
      <c r="E6269" s="6" t="s">
        <v>6713</v>
      </c>
      <c r="F6269" s="1" t="s">
        <v>76</v>
      </c>
      <c r="G6269" s="15" t="s">
        <v>4</v>
      </c>
      <c r="H6269" s="1" t="s">
        <v>6721</v>
      </c>
      <c r="I6269" s="2" t="s">
        <v>6722</v>
      </c>
      <c r="J6269" s="6" t="s">
        <v>4</v>
      </c>
      <c r="K6269" s="6" t="s">
        <v>4</v>
      </c>
      <c r="L6269" s="6" t="s">
        <v>4</v>
      </c>
      <c r="M6269" s="6" t="s">
        <v>5</v>
      </c>
      <c r="N6269" s="6" t="s">
        <v>6720</v>
      </c>
      <c r="O6269" s="16">
        <v>44811</v>
      </c>
      <c r="P6269" s="6" t="s">
        <v>7</v>
      </c>
      <c r="Q6269" s="18">
        <v>28160</v>
      </c>
      <c r="R6269" s="18">
        <v>28160</v>
      </c>
      <c r="S6269" s="18">
        <v>0</v>
      </c>
      <c r="T6269" s="18">
        <v>0</v>
      </c>
      <c r="U6269" s="10">
        <f t="shared" si="196"/>
        <v>0</v>
      </c>
      <c r="V6269" s="20">
        <f t="shared" si="197"/>
        <v>0</v>
      </c>
    </row>
    <row r="6270" spans="1:22" ht="29" outlineLevel="4" x14ac:dyDescent="0.35">
      <c r="A6270" s="6" t="s">
        <v>73</v>
      </c>
      <c r="B6270" s="6" t="s">
        <v>74</v>
      </c>
      <c r="C6270" s="12" t="s">
        <v>12982</v>
      </c>
      <c r="D6270" s="5" t="s">
        <v>6713</v>
      </c>
      <c r="E6270" s="6" t="s">
        <v>6713</v>
      </c>
      <c r="F6270" s="1" t="s">
        <v>76</v>
      </c>
      <c r="G6270" s="15" t="s">
        <v>4</v>
      </c>
      <c r="H6270" s="1" t="s">
        <v>6721</v>
      </c>
      <c r="I6270" s="2" t="s">
        <v>6722</v>
      </c>
      <c r="J6270" s="6" t="s">
        <v>4</v>
      </c>
      <c r="K6270" s="6" t="s">
        <v>4</v>
      </c>
      <c r="L6270" s="6" t="s">
        <v>4</v>
      </c>
      <c r="M6270" s="6" t="s">
        <v>5</v>
      </c>
      <c r="N6270" s="6" t="s">
        <v>6723</v>
      </c>
      <c r="O6270" s="16">
        <v>44831</v>
      </c>
      <c r="P6270" s="6" t="s">
        <v>7</v>
      </c>
      <c r="Q6270" s="18">
        <v>18134.580000000002</v>
      </c>
      <c r="R6270" s="18">
        <v>18134.580000000002</v>
      </c>
      <c r="S6270" s="18">
        <v>0</v>
      </c>
      <c r="T6270" s="18">
        <v>0</v>
      </c>
      <c r="U6270" s="10">
        <f t="shared" si="196"/>
        <v>0</v>
      </c>
      <c r="V6270" s="20">
        <f t="shared" si="197"/>
        <v>0</v>
      </c>
    </row>
    <row r="6271" spans="1:22" ht="29" outlineLevel="4" x14ac:dyDescent="0.35">
      <c r="A6271" s="6" t="s">
        <v>73</v>
      </c>
      <c r="B6271" s="6" t="s">
        <v>74</v>
      </c>
      <c r="C6271" s="12" t="s">
        <v>12982</v>
      </c>
      <c r="D6271" s="5" t="s">
        <v>6713</v>
      </c>
      <c r="E6271" s="6" t="s">
        <v>6713</v>
      </c>
      <c r="F6271" s="1" t="s">
        <v>76</v>
      </c>
      <c r="G6271" s="15" t="s">
        <v>4</v>
      </c>
      <c r="H6271" s="1" t="s">
        <v>6721</v>
      </c>
      <c r="I6271" s="2" t="s">
        <v>6722</v>
      </c>
      <c r="J6271" s="6" t="s">
        <v>4</v>
      </c>
      <c r="K6271" s="6" t="s">
        <v>4</v>
      </c>
      <c r="L6271" s="6" t="s">
        <v>4</v>
      </c>
      <c r="M6271" s="6" t="s">
        <v>5</v>
      </c>
      <c r="N6271" s="6" t="s">
        <v>6724</v>
      </c>
      <c r="O6271" s="16">
        <v>44875</v>
      </c>
      <c r="P6271" s="6" t="s">
        <v>7</v>
      </c>
      <c r="Q6271" s="18">
        <v>12369.91</v>
      </c>
      <c r="R6271" s="18">
        <v>12369.91</v>
      </c>
      <c r="S6271" s="18">
        <v>0</v>
      </c>
      <c r="T6271" s="18">
        <v>0</v>
      </c>
      <c r="U6271" s="10">
        <f t="shared" si="196"/>
        <v>0</v>
      </c>
      <c r="V6271" s="20">
        <f t="shared" si="197"/>
        <v>0</v>
      </c>
    </row>
    <row r="6272" spans="1:22" ht="29" outlineLevel="4" x14ac:dyDescent="0.35">
      <c r="A6272" s="6" t="s">
        <v>73</v>
      </c>
      <c r="B6272" s="6" t="s">
        <v>74</v>
      </c>
      <c r="C6272" s="12" t="s">
        <v>12982</v>
      </c>
      <c r="D6272" s="5" t="s">
        <v>6713</v>
      </c>
      <c r="E6272" s="6" t="s">
        <v>6713</v>
      </c>
      <c r="F6272" s="1" t="s">
        <v>76</v>
      </c>
      <c r="G6272" s="15" t="s">
        <v>4</v>
      </c>
      <c r="H6272" s="1" t="s">
        <v>6721</v>
      </c>
      <c r="I6272" s="2" t="s">
        <v>6722</v>
      </c>
      <c r="J6272" s="6" t="s">
        <v>4</v>
      </c>
      <c r="K6272" s="6" t="s">
        <v>4</v>
      </c>
      <c r="L6272" s="6" t="s">
        <v>4</v>
      </c>
      <c r="M6272" s="6" t="s">
        <v>5</v>
      </c>
      <c r="N6272" s="6" t="s">
        <v>6725</v>
      </c>
      <c r="O6272" s="16">
        <v>44904</v>
      </c>
      <c r="P6272" s="6" t="s">
        <v>7</v>
      </c>
      <c r="Q6272" s="18">
        <v>11733.65</v>
      </c>
      <c r="R6272" s="18">
        <v>11733.65</v>
      </c>
      <c r="S6272" s="18">
        <v>0</v>
      </c>
      <c r="T6272" s="18">
        <v>0</v>
      </c>
      <c r="U6272" s="10">
        <f t="shared" si="196"/>
        <v>0</v>
      </c>
      <c r="V6272" s="20">
        <f t="shared" si="197"/>
        <v>0</v>
      </c>
    </row>
    <row r="6273" spans="1:22" ht="29" outlineLevel="4" x14ac:dyDescent="0.35">
      <c r="A6273" s="6" t="s">
        <v>73</v>
      </c>
      <c r="B6273" s="6" t="s">
        <v>74</v>
      </c>
      <c r="C6273" s="12" t="s">
        <v>12982</v>
      </c>
      <c r="D6273" s="5" t="s">
        <v>6713</v>
      </c>
      <c r="E6273" s="6" t="s">
        <v>6713</v>
      </c>
      <c r="F6273" s="1" t="s">
        <v>76</v>
      </c>
      <c r="G6273" s="15" t="s">
        <v>4</v>
      </c>
      <c r="H6273" s="1" t="s">
        <v>6721</v>
      </c>
      <c r="I6273" s="2" t="s">
        <v>6722</v>
      </c>
      <c r="J6273" s="6" t="s">
        <v>4</v>
      </c>
      <c r="K6273" s="6" t="s">
        <v>4</v>
      </c>
      <c r="L6273" s="6" t="s">
        <v>4</v>
      </c>
      <c r="M6273" s="6" t="s">
        <v>5</v>
      </c>
      <c r="N6273" s="6" t="s">
        <v>6726</v>
      </c>
      <c r="O6273" s="16">
        <v>44957</v>
      </c>
      <c r="P6273" s="6" t="s">
        <v>7</v>
      </c>
      <c r="Q6273" s="18">
        <v>10988.24</v>
      </c>
      <c r="R6273" s="18">
        <v>10988.24</v>
      </c>
      <c r="S6273" s="18">
        <v>0</v>
      </c>
      <c r="T6273" s="18">
        <v>0</v>
      </c>
      <c r="U6273" s="10">
        <f t="shared" si="196"/>
        <v>0</v>
      </c>
      <c r="V6273" s="20">
        <f t="shared" si="197"/>
        <v>0</v>
      </c>
    </row>
    <row r="6274" spans="1:22" ht="29" outlineLevel="4" x14ac:dyDescent="0.35">
      <c r="A6274" s="6" t="s">
        <v>73</v>
      </c>
      <c r="B6274" s="6" t="s">
        <v>74</v>
      </c>
      <c r="C6274" s="12" t="s">
        <v>12982</v>
      </c>
      <c r="D6274" s="5" t="s">
        <v>6713</v>
      </c>
      <c r="E6274" s="6" t="s">
        <v>6713</v>
      </c>
      <c r="F6274" s="1" t="s">
        <v>76</v>
      </c>
      <c r="G6274" s="15" t="s">
        <v>4</v>
      </c>
      <c r="H6274" s="1" t="s">
        <v>6721</v>
      </c>
      <c r="I6274" s="2" t="s">
        <v>6722</v>
      </c>
      <c r="J6274" s="6" t="s">
        <v>4</v>
      </c>
      <c r="K6274" s="6" t="s">
        <v>4</v>
      </c>
      <c r="L6274" s="6" t="s">
        <v>4</v>
      </c>
      <c r="M6274" s="6" t="s">
        <v>5</v>
      </c>
      <c r="N6274" s="6" t="s">
        <v>6727</v>
      </c>
      <c r="O6274" s="16">
        <v>44966</v>
      </c>
      <c r="P6274" s="6" t="s">
        <v>7</v>
      </c>
      <c r="Q6274" s="18">
        <v>16451.77</v>
      </c>
      <c r="R6274" s="18">
        <v>16451.77</v>
      </c>
      <c r="S6274" s="18">
        <v>0</v>
      </c>
      <c r="T6274" s="18">
        <v>0</v>
      </c>
      <c r="U6274" s="10">
        <f t="shared" si="196"/>
        <v>0</v>
      </c>
      <c r="V6274" s="20">
        <f t="shared" si="197"/>
        <v>0</v>
      </c>
    </row>
    <row r="6275" spans="1:22" ht="29" outlineLevel="4" x14ac:dyDescent="0.35">
      <c r="A6275" s="6" t="s">
        <v>73</v>
      </c>
      <c r="B6275" s="6" t="s">
        <v>74</v>
      </c>
      <c r="C6275" s="12" t="s">
        <v>12982</v>
      </c>
      <c r="D6275" s="5" t="s">
        <v>6713</v>
      </c>
      <c r="E6275" s="6" t="s">
        <v>6713</v>
      </c>
      <c r="F6275" s="1" t="s">
        <v>76</v>
      </c>
      <c r="G6275" s="15" t="s">
        <v>4</v>
      </c>
      <c r="H6275" s="1" t="s">
        <v>6721</v>
      </c>
      <c r="I6275" s="2" t="s">
        <v>6722</v>
      </c>
      <c r="J6275" s="6" t="s">
        <v>4</v>
      </c>
      <c r="K6275" s="6" t="s">
        <v>4</v>
      </c>
      <c r="L6275" s="6" t="s">
        <v>4</v>
      </c>
      <c r="M6275" s="6" t="s">
        <v>5</v>
      </c>
      <c r="N6275" s="6" t="s">
        <v>6728</v>
      </c>
      <c r="O6275" s="16">
        <v>45014</v>
      </c>
      <c r="P6275" s="6" t="s">
        <v>7</v>
      </c>
      <c r="Q6275" s="18">
        <v>11177.41</v>
      </c>
      <c r="R6275" s="18">
        <v>11177.41</v>
      </c>
      <c r="S6275" s="18">
        <v>0</v>
      </c>
      <c r="T6275" s="18">
        <v>0</v>
      </c>
      <c r="U6275" s="10">
        <f t="shared" ref="U6275:U6338" si="198">Q6275-R6275-S6275-T6275</f>
        <v>0</v>
      </c>
      <c r="V6275" s="20">
        <f t="shared" ref="V6275:V6338" si="199">Q6275-R6275-S6275-T6275</f>
        <v>0</v>
      </c>
    </row>
    <row r="6276" spans="1:22" ht="29" outlineLevel="4" x14ac:dyDescent="0.35">
      <c r="A6276" s="6" t="s">
        <v>73</v>
      </c>
      <c r="B6276" s="6" t="s">
        <v>74</v>
      </c>
      <c r="C6276" s="12" t="s">
        <v>12982</v>
      </c>
      <c r="D6276" s="5" t="s">
        <v>6713</v>
      </c>
      <c r="E6276" s="6" t="s">
        <v>6713</v>
      </c>
      <c r="F6276" s="1" t="s">
        <v>76</v>
      </c>
      <c r="G6276" s="15" t="s">
        <v>4</v>
      </c>
      <c r="H6276" s="1" t="s">
        <v>6721</v>
      </c>
      <c r="I6276" s="2" t="s">
        <v>6722</v>
      </c>
      <c r="J6276" s="6" t="s">
        <v>4</v>
      </c>
      <c r="K6276" s="6" t="s">
        <v>4</v>
      </c>
      <c r="L6276" s="6" t="s">
        <v>4</v>
      </c>
      <c r="M6276" s="6" t="s">
        <v>5</v>
      </c>
      <c r="N6276" s="6" t="s">
        <v>6729</v>
      </c>
      <c r="O6276" s="16">
        <v>45071</v>
      </c>
      <c r="P6276" s="6" t="s">
        <v>7</v>
      </c>
      <c r="Q6276" s="18">
        <v>7867.3</v>
      </c>
      <c r="R6276" s="18">
        <v>7867.3</v>
      </c>
      <c r="S6276" s="18">
        <v>0</v>
      </c>
      <c r="T6276" s="18">
        <v>0</v>
      </c>
      <c r="U6276" s="10">
        <f t="shared" si="198"/>
        <v>0</v>
      </c>
      <c r="V6276" s="20">
        <f t="shared" si="199"/>
        <v>0</v>
      </c>
    </row>
    <row r="6277" spans="1:22" ht="29" outlineLevel="4" x14ac:dyDescent="0.35">
      <c r="A6277" s="6" t="s">
        <v>73</v>
      </c>
      <c r="B6277" s="6" t="s">
        <v>74</v>
      </c>
      <c r="C6277" s="12" t="s">
        <v>12982</v>
      </c>
      <c r="D6277" s="5" t="s">
        <v>6713</v>
      </c>
      <c r="E6277" s="6" t="s">
        <v>6713</v>
      </c>
      <c r="F6277" s="1" t="s">
        <v>76</v>
      </c>
      <c r="G6277" s="15" t="s">
        <v>4</v>
      </c>
      <c r="H6277" s="1" t="s">
        <v>6721</v>
      </c>
      <c r="I6277" s="2" t="s">
        <v>6722</v>
      </c>
      <c r="J6277" s="6" t="s">
        <v>4</v>
      </c>
      <c r="K6277" s="6" t="s">
        <v>4</v>
      </c>
      <c r="L6277" s="6" t="s">
        <v>4</v>
      </c>
      <c r="M6277" s="6" t="s">
        <v>5</v>
      </c>
      <c r="N6277" s="6" t="s">
        <v>6730</v>
      </c>
      <c r="O6277" s="16">
        <v>45100</v>
      </c>
      <c r="P6277" s="6" t="s">
        <v>7</v>
      </c>
      <c r="Q6277" s="18">
        <v>10736.96</v>
      </c>
      <c r="R6277" s="18">
        <v>10736.96</v>
      </c>
      <c r="S6277" s="18">
        <v>0</v>
      </c>
      <c r="T6277" s="18">
        <v>0</v>
      </c>
      <c r="U6277" s="10">
        <f t="shared" si="198"/>
        <v>0</v>
      </c>
      <c r="V6277" s="20">
        <f t="shared" si="199"/>
        <v>0</v>
      </c>
    </row>
    <row r="6278" spans="1:22" outlineLevel="3" x14ac:dyDescent="0.35">
      <c r="H6278" s="14" t="s">
        <v>12520</v>
      </c>
      <c r="O6278" s="16"/>
      <c r="Q6278" s="18">
        <f>SUBTOTAL(9,Q6260:Q6277)</f>
        <v>135596</v>
      </c>
      <c r="R6278" s="18">
        <f>SUBTOTAL(9,R6260:R6277)</f>
        <v>127619.82</v>
      </c>
      <c r="S6278" s="18">
        <f>SUBTOTAL(9,S6260:S6277)</f>
        <v>7976.18</v>
      </c>
      <c r="T6278" s="18">
        <f>SUBTOTAL(9,T6260:T6277)</f>
        <v>0</v>
      </c>
      <c r="U6278" s="10">
        <f t="shared" si="198"/>
        <v>-7.2759576141834259E-12</v>
      </c>
      <c r="V6278" s="20">
        <f t="shared" si="199"/>
        <v>-7.2759576141834259E-12</v>
      </c>
    </row>
    <row r="6279" spans="1:22" ht="29" outlineLevel="2" x14ac:dyDescent="0.35">
      <c r="C6279" s="13" t="s">
        <v>12983</v>
      </c>
      <c r="O6279" s="16"/>
      <c r="Q6279" s="18">
        <f>SUBTOTAL(9,Q6254:Q6277)</f>
        <v>322978.00000000006</v>
      </c>
      <c r="R6279" s="18">
        <f>SUBTOTAL(9,R6254:R6277)</f>
        <v>294731.34999999998</v>
      </c>
      <c r="S6279" s="18">
        <f>SUBTOTAL(9,S6254:S6277)</f>
        <v>28246.649999999998</v>
      </c>
      <c r="T6279" s="18">
        <f>SUBTOTAL(9,T6254:T6277)</f>
        <v>0</v>
      </c>
      <c r="U6279" s="10">
        <f t="shared" si="198"/>
        <v>8.3673512563109398E-11</v>
      </c>
      <c r="V6279" s="20">
        <f t="shared" si="199"/>
        <v>8.3673512563109398E-11</v>
      </c>
    </row>
    <row r="6280" spans="1:22" ht="29" outlineLevel="4" x14ac:dyDescent="0.35">
      <c r="A6280" s="6" t="s">
        <v>0</v>
      </c>
      <c r="B6280" s="6" t="s">
        <v>1</v>
      </c>
      <c r="C6280" s="12" t="s">
        <v>6731</v>
      </c>
      <c r="D6280" s="5" t="s">
        <v>6732</v>
      </c>
      <c r="E6280" s="6" t="s">
        <v>6732</v>
      </c>
      <c r="F6280" s="1" t="s">
        <v>4</v>
      </c>
      <c r="G6280" s="15" t="s">
        <v>13023</v>
      </c>
      <c r="H6280" s="1" t="s">
        <v>6735</v>
      </c>
      <c r="I6280" s="2" t="s">
        <v>6736</v>
      </c>
      <c r="J6280" s="6" t="s">
        <v>6733</v>
      </c>
      <c r="K6280" s="6" t="s">
        <v>4</v>
      </c>
      <c r="L6280" s="6" t="s">
        <v>4</v>
      </c>
      <c r="M6280" s="6" t="s">
        <v>5</v>
      </c>
      <c r="N6280" s="6" t="s">
        <v>6734</v>
      </c>
      <c r="O6280" s="16">
        <v>44952</v>
      </c>
      <c r="P6280" s="6" t="s">
        <v>7</v>
      </c>
      <c r="Q6280" s="18">
        <v>21672.28</v>
      </c>
      <c r="R6280" s="18">
        <v>0</v>
      </c>
      <c r="S6280" s="18">
        <v>21672.28</v>
      </c>
      <c r="T6280" s="18">
        <v>0</v>
      </c>
      <c r="U6280" s="10">
        <f t="shared" si="198"/>
        <v>0</v>
      </c>
      <c r="V6280" s="20">
        <f t="shared" si="199"/>
        <v>0</v>
      </c>
    </row>
    <row r="6281" spans="1:22" ht="29" outlineLevel="4" x14ac:dyDescent="0.35">
      <c r="A6281" s="6" t="s">
        <v>0</v>
      </c>
      <c r="B6281" s="6" t="s">
        <v>1</v>
      </c>
      <c r="C6281" s="12" t="s">
        <v>6731</v>
      </c>
      <c r="D6281" s="5" t="s">
        <v>6732</v>
      </c>
      <c r="E6281" s="6" t="s">
        <v>6732</v>
      </c>
      <c r="F6281" s="1" t="s">
        <v>4</v>
      </c>
      <c r="G6281" s="15" t="s">
        <v>13023</v>
      </c>
      <c r="H6281" s="1" t="s">
        <v>6735</v>
      </c>
      <c r="I6281" s="2" t="s">
        <v>6736</v>
      </c>
      <c r="J6281" s="6" t="s">
        <v>6733</v>
      </c>
      <c r="K6281" s="6" t="s">
        <v>4</v>
      </c>
      <c r="L6281" s="6" t="s">
        <v>4</v>
      </c>
      <c r="M6281" s="6" t="s">
        <v>5</v>
      </c>
      <c r="N6281" s="6" t="s">
        <v>6737</v>
      </c>
      <c r="O6281" s="16">
        <v>44959</v>
      </c>
      <c r="P6281" s="6" t="s">
        <v>7</v>
      </c>
      <c r="Q6281" s="18">
        <v>22346.44</v>
      </c>
      <c r="R6281" s="18">
        <v>0</v>
      </c>
      <c r="S6281" s="18">
        <v>22346.44</v>
      </c>
      <c r="T6281" s="18">
        <v>0</v>
      </c>
      <c r="U6281" s="10">
        <f t="shared" si="198"/>
        <v>0</v>
      </c>
      <c r="V6281" s="20">
        <f t="shared" si="199"/>
        <v>0</v>
      </c>
    </row>
    <row r="6282" spans="1:22" outlineLevel="3" x14ac:dyDescent="0.35">
      <c r="H6282" s="14" t="s">
        <v>12521</v>
      </c>
      <c r="O6282" s="16"/>
      <c r="Q6282" s="18">
        <f>SUBTOTAL(9,Q6280:Q6281)</f>
        <v>44018.720000000001</v>
      </c>
      <c r="R6282" s="18">
        <f>SUBTOTAL(9,R6280:R6281)</f>
        <v>0</v>
      </c>
      <c r="S6282" s="18">
        <f>SUBTOTAL(9,S6280:S6281)</f>
        <v>44018.720000000001</v>
      </c>
      <c r="T6282" s="18">
        <f>SUBTOTAL(9,T6280:T6281)</f>
        <v>0</v>
      </c>
      <c r="U6282" s="10">
        <f t="shared" si="198"/>
        <v>0</v>
      </c>
      <c r="V6282" s="20">
        <f t="shared" si="199"/>
        <v>0</v>
      </c>
    </row>
    <row r="6283" spans="1:22" ht="29" outlineLevel="4" x14ac:dyDescent="0.35">
      <c r="A6283" s="6" t="s">
        <v>0</v>
      </c>
      <c r="B6283" s="6" t="s">
        <v>1</v>
      </c>
      <c r="C6283" s="12" t="s">
        <v>6731</v>
      </c>
      <c r="D6283" s="5" t="s">
        <v>6732</v>
      </c>
      <c r="E6283" s="6" t="s">
        <v>6732</v>
      </c>
      <c r="F6283" s="1" t="s">
        <v>4</v>
      </c>
      <c r="G6283" s="15" t="s">
        <v>13023</v>
      </c>
      <c r="H6283" s="1" t="s">
        <v>6739</v>
      </c>
      <c r="I6283" s="2" t="s">
        <v>6740</v>
      </c>
      <c r="J6283" s="6" t="s">
        <v>4</v>
      </c>
      <c r="K6283" s="6" t="s">
        <v>4</v>
      </c>
      <c r="L6283" s="6" t="s">
        <v>4</v>
      </c>
      <c r="M6283" s="6" t="s">
        <v>5</v>
      </c>
      <c r="N6283" s="6" t="s">
        <v>6738</v>
      </c>
      <c r="O6283" s="16">
        <v>44837</v>
      </c>
      <c r="P6283" s="6" t="s">
        <v>7</v>
      </c>
      <c r="Q6283" s="18">
        <v>269246.37</v>
      </c>
      <c r="R6283" s="18">
        <v>0</v>
      </c>
      <c r="S6283" s="18">
        <v>269246.37</v>
      </c>
      <c r="T6283" s="18">
        <v>0</v>
      </c>
      <c r="U6283" s="10">
        <f t="shared" si="198"/>
        <v>0</v>
      </c>
      <c r="V6283" s="20">
        <f t="shared" si="199"/>
        <v>0</v>
      </c>
    </row>
    <row r="6284" spans="1:22" ht="29" outlineLevel="4" x14ac:dyDescent="0.35">
      <c r="A6284" s="6" t="s">
        <v>0</v>
      </c>
      <c r="B6284" s="6" t="s">
        <v>1</v>
      </c>
      <c r="C6284" s="12" t="s">
        <v>6731</v>
      </c>
      <c r="D6284" s="5" t="s">
        <v>6732</v>
      </c>
      <c r="E6284" s="6" t="s">
        <v>6732</v>
      </c>
      <c r="F6284" s="1" t="s">
        <v>4</v>
      </c>
      <c r="G6284" s="15" t="s">
        <v>13023</v>
      </c>
      <c r="H6284" s="1" t="s">
        <v>6739</v>
      </c>
      <c r="I6284" s="2" t="s">
        <v>6740</v>
      </c>
      <c r="J6284" s="6" t="s">
        <v>4</v>
      </c>
      <c r="K6284" s="6" t="s">
        <v>4</v>
      </c>
      <c r="L6284" s="6" t="s">
        <v>4</v>
      </c>
      <c r="M6284" s="6" t="s">
        <v>5</v>
      </c>
      <c r="N6284" s="6" t="s">
        <v>6741</v>
      </c>
      <c r="O6284" s="16">
        <v>44860</v>
      </c>
      <c r="P6284" s="6" t="s">
        <v>7</v>
      </c>
      <c r="Q6284" s="18">
        <v>236323.84</v>
      </c>
      <c r="R6284" s="18">
        <v>0</v>
      </c>
      <c r="S6284" s="18">
        <v>236323.84</v>
      </c>
      <c r="T6284" s="18">
        <v>0</v>
      </c>
      <c r="U6284" s="10">
        <f t="shared" si="198"/>
        <v>0</v>
      </c>
      <c r="V6284" s="20">
        <f t="shared" si="199"/>
        <v>0</v>
      </c>
    </row>
    <row r="6285" spans="1:22" outlineLevel="3" x14ac:dyDescent="0.35">
      <c r="H6285" s="14" t="s">
        <v>12522</v>
      </c>
      <c r="O6285" s="16"/>
      <c r="Q6285" s="18">
        <f>SUBTOTAL(9,Q6283:Q6284)</f>
        <v>505570.20999999996</v>
      </c>
      <c r="R6285" s="18">
        <f>SUBTOTAL(9,R6283:R6284)</f>
        <v>0</v>
      </c>
      <c r="S6285" s="18">
        <f>SUBTOTAL(9,S6283:S6284)</f>
        <v>505570.20999999996</v>
      </c>
      <c r="T6285" s="18">
        <f>SUBTOTAL(9,T6283:T6284)</f>
        <v>0</v>
      </c>
      <c r="U6285" s="10">
        <f t="shared" si="198"/>
        <v>0</v>
      </c>
      <c r="V6285" s="20">
        <f t="shared" si="199"/>
        <v>0</v>
      </c>
    </row>
    <row r="6286" spans="1:22" ht="29" outlineLevel="4" x14ac:dyDescent="0.35">
      <c r="A6286" s="6" t="s">
        <v>0</v>
      </c>
      <c r="B6286" s="6" t="s">
        <v>1</v>
      </c>
      <c r="C6286" s="12" t="s">
        <v>6731</v>
      </c>
      <c r="D6286" s="5" t="s">
        <v>6732</v>
      </c>
      <c r="E6286" s="6" t="s">
        <v>6732</v>
      </c>
      <c r="F6286" s="1" t="s">
        <v>4</v>
      </c>
      <c r="G6286" s="15" t="s">
        <v>13023</v>
      </c>
      <c r="H6286" s="1" t="s">
        <v>6744</v>
      </c>
      <c r="I6286" s="2" t="s">
        <v>6745</v>
      </c>
      <c r="J6286" s="6" t="s">
        <v>6742</v>
      </c>
      <c r="K6286" s="6" t="s">
        <v>4</v>
      </c>
      <c r="L6286" s="6" t="s">
        <v>4</v>
      </c>
      <c r="M6286" s="6" t="s">
        <v>5</v>
      </c>
      <c r="N6286" s="6" t="s">
        <v>6743</v>
      </c>
      <c r="O6286" s="16">
        <v>45104</v>
      </c>
      <c r="P6286" s="6" t="s">
        <v>7</v>
      </c>
      <c r="Q6286" s="18">
        <v>24659.119999999999</v>
      </c>
      <c r="R6286" s="18">
        <v>0</v>
      </c>
      <c r="S6286" s="18">
        <v>24659.119999999999</v>
      </c>
      <c r="T6286" s="18">
        <v>0</v>
      </c>
      <c r="U6286" s="10">
        <f t="shared" si="198"/>
        <v>0</v>
      </c>
      <c r="V6286" s="20">
        <f t="shared" si="199"/>
        <v>0</v>
      </c>
    </row>
    <row r="6287" spans="1:22" ht="29" outlineLevel="4" x14ac:dyDescent="0.35">
      <c r="A6287" s="6" t="s">
        <v>0</v>
      </c>
      <c r="B6287" s="6" t="s">
        <v>1</v>
      </c>
      <c r="C6287" s="12" t="s">
        <v>6731</v>
      </c>
      <c r="D6287" s="5" t="s">
        <v>6732</v>
      </c>
      <c r="E6287" s="6" t="s">
        <v>6732</v>
      </c>
      <c r="F6287" s="1" t="s">
        <v>4</v>
      </c>
      <c r="G6287" s="15" t="s">
        <v>13023</v>
      </c>
      <c r="H6287" s="1" t="s">
        <v>6744</v>
      </c>
      <c r="I6287" s="2" t="s">
        <v>6745</v>
      </c>
      <c r="J6287" s="6" t="s">
        <v>6742</v>
      </c>
      <c r="K6287" s="6" t="s">
        <v>4</v>
      </c>
      <c r="L6287" s="6" t="s">
        <v>4</v>
      </c>
      <c r="M6287" s="6" t="s">
        <v>5</v>
      </c>
      <c r="N6287" s="6" t="s">
        <v>6746</v>
      </c>
      <c r="O6287" s="16">
        <v>45105</v>
      </c>
      <c r="P6287" s="6" t="s">
        <v>7</v>
      </c>
      <c r="Q6287" s="18">
        <v>47436.88</v>
      </c>
      <c r="R6287" s="18">
        <v>0</v>
      </c>
      <c r="S6287" s="18">
        <v>47436.88</v>
      </c>
      <c r="T6287" s="18">
        <v>0</v>
      </c>
      <c r="U6287" s="10">
        <f t="shared" si="198"/>
        <v>0</v>
      </c>
      <c r="V6287" s="20">
        <f t="shared" si="199"/>
        <v>0</v>
      </c>
    </row>
    <row r="6288" spans="1:22" outlineLevel="3" x14ac:dyDescent="0.35">
      <c r="H6288" s="14" t="s">
        <v>12523</v>
      </c>
      <c r="O6288" s="16"/>
      <c r="Q6288" s="18">
        <f>SUBTOTAL(9,Q6286:Q6287)</f>
        <v>72096</v>
      </c>
      <c r="R6288" s="18">
        <f>SUBTOTAL(9,R6286:R6287)</f>
        <v>0</v>
      </c>
      <c r="S6288" s="18">
        <f>SUBTOTAL(9,S6286:S6287)</f>
        <v>72096</v>
      </c>
      <c r="T6288" s="18">
        <f>SUBTOTAL(9,T6286:T6287)</f>
        <v>0</v>
      </c>
      <c r="U6288" s="10">
        <f t="shared" si="198"/>
        <v>0</v>
      </c>
      <c r="V6288" s="20">
        <f t="shared" si="199"/>
        <v>0</v>
      </c>
    </row>
    <row r="6289" spans="1:22" outlineLevel="2" x14ac:dyDescent="0.35">
      <c r="C6289" s="13" t="s">
        <v>10840</v>
      </c>
      <c r="O6289" s="16"/>
      <c r="Q6289" s="18">
        <f>SUBTOTAL(9,Q6280:Q6287)</f>
        <v>621684.92999999993</v>
      </c>
      <c r="R6289" s="18">
        <f>SUBTOTAL(9,R6280:R6287)</f>
        <v>0</v>
      </c>
      <c r="S6289" s="18">
        <f>SUBTOTAL(9,S6280:S6287)</f>
        <v>621684.92999999993</v>
      </c>
      <c r="T6289" s="18">
        <f>SUBTOTAL(9,T6280:T6287)</f>
        <v>0</v>
      </c>
      <c r="U6289" s="10">
        <f t="shared" si="198"/>
        <v>0</v>
      </c>
      <c r="V6289" s="20">
        <f t="shared" si="199"/>
        <v>0</v>
      </c>
    </row>
    <row r="6290" spans="1:22" ht="29" outlineLevel="4" x14ac:dyDescent="0.35">
      <c r="A6290" s="6" t="s">
        <v>110</v>
      </c>
      <c r="B6290" s="6" t="s">
        <v>111</v>
      </c>
      <c r="C6290" s="12" t="s">
        <v>6747</v>
      </c>
      <c r="D6290" s="5" t="s">
        <v>6748</v>
      </c>
      <c r="E6290" s="6" t="s">
        <v>6748</v>
      </c>
      <c r="F6290" s="1" t="s">
        <v>76</v>
      </c>
      <c r="G6290" s="15" t="s">
        <v>4</v>
      </c>
      <c r="H6290" s="1" t="s">
        <v>6750</v>
      </c>
      <c r="I6290" s="2" t="s">
        <v>6751</v>
      </c>
      <c r="J6290" s="6" t="s">
        <v>4</v>
      </c>
      <c r="K6290" s="6" t="s">
        <v>4</v>
      </c>
      <c r="L6290" s="6" t="s">
        <v>4</v>
      </c>
      <c r="M6290" s="6" t="s">
        <v>5</v>
      </c>
      <c r="N6290" s="6" t="s">
        <v>6749</v>
      </c>
      <c r="O6290" s="16">
        <v>44860</v>
      </c>
      <c r="P6290" s="6" t="s">
        <v>7</v>
      </c>
      <c r="Q6290" s="18">
        <v>537122</v>
      </c>
      <c r="R6290" s="18">
        <v>537122</v>
      </c>
      <c r="S6290" s="18">
        <v>0</v>
      </c>
      <c r="T6290" s="18">
        <v>0</v>
      </c>
      <c r="U6290" s="10">
        <f t="shared" si="198"/>
        <v>0</v>
      </c>
      <c r="V6290" s="20">
        <f t="shared" si="199"/>
        <v>0</v>
      </c>
    </row>
    <row r="6291" spans="1:22" outlineLevel="3" x14ac:dyDescent="0.35">
      <c r="H6291" s="14" t="s">
        <v>12524</v>
      </c>
      <c r="O6291" s="16"/>
      <c r="Q6291" s="18">
        <f>SUBTOTAL(9,Q6290:Q6290)</f>
        <v>537122</v>
      </c>
      <c r="R6291" s="18">
        <f>SUBTOTAL(9,R6290:R6290)</f>
        <v>537122</v>
      </c>
      <c r="S6291" s="18">
        <f>SUBTOTAL(9,S6290:S6290)</f>
        <v>0</v>
      </c>
      <c r="T6291" s="18">
        <f>SUBTOTAL(9,T6290:T6290)</f>
        <v>0</v>
      </c>
      <c r="U6291" s="10">
        <f t="shared" si="198"/>
        <v>0</v>
      </c>
      <c r="V6291" s="20">
        <f t="shared" si="199"/>
        <v>0</v>
      </c>
    </row>
    <row r="6292" spans="1:22" ht="29" outlineLevel="4" x14ac:dyDescent="0.35">
      <c r="A6292" s="6" t="s">
        <v>566</v>
      </c>
      <c r="B6292" s="6" t="s">
        <v>567</v>
      </c>
      <c r="C6292" s="12" t="s">
        <v>6747</v>
      </c>
      <c r="D6292" s="5" t="s">
        <v>6752</v>
      </c>
      <c r="E6292" s="6" t="s">
        <v>6752</v>
      </c>
      <c r="F6292" s="1" t="s">
        <v>573</v>
      </c>
      <c r="G6292" s="15" t="s">
        <v>4</v>
      </c>
      <c r="H6292" s="1" t="s">
        <v>6755</v>
      </c>
      <c r="I6292" s="2" t="s">
        <v>6756</v>
      </c>
      <c r="J6292" s="6" t="s">
        <v>4</v>
      </c>
      <c r="K6292" s="6" t="s">
        <v>4</v>
      </c>
      <c r="L6292" s="6" t="s">
        <v>4</v>
      </c>
      <c r="M6292" s="6" t="s">
        <v>5</v>
      </c>
      <c r="N6292" s="6" t="s">
        <v>6753</v>
      </c>
      <c r="O6292" s="16">
        <v>44767</v>
      </c>
      <c r="P6292" s="6" t="s">
        <v>6754</v>
      </c>
      <c r="Q6292" s="18">
        <f>6410.87+0.99</f>
        <v>6411.86</v>
      </c>
      <c r="R6292" s="18">
        <f>6410.87+0.99</f>
        <v>6411.86</v>
      </c>
      <c r="S6292" s="18">
        <v>0</v>
      </c>
      <c r="T6292" s="18">
        <v>0</v>
      </c>
      <c r="U6292" s="10">
        <f t="shared" si="198"/>
        <v>0</v>
      </c>
      <c r="V6292" s="20">
        <f t="shared" si="199"/>
        <v>0</v>
      </c>
    </row>
    <row r="6293" spans="1:22" ht="29" outlineLevel="4" x14ac:dyDescent="0.35">
      <c r="A6293" s="6" t="s">
        <v>566</v>
      </c>
      <c r="B6293" s="6" t="s">
        <v>567</v>
      </c>
      <c r="C6293" s="12" t="s">
        <v>6747</v>
      </c>
      <c r="D6293" s="5" t="s">
        <v>6752</v>
      </c>
      <c r="E6293" s="6" t="s">
        <v>6752</v>
      </c>
      <c r="F6293" s="1" t="s">
        <v>573</v>
      </c>
      <c r="G6293" s="15" t="s">
        <v>4</v>
      </c>
      <c r="H6293" s="1" t="s">
        <v>6755</v>
      </c>
      <c r="I6293" s="2" t="s">
        <v>6756</v>
      </c>
      <c r="J6293" s="6" t="s">
        <v>4</v>
      </c>
      <c r="K6293" s="6" t="s">
        <v>4</v>
      </c>
      <c r="L6293" s="6" t="s">
        <v>4</v>
      </c>
      <c r="M6293" s="6" t="s">
        <v>5</v>
      </c>
      <c r="N6293" s="6" t="s">
        <v>6757</v>
      </c>
      <c r="O6293" s="16">
        <v>44792</v>
      </c>
      <c r="P6293" s="6" t="s">
        <v>7</v>
      </c>
      <c r="Q6293" s="18">
        <v>6712.68</v>
      </c>
      <c r="R6293" s="18">
        <v>6712.68</v>
      </c>
      <c r="S6293" s="18">
        <v>0</v>
      </c>
      <c r="T6293" s="18">
        <v>0</v>
      </c>
      <c r="U6293" s="10">
        <f t="shared" si="198"/>
        <v>0</v>
      </c>
      <c r="V6293" s="20">
        <f t="shared" si="199"/>
        <v>0</v>
      </c>
    </row>
    <row r="6294" spans="1:22" ht="29" outlineLevel="4" x14ac:dyDescent="0.35">
      <c r="A6294" s="6" t="s">
        <v>566</v>
      </c>
      <c r="B6294" s="6" t="s">
        <v>567</v>
      </c>
      <c r="C6294" s="12" t="s">
        <v>6747</v>
      </c>
      <c r="D6294" s="5" t="s">
        <v>6752</v>
      </c>
      <c r="E6294" s="6" t="s">
        <v>6752</v>
      </c>
      <c r="F6294" s="1" t="s">
        <v>573</v>
      </c>
      <c r="G6294" s="15" t="s">
        <v>4</v>
      </c>
      <c r="H6294" s="1" t="s">
        <v>6755</v>
      </c>
      <c r="I6294" s="2" t="s">
        <v>6756</v>
      </c>
      <c r="J6294" s="6" t="s">
        <v>4</v>
      </c>
      <c r="K6294" s="6" t="s">
        <v>4</v>
      </c>
      <c r="L6294" s="6" t="s">
        <v>4</v>
      </c>
      <c r="M6294" s="6" t="s">
        <v>5</v>
      </c>
      <c r="N6294" s="6" t="s">
        <v>6758</v>
      </c>
      <c r="O6294" s="16">
        <v>44810</v>
      </c>
      <c r="P6294" s="6" t="s">
        <v>7</v>
      </c>
      <c r="Q6294" s="18">
        <v>5021.88</v>
      </c>
      <c r="R6294" s="18">
        <v>5021.88</v>
      </c>
      <c r="S6294" s="18">
        <v>0</v>
      </c>
      <c r="T6294" s="18">
        <v>0</v>
      </c>
      <c r="U6294" s="10">
        <f t="shared" si="198"/>
        <v>0</v>
      </c>
      <c r="V6294" s="20">
        <f t="shared" si="199"/>
        <v>0</v>
      </c>
    </row>
    <row r="6295" spans="1:22" ht="29" outlineLevel="4" x14ac:dyDescent="0.35">
      <c r="A6295" s="6" t="s">
        <v>566</v>
      </c>
      <c r="B6295" s="6" t="s">
        <v>567</v>
      </c>
      <c r="C6295" s="12" t="s">
        <v>6747</v>
      </c>
      <c r="D6295" s="5" t="s">
        <v>6752</v>
      </c>
      <c r="E6295" s="6" t="s">
        <v>6752</v>
      </c>
      <c r="F6295" s="1" t="s">
        <v>573</v>
      </c>
      <c r="G6295" s="15" t="s">
        <v>4</v>
      </c>
      <c r="H6295" s="1" t="s">
        <v>6755</v>
      </c>
      <c r="I6295" s="2" t="s">
        <v>6756</v>
      </c>
      <c r="J6295" s="6" t="s">
        <v>4</v>
      </c>
      <c r="K6295" s="6" t="s">
        <v>4</v>
      </c>
      <c r="L6295" s="6" t="s">
        <v>4</v>
      </c>
      <c r="M6295" s="6" t="s">
        <v>5</v>
      </c>
      <c r="N6295" s="6" t="s">
        <v>6759</v>
      </c>
      <c r="O6295" s="16">
        <v>44859</v>
      </c>
      <c r="P6295" s="6" t="s">
        <v>7</v>
      </c>
      <c r="Q6295" s="18">
        <v>12156.14</v>
      </c>
      <c r="R6295" s="18">
        <v>12156.14</v>
      </c>
      <c r="S6295" s="18">
        <v>0</v>
      </c>
      <c r="T6295" s="18">
        <v>0</v>
      </c>
      <c r="U6295" s="10">
        <f t="shared" si="198"/>
        <v>0</v>
      </c>
      <c r="V6295" s="20">
        <f t="shared" si="199"/>
        <v>0</v>
      </c>
    </row>
    <row r="6296" spans="1:22" ht="29" outlineLevel="4" x14ac:dyDescent="0.35">
      <c r="A6296" s="6" t="s">
        <v>566</v>
      </c>
      <c r="B6296" s="6" t="s">
        <v>567</v>
      </c>
      <c r="C6296" s="12" t="s">
        <v>6747</v>
      </c>
      <c r="D6296" s="5" t="s">
        <v>6752</v>
      </c>
      <c r="E6296" s="6" t="s">
        <v>6752</v>
      </c>
      <c r="F6296" s="1" t="s">
        <v>573</v>
      </c>
      <c r="G6296" s="15" t="s">
        <v>4</v>
      </c>
      <c r="H6296" s="1" t="s">
        <v>6755</v>
      </c>
      <c r="I6296" s="2" t="s">
        <v>6756</v>
      </c>
      <c r="J6296" s="6" t="s">
        <v>4</v>
      </c>
      <c r="K6296" s="6" t="s">
        <v>4</v>
      </c>
      <c r="L6296" s="6" t="s">
        <v>4</v>
      </c>
      <c r="M6296" s="6" t="s">
        <v>5</v>
      </c>
      <c r="N6296" s="6" t="s">
        <v>6760</v>
      </c>
      <c r="O6296" s="16">
        <v>44883</v>
      </c>
      <c r="P6296" s="6" t="s">
        <v>7</v>
      </c>
      <c r="Q6296" s="18">
        <v>16164.85</v>
      </c>
      <c r="R6296" s="18">
        <v>16164.85</v>
      </c>
      <c r="S6296" s="18">
        <v>0</v>
      </c>
      <c r="T6296" s="18">
        <v>0</v>
      </c>
      <c r="U6296" s="10">
        <f t="shared" si="198"/>
        <v>0</v>
      </c>
      <c r="V6296" s="20">
        <f t="shared" si="199"/>
        <v>0</v>
      </c>
    </row>
    <row r="6297" spans="1:22" outlineLevel="3" x14ac:dyDescent="0.35">
      <c r="H6297" s="14" t="s">
        <v>12525</v>
      </c>
      <c r="O6297" s="16"/>
      <c r="Q6297" s="18">
        <f>SUBTOTAL(9,Q6292:Q6296)</f>
        <v>46467.41</v>
      </c>
      <c r="R6297" s="18">
        <f>SUBTOTAL(9,R6292:R6296)</f>
        <v>46467.41</v>
      </c>
      <c r="S6297" s="18">
        <f>SUBTOTAL(9,S6292:S6296)</f>
        <v>0</v>
      </c>
      <c r="T6297" s="18">
        <f>SUBTOTAL(9,T6292:T6296)</f>
        <v>0</v>
      </c>
      <c r="U6297" s="10">
        <f t="shared" si="198"/>
        <v>0</v>
      </c>
      <c r="V6297" s="20">
        <f t="shared" si="199"/>
        <v>0</v>
      </c>
    </row>
    <row r="6298" spans="1:22" ht="29" outlineLevel="4" x14ac:dyDescent="0.35">
      <c r="A6298" s="6" t="s">
        <v>566</v>
      </c>
      <c r="B6298" s="6" t="s">
        <v>567</v>
      </c>
      <c r="C6298" s="12" t="s">
        <v>6747</v>
      </c>
      <c r="D6298" s="5" t="s">
        <v>6752</v>
      </c>
      <c r="E6298" s="6" t="s">
        <v>6752</v>
      </c>
      <c r="F6298" s="1" t="s">
        <v>573</v>
      </c>
      <c r="G6298" s="15" t="s">
        <v>4</v>
      </c>
      <c r="H6298" s="1" t="s">
        <v>6762</v>
      </c>
      <c r="I6298" s="2" t="s">
        <v>6763</v>
      </c>
      <c r="J6298" s="6" t="s">
        <v>4</v>
      </c>
      <c r="K6298" s="6" t="s">
        <v>4</v>
      </c>
      <c r="L6298" s="6" t="s">
        <v>4</v>
      </c>
      <c r="M6298" s="6" t="s">
        <v>5</v>
      </c>
      <c r="N6298" s="6" t="s">
        <v>6761</v>
      </c>
      <c r="O6298" s="16">
        <v>44908</v>
      </c>
      <c r="P6298" s="6" t="s">
        <v>7</v>
      </c>
      <c r="Q6298" s="18">
        <v>4371.83</v>
      </c>
      <c r="R6298" s="18">
        <v>4371.83</v>
      </c>
      <c r="S6298" s="18">
        <v>0</v>
      </c>
      <c r="T6298" s="18">
        <v>0</v>
      </c>
      <c r="U6298" s="10">
        <f t="shared" si="198"/>
        <v>0</v>
      </c>
      <c r="V6298" s="20">
        <f t="shared" si="199"/>
        <v>0</v>
      </c>
    </row>
    <row r="6299" spans="1:22" ht="29" outlineLevel="4" x14ac:dyDescent="0.35">
      <c r="A6299" s="6" t="s">
        <v>566</v>
      </c>
      <c r="B6299" s="6" t="s">
        <v>567</v>
      </c>
      <c r="C6299" s="12" t="s">
        <v>6747</v>
      </c>
      <c r="D6299" s="5" t="s">
        <v>6752</v>
      </c>
      <c r="E6299" s="6" t="s">
        <v>6752</v>
      </c>
      <c r="F6299" s="1" t="s">
        <v>573</v>
      </c>
      <c r="G6299" s="15" t="s">
        <v>4</v>
      </c>
      <c r="H6299" s="1" t="s">
        <v>6762</v>
      </c>
      <c r="I6299" s="2" t="s">
        <v>6763</v>
      </c>
      <c r="J6299" s="6" t="s">
        <v>4</v>
      </c>
      <c r="K6299" s="6" t="s">
        <v>4</v>
      </c>
      <c r="L6299" s="6" t="s">
        <v>4</v>
      </c>
      <c r="M6299" s="6" t="s">
        <v>5</v>
      </c>
      <c r="N6299" s="6" t="s">
        <v>6764</v>
      </c>
      <c r="O6299" s="16">
        <v>44970</v>
      </c>
      <c r="P6299" s="6" t="s">
        <v>7</v>
      </c>
      <c r="Q6299" s="18">
        <v>2963.72</v>
      </c>
      <c r="R6299" s="18">
        <v>2963.72</v>
      </c>
      <c r="S6299" s="18">
        <v>0</v>
      </c>
      <c r="T6299" s="18">
        <v>0</v>
      </c>
      <c r="U6299" s="10">
        <f t="shared" si="198"/>
        <v>0</v>
      </c>
      <c r="V6299" s="20">
        <f t="shared" si="199"/>
        <v>0</v>
      </c>
    </row>
    <row r="6300" spans="1:22" ht="29" outlineLevel="4" x14ac:dyDescent="0.35">
      <c r="A6300" s="6" t="s">
        <v>566</v>
      </c>
      <c r="B6300" s="6" t="s">
        <v>567</v>
      </c>
      <c r="C6300" s="12" t="s">
        <v>6747</v>
      </c>
      <c r="D6300" s="5" t="s">
        <v>6752</v>
      </c>
      <c r="E6300" s="6" t="s">
        <v>6752</v>
      </c>
      <c r="F6300" s="1" t="s">
        <v>573</v>
      </c>
      <c r="G6300" s="15" t="s">
        <v>4</v>
      </c>
      <c r="H6300" s="1" t="s">
        <v>6762</v>
      </c>
      <c r="I6300" s="2" t="s">
        <v>6763</v>
      </c>
      <c r="J6300" s="6" t="s">
        <v>4</v>
      </c>
      <c r="K6300" s="6" t="s">
        <v>4</v>
      </c>
      <c r="L6300" s="6" t="s">
        <v>4</v>
      </c>
      <c r="M6300" s="6" t="s">
        <v>5</v>
      </c>
      <c r="N6300" s="6" t="s">
        <v>6765</v>
      </c>
      <c r="O6300" s="16">
        <v>44986</v>
      </c>
      <c r="P6300" s="6" t="s">
        <v>7</v>
      </c>
      <c r="Q6300" s="18">
        <v>3301.08</v>
      </c>
      <c r="R6300" s="18">
        <v>3301.08</v>
      </c>
      <c r="S6300" s="18">
        <v>0</v>
      </c>
      <c r="T6300" s="18">
        <v>0</v>
      </c>
      <c r="U6300" s="10">
        <f t="shared" si="198"/>
        <v>0</v>
      </c>
      <c r="V6300" s="20">
        <f t="shared" si="199"/>
        <v>0</v>
      </c>
    </row>
    <row r="6301" spans="1:22" ht="29" outlineLevel="4" x14ac:dyDescent="0.35">
      <c r="A6301" s="6" t="s">
        <v>566</v>
      </c>
      <c r="B6301" s="6" t="s">
        <v>567</v>
      </c>
      <c r="C6301" s="12" t="s">
        <v>6747</v>
      </c>
      <c r="D6301" s="5" t="s">
        <v>6752</v>
      </c>
      <c r="E6301" s="6" t="s">
        <v>6752</v>
      </c>
      <c r="F6301" s="1" t="s">
        <v>573</v>
      </c>
      <c r="G6301" s="15" t="s">
        <v>4</v>
      </c>
      <c r="H6301" s="1" t="s">
        <v>6762</v>
      </c>
      <c r="I6301" s="2" t="s">
        <v>6763</v>
      </c>
      <c r="J6301" s="6" t="s">
        <v>4</v>
      </c>
      <c r="K6301" s="6" t="s">
        <v>4</v>
      </c>
      <c r="L6301" s="6" t="s">
        <v>4</v>
      </c>
      <c r="M6301" s="6" t="s">
        <v>5</v>
      </c>
      <c r="N6301" s="6" t="s">
        <v>6766</v>
      </c>
      <c r="O6301" s="16">
        <v>44988</v>
      </c>
      <c r="P6301" s="6" t="s">
        <v>7</v>
      </c>
      <c r="Q6301" s="18">
        <v>3557.36</v>
      </c>
      <c r="R6301" s="18">
        <v>3557.36</v>
      </c>
      <c r="S6301" s="18">
        <v>0</v>
      </c>
      <c r="T6301" s="18">
        <v>0</v>
      </c>
      <c r="U6301" s="10">
        <f t="shared" si="198"/>
        <v>0</v>
      </c>
      <c r="V6301" s="20">
        <f t="shared" si="199"/>
        <v>0</v>
      </c>
    </row>
    <row r="6302" spans="1:22" ht="29" outlineLevel="4" x14ac:dyDescent="0.35">
      <c r="A6302" s="6" t="s">
        <v>566</v>
      </c>
      <c r="B6302" s="6" t="s">
        <v>567</v>
      </c>
      <c r="C6302" s="12" t="s">
        <v>6747</v>
      </c>
      <c r="D6302" s="5" t="s">
        <v>6752</v>
      </c>
      <c r="E6302" s="6" t="s">
        <v>6752</v>
      </c>
      <c r="F6302" s="1" t="s">
        <v>573</v>
      </c>
      <c r="G6302" s="15" t="s">
        <v>4</v>
      </c>
      <c r="H6302" s="1" t="s">
        <v>6762</v>
      </c>
      <c r="I6302" s="2" t="s">
        <v>6763</v>
      </c>
      <c r="J6302" s="6" t="s">
        <v>4</v>
      </c>
      <c r="K6302" s="6" t="s">
        <v>4</v>
      </c>
      <c r="L6302" s="6" t="s">
        <v>4</v>
      </c>
      <c r="M6302" s="6" t="s">
        <v>5</v>
      </c>
      <c r="N6302" s="6" t="s">
        <v>6767</v>
      </c>
      <c r="O6302" s="16">
        <v>45008</v>
      </c>
      <c r="P6302" s="6" t="s">
        <v>7</v>
      </c>
      <c r="Q6302" s="18">
        <v>2429.8200000000002</v>
      </c>
      <c r="R6302" s="18">
        <v>2429.8200000000002</v>
      </c>
      <c r="S6302" s="18">
        <v>0</v>
      </c>
      <c r="T6302" s="18">
        <v>0</v>
      </c>
      <c r="U6302" s="10">
        <f t="shared" si="198"/>
        <v>0</v>
      </c>
      <c r="V6302" s="20">
        <f t="shared" si="199"/>
        <v>0</v>
      </c>
    </row>
    <row r="6303" spans="1:22" ht="29" outlineLevel="4" x14ac:dyDescent="0.35">
      <c r="A6303" s="6" t="s">
        <v>566</v>
      </c>
      <c r="B6303" s="6" t="s">
        <v>567</v>
      </c>
      <c r="C6303" s="12" t="s">
        <v>6747</v>
      </c>
      <c r="D6303" s="5" t="s">
        <v>6752</v>
      </c>
      <c r="E6303" s="6" t="s">
        <v>6752</v>
      </c>
      <c r="F6303" s="1" t="s">
        <v>573</v>
      </c>
      <c r="G6303" s="15" t="s">
        <v>4</v>
      </c>
      <c r="H6303" s="1" t="s">
        <v>6762</v>
      </c>
      <c r="I6303" s="2" t="s">
        <v>6763</v>
      </c>
      <c r="J6303" s="6" t="s">
        <v>4</v>
      </c>
      <c r="K6303" s="6" t="s">
        <v>4</v>
      </c>
      <c r="L6303" s="6" t="s">
        <v>4</v>
      </c>
      <c r="M6303" s="6" t="s">
        <v>5</v>
      </c>
      <c r="N6303" s="6" t="s">
        <v>6768</v>
      </c>
      <c r="O6303" s="16">
        <v>45041</v>
      </c>
      <c r="P6303" s="6" t="s">
        <v>7</v>
      </c>
      <c r="Q6303" s="18">
        <v>4054.38</v>
      </c>
      <c r="R6303" s="18">
        <v>4054.38</v>
      </c>
      <c r="S6303" s="18">
        <v>0</v>
      </c>
      <c r="T6303" s="18">
        <v>0</v>
      </c>
      <c r="U6303" s="10">
        <f t="shared" si="198"/>
        <v>0</v>
      </c>
      <c r="V6303" s="20">
        <f t="shared" si="199"/>
        <v>0</v>
      </c>
    </row>
    <row r="6304" spans="1:22" ht="29" outlineLevel="4" x14ac:dyDescent="0.35">
      <c r="A6304" s="6" t="s">
        <v>566</v>
      </c>
      <c r="B6304" s="6" t="s">
        <v>567</v>
      </c>
      <c r="C6304" s="12" t="s">
        <v>6747</v>
      </c>
      <c r="D6304" s="5" t="s">
        <v>6752</v>
      </c>
      <c r="E6304" s="6" t="s">
        <v>6752</v>
      </c>
      <c r="F6304" s="1" t="s">
        <v>573</v>
      </c>
      <c r="G6304" s="15" t="s">
        <v>4</v>
      </c>
      <c r="H6304" s="1" t="s">
        <v>6762</v>
      </c>
      <c r="I6304" s="2" t="s">
        <v>6763</v>
      </c>
      <c r="J6304" s="6" t="s">
        <v>4</v>
      </c>
      <c r="K6304" s="6" t="s">
        <v>4</v>
      </c>
      <c r="L6304" s="6" t="s">
        <v>4</v>
      </c>
      <c r="M6304" s="6" t="s">
        <v>5</v>
      </c>
      <c r="N6304" s="6" t="s">
        <v>6769</v>
      </c>
      <c r="O6304" s="16">
        <v>45064</v>
      </c>
      <c r="P6304" s="6" t="s">
        <v>7</v>
      </c>
      <c r="Q6304" s="18">
        <v>3347.7</v>
      </c>
      <c r="R6304" s="18">
        <v>3347.7</v>
      </c>
      <c r="S6304" s="18">
        <v>0</v>
      </c>
      <c r="T6304" s="18">
        <v>0</v>
      </c>
      <c r="U6304" s="10">
        <f t="shared" si="198"/>
        <v>0</v>
      </c>
      <c r="V6304" s="20">
        <f t="shared" si="199"/>
        <v>0</v>
      </c>
    </row>
    <row r="6305" spans="1:22" ht="29" outlineLevel="4" x14ac:dyDescent="0.35">
      <c r="A6305" s="6" t="s">
        <v>566</v>
      </c>
      <c r="B6305" s="6" t="s">
        <v>567</v>
      </c>
      <c r="C6305" s="12" t="s">
        <v>6747</v>
      </c>
      <c r="D6305" s="5" t="s">
        <v>6752</v>
      </c>
      <c r="E6305" s="6" t="s">
        <v>6752</v>
      </c>
      <c r="F6305" s="1" t="s">
        <v>573</v>
      </c>
      <c r="G6305" s="15" t="s">
        <v>4</v>
      </c>
      <c r="H6305" s="1" t="s">
        <v>6762</v>
      </c>
      <c r="I6305" s="2" t="s">
        <v>6763</v>
      </c>
      <c r="J6305" s="6" t="s">
        <v>4</v>
      </c>
      <c r="K6305" s="6" t="s">
        <v>4</v>
      </c>
      <c r="L6305" s="6" t="s">
        <v>4</v>
      </c>
      <c r="M6305" s="6" t="s">
        <v>5</v>
      </c>
      <c r="N6305" s="6" t="s">
        <v>6770</v>
      </c>
      <c r="O6305" s="16">
        <v>45086</v>
      </c>
      <c r="P6305" s="6" t="s">
        <v>7</v>
      </c>
      <c r="Q6305" s="18">
        <v>3372.97</v>
      </c>
      <c r="R6305" s="18">
        <v>3372.97</v>
      </c>
      <c r="S6305" s="18">
        <v>0</v>
      </c>
      <c r="T6305" s="18">
        <v>0</v>
      </c>
      <c r="U6305" s="10">
        <f t="shared" si="198"/>
        <v>0</v>
      </c>
      <c r="V6305" s="20">
        <f t="shared" si="199"/>
        <v>0</v>
      </c>
    </row>
    <row r="6306" spans="1:22" outlineLevel="3" x14ac:dyDescent="0.35">
      <c r="H6306" s="14" t="s">
        <v>12526</v>
      </c>
      <c r="O6306" s="16"/>
      <c r="Q6306" s="18">
        <f>SUBTOTAL(9,Q6298:Q6305)</f>
        <v>27398.860000000004</v>
      </c>
      <c r="R6306" s="18">
        <f>SUBTOTAL(9,R6298:R6305)</f>
        <v>27398.860000000004</v>
      </c>
      <c r="S6306" s="18">
        <f>SUBTOTAL(9,S6298:S6305)</f>
        <v>0</v>
      </c>
      <c r="T6306" s="18">
        <f>SUBTOTAL(9,T6298:T6305)</f>
        <v>0</v>
      </c>
      <c r="U6306" s="10">
        <f t="shared" si="198"/>
        <v>0</v>
      </c>
      <c r="V6306" s="20">
        <f t="shared" si="199"/>
        <v>0</v>
      </c>
    </row>
    <row r="6307" spans="1:22" outlineLevel="4" x14ac:dyDescent="0.35">
      <c r="A6307" s="6" t="s">
        <v>110</v>
      </c>
      <c r="B6307" s="6" t="s">
        <v>111</v>
      </c>
      <c r="C6307" s="12" t="s">
        <v>6747</v>
      </c>
      <c r="D6307" s="5" t="s">
        <v>6748</v>
      </c>
      <c r="E6307" s="6" t="s">
        <v>6748</v>
      </c>
      <c r="F6307" s="1" t="s">
        <v>4</v>
      </c>
      <c r="G6307" s="15" t="s">
        <v>114</v>
      </c>
      <c r="H6307" s="1" t="s">
        <v>116</v>
      </c>
      <c r="I6307" s="2" t="s">
        <v>12902</v>
      </c>
      <c r="J6307" s="6" t="s">
        <v>4</v>
      </c>
      <c r="K6307" s="6" t="s">
        <v>4</v>
      </c>
      <c r="L6307" s="6" t="s">
        <v>4</v>
      </c>
      <c r="M6307" s="6" t="s">
        <v>5</v>
      </c>
      <c r="N6307" s="6" t="s">
        <v>6771</v>
      </c>
      <c r="O6307" s="16">
        <v>44869</v>
      </c>
      <c r="P6307" s="6" t="s">
        <v>7</v>
      </c>
      <c r="Q6307" s="18">
        <v>56497</v>
      </c>
      <c r="R6307" s="18">
        <v>0</v>
      </c>
      <c r="S6307" s="18">
        <v>56497</v>
      </c>
      <c r="T6307" s="18">
        <v>0</v>
      </c>
      <c r="U6307" s="10">
        <f t="shared" si="198"/>
        <v>0</v>
      </c>
      <c r="V6307" s="20">
        <f t="shared" si="199"/>
        <v>0</v>
      </c>
    </row>
    <row r="6308" spans="1:22" outlineLevel="4" x14ac:dyDescent="0.35">
      <c r="A6308" s="6" t="s">
        <v>110</v>
      </c>
      <c r="B6308" s="6" t="s">
        <v>111</v>
      </c>
      <c r="C6308" s="12" t="s">
        <v>6747</v>
      </c>
      <c r="D6308" s="5" t="s">
        <v>6748</v>
      </c>
      <c r="E6308" s="6" t="s">
        <v>6748</v>
      </c>
      <c r="F6308" s="1" t="s">
        <v>4</v>
      </c>
      <c r="G6308" s="15" t="s">
        <v>114</v>
      </c>
      <c r="H6308" s="1" t="s">
        <v>116</v>
      </c>
      <c r="I6308" s="2" t="s">
        <v>12902</v>
      </c>
      <c r="J6308" s="6" t="s">
        <v>4</v>
      </c>
      <c r="K6308" s="6" t="s">
        <v>4</v>
      </c>
      <c r="L6308" s="6" t="s">
        <v>4</v>
      </c>
      <c r="M6308" s="6" t="s">
        <v>5</v>
      </c>
      <c r="N6308" s="6" t="s">
        <v>6772</v>
      </c>
      <c r="O6308" s="16">
        <v>44945</v>
      </c>
      <c r="P6308" s="6" t="s">
        <v>7</v>
      </c>
      <c r="Q6308" s="18">
        <v>21033</v>
      </c>
      <c r="R6308" s="18">
        <v>0</v>
      </c>
      <c r="S6308" s="18">
        <v>21033</v>
      </c>
      <c r="T6308" s="18">
        <v>0</v>
      </c>
      <c r="U6308" s="10">
        <f t="shared" si="198"/>
        <v>0</v>
      </c>
      <c r="V6308" s="20">
        <f t="shared" si="199"/>
        <v>0</v>
      </c>
    </row>
    <row r="6309" spans="1:22" outlineLevel="3" x14ac:dyDescent="0.35">
      <c r="H6309" s="14" t="s">
        <v>11348</v>
      </c>
      <c r="O6309" s="16"/>
      <c r="Q6309" s="18">
        <f>SUBTOTAL(9,Q6307:Q6308)</f>
        <v>77530</v>
      </c>
      <c r="R6309" s="18">
        <f>SUBTOTAL(9,R6307:R6308)</f>
        <v>0</v>
      </c>
      <c r="S6309" s="18">
        <f>SUBTOTAL(9,S6307:S6308)</f>
        <v>77530</v>
      </c>
      <c r="T6309" s="18">
        <f>SUBTOTAL(9,T6307:T6308)</f>
        <v>0</v>
      </c>
      <c r="U6309" s="10">
        <f t="shared" si="198"/>
        <v>0</v>
      </c>
      <c r="V6309" s="20">
        <f t="shared" si="199"/>
        <v>0</v>
      </c>
    </row>
    <row r="6310" spans="1:22" outlineLevel="4" x14ac:dyDescent="0.35">
      <c r="A6310" s="6" t="s">
        <v>110</v>
      </c>
      <c r="B6310" s="6" t="s">
        <v>111</v>
      </c>
      <c r="C6310" s="12" t="s">
        <v>6747</v>
      </c>
      <c r="D6310" s="5" t="s">
        <v>6748</v>
      </c>
      <c r="E6310" s="6" t="s">
        <v>6748</v>
      </c>
      <c r="F6310" s="1" t="s">
        <v>4</v>
      </c>
      <c r="G6310" s="15" t="s">
        <v>114</v>
      </c>
      <c r="H6310" s="1" t="s">
        <v>119</v>
      </c>
      <c r="I6310" s="2" t="s">
        <v>12903</v>
      </c>
      <c r="J6310" s="6" t="s">
        <v>4</v>
      </c>
      <c r="K6310" s="6" t="s">
        <v>4</v>
      </c>
      <c r="L6310" s="6" t="s">
        <v>4</v>
      </c>
      <c r="M6310" s="6" t="s">
        <v>5</v>
      </c>
      <c r="N6310" s="6" t="s">
        <v>6771</v>
      </c>
      <c r="O6310" s="16">
        <v>44869</v>
      </c>
      <c r="P6310" s="6" t="s">
        <v>7</v>
      </c>
      <c r="Q6310" s="18">
        <v>34820</v>
      </c>
      <c r="R6310" s="18">
        <v>0</v>
      </c>
      <c r="S6310" s="18">
        <v>34820</v>
      </c>
      <c r="T6310" s="18">
        <v>0</v>
      </c>
      <c r="U6310" s="10">
        <f t="shared" si="198"/>
        <v>0</v>
      </c>
      <c r="V6310" s="20">
        <f t="shared" si="199"/>
        <v>0</v>
      </c>
    </row>
    <row r="6311" spans="1:22" outlineLevel="4" x14ac:dyDescent="0.35">
      <c r="A6311" s="6" t="s">
        <v>110</v>
      </c>
      <c r="B6311" s="6" t="s">
        <v>111</v>
      </c>
      <c r="C6311" s="12" t="s">
        <v>6747</v>
      </c>
      <c r="D6311" s="5" t="s">
        <v>6748</v>
      </c>
      <c r="E6311" s="6" t="s">
        <v>6748</v>
      </c>
      <c r="F6311" s="1" t="s">
        <v>4</v>
      </c>
      <c r="G6311" s="15" t="s">
        <v>114</v>
      </c>
      <c r="H6311" s="1" t="s">
        <v>119</v>
      </c>
      <c r="I6311" s="2" t="s">
        <v>12903</v>
      </c>
      <c r="J6311" s="6" t="s">
        <v>4</v>
      </c>
      <c r="K6311" s="6" t="s">
        <v>4</v>
      </c>
      <c r="L6311" s="6" t="s">
        <v>4</v>
      </c>
      <c r="M6311" s="6" t="s">
        <v>5</v>
      </c>
      <c r="N6311" s="6" t="s">
        <v>6772</v>
      </c>
      <c r="O6311" s="16">
        <v>44945</v>
      </c>
      <c r="P6311" s="6" t="s">
        <v>7</v>
      </c>
      <c r="Q6311" s="18">
        <v>6764</v>
      </c>
      <c r="R6311" s="18">
        <v>0</v>
      </c>
      <c r="S6311" s="18">
        <v>6764</v>
      </c>
      <c r="T6311" s="18">
        <v>0</v>
      </c>
      <c r="U6311" s="10">
        <f t="shared" si="198"/>
        <v>0</v>
      </c>
      <c r="V6311" s="20">
        <f t="shared" si="199"/>
        <v>0</v>
      </c>
    </row>
    <row r="6312" spans="1:22" outlineLevel="3" x14ac:dyDescent="0.35">
      <c r="H6312" s="14" t="s">
        <v>11349</v>
      </c>
      <c r="O6312" s="16"/>
      <c r="Q6312" s="18">
        <f>SUBTOTAL(9,Q6310:Q6311)</f>
        <v>41584</v>
      </c>
      <c r="R6312" s="18">
        <f>SUBTOTAL(9,R6310:R6311)</f>
        <v>0</v>
      </c>
      <c r="S6312" s="18">
        <f>SUBTOTAL(9,S6310:S6311)</f>
        <v>41584</v>
      </c>
      <c r="T6312" s="18">
        <f>SUBTOTAL(9,T6310:T6311)</f>
        <v>0</v>
      </c>
      <c r="U6312" s="10">
        <f t="shared" si="198"/>
        <v>0</v>
      </c>
      <c r="V6312" s="20">
        <f t="shared" si="199"/>
        <v>0</v>
      </c>
    </row>
    <row r="6313" spans="1:22" outlineLevel="4" x14ac:dyDescent="0.35">
      <c r="A6313" s="6" t="s">
        <v>110</v>
      </c>
      <c r="B6313" s="6" t="s">
        <v>111</v>
      </c>
      <c r="C6313" s="12" t="s">
        <v>6747</v>
      </c>
      <c r="D6313" s="5" t="s">
        <v>6748</v>
      </c>
      <c r="E6313" s="6" t="s">
        <v>6748</v>
      </c>
      <c r="F6313" s="1" t="s">
        <v>4</v>
      </c>
      <c r="G6313" s="15" t="s">
        <v>114</v>
      </c>
      <c r="H6313" s="1" t="s">
        <v>121</v>
      </c>
      <c r="I6313" s="2" t="s">
        <v>12901</v>
      </c>
      <c r="J6313" s="6" t="s">
        <v>4</v>
      </c>
      <c r="K6313" s="6" t="s">
        <v>4</v>
      </c>
      <c r="L6313" s="6" t="s">
        <v>4</v>
      </c>
      <c r="M6313" s="6" t="s">
        <v>5</v>
      </c>
      <c r="N6313" s="6" t="s">
        <v>6771</v>
      </c>
      <c r="O6313" s="16">
        <v>44869</v>
      </c>
      <c r="P6313" s="6" t="s">
        <v>7</v>
      </c>
      <c r="Q6313" s="18">
        <v>152980</v>
      </c>
      <c r="R6313" s="18">
        <v>0</v>
      </c>
      <c r="S6313" s="18">
        <v>152980</v>
      </c>
      <c r="T6313" s="18">
        <v>0</v>
      </c>
      <c r="U6313" s="10">
        <f t="shared" si="198"/>
        <v>0</v>
      </c>
      <c r="V6313" s="20">
        <f t="shared" si="199"/>
        <v>0</v>
      </c>
    </row>
    <row r="6314" spans="1:22" outlineLevel="4" x14ac:dyDescent="0.35">
      <c r="A6314" s="6" t="s">
        <v>110</v>
      </c>
      <c r="B6314" s="6" t="s">
        <v>111</v>
      </c>
      <c r="C6314" s="12" t="s">
        <v>6747</v>
      </c>
      <c r="D6314" s="5" t="s">
        <v>6748</v>
      </c>
      <c r="E6314" s="6" t="s">
        <v>6748</v>
      </c>
      <c r="F6314" s="1" t="s">
        <v>4</v>
      </c>
      <c r="G6314" s="15" t="s">
        <v>114</v>
      </c>
      <c r="H6314" s="1" t="s">
        <v>121</v>
      </c>
      <c r="I6314" s="2" t="s">
        <v>12901</v>
      </c>
      <c r="J6314" s="6" t="s">
        <v>4</v>
      </c>
      <c r="K6314" s="6" t="s">
        <v>4</v>
      </c>
      <c r="L6314" s="6" t="s">
        <v>4</v>
      </c>
      <c r="M6314" s="6" t="s">
        <v>5</v>
      </c>
      <c r="N6314" s="6" t="s">
        <v>6772</v>
      </c>
      <c r="O6314" s="16">
        <v>44945</v>
      </c>
      <c r="P6314" s="6" t="s">
        <v>7</v>
      </c>
      <c r="Q6314" s="18">
        <v>31446</v>
      </c>
      <c r="R6314" s="18">
        <v>0</v>
      </c>
      <c r="S6314" s="18">
        <v>31446</v>
      </c>
      <c r="T6314" s="18">
        <v>0</v>
      </c>
      <c r="U6314" s="10">
        <f t="shared" si="198"/>
        <v>0</v>
      </c>
      <c r="V6314" s="20">
        <f t="shared" si="199"/>
        <v>0</v>
      </c>
    </row>
    <row r="6315" spans="1:22" outlineLevel="3" x14ac:dyDescent="0.35">
      <c r="H6315" s="14" t="s">
        <v>11350</v>
      </c>
      <c r="O6315" s="16"/>
      <c r="Q6315" s="18">
        <f>SUBTOTAL(9,Q6313:Q6314)</f>
        <v>184426</v>
      </c>
      <c r="R6315" s="18">
        <f>SUBTOTAL(9,R6313:R6314)</f>
        <v>0</v>
      </c>
      <c r="S6315" s="18">
        <f>SUBTOTAL(9,S6313:S6314)</f>
        <v>184426</v>
      </c>
      <c r="T6315" s="18">
        <f>SUBTOTAL(9,T6313:T6314)</f>
        <v>0</v>
      </c>
      <c r="U6315" s="10">
        <f t="shared" si="198"/>
        <v>0</v>
      </c>
      <c r="V6315" s="20">
        <f t="shared" si="199"/>
        <v>0</v>
      </c>
    </row>
    <row r="6316" spans="1:22" outlineLevel="2" x14ac:dyDescent="0.35">
      <c r="C6316" s="13" t="s">
        <v>10841</v>
      </c>
      <c r="O6316" s="16"/>
      <c r="Q6316" s="18">
        <f>SUBTOTAL(9,Q6290:Q6314)</f>
        <v>914528.26999999979</v>
      </c>
      <c r="R6316" s="18">
        <f>SUBTOTAL(9,R6290:R6314)</f>
        <v>610988.26999999979</v>
      </c>
      <c r="S6316" s="18">
        <f>SUBTOTAL(9,S6290:S6314)</f>
        <v>303540</v>
      </c>
      <c r="T6316" s="18">
        <f>SUBTOTAL(9,T6290:T6314)</f>
        <v>0</v>
      </c>
      <c r="U6316" s="10">
        <f t="shared" si="198"/>
        <v>0</v>
      </c>
      <c r="V6316" s="20">
        <f t="shared" si="199"/>
        <v>0</v>
      </c>
    </row>
    <row r="6317" spans="1:22" ht="29" outlineLevel="4" x14ac:dyDescent="0.35">
      <c r="A6317" s="6" t="s">
        <v>566</v>
      </c>
      <c r="B6317" s="6" t="s">
        <v>567</v>
      </c>
      <c r="C6317" s="12" t="s">
        <v>6773</v>
      </c>
      <c r="D6317" s="5" t="s">
        <v>6774</v>
      </c>
      <c r="E6317" s="6" t="s">
        <v>6774</v>
      </c>
      <c r="F6317" s="1" t="s">
        <v>573</v>
      </c>
      <c r="G6317" s="15" t="s">
        <v>4</v>
      </c>
      <c r="H6317" s="1" t="s">
        <v>6777</v>
      </c>
      <c r="I6317" s="2" t="s">
        <v>6778</v>
      </c>
      <c r="J6317" s="6" t="s">
        <v>4</v>
      </c>
      <c r="K6317" s="6" t="s">
        <v>4</v>
      </c>
      <c r="L6317" s="6" t="s">
        <v>4</v>
      </c>
      <c r="M6317" s="6" t="s">
        <v>5</v>
      </c>
      <c r="N6317" s="6" t="s">
        <v>6775</v>
      </c>
      <c r="O6317" s="16">
        <v>44823</v>
      </c>
      <c r="P6317" s="6" t="s">
        <v>6776</v>
      </c>
      <c r="Q6317" s="18">
        <f>4794.78+0.38</f>
        <v>4795.16</v>
      </c>
      <c r="R6317" s="18">
        <f>4794.78+0.38</f>
        <v>4795.16</v>
      </c>
      <c r="S6317" s="18">
        <v>0</v>
      </c>
      <c r="T6317" s="18">
        <v>0</v>
      </c>
      <c r="U6317" s="10">
        <f t="shared" si="198"/>
        <v>0</v>
      </c>
      <c r="V6317" s="20">
        <f t="shared" si="199"/>
        <v>0</v>
      </c>
    </row>
    <row r="6318" spans="1:22" ht="29" outlineLevel="4" x14ac:dyDescent="0.35">
      <c r="A6318" s="6" t="s">
        <v>566</v>
      </c>
      <c r="B6318" s="6" t="s">
        <v>567</v>
      </c>
      <c r="C6318" s="12" t="s">
        <v>6773</v>
      </c>
      <c r="D6318" s="5" t="s">
        <v>6774</v>
      </c>
      <c r="E6318" s="6" t="s">
        <v>6774</v>
      </c>
      <c r="F6318" s="1" t="s">
        <v>573</v>
      </c>
      <c r="G6318" s="15" t="s">
        <v>4</v>
      </c>
      <c r="H6318" s="1" t="s">
        <v>6777</v>
      </c>
      <c r="I6318" s="2" t="s">
        <v>6778</v>
      </c>
      <c r="J6318" s="6" t="s">
        <v>4</v>
      </c>
      <c r="K6318" s="6" t="s">
        <v>4</v>
      </c>
      <c r="L6318" s="6" t="s">
        <v>4</v>
      </c>
      <c r="M6318" s="6" t="s">
        <v>5</v>
      </c>
      <c r="N6318" s="6" t="s">
        <v>6779</v>
      </c>
      <c r="O6318" s="16">
        <v>44893</v>
      </c>
      <c r="P6318" s="6" t="s">
        <v>7</v>
      </c>
      <c r="Q6318" s="18">
        <v>32770.300000000003</v>
      </c>
      <c r="R6318" s="18">
        <v>32770.300000000003</v>
      </c>
      <c r="S6318" s="18">
        <v>0</v>
      </c>
      <c r="T6318" s="18">
        <v>0</v>
      </c>
      <c r="U6318" s="10">
        <f t="shared" si="198"/>
        <v>0</v>
      </c>
      <c r="V6318" s="20">
        <f t="shared" si="199"/>
        <v>0</v>
      </c>
    </row>
    <row r="6319" spans="1:22" outlineLevel="3" x14ac:dyDescent="0.35">
      <c r="H6319" s="14" t="s">
        <v>12527</v>
      </c>
      <c r="O6319" s="16"/>
      <c r="Q6319" s="18">
        <f>SUBTOTAL(9,Q6317:Q6318)</f>
        <v>37565.460000000006</v>
      </c>
      <c r="R6319" s="18">
        <f>SUBTOTAL(9,R6317:R6318)</f>
        <v>37565.460000000006</v>
      </c>
      <c r="S6319" s="18">
        <f>SUBTOTAL(9,S6317:S6318)</f>
        <v>0</v>
      </c>
      <c r="T6319" s="18">
        <f>SUBTOTAL(9,T6317:T6318)</f>
        <v>0</v>
      </c>
      <c r="U6319" s="10">
        <f t="shared" si="198"/>
        <v>0</v>
      </c>
      <c r="V6319" s="20">
        <f t="shared" si="199"/>
        <v>0</v>
      </c>
    </row>
    <row r="6320" spans="1:22" outlineLevel="4" x14ac:dyDescent="0.35">
      <c r="A6320" s="6" t="s">
        <v>566</v>
      </c>
      <c r="B6320" s="6" t="s">
        <v>567</v>
      </c>
      <c r="C6320" s="12" t="s">
        <v>6773</v>
      </c>
      <c r="D6320" s="5" t="s">
        <v>6774</v>
      </c>
      <c r="E6320" s="6" t="s">
        <v>6774</v>
      </c>
      <c r="F6320" s="1" t="s">
        <v>573</v>
      </c>
      <c r="G6320" s="15" t="s">
        <v>4</v>
      </c>
      <c r="H6320" s="1" t="s">
        <v>6781</v>
      </c>
      <c r="I6320" s="2" t="s">
        <v>6782</v>
      </c>
      <c r="J6320" s="6" t="s">
        <v>4</v>
      </c>
      <c r="K6320" s="6" t="s">
        <v>4</v>
      </c>
      <c r="L6320" s="6" t="s">
        <v>4</v>
      </c>
      <c r="M6320" s="6" t="s">
        <v>5</v>
      </c>
      <c r="N6320" s="6" t="s">
        <v>6780</v>
      </c>
      <c r="O6320" s="16">
        <v>44935</v>
      </c>
      <c r="P6320" s="6" t="s">
        <v>7</v>
      </c>
      <c r="Q6320" s="18">
        <v>10808.65</v>
      </c>
      <c r="R6320" s="18">
        <v>10808.65</v>
      </c>
      <c r="S6320" s="18">
        <v>0</v>
      </c>
      <c r="T6320" s="18">
        <v>0</v>
      </c>
      <c r="U6320" s="10">
        <f t="shared" si="198"/>
        <v>0</v>
      </c>
      <c r="V6320" s="20">
        <f t="shared" si="199"/>
        <v>0</v>
      </c>
    </row>
    <row r="6321" spans="1:22" outlineLevel="4" x14ac:dyDescent="0.35">
      <c r="A6321" s="6" t="s">
        <v>566</v>
      </c>
      <c r="B6321" s="6" t="s">
        <v>567</v>
      </c>
      <c r="C6321" s="12" t="s">
        <v>6773</v>
      </c>
      <c r="D6321" s="5" t="s">
        <v>6774</v>
      </c>
      <c r="E6321" s="6" t="s">
        <v>6774</v>
      </c>
      <c r="F6321" s="1" t="s">
        <v>573</v>
      </c>
      <c r="G6321" s="15" t="s">
        <v>4</v>
      </c>
      <c r="H6321" s="1" t="s">
        <v>6781</v>
      </c>
      <c r="I6321" s="2" t="s">
        <v>6782</v>
      </c>
      <c r="J6321" s="6" t="s">
        <v>4</v>
      </c>
      <c r="K6321" s="6" t="s">
        <v>4</v>
      </c>
      <c r="L6321" s="6" t="s">
        <v>4</v>
      </c>
      <c r="M6321" s="6" t="s">
        <v>5</v>
      </c>
      <c r="N6321" s="6" t="s">
        <v>6783</v>
      </c>
      <c r="O6321" s="16">
        <v>44967</v>
      </c>
      <c r="P6321" s="6" t="s">
        <v>7</v>
      </c>
      <c r="Q6321" s="18">
        <v>7104.05</v>
      </c>
      <c r="R6321" s="18">
        <v>7104.05</v>
      </c>
      <c r="S6321" s="18">
        <v>0</v>
      </c>
      <c r="T6321" s="18">
        <v>0</v>
      </c>
      <c r="U6321" s="10">
        <f t="shared" si="198"/>
        <v>0</v>
      </c>
      <c r="V6321" s="20">
        <f t="shared" si="199"/>
        <v>0</v>
      </c>
    </row>
    <row r="6322" spans="1:22" outlineLevel="4" x14ac:dyDescent="0.35">
      <c r="A6322" s="6" t="s">
        <v>566</v>
      </c>
      <c r="B6322" s="6" t="s">
        <v>567</v>
      </c>
      <c r="C6322" s="12" t="s">
        <v>6773</v>
      </c>
      <c r="D6322" s="5" t="s">
        <v>6774</v>
      </c>
      <c r="E6322" s="6" t="s">
        <v>6774</v>
      </c>
      <c r="F6322" s="1" t="s">
        <v>573</v>
      </c>
      <c r="G6322" s="15" t="s">
        <v>4</v>
      </c>
      <c r="H6322" s="1" t="s">
        <v>6781</v>
      </c>
      <c r="I6322" s="2" t="s">
        <v>6782</v>
      </c>
      <c r="J6322" s="6" t="s">
        <v>4</v>
      </c>
      <c r="K6322" s="6" t="s">
        <v>4</v>
      </c>
      <c r="L6322" s="6" t="s">
        <v>4</v>
      </c>
      <c r="M6322" s="6" t="s">
        <v>5</v>
      </c>
      <c r="N6322" s="6" t="s">
        <v>6784</v>
      </c>
      <c r="O6322" s="16">
        <v>45064</v>
      </c>
      <c r="P6322" s="6" t="s">
        <v>7</v>
      </c>
      <c r="Q6322" s="18">
        <v>18206.38</v>
      </c>
      <c r="R6322" s="18">
        <v>18206.38</v>
      </c>
      <c r="S6322" s="18">
        <v>0</v>
      </c>
      <c r="T6322" s="18">
        <v>0</v>
      </c>
      <c r="U6322" s="10">
        <f t="shared" si="198"/>
        <v>0</v>
      </c>
      <c r="V6322" s="20">
        <f t="shared" si="199"/>
        <v>0</v>
      </c>
    </row>
    <row r="6323" spans="1:22" outlineLevel="3" x14ac:dyDescent="0.35">
      <c r="H6323" s="14" t="s">
        <v>12528</v>
      </c>
      <c r="O6323" s="16"/>
      <c r="Q6323" s="18">
        <f>SUBTOTAL(9,Q6320:Q6322)</f>
        <v>36119.08</v>
      </c>
      <c r="R6323" s="18">
        <f>SUBTOTAL(9,R6320:R6322)</f>
        <v>36119.08</v>
      </c>
      <c r="S6323" s="18">
        <f>SUBTOTAL(9,S6320:S6322)</f>
        <v>0</v>
      </c>
      <c r="T6323" s="18">
        <f>SUBTOTAL(9,T6320:T6322)</f>
        <v>0</v>
      </c>
      <c r="U6323" s="10">
        <f t="shared" si="198"/>
        <v>0</v>
      </c>
      <c r="V6323" s="20">
        <f t="shared" si="199"/>
        <v>0</v>
      </c>
    </row>
    <row r="6324" spans="1:22" outlineLevel="2" x14ac:dyDescent="0.35">
      <c r="C6324" s="13" t="s">
        <v>10842</v>
      </c>
      <c r="O6324" s="16"/>
      <c r="Q6324" s="18">
        <f>SUBTOTAL(9,Q6317:Q6322)</f>
        <v>73684.540000000008</v>
      </c>
      <c r="R6324" s="18">
        <f>SUBTOTAL(9,R6317:R6322)</f>
        <v>73684.540000000008</v>
      </c>
      <c r="S6324" s="18">
        <f>SUBTOTAL(9,S6317:S6322)</f>
        <v>0</v>
      </c>
      <c r="T6324" s="18">
        <f>SUBTOTAL(9,T6317:T6322)</f>
        <v>0</v>
      </c>
      <c r="U6324" s="10">
        <f t="shared" si="198"/>
        <v>0</v>
      </c>
      <c r="V6324" s="20">
        <f t="shared" si="199"/>
        <v>0</v>
      </c>
    </row>
    <row r="6325" spans="1:22" outlineLevel="4" x14ac:dyDescent="0.35">
      <c r="A6325" s="6" t="s">
        <v>110</v>
      </c>
      <c r="B6325" s="6" t="s">
        <v>111</v>
      </c>
      <c r="C6325" s="12" t="s">
        <v>6785</v>
      </c>
      <c r="D6325" s="5" t="s">
        <v>6786</v>
      </c>
      <c r="E6325" s="6" t="s">
        <v>6786</v>
      </c>
      <c r="F6325" s="1" t="s">
        <v>4</v>
      </c>
      <c r="G6325" s="15" t="s">
        <v>114</v>
      </c>
      <c r="H6325" s="1" t="s">
        <v>116</v>
      </c>
      <c r="I6325" s="2" t="s">
        <v>12902</v>
      </c>
      <c r="J6325" s="6" t="s">
        <v>4</v>
      </c>
      <c r="K6325" s="6" t="s">
        <v>4</v>
      </c>
      <c r="L6325" s="6" t="s">
        <v>4</v>
      </c>
      <c r="M6325" s="6" t="s">
        <v>5</v>
      </c>
      <c r="N6325" s="6" t="s">
        <v>6787</v>
      </c>
      <c r="O6325" s="16">
        <v>44869</v>
      </c>
      <c r="P6325" s="6" t="s">
        <v>7</v>
      </c>
      <c r="Q6325" s="18">
        <v>82558</v>
      </c>
      <c r="R6325" s="18">
        <v>0</v>
      </c>
      <c r="S6325" s="18">
        <v>82558</v>
      </c>
      <c r="T6325" s="18">
        <v>0</v>
      </c>
      <c r="U6325" s="10">
        <f t="shared" si="198"/>
        <v>0</v>
      </c>
      <c r="V6325" s="20">
        <f t="shared" si="199"/>
        <v>0</v>
      </c>
    </row>
    <row r="6326" spans="1:22" outlineLevel="4" x14ac:dyDescent="0.35">
      <c r="A6326" s="6" t="s">
        <v>110</v>
      </c>
      <c r="B6326" s="6" t="s">
        <v>111</v>
      </c>
      <c r="C6326" s="12" t="s">
        <v>6785</v>
      </c>
      <c r="D6326" s="5" t="s">
        <v>6786</v>
      </c>
      <c r="E6326" s="6" t="s">
        <v>6786</v>
      </c>
      <c r="F6326" s="1" t="s">
        <v>4</v>
      </c>
      <c r="G6326" s="15" t="s">
        <v>114</v>
      </c>
      <c r="H6326" s="1" t="s">
        <v>116</v>
      </c>
      <c r="I6326" s="2" t="s">
        <v>12902</v>
      </c>
      <c r="J6326" s="6" t="s">
        <v>4</v>
      </c>
      <c r="K6326" s="6" t="s">
        <v>4</v>
      </c>
      <c r="L6326" s="6" t="s">
        <v>4</v>
      </c>
      <c r="M6326" s="6" t="s">
        <v>5</v>
      </c>
      <c r="N6326" s="6" t="s">
        <v>6788</v>
      </c>
      <c r="O6326" s="16">
        <v>44945</v>
      </c>
      <c r="P6326" s="6" t="s">
        <v>7</v>
      </c>
      <c r="Q6326" s="18">
        <v>18457</v>
      </c>
      <c r="R6326" s="18">
        <v>0</v>
      </c>
      <c r="S6326" s="18">
        <v>18457</v>
      </c>
      <c r="T6326" s="18">
        <v>0</v>
      </c>
      <c r="U6326" s="10">
        <f t="shared" si="198"/>
        <v>0</v>
      </c>
      <c r="V6326" s="20">
        <f t="shared" si="199"/>
        <v>0</v>
      </c>
    </row>
    <row r="6327" spans="1:22" outlineLevel="3" x14ac:dyDescent="0.35">
      <c r="H6327" s="14" t="s">
        <v>11348</v>
      </c>
      <c r="O6327" s="16"/>
      <c r="Q6327" s="18">
        <f>SUBTOTAL(9,Q6325:Q6326)</f>
        <v>101015</v>
      </c>
      <c r="R6327" s="18">
        <f>SUBTOTAL(9,R6325:R6326)</f>
        <v>0</v>
      </c>
      <c r="S6327" s="18">
        <f>SUBTOTAL(9,S6325:S6326)</f>
        <v>101015</v>
      </c>
      <c r="T6327" s="18">
        <f>SUBTOTAL(9,T6325:T6326)</f>
        <v>0</v>
      </c>
      <c r="U6327" s="10">
        <f t="shared" si="198"/>
        <v>0</v>
      </c>
      <c r="V6327" s="20">
        <f t="shared" si="199"/>
        <v>0</v>
      </c>
    </row>
    <row r="6328" spans="1:22" outlineLevel="4" x14ac:dyDescent="0.35">
      <c r="A6328" s="6" t="s">
        <v>110</v>
      </c>
      <c r="B6328" s="6" t="s">
        <v>111</v>
      </c>
      <c r="C6328" s="12" t="s">
        <v>6785</v>
      </c>
      <c r="D6328" s="5" t="s">
        <v>6786</v>
      </c>
      <c r="E6328" s="6" t="s">
        <v>6786</v>
      </c>
      <c r="F6328" s="1" t="s">
        <v>4</v>
      </c>
      <c r="G6328" s="15" t="s">
        <v>114</v>
      </c>
      <c r="H6328" s="1" t="s">
        <v>119</v>
      </c>
      <c r="I6328" s="2" t="s">
        <v>12903</v>
      </c>
      <c r="J6328" s="6" t="s">
        <v>4</v>
      </c>
      <c r="K6328" s="6" t="s">
        <v>4</v>
      </c>
      <c r="L6328" s="6" t="s">
        <v>4</v>
      </c>
      <c r="M6328" s="6" t="s">
        <v>5</v>
      </c>
      <c r="N6328" s="6" t="s">
        <v>6787</v>
      </c>
      <c r="O6328" s="16">
        <v>44869</v>
      </c>
      <c r="P6328" s="6" t="s">
        <v>7</v>
      </c>
      <c r="Q6328" s="18">
        <v>23705</v>
      </c>
      <c r="R6328" s="18">
        <v>0</v>
      </c>
      <c r="S6328" s="18">
        <v>23705</v>
      </c>
      <c r="T6328" s="18">
        <v>0</v>
      </c>
      <c r="U6328" s="10">
        <f t="shared" si="198"/>
        <v>0</v>
      </c>
      <c r="V6328" s="20">
        <f t="shared" si="199"/>
        <v>0</v>
      </c>
    </row>
    <row r="6329" spans="1:22" outlineLevel="4" x14ac:dyDescent="0.35">
      <c r="A6329" s="6" t="s">
        <v>110</v>
      </c>
      <c r="B6329" s="6" t="s">
        <v>111</v>
      </c>
      <c r="C6329" s="12" t="s">
        <v>6785</v>
      </c>
      <c r="D6329" s="5" t="s">
        <v>6786</v>
      </c>
      <c r="E6329" s="6" t="s">
        <v>6786</v>
      </c>
      <c r="F6329" s="1" t="s">
        <v>4</v>
      </c>
      <c r="G6329" s="15" t="s">
        <v>114</v>
      </c>
      <c r="H6329" s="1" t="s">
        <v>119</v>
      </c>
      <c r="I6329" s="2" t="s">
        <v>12903</v>
      </c>
      <c r="J6329" s="6" t="s">
        <v>4</v>
      </c>
      <c r="K6329" s="6" t="s">
        <v>4</v>
      </c>
      <c r="L6329" s="6" t="s">
        <v>4</v>
      </c>
      <c r="M6329" s="6" t="s">
        <v>5</v>
      </c>
      <c r="N6329" s="6" t="s">
        <v>6788</v>
      </c>
      <c r="O6329" s="16">
        <v>44945</v>
      </c>
      <c r="P6329" s="6" t="s">
        <v>7</v>
      </c>
      <c r="Q6329" s="18">
        <v>4604</v>
      </c>
      <c r="R6329" s="18">
        <v>0</v>
      </c>
      <c r="S6329" s="18">
        <v>4604</v>
      </c>
      <c r="T6329" s="18">
        <v>0</v>
      </c>
      <c r="U6329" s="10">
        <f t="shared" si="198"/>
        <v>0</v>
      </c>
      <c r="V6329" s="20">
        <f t="shared" si="199"/>
        <v>0</v>
      </c>
    </row>
    <row r="6330" spans="1:22" outlineLevel="3" x14ac:dyDescent="0.35">
      <c r="H6330" s="14" t="s">
        <v>11349</v>
      </c>
      <c r="O6330" s="16"/>
      <c r="Q6330" s="18">
        <f>SUBTOTAL(9,Q6328:Q6329)</f>
        <v>28309</v>
      </c>
      <c r="R6330" s="18">
        <f>SUBTOTAL(9,R6328:R6329)</f>
        <v>0</v>
      </c>
      <c r="S6330" s="18">
        <f>SUBTOTAL(9,S6328:S6329)</f>
        <v>28309</v>
      </c>
      <c r="T6330" s="18">
        <f>SUBTOTAL(9,T6328:T6329)</f>
        <v>0</v>
      </c>
      <c r="U6330" s="10">
        <f t="shared" si="198"/>
        <v>0</v>
      </c>
      <c r="V6330" s="20">
        <f t="shared" si="199"/>
        <v>0</v>
      </c>
    </row>
    <row r="6331" spans="1:22" outlineLevel="4" x14ac:dyDescent="0.35">
      <c r="A6331" s="6" t="s">
        <v>110</v>
      </c>
      <c r="B6331" s="6" t="s">
        <v>111</v>
      </c>
      <c r="C6331" s="12" t="s">
        <v>6785</v>
      </c>
      <c r="D6331" s="5" t="s">
        <v>6786</v>
      </c>
      <c r="E6331" s="6" t="s">
        <v>6786</v>
      </c>
      <c r="F6331" s="1" t="s">
        <v>4</v>
      </c>
      <c r="G6331" s="15" t="s">
        <v>114</v>
      </c>
      <c r="H6331" s="1" t="s">
        <v>121</v>
      </c>
      <c r="I6331" s="2" t="s">
        <v>12901</v>
      </c>
      <c r="J6331" s="6" t="s">
        <v>4</v>
      </c>
      <c r="K6331" s="6" t="s">
        <v>4</v>
      </c>
      <c r="L6331" s="6" t="s">
        <v>4</v>
      </c>
      <c r="M6331" s="6" t="s">
        <v>5</v>
      </c>
      <c r="N6331" s="6" t="s">
        <v>6787</v>
      </c>
      <c r="O6331" s="16">
        <v>44869</v>
      </c>
      <c r="P6331" s="6" t="s">
        <v>7</v>
      </c>
      <c r="Q6331" s="18">
        <v>123454</v>
      </c>
      <c r="R6331" s="18">
        <v>0</v>
      </c>
      <c r="S6331" s="18">
        <v>123454</v>
      </c>
      <c r="T6331" s="18">
        <v>0</v>
      </c>
      <c r="U6331" s="10">
        <f t="shared" si="198"/>
        <v>0</v>
      </c>
      <c r="V6331" s="20">
        <f t="shared" si="199"/>
        <v>0</v>
      </c>
    </row>
    <row r="6332" spans="1:22" outlineLevel="4" x14ac:dyDescent="0.35">
      <c r="A6332" s="6" t="s">
        <v>110</v>
      </c>
      <c r="B6332" s="6" t="s">
        <v>111</v>
      </c>
      <c r="C6332" s="12" t="s">
        <v>6785</v>
      </c>
      <c r="D6332" s="5" t="s">
        <v>6786</v>
      </c>
      <c r="E6332" s="6" t="s">
        <v>6786</v>
      </c>
      <c r="F6332" s="1" t="s">
        <v>4</v>
      </c>
      <c r="G6332" s="15" t="s">
        <v>114</v>
      </c>
      <c r="H6332" s="1" t="s">
        <v>121</v>
      </c>
      <c r="I6332" s="2" t="s">
        <v>12901</v>
      </c>
      <c r="J6332" s="6" t="s">
        <v>4</v>
      </c>
      <c r="K6332" s="6" t="s">
        <v>4</v>
      </c>
      <c r="L6332" s="6" t="s">
        <v>4</v>
      </c>
      <c r="M6332" s="6" t="s">
        <v>5</v>
      </c>
      <c r="N6332" s="6" t="s">
        <v>6788</v>
      </c>
      <c r="O6332" s="16">
        <v>44945</v>
      </c>
      <c r="P6332" s="6" t="s">
        <v>7</v>
      </c>
      <c r="Q6332" s="18">
        <v>24313</v>
      </c>
      <c r="R6332" s="18">
        <v>0</v>
      </c>
      <c r="S6332" s="18">
        <v>24313</v>
      </c>
      <c r="T6332" s="18">
        <v>0</v>
      </c>
      <c r="U6332" s="10">
        <f t="shared" si="198"/>
        <v>0</v>
      </c>
      <c r="V6332" s="20">
        <f t="shared" si="199"/>
        <v>0</v>
      </c>
    </row>
    <row r="6333" spans="1:22" outlineLevel="3" x14ac:dyDescent="0.35">
      <c r="H6333" s="14" t="s">
        <v>11350</v>
      </c>
      <c r="O6333" s="16"/>
      <c r="Q6333" s="18">
        <f>SUBTOTAL(9,Q6331:Q6332)</f>
        <v>147767</v>
      </c>
      <c r="R6333" s="18">
        <f>SUBTOTAL(9,R6331:R6332)</f>
        <v>0</v>
      </c>
      <c r="S6333" s="18">
        <f>SUBTOTAL(9,S6331:S6332)</f>
        <v>147767</v>
      </c>
      <c r="T6333" s="18">
        <f>SUBTOTAL(9,T6331:T6332)</f>
        <v>0</v>
      </c>
      <c r="U6333" s="10">
        <f t="shared" si="198"/>
        <v>0</v>
      </c>
      <c r="V6333" s="20">
        <f t="shared" si="199"/>
        <v>0</v>
      </c>
    </row>
    <row r="6334" spans="1:22" outlineLevel="2" x14ac:dyDescent="0.35">
      <c r="C6334" s="13" t="s">
        <v>10843</v>
      </c>
      <c r="O6334" s="16"/>
      <c r="Q6334" s="18">
        <f>SUBTOTAL(9,Q6325:Q6332)</f>
        <v>277091</v>
      </c>
      <c r="R6334" s="18">
        <f>SUBTOTAL(9,R6325:R6332)</f>
        <v>0</v>
      </c>
      <c r="S6334" s="18">
        <f>SUBTOTAL(9,S6325:S6332)</f>
        <v>277091</v>
      </c>
      <c r="T6334" s="18">
        <f>SUBTOTAL(9,T6325:T6332)</f>
        <v>0</v>
      </c>
      <c r="U6334" s="10">
        <f t="shared" si="198"/>
        <v>0</v>
      </c>
      <c r="V6334" s="20">
        <f t="shared" si="199"/>
        <v>0</v>
      </c>
    </row>
    <row r="6335" spans="1:22" ht="29" outlineLevel="4" x14ac:dyDescent="0.35">
      <c r="A6335" s="6" t="s">
        <v>52</v>
      </c>
      <c r="B6335" s="6" t="s">
        <v>53</v>
      </c>
      <c r="C6335" s="12" t="s">
        <v>6789</v>
      </c>
      <c r="D6335" s="5" t="s">
        <v>6790</v>
      </c>
      <c r="E6335" s="6" t="s">
        <v>6790</v>
      </c>
      <c r="F6335" s="1" t="s">
        <v>55</v>
      </c>
      <c r="G6335" s="15" t="s">
        <v>4</v>
      </c>
      <c r="H6335" s="1" t="s">
        <v>6793</v>
      </c>
      <c r="I6335" s="2" t="s">
        <v>6794</v>
      </c>
      <c r="J6335" s="6" t="s">
        <v>4</v>
      </c>
      <c r="K6335" s="6" t="s">
        <v>4</v>
      </c>
      <c r="L6335" s="6" t="s">
        <v>4</v>
      </c>
      <c r="M6335" s="6" t="s">
        <v>5</v>
      </c>
      <c r="N6335" s="6" t="s">
        <v>6791</v>
      </c>
      <c r="O6335" s="16">
        <v>44977</v>
      </c>
      <c r="P6335" s="6" t="s">
        <v>6792</v>
      </c>
      <c r="Q6335" s="18">
        <v>45000</v>
      </c>
      <c r="R6335" s="18">
        <v>45000</v>
      </c>
      <c r="S6335" s="18">
        <v>0</v>
      </c>
      <c r="T6335" s="18">
        <v>0</v>
      </c>
      <c r="U6335" s="10">
        <f t="shared" si="198"/>
        <v>0</v>
      </c>
      <c r="V6335" s="20">
        <f t="shared" si="199"/>
        <v>0</v>
      </c>
    </row>
    <row r="6336" spans="1:22" outlineLevel="3" x14ac:dyDescent="0.35">
      <c r="H6336" s="14" t="s">
        <v>12529</v>
      </c>
      <c r="O6336" s="16"/>
      <c r="Q6336" s="18">
        <f>SUBTOTAL(9,Q6335:Q6335)</f>
        <v>45000</v>
      </c>
      <c r="R6336" s="18">
        <f>SUBTOTAL(9,R6335:R6335)</f>
        <v>45000</v>
      </c>
      <c r="S6336" s="18">
        <f>SUBTOTAL(9,S6335:S6335)</f>
        <v>0</v>
      </c>
      <c r="T6336" s="18">
        <f>SUBTOTAL(9,T6335:T6335)</f>
        <v>0</v>
      </c>
      <c r="U6336" s="10">
        <f t="shared" si="198"/>
        <v>0</v>
      </c>
      <c r="V6336" s="20">
        <f t="shared" si="199"/>
        <v>0</v>
      </c>
    </row>
    <row r="6337" spans="1:22" ht="29" outlineLevel="4" x14ac:dyDescent="0.35">
      <c r="A6337" s="6" t="s">
        <v>52</v>
      </c>
      <c r="B6337" s="6" t="s">
        <v>53</v>
      </c>
      <c r="C6337" s="12" t="s">
        <v>6789</v>
      </c>
      <c r="D6337" s="5" t="s">
        <v>6790</v>
      </c>
      <c r="E6337" s="6" t="s">
        <v>6790</v>
      </c>
      <c r="F6337" s="1" t="s">
        <v>55</v>
      </c>
      <c r="G6337" s="15" t="s">
        <v>4</v>
      </c>
      <c r="H6337" s="1" t="s">
        <v>6797</v>
      </c>
      <c r="I6337" s="2" t="s">
        <v>6794</v>
      </c>
      <c r="J6337" s="6" t="s">
        <v>4</v>
      </c>
      <c r="K6337" s="6" t="s">
        <v>4</v>
      </c>
      <c r="L6337" s="6" t="s">
        <v>4</v>
      </c>
      <c r="M6337" s="6" t="s">
        <v>5</v>
      </c>
      <c r="N6337" s="6" t="s">
        <v>6795</v>
      </c>
      <c r="O6337" s="16">
        <v>44774</v>
      </c>
      <c r="P6337" s="6" t="s">
        <v>6796</v>
      </c>
      <c r="Q6337" s="18">
        <v>1369</v>
      </c>
      <c r="R6337" s="18">
        <v>1369</v>
      </c>
      <c r="S6337" s="18">
        <v>0</v>
      </c>
      <c r="T6337" s="18">
        <v>0</v>
      </c>
      <c r="U6337" s="10">
        <f t="shared" si="198"/>
        <v>0</v>
      </c>
      <c r="V6337" s="20">
        <f t="shared" si="199"/>
        <v>0</v>
      </c>
    </row>
    <row r="6338" spans="1:22" outlineLevel="3" x14ac:dyDescent="0.35">
      <c r="H6338" s="14" t="s">
        <v>12530</v>
      </c>
      <c r="O6338" s="16"/>
      <c r="Q6338" s="18">
        <f>SUBTOTAL(9,Q6337:Q6337)</f>
        <v>1369</v>
      </c>
      <c r="R6338" s="18">
        <f>SUBTOTAL(9,R6337:R6337)</f>
        <v>1369</v>
      </c>
      <c r="S6338" s="18">
        <f>SUBTOTAL(9,S6337:S6337)</f>
        <v>0</v>
      </c>
      <c r="T6338" s="18">
        <f>SUBTOTAL(9,T6337:T6337)</f>
        <v>0</v>
      </c>
      <c r="U6338" s="10">
        <f t="shared" si="198"/>
        <v>0</v>
      </c>
      <c r="V6338" s="20">
        <f t="shared" si="199"/>
        <v>0</v>
      </c>
    </row>
    <row r="6339" spans="1:22" ht="29" outlineLevel="2" x14ac:dyDescent="0.35">
      <c r="C6339" s="13" t="s">
        <v>10844</v>
      </c>
      <c r="O6339" s="16"/>
      <c r="Q6339" s="18">
        <f>SUBTOTAL(9,Q6335:Q6337)</f>
        <v>46369</v>
      </c>
      <c r="R6339" s="18">
        <f>SUBTOTAL(9,R6335:R6337)</f>
        <v>46369</v>
      </c>
      <c r="S6339" s="18">
        <f>SUBTOTAL(9,S6335:S6337)</f>
        <v>0</v>
      </c>
      <c r="T6339" s="18">
        <f>SUBTOTAL(9,T6335:T6337)</f>
        <v>0</v>
      </c>
      <c r="U6339" s="10">
        <f t="shared" ref="U6339:U6402" si="200">Q6339-R6339-S6339-T6339</f>
        <v>0</v>
      </c>
      <c r="V6339" s="20">
        <f t="shared" ref="V6339:V6402" si="201">Q6339-R6339-S6339-T6339</f>
        <v>0</v>
      </c>
    </row>
    <row r="6340" spans="1:22" ht="29" outlineLevel="4" x14ac:dyDescent="0.35">
      <c r="A6340" s="6" t="s">
        <v>52</v>
      </c>
      <c r="B6340" s="6" t="s">
        <v>53</v>
      </c>
      <c r="C6340" s="12" t="s">
        <v>12984</v>
      </c>
      <c r="D6340" s="5" t="s">
        <v>6798</v>
      </c>
      <c r="E6340" s="6" t="s">
        <v>6798</v>
      </c>
      <c r="G6340" s="15" t="s">
        <v>2195</v>
      </c>
      <c r="H6340" s="1" t="s">
        <v>6800</v>
      </c>
      <c r="I6340" s="2" t="s">
        <v>6801</v>
      </c>
      <c r="J6340" s="6" t="s">
        <v>4</v>
      </c>
      <c r="K6340" s="6" t="s">
        <v>4</v>
      </c>
      <c r="L6340" s="6" t="s">
        <v>4</v>
      </c>
      <c r="M6340" s="6" t="s">
        <v>5</v>
      </c>
      <c r="N6340" s="6" t="s">
        <v>6799</v>
      </c>
      <c r="O6340" s="16">
        <v>44869</v>
      </c>
      <c r="P6340" s="6" t="s">
        <v>7</v>
      </c>
      <c r="Q6340" s="18">
        <v>134172</v>
      </c>
      <c r="R6340" s="18">
        <v>0</v>
      </c>
      <c r="S6340" s="18">
        <v>134172</v>
      </c>
      <c r="T6340" s="18">
        <v>0</v>
      </c>
      <c r="U6340" s="10">
        <f t="shared" si="200"/>
        <v>0</v>
      </c>
      <c r="V6340" s="20">
        <f t="shared" si="201"/>
        <v>0</v>
      </c>
    </row>
    <row r="6341" spans="1:22" outlineLevel="3" x14ac:dyDescent="0.35">
      <c r="H6341" s="14" t="s">
        <v>12531</v>
      </c>
      <c r="O6341" s="16"/>
      <c r="Q6341" s="18">
        <f>SUBTOTAL(9,Q6340:Q6340)</f>
        <v>134172</v>
      </c>
      <c r="R6341" s="18">
        <f>SUBTOTAL(9,R6340:R6340)</f>
        <v>0</v>
      </c>
      <c r="S6341" s="18">
        <f>SUBTOTAL(9,S6340:S6340)</f>
        <v>134172</v>
      </c>
      <c r="T6341" s="18">
        <f>SUBTOTAL(9,T6340:T6340)</f>
        <v>0</v>
      </c>
      <c r="U6341" s="10">
        <f t="shared" si="200"/>
        <v>0</v>
      </c>
      <c r="V6341" s="20">
        <f t="shared" si="201"/>
        <v>0</v>
      </c>
    </row>
    <row r="6342" spans="1:22" ht="58" outlineLevel="4" x14ac:dyDescent="0.35">
      <c r="A6342" s="6" t="s">
        <v>52</v>
      </c>
      <c r="B6342" s="6" t="s">
        <v>53</v>
      </c>
      <c r="C6342" s="12" t="s">
        <v>12984</v>
      </c>
      <c r="D6342" s="5" t="s">
        <v>6798</v>
      </c>
      <c r="E6342" s="6" t="s">
        <v>6798</v>
      </c>
      <c r="F6342" s="1" t="s">
        <v>55</v>
      </c>
      <c r="G6342" s="15" t="s">
        <v>4</v>
      </c>
      <c r="H6342" s="1" t="s">
        <v>6803</v>
      </c>
      <c r="I6342" s="2" t="s">
        <v>6804</v>
      </c>
      <c r="J6342" s="6" t="s">
        <v>4</v>
      </c>
      <c r="K6342" s="6" t="s">
        <v>4</v>
      </c>
      <c r="L6342" s="6" t="s">
        <v>4</v>
      </c>
      <c r="M6342" s="6" t="s">
        <v>5</v>
      </c>
      <c r="N6342" s="6" t="s">
        <v>6802</v>
      </c>
      <c r="O6342" s="16">
        <v>44754</v>
      </c>
      <c r="P6342" s="6" t="s">
        <v>7</v>
      </c>
      <c r="Q6342" s="18">
        <f>8422.54+0.46</f>
        <v>8423</v>
      </c>
      <c r="R6342" s="18">
        <f>8422.54+0.46</f>
        <v>8423</v>
      </c>
      <c r="S6342" s="18">
        <v>0</v>
      </c>
      <c r="T6342" s="18">
        <v>0</v>
      </c>
      <c r="U6342" s="10">
        <f t="shared" si="200"/>
        <v>0</v>
      </c>
      <c r="V6342" s="20">
        <f t="shared" si="201"/>
        <v>0</v>
      </c>
    </row>
    <row r="6343" spans="1:22" ht="58" outlineLevel="4" x14ac:dyDescent="0.35">
      <c r="A6343" s="6" t="s">
        <v>52</v>
      </c>
      <c r="B6343" s="6" t="s">
        <v>53</v>
      </c>
      <c r="C6343" s="12" t="s">
        <v>12984</v>
      </c>
      <c r="D6343" s="5" t="s">
        <v>6798</v>
      </c>
      <c r="E6343" s="6" t="s">
        <v>6798</v>
      </c>
      <c r="F6343" s="1" t="s">
        <v>55</v>
      </c>
      <c r="G6343" s="15" t="s">
        <v>4</v>
      </c>
      <c r="H6343" s="1" t="s">
        <v>6803</v>
      </c>
      <c r="I6343" s="2" t="s">
        <v>6804</v>
      </c>
      <c r="J6343" s="6" t="s">
        <v>4</v>
      </c>
      <c r="K6343" s="6" t="s">
        <v>4</v>
      </c>
      <c r="L6343" s="6" t="s">
        <v>4</v>
      </c>
      <c r="M6343" s="6" t="s">
        <v>5</v>
      </c>
      <c r="N6343" s="6" t="s">
        <v>6805</v>
      </c>
      <c r="O6343" s="16">
        <v>45047</v>
      </c>
      <c r="P6343" s="6" t="s">
        <v>7</v>
      </c>
      <c r="Q6343" s="18">
        <v>4830</v>
      </c>
      <c r="R6343" s="18">
        <v>4830</v>
      </c>
      <c r="S6343" s="18">
        <v>0</v>
      </c>
      <c r="T6343" s="18">
        <v>0</v>
      </c>
      <c r="U6343" s="10">
        <f t="shared" si="200"/>
        <v>0</v>
      </c>
      <c r="V6343" s="20">
        <f t="shared" si="201"/>
        <v>0</v>
      </c>
    </row>
    <row r="6344" spans="1:22" ht="58" outlineLevel="4" x14ac:dyDescent="0.35">
      <c r="A6344" s="6" t="s">
        <v>52</v>
      </c>
      <c r="B6344" s="6" t="s">
        <v>53</v>
      </c>
      <c r="C6344" s="12" t="s">
        <v>12984</v>
      </c>
      <c r="D6344" s="5" t="s">
        <v>6798</v>
      </c>
      <c r="E6344" s="6" t="s">
        <v>6798</v>
      </c>
      <c r="F6344" s="1" t="s">
        <v>55</v>
      </c>
      <c r="G6344" s="15" t="s">
        <v>4</v>
      </c>
      <c r="H6344" s="1" t="s">
        <v>6803</v>
      </c>
      <c r="I6344" s="2" t="s">
        <v>6804</v>
      </c>
      <c r="J6344" s="6" t="s">
        <v>4</v>
      </c>
      <c r="K6344" s="6" t="s">
        <v>4</v>
      </c>
      <c r="L6344" s="6" t="s">
        <v>4</v>
      </c>
      <c r="M6344" s="6" t="s">
        <v>5</v>
      </c>
      <c r="N6344" s="6" t="s">
        <v>6806</v>
      </c>
      <c r="O6344" s="16">
        <v>45079</v>
      </c>
      <c r="P6344" s="6" t="s">
        <v>7</v>
      </c>
      <c r="Q6344" s="18">
        <v>13084</v>
      </c>
      <c r="R6344" s="18">
        <v>13084</v>
      </c>
      <c r="S6344" s="18">
        <v>0</v>
      </c>
      <c r="T6344" s="18">
        <v>0</v>
      </c>
      <c r="U6344" s="10">
        <f t="shared" si="200"/>
        <v>0</v>
      </c>
      <c r="V6344" s="20">
        <f t="shared" si="201"/>
        <v>0</v>
      </c>
    </row>
    <row r="6345" spans="1:22" outlineLevel="3" x14ac:dyDescent="0.35">
      <c r="H6345" s="14" t="s">
        <v>12532</v>
      </c>
      <c r="O6345" s="16"/>
      <c r="Q6345" s="18">
        <f>SUBTOTAL(9,Q6342:Q6344)</f>
        <v>26337</v>
      </c>
      <c r="R6345" s="18">
        <f>SUBTOTAL(9,R6342:R6344)</f>
        <v>26337</v>
      </c>
      <c r="S6345" s="18">
        <f>SUBTOTAL(9,S6342:S6344)</f>
        <v>0</v>
      </c>
      <c r="T6345" s="18">
        <f>SUBTOTAL(9,T6342:T6344)</f>
        <v>0</v>
      </c>
      <c r="U6345" s="10">
        <f t="shared" si="200"/>
        <v>0</v>
      </c>
      <c r="V6345" s="20">
        <f t="shared" si="201"/>
        <v>0</v>
      </c>
    </row>
    <row r="6346" spans="1:22" ht="58" outlineLevel="4" x14ac:dyDescent="0.35">
      <c r="A6346" s="6" t="s">
        <v>52</v>
      </c>
      <c r="B6346" s="6" t="s">
        <v>53</v>
      </c>
      <c r="C6346" s="12" t="s">
        <v>12984</v>
      </c>
      <c r="D6346" s="5" t="s">
        <v>6798</v>
      </c>
      <c r="E6346" s="6" t="s">
        <v>6798</v>
      </c>
      <c r="F6346" s="1" t="s">
        <v>4</v>
      </c>
      <c r="G6346" s="15" t="s">
        <v>2195</v>
      </c>
      <c r="H6346" s="1" t="s">
        <v>6808</v>
      </c>
      <c r="I6346" s="2" t="s">
        <v>6809</v>
      </c>
      <c r="J6346" s="6" t="s">
        <v>4</v>
      </c>
      <c r="K6346" s="6" t="s">
        <v>4</v>
      </c>
      <c r="L6346" s="6" t="s">
        <v>4</v>
      </c>
      <c r="M6346" s="6" t="s">
        <v>5</v>
      </c>
      <c r="N6346" s="6" t="s">
        <v>6807</v>
      </c>
      <c r="O6346" s="16">
        <v>44769</v>
      </c>
      <c r="P6346" s="6" t="s">
        <v>7</v>
      </c>
      <c r="Q6346" s="18">
        <v>8239</v>
      </c>
      <c r="R6346" s="18">
        <v>0</v>
      </c>
      <c r="S6346" s="18">
        <v>8239</v>
      </c>
      <c r="T6346" s="18">
        <v>0</v>
      </c>
      <c r="U6346" s="10">
        <f t="shared" si="200"/>
        <v>0</v>
      </c>
      <c r="V6346" s="20">
        <f t="shared" si="201"/>
        <v>0</v>
      </c>
    </row>
    <row r="6347" spans="1:22" ht="58" outlineLevel="4" x14ac:dyDescent="0.35">
      <c r="A6347" s="6" t="s">
        <v>52</v>
      </c>
      <c r="B6347" s="6" t="s">
        <v>53</v>
      </c>
      <c r="C6347" s="12" t="s">
        <v>12984</v>
      </c>
      <c r="D6347" s="5" t="s">
        <v>6798</v>
      </c>
      <c r="E6347" s="6" t="s">
        <v>6798</v>
      </c>
      <c r="F6347" s="1" t="s">
        <v>4</v>
      </c>
      <c r="G6347" s="15" t="s">
        <v>2195</v>
      </c>
      <c r="H6347" s="1" t="s">
        <v>6808</v>
      </c>
      <c r="I6347" s="2" t="s">
        <v>6809</v>
      </c>
      <c r="J6347" s="6" t="s">
        <v>4</v>
      </c>
      <c r="K6347" s="6" t="s">
        <v>4</v>
      </c>
      <c r="L6347" s="6" t="s">
        <v>4</v>
      </c>
      <c r="M6347" s="6" t="s">
        <v>5</v>
      </c>
      <c r="N6347" s="6" t="s">
        <v>6810</v>
      </c>
      <c r="O6347" s="16">
        <v>44895</v>
      </c>
      <c r="P6347" s="6" t="s">
        <v>7</v>
      </c>
      <c r="Q6347" s="18">
        <v>10033</v>
      </c>
      <c r="R6347" s="18">
        <v>0</v>
      </c>
      <c r="S6347" s="18">
        <v>10033</v>
      </c>
      <c r="T6347" s="18">
        <v>0</v>
      </c>
      <c r="U6347" s="10">
        <f t="shared" si="200"/>
        <v>0</v>
      </c>
      <c r="V6347" s="20">
        <f t="shared" si="201"/>
        <v>0</v>
      </c>
    </row>
    <row r="6348" spans="1:22" ht="58" outlineLevel="4" x14ac:dyDescent="0.35">
      <c r="A6348" s="6" t="s">
        <v>52</v>
      </c>
      <c r="B6348" s="6" t="s">
        <v>53</v>
      </c>
      <c r="C6348" s="12" t="s">
        <v>12984</v>
      </c>
      <c r="D6348" s="5" t="s">
        <v>6798</v>
      </c>
      <c r="E6348" s="6" t="s">
        <v>6798</v>
      </c>
      <c r="F6348" s="1" t="s">
        <v>4</v>
      </c>
      <c r="G6348" s="15" t="s">
        <v>2195</v>
      </c>
      <c r="H6348" s="1" t="s">
        <v>6808</v>
      </c>
      <c r="I6348" s="2" t="s">
        <v>6809</v>
      </c>
      <c r="J6348" s="6" t="s">
        <v>4</v>
      </c>
      <c r="K6348" s="6" t="s">
        <v>4</v>
      </c>
      <c r="L6348" s="6" t="s">
        <v>4</v>
      </c>
      <c r="M6348" s="6" t="s">
        <v>5</v>
      </c>
      <c r="N6348" s="6" t="s">
        <v>6811</v>
      </c>
      <c r="O6348" s="16">
        <v>45077</v>
      </c>
      <c r="P6348" s="6" t="s">
        <v>7</v>
      </c>
      <c r="Q6348" s="18">
        <v>108936</v>
      </c>
      <c r="R6348" s="18">
        <v>0</v>
      </c>
      <c r="S6348" s="18">
        <v>108936</v>
      </c>
      <c r="T6348" s="18">
        <v>0</v>
      </c>
      <c r="U6348" s="10">
        <f t="shared" si="200"/>
        <v>0</v>
      </c>
      <c r="V6348" s="20">
        <f t="shared" si="201"/>
        <v>0</v>
      </c>
    </row>
    <row r="6349" spans="1:22" ht="58" outlineLevel="4" x14ac:dyDescent="0.35">
      <c r="A6349" s="6" t="s">
        <v>52</v>
      </c>
      <c r="B6349" s="6" t="s">
        <v>53</v>
      </c>
      <c r="C6349" s="12" t="s">
        <v>12984</v>
      </c>
      <c r="D6349" s="5" t="s">
        <v>6798</v>
      </c>
      <c r="E6349" s="6" t="s">
        <v>6798</v>
      </c>
      <c r="F6349" s="1" t="s">
        <v>4</v>
      </c>
      <c r="G6349" s="15" t="s">
        <v>2195</v>
      </c>
      <c r="H6349" s="1" t="s">
        <v>6808</v>
      </c>
      <c r="I6349" s="2" t="s">
        <v>6809</v>
      </c>
      <c r="J6349" s="6" t="s">
        <v>4</v>
      </c>
      <c r="K6349" s="6" t="s">
        <v>4</v>
      </c>
      <c r="L6349" s="6" t="s">
        <v>4</v>
      </c>
      <c r="M6349" s="6" t="s">
        <v>5</v>
      </c>
      <c r="N6349" s="6" t="s">
        <v>6812</v>
      </c>
      <c r="O6349" s="16">
        <v>45093</v>
      </c>
      <c r="P6349" s="6" t="s">
        <v>7</v>
      </c>
      <c r="Q6349" s="18">
        <v>6378</v>
      </c>
      <c r="R6349" s="18">
        <v>0</v>
      </c>
      <c r="S6349" s="18">
        <v>6378</v>
      </c>
      <c r="T6349" s="18">
        <v>0</v>
      </c>
      <c r="U6349" s="10">
        <f t="shared" si="200"/>
        <v>0</v>
      </c>
      <c r="V6349" s="20">
        <f t="shared" si="201"/>
        <v>0</v>
      </c>
    </row>
    <row r="6350" spans="1:22" outlineLevel="3" x14ac:dyDescent="0.35">
      <c r="H6350" s="14" t="s">
        <v>12533</v>
      </c>
      <c r="O6350" s="16"/>
      <c r="Q6350" s="18">
        <f>SUBTOTAL(9,Q6346:Q6349)</f>
        <v>133586</v>
      </c>
      <c r="R6350" s="18">
        <f>SUBTOTAL(9,R6346:R6349)</f>
        <v>0</v>
      </c>
      <c r="S6350" s="18">
        <f>SUBTOTAL(9,S6346:S6349)</f>
        <v>133586</v>
      </c>
      <c r="T6350" s="18">
        <f>SUBTOTAL(9,T6346:T6349)</f>
        <v>0</v>
      </c>
      <c r="U6350" s="10">
        <f t="shared" si="200"/>
        <v>0</v>
      </c>
      <c r="V6350" s="20">
        <f t="shared" si="201"/>
        <v>0</v>
      </c>
    </row>
    <row r="6351" spans="1:22" ht="29" outlineLevel="4" x14ac:dyDescent="0.35">
      <c r="A6351" s="6" t="s">
        <v>52</v>
      </c>
      <c r="B6351" s="6" t="s">
        <v>53</v>
      </c>
      <c r="C6351" s="12" t="s">
        <v>12984</v>
      </c>
      <c r="D6351" s="5" t="s">
        <v>6798</v>
      </c>
      <c r="E6351" s="6" t="s">
        <v>6798</v>
      </c>
      <c r="F6351" s="1" t="s">
        <v>55</v>
      </c>
      <c r="G6351" s="15" t="s">
        <v>4</v>
      </c>
      <c r="H6351" s="1" t="s">
        <v>6814</v>
      </c>
      <c r="I6351" s="2" t="s">
        <v>6815</v>
      </c>
      <c r="J6351" s="6" t="s">
        <v>4</v>
      </c>
      <c r="K6351" s="6" t="s">
        <v>4</v>
      </c>
      <c r="L6351" s="6" t="s">
        <v>4</v>
      </c>
      <c r="M6351" s="6" t="s">
        <v>5</v>
      </c>
      <c r="N6351" s="6" t="s">
        <v>6813</v>
      </c>
      <c r="O6351" s="16">
        <v>44866</v>
      </c>
      <c r="P6351" s="6" t="s">
        <v>7</v>
      </c>
      <c r="Q6351" s="18">
        <v>197619</v>
      </c>
      <c r="R6351" s="18">
        <v>197619</v>
      </c>
      <c r="S6351" s="18">
        <v>0</v>
      </c>
      <c r="T6351" s="18">
        <v>0</v>
      </c>
      <c r="U6351" s="10">
        <f t="shared" si="200"/>
        <v>0</v>
      </c>
      <c r="V6351" s="20">
        <f t="shared" si="201"/>
        <v>0</v>
      </c>
    </row>
    <row r="6352" spans="1:22" outlineLevel="3" x14ac:dyDescent="0.35">
      <c r="H6352" s="14" t="s">
        <v>12534</v>
      </c>
      <c r="O6352" s="16"/>
      <c r="Q6352" s="18">
        <f>SUBTOTAL(9,Q6351:Q6351)</f>
        <v>197619</v>
      </c>
      <c r="R6352" s="18">
        <f>SUBTOTAL(9,R6351:R6351)</f>
        <v>197619</v>
      </c>
      <c r="S6352" s="18">
        <f>SUBTOTAL(9,S6351:S6351)</f>
        <v>0</v>
      </c>
      <c r="T6352" s="18">
        <f>SUBTOTAL(9,T6351:T6351)</f>
        <v>0</v>
      </c>
      <c r="U6352" s="10">
        <f t="shared" si="200"/>
        <v>0</v>
      </c>
      <c r="V6352" s="20">
        <f t="shared" si="201"/>
        <v>0</v>
      </c>
    </row>
    <row r="6353" spans="1:22" ht="29" outlineLevel="4" x14ac:dyDescent="0.35">
      <c r="A6353" s="6" t="s">
        <v>52</v>
      </c>
      <c r="B6353" s="6" t="s">
        <v>53</v>
      </c>
      <c r="C6353" s="12" t="s">
        <v>12984</v>
      </c>
      <c r="D6353" s="5" t="s">
        <v>6798</v>
      </c>
      <c r="E6353" s="6" t="s">
        <v>6798</v>
      </c>
      <c r="F6353" s="1" t="s">
        <v>4</v>
      </c>
      <c r="G6353" s="15" t="s">
        <v>2195</v>
      </c>
      <c r="H6353" s="1" t="s">
        <v>6817</v>
      </c>
      <c r="I6353" s="2" t="s">
        <v>6815</v>
      </c>
      <c r="J6353" s="6" t="s">
        <v>4</v>
      </c>
      <c r="K6353" s="6" t="s">
        <v>4</v>
      </c>
      <c r="L6353" s="6" t="s">
        <v>4</v>
      </c>
      <c r="M6353" s="6" t="s">
        <v>5</v>
      </c>
      <c r="N6353" s="6" t="s">
        <v>6816</v>
      </c>
      <c r="O6353" s="16">
        <v>44771</v>
      </c>
      <c r="P6353" s="6" t="s">
        <v>7</v>
      </c>
      <c r="Q6353" s="18">
        <v>6226.11</v>
      </c>
      <c r="R6353" s="18">
        <v>0</v>
      </c>
      <c r="S6353" s="18">
        <v>6226.11</v>
      </c>
      <c r="T6353" s="18">
        <v>0</v>
      </c>
      <c r="U6353" s="10">
        <f t="shared" si="200"/>
        <v>0</v>
      </c>
      <c r="V6353" s="20">
        <f t="shared" si="201"/>
        <v>0</v>
      </c>
    </row>
    <row r="6354" spans="1:22" ht="29" outlineLevel="4" x14ac:dyDescent="0.35">
      <c r="A6354" s="6" t="s">
        <v>52</v>
      </c>
      <c r="B6354" s="6" t="s">
        <v>53</v>
      </c>
      <c r="C6354" s="12" t="s">
        <v>12984</v>
      </c>
      <c r="D6354" s="5" t="s">
        <v>6798</v>
      </c>
      <c r="E6354" s="6" t="s">
        <v>6798</v>
      </c>
      <c r="F6354" s="1" t="s">
        <v>55</v>
      </c>
      <c r="G6354" s="15" t="s">
        <v>4</v>
      </c>
      <c r="H6354" s="1" t="s">
        <v>6817</v>
      </c>
      <c r="I6354" s="2" t="s">
        <v>6815</v>
      </c>
      <c r="J6354" s="6" t="s">
        <v>4</v>
      </c>
      <c r="K6354" s="6" t="s">
        <v>4</v>
      </c>
      <c r="L6354" s="6" t="s">
        <v>4</v>
      </c>
      <c r="M6354" s="6" t="s">
        <v>5</v>
      </c>
      <c r="N6354" s="6" t="s">
        <v>6816</v>
      </c>
      <c r="O6354" s="16">
        <v>44771</v>
      </c>
      <c r="P6354" s="6" t="s">
        <v>7</v>
      </c>
      <c r="Q6354" s="18">
        <v>18315.89</v>
      </c>
      <c r="R6354" s="18">
        <v>18315.89</v>
      </c>
      <c r="S6354" s="18">
        <v>0</v>
      </c>
      <c r="T6354" s="18">
        <v>0</v>
      </c>
      <c r="U6354" s="10">
        <f t="shared" si="200"/>
        <v>0</v>
      </c>
      <c r="V6354" s="20">
        <f t="shared" si="201"/>
        <v>0</v>
      </c>
    </row>
    <row r="6355" spans="1:22" outlineLevel="3" x14ac:dyDescent="0.35">
      <c r="H6355" s="14" t="s">
        <v>12535</v>
      </c>
      <c r="O6355" s="16"/>
      <c r="Q6355" s="18">
        <f>SUBTOTAL(9,Q6353:Q6354)</f>
        <v>24542</v>
      </c>
      <c r="R6355" s="18">
        <f>SUBTOTAL(9,R6353:R6354)</f>
        <v>18315.89</v>
      </c>
      <c r="S6355" s="18">
        <f>SUBTOTAL(9,S6353:S6354)</f>
        <v>6226.11</v>
      </c>
      <c r="T6355" s="18">
        <f>SUBTOTAL(9,T6353:T6354)</f>
        <v>0</v>
      </c>
      <c r="U6355" s="10">
        <f t="shared" si="200"/>
        <v>9.0949470177292824E-13</v>
      </c>
      <c r="V6355" s="20">
        <f t="shared" si="201"/>
        <v>9.0949470177292824E-13</v>
      </c>
    </row>
    <row r="6356" spans="1:22" ht="29" outlineLevel="4" x14ac:dyDescent="0.35">
      <c r="A6356" s="6" t="s">
        <v>52</v>
      </c>
      <c r="B6356" s="6" t="s">
        <v>53</v>
      </c>
      <c r="C6356" s="12" t="s">
        <v>12984</v>
      </c>
      <c r="D6356" s="5" t="s">
        <v>6798</v>
      </c>
      <c r="E6356" s="6" t="s">
        <v>6798</v>
      </c>
      <c r="F6356" s="1" t="s">
        <v>55</v>
      </c>
      <c r="G6356" s="15" t="s">
        <v>4</v>
      </c>
      <c r="H6356" s="1" t="s">
        <v>6819</v>
      </c>
      <c r="I6356" s="2" t="s">
        <v>6815</v>
      </c>
      <c r="J6356" s="6" t="s">
        <v>4</v>
      </c>
      <c r="K6356" s="6" t="s">
        <v>4</v>
      </c>
      <c r="L6356" s="6" t="s">
        <v>4</v>
      </c>
      <c r="M6356" s="6" t="s">
        <v>5</v>
      </c>
      <c r="N6356" s="6" t="s">
        <v>6818</v>
      </c>
      <c r="O6356" s="16">
        <v>44813</v>
      </c>
      <c r="P6356" s="6" t="s">
        <v>7</v>
      </c>
      <c r="Q6356" s="18">
        <v>15694</v>
      </c>
      <c r="R6356" s="18">
        <v>15694</v>
      </c>
      <c r="S6356" s="18">
        <v>0</v>
      </c>
      <c r="T6356" s="18">
        <v>0</v>
      </c>
      <c r="U6356" s="10">
        <f t="shared" si="200"/>
        <v>0</v>
      </c>
      <c r="V6356" s="20">
        <f t="shared" si="201"/>
        <v>0</v>
      </c>
    </row>
    <row r="6357" spans="1:22" ht="29" outlineLevel="4" x14ac:dyDescent="0.35">
      <c r="A6357" s="6" t="s">
        <v>52</v>
      </c>
      <c r="B6357" s="6" t="s">
        <v>53</v>
      </c>
      <c r="C6357" s="12" t="s">
        <v>12984</v>
      </c>
      <c r="D6357" s="5" t="s">
        <v>6798</v>
      </c>
      <c r="E6357" s="6" t="s">
        <v>6798</v>
      </c>
      <c r="F6357" s="1" t="s">
        <v>55</v>
      </c>
      <c r="G6357" s="15" t="s">
        <v>4</v>
      </c>
      <c r="H6357" s="1" t="s">
        <v>6819</v>
      </c>
      <c r="I6357" s="2" t="s">
        <v>6815</v>
      </c>
      <c r="J6357" s="6" t="s">
        <v>4</v>
      </c>
      <c r="K6357" s="6" t="s">
        <v>4</v>
      </c>
      <c r="L6357" s="6" t="s">
        <v>4</v>
      </c>
      <c r="M6357" s="6" t="s">
        <v>5</v>
      </c>
      <c r="N6357" s="6" t="s">
        <v>6820</v>
      </c>
      <c r="O6357" s="16">
        <v>44866</v>
      </c>
      <c r="P6357" s="6" t="s">
        <v>7</v>
      </c>
      <c r="Q6357" s="18">
        <v>8825</v>
      </c>
      <c r="R6357" s="18">
        <v>8825</v>
      </c>
      <c r="S6357" s="18">
        <v>0</v>
      </c>
      <c r="T6357" s="18">
        <v>0</v>
      </c>
      <c r="U6357" s="10">
        <f t="shared" si="200"/>
        <v>0</v>
      </c>
      <c r="V6357" s="20">
        <f t="shared" si="201"/>
        <v>0</v>
      </c>
    </row>
    <row r="6358" spans="1:22" ht="29" outlineLevel="4" x14ac:dyDescent="0.35">
      <c r="A6358" s="6" t="s">
        <v>52</v>
      </c>
      <c r="B6358" s="6" t="s">
        <v>53</v>
      </c>
      <c r="C6358" s="12" t="s">
        <v>12984</v>
      </c>
      <c r="D6358" s="5" t="s">
        <v>6798</v>
      </c>
      <c r="E6358" s="6" t="s">
        <v>6798</v>
      </c>
      <c r="F6358" s="1" t="s">
        <v>55</v>
      </c>
      <c r="G6358" s="15" t="s">
        <v>4</v>
      </c>
      <c r="H6358" s="1" t="s">
        <v>6819</v>
      </c>
      <c r="I6358" s="2" t="s">
        <v>6815</v>
      </c>
      <c r="J6358" s="6" t="s">
        <v>4</v>
      </c>
      <c r="K6358" s="6" t="s">
        <v>4</v>
      </c>
      <c r="L6358" s="6" t="s">
        <v>4</v>
      </c>
      <c r="M6358" s="6" t="s">
        <v>5</v>
      </c>
      <c r="N6358" s="6" t="s">
        <v>6821</v>
      </c>
      <c r="O6358" s="16">
        <v>44973</v>
      </c>
      <c r="P6358" s="6" t="s">
        <v>7</v>
      </c>
      <c r="Q6358" s="18">
        <v>3025</v>
      </c>
      <c r="R6358" s="18">
        <v>3025</v>
      </c>
      <c r="S6358" s="18">
        <v>0</v>
      </c>
      <c r="T6358" s="18">
        <v>0</v>
      </c>
      <c r="U6358" s="10">
        <f t="shared" si="200"/>
        <v>0</v>
      </c>
      <c r="V6358" s="20">
        <f t="shared" si="201"/>
        <v>0</v>
      </c>
    </row>
    <row r="6359" spans="1:22" ht="29" outlineLevel="4" x14ac:dyDescent="0.35">
      <c r="A6359" s="6" t="s">
        <v>52</v>
      </c>
      <c r="B6359" s="6" t="s">
        <v>53</v>
      </c>
      <c r="C6359" s="12" t="s">
        <v>12984</v>
      </c>
      <c r="D6359" s="5" t="s">
        <v>6798</v>
      </c>
      <c r="E6359" s="6" t="s">
        <v>6798</v>
      </c>
      <c r="F6359" s="1" t="s">
        <v>55</v>
      </c>
      <c r="G6359" s="15" t="s">
        <v>4</v>
      </c>
      <c r="H6359" s="1" t="s">
        <v>6819</v>
      </c>
      <c r="I6359" s="2" t="s">
        <v>6815</v>
      </c>
      <c r="J6359" s="6" t="s">
        <v>4</v>
      </c>
      <c r="K6359" s="6" t="s">
        <v>4</v>
      </c>
      <c r="L6359" s="6" t="s">
        <v>4</v>
      </c>
      <c r="M6359" s="6" t="s">
        <v>5</v>
      </c>
      <c r="N6359" s="6" t="s">
        <v>6822</v>
      </c>
      <c r="O6359" s="16">
        <v>45047</v>
      </c>
      <c r="P6359" s="6" t="s">
        <v>7</v>
      </c>
      <c r="Q6359" s="18">
        <v>1600</v>
      </c>
      <c r="R6359" s="18">
        <v>1600</v>
      </c>
      <c r="S6359" s="18">
        <v>0</v>
      </c>
      <c r="T6359" s="18">
        <v>0</v>
      </c>
      <c r="U6359" s="10">
        <f t="shared" si="200"/>
        <v>0</v>
      </c>
      <c r="V6359" s="20">
        <f t="shared" si="201"/>
        <v>0</v>
      </c>
    </row>
    <row r="6360" spans="1:22" outlineLevel="3" x14ac:dyDescent="0.35">
      <c r="H6360" s="14" t="s">
        <v>12536</v>
      </c>
      <c r="O6360" s="16"/>
      <c r="Q6360" s="18">
        <f>SUBTOTAL(9,Q6356:Q6359)</f>
        <v>29144</v>
      </c>
      <c r="R6360" s="18">
        <f>SUBTOTAL(9,R6356:R6359)</f>
        <v>29144</v>
      </c>
      <c r="S6360" s="18">
        <f>SUBTOTAL(9,S6356:S6359)</f>
        <v>0</v>
      </c>
      <c r="T6360" s="18">
        <f>SUBTOTAL(9,T6356:T6359)</f>
        <v>0</v>
      </c>
      <c r="U6360" s="10">
        <f t="shared" si="200"/>
        <v>0</v>
      </c>
      <c r="V6360" s="20">
        <f t="shared" si="201"/>
        <v>0</v>
      </c>
    </row>
    <row r="6361" spans="1:22" ht="29" outlineLevel="2" x14ac:dyDescent="0.35">
      <c r="C6361" s="13" t="s">
        <v>12985</v>
      </c>
      <c r="O6361" s="16"/>
      <c r="Q6361" s="18">
        <f>SUBTOTAL(9,Q6340:Q6359)</f>
        <v>545400</v>
      </c>
      <c r="R6361" s="18">
        <f>SUBTOTAL(9,R6340:R6359)</f>
        <v>271415.89</v>
      </c>
      <c r="S6361" s="18">
        <f>SUBTOTAL(9,S6340:S6359)</f>
        <v>273984.11</v>
      </c>
      <c r="T6361" s="18">
        <f>SUBTOTAL(9,T6340:T6359)</f>
        <v>0</v>
      </c>
      <c r="U6361" s="10">
        <f t="shared" si="200"/>
        <v>0</v>
      </c>
      <c r="V6361" s="20">
        <f t="shared" si="201"/>
        <v>0</v>
      </c>
    </row>
    <row r="6362" spans="1:22" ht="29" outlineLevel="4" x14ac:dyDescent="0.35">
      <c r="A6362" s="6" t="s">
        <v>110</v>
      </c>
      <c r="B6362" s="6" t="s">
        <v>111</v>
      </c>
      <c r="C6362" s="12" t="s">
        <v>6823</v>
      </c>
      <c r="D6362" s="5" t="s">
        <v>6824</v>
      </c>
      <c r="E6362" s="6" t="s">
        <v>6824</v>
      </c>
      <c r="F6362" s="1" t="s">
        <v>76</v>
      </c>
      <c r="G6362" s="15" t="s">
        <v>4</v>
      </c>
      <c r="H6362" s="1" t="s">
        <v>6826</v>
      </c>
      <c r="I6362" s="2" t="s">
        <v>6827</v>
      </c>
      <c r="J6362" s="6" t="s">
        <v>4</v>
      </c>
      <c r="K6362" s="6" t="s">
        <v>4</v>
      </c>
      <c r="L6362" s="6" t="s">
        <v>4</v>
      </c>
      <c r="M6362" s="6" t="s">
        <v>5</v>
      </c>
      <c r="N6362" s="6" t="s">
        <v>6825</v>
      </c>
      <c r="O6362" s="16">
        <v>44760</v>
      </c>
      <c r="P6362" s="6" t="s">
        <v>7</v>
      </c>
      <c r="Q6362" s="18">
        <v>272130</v>
      </c>
      <c r="R6362" s="18">
        <v>272130</v>
      </c>
      <c r="S6362" s="18">
        <v>0</v>
      </c>
      <c r="T6362" s="18">
        <v>0</v>
      </c>
      <c r="U6362" s="10">
        <f t="shared" si="200"/>
        <v>0</v>
      </c>
      <c r="V6362" s="20">
        <f t="shared" si="201"/>
        <v>0</v>
      </c>
    </row>
    <row r="6363" spans="1:22" outlineLevel="3" x14ac:dyDescent="0.35">
      <c r="H6363" s="14" t="s">
        <v>12537</v>
      </c>
      <c r="O6363" s="16"/>
      <c r="Q6363" s="18">
        <f>SUBTOTAL(9,Q6362:Q6362)</f>
        <v>272130</v>
      </c>
      <c r="R6363" s="18">
        <f>SUBTOTAL(9,R6362:R6362)</f>
        <v>272130</v>
      </c>
      <c r="S6363" s="18">
        <f>SUBTOTAL(9,S6362:S6362)</f>
        <v>0</v>
      </c>
      <c r="T6363" s="18">
        <f>SUBTOTAL(9,T6362:T6362)</f>
        <v>0</v>
      </c>
      <c r="U6363" s="10">
        <f t="shared" si="200"/>
        <v>0</v>
      </c>
      <c r="V6363" s="20">
        <f t="shared" si="201"/>
        <v>0</v>
      </c>
    </row>
    <row r="6364" spans="1:22" ht="29" outlineLevel="4" x14ac:dyDescent="0.35">
      <c r="A6364" s="6" t="s">
        <v>110</v>
      </c>
      <c r="B6364" s="6" t="s">
        <v>111</v>
      </c>
      <c r="C6364" s="12" t="s">
        <v>6823</v>
      </c>
      <c r="D6364" s="5" t="s">
        <v>6824</v>
      </c>
      <c r="E6364" s="6" t="s">
        <v>6824</v>
      </c>
      <c r="F6364" s="1" t="s">
        <v>4</v>
      </c>
      <c r="G6364" s="15" t="s">
        <v>82</v>
      </c>
      <c r="H6364" s="1" t="s">
        <v>6829</v>
      </c>
      <c r="I6364" s="2" t="s">
        <v>6830</v>
      </c>
      <c r="J6364" s="6" t="s">
        <v>4</v>
      </c>
      <c r="K6364" s="6" t="s">
        <v>4</v>
      </c>
      <c r="L6364" s="6" t="s">
        <v>4</v>
      </c>
      <c r="M6364" s="6" t="s">
        <v>5</v>
      </c>
      <c r="N6364" s="6" t="s">
        <v>6828</v>
      </c>
      <c r="O6364" s="16">
        <v>44760</v>
      </c>
      <c r="P6364" s="6" t="s">
        <v>7</v>
      </c>
      <c r="Q6364" s="18">
        <v>2299.88</v>
      </c>
      <c r="R6364" s="18">
        <v>0</v>
      </c>
      <c r="S6364" s="18">
        <v>2299.88</v>
      </c>
      <c r="T6364" s="18">
        <v>0</v>
      </c>
      <c r="U6364" s="10">
        <f t="shared" si="200"/>
        <v>0</v>
      </c>
      <c r="V6364" s="20">
        <f t="shared" si="201"/>
        <v>0</v>
      </c>
    </row>
    <row r="6365" spans="1:22" ht="29" outlineLevel="4" x14ac:dyDescent="0.35">
      <c r="A6365" s="6" t="s">
        <v>110</v>
      </c>
      <c r="B6365" s="6" t="s">
        <v>111</v>
      </c>
      <c r="C6365" s="12" t="s">
        <v>6823</v>
      </c>
      <c r="D6365" s="5" t="s">
        <v>6824</v>
      </c>
      <c r="E6365" s="6" t="s">
        <v>6824</v>
      </c>
      <c r="F6365" s="1" t="s">
        <v>4</v>
      </c>
      <c r="G6365" s="15" t="s">
        <v>82</v>
      </c>
      <c r="H6365" s="1" t="s">
        <v>6829</v>
      </c>
      <c r="I6365" s="2" t="s">
        <v>6830</v>
      </c>
      <c r="J6365" s="6" t="s">
        <v>4</v>
      </c>
      <c r="K6365" s="6" t="s">
        <v>4</v>
      </c>
      <c r="L6365" s="6" t="s">
        <v>4</v>
      </c>
      <c r="M6365" s="6" t="s">
        <v>5</v>
      </c>
      <c r="N6365" s="6" t="s">
        <v>6831</v>
      </c>
      <c r="O6365" s="16">
        <v>44813</v>
      </c>
      <c r="P6365" s="6" t="s">
        <v>7</v>
      </c>
      <c r="Q6365" s="18">
        <v>2205.65</v>
      </c>
      <c r="R6365" s="18">
        <v>0</v>
      </c>
      <c r="S6365" s="18">
        <v>2205.65</v>
      </c>
      <c r="T6365" s="18">
        <v>0</v>
      </c>
      <c r="U6365" s="10">
        <f t="shared" si="200"/>
        <v>0</v>
      </c>
      <c r="V6365" s="20">
        <f t="shared" si="201"/>
        <v>0</v>
      </c>
    </row>
    <row r="6366" spans="1:22" ht="29" outlineLevel="4" x14ac:dyDescent="0.35">
      <c r="A6366" s="6" t="s">
        <v>110</v>
      </c>
      <c r="B6366" s="6" t="s">
        <v>111</v>
      </c>
      <c r="C6366" s="12" t="s">
        <v>6823</v>
      </c>
      <c r="D6366" s="5" t="s">
        <v>6824</v>
      </c>
      <c r="E6366" s="6" t="s">
        <v>6824</v>
      </c>
      <c r="F6366" s="1" t="s">
        <v>76</v>
      </c>
      <c r="G6366" s="15" t="s">
        <v>4</v>
      </c>
      <c r="H6366" s="1" t="s">
        <v>6829</v>
      </c>
      <c r="I6366" s="2" t="s">
        <v>6830</v>
      </c>
      <c r="J6366" s="6" t="s">
        <v>4</v>
      </c>
      <c r="K6366" s="6" t="s">
        <v>4</v>
      </c>
      <c r="L6366" s="6" t="s">
        <v>4</v>
      </c>
      <c r="M6366" s="6" t="s">
        <v>5</v>
      </c>
      <c r="N6366" s="6" t="s">
        <v>6828</v>
      </c>
      <c r="O6366" s="16">
        <v>44760</v>
      </c>
      <c r="P6366" s="6" t="s">
        <v>7</v>
      </c>
      <c r="Q6366" s="18">
        <v>36800.120000000003</v>
      </c>
      <c r="R6366" s="18">
        <v>36800.120000000003</v>
      </c>
      <c r="S6366" s="18">
        <v>0</v>
      </c>
      <c r="T6366" s="18">
        <v>0</v>
      </c>
      <c r="U6366" s="10">
        <f t="shared" si="200"/>
        <v>0</v>
      </c>
      <c r="V6366" s="20">
        <f t="shared" si="201"/>
        <v>0</v>
      </c>
    </row>
    <row r="6367" spans="1:22" ht="29" outlineLevel="4" x14ac:dyDescent="0.35">
      <c r="A6367" s="6" t="s">
        <v>110</v>
      </c>
      <c r="B6367" s="6" t="s">
        <v>111</v>
      </c>
      <c r="C6367" s="12" t="s">
        <v>6823</v>
      </c>
      <c r="D6367" s="5" t="s">
        <v>6824</v>
      </c>
      <c r="E6367" s="6" t="s">
        <v>6824</v>
      </c>
      <c r="F6367" s="1" t="s">
        <v>76</v>
      </c>
      <c r="G6367" s="15" t="s">
        <v>4</v>
      </c>
      <c r="H6367" s="1" t="s">
        <v>6829</v>
      </c>
      <c r="I6367" s="2" t="s">
        <v>6830</v>
      </c>
      <c r="J6367" s="6" t="s">
        <v>4</v>
      </c>
      <c r="K6367" s="6" t="s">
        <v>4</v>
      </c>
      <c r="L6367" s="6" t="s">
        <v>4</v>
      </c>
      <c r="M6367" s="6" t="s">
        <v>5</v>
      </c>
      <c r="N6367" s="6" t="s">
        <v>6831</v>
      </c>
      <c r="O6367" s="16">
        <v>44813</v>
      </c>
      <c r="P6367" s="6" t="s">
        <v>7</v>
      </c>
      <c r="Q6367" s="18">
        <v>35292.35</v>
      </c>
      <c r="R6367" s="18">
        <v>35292.35</v>
      </c>
      <c r="S6367" s="18">
        <v>0</v>
      </c>
      <c r="T6367" s="18">
        <v>0</v>
      </c>
      <c r="U6367" s="10">
        <f t="shared" si="200"/>
        <v>0</v>
      </c>
      <c r="V6367" s="20">
        <f t="shared" si="201"/>
        <v>0</v>
      </c>
    </row>
    <row r="6368" spans="1:22" outlineLevel="3" x14ac:dyDescent="0.35">
      <c r="H6368" s="14" t="s">
        <v>12538</v>
      </c>
      <c r="O6368" s="16"/>
      <c r="Q6368" s="18">
        <f>SUBTOTAL(9,Q6364:Q6367)</f>
        <v>76598</v>
      </c>
      <c r="R6368" s="18">
        <f>SUBTOTAL(9,R6364:R6367)</f>
        <v>72092.47</v>
      </c>
      <c r="S6368" s="18">
        <f>SUBTOTAL(9,S6364:S6367)</f>
        <v>4505.5300000000007</v>
      </c>
      <c r="T6368" s="18">
        <f>SUBTOTAL(9,T6364:T6367)</f>
        <v>0</v>
      </c>
      <c r="U6368" s="10">
        <f t="shared" si="200"/>
        <v>-1.8189894035458565E-12</v>
      </c>
      <c r="V6368" s="20">
        <f t="shared" si="201"/>
        <v>-1.8189894035458565E-12</v>
      </c>
    </row>
    <row r="6369" spans="1:22" outlineLevel="4" x14ac:dyDescent="0.35">
      <c r="A6369" s="6" t="s">
        <v>52</v>
      </c>
      <c r="B6369" s="6" t="s">
        <v>53</v>
      </c>
      <c r="C6369" s="12" t="s">
        <v>6823</v>
      </c>
      <c r="D6369" s="5" t="s">
        <v>6832</v>
      </c>
      <c r="E6369" s="6" t="s">
        <v>6832</v>
      </c>
      <c r="F6369" s="1" t="s">
        <v>55</v>
      </c>
      <c r="G6369" s="15" t="s">
        <v>4</v>
      </c>
      <c r="H6369" s="1" t="s">
        <v>6834</v>
      </c>
      <c r="I6369" s="2" t="s">
        <v>6823</v>
      </c>
      <c r="J6369" s="6" t="s">
        <v>4</v>
      </c>
      <c r="K6369" s="6" t="s">
        <v>4</v>
      </c>
      <c r="L6369" s="6" t="s">
        <v>4</v>
      </c>
      <c r="M6369" s="6" t="s">
        <v>5</v>
      </c>
      <c r="N6369" s="6" t="s">
        <v>6833</v>
      </c>
      <c r="O6369" s="16">
        <v>44754</v>
      </c>
      <c r="P6369" s="6" t="s">
        <v>7</v>
      </c>
      <c r="Q6369" s="18">
        <v>10700</v>
      </c>
      <c r="R6369" s="18">
        <v>10700</v>
      </c>
      <c r="S6369" s="18">
        <v>0</v>
      </c>
      <c r="T6369" s="18">
        <v>0</v>
      </c>
      <c r="U6369" s="10">
        <f t="shared" si="200"/>
        <v>0</v>
      </c>
      <c r="V6369" s="20">
        <f t="shared" si="201"/>
        <v>0</v>
      </c>
    </row>
    <row r="6370" spans="1:22" outlineLevel="4" x14ac:dyDescent="0.35">
      <c r="A6370" s="6" t="s">
        <v>52</v>
      </c>
      <c r="B6370" s="6" t="s">
        <v>53</v>
      </c>
      <c r="C6370" s="12" t="s">
        <v>6823</v>
      </c>
      <c r="D6370" s="5" t="s">
        <v>6832</v>
      </c>
      <c r="E6370" s="6" t="s">
        <v>6832</v>
      </c>
      <c r="F6370" s="1" t="s">
        <v>55</v>
      </c>
      <c r="G6370" s="15" t="s">
        <v>4</v>
      </c>
      <c r="H6370" s="1" t="s">
        <v>6834</v>
      </c>
      <c r="I6370" s="2" t="s">
        <v>6823</v>
      </c>
      <c r="J6370" s="6" t="s">
        <v>4</v>
      </c>
      <c r="K6370" s="6" t="s">
        <v>4</v>
      </c>
      <c r="L6370" s="6" t="s">
        <v>4</v>
      </c>
      <c r="M6370" s="6" t="s">
        <v>5</v>
      </c>
      <c r="N6370" s="6" t="s">
        <v>6835</v>
      </c>
      <c r="O6370" s="16">
        <v>44790</v>
      </c>
      <c r="P6370" s="6" t="s">
        <v>7</v>
      </c>
      <c r="Q6370" s="18">
        <v>5377</v>
      </c>
      <c r="R6370" s="18">
        <v>5377</v>
      </c>
      <c r="S6370" s="18">
        <v>0</v>
      </c>
      <c r="T6370" s="18">
        <v>0</v>
      </c>
      <c r="U6370" s="10">
        <f t="shared" si="200"/>
        <v>0</v>
      </c>
      <c r="V6370" s="20">
        <f t="shared" si="201"/>
        <v>0</v>
      </c>
    </row>
    <row r="6371" spans="1:22" outlineLevel="4" x14ac:dyDescent="0.35">
      <c r="A6371" s="6" t="s">
        <v>52</v>
      </c>
      <c r="B6371" s="6" t="s">
        <v>53</v>
      </c>
      <c r="C6371" s="12" t="s">
        <v>6823</v>
      </c>
      <c r="D6371" s="5" t="s">
        <v>6832</v>
      </c>
      <c r="E6371" s="6" t="s">
        <v>6832</v>
      </c>
      <c r="F6371" s="1" t="s">
        <v>55</v>
      </c>
      <c r="G6371" s="15" t="s">
        <v>4</v>
      </c>
      <c r="H6371" s="1" t="s">
        <v>6834</v>
      </c>
      <c r="I6371" s="2" t="s">
        <v>6823</v>
      </c>
      <c r="J6371" s="6" t="s">
        <v>4</v>
      </c>
      <c r="K6371" s="6" t="s">
        <v>4</v>
      </c>
      <c r="L6371" s="6" t="s">
        <v>4</v>
      </c>
      <c r="M6371" s="6" t="s">
        <v>5</v>
      </c>
      <c r="N6371" s="6" t="s">
        <v>6836</v>
      </c>
      <c r="O6371" s="16">
        <v>44946</v>
      </c>
      <c r="P6371" s="6" t="s">
        <v>7</v>
      </c>
      <c r="Q6371" s="18">
        <v>38424</v>
      </c>
      <c r="R6371" s="18">
        <v>38424</v>
      </c>
      <c r="S6371" s="18">
        <v>0</v>
      </c>
      <c r="T6371" s="18">
        <v>0</v>
      </c>
      <c r="U6371" s="10">
        <f t="shared" si="200"/>
        <v>0</v>
      </c>
      <c r="V6371" s="20">
        <f t="shared" si="201"/>
        <v>0</v>
      </c>
    </row>
    <row r="6372" spans="1:22" outlineLevel="3" x14ac:dyDescent="0.35">
      <c r="H6372" s="14" t="s">
        <v>12539</v>
      </c>
      <c r="O6372" s="16"/>
      <c r="Q6372" s="18">
        <f>SUBTOTAL(9,Q6369:Q6371)</f>
        <v>54501</v>
      </c>
      <c r="R6372" s="18">
        <f>SUBTOTAL(9,R6369:R6371)</f>
        <v>54501</v>
      </c>
      <c r="S6372" s="18">
        <f>SUBTOTAL(9,S6369:S6371)</f>
        <v>0</v>
      </c>
      <c r="T6372" s="18">
        <f>SUBTOTAL(9,T6369:T6371)</f>
        <v>0</v>
      </c>
      <c r="U6372" s="10">
        <f t="shared" si="200"/>
        <v>0</v>
      </c>
      <c r="V6372" s="20">
        <f t="shared" si="201"/>
        <v>0</v>
      </c>
    </row>
    <row r="6373" spans="1:22" ht="29" outlineLevel="4" x14ac:dyDescent="0.35">
      <c r="A6373" s="6" t="s">
        <v>110</v>
      </c>
      <c r="B6373" s="6" t="s">
        <v>111</v>
      </c>
      <c r="C6373" s="12" t="s">
        <v>6823</v>
      </c>
      <c r="D6373" s="5" t="s">
        <v>6824</v>
      </c>
      <c r="E6373" s="6" t="s">
        <v>6824</v>
      </c>
      <c r="F6373" s="1" t="s">
        <v>4</v>
      </c>
      <c r="G6373" s="15" t="s">
        <v>82</v>
      </c>
      <c r="H6373" s="1" t="s">
        <v>6838</v>
      </c>
      <c r="I6373" s="2" t="s">
        <v>6839</v>
      </c>
      <c r="J6373" s="6" t="s">
        <v>4</v>
      </c>
      <c r="K6373" s="6" t="s">
        <v>4</v>
      </c>
      <c r="L6373" s="6" t="s">
        <v>4</v>
      </c>
      <c r="M6373" s="6" t="s">
        <v>5</v>
      </c>
      <c r="N6373" s="6" t="s">
        <v>6837</v>
      </c>
      <c r="O6373" s="16">
        <v>44943</v>
      </c>
      <c r="P6373" s="6" t="s">
        <v>7</v>
      </c>
      <c r="Q6373" s="18">
        <v>7308.68</v>
      </c>
      <c r="R6373" s="18">
        <v>0</v>
      </c>
      <c r="S6373" s="18">
        <v>7308.683</v>
      </c>
      <c r="T6373" s="18">
        <v>0</v>
      </c>
      <c r="U6373" s="10">
        <f t="shared" si="200"/>
        <v>-2.9999999997016857E-3</v>
      </c>
      <c r="V6373" s="20">
        <f t="shared" si="201"/>
        <v>-2.9999999997016857E-3</v>
      </c>
    </row>
    <row r="6374" spans="1:22" ht="29" outlineLevel="4" x14ac:dyDescent="0.35">
      <c r="A6374" s="6" t="s">
        <v>110</v>
      </c>
      <c r="B6374" s="6" t="s">
        <v>111</v>
      </c>
      <c r="C6374" s="12" t="s">
        <v>6823</v>
      </c>
      <c r="D6374" s="5" t="s">
        <v>6824</v>
      </c>
      <c r="E6374" s="6" t="s">
        <v>6824</v>
      </c>
      <c r="F6374" s="1" t="s">
        <v>4</v>
      </c>
      <c r="G6374" s="15" t="s">
        <v>82</v>
      </c>
      <c r="H6374" s="1" t="s">
        <v>6838</v>
      </c>
      <c r="I6374" s="2" t="s">
        <v>6839</v>
      </c>
      <c r="J6374" s="6" t="s">
        <v>4</v>
      </c>
      <c r="K6374" s="6" t="s">
        <v>4</v>
      </c>
      <c r="L6374" s="6" t="s">
        <v>4</v>
      </c>
      <c r="M6374" s="6" t="s">
        <v>5</v>
      </c>
      <c r="N6374" s="6" t="s">
        <v>6840</v>
      </c>
      <c r="O6374" s="16">
        <v>45056</v>
      </c>
      <c r="P6374" s="6" t="s">
        <v>7</v>
      </c>
      <c r="Q6374" s="18">
        <v>2653.62</v>
      </c>
      <c r="R6374" s="18">
        <v>0</v>
      </c>
      <c r="S6374" s="18">
        <v>2653.62</v>
      </c>
      <c r="T6374" s="18">
        <v>0</v>
      </c>
      <c r="U6374" s="10">
        <f t="shared" si="200"/>
        <v>0</v>
      </c>
      <c r="V6374" s="20">
        <f t="shared" si="201"/>
        <v>0</v>
      </c>
    </row>
    <row r="6375" spans="1:22" ht="29" outlineLevel="4" x14ac:dyDescent="0.35">
      <c r="A6375" s="6" t="s">
        <v>110</v>
      </c>
      <c r="B6375" s="6" t="s">
        <v>111</v>
      </c>
      <c r="C6375" s="12" t="s">
        <v>6823</v>
      </c>
      <c r="D6375" s="5" t="s">
        <v>6824</v>
      </c>
      <c r="E6375" s="6" t="s">
        <v>6824</v>
      </c>
      <c r="F6375" s="1" t="s">
        <v>76</v>
      </c>
      <c r="G6375" s="15" t="s">
        <v>4</v>
      </c>
      <c r="H6375" s="1" t="s">
        <v>6838</v>
      </c>
      <c r="I6375" s="2" t="s">
        <v>6839</v>
      </c>
      <c r="J6375" s="6" t="s">
        <v>4</v>
      </c>
      <c r="K6375" s="6" t="s">
        <v>4</v>
      </c>
      <c r="L6375" s="6" t="s">
        <v>4</v>
      </c>
      <c r="M6375" s="6" t="s">
        <v>5</v>
      </c>
      <c r="N6375" s="6" t="s">
        <v>6837</v>
      </c>
      <c r="O6375" s="16">
        <v>44943</v>
      </c>
      <c r="P6375" s="6" t="s">
        <v>7</v>
      </c>
      <c r="Q6375" s="18">
        <v>116942.32</v>
      </c>
      <c r="R6375" s="18">
        <v>116942.32</v>
      </c>
      <c r="S6375" s="18">
        <v>0</v>
      </c>
      <c r="T6375" s="18">
        <v>0</v>
      </c>
      <c r="U6375" s="10">
        <f t="shared" si="200"/>
        <v>0</v>
      </c>
      <c r="V6375" s="20">
        <f t="shared" si="201"/>
        <v>0</v>
      </c>
    </row>
    <row r="6376" spans="1:22" ht="29" outlineLevel="4" x14ac:dyDescent="0.35">
      <c r="A6376" s="6" t="s">
        <v>110</v>
      </c>
      <c r="B6376" s="6" t="s">
        <v>111</v>
      </c>
      <c r="C6376" s="12" t="s">
        <v>6823</v>
      </c>
      <c r="D6376" s="5" t="s">
        <v>6824</v>
      </c>
      <c r="E6376" s="6" t="s">
        <v>6824</v>
      </c>
      <c r="F6376" s="1" t="s">
        <v>76</v>
      </c>
      <c r="G6376" s="15" t="s">
        <v>4</v>
      </c>
      <c r="H6376" s="1" t="s">
        <v>6838</v>
      </c>
      <c r="I6376" s="2" t="s">
        <v>6839</v>
      </c>
      <c r="J6376" s="6" t="s">
        <v>4</v>
      </c>
      <c r="K6376" s="6" t="s">
        <v>4</v>
      </c>
      <c r="L6376" s="6" t="s">
        <v>4</v>
      </c>
      <c r="M6376" s="6" t="s">
        <v>5</v>
      </c>
      <c r="N6376" s="6" t="s">
        <v>6840</v>
      </c>
      <c r="O6376" s="16">
        <v>45056</v>
      </c>
      <c r="P6376" s="6" t="s">
        <v>7</v>
      </c>
      <c r="Q6376" s="18">
        <v>42459.38</v>
      </c>
      <c r="R6376" s="18">
        <v>42459.38</v>
      </c>
      <c r="S6376" s="18">
        <v>0</v>
      </c>
      <c r="T6376" s="18">
        <v>0</v>
      </c>
      <c r="U6376" s="10">
        <f t="shared" si="200"/>
        <v>0</v>
      </c>
      <c r="V6376" s="20">
        <f t="shared" si="201"/>
        <v>0</v>
      </c>
    </row>
    <row r="6377" spans="1:22" outlineLevel="3" x14ac:dyDescent="0.35">
      <c r="H6377" s="14" t="s">
        <v>12540</v>
      </c>
      <c r="O6377" s="16"/>
      <c r="Q6377" s="18">
        <f>SUBTOTAL(9,Q6373:Q6376)</f>
        <v>169364</v>
      </c>
      <c r="R6377" s="18">
        <f>SUBTOTAL(9,R6373:R6376)</f>
        <v>159401.70000000001</v>
      </c>
      <c r="S6377" s="18">
        <f>SUBTOTAL(9,S6373:S6376)</f>
        <v>9962.3029999999999</v>
      </c>
      <c r="T6377" s="18">
        <f>SUBTOTAL(9,T6373:T6376)</f>
        <v>0</v>
      </c>
      <c r="U6377" s="10">
        <f t="shared" si="200"/>
        <v>-3.0000000115251169E-3</v>
      </c>
      <c r="V6377" s="20">
        <f t="shared" si="201"/>
        <v>-3.0000000115251169E-3</v>
      </c>
    </row>
    <row r="6378" spans="1:22" outlineLevel="4" x14ac:dyDescent="0.35">
      <c r="A6378" s="6" t="s">
        <v>110</v>
      </c>
      <c r="B6378" s="6" t="s">
        <v>111</v>
      </c>
      <c r="C6378" s="12" t="s">
        <v>6823</v>
      </c>
      <c r="D6378" s="5" t="s">
        <v>6824</v>
      </c>
      <c r="E6378" s="6" t="s">
        <v>6824</v>
      </c>
      <c r="F6378" s="1" t="s">
        <v>4</v>
      </c>
      <c r="G6378" s="15" t="s">
        <v>114</v>
      </c>
      <c r="H6378" s="1" t="s">
        <v>116</v>
      </c>
      <c r="I6378" s="2" t="s">
        <v>12902</v>
      </c>
      <c r="J6378" s="6" t="s">
        <v>4</v>
      </c>
      <c r="K6378" s="6" t="s">
        <v>4</v>
      </c>
      <c r="L6378" s="6" t="s">
        <v>4</v>
      </c>
      <c r="M6378" s="6" t="s">
        <v>5</v>
      </c>
      <c r="N6378" s="6" t="s">
        <v>6841</v>
      </c>
      <c r="O6378" s="16">
        <v>44869</v>
      </c>
      <c r="P6378" s="6" t="s">
        <v>7</v>
      </c>
      <c r="Q6378" s="18">
        <v>54967</v>
      </c>
      <c r="R6378" s="18">
        <v>0</v>
      </c>
      <c r="S6378" s="18">
        <v>54967</v>
      </c>
      <c r="T6378" s="18">
        <v>0</v>
      </c>
      <c r="U6378" s="10">
        <f t="shared" si="200"/>
        <v>0</v>
      </c>
      <c r="V6378" s="20">
        <f t="shared" si="201"/>
        <v>0</v>
      </c>
    </row>
    <row r="6379" spans="1:22" outlineLevel="4" x14ac:dyDescent="0.35">
      <c r="A6379" s="6" t="s">
        <v>110</v>
      </c>
      <c r="B6379" s="6" t="s">
        <v>111</v>
      </c>
      <c r="C6379" s="12" t="s">
        <v>6823</v>
      </c>
      <c r="D6379" s="5" t="s">
        <v>6824</v>
      </c>
      <c r="E6379" s="6" t="s">
        <v>6824</v>
      </c>
      <c r="F6379" s="1" t="s">
        <v>4</v>
      </c>
      <c r="G6379" s="15" t="s">
        <v>114</v>
      </c>
      <c r="H6379" s="1" t="s">
        <v>116</v>
      </c>
      <c r="I6379" s="2" t="s">
        <v>12902</v>
      </c>
      <c r="J6379" s="6" t="s">
        <v>4</v>
      </c>
      <c r="K6379" s="6" t="s">
        <v>4</v>
      </c>
      <c r="L6379" s="6" t="s">
        <v>4</v>
      </c>
      <c r="M6379" s="6" t="s">
        <v>5</v>
      </c>
      <c r="N6379" s="6" t="s">
        <v>6842</v>
      </c>
      <c r="O6379" s="16">
        <v>44945</v>
      </c>
      <c r="P6379" s="6" t="s">
        <v>7</v>
      </c>
      <c r="Q6379" s="18">
        <v>16254</v>
      </c>
      <c r="R6379" s="18">
        <v>0</v>
      </c>
      <c r="S6379" s="18">
        <v>16254</v>
      </c>
      <c r="T6379" s="18">
        <v>0</v>
      </c>
      <c r="U6379" s="10">
        <f t="shared" si="200"/>
        <v>0</v>
      </c>
      <c r="V6379" s="20">
        <f t="shared" si="201"/>
        <v>0</v>
      </c>
    </row>
    <row r="6380" spans="1:22" outlineLevel="3" x14ac:dyDescent="0.35">
      <c r="H6380" s="14" t="s">
        <v>11348</v>
      </c>
      <c r="O6380" s="16"/>
      <c r="Q6380" s="18">
        <f>SUBTOTAL(9,Q6378:Q6379)</f>
        <v>71221</v>
      </c>
      <c r="R6380" s="18">
        <f>SUBTOTAL(9,R6378:R6379)</f>
        <v>0</v>
      </c>
      <c r="S6380" s="18">
        <f>SUBTOTAL(9,S6378:S6379)</f>
        <v>71221</v>
      </c>
      <c r="T6380" s="18">
        <f>SUBTOTAL(9,T6378:T6379)</f>
        <v>0</v>
      </c>
      <c r="U6380" s="10">
        <f t="shared" si="200"/>
        <v>0</v>
      </c>
      <c r="V6380" s="20">
        <f t="shared" si="201"/>
        <v>0</v>
      </c>
    </row>
    <row r="6381" spans="1:22" outlineLevel="4" x14ac:dyDescent="0.35">
      <c r="A6381" s="6" t="s">
        <v>110</v>
      </c>
      <c r="B6381" s="6" t="s">
        <v>111</v>
      </c>
      <c r="C6381" s="12" t="s">
        <v>6823</v>
      </c>
      <c r="D6381" s="5" t="s">
        <v>6824</v>
      </c>
      <c r="E6381" s="6" t="s">
        <v>6824</v>
      </c>
      <c r="F6381" s="1" t="s">
        <v>4</v>
      </c>
      <c r="G6381" s="15" t="s">
        <v>114</v>
      </c>
      <c r="H6381" s="1" t="s">
        <v>119</v>
      </c>
      <c r="I6381" s="2" t="s">
        <v>12903</v>
      </c>
      <c r="J6381" s="6" t="s">
        <v>4</v>
      </c>
      <c r="K6381" s="6" t="s">
        <v>4</v>
      </c>
      <c r="L6381" s="6" t="s">
        <v>4</v>
      </c>
      <c r="M6381" s="6" t="s">
        <v>5</v>
      </c>
      <c r="N6381" s="6" t="s">
        <v>6841</v>
      </c>
      <c r="O6381" s="16">
        <v>44869</v>
      </c>
      <c r="P6381" s="6" t="s">
        <v>7</v>
      </c>
      <c r="Q6381" s="18">
        <v>18032</v>
      </c>
      <c r="R6381" s="18">
        <v>0</v>
      </c>
      <c r="S6381" s="18">
        <v>18032</v>
      </c>
      <c r="T6381" s="18">
        <v>0</v>
      </c>
      <c r="U6381" s="10">
        <f t="shared" si="200"/>
        <v>0</v>
      </c>
      <c r="V6381" s="20">
        <f t="shared" si="201"/>
        <v>0</v>
      </c>
    </row>
    <row r="6382" spans="1:22" outlineLevel="4" x14ac:dyDescent="0.35">
      <c r="A6382" s="6" t="s">
        <v>110</v>
      </c>
      <c r="B6382" s="6" t="s">
        <v>111</v>
      </c>
      <c r="C6382" s="12" t="s">
        <v>6823</v>
      </c>
      <c r="D6382" s="5" t="s">
        <v>6824</v>
      </c>
      <c r="E6382" s="6" t="s">
        <v>6824</v>
      </c>
      <c r="F6382" s="1" t="s">
        <v>4</v>
      </c>
      <c r="G6382" s="15" t="s">
        <v>114</v>
      </c>
      <c r="H6382" s="1" t="s">
        <v>119</v>
      </c>
      <c r="I6382" s="2" t="s">
        <v>12903</v>
      </c>
      <c r="J6382" s="6" t="s">
        <v>4</v>
      </c>
      <c r="K6382" s="6" t="s">
        <v>4</v>
      </c>
      <c r="L6382" s="6" t="s">
        <v>4</v>
      </c>
      <c r="M6382" s="6" t="s">
        <v>5</v>
      </c>
      <c r="N6382" s="6" t="s">
        <v>6842</v>
      </c>
      <c r="O6382" s="16">
        <v>44945</v>
      </c>
      <c r="P6382" s="6" t="s">
        <v>7</v>
      </c>
      <c r="Q6382" s="18">
        <v>3502</v>
      </c>
      <c r="R6382" s="18">
        <v>0</v>
      </c>
      <c r="S6382" s="18">
        <v>3502</v>
      </c>
      <c r="T6382" s="18">
        <v>0</v>
      </c>
      <c r="U6382" s="10">
        <f t="shared" si="200"/>
        <v>0</v>
      </c>
      <c r="V6382" s="20">
        <f t="shared" si="201"/>
        <v>0</v>
      </c>
    </row>
    <row r="6383" spans="1:22" outlineLevel="3" x14ac:dyDescent="0.35">
      <c r="H6383" s="14" t="s">
        <v>11349</v>
      </c>
      <c r="O6383" s="16"/>
      <c r="Q6383" s="18">
        <f>SUBTOTAL(9,Q6381:Q6382)</f>
        <v>21534</v>
      </c>
      <c r="R6383" s="18">
        <f>SUBTOTAL(9,R6381:R6382)</f>
        <v>0</v>
      </c>
      <c r="S6383" s="18">
        <f>SUBTOTAL(9,S6381:S6382)</f>
        <v>21534</v>
      </c>
      <c r="T6383" s="18">
        <f>SUBTOTAL(9,T6381:T6382)</f>
        <v>0</v>
      </c>
      <c r="U6383" s="10">
        <f t="shared" si="200"/>
        <v>0</v>
      </c>
      <c r="V6383" s="20">
        <f t="shared" si="201"/>
        <v>0</v>
      </c>
    </row>
    <row r="6384" spans="1:22" outlineLevel="4" x14ac:dyDescent="0.35">
      <c r="A6384" s="6" t="s">
        <v>110</v>
      </c>
      <c r="B6384" s="6" t="s">
        <v>111</v>
      </c>
      <c r="C6384" s="12" t="s">
        <v>6823</v>
      </c>
      <c r="D6384" s="5" t="s">
        <v>6824</v>
      </c>
      <c r="E6384" s="6" t="s">
        <v>6824</v>
      </c>
      <c r="F6384" s="1" t="s">
        <v>4</v>
      </c>
      <c r="G6384" s="15" t="s">
        <v>114</v>
      </c>
      <c r="H6384" s="1" t="s">
        <v>121</v>
      </c>
      <c r="I6384" s="2" t="s">
        <v>12901</v>
      </c>
      <c r="J6384" s="6" t="s">
        <v>4</v>
      </c>
      <c r="K6384" s="6" t="s">
        <v>4</v>
      </c>
      <c r="L6384" s="6" t="s">
        <v>4</v>
      </c>
      <c r="M6384" s="6" t="s">
        <v>5</v>
      </c>
      <c r="N6384" s="6" t="s">
        <v>6841</v>
      </c>
      <c r="O6384" s="16">
        <v>44869</v>
      </c>
      <c r="P6384" s="6" t="s">
        <v>7</v>
      </c>
      <c r="Q6384" s="18">
        <v>101478</v>
      </c>
      <c r="R6384" s="18">
        <v>0</v>
      </c>
      <c r="S6384" s="18">
        <v>101478</v>
      </c>
      <c r="T6384" s="18">
        <v>0</v>
      </c>
      <c r="U6384" s="10">
        <f t="shared" si="200"/>
        <v>0</v>
      </c>
      <c r="V6384" s="20">
        <f t="shared" si="201"/>
        <v>0</v>
      </c>
    </row>
    <row r="6385" spans="1:22" outlineLevel="4" x14ac:dyDescent="0.35">
      <c r="A6385" s="6" t="s">
        <v>110</v>
      </c>
      <c r="B6385" s="6" t="s">
        <v>111</v>
      </c>
      <c r="C6385" s="12" t="s">
        <v>6823</v>
      </c>
      <c r="D6385" s="5" t="s">
        <v>6824</v>
      </c>
      <c r="E6385" s="6" t="s">
        <v>6824</v>
      </c>
      <c r="F6385" s="1" t="s">
        <v>4</v>
      </c>
      <c r="G6385" s="15" t="s">
        <v>114</v>
      </c>
      <c r="H6385" s="1" t="s">
        <v>121</v>
      </c>
      <c r="I6385" s="2" t="s">
        <v>12901</v>
      </c>
      <c r="J6385" s="6" t="s">
        <v>4</v>
      </c>
      <c r="K6385" s="6" t="s">
        <v>4</v>
      </c>
      <c r="L6385" s="6" t="s">
        <v>4</v>
      </c>
      <c r="M6385" s="6" t="s">
        <v>5</v>
      </c>
      <c r="N6385" s="6" t="s">
        <v>6842</v>
      </c>
      <c r="O6385" s="16">
        <v>44945</v>
      </c>
      <c r="P6385" s="6" t="s">
        <v>7</v>
      </c>
      <c r="Q6385" s="18">
        <v>19709</v>
      </c>
      <c r="R6385" s="18">
        <v>0</v>
      </c>
      <c r="S6385" s="18">
        <v>19709</v>
      </c>
      <c r="T6385" s="18">
        <v>0</v>
      </c>
      <c r="U6385" s="10">
        <f t="shared" si="200"/>
        <v>0</v>
      </c>
      <c r="V6385" s="20">
        <f t="shared" si="201"/>
        <v>0</v>
      </c>
    </row>
    <row r="6386" spans="1:22" outlineLevel="3" x14ac:dyDescent="0.35">
      <c r="H6386" s="14" t="s">
        <v>11350</v>
      </c>
      <c r="O6386" s="16"/>
      <c r="Q6386" s="18">
        <f>SUBTOTAL(9,Q6384:Q6385)</f>
        <v>121187</v>
      </c>
      <c r="R6386" s="18">
        <f>SUBTOTAL(9,R6384:R6385)</f>
        <v>0</v>
      </c>
      <c r="S6386" s="18">
        <f>SUBTOTAL(9,S6384:S6385)</f>
        <v>121187</v>
      </c>
      <c r="T6386" s="18">
        <f>SUBTOTAL(9,T6384:T6385)</f>
        <v>0</v>
      </c>
      <c r="U6386" s="10">
        <f t="shared" si="200"/>
        <v>0</v>
      </c>
      <c r="V6386" s="20">
        <f t="shared" si="201"/>
        <v>0</v>
      </c>
    </row>
    <row r="6387" spans="1:22" outlineLevel="4" x14ac:dyDescent="0.35">
      <c r="A6387" s="6" t="s">
        <v>52</v>
      </c>
      <c r="B6387" s="6" t="s">
        <v>53</v>
      </c>
      <c r="C6387" s="12" t="s">
        <v>6823</v>
      </c>
      <c r="D6387" s="5" t="s">
        <v>6832</v>
      </c>
      <c r="E6387" s="6" t="s">
        <v>6832</v>
      </c>
      <c r="F6387" s="1" t="s">
        <v>55</v>
      </c>
      <c r="G6387" s="15" t="s">
        <v>4</v>
      </c>
      <c r="H6387" s="1" t="s">
        <v>6844</v>
      </c>
      <c r="I6387" s="2" t="s">
        <v>6823</v>
      </c>
      <c r="J6387" s="6" t="s">
        <v>4</v>
      </c>
      <c r="K6387" s="6" t="s">
        <v>4</v>
      </c>
      <c r="L6387" s="6" t="s">
        <v>4</v>
      </c>
      <c r="M6387" s="6" t="s">
        <v>5</v>
      </c>
      <c r="N6387" s="6" t="s">
        <v>6843</v>
      </c>
      <c r="O6387" s="16">
        <v>44951</v>
      </c>
      <c r="P6387" s="6" t="s">
        <v>7</v>
      </c>
      <c r="Q6387" s="18">
        <v>12858</v>
      </c>
      <c r="R6387" s="18">
        <v>12858</v>
      </c>
      <c r="S6387" s="18">
        <v>0</v>
      </c>
      <c r="T6387" s="18">
        <v>0</v>
      </c>
      <c r="U6387" s="10">
        <f t="shared" si="200"/>
        <v>0</v>
      </c>
      <c r="V6387" s="20">
        <f t="shared" si="201"/>
        <v>0</v>
      </c>
    </row>
    <row r="6388" spans="1:22" outlineLevel="4" x14ac:dyDescent="0.35">
      <c r="A6388" s="6" t="s">
        <v>52</v>
      </c>
      <c r="B6388" s="6" t="s">
        <v>53</v>
      </c>
      <c r="C6388" s="12" t="s">
        <v>6823</v>
      </c>
      <c r="D6388" s="5" t="s">
        <v>6832</v>
      </c>
      <c r="E6388" s="6" t="s">
        <v>6832</v>
      </c>
      <c r="F6388" s="1" t="s">
        <v>55</v>
      </c>
      <c r="G6388" s="15" t="s">
        <v>4</v>
      </c>
      <c r="H6388" s="1" t="s">
        <v>6844</v>
      </c>
      <c r="I6388" s="2" t="s">
        <v>6823</v>
      </c>
      <c r="J6388" s="6" t="s">
        <v>4</v>
      </c>
      <c r="K6388" s="6" t="s">
        <v>4</v>
      </c>
      <c r="L6388" s="6" t="s">
        <v>4</v>
      </c>
      <c r="M6388" s="6" t="s">
        <v>5</v>
      </c>
      <c r="N6388" s="6" t="s">
        <v>6845</v>
      </c>
      <c r="O6388" s="16">
        <v>45008</v>
      </c>
      <c r="P6388" s="6" t="s">
        <v>7</v>
      </c>
      <c r="Q6388" s="18">
        <v>11921</v>
      </c>
      <c r="R6388" s="18">
        <v>11921</v>
      </c>
      <c r="S6388" s="18">
        <v>0</v>
      </c>
      <c r="T6388" s="18">
        <v>0</v>
      </c>
      <c r="U6388" s="10">
        <f t="shared" si="200"/>
        <v>0</v>
      </c>
      <c r="V6388" s="20">
        <f t="shared" si="201"/>
        <v>0</v>
      </c>
    </row>
    <row r="6389" spans="1:22" outlineLevel="4" x14ac:dyDescent="0.35">
      <c r="A6389" s="6" t="s">
        <v>52</v>
      </c>
      <c r="B6389" s="6" t="s">
        <v>53</v>
      </c>
      <c r="C6389" s="12" t="s">
        <v>6823</v>
      </c>
      <c r="D6389" s="5" t="s">
        <v>6832</v>
      </c>
      <c r="E6389" s="6" t="s">
        <v>6832</v>
      </c>
      <c r="F6389" s="1" t="s">
        <v>55</v>
      </c>
      <c r="G6389" s="15" t="s">
        <v>4</v>
      </c>
      <c r="H6389" s="1" t="s">
        <v>6844</v>
      </c>
      <c r="I6389" s="2" t="s">
        <v>6823</v>
      </c>
      <c r="J6389" s="6" t="s">
        <v>4</v>
      </c>
      <c r="K6389" s="6" t="s">
        <v>4</v>
      </c>
      <c r="L6389" s="6" t="s">
        <v>4</v>
      </c>
      <c r="M6389" s="6" t="s">
        <v>5</v>
      </c>
      <c r="N6389" s="6" t="s">
        <v>6846</v>
      </c>
      <c r="O6389" s="16">
        <v>45077</v>
      </c>
      <c r="P6389" s="6" t="s">
        <v>7</v>
      </c>
      <c r="Q6389" s="18">
        <v>34475</v>
      </c>
      <c r="R6389" s="18">
        <v>34475</v>
      </c>
      <c r="S6389" s="18">
        <v>0</v>
      </c>
      <c r="T6389" s="18">
        <v>0</v>
      </c>
      <c r="U6389" s="10">
        <f t="shared" si="200"/>
        <v>0</v>
      </c>
      <c r="V6389" s="20">
        <f t="shared" si="201"/>
        <v>0</v>
      </c>
    </row>
    <row r="6390" spans="1:22" outlineLevel="3" x14ac:dyDescent="0.35">
      <c r="H6390" s="14" t="s">
        <v>12541</v>
      </c>
      <c r="O6390" s="16"/>
      <c r="Q6390" s="18">
        <f>SUBTOTAL(9,Q6387:Q6389)</f>
        <v>59254</v>
      </c>
      <c r="R6390" s="18">
        <f>SUBTOTAL(9,R6387:R6389)</f>
        <v>59254</v>
      </c>
      <c r="S6390" s="18">
        <f>SUBTOTAL(9,S6387:S6389)</f>
        <v>0</v>
      </c>
      <c r="T6390" s="18">
        <f>SUBTOTAL(9,T6387:T6389)</f>
        <v>0</v>
      </c>
      <c r="U6390" s="10">
        <f t="shared" si="200"/>
        <v>0</v>
      </c>
      <c r="V6390" s="20">
        <f t="shared" si="201"/>
        <v>0</v>
      </c>
    </row>
    <row r="6391" spans="1:22" ht="29" outlineLevel="4" x14ac:dyDescent="0.35">
      <c r="A6391" s="6" t="s">
        <v>52</v>
      </c>
      <c r="B6391" s="6" t="s">
        <v>53</v>
      </c>
      <c r="C6391" s="12" t="s">
        <v>6823</v>
      </c>
      <c r="D6391" s="5" t="s">
        <v>6832</v>
      </c>
      <c r="E6391" s="6" t="s">
        <v>6832</v>
      </c>
      <c r="F6391" s="1" t="s">
        <v>4</v>
      </c>
      <c r="G6391" s="15" t="s">
        <v>114</v>
      </c>
      <c r="H6391" s="1" t="s">
        <v>6848</v>
      </c>
      <c r="I6391" s="2" t="s">
        <v>6849</v>
      </c>
      <c r="J6391" s="6" t="s">
        <v>4</v>
      </c>
      <c r="K6391" s="6" t="s">
        <v>4</v>
      </c>
      <c r="L6391" s="6" t="s">
        <v>4</v>
      </c>
      <c r="M6391" s="6" t="s">
        <v>5</v>
      </c>
      <c r="N6391" s="6" t="s">
        <v>6847</v>
      </c>
      <c r="O6391" s="16">
        <v>45006</v>
      </c>
      <c r="P6391" s="6" t="s">
        <v>7</v>
      </c>
      <c r="Q6391" s="18">
        <v>8170</v>
      </c>
      <c r="R6391" s="18">
        <v>0</v>
      </c>
      <c r="S6391" s="18">
        <v>8170</v>
      </c>
      <c r="T6391" s="18">
        <v>0</v>
      </c>
      <c r="U6391" s="10">
        <f t="shared" si="200"/>
        <v>0</v>
      </c>
      <c r="V6391" s="20">
        <f t="shared" si="201"/>
        <v>0</v>
      </c>
    </row>
    <row r="6392" spans="1:22" outlineLevel="3" x14ac:dyDescent="0.35">
      <c r="H6392" s="14" t="s">
        <v>12542</v>
      </c>
      <c r="O6392" s="16"/>
      <c r="Q6392" s="18">
        <f>SUBTOTAL(9,Q6391:Q6391)</f>
        <v>8170</v>
      </c>
      <c r="R6392" s="18">
        <f>SUBTOTAL(9,R6391:R6391)</f>
        <v>0</v>
      </c>
      <c r="S6392" s="18">
        <f>SUBTOTAL(9,S6391:S6391)</f>
        <v>8170</v>
      </c>
      <c r="T6392" s="18">
        <f>SUBTOTAL(9,T6391:T6391)</f>
        <v>0</v>
      </c>
      <c r="U6392" s="10">
        <f t="shared" si="200"/>
        <v>0</v>
      </c>
      <c r="V6392" s="20">
        <f t="shared" si="201"/>
        <v>0</v>
      </c>
    </row>
    <row r="6393" spans="1:22" outlineLevel="4" x14ac:dyDescent="0.35">
      <c r="A6393" s="6" t="s">
        <v>52</v>
      </c>
      <c r="B6393" s="6" t="s">
        <v>53</v>
      </c>
      <c r="C6393" s="12" t="s">
        <v>6823</v>
      </c>
      <c r="D6393" s="5" t="s">
        <v>6832</v>
      </c>
      <c r="E6393" s="6" t="s">
        <v>6832</v>
      </c>
      <c r="F6393" s="1" t="s">
        <v>55</v>
      </c>
      <c r="G6393" s="15" t="s">
        <v>4</v>
      </c>
      <c r="H6393" s="1" t="s">
        <v>6851</v>
      </c>
      <c r="I6393" s="2" t="s">
        <v>6823</v>
      </c>
      <c r="J6393" s="6" t="s">
        <v>4</v>
      </c>
      <c r="K6393" s="6" t="s">
        <v>4</v>
      </c>
      <c r="L6393" s="6" t="s">
        <v>4</v>
      </c>
      <c r="M6393" s="6" t="s">
        <v>5</v>
      </c>
      <c r="N6393" s="6" t="s">
        <v>6850</v>
      </c>
      <c r="O6393" s="16">
        <v>45008</v>
      </c>
      <c r="P6393" s="6" t="s">
        <v>7</v>
      </c>
      <c r="Q6393" s="18">
        <v>18612</v>
      </c>
      <c r="R6393" s="18">
        <v>18612</v>
      </c>
      <c r="S6393" s="18">
        <v>0</v>
      </c>
      <c r="T6393" s="18">
        <v>0</v>
      </c>
      <c r="U6393" s="10">
        <f t="shared" si="200"/>
        <v>0</v>
      </c>
      <c r="V6393" s="20">
        <f t="shared" si="201"/>
        <v>0</v>
      </c>
    </row>
    <row r="6394" spans="1:22" outlineLevel="4" x14ac:dyDescent="0.35">
      <c r="A6394" s="6" t="s">
        <v>52</v>
      </c>
      <c r="B6394" s="6" t="s">
        <v>53</v>
      </c>
      <c r="C6394" s="12" t="s">
        <v>6823</v>
      </c>
      <c r="D6394" s="5" t="s">
        <v>6832</v>
      </c>
      <c r="E6394" s="6" t="s">
        <v>6832</v>
      </c>
      <c r="F6394" s="1" t="s">
        <v>55</v>
      </c>
      <c r="G6394" s="15" t="s">
        <v>4</v>
      </c>
      <c r="H6394" s="1" t="s">
        <v>6851</v>
      </c>
      <c r="I6394" s="2" t="s">
        <v>6823</v>
      </c>
      <c r="J6394" s="6" t="s">
        <v>4</v>
      </c>
      <c r="K6394" s="6" t="s">
        <v>4</v>
      </c>
      <c r="L6394" s="6" t="s">
        <v>4</v>
      </c>
      <c r="M6394" s="6" t="s">
        <v>5</v>
      </c>
      <c r="N6394" s="6" t="s">
        <v>6852</v>
      </c>
      <c r="O6394" s="16">
        <v>45047</v>
      </c>
      <c r="P6394" s="6" t="s">
        <v>7</v>
      </c>
      <c r="Q6394" s="18">
        <v>12799</v>
      </c>
      <c r="R6394" s="18">
        <v>12799</v>
      </c>
      <c r="S6394" s="18">
        <v>0</v>
      </c>
      <c r="T6394" s="18">
        <v>0</v>
      </c>
      <c r="U6394" s="10">
        <f t="shared" si="200"/>
        <v>0</v>
      </c>
      <c r="V6394" s="20">
        <f t="shared" si="201"/>
        <v>0</v>
      </c>
    </row>
    <row r="6395" spans="1:22" outlineLevel="3" x14ac:dyDescent="0.35">
      <c r="H6395" s="14" t="s">
        <v>12543</v>
      </c>
      <c r="O6395" s="16"/>
      <c r="Q6395" s="18">
        <f>SUBTOTAL(9,Q6393:Q6394)</f>
        <v>31411</v>
      </c>
      <c r="R6395" s="18">
        <f>SUBTOTAL(9,R6393:R6394)</f>
        <v>31411</v>
      </c>
      <c r="S6395" s="18">
        <f>SUBTOTAL(9,S6393:S6394)</f>
        <v>0</v>
      </c>
      <c r="T6395" s="18">
        <f>SUBTOTAL(9,T6393:T6394)</f>
        <v>0</v>
      </c>
      <c r="U6395" s="10">
        <f t="shared" si="200"/>
        <v>0</v>
      </c>
      <c r="V6395" s="20">
        <f t="shared" si="201"/>
        <v>0</v>
      </c>
    </row>
    <row r="6396" spans="1:22" outlineLevel="4" x14ac:dyDescent="0.35">
      <c r="A6396" s="6" t="s">
        <v>52</v>
      </c>
      <c r="B6396" s="6" t="s">
        <v>53</v>
      </c>
      <c r="C6396" s="12" t="s">
        <v>6823</v>
      </c>
      <c r="D6396" s="5" t="s">
        <v>6832</v>
      </c>
      <c r="E6396" s="6" t="s">
        <v>6832</v>
      </c>
      <c r="F6396" s="1" t="s">
        <v>55</v>
      </c>
      <c r="G6396" s="15" t="s">
        <v>4</v>
      </c>
      <c r="H6396" s="1" t="s">
        <v>6854</v>
      </c>
      <c r="I6396" s="2" t="s">
        <v>6823</v>
      </c>
      <c r="J6396" s="6" t="s">
        <v>4</v>
      </c>
      <c r="K6396" s="6" t="s">
        <v>4</v>
      </c>
      <c r="L6396" s="6" t="s">
        <v>4</v>
      </c>
      <c r="M6396" s="6" t="s">
        <v>5</v>
      </c>
      <c r="N6396" s="6" t="s">
        <v>6853</v>
      </c>
      <c r="O6396" s="16">
        <v>45008</v>
      </c>
      <c r="P6396" s="6" t="s">
        <v>7</v>
      </c>
      <c r="Q6396" s="18">
        <v>37205</v>
      </c>
      <c r="R6396" s="18">
        <v>37205</v>
      </c>
      <c r="S6396" s="18">
        <v>0</v>
      </c>
      <c r="T6396" s="18">
        <v>0</v>
      </c>
      <c r="U6396" s="10">
        <f t="shared" si="200"/>
        <v>0</v>
      </c>
      <c r="V6396" s="20">
        <f t="shared" si="201"/>
        <v>0</v>
      </c>
    </row>
    <row r="6397" spans="1:22" outlineLevel="3" x14ac:dyDescent="0.35">
      <c r="H6397" s="14" t="s">
        <v>12544</v>
      </c>
      <c r="O6397" s="16"/>
      <c r="Q6397" s="18">
        <f>SUBTOTAL(9,Q6396:Q6396)</f>
        <v>37205</v>
      </c>
      <c r="R6397" s="18">
        <f>SUBTOTAL(9,R6396:R6396)</f>
        <v>37205</v>
      </c>
      <c r="S6397" s="18">
        <f>SUBTOTAL(9,S6396:S6396)</f>
        <v>0</v>
      </c>
      <c r="T6397" s="18">
        <f>SUBTOTAL(9,T6396:T6396)</f>
        <v>0</v>
      </c>
      <c r="U6397" s="10">
        <f t="shared" si="200"/>
        <v>0</v>
      </c>
      <c r="V6397" s="20">
        <f t="shared" si="201"/>
        <v>0</v>
      </c>
    </row>
    <row r="6398" spans="1:22" outlineLevel="2" x14ac:dyDescent="0.35">
      <c r="C6398" s="13" t="s">
        <v>10845</v>
      </c>
      <c r="O6398" s="16"/>
      <c r="Q6398" s="18">
        <f>SUBTOTAL(9,Q6362:Q6396)</f>
        <v>922575</v>
      </c>
      <c r="R6398" s="18">
        <f>SUBTOTAL(9,R6362:R6396)</f>
        <v>685995.16999999993</v>
      </c>
      <c r="S6398" s="18">
        <f>SUBTOTAL(9,S6362:S6396)</f>
        <v>236579.83299999998</v>
      </c>
      <c r="T6398" s="18">
        <f>SUBTOTAL(9,T6362:T6396)</f>
        <v>0</v>
      </c>
      <c r="U6398" s="10">
        <f t="shared" si="200"/>
        <v>-2.9999999096617103E-3</v>
      </c>
      <c r="V6398" s="20">
        <f t="shared" si="201"/>
        <v>-2.9999999096617103E-3</v>
      </c>
    </row>
    <row r="6399" spans="1:22" ht="29" outlineLevel="4" x14ac:dyDescent="0.35">
      <c r="A6399" s="6" t="s">
        <v>110</v>
      </c>
      <c r="B6399" s="6" t="s">
        <v>111</v>
      </c>
      <c r="C6399" s="12" t="s">
        <v>6855</v>
      </c>
      <c r="D6399" s="5" t="s">
        <v>6856</v>
      </c>
      <c r="E6399" s="6" t="s">
        <v>6856</v>
      </c>
      <c r="F6399" s="1" t="s">
        <v>4</v>
      </c>
      <c r="G6399" s="15" t="s">
        <v>97</v>
      </c>
      <c r="H6399" s="1" t="s">
        <v>6858</v>
      </c>
      <c r="I6399" s="2" t="s">
        <v>6859</v>
      </c>
      <c r="J6399" s="6" t="s">
        <v>4</v>
      </c>
      <c r="K6399" s="6" t="s">
        <v>4</v>
      </c>
      <c r="L6399" s="6" t="s">
        <v>4</v>
      </c>
      <c r="M6399" s="6" t="s">
        <v>5</v>
      </c>
      <c r="N6399" s="6" t="s">
        <v>6857</v>
      </c>
      <c r="O6399" s="16">
        <v>44851</v>
      </c>
      <c r="P6399" s="6" t="s">
        <v>7</v>
      </c>
      <c r="Q6399" s="18">
        <v>2860.22</v>
      </c>
      <c r="R6399" s="18">
        <v>0</v>
      </c>
      <c r="S6399" s="18">
        <v>2860.22</v>
      </c>
      <c r="T6399" s="18">
        <v>0</v>
      </c>
      <c r="U6399" s="10">
        <f t="shared" si="200"/>
        <v>0</v>
      </c>
      <c r="V6399" s="20">
        <f t="shared" si="201"/>
        <v>0</v>
      </c>
    </row>
    <row r="6400" spans="1:22" ht="29" outlineLevel="4" x14ac:dyDescent="0.35">
      <c r="A6400" s="6" t="s">
        <v>110</v>
      </c>
      <c r="B6400" s="6" t="s">
        <v>111</v>
      </c>
      <c r="C6400" s="12" t="s">
        <v>6855</v>
      </c>
      <c r="D6400" s="5" t="s">
        <v>6856</v>
      </c>
      <c r="E6400" s="6" t="s">
        <v>6856</v>
      </c>
      <c r="F6400" s="1" t="s">
        <v>86</v>
      </c>
      <c r="G6400" s="15" t="s">
        <v>4</v>
      </c>
      <c r="H6400" s="1" t="s">
        <v>6858</v>
      </c>
      <c r="I6400" s="2" t="s">
        <v>6859</v>
      </c>
      <c r="J6400" s="6" t="s">
        <v>4</v>
      </c>
      <c r="K6400" s="6" t="s">
        <v>4</v>
      </c>
      <c r="L6400" s="6" t="s">
        <v>4</v>
      </c>
      <c r="M6400" s="6" t="s">
        <v>5</v>
      </c>
      <c r="N6400" s="6" t="s">
        <v>6857</v>
      </c>
      <c r="O6400" s="16">
        <v>44851</v>
      </c>
      <c r="P6400" s="6" t="s">
        <v>7</v>
      </c>
      <c r="Q6400" s="18">
        <v>22881.78</v>
      </c>
      <c r="R6400" s="18">
        <v>22881.78</v>
      </c>
      <c r="S6400" s="18">
        <v>0</v>
      </c>
      <c r="T6400" s="18">
        <v>0</v>
      </c>
      <c r="U6400" s="10">
        <f t="shared" si="200"/>
        <v>0</v>
      </c>
      <c r="V6400" s="20">
        <f t="shared" si="201"/>
        <v>0</v>
      </c>
    </row>
    <row r="6401" spans="1:22" outlineLevel="3" x14ac:dyDescent="0.35">
      <c r="H6401" s="14" t="s">
        <v>12545</v>
      </c>
      <c r="O6401" s="16"/>
      <c r="Q6401" s="18">
        <f>SUBTOTAL(9,Q6399:Q6400)</f>
        <v>25742</v>
      </c>
      <c r="R6401" s="18">
        <f>SUBTOTAL(9,R6399:R6400)</f>
        <v>22881.78</v>
      </c>
      <c r="S6401" s="18">
        <f>SUBTOTAL(9,S6399:S6400)</f>
        <v>2860.22</v>
      </c>
      <c r="T6401" s="18">
        <f>SUBTOTAL(9,T6399:T6400)</f>
        <v>0</v>
      </c>
      <c r="U6401" s="10">
        <f t="shared" si="200"/>
        <v>1.3642420526593924E-12</v>
      </c>
      <c r="V6401" s="20">
        <f t="shared" si="201"/>
        <v>1.3642420526593924E-12</v>
      </c>
    </row>
    <row r="6402" spans="1:22" ht="29" outlineLevel="4" x14ac:dyDescent="0.35">
      <c r="A6402" s="6" t="s">
        <v>110</v>
      </c>
      <c r="B6402" s="6" t="s">
        <v>111</v>
      </c>
      <c r="C6402" s="12" t="s">
        <v>6855</v>
      </c>
      <c r="D6402" s="5" t="s">
        <v>6856</v>
      </c>
      <c r="E6402" s="6" t="s">
        <v>6856</v>
      </c>
      <c r="F6402" s="1" t="s">
        <v>4</v>
      </c>
      <c r="G6402" s="15" t="s">
        <v>97</v>
      </c>
      <c r="H6402" s="1" t="s">
        <v>6861</v>
      </c>
      <c r="I6402" s="2" t="s">
        <v>6862</v>
      </c>
      <c r="J6402" s="6" t="s">
        <v>4</v>
      </c>
      <c r="K6402" s="6" t="s">
        <v>4</v>
      </c>
      <c r="L6402" s="6" t="s">
        <v>4</v>
      </c>
      <c r="M6402" s="6" t="s">
        <v>5</v>
      </c>
      <c r="N6402" s="6" t="s">
        <v>6860</v>
      </c>
      <c r="O6402" s="16">
        <v>44930</v>
      </c>
      <c r="P6402" s="6" t="s">
        <v>7</v>
      </c>
      <c r="Q6402" s="18">
        <v>2217.77</v>
      </c>
      <c r="R6402" s="18">
        <v>0</v>
      </c>
      <c r="S6402" s="18">
        <v>2217.77</v>
      </c>
      <c r="T6402" s="18">
        <v>0</v>
      </c>
      <c r="U6402" s="10">
        <f t="shared" si="200"/>
        <v>0</v>
      </c>
      <c r="V6402" s="20">
        <f t="shared" si="201"/>
        <v>0</v>
      </c>
    </row>
    <row r="6403" spans="1:22" ht="29" outlineLevel="4" x14ac:dyDescent="0.35">
      <c r="A6403" s="6" t="s">
        <v>110</v>
      </c>
      <c r="B6403" s="6" t="s">
        <v>111</v>
      </c>
      <c r="C6403" s="12" t="s">
        <v>6855</v>
      </c>
      <c r="D6403" s="5" t="s">
        <v>6856</v>
      </c>
      <c r="E6403" s="6" t="s">
        <v>6856</v>
      </c>
      <c r="F6403" s="1" t="s">
        <v>4</v>
      </c>
      <c r="G6403" s="15" t="s">
        <v>97</v>
      </c>
      <c r="H6403" s="1" t="s">
        <v>6861</v>
      </c>
      <c r="I6403" s="2" t="s">
        <v>6862</v>
      </c>
      <c r="J6403" s="6" t="s">
        <v>4</v>
      </c>
      <c r="K6403" s="6" t="s">
        <v>4</v>
      </c>
      <c r="L6403" s="6" t="s">
        <v>4</v>
      </c>
      <c r="M6403" s="6" t="s">
        <v>5</v>
      </c>
      <c r="N6403" s="6" t="s">
        <v>6863</v>
      </c>
      <c r="O6403" s="16">
        <v>45008</v>
      </c>
      <c r="P6403" s="6" t="s">
        <v>7</v>
      </c>
      <c r="Q6403" s="18">
        <v>1864</v>
      </c>
      <c r="R6403" s="18">
        <v>0</v>
      </c>
      <c r="S6403" s="18">
        <v>1864</v>
      </c>
      <c r="T6403" s="18">
        <v>0</v>
      </c>
      <c r="U6403" s="10">
        <f t="shared" ref="U6403:U6466" si="202">Q6403-R6403-S6403-T6403</f>
        <v>0</v>
      </c>
      <c r="V6403" s="20">
        <f t="shared" ref="V6403:V6466" si="203">Q6403-R6403-S6403-T6403</f>
        <v>0</v>
      </c>
    </row>
    <row r="6404" spans="1:22" ht="29" outlineLevel="4" x14ac:dyDescent="0.35">
      <c r="A6404" s="6" t="s">
        <v>110</v>
      </c>
      <c r="B6404" s="6" t="s">
        <v>111</v>
      </c>
      <c r="C6404" s="12" t="s">
        <v>6855</v>
      </c>
      <c r="D6404" s="5" t="s">
        <v>6856</v>
      </c>
      <c r="E6404" s="6" t="s">
        <v>6856</v>
      </c>
      <c r="F6404" s="1" t="s">
        <v>4</v>
      </c>
      <c r="G6404" s="15" t="s">
        <v>97</v>
      </c>
      <c r="H6404" s="1" t="s">
        <v>6861</v>
      </c>
      <c r="I6404" s="2" t="s">
        <v>6862</v>
      </c>
      <c r="J6404" s="6" t="s">
        <v>4</v>
      </c>
      <c r="K6404" s="6" t="s">
        <v>4</v>
      </c>
      <c r="L6404" s="6" t="s">
        <v>4</v>
      </c>
      <c r="M6404" s="6" t="s">
        <v>5</v>
      </c>
      <c r="N6404" s="6" t="s">
        <v>6864</v>
      </c>
      <c r="O6404" s="16">
        <v>45091</v>
      </c>
      <c r="P6404" s="6" t="s">
        <v>7</v>
      </c>
      <c r="Q6404" s="18">
        <v>2106.56</v>
      </c>
      <c r="R6404" s="18">
        <v>0</v>
      </c>
      <c r="S6404" s="18">
        <v>2106.56</v>
      </c>
      <c r="T6404" s="18">
        <v>0</v>
      </c>
      <c r="U6404" s="10">
        <f t="shared" si="202"/>
        <v>0</v>
      </c>
      <c r="V6404" s="20">
        <f t="shared" si="203"/>
        <v>0</v>
      </c>
    </row>
    <row r="6405" spans="1:22" ht="29" outlineLevel="4" x14ac:dyDescent="0.35">
      <c r="A6405" s="6" t="s">
        <v>110</v>
      </c>
      <c r="B6405" s="6" t="s">
        <v>111</v>
      </c>
      <c r="C6405" s="12" t="s">
        <v>6855</v>
      </c>
      <c r="D6405" s="5" t="s">
        <v>6856</v>
      </c>
      <c r="E6405" s="6" t="s">
        <v>6856</v>
      </c>
      <c r="F6405" s="1" t="s">
        <v>86</v>
      </c>
      <c r="G6405" s="15" t="s">
        <v>4</v>
      </c>
      <c r="H6405" s="1" t="s">
        <v>6861</v>
      </c>
      <c r="I6405" s="2" t="s">
        <v>6862</v>
      </c>
      <c r="J6405" s="6" t="s">
        <v>4</v>
      </c>
      <c r="K6405" s="6" t="s">
        <v>4</v>
      </c>
      <c r="L6405" s="6" t="s">
        <v>4</v>
      </c>
      <c r="M6405" s="6" t="s">
        <v>5</v>
      </c>
      <c r="N6405" s="6" t="s">
        <v>6860</v>
      </c>
      <c r="O6405" s="16">
        <v>44930</v>
      </c>
      <c r="P6405" s="6" t="s">
        <v>7</v>
      </c>
      <c r="Q6405" s="18">
        <v>17742.23</v>
      </c>
      <c r="R6405" s="18">
        <v>17742.23</v>
      </c>
      <c r="S6405" s="18">
        <v>0</v>
      </c>
      <c r="T6405" s="18">
        <v>0</v>
      </c>
      <c r="U6405" s="10">
        <f t="shared" si="202"/>
        <v>0</v>
      </c>
      <c r="V6405" s="20">
        <f t="shared" si="203"/>
        <v>0</v>
      </c>
    </row>
    <row r="6406" spans="1:22" ht="29" outlineLevel="4" x14ac:dyDescent="0.35">
      <c r="A6406" s="6" t="s">
        <v>110</v>
      </c>
      <c r="B6406" s="6" t="s">
        <v>111</v>
      </c>
      <c r="C6406" s="12" t="s">
        <v>6855</v>
      </c>
      <c r="D6406" s="5" t="s">
        <v>6856</v>
      </c>
      <c r="E6406" s="6" t="s">
        <v>6856</v>
      </c>
      <c r="F6406" s="1" t="s">
        <v>86</v>
      </c>
      <c r="G6406" s="15" t="s">
        <v>4</v>
      </c>
      <c r="H6406" s="1" t="s">
        <v>6861</v>
      </c>
      <c r="I6406" s="2" t="s">
        <v>6862</v>
      </c>
      <c r="J6406" s="6" t="s">
        <v>4</v>
      </c>
      <c r="K6406" s="6" t="s">
        <v>4</v>
      </c>
      <c r="L6406" s="6" t="s">
        <v>4</v>
      </c>
      <c r="M6406" s="6" t="s">
        <v>5</v>
      </c>
      <c r="N6406" s="6" t="s">
        <v>6863</v>
      </c>
      <c r="O6406" s="16">
        <v>45008</v>
      </c>
      <c r="P6406" s="6" t="s">
        <v>7</v>
      </c>
      <c r="Q6406" s="18">
        <v>14912</v>
      </c>
      <c r="R6406" s="18">
        <v>14912</v>
      </c>
      <c r="S6406" s="18">
        <v>0</v>
      </c>
      <c r="T6406" s="18">
        <v>0</v>
      </c>
      <c r="U6406" s="10">
        <f t="shared" si="202"/>
        <v>0</v>
      </c>
      <c r="V6406" s="20">
        <f t="shared" si="203"/>
        <v>0</v>
      </c>
    </row>
    <row r="6407" spans="1:22" ht="29" outlineLevel="4" x14ac:dyDescent="0.35">
      <c r="A6407" s="6" t="s">
        <v>110</v>
      </c>
      <c r="B6407" s="6" t="s">
        <v>111</v>
      </c>
      <c r="C6407" s="12" t="s">
        <v>6855</v>
      </c>
      <c r="D6407" s="5" t="s">
        <v>6856</v>
      </c>
      <c r="E6407" s="6" t="s">
        <v>6856</v>
      </c>
      <c r="F6407" s="1" t="s">
        <v>86</v>
      </c>
      <c r="G6407" s="15" t="s">
        <v>4</v>
      </c>
      <c r="H6407" s="1" t="s">
        <v>6861</v>
      </c>
      <c r="I6407" s="2" t="s">
        <v>6862</v>
      </c>
      <c r="J6407" s="6" t="s">
        <v>4</v>
      </c>
      <c r="K6407" s="6" t="s">
        <v>4</v>
      </c>
      <c r="L6407" s="6" t="s">
        <v>4</v>
      </c>
      <c r="M6407" s="6" t="s">
        <v>5</v>
      </c>
      <c r="N6407" s="6" t="s">
        <v>6864</v>
      </c>
      <c r="O6407" s="16">
        <v>45091</v>
      </c>
      <c r="P6407" s="6" t="s">
        <v>7</v>
      </c>
      <c r="Q6407" s="18">
        <v>16852.439999999999</v>
      </c>
      <c r="R6407" s="18">
        <v>16852.439999999999</v>
      </c>
      <c r="S6407" s="18">
        <v>0</v>
      </c>
      <c r="T6407" s="18">
        <v>0</v>
      </c>
      <c r="U6407" s="10">
        <f t="shared" si="202"/>
        <v>0</v>
      </c>
      <c r="V6407" s="20">
        <f t="shared" si="203"/>
        <v>0</v>
      </c>
    </row>
    <row r="6408" spans="1:22" outlineLevel="3" x14ac:dyDescent="0.35">
      <c r="H6408" s="14" t="s">
        <v>12546</v>
      </c>
      <c r="O6408" s="16"/>
      <c r="Q6408" s="18">
        <f>SUBTOTAL(9,Q6402:Q6407)</f>
        <v>55695</v>
      </c>
      <c r="R6408" s="18">
        <f>SUBTOTAL(9,R6402:R6407)</f>
        <v>49506.67</v>
      </c>
      <c r="S6408" s="18">
        <f>SUBTOTAL(9,S6402:S6407)</f>
        <v>6188.33</v>
      </c>
      <c r="T6408" s="18">
        <f>SUBTOTAL(9,T6402:T6407)</f>
        <v>0</v>
      </c>
      <c r="U6408" s="10">
        <f t="shared" si="202"/>
        <v>1.8189894035458565E-12</v>
      </c>
      <c r="V6408" s="20">
        <f t="shared" si="203"/>
        <v>1.8189894035458565E-12</v>
      </c>
    </row>
    <row r="6409" spans="1:22" outlineLevel="2" x14ac:dyDescent="0.35">
      <c r="C6409" s="13" t="s">
        <v>10846</v>
      </c>
      <c r="O6409" s="16"/>
      <c r="Q6409" s="18">
        <f>SUBTOTAL(9,Q6399:Q6407)</f>
        <v>81437</v>
      </c>
      <c r="R6409" s="18">
        <f>SUBTOTAL(9,R6399:R6407)</f>
        <v>72388.45</v>
      </c>
      <c r="S6409" s="18">
        <f>SUBTOTAL(9,S6399:S6407)</f>
        <v>9048.5499999999993</v>
      </c>
      <c r="T6409" s="18">
        <f>SUBTOTAL(9,T6399:T6407)</f>
        <v>0</v>
      </c>
      <c r="U6409" s="10">
        <f t="shared" si="202"/>
        <v>3.637978807091713E-12</v>
      </c>
      <c r="V6409" s="20">
        <f t="shared" si="203"/>
        <v>3.637978807091713E-12</v>
      </c>
    </row>
    <row r="6410" spans="1:22" ht="29" outlineLevel="4" x14ac:dyDescent="0.35">
      <c r="A6410" s="6" t="s">
        <v>73</v>
      </c>
      <c r="B6410" s="6" t="s">
        <v>74</v>
      </c>
      <c r="C6410" s="12" t="s">
        <v>6865</v>
      </c>
      <c r="D6410" s="5" t="s">
        <v>6866</v>
      </c>
      <c r="E6410" s="6" t="s">
        <v>6866</v>
      </c>
      <c r="F6410" s="1" t="s">
        <v>4</v>
      </c>
      <c r="G6410" s="15" t="s">
        <v>97</v>
      </c>
      <c r="H6410" s="1" t="s">
        <v>6868</v>
      </c>
      <c r="I6410" s="2" t="s">
        <v>6869</v>
      </c>
      <c r="J6410" s="6" t="s">
        <v>4</v>
      </c>
      <c r="K6410" s="6" t="s">
        <v>4</v>
      </c>
      <c r="L6410" s="6" t="s">
        <v>4</v>
      </c>
      <c r="M6410" s="6" t="s">
        <v>5</v>
      </c>
      <c r="N6410" s="6" t="s">
        <v>6867</v>
      </c>
      <c r="O6410" s="16">
        <v>44966</v>
      </c>
      <c r="P6410" s="6" t="s">
        <v>7</v>
      </c>
      <c r="Q6410" s="18">
        <v>3508.3</v>
      </c>
      <c r="R6410" s="18">
        <v>0</v>
      </c>
      <c r="S6410" s="18">
        <v>3508.3</v>
      </c>
      <c r="T6410" s="18">
        <v>0</v>
      </c>
      <c r="U6410" s="10">
        <f t="shared" si="202"/>
        <v>0</v>
      </c>
      <c r="V6410" s="20">
        <f t="shared" si="203"/>
        <v>0</v>
      </c>
    </row>
    <row r="6411" spans="1:22" ht="29" outlineLevel="4" x14ac:dyDescent="0.35">
      <c r="A6411" s="6" t="s">
        <v>73</v>
      </c>
      <c r="B6411" s="6" t="s">
        <v>74</v>
      </c>
      <c r="C6411" s="12" t="s">
        <v>6865</v>
      </c>
      <c r="D6411" s="5" t="s">
        <v>6866</v>
      </c>
      <c r="E6411" s="6" t="s">
        <v>6866</v>
      </c>
      <c r="F6411" s="1" t="s">
        <v>4</v>
      </c>
      <c r="G6411" s="15" t="s">
        <v>97</v>
      </c>
      <c r="H6411" s="1" t="s">
        <v>6868</v>
      </c>
      <c r="I6411" s="2" t="s">
        <v>6869</v>
      </c>
      <c r="J6411" s="6" t="s">
        <v>4</v>
      </c>
      <c r="K6411" s="6" t="s">
        <v>4</v>
      </c>
      <c r="L6411" s="6" t="s">
        <v>4</v>
      </c>
      <c r="M6411" s="6" t="s">
        <v>5</v>
      </c>
      <c r="N6411" s="6" t="s">
        <v>6870</v>
      </c>
      <c r="O6411" s="16">
        <v>45014</v>
      </c>
      <c r="P6411" s="6" t="s">
        <v>7</v>
      </c>
      <c r="Q6411" s="18">
        <v>5491.7</v>
      </c>
      <c r="R6411" s="18">
        <v>0</v>
      </c>
      <c r="S6411" s="18">
        <v>5491.7</v>
      </c>
      <c r="T6411" s="18">
        <v>0</v>
      </c>
      <c r="U6411" s="10">
        <f t="shared" si="202"/>
        <v>0</v>
      </c>
      <c r="V6411" s="20">
        <f t="shared" si="203"/>
        <v>0</v>
      </c>
    </row>
    <row r="6412" spans="1:22" ht="29" outlineLevel="4" x14ac:dyDescent="0.35">
      <c r="A6412" s="6" t="s">
        <v>73</v>
      </c>
      <c r="B6412" s="6" t="s">
        <v>74</v>
      </c>
      <c r="C6412" s="12" t="s">
        <v>6865</v>
      </c>
      <c r="D6412" s="5" t="s">
        <v>6866</v>
      </c>
      <c r="E6412" s="6" t="s">
        <v>6866</v>
      </c>
      <c r="F6412" s="1" t="s">
        <v>86</v>
      </c>
      <c r="G6412" s="15" t="s">
        <v>4</v>
      </c>
      <c r="H6412" s="1" t="s">
        <v>6868</v>
      </c>
      <c r="I6412" s="2" t="s">
        <v>6869</v>
      </c>
      <c r="J6412" s="6" t="s">
        <v>4</v>
      </c>
      <c r="K6412" s="6" t="s">
        <v>4</v>
      </c>
      <c r="L6412" s="6" t="s">
        <v>4</v>
      </c>
      <c r="M6412" s="6" t="s">
        <v>5</v>
      </c>
      <c r="N6412" s="6" t="s">
        <v>6867</v>
      </c>
      <c r="O6412" s="16">
        <v>44966</v>
      </c>
      <c r="P6412" s="6" t="s">
        <v>7</v>
      </c>
      <c r="Q6412" s="18">
        <v>31574.7</v>
      </c>
      <c r="R6412" s="18">
        <v>31574.7</v>
      </c>
      <c r="S6412" s="18">
        <v>0</v>
      </c>
      <c r="T6412" s="18">
        <v>0</v>
      </c>
      <c r="U6412" s="10">
        <f t="shared" si="202"/>
        <v>0</v>
      </c>
      <c r="V6412" s="20">
        <f t="shared" si="203"/>
        <v>0</v>
      </c>
    </row>
    <row r="6413" spans="1:22" ht="29" outlineLevel="4" x14ac:dyDescent="0.35">
      <c r="A6413" s="6" t="s">
        <v>73</v>
      </c>
      <c r="B6413" s="6" t="s">
        <v>74</v>
      </c>
      <c r="C6413" s="12" t="s">
        <v>6865</v>
      </c>
      <c r="D6413" s="5" t="s">
        <v>6866</v>
      </c>
      <c r="E6413" s="6" t="s">
        <v>6866</v>
      </c>
      <c r="F6413" s="1" t="s">
        <v>86</v>
      </c>
      <c r="G6413" s="15" t="s">
        <v>4</v>
      </c>
      <c r="H6413" s="1" t="s">
        <v>6868</v>
      </c>
      <c r="I6413" s="2" t="s">
        <v>6869</v>
      </c>
      <c r="J6413" s="6" t="s">
        <v>4</v>
      </c>
      <c r="K6413" s="6" t="s">
        <v>4</v>
      </c>
      <c r="L6413" s="6" t="s">
        <v>4</v>
      </c>
      <c r="M6413" s="6" t="s">
        <v>5</v>
      </c>
      <c r="N6413" s="6" t="s">
        <v>6870</v>
      </c>
      <c r="O6413" s="16">
        <v>45014</v>
      </c>
      <c r="P6413" s="6" t="s">
        <v>7</v>
      </c>
      <c r="Q6413" s="18">
        <v>49425.3</v>
      </c>
      <c r="R6413" s="18">
        <v>49425.3</v>
      </c>
      <c r="S6413" s="18">
        <v>0</v>
      </c>
      <c r="T6413" s="18">
        <v>0</v>
      </c>
      <c r="U6413" s="10">
        <f t="shared" si="202"/>
        <v>0</v>
      </c>
      <c r="V6413" s="20">
        <f t="shared" si="203"/>
        <v>0</v>
      </c>
    </row>
    <row r="6414" spans="1:22" outlineLevel="3" x14ac:dyDescent="0.35">
      <c r="H6414" s="14" t="s">
        <v>12547</v>
      </c>
      <c r="O6414" s="16"/>
      <c r="Q6414" s="18">
        <f>SUBTOTAL(9,Q6410:Q6413)</f>
        <v>90000</v>
      </c>
      <c r="R6414" s="18">
        <f>SUBTOTAL(9,R6410:R6413)</f>
        <v>81000</v>
      </c>
      <c r="S6414" s="18">
        <f>SUBTOTAL(9,S6410:S6413)</f>
        <v>9000</v>
      </c>
      <c r="T6414" s="18">
        <f>SUBTOTAL(9,T6410:T6413)</f>
        <v>0</v>
      </c>
      <c r="U6414" s="10">
        <f t="shared" si="202"/>
        <v>0</v>
      </c>
      <c r="V6414" s="20">
        <f t="shared" si="203"/>
        <v>0</v>
      </c>
    </row>
    <row r="6415" spans="1:22" ht="29" outlineLevel="4" x14ac:dyDescent="0.35">
      <c r="A6415" s="6" t="s">
        <v>73</v>
      </c>
      <c r="B6415" s="6" t="s">
        <v>74</v>
      </c>
      <c r="C6415" s="12" t="s">
        <v>6865</v>
      </c>
      <c r="D6415" s="5" t="s">
        <v>6866</v>
      </c>
      <c r="E6415" s="6" t="s">
        <v>6866</v>
      </c>
      <c r="F6415" s="1" t="s">
        <v>4</v>
      </c>
      <c r="G6415" s="15" t="s">
        <v>97</v>
      </c>
      <c r="H6415" s="1" t="s">
        <v>6872</v>
      </c>
      <c r="I6415" s="2" t="s">
        <v>6873</v>
      </c>
      <c r="J6415" s="6" t="s">
        <v>4</v>
      </c>
      <c r="K6415" s="6" t="s">
        <v>4</v>
      </c>
      <c r="L6415" s="6" t="s">
        <v>4</v>
      </c>
      <c r="M6415" s="6" t="s">
        <v>5</v>
      </c>
      <c r="N6415" s="6" t="s">
        <v>6871</v>
      </c>
      <c r="O6415" s="16">
        <v>45019</v>
      </c>
      <c r="P6415" s="6" t="s">
        <v>7</v>
      </c>
      <c r="Q6415" s="18">
        <v>3684.76</v>
      </c>
      <c r="R6415" s="18">
        <v>0</v>
      </c>
      <c r="S6415" s="18">
        <v>3684.76</v>
      </c>
      <c r="T6415" s="18">
        <v>0</v>
      </c>
      <c r="U6415" s="10">
        <f t="shared" si="202"/>
        <v>0</v>
      </c>
      <c r="V6415" s="20">
        <f t="shared" si="203"/>
        <v>0</v>
      </c>
    </row>
    <row r="6416" spans="1:22" ht="29" outlineLevel="4" x14ac:dyDescent="0.35">
      <c r="A6416" s="6" t="s">
        <v>73</v>
      </c>
      <c r="B6416" s="6" t="s">
        <v>74</v>
      </c>
      <c r="C6416" s="12" t="s">
        <v>6865</v>
      </c>
      <c r="D6416" s="5" t="s">
        <v>6866</v>
      </c>
      <c r="E6416" s="6" t="s">
        <v>6866</v>
      </c>
      <c r="F6416" s="1" t="s">
        <v>86</v>
      </c>
      <c r="G6416" s="15" t="s">
        <v>4</v>
      </c>
      <c r="H6416" s="1" t="s">
        <v>6872</v>
      </c>
      <c r="I6416" s="2" t="s">
        <v>6873</v>
      </c>
      <c r="J6416" s="6" t="s">
        <v>4</v>
      </c>
      <c r="K6416" s="6" t="s">
        <v>4</v>
      </c>
      <c r="L6416" s="6" t="s">
        <v>4</v>
      </c>
      <c r="M6416" s="6" t="s">
        <v>5</v>
      </c>
      <c r="N6416" s="6" t="s">
        <v>6871</v>
      </c>
      <c r="O6416" s="16">
        <v>45019</v>
      </c>
      <c r="P6416" s="6" t="s">
        <v>7</v>
      </c>
      <c r="Q6416" s="18">
        <v>29480.240000000002</v>
      </c>
      <c r="R6416" s="18">
        <v>29480.240000000002</v>
      </c>
      <c r="S6416" s="18">
        <v>0</v>
      </c>
      <c r="T6416" s="18">
        <v>0</v>
      </c>
      <c r="U6416" s="10">
        <f t="shared" si="202"/>
        <v>0</v>
      </c>
      <c r="V6416" s="20">
        <f t="shared" si="203"/>
        <v>0</v>
      </c>
    </row>
    <row r="6417" spans="1:22" outlineLevel="3" x14ac:dyDescent="0.35">
      <c r="H6417" s="14" t="s">
        <v>12548</v>
      </c>
      <c r="O6417" s="16"/>
      <c r="Q6417" s="18">
        <f>SUBTOTAL(9,Q6415:Q6416)</f>
        <v>33165</v>
      </c>
      <c r="R6417" s="18">
        <f>SUBTOTAL(9,R6415:R6416)</f>
        <v>29480.240000000002</v>
      </c>
      <c r="S6417" s="18">
        <f>SUBTOTAL(9,S6415:S6416)</f>
        <v>3684.76</v>
      </c>
      <c r="T6417" s="18">
        <f>SUBTOTAL(9,T6415:T6416)</f>
        <v>0</v>
      </c>
      <c r="U6417" s="10">
        <f t="shared" si="202"/>
        <v>-1.8189894035458565E-12</v>
      </c>
      <c r="V6417" s="20">
        <f t="shared" si="203"/>
        <v>-1.8189894035458565E-12</v>
      </c>
    </row>
    <row r="6418" spans="1:22" outlineLevel="2" x14ac:dyDescent="0.35">
      <c r="C6418" s="13" t="s">
        <v>10847</v>
      </c>
      <c r="O6418" s="16"/>
      <c r="Q6418" s="18">
        <f>SUBTOTAL(9,Q6410:Q6416)</f>
        <v>123165</v>
      </c>
      <c r="R6418" s="18">
        <f>SUBTOTAL(9,R6410:R6416)</f>
        <v>110480.24</v>
      </c>
      <c r="S6418" s="18">
        <f>SUBTOTAL(9,S6410:S6416)</f>
        <v>12684.76</v>
      </c>
      <c r="T6418" s="18">
        <f>SUBTOTAL(9,T6410:T6416)</f>
        <v>0</v>
      </c>
      <c r="U6418" s="10">
        <f t="shared" si="202"/>
        <v>-5.4569682106375694E-12</v>
      </c>
      <c r="V6418" s="20">
        <f t="shared" si="203"/>
        <v>-5.4569682106375694E-12</v>
      </c>
    </row>
    <row r="6419" spans="1:22" outlineLevel="4" x14ac:dyDescent="0.35">
      <c r="A6419" s="6" t="s">
        <v>566</v>
      </c>
      <c r="B6419" s="6" t="s">
        <v>567</v>
      </c>
      <c r="C6419" s="12" t="s">
        <v>6874</v>
      </c>
      <c r="D6419" s="5" t="s">
        <v>6875</v>
      </c>
      <c r="E6419" s="6" t="s">
        <v>6875</v>
      </c>
      <c r="F6419" s="1" t="s">
        <v>573</v>
      </c>
      <c r="G6419" s="15" t="s">
        <v>4</v>
      </c>
      <c r="H6419" s="1" t="s">
        <v>6877</v>
      </c>
      <c r="I6419" s="2" t="s">
        <v>6878</v>
      </c>
      <c r="J6419" s="6" t="s">
        <v>4</v>
      </c>
      <c r="K6419" s="6" t="s">
        <v>4</v>
      </c>
      <c r="L6419" s="6" t="s">
        <v>4</v>
      </c>
      <c r="M6419" s="6" t="s">
        <v>5</v>
      </c>
      <c r="N6419" s="6" t="s">
        <v>6876</v>
      </c>
      <c r="O6419" s="16">
        <v>44755</v>
      </c>
      <c r="P6419" s="6" t="s">
        <v>7</v>
      </c>
      <c r="Q6419" s="18">
        <v>6075.23</v>
      </c>
      <c r="R6419" s="18">
        <v>6075.23</v>
      </c>
      <c r="S6419" s="18">
        <v>0</v>
      </c>
      <c r="T6419" s="18">
        <v>0</v>
      </c>
      <c r="U6419" s="10">
        <f t="shared" si="202"/>
        <v>0</v>
      </c>
      <c r="V6419" s="20">
        <f t="shared" si="203"/>
        <v>0</v>
      </c>
    </row>
    <row r="6420" spans="1:22" outlineLevel="4" x14ac:dyDescent="0.35">
      <c r="A6420" s="6" t="s">
        <v>566</v>
      </c>
      <c r="B6420" s="6" t="s">
        <v>567</v>
      </c>
      <c r="C6420" s="12" t="s">
        <v>6874</v>
      </c>
      <c r="D6420" s="5" t="s">
        <v>6875</v>
      </c>
      <c r="E6420" s="6" t="s">
        <v>6875</v>
      </c>
      <c r="F6420" s="1" t="s">
        <v>573</v>
      </c>
      <c r="G6420" s="15" t="s">
        <v>4</v>
      </c>
      <c r="H6420" s="1" t="s">
        <v>6877</v>
      </c>
      <c r="I6420" s="2" t="s">
        <v>6878</v>
      </c>
      <c r="J6420" s="6" t="s">
        <v>4</v>
      </c>
      <c r="K6420" s="6" t="s">
        <v>4</v>
      </c>
      <c r="L6420" s="6" t="s">
        <v>4</v>
      </c>
      <c r="M6420" s="6" t="s">
        <v>5</v>
      </c>
      <c r="N6420" s="6" t="s">
        <v>6879</v>
      </c>
      <c r="O6420" s="16">
        <v>44781</v>
      </c>
      <c r="P6420" s="6" t="s">
        <v>7</v>
      </c>
      <c r="Q6420" s="18">
        <v>12254.06</v>
      </c>
      <c r="R6420" s="18">
        <v>12254.06</v>
      </c>
      <c r="S6420" s="18">
        <v>0</v>
      </c>
      <c r="T6420" s="18">
        <v>0</v>
      </c>
      <c r="U6420" s="10">
        <f t="shared" si="202"/>
        <v>0</v>
      </c>
      <c r="V6420" s="20">
        <f t="shared" si="203"/>
        <v>0</v>
      </c>
    </row>
    <row r="6421" spans="1:22" outlineLevel="4" x14ac:dyDescent="0.35">
      <c r="A6421" s="6" t="s">
        <v>566</v>
      </c>
      <c r="B6421" s="6" t="s">
        <v>567</v>
      </c>
      <c r="C6421" s="12" t="s">
        <v>6874</v>
      </c>
      <c r="D6421" s="5" t="s">
        <v>6875</v>
      </c>
      <c r="E6421" s="6" t="s">
        <v>6875</v>
      </c>
      <c r="F6421" s="1" t="s">
        <v>573</v>
      </c>
      <c r="G6421" s="15" t="s">
        <v>4</v>
      </c>
      <c r="H6421" s="1" t="s">
        <v>6877</v>
      </c>
      <c r="I6421" s="2" t="s">
        <v>6878</v>
      </c>
      <c r="J6421" s="6" t="s">
        <v>4</v>
      </c>
      <c r="K6421" s="6" t="s">
        <v>4</v>
      </c>
      <c r="L6421" s="6" t="s">
        <v>4</v>
      </c>
      <c r="M6421" s="6" t="s">
        <v>5</v>
      </c>
      <c r="N6421" s="6" t="s">
        <v>6880</v>
      </c>
      <c r="O6421" s="16">
        <v>44797</v>
      </c>
      <c r="P6421" s="6" t="s">
        <v>7</v>
      </c>
      <c r="Q6421" s="18">
        <v>10149.41</v>
      </c>
      <c r="R6421" s="18">
        <v>10149.41</v>
      </c>
      <c r="S6421" s="18">
        <v>0</v>
      </c>
      <c r="T6421" s="18">
        <v>0</v>
      </c>
      <c r="U6421" s="10">
        <f t="shared" si="202"/>
        <v>0</v>
      </c>
      <c r="V6421" s="20">
        <f t="shared" si="203"/>
        <v>0</v>
      </c>
    </row>
    <row r="6422" spans="1:22" outlineLevel="4" x14ac:dyDescent="0.35">
      <c r="A6422" s="6" t="s">
        <v>566</v>
      </c>
      <c r="B6422" s="6" t="s">
        <v>567</v>
      </c>
      <c r="C6422" s="12" t="s">
        <v>6874</v>
      </c>
      <c r="D6422" s="5" t="s">
        <v>6875</v>
      </c>
      <c r="E6422" s="6" t="s">
        <v>6875</v>
      </c>
      <c r="F6422" s="1" t="s">
        <v>573</v>
      </c>
      <c r="G6422" s="15" t="s">
        <v>4</v>
      </c>
      <c r="H6422" s="1" t="s">
        <v>6877</v>
      </c>
      <c r="I6422" s="2" t="s">
        <v>6878</v>
      </c>
      <c r="J6422" s="6" t="s">
        <v>4</v>
      </c>
      <c r="K6422" s="6" t="s">
        <v>4</v>
      </c>
      <c r="L6422" s="6" t="s">
        <v>4</v>
      </c>
      <c r="M6422" s="6" t="s">
        <v>5</v>
      </c>
      <c r="N6422" s="6" t="s">
        <v>6881</v>
      </c>
      <c r="O6422" s="16">
        <v>44859</v>
      </c>
      <c r="P6422" s="6" t="s">
        <v>7</v>
      </c>
      <c r="Q6422" s="18">
        <v>2335.67</v>
      </c>
      <c r="R6422" s="18">
        <v>2335.67</v>
      </c>
      <c r="S6422" s="18">
        <v>0</v>
      </c>
      <c r="T6422" s="18">
        <v>0</v>
      </c>
      <c r="U6422" s="10">
        <f t="shared" si="202"/>
        <v>0</v>
      </c>
      <c r="V6422" s="20">
        <f t="shared" si="203"/>
        <v>0</v>
      </c>
    </row>
    <row r="6423" spans="1:22" outlineLevel="3" x14ac:dyDescent="0.35">
      <c r="H6423" s="14" t="s">
        <v>12549</v>
      </c>
      <c r="O6423" s="16"/>
      <c r="Q6423" s="18">
        <f>SUBTOTAL(9,Q6419:Q6422)</f>
        <v>30814.370000000003</v>
      </c>
      <c r="R6423" s="18">
        <f>SUBTOTAL(9,R6419:R6422)</f>
        <v>30814.370000000003</v>
      </c>
      <c r="S6423" s="18">
        <f>SUBTOTAL(9,S6419:S6422)</f>
        <v>0</v>
      </c>
      <c r="T6423" s="18">
        <f>SUBTOTAL(9,T6419:T6422)</f>
        <v>0</v>
      </c>
      <c r="U6423" s="10">
        <f t="shared" si="202"/>
        <v>0</v>
      </c>
      <c r="V6423" s="20">
        <f t="shared" si="203"/>
        <v>0</v>
      </c>
    </row>
    <row r="6424" spans="1:22" outlineLevel="4" x14ac:dyDescent="0.35">
      <c r="A6424" s="6" t="s">
        <v>566</v>
      </c>
      <c r="B6424" s="6" t="s">
        <v>567</v>
      </c>
      <c r="C6424" s="12" t="s">
        <v>6874</v>
      </c>
      <c r="D6424" s="5" t="s">
        <v>6875</v>
      </c>
      <c r="E6424" s="6" t="s">
        <v>6875</v>
      </c>
      <c r="F6424" s="1" t="s">
        <v>573</v>
      </c>
      <c r="G6424" s="15" t="s">
        <v>4</v>
      </c>
      <c r="H6424" s="1" t="s">
        <v>6883</v>
      </c>
      <c r="I6424" s="2" t="s">
        <v>6884</v>
      </c>
      <c r="J6424" s="6" t="s">
        <v>4</v>
      </c>
      <c r="K6424" s="6" t="s">
        <v>4</v>
      </c>
      <c r="L6424" s="6" t="s">
        <v>4</v>
      </c>
      <c r="M6424" s="6" t="s">
        <v>5</v>
      </c>
      <c r="N6424" s="6" t="s">
        <v>6882</v>
      </c>
      <c r="O6424" s="16">
        <v>44909</v>
      </c>
      <c r="P6424" s="6" t="s">
        <v>7</v>
      </c>
      <c r="Q6424" s="18">
        <v>1885.11</v>
      </c>
      <c r="R6424" s="18">
        <v>1885.11</v>
      </c>
      <c r="S6424" s="18">
        <v>0</v>
      </c>
      <c r="T6424" s="18">
        <v>0</v>
      </c>
      <c r="U6424" s="10">
        <f t="shared" si="202"/>
        <v>0</v>
      </c>
      <c r="V6424" s="20">
        <f t="shared" si="203"/>
        <v>0</v>
      </c>
    </row>
    <row r="6425" spans="1:22" outlineLevel="4" x14ac:dyDescent="0.35">
      <c r="A6425" s="6" t="s">
        <v>566</v>
      </c>
      <c r="B6425" s="6" t="s">
        <v>567</v>
      </c>
      <c r="C6425" s="12" t="s">
        <v>6874</v>
      </c>
      <c r="D6425" s="5" t="s">
        <v>6875</v>
      </c>
      <c r="E6425" s="6" t="s">
        <v>6875</v>
      </c>
      <c r="F6425" s="1" t="s">
        <v>573</v>
      </c>
      <c r="G6425" s="15" t="s">
        <v>4</v>
      </c>
      <c r="H6425" s="1" t="s">
        <v>6883</v>
      </c>
      <c r="I6425" s="2" t="s">
        <v>6884</v>
      </c>
      <c r="J6425" s="6" t="s">
        <v>4</v>
      </c>
      <c r="K6425" s="6" t="s">
        <v>4</v>
      </c>
      <c r="L6425" s="6" t="s">
        <v>4</v>
      </c>
      <c r="M6425" s="6" t="s">
        <v>5</v>
      </c>
      <c r="N6425" s="6" t="s">
        <v>6885</v>
      </c>
      <c r="O6425" s="16">
        <v>44951</v>
      </c>
      <c r="P6425" s="6" t="s">
        <v>7</v>
      </c>
      <c r="Q6425" s="18">
        <v>3112.34</v>
      </c>
      <c r="R6425" s="18">
        <v>3112.34</v>
      </c>
      <c r="S6425" s="18">
        <v>0</v>
      </c>
      <c r="T6425" s="18">
        <v>0</v>
      </c>
      <c r="U6425" s="10">
        <f t="shared" si="202"/>
        <v>0</v>
      </c>
      <c r="V6425" s="20">
        <f t="shared" si="203"/>
        <v>0</v>
      </c>
    </row>
    <row r="6426" spans="1:22" outlineLevel="4" x14ac:dyDescent="0.35">
      <c r="A6426" s="6" t="s">
        <v>566</v>
      </c>
      <c r="B6426" s="6" t="s">
        <v>567</v>
      </c>
      <c r="C6426" s="12" t="s">
        <v>6874</v>
      </c>
      <c r="D6426" s="5" t="s">
        <v>6875</v>
      </c>
      <c r="E6426" s="6" t="s">
        <v>6875</v>
      </c>
      <c r="F6426" s="1" t="s">
        <v>573</v>
      </c>
      <c r="G6426" s="15" t="s">
        <v>4</v>
      </c>
      <c r="H6426" s="1" t="s">
        <v>6883</v>
      </c>
      <c r="I6426" s="2" t="s">
        <v>6884</v>
      </c>
      <c r="J6426" s="6" t="s">
        <v>4</v>
      </c>
      <c r="K6426" s="6" t="s">
        <v>4</v>
      </c>
      <c r="L6426" s="6" t="s">
        <v>4</v>
      </c>
      <c r="M6426" s="6" t="s">
        <v>5</v>
      </c>
      <c r="N6426" s="6" t="s">
        <v>6886</v>
      </c>
      <c r="O6426" s="16">
        <v>45064</v>
      </c>
      <c r="P6426" s="6" t="s">
        <v>7</v>
      </c>
      <c r="Q6426" s="18">
        <v>13819.23</v>
      </c>
      <c r="R6426" s="18">
        <v>13819.23</v>
      </c>
      <c r="S6426" s="18">
        <v>0</v>
      </c>
      <c r="T6426" s="18">
        <v>0</v>
      </c>
      <c r="U6426" s="10">
        <f t="shared" si="202"/>
        <v>0</v>
      </c>
      <c r="V6426" s="20">
        <f t="shared" si="203"/>
        <v>0</v>
      </c>
    </row>
    <row r="6427" spans="1:22" outlineLevel="3" x14ac:dyDescent="0.35">
      <c r="H6427" s="14" t="s">
        <v>12550</v>
      </c>
      <c r="O6427" s="16"/>
      <c r="Q6427" s="18">
        <f>SUBTOTAL(9,Q6424:Q6426)</f>
        <v>18816.68</v>
      </c>
      <c r="R6427" s="18">
        <f>SUBTOTAL(9,R6424:R6426)</f>
        <v>18816.68</v>
      </c>
      <c r="S6427" s="18">
        <f>SUBTOTAL(9,S6424:S6426)</f>
        <v>0</v>
      </c>
      <c r="T6427" s="18">
        <f>SUBTOTAL(9,T6424:T6426)</f>
        <v>0</v>
      </c>
      <c r="U6427" s="10">
        <f t="shared" si="202"/>
        <v>0</v>
      </c>
      <c r="V6427" s="20">
        <f t="shared" si="203"/>
        <v>0</v>
      </c>
    </row>
    <row r="6428" spans="1:22" outlineLevel="2" x14ac:dyDescent="0.35">
      <c r="C6428" s="13" t="s">
        <v>10848</v>
      </c>
      <c r="O6428" s="16"/>
      <c r="Q6428" s="18">
        <f>SUBTOTAL(9,Q6419:Q6426)</f>
        <v>49631.05</v>
      </c>
      <c r="R6428" s="18">
        <f>SUBTOTAL(9,R6419:R6426)</f>
        <v>49631.05</v>
      </c>
      <c r="S6428" s="18">
        <f>SUBTOTAL(9,S6419:S6426)</f>
        <v>0</v>
      </c>
      <c r="T6428" s="18">
        <f>SUBTOTAL(9,T6419:T6426)</f>
        <v>0</v>
      </c>
      <c r="U6428" s="10">
        <f t="shared" si="202"/>
        <v>0</v>
      </c>
      <c r="V6428" s="20">
        <f t="shared" si="203"/>
        <v>0</v>
      </c>
    </row>
    <row r="6429" spans="1:22" outlineLevel="4" x14ac:dyDescent="0.35">
      <c r="A6429" s="6" t="s">
        <v>52</v>
      </c>
      <c r="B6429" s="6" t="s">
        <v>53</v>
      </c>
      <c r="C6429" s="12" t="s">
        <v>6887</v>
      </c>
      <c r="D6429" s="5" t="s">
        <v>6888</v>
      </c>
      <c r="E6429" s="6" t="s">
        <v>6888</v>
      </c>
      <c r="F6429" s="1" t="s">
        <v>4</v>
      </c>
      <c r="G6429" s="15" t="s">
        <v>2195</v>
      </c>
      <c r="H6429" s="1" t="s">
        <v>6890</v>
      </c>
      <c r="I6429" s="2" t="s">
        <v>6891</v>
      </c>
      <c r="J6429" s="6" t="s">
        <v>4</v>
      </c>
      <c r="K6429" s="6" t="s">
        <v>4</v>
      </c>
      <c r="L6429" s="6" t="s">
        <v>4</v>
      </c>
      <c r="M6429" s="6" t="s">
        <v>5</v>
      </c>
      <c r="N6429" s="6" t="s">
        <v>6889</v>
      </c>
      <c r="O6429" s="16">
        <v>44803</v>
      </c>
      <c r="P6429" s="6" t="s">
        <v>7</v>
      </c>
      <c r="Q6429" s="18">
        <v>1454</v>
      </c>
      <c r="R6429" s="18">
        <v>0</v>
      </c>
      <c r="S6429" s="18">
        <v>1454</v>
      </c>
      <c r="T6429" s="18">
        <v>0</v>
      </c>
      <c r="U6429" s="10">
        <f t="shared" si="202"/>
        <v>0</v>
      </c>
      <c r="V6429" s="20">
        <f t="shared" si="203"/>
        <v>0</v>
      </c>
    </row>
    <row r="6430" spans="1:22" outlineLevel="3" x14ac:dyDescent="0.35">
      <c r="H6430" s="14" t="s">
        <v>12551</v>
      </c>
      <c r="O6430" s="16"/>
      <c r="Q6430" s="18">
        <f>SUBTOTAL(9,Q6429:Q6429)</f>
        <v>1454</v>
      </c>
      <c r="R6430" s="18">
        <f>SUBTOTAL(9,R6429:R6429)</f>
        <v>0</v>
      </c>
      <c r="S6430" s="18">
        <f>SUBTOTAL(9,S6429:S6429)</f>
        <v>1454</v>
      </c>
      <c r="T6430" s="18">
        <f>SUBTOTAL(9,T6429:T6429)</f>
        <v>0</v>
      </c>
      <c r="U6430" s="10">
        <f t="shared" si="202"/>
        <v>0</v>
      </c>
      <c r="V6430" s="20">
        <f t="shared" si="203"/>
        <v>0</v>
      </c>
    </row>
    <row r="6431" spans="1:22" outlineLevel="4" x14ac:dyDescent="0.35">
      <c r="A6431" s="6" t="s">
        <v>52</v>
      </c>
      <c r="B6431" s="6" t="s">
        <v>53</v>
      </c>
      <c r="C6431" s="12" t="s">
        <v>6887</v>
      </c>
      <c r="D6431" s="5" t="s">
        <v>6888</v>
      </c>
      <c r="E6431" s="6" t="s">
        <v>6888</v>
      </c>
      <c r="F6431" s="1" t="s">
        <v>55</v>
      </c>
      <c r="G6431" s="15" t="s">
        <v>4</v>
      </c>
      <c r="H6431" s="1" t="s">
        <v>6893</v>
      </c>
      <c r="I6431" s="2" t="s">
        <v>6894</v>
      </c>
      <c r="J6431" s="6" t="s">
        <v>4</v>
      </c>
      <c r="K6431" s="6" t="s">
        <v>4</v>
      </c>
      <c r="L6431" s="6" t="s">
        <v>4</v>
      </c>
      <c r="M6431" s="6" t="s">
        <v>5</v>
      </c>
      <c r="N6431" s="6" t="s">
        <v>6892</v>
      </c>
      <c r="O6431" s="16">
        <v>44992</v>
      </c>
      <c r="P6431" s="6" t="s">
        <v>7</v>
      </c>
      <c r="Q6431" s="18">
        <v>45000</v>
      </c>
      <c r="R6431" s="18">
        <v>45000</v>
      </c>
      <c r="S6431" s="18">
        <v>0</v>
      </c>
      <c r="T6431" s="18">
        <v>0</v>
      </c>
      <c r="U6431" s="10">
        <f t="shared" si="202"/>
        <v>0</v>
      </c>
      <c r="V6431" s="20">
        <f t="shared" si="203"/>
        <v>0</v>
      </c>
    </row>
    <row r="6432" spans="1:22" outlineLevel="3" x14ac:dyDescent="0.35">
      <c r="H6432" s="14" t="s">
        <v>12552</v>
      </c>
      <c r="O6432" s="16"/>
      <c r="Q6432" s="18">
        <f>SUBTOTAL(9,Q6431:Q6431)</f>
        <v>45000</v>
      </c>
      <c r="R6432" s="18">
        <f>SUBTOTAL(9,R6431:R6431)</f>
        <v>45000</v>
      </c>
      <c r="S6432" s="18">
        <f>SUBTOTAL(9,S6431:S6431)</f>
        <v>0</v>
      </c>
      <c r="T6432" s="18">
        <f>SUBTOTAL(9,T6431:T6431)</f>
        <v>0</v>
      </c>
      <c r="U6432" s="10">
        <f t="shared" si="202"/>
        <v>0</v>
      </c>
      <c r="V6432" s="20">
        <f t="shared" si="203"/>
        <v>0</v>
      </c>
    </row>
    <row r="6433" spans="1:22" ht="29" outlineLevel="4" x14ac:dyDescent="0.35">
      <c r="A6433" s="6" t="s">
        <v>110</v>
      </c>
      <c r="B6433" s="6" t="s">
        <v>111</v>
      </c>
      <c r="C6433" s="12" t="s">
        <v>6887</v>
      </c>
      <c r="D6433" s="5" t="s">
        <v>6895</v>
      </c>
      <c r="E6433" s="6" t="s">
        <v>6895</v>
      </c>
      <c r="F6433" s="1" t="s">
        <v>76</v>
      </c>
      <c r="G6433" s="15" t="s">
        <v>4</v>
      </c>
      <c r="H6433" s="1" t="s">
        <v>6897</v>
      </c>
      <c r="I6433" s="2" t="s">
        <v>6898</v>
      </c>
      <c r="J6433" s="6" t="s">
        <v>4</v>
      </c>
      <c r="K6433" s="6" t="s">
        <v>4</v>
      </c>
      <c r="L6433" s="6" t="s">
        <v>4</v>
      </c>
      <c r="M6433" s="6" t="s">
        <v>5</v>
      </c>
      <c r="N6433" s="6" t="s">
        <v>6896</v>
      </c>
      <c r="O6433" s="16">
        <v>44753</v>
      </c>
      <c r="P6433" s="6" t="s">
        <v>7</v>
      </c>
      <c r="Q6433" s="18">
        <v>58154</v>
      </c>
      <c r="R6433" s="18">
        <v>58154</v>
      </c>
      <c r="S6433" s="18">
        <v>0</v>
      </c>
      <c r="T6433" s="18">
        <v>0</v>
      </c>
      <c r="U6433" s="10">
        <f t="shared" si="202"/>
        <v>0</v>
      </c>
      <c r="V6433" s="20">
        <f t="shared" si="203"/>
        <v>0</v>
      </c>
    </row>
    <row r="6434" spans="1:22" outlineLevel="3" x14ac:dyDescent="0.35">
      <c r="H6434" s="14" t="s">
        <v>12553</v>
      </c>
      <c r="O6434" s="16"/>
      <c r="Q6434" s="18">
        <f>SUBTOTAL(9,Q6433:Q6433)</f>
        <v>58154</v>
      </c>
      <c r="R6434" s="18">
        <f>SUBTOTAL(9,R6433:R6433)</f>
        <v>58154</v>
      </c>
      <c r="S6434" s="18">
        <f>SUBTOTAL(9,S6433:S6433)</f>
        <v>0</v>
      </c>
      <c r="T6434" s="18">
        <f>SUBTOTAL(9,T6433:T6433)</f>
        <v>0</v>
      </c>
      <c r="U6434" s="10">
        <f t="shared" si="202"/>
        <v>0</v>
      </c>
      <c r="V6434" s="20">
        <f t="shared" si="203"/>
        <v>0</v>
      </c>
    </row>
    <row r="6435" spans="1:22" outlineLevel="4" x14ac:dyDescent="0.35">
      <c r="A6435" s="6" t="s">
        <v>52</v>
      </c>
      <c r="B6435" s="6" t="s">
        <v>53</v>
      </c>
      <c r="C6435" s="12" t="s">
        <v>6887</v>
      </c>
      <c r="D6435" s="5" t="s">
        <v>6888</v>
      </c>
      <c r="E6435" s="6" t="s">
        <v>6888</v>
      </c>
      <c r="F6435" s="1" t="s">
        <v>4</v>
      </c>
      <c r="G6435" s="15" t="s">
        <v>2195</v>
      </c>
      <c r="H6435" s="1" t="s">
        <v>6900</v>
      </c>
      <c r="I6435" s="2" t="s">
        <v>6894</v>
      </c>
      <c r="J6435" s="6" t="s">
        <v>4</v>
      </c>
      <c r="K6435" s="6" t="s">
        <v>4</v>
      </c>
      <c r="L6435" s="6" t="s">
        <v>4</v>
      </c>
      <c r="M6435" s="6" t="s">
        <v>5</v>
      </c>
      <c r="N6435" s="6" t="s">
        <v>6899</v>
      </c>
      <c r="O6435" s="16">
        <v>45033</v>
      </c>
      <c r="P6435" s="6" t="s">
        <v>7</v>
      </c>
      <c r="Q6435" s="18">
        <v>3044.42</v>
      </c>
      <c r="R6435" s="18">
        <v>0</v>
      </c>
      <c r="S6435" s="18">
        <v>3044.42</v>
      </c>
      <c r="T6435" s="18">
        <v>0</v>
      </c>
      <c r="U6435" s="10">
        <f t="shared" si="202"/>
        <v>0</v>
      </c>
      <c r="V6435" s="20">
        <f t="shared" si="203"/>
        <v>0</v>
      </c>
    </row>
    <row r="6436" spans="1:22" outlineLevel="4" x14ac:dyDescent="0.35">
      <c r="A6436" s="6" t="s">
        <v>52</v>
      </c>
      <c r="B6436" s="6" t="s">
        <v>53</v>
      </c>
      <c r="C6436" s="12" t="s">
        <v>6887</v>
      </c>
      <c r="D6436" s="5" t="s">
        <v>6888</v>
      </c>
      <c r="E6436" s="6" t="s">
        <v>6888</v>
      </c>
      <c r="F6436" s="1" t="s">
        <v>55</v>
      </c>
      <c r="G6436" s="15" t="s">
        <v>4</v>
      </c>
      <c r="H6436" s="1" t="s">
        <v>6900</v>
      </c>
      <c r="I6436" s="2" t="s">
        <v>6894</v>
      </c>
      <c r="J6436" s="6" t="s">
        <v>4</v>
      </c>
      <c r="K6436" s="6" t="s">
        <v>4</v>
      </c>
      <c r="L6436" s="6" t="s">
        <v>4</v>
      </c>
      <c r="M6436" s="6" t="s">
        <v>5</v>
      </c>
      <c r="N6436" s="6" t="s">
        <v>6899</v>
      </c>
      <c r="O6436" s="16">
        <v>45033</v>
      </c>
      <c r="P6436" s="6" t="s">
        <v>7</v>
      </c>
      <c r="Q6436" s="18">
        <v>27410.58</v>
      </c>
      <c r="R6436" s="18">
        <v>27410.58</v>
      </c>
      <c r="S6436" s="18">
        <v>0</v>
      </c>
      <c r="T6436" s="18">
        <v>0</v>
      </c>
      <c r="U6436" s="10">
        <f t="shared" si="202"/>
        <v>0</v>
      </c>
      <c r="V6436" s="20">
        <f t="shared" si="203"/>
        <v>0</v>
      </c>
    </row>
    <row r="6437" spans="1:22" outlineLevel="3" x14ac:dyDescent="0.35">
      <c r="H6437" s="14" t="s">
        <v>12554</v>
      </c>
      <c r="O6437" s="16"/>
      <c r="Q6437" s="18">
        <f>SUBTOTAL(9,Q6435:Q6436)</f>
        <v>30455</v>
      </c>
      <c r="R6437" s="18">
        <f>SUBTOTAL(9,R6435:R6436)</f>
        <v>27410.58</v>
      </c>
      <c r="S6437" s="18">
        <f>SUBTOTAL(9,S6435:S6436)</f>
        <v>3044.42</v>
      </c>
      <c r="T6437" s="18">
        <f>SUBTOTAL(9,T6435:T6436)</f>
        <v>0</v>
      </c>
      <c r="U6437" s="10">
        <f t="shared" si="202"/>
        <v>-1.8189894035458565E-12</v>
      </c>
      <c r="V6437" s="20">
        <f t="shared" si="203"/>
        <v>-1.8189894035458565E-12</v>
      </c>
    </row>
    <row r="6438" spans="1:22" ht="29" outlineLevel="4" x14ac:dyDescent="0.35">
      <c r="A6438" s="6" t="s">
        <v>110</v>
      </c>
      <c r="B6438" s="6" t="s">
        <v>111</v>
      </c>
      <c r="C6438" s="12" t="s">
        <v>6887</v>
      </c>
      <c r="D6438" s="5" t="s">
        <v>6895</v>
      </c>
      <c r="E6438" s="6" t="s">
        <v>6895</v>
      </c>
      <c r="F6438" s="1" t="s">
        <v>86</v>
      </c>
      <c r="G6438" s="15" t="s">
        <v>4</v>
      </c>
      <c r="H6438" s="1" t="s">
        <v>6902</v>
      </c>
      <c r="I6438" s="2" t="s">
        <v>6903</v>
      </c>
      <c r="J6438" s="6" t="s">
        <v>4</v>
      </c>
      <c r="K6438" s="6" t="s">
        <v>4</v>
      </c>
      <c r="L6438" s="6" t="s">
        <v>4</v>
      </c>
      <c r="M6438" s="6" t="s">
        <v>5</v>
      </c>
      <c r="N6438" s="6" t="s">
        <v>6901</v>
      </c>
      <c r="O6438" s="16">
        <v>44769</v>
      </c>
      <c r="P6438" s="6" t="s">
        <v>7</v>
      </c>
      <c r="Q6438" s="18">
        <v>1205</v>
      </c>
      <c r="R6438" s="18">
        <v>1205</v>
      </c>
      <c r="S6438" s="18">
        <v>0</v>
      </c>
      <c r="T6438" s="18">
        <v>0</v>
      </c>
      <c r="U6438" s="10">
        <f t="shared" si="202"/>
        <v>0</v>
      </c>
      <c r="V6438" s="20">
        <f t="shared" si="203"/>
        <v>0</v>
      </c>
    </row>
    <row r="6439" spans="1:22" outlineLevel="3" x14ac:dyDescent="0.35">
      <c r="H6439" s="14" t="s">
        <v>12555</v>
      </c>
      <c r="O6439" s="16"/>
      <c r="Q6439" s="18">
        <f>SUBTOTAL(9,Q6438:Q6438)</f>
        <v>1205</v>
      </c>
      <c r="R6439" s="18">
        <f>SUBTOTAL(9,R6438:R6438)</f>
        <v>1205</v>
      </c>
      <c r="S6439" s="18">
        <f>SUBTOTAL(9,S6438:S6438)</f>
        <v>0</v>
      </c>
      <c r="T6439" s="18">
        <f>SUBTOTAL(9,T6438:T6438)</f>
        <v>0</v>
      </c>
      <c r="U6439" s="10">
        <f t="shared" si="202"/>
        <v>0</v>
      </c>
      <c r="V6439" s="20">
        <f t="shared" si="203"/>
        <v>0</v>
      </c>
    </row>
    <row r="6440" spans="1:22" outlineLevel="4" x14ac:dyDescent="0.35">
      <c r="A6440" s="6" t="s">
        <v>52</v>
      </c>
      <c r="B6440" s="6" t="s">
        <v>53</v>
      </c>
      <c r="C6440" s="12" t="s">
        <v>6887</v>
      </c>
      <c r="D6440" s="5" t="s">
        <v>6888</v>
      </c>
      <c r="E6440" s="6" t="s">
        <v>6888</v>
      </c>
      <c r="F6440" s="1" t="s">
        <v>4</v>
      </c>
      <c r="G6440" s="15" t="s">
        <v>2195</v>
      </c>
      <c r="H6440" s="1" t="s">
        <v>6905</v>
      </c>
      <c r="I6440" s="2" t="s">
        <v>6891</v>
      </c>
      <c r="J6440" s="6" t="s">
        <v>4</v>
      </c>
      <c r="K6440" s="6" t="s">
        <v>4</v>
      </c>
      <c r="L6440" s="6" t="s">
        <v>4</v>
      </c>
      <c r="M6440" s="6" t="s">
        <v>5</v>
      </c>
      <c r="N6440" s="6" t="s">
        <v>6904</v>
      </c>
      <c r="O6440" s="16">
        <v>44803</v>
      </c>
      <c r="P6440" s="6" t="s">
        <v>7</v>
      </c>
      <c r="Q6440" s="18">
        <v>121051</v>
      </c>
      <c r="R6440" s="18">
        <v>0</v>
      </c>
      <c r="S6440" s="18">
        <v>121051</v>
      </c>
      <c r="T6440" s="18">
        <v>0</v>
      </c>
      <c r="U6440" s="10">
        <f t="shared" si="202"/>
        <v>0</v>
      </c>
      <c r="V6440" s="20">
        <f t="shared" si="203"/>
        <v>0</v>
      </c>
    </row>
    <row r="6441" spans="1:22" outlineLevel="4" x14ac:dyDescent="0.35">
      <c r="A6441" s="6" t="s">
        <v>52</v>
      </c>
      <c r="B6441" s="6" t="s">
        <v>53</v>
      </c>
      <c r="C6441" s="12" t="s">
        <v>6887</v>
      </c>
      <c r="D6441" s="5" t="s">
        <v>6888</v>
      </c>
      <c r="E6441" s="6" t="s">
        <v>6888</v>
      </c>
      <c r="F6441" s="1" t="s">
        <v>4</v>
      </c>
      <c r="G6441" s="15" t="s">
        <v>2195</v>
      </c>
      <c r="H6441" s="1" t="s">
        <v>6905</v>
      </c>
      <c r="I6441" s="2" t="s">
        <v>6891</v>
      </c>
      <c r="J6441" s="6" t="s">
        <v>4</v>
      </c>
      <c r="K6441" s="6" t="s">
        <v>4</v>
      </c>
      <c r="L6441" s="6" t="s">
        <v>4</v>
      </c>
      <c r="M6441" s="6" t="s">
        <v>5</v>
      </c>
      <c r="N6441" s="6" t="s">
        <v>6906</v>
      </c>
      <c r="O6441" s="16">
        <v>44874</v>
      </c>
      <c r="P6441" s="6" t="s">
        <v>7</v>
      </c>
      <c r="Q6441" s="18">
        <v>124889</v>
      </c>
      <c r="R6441" s="18">
        <v>0</v>
      </c>
      <c r="S6441" s="18">
        <v>124889</v>
      </c>
      <c r="T6441" s="18">
        <v>0</v>
      </c>
      <c r="U6441" s="10">
        <f t="shared" si="202"/>
        <v>0</v>
      </c>
      <c r="V6441" s="20">
        <f t="shared" si="203"/>
        <v>0</v>
      </c>
    </row>
    <row r="6442" spans="1:22" outlineLevel="4" x14ac:dyDescent="0.35">
      <c r="A6442" s="6" t="s">
        <v>52</v>
      </c>
      <c r="B6442" s="6" t="s">
        <v>53</v>
      </c>
      <c r="C6442" s="12" t="s">
        <v>6887</v>
      </c>
      <c r="D6442" s="5" t="s">
        <v>6888</v>
      </c>
      <c r="E6442" s="6" t="s">
        <v>6888</v>
      </c>
      <c r="F6442" s="1" t="s">
        <v>4</v>
      </c>
      <c r="G6442" s="15" t="s">
        <v>2195</v>
      </c>
      <c r="H6442" s="1" t="s">
        <v>6905</v>
      </c>
      <c r="I6442" s="2" t="s">
        <v>6891</v>
      </c>
      <c r="J6442" s="6" t="s">
        <v>4</v>
      </c>
      <c r="K6442" s="6" t="s">
        <v>4</v>
      </c>
      <c r="L6442" s="6" t="s">
        <v>4</v>
      </c>
      <c r="M6442" s="6" t="s">
        <v>5</v>
      </c>
      <c r="N6442" s="6" t="s">
        <v>6907</v>
      </c>
      <c r="O6442" s="16">
        <v>44923</v>
      </c>
      <c r="P6442" s="6" t="s">
        <v>7</v>
      </c>
      <c r="Q6442" s="18">
        <v>95200</v>
      </c>
      <c r="R6442" s="18">
        <v>0</v>
      </c>
      <c r="S6442" s="18">
        <v>95200</v>
      </c>
      <c r="T6442" s="18">
        <v>0</v>
      </c>
      <c r="U6442" s="10">
        <f t="shared" si="202"/>
        <v>0</v>
      </c>
      <c r="V6442" s="20">
        <f t="shared" si="203"/>
        <v>0</v>
      </c>
    </row>
    <row r="6443" spans="1:22" outlineLevel="4" x14ac:dyDescent="0.35">
      <c r="A6443" s="6" t="s">
        <v>52</v>
      </c>
      <c r="B6443" s="6" t="s">
        <v>53</v>
      </c>
      <c r="C6443" s="12" t="s">
        <v>6887</v>
      </c>
      <c r="D6443" s="5" t="s">
        <v>6888</v>
      </c>
      <c r="E6443" s="6" t="s">
        <v>6888</v>
      </c>
      <c r="F6443" s="1" t="s">
        <v>4</v>
      </c>
      <c r="G6443" s="15" t="s">
        <v>2195</v>
      </c>
      <c r="H6443" s="1" t="s">
        <v>6905</v>
      </c>
      <c r="I6443" s="2" t="s">
        <v>6891</v>
      </c>
      <c r="J6443" s="6" t="s">
        <v>4</v>
      </c>
      <c r="K6443" s="6" t="s">
        <v>4</v>
      </c>
      <c r="L6443" s="6" t="s">
        <v>4</v>
      </c>
      <c r="M6443" s="6" t="s">
        <v>5</v>
      </c>
      <c r="N6443" s="6" t="s">
        <v>6908</v>
      </c>
      <c r="O6443" s="16">
        <v>44970</v>
      </c>
      <c r="P6443" s="6" t="s">
        <v>7</v>
      </c>
      <c r="Q6443" s="18">
        <v>73240</v>
      </c>
      <c r="R6443" s="18">
        <v>0</v>
      </c>
      <c r="S6443" s="18">
        <v>73240</v>
      </c>
      <c r="T6443" s="18">
        <v>0</v>
      </c>
      <c r="U6443" s="10">
        <f t="shared" si="202"/>
        <v>0</v>
      </c>
      <c r="V6443" s="20">
        <f t="shared" si="203"/>
        <v>0</v>
      </c>
    </row>
    <row r="6444" spans="1:22" outlineLevel="3" x14ac:dyDescent="0.35">
      <c r="H6444" s="14" t="s">
        <v>12556</v>
      </c>
      <c r="O6444" s="16"/>
      <c r="Q6444" s="18">
        <f>SUBTOTAL(9,Q6440:Q6443)</f>
        <v>414380</v>
      </c>
      <c r="R6444" s="18">
        <f>SUBTOTAL(9,R6440:R6443)</f>
        <v>0</v>
      </c>
      <c r="S6444" s="18">
        <f>SUBTOTAL(9,S6440:S6443)</f>
        <v>414380</v>
      </c>
      <c r="T6444" s="18">
        <f>SUBTOTAL(9,T6440:T6443)</f>
        <v>0</v>
      </c>
      <c r="U6444" s="10">
        <f t="shared" si="202"/>
        <v>0</v>
      </c>
      <c r="V6444" s="20">
        <f t="shared" si="203"/>
        <v>0</v>
      </c>
    </row>
    <row r="6445" spans="1:22" ht="29" outlineLevel="4" x14ac:dyDescent="0.35">
      <c r="A6445" s="6" t="s">
        <v>110</v>
      </c>
      <c r="B6445" s="6" t="s">
        <v>111</v>
      </c>
      <c r="C6445" s="12" t="s">
        <v>6887</v>
      </c>
      <c r="D6445" s="5" t="s">
        <v>6895</v>
      </c>
      <c r="E6445" s="6" t="s">
        <v>6895</v>
      </c>
      <c r="F6445" s="1" t="s">
        <v>4</v>
      </c>
      <c r="G6445" s="15" t="s">
        <v>82</v>
      </c>
      <c r="H6445" s="1" t="s">
        <v>6910</v>
      </c>
      <c r="I6445" s="2" t="s">
        <v>6911</v>
      </c>
      <c r="J6445" s="6" t="s">
        <v>4</v>
      </c>
      <c r="K6445" s="6" t="s">
        <v>4</v>
      </c>
      <c r="L6445" s="6" t="s">
        <v>4</v>
      </c>
      <c r="M6445" s="6" t="s">
        <v>5</v>
      </c>
      <c r="N6445" s="6" t="s">
        <v>6909</v>
      </c>
      <c r="O6445" s="16">
        <v>44767</v>
      </c>
      <c r="P6445" s="6" t="s">
        <v>7</v>
      </c>
      <c r="Q6445" s="18">
        <v>1074.4100000000001</v>
      </c>
      <c r="R6445" s="18">
        <v>0</v>
      </c>
      <c r="S6445" s="18">
        <v>1074.4100000000001</v>
      </c>
      <c r="T6445" s="18">
        <v>0</v>
      </c>
      <c r="U6445" s="10">
        <f t="shared" si="202"/>
        <v>0</v>
      </c>
      <c r="V6445" s="20">
        <f t="shared" si="203"/>
        <v>0</v>
      </c>
    </row>
    <row r="6446" spans="1:22" ht="29" outlineLevel="4" x14ac:dyDescent="0.35">
      <c r="A6446" s="6" t="s">
        <v>110</v>
      </c>
      <c r="B6446" s="6" t="s">
        <v>111</v>
      </c>
      <c r="C6446" s="12" t="s">
        <v>6887</v>
      </c>
      <c r="D6446" s="5" t="s">
        <v>6895</v>
      </c>
      <c r="E6446" s="6" t="s">
        <v>6895</v>
      </c>
      <c r="F6446" s="1" t="s">
        <v>4</v>
      </c>
      <c r="G6446" s="15" t="s">
        <v>82</v>
      </c>
      <c r="H6446" s="1" t="s">
        <v>6910</v>
      </c>
      <c r="I6446" s="2" t="s">
        <v>6911</v>
      </c>
      <c r="J6446" s="6" t="s">
        <v>4</v>
      </c>
      <c r="K6446" s="6" t="s">
        <v>4</v>
      </c>
      <c r="L6446" s="6" t="s">
        <v>4</v>
      </c>
      <c r="M6446" s="6" t="s">
        <v>5</v>
      </c>
      <c r="N6446" s="6" t="s">
        <v>6912</v>
      </c>
      <c r="O6446" s="16">
        <v>44819</v>
      </c>
      <c r="P6446" s="6" t="s">
        <v>7</v>
      </c>
      <c r="Q6446" s="18">
        <v>1777.32</v>
      </c>
      <c r="R6446" s="18">
        <v>0</v>
      </c>
      <c r="S6446" s="18">
        <v>1777.32</v>
      </c>
      <c r="T6446" s="18">
        <v>0</v>
      </c>
      <c r="U6446" s="10">
        <f t="shared" si="202"/>
        <v>0</v>
      </c>
      <c r="V6446" s="20">
        <f t="shared" si="203"/>
        <v>0</v>
      </c>
    </row>
    <row r="6447" spans="1:22" ht="29" outlineLevel="4" x14ac:dyDescent="0.35">
      <c r="A6447" s="6" t="s">
        <v>110</v>
      </c>
      <c r="B6447" s="6" t="s">
        <v>111</v>
      </c>
      <c r="C6447" s="12" t="s">
        <v>6887</v>
      </c>
      <c r="D6447" s="5" t="s">
        <v>6895</v>
      </c>
      <c r="E6447" s="6" t="s">
        <v>6895</v>
      </c>
      <c r="F6447" s="1" t="s">
        <v>76</v>
      </c>
      <c r="G6447" s="15" t="s">
        <v>4</v>
      </c>
      <c r="H6447" s="1" t="s">
        <v>6910</v>
      </c>
      <c r="I6447" s="2" t="s">
        <v>6911</v>
      </c>
      <c r="J6447" s="6" t="s">
        <v>4</v>
      </c>
      <c r="K6447" s="6" t="s">
        <v>4</v>
      </c>
      <c r="L6447" s="6" t="s">
        <v>4</v>
      </c>
      <c r="M6447" s="6" t="s">
        <v>5</v>
      </c>
      <c r="N6447" s="6" t="s">
        <v>6909</v>
      </c>
      <c r="O6447" s="16">
        <v>44767</v>
      </c>
      <c r="P6447" s="6" t="s">
        <v>7</v>
      </c>
      <c r="Q6447" s="18">
        <v>17191.59</v>
      </c>
      <c r="R6447" s="18">
        <v>17191.59</v>
      </c>
      <c r="S6447" s="18">
        <v>0</v>
      </c>
      <c r="T6447" s="18">
        <v>0</v>
      </c>
      <c r="U6447" s="10">
        <f t="shared" si="202"/>
        <v>0</v>
      </c>
      <c r="V6447" s="20">
        <f t="shared" si="203"/>
        <v>0</v>
      </c>
    </row>
    <row r="6448" spans="1:22" ht="29" outlineLevel="4" x14ac:dyDescent="0.35">
      <c r="A6448" s="6" t="s">
        <v>110</v>
      </c>
      <c r="B6448" s="6" t="s">
        <v>111</v>
      </c>
      <c r="C6448" s="12" t="s">
        <v>6887</v>
      </c>
      <c r="D6448" s="5" t="s">
        <v>6895</v>
      </c>
      <c r="E6448" s="6" t="s">
        <v>6895</v>
      </c>
      <c r="F6448" s="1" t="s">
        <v>76</v>
      </c>
      <c r="G6448" s="15" t="s">
        <v>4</v>
      </c>
      <c r="H6448" s="1" t="s">
        <v>6910</v>
      </c>
      <c r="I6448" s="2" t="s">
        <v>6911</v>
      </c>
      <c r="J6448" s="6" t="s">
        <v>4</v>
      </c>
      <c r="K6448" s="6" t="s">
        <v>4</v>
      </c>
      <c r="L6448" s="6" t="s">
        <v>4</v>
      </c>
      <c r="M6448" s="6" t="s">
        <v>5</v>
      </c>
      <c r="N6448" s="6" t="s">
        <v>6912</v>
      </c>
      <c r="O6448" s="16">
        <v>44819</v>
      </c>
      <c r="P6448" s="6" t="s">
        <v>7</v>
      </c>
      <c r="Q6448" s="18">
        <v>28438.68</v>
      </c>
      <c r="R6448" s="18">
        <v>28438.68</v>
      </c>
      <c r="S6448" s="18">
        <v>0</v>
      </c>
      <c r="T6448" s="18">
        <v>0</v>
      </c>
      <c r="U6448" s="10">
        <f t="shared" si="202"/>
        <v>0</v>
      </c>
      <c r="V6448" s="20">
        <f t="shared" si="203"/>
        <v>0</v>
      </c>
    </row>
    <row r="6449" spans="1:22" outlineLevel="3" x14ac:dyDescent="0.35">
      <c r="H6449" s="14" t="s">
        <v>12557</v>
      </c>
      <c r="O6449" s="16"/>
      <c r="Q6449" s="18">
        <f>SUBTOTAL(9,Q6445:Q6448)</f>
        <v>48482</v>
      </c>
      <c r="R6449" s="18">
        <f>SUBTOTAL(9,R6445:R6448)</f>
        <v>45630.270000000004</v>
      </c>
      <c r="S6449" s="18">
        <f>SUBTOTAL(9,S6445:S6448)</f>
        <v>2851.73</v>
      </c>
      <c r="T6449" s="18">
        <f>SUBTOTAL(9,T6445:T6448)</f>
        <v>0</v>
      </c>
      <c r="U6449" s="10">
        <f t="shared" si="202"/>
        <v>-4.0927261579781771E-12</v>
      </c>
      <c r="V6449" s="20">
        <f t="shared" si="203"/>
        <v>-4.0927261579781771E-12</v>
      </c>
    </row>
    <row r="6450" spans="1:22" ht="29" outlineLevel="4" x14ac:dyDescent="0.35">
      <c r="A6450" s="6" t="s">
        <v>110</v>
      </c>
      <c r="B6450" s="6" t="s">
        <v>111</v>
      </c>
      <c r="C6450" s="12" t="s">
        <v>6887</v>
      </c>
      <c r="D6450" s="5" t="s">
        <v>6895</v>
      </c>
      <c r="E6450" s="6" t="s">
        <v>6895</v>
      </c>
      <c r="F6450" s="1" t="s">
        <v>86</v>
      </c>
      <c r="G6450" s="15" t="s">
        <v>4</v>
      </c>
      <c r="H6450" s="1" t="s">
        <v>6914</v>
      </c>
      <c r="I6450" s="2" t="s">
        <v>6915</v>
      </c>
      <c r="J6450" s="6" t="s">
        <v>4</v>
      </c>
      <c r="K6450" s="6" t="s">
        <v>4</v>
      </c>
      <c r="L6450" s="6" t="s">
        <v>4</v>
      </c>
      <c r="M6450" s="6" t="s">
        <v>5</v>
      </c>
      <c r="N6450" s="6" t="s">
        <v>6913</v>
      </c>
      <c r="O6450" s="16">
        <v>44845</v>
      </c>
      <c r="P6450" s="6" t="s">
        <v>7</v>
      </c>
      <c r="Q6450" s="18">
        <v>1496</v>
      </c>
      <c r="R6450" s="18">
        <v>1496</v>
      </c>
      <c r="S6450" s="18">
        <v>0</v>
      </c>
      <c r="T6450" s="18">
        <v>0</v>
      </c>
      <c r="U6450" s="10">
        <f t="shared" si="202"/>
        <v>0</v>
      </c>
      <c r="V6450" s="20">
        <f t="shared" si="203"/>
        <v>0</v>
      </c>
    </row>
    <row r="6451" spans="1:22" ht="29" outlineLevel="4" x14ac:dyDescent="0.35">
      <c r="A6451" s="6" t="s">
        <v>110</v>
      </c>
      <c r="B6451" s="6" t="s">
        <v>111</v>
      </c>
      <c r="C6451" s="12" t="s">
        <v>6887</v>
      </c>
      <c r="D6451" s="5" t="s">
        <v>6895</v>
      </c>
      <c r="E6451" s="6" t="s">
        <v>6895</v>
      </c>
      <c r="F6451" s="1" t="s">
        <v>86</v>
      </c>
      <c r="G6451" s="15" t="s">
        <v>4</v>
      </c>
      <c r="H6451" s="1" t="s">
        <v>6914</v>
      </c>
      <c r="I6451" s="2" t="s">
        <v>6915</v>
      </c>
      <c r="J6451" s="6" t="s">
        <v>4</v>
      </c>
      <c r="K6451" s="6" t="s">
        <v>4</v>
      </c>
      <c r="L6451" s="6" t="s">
        <v>4</v>
      </c>
      <c r="M6451" s="6" t="s">
        <v>5</v>
      </c>
      <c r="N6451" s="6" t="s">
        <v>6916</v>
      </c>
      <c r="O6451" s="16">
        <v>44851</v>
      </c>
      <c r="P6451" s="6" t="s">
        <v>7</v>
      </c>
      <c r="Q6451" s="18">
        <v>2933</v>
      </c>
      <c r="R6451" s="18">
        <v>2933</v>
      </c>
      <c r="S6451" s="18">
        <v>0</v>
      </c>
      <c r="T6451" s="18">
        <v>0</v>
      </c>
      <c r="U6451" s="10">
        <f t="shared" si="202"/>
        <v>0</v>
      </c>
      <c r="V6451" s="20">
        <f t="shared" si="203"/>
        <v>0</v>
      </c>
    </row>
    <row r="6452" spans="1:22" ht="29" outlineLevel="4" x14ac:dyDescent="0.35">
      <c r="A6452" s="6" t="s">
        <v>110</v>
      </c>
      <c r="B6452" s="6" t="s">
        <v>111</v>
      </c>
      <c r="C6452" s="12" t="s">
        <v>6887</v>
      </c>
      <c r="D6452" s="5" t="s">
        <v>6895</v>
      </c>
      <c r="E6452" s="6" t="s">
        <v>6895</v>
      </c>
      <c r="F6452" s="1" t="s">
        <v>86</v>
      </c>
      <c r="G6452" s="15" t="s">
        <v>4</v>
      </c>
      <c r="H6452" s="1" t="s">
        <v>6914</v>
      </c>
      <c r="I6452" s="2" t="s">
        <v>6915</v>
      </c>
      <c r="J6452" s="6" t="s">
        <v>4</v>
      </c>
      <c r="K6452" s="6" t="s">
        <v>4</v>
      </c>
      <c r="L6452" s="6" t="s">
        <v>4</v>
      </c>
      <c r="M6452" s="6" t="s">
        <v>5</v>
      </c>
      <c r="N6452" s="6" t="s">
        <v>6917</v>
      </c>
      <c r="O6452" s="16">
        <v>44888</v>
      </c>
      <c r="P6452" s="6" t="s">
        <v>7</v>
      </c>
      <c r="Q6452" s="18">
        <v>502</v>
      </c>
      <c r="R6452" s="18">
        <v>502</v>
      </c>
      <c r="S6452" s="18">
        <v>0</v>
      </c>
      <c r="T6452" s="18">
        <v>0</v>
      </c>
      <c r="U6452" s="10">
        <f t="shared" si="202"/>
        <v>0</v>
      </c>
      <c r="V6452" s="20">
        <f t="shared" si="203"/>
        <v>0</v>
      </c>
    </row>
    <row r="6453" spans="1:22" ht="29" outlineLevel="4" x14ac:dyDescent="0.35">
      <c r="A6453" s="6" t="s">
        <v>110</v>
      </c>
      <c r="B6453" s="6" t="s">
        <v>111</v>
      </c>
      <c r="C6453" s="12" t="s">
        <v>6887</v>
      </c>
      <c r="D6453" s="5" t="s">
        <v>6895</v>
      </c>
      <c r="E6453" s="6" t="s">
        <v>6895</v>
      </c>
      <c r="F6453" s="1" t="s">
        <v>86</v>
      </c>
      <c r="G6453" s="15" t="s">
        <v>4</v>
      </c>
      <c r="H6453" s="1" t="s">
        <v>6914</v>
      </c>
      <c r="I6453" s="2" t="s">
        <v>6915</v>
      </c>
      <c r="J6453" s="6" t="s">
        <v>4</v>
      </c>
      <c r="K6453" s="6" t="s">
        <v>4</v>
      </c>
      <c r="L6453" s="6" t="s">
        <v>4</v>
      </c>
      <c r="M6453" s="6" t="s">
        <v>5</v>
      </c>
      <c r="N6453" s="6" t="s">
        <v>6918</v>
      </c>
      <c r="O6453" s="16">
        <v>44935</v>
      </c>
      <c r="P6453" s="6" t="s">
        <v>7</v>
      </c>
      <c r="Q6453" s="18">
        <v>440</v>
      </c>
      <c r="R6453" s="18">
        <v>440</v>
      </c>
      <c r="S6453" s="18">
        <v>0</v>
      </c>
      <c r="T6453" s="18">
        <v>0</v>
      </c>
      <c r="U6453" s="10">
        <f t="shared" si="202"/>
        <v>0</v>
      </c>
      <c r="V6453" s="20">
        <f t="shared" si="203"/>
        <v>0</v>
      </c>
    </row>
    <row r="6454" spans="1:22" ht="29" outlineLevel="4" x14ac:dyDescent="0.35">
      <c r="A6454" s="6" t="s">
        <v>110</v>
      </c>
      <c r="B6454" s="6" t="s">
        <v>111</v>
      </c>
      <c r="C6454" s="12" t="s">
        <v>6887</v>
      </c>
      <c r="D6454" s="5" t="s">
        <v>6895</v>
      </c>
      <c r="E6454" s="6" t="s">
        <v>6895</v>
      </c>
      <c r="F6454" s="1" t="s">
        <v>86</v>
      </c>
      <c r="G6454" s="15" t="s">
        <v>4</v>
      </c>
      <c r="H6454" s="1" t="s">
        <v>6914</v>
      </c>
      <c r="I6454" s="2" t="s">
        <v>6915</v>
      </c>
      <c r="J6454" s="6" t="s">
        <v>4</v>
      </c>
      <c r="K6454" s="6" t="s">
        <v>4</v>
      </c>
      <c r="L6454" s="6" t="s">
        <v>4</v>
      </c>
      <c r="M6454" s="6" t="s">
        <v>5</v>
      </c>
      <c r="N6454" s="6" t="s">
        <v>6919</v>
      </c>
      <c r="O6454" s="16">
        <v>44966</v>
      </c>
      <c r="P6454" s="6" t="s">
        <v>7</v>
      </c>
      <c r="Q6454" s="18">
        <v>484</v>
      </c>
      <c r="R6454" s="18">
        <v>484</v>
      </c>
      <c r="S6454" s="18">
        <v>0</v>
      </c>
      <c r="T6454" s="18">
        <v>0</v>
      </c>
      <c r="U6454" s="10">
        <f t="shared" si="202"/>
        <v>0</v>
      </c>
      <c r="V6454" s="20">
        <f t="shared" si="203"/>
        <v>0</v>
      </c>
    </row>
    <row r="6455" spans="1:22" ht="29" outlineLevel="4" x14ac:dyDescent="0.35">
      <c r="A6455" s="6" t="s">
        <v>110</v>
      </c>
      <c r="B6455" s="6" t="s">
        <v>111</v>
      </c>
      <c r="C6455" s="12" t="s">
        <v>6887</v>
      </c>
      <c r="D6455" s="5" t="s">
        <v>6895</v>
      </c>
      <c r="E6455" s="6" t="s">
        <v>6895</v>
      </c>
      <c r="F6455" s="1" t="s">
        <v>86</v>
      </c>
      <c r="G6455" s="15" t="s">
        <v>4</v>
      </c>
      <c r="H6455" s="1" t="s">
        <v>6914</v>
      </c>
      <c r="I6455" s="2" t="s">
        <v>6915</v>
      </c>
      <c r="J6455" s="6" t="s">
        <v>4</v>
      </c>
      <c r="K6455" s="6" t="s">
        <v>4</v>
      </c>
      <c r="L6455" s="6" t="s">
        <v>4</v>
      </c>
      <c r="M6455" s="6" t="s">
        <v>5</v>
      </c>
      <c r="N6455" s="6" t="s">
        <v>6920</v>
      </c>
      <c r="O6455" s="16">
        <v>44984</v>
      </c>
      <c r="P6455" s="6" t="s">
        <v>7</v>
      </c>
      <c r="Q6455" s="18">
        <v>344</v>
      </c>
      <c r="R6455" s="18">
        <v>344</v>
      </c>
      <c r="S6455" s="18">
        <v>0</v>
      </c>
      <c r="T6455" s="18">
        <v>0</v>
      </c>
      <c r="U6455" s="10">
        <f t="shared" si="202"/>
        <v>0</v>
      </c>
      <c r="V6455" s="20">
        <f t="shared" si="203"/>
        <v>0</v>
      </c>
    </row>
    <row r="6456" spans="1:22" outlineLevel="3" x14ac:dyDescent="0.35">
      <c r="H6456" s="14" t="s">
        <v>12558</v>
      </c>
      <c r="O6456" s="16"/>
      <c r="Q6456" s="18">
        <f>SUBTOTAL(9,Q6450:Q6455)</f>
        <v>6199</v>
      </c>
      <c r="R6456" s="18">
        <f>SUBTOTAL(9,R6450:R6455)</f>
        <v>6199</v>
      </c>
      <c r="S6456" s="18">
        <f>SUBTOTAL(9,S6450:S6455)</f>
        <v>0</v>
      </c>
      <c r="T6456" s="18">
        <f>SUBTOTAL(9,T6450:T6455)</f>
        <v>0</v>
      </c>
      <c r="U6456" s="10">
        <f t="shared" si="202"/>
        <v>0</v>
      </c>
      <c r="V6456" s="20">
        <f t="shared" si="203"/>
        <v>0</v>
      </c>
    </row>
    <row r="6457" spans="1:22" ht="29" outlineLevel="4" x14ac:dyDescent="0.35">
      <c r="A6457" s="6" t="s">
        <v>110</v>
      </c>
      <c r="B6457" s="6" t="s">
        <v>111</v>
      </c>
      <c r="C6457" s="12" t="s">
        <v>6887</v>
      </c>
      <c r="D6457" s="5" t="s">
        <v>6895</v>
      </c>
      <c r="E6457" s="6" t="s">
        <v>6895</v>
      </c>
      <c r="F6457" s="1" t="s">
        <v>4</v>
      </c>
      <c r="G6457" s="15" t="s">
        <v>82</v>
      </c>
      <c r="H6457" s="1" t="s">
        <v>6922</v>
      </c>
      <c r="I6457" s="2" t="s">
        <v>6923</v>
      </c>
      <c r="J6457" s="6" t="s">
        <v>4</v>
      </c>
      <c r="K6457" s="6" t="s">
        <v>4</v>
      </c>
      <c r="L6457" s="6" t="s">
        <v>4</v>
      </c>
      <c r="M6457" s="6" t="s">
        <v>5</v>
      </c>
      <c r="N6457" s="6" t="s">
        <v>6921</v>
      </c>
      <c r="O6457" s="16">
        <v>44888</v>
      </c>
      <c r="P6457" s="6" t="s">
        <v>7</v>
      </c>
      <c r="Q6457" s="18">
        <v>2548.64</v>
      </c>
      <c r="R6457" s="18">
        <v>0</v>
      </c>
      <c r="S6457" s="18">
        <v>2548.64</v>
      </c>
      <c r="T6457" s="18">
        <v>0</v>
      </c>
      <c r="U6457" s="10">
        <f t="shared" si="202"/>
        <v>0</v>
      </c>
      <c r="V6457" s="20">
        <f t="shared" si="203"/>
        <v>0</v>
      </c>
    </row>
    <row r="6458" spans="1:22" ht="29" outlineLevel="4" x14ac:dyDescent="0.35">
      <c r="A6458" s="6" t="s">
        <v>110</v>
      </c>
      <c r="B6458" s="6" t="s">
        <v>111</v>
      </c>
      <c r="C6458" s="12" t="s">
        <v>6887</v>
      </c>
      <c r="D6458" s="5" t="s">
        <v>6895</v>
      </c>
      <c r="E6458" s="6" t="s">
        <v>6895</v>
      </c>
      <c r="F6458" s="1" t="s">
        <v>4</v>
      </c>
      <c r="G6458" s="15" t="s">
        <v>82</v>
      </c>
      <c r="H6458" s="1" t="s">
        <v>6922</v>
      </c>
      <c r="I6458" s="2" t="s">
        <v>6923</v>
      </c>
      <c r="J6458" s="6" t="s">
        <v>4</v>
      </c>
      <c r="K6458" s="6" t="s">
        <v>4</v>
      </c>
      <c r="L6458" s="6" t="s">
        <v>4</v>
      </c>
      <c r="M6458" s="6" t="s">
        <v>5</v>
      </c>
      <c r="N6458" s="6" t="s">
        <v>6924</v>
      </c>
      <c r="O6458" s="16">
        <v>44930</v>
      </c>
      <c r="P6458" s="6" t="s">
        <v>7</v>
      </c>
      <c r="Q6458" s="18">
        <v>875.33</v>
      </c>
      <c r="R6458" s="18">
        <v>0</v>
      </c>
      <c r="S6458" s="18">
        <v>875.33</v>
      </c>
      <c r="T6458" s="18">
        <v>0</v>
      </c>
      <c r="U6458" s="10">
        <f t="shared" si="202"/>
        <v>0</v>
      </c>
      <c r="V6458" s="20">
        <f t="shared" si="203"/>
        <v>0</v>
      </c>
    </row>
    <row r="6459" spans="1:22" ht="29" outlineLevel="4" x14ac:dyDescent="0.35">
      <c r="A6459" s="6" t="s">
        <v>110</v>
      </c>
      <c r="B6459" s="6" t="s">
        <v>111</v>
      </c>
      <c r="C6459" s="12" t="s">
        <v>6887</v>
      </c>
      <c r="D6459" s="5" t="s">
        <v>6895</v>
      </c>
      <c r="E6459" s="6" t="s">
        <v>6895</v>
      </c>
      <c r="F6459" s="1" t="s">
        <v>4</v>
      </c>
      <c r="G6459" s="15" t="s">
        <v>82</v>
      </c>
      <c r="H6459" s="1" t="s">
        <v>6922</v>
      </c>
      <c r="I6459" s="2" t="s">
        <v>6923</v>
      </c>
      <c r="J6459" s="6" t="s">
        <v>4</v>
      </c>
      <c r="K6459" s="6" t="s">
        <v>4</v>
      </c>
      <c r="L6459" s="6" t="s">
        <v>4</v>
      </c>
      <c r="M6459" s="6" t="s">
        <v>5</v>
      </c>
      <c r="N6459" s="6" t="s">
        <v>6925</v>
      </c>
      <c r="O6459" s="16">
        <v>44937</v>
      </c>
      <c r="P6459" s="6" t="s">
        <v>7</v>
      </c>
      <c r="Q6459" s="18">
        <v>909.04</v>
      </c>
      <c r="R6459" s="18">
        <v>0</v>
      </c>
      <c r="S6459" s="18">
        <v>909.04</v>
      </c>
      <c r="T6459" s="18">
        <v>0</v>
      </c>
      <c r="U6459" s="10">
        <f t="shared" si="202"/>
        <v>0</v>
      </c>
      <c r="V6459" s="20">
        <f t="shared" si="203"/>
        <v>0</v>
      </c>
    </row>
    <row r="6460" spans="1:22" ht="29" outlineLevel="4" x14ac:dyDescent="0.35">
      <c r="A6460" s="6" t="s">
        <v>110</v>
      </c>
      <c r="B6460" s="6" t="s">
        <v>111</v>
      </c>
      <c r="C6460" s="12" t="s">
        <v>6887</v>
      </c>
      <c r="D6460" s="5" t="s">
        <v>6895</v>
      </c>
      <c r="E6460" s="6" t="s">
        <v>6895</v>
      </c>
      <c r="F6460" s="1" t="s">
        <v>4</v>
      </c>
      <c r="G6460" s="15" t="s">
        <v>82</v>
      </c>
      <c r="H6460" s="1" t="s">
        <v>6922</v>
      </c>
      <c r="I6460" s="2" t="s">
        <v>6923</v>
      </c>
      <c r="J6460" s="6" t="s">
        <v>4</v>
      </c>
      <c r="K6460" s="6" t="s">
        <v>4</v>
      </c>
      <c r="L6460" s="6" t="s">
        <v>4</v>
      </c>
      <c r="M6460" s="6" t="s">
        <v>5</v>
      </c>
      <c r="N6460" s="6" t="s">
        <v>6926</v>
      </c>
      <c r="O6460" s="16">
        <v>44970</v>
      </c>
      <c r="P6460" s="6" t="s">
        <v>7</v>
      </c>
      <c r="Q6460" s="18">
        <v>1089.0999999999999</v>
      </c>
      <c r="R6460" s="18">
        <v>0</v>
      </c>
      <c r="S6460" s="18">
        <v>1089.0999999999999</v>
      </c>
      <c r="T6460" s="18">
        <v>0</v>
      </c>
      <c r="U6460" s="10">
        <f t="shared" si="202"/>
        <v>0</v>
      </c>
      <c r="V6460" s="20">
        <f t="shared" si="203"/>
        <v>0</v>
      </c>
    </row>
    <row r="6461" spans="1:22" ht="29" outlineLevel="4" x14ac:dyDescent="0.35">
      <c r="A6461" s="6" t="s">
        <v>110</v>
      </c>
      <c r="B6461" s="6" t="s">
        <v>111</v>
      </c>
      <c r="C6461" s="12" t="s">
        <v>6887</v>
      </c>
      <c r="D6461" s="5" t="s">
        <v>6895</v>
      </c>
      <c r="E6461" s="6" t="s">
        <v>6895</v>
      </c>
      <c r="F6461" s="1" t="s">
        <v>4</v>
      </c>
      <c r="G6461" s="15" t="s">
        <v>82</v>
      </c>
      <c r="H6461" s="1" t="s">
        <v>6922</v>
      </c>
      <c r="I6461" s="2" t="s">
        <v>6923</v>
      </c>
      <c r="J6461" s="6" t="s">
        <v>4</v>
      </c>
      <c r="K6461" s="6" t="s">
        <v>4</v>
      </c>
      <c r="L6461" s="6" t="s">
        <v>4</v>
      </c>
      <c r="M6461" s="6" t="s">
        <v>5</v>
      </c>
      <c r="N6461" s="6" t="s">
        <v>6927</v>
      </c>
      <c r="O6461" s="16">
        <v>44984</v>
      </c>
      <c r="P6461" s="6" t="s">
        <v>7</v>
      </c>
      <c r="Q6461" s="18">
        <v>871.57</v>
      </c>
      <c r="R6461" s="18">
        <v>0</v>
      </c>
      <c r="S6461" s="18">
        <v>871.57</v>
      </c>
      <c r="T6461" s="18">
        <v>0</v>
      </c>
      <c r="U6461" s="10">
        <f t="shared" si="202"/>
        <v>0</v>
      </c>
      <c r="V6461" s="20">
        <f t="shared" si="203"/>
        <v>0</v>
      </c>
    </row>
    <row r="6462" spans="1:22" ht="29" outlineLevel="4" x14ac:dyDescent="0.35">
      <c r="A6462" s="6" t="s">
        <v>110</v>
      </c>
      <c r="B6462" s="6" t="s">
        <v>111</v>
      </c>
      <c r="C6462" s="12" t="s">
        <v>6887</v>
      </c>
      <c r="D6462" s="5" t="s">
        <v>6895</v>
      </c>
      <c r="E6462" s="6" t="s">
        <v>6895</v>
      </c>
      <c r="F6462" s="1" t="s">
        <v>4</v>
      </c>
      <c r="G6462" s="15" t="s">
        <v>82</v>
      </c>
      <c r="H6462" s="1" t="s">
        <v>6922</v>
      </c>
      <c r="I6462" s="2" t="s">
        <v>6923</v>
      </c>
      <c r="J6462" s="6" t="s">
        <v>4</v>
      </c>
      <c r="K6462" s="6" t="s">
        <v>4</v>
      </c>
      <c r="L6462" s="6" t="s">
        <v>4</v>
      </c>
      <c r="M6462" s="6" t="s">
        <v>5</v>
      </c>
      <c r="N6462" s="6" t="s">
        <v>6928</v>
      </c>
      <c r="O6462" s="16">
        <v>45015</v>
      </c>
      <c r="P6462" s="6" t="s">
        <v>7</v>
      </c>
      <c r="Q6462" s="18">
        <v>862.11</v>
      </c>
      <c r="R6462" s="18">
        <v>0</v>
      </c>
      <c r="S6462" s="18">
        <v>862.11</v>
      </c>
      <c r="T6462" s="18">
        <v>0</v>
      </c>
      <c r="U6462" s="10">
        <f t="shared" si="202"/>
        <v>0</v>
      </c>
      <c r="V6462" s="20">
        <f t="shared" si="203"/>
        <v>0</v>
      </c>
    </row>
    <row r="6463" spans="1:22" ht="29" outlineLevel="4" x14ac:dyDescent="0.35">
      <c r="A6463" s="6" t="s">
        <v>110</v>
      </c>
      <c r="B6463" s="6" t="s">
        <v>111</v>
      </c>
      <c r="C6463" s="12" t="s">
        <v>6887</v>
      </c>
      <c r="D6463" s="5" t="s">
        <v>6895</v>
      </c>
      <c r="E6463" s="6" t="s">
        <v>6895</v>
      </c>
      <c r="F6463" s="1" t="s">
        <v>4</v>
      </c>
      <c r="G6463" s="15" t="s">
        <v>82</v>
      </c>
      <c r="H6463" s="1" t="s">
        <v>6922</v>
      </c>
      <c r="I6463" s="2" t="s">
        <v>6923</v>
      </c>
      <c r="J6463" s="6" t="s">
        <v>4</v>
      </c>
      <c r="K6463" s="6" t="s">
        <v>4</v>
      </c>
      <c r="L6463" s="6" t="s">
        <v>4</v>
      </c>
      <c r="M6463" s="6" t="s">
        <v>5</v>
      </c>
      <c r="N6463" s="6" t="s">
        <v>6929</v>
      </c>
      <c r="O6463" s="16">
        <v>45056</v>
      </c>
      <c r="P6463" s="6" t="s">
        <v>7</v>
      </c>
      <c r="Q6463" s="18">
        <v>854.69</v>
      </c>
      <c r="R6463" s="18">
        <v>0</v>
      </c>
      <c r="S6463" s="18">
        <v>854.69</v>
      </c>
      <c r="T6463" s="18">
        <v>0</v>
      </c>
      <c r="U6463" s="10">
        <f t="shared" si="202"/>
        <v>0</v>
      </c>
      <c r="V6463" s="20">
        <f t="shared" si="203"/>
        <v>0</v>
      </c>
    </row>
    <row r="6464" spans="1:22" ht="29" outlineLevel="4" x14ac:dyDescent="0.35">
      <c r="A6464" s="6" t="s">
        <v>110</v>
      </c>
      <c r="B6464" s="6" t="s">
        <v>111</v>
      </c>
      <c r="C6464" s="12" t="s">
        <v>6887</v>
      </c>
      <c r="D6464" s="5" t="s">
        <v>6895</v>
      </c>
      <c r="E6464" s="6" t="s">
        <v>6895</v>
      </c>
      <c r="F6464" s="1" t="s">
        <v>4</v>
      </c>
      <c r="G6464" s="15" t="s">
        <v>82</v>
      </c>
      <c r="H6464" s="1" t="s">
        <v>6922</v>
      </c>
      <c r="I6464" s="2" t="s">
        <v>6923</v>
      </c>
      <c r="J6464" s="6" t="s">
        <v>4</v>
      </c>
      <c r="K6464" s="6" t="s">
        <v>4</v>
      </c>
      <c r="L6464" s="6" t="s">
        <v>4</v>
      </c>
      <c r="M6464" s="6" t="s">
        <v>5</v>
      </c>
      <c r="N6464" s="6" t="s">
        <v>6930</v>
      </c>
      <c r="O6464" s="16">
        <v>45086</v>
      </c>
      <c r="P6464" s="6" t="s">
        <v>7</v>
      </c>
      <c r="Q6464" s="18">
        <v>871.28</v>
      </c>
      <c r="R6464" s="18">
        <v>0</v>
      </c>
      <c r="S6464" s="18">
        <v>871.28</v>
      </c>
      <c r="T6464" s="18">
        <v>0</v>
      </c>
      <c r="U6464" s="10">
        <f t="shared" si="202"/>
        <v>0</v>
      </c>
      <c r="V6464" s="20">
        <f t="shared" si="203"/>
        <v>0</v>
      </c>
    </row>
    <row r="6465" spans="1:22" ht="29" outlineLevel="4" x14ac:dyDescent="0.35">
      <c r="A6465" s="6" t="s">
        <v>110</v>
      </c>
      <c r="B6465" s="6" t="s">
        <v>111</v>
      </c>
      <c r="C6465" s="12" t="s">
        <v>6887</v>
      </c>
      <c r="D6465" s="5" t="s">
        <v>6895</v>
      </c>
      <c r="E6465" s="6" t="s">
        <v>6895</v>
      </c>
      <c r="F6465" s="1" t="s">
        <v>76</v>
      </c>
      <c r="G6465" s="15" t="s">
        <v>4</v>
      </c>
      <c r="H6465" s="1" t="s">
        <v>6922</v>
      </c>
      <c r="I6465" s="2" t="s">
        <v>6923</v>
      </c>
      <c r="J6465" s="6" t="s">
        <v>4</v>
      </c>
      <c r="K6465" s="6" t="s">
        <v>4</v>
      </c>
      <c r="L6465" s="6" t="s">
        <v>4</v>
      </c>
      <c r="M6465" s="6" t="s">
        <v>5</v>
      </c>
      <c r="N6465" s="6" t="s">
        <v>6921</v>
      </c>
      <c r="O6465" s="16">
        <v>44888</v>
      </c>
      <c r="P6465" s="6" t="s">
        <v>7</v>
      </c>
      <c r="Q6465" s="18">
        <v>40779.360000000001</v>
      </c>
      <c r="R6465" s="18">
        <v>40779.360000000001</v>
      </c>
      <c r="S6465" s="18">
        <v>0</v>
      </c>
      <c r="T6465" s="18">
        <v>0</v>
      </c>
      <c r="U6465" s="10">
        <f t="shared" si="202"/>
        <v>0</v>
      </c>
      <c r="V6465" s="20">
        <f t="shared" si="203"/>
        <v>0</v>
      </c>
    </row>
    <row r="6466" spans="1:22" ht="29" outlineLevel="4" x14ac:dyDescent="0.35">
      <c r="A6466" s="6" t="s">
        <v>110</v>
      </c>
      <c r="B6466" s="6" t="s">
        <v>111</v>
      </c>
      <c r="C6466" s="12" t="s">
        <v>6887</v>
      </c>
      <c r="D6466" s="5" t="s">
        <v>6895</v>
      </c>
      <c r="E6466" s="6" t="s">
        <v>6895</v>
      </c>
      <c r="F6466" s="1" t="s">
        <v>76</v>
      </c>
      <c r="G6466" s="15" t="s">
        <v>4</v>
      </c>
      <c r="H6466" s="1" t="s">
        <v>6922</v>
      </c>
      <c r="I6466" s="2" t="s">
        <v>6923</v>
      </c>
      <c r="J6466" s="6" t="s">
        <v>4</v>
      </c>
      <c r="K6466" s="6" t="s">
        <v>4</v>
      </c>
      <c r="L6466" s="6" t="s">
        <v>4</v>
      </c>
      <c r="M6466" s="6" t="s">
        <v>5</v>
      </c>
      <c r="N6466" s="6" t="s">
        <v>6924</v>
      </c>
      <c r="O6466" s="16">
        <v>44930</v>
      </c>
      <c r="P6466" s="6" t="s">
        <v>7</v>
      </c>
      <c r="Q6466" s="18">
        <v>14005.67</v>
      </c>
      <c r="R6466" s="18">
        <v>14005.67</v>
      </c>
      <c r="S6466" s="18">
        <v>0</v>
      </c>
      <c r="T6466" s="18">
        <v>0</v>
      </c>
      <c r="U6466" s="10">
        <f t="shared" si="202"/>
        <v>0</v>
      </c>
      <c r="V6466" s="20">
        <f t="shared" si="203"/>
        <v>0</v>
      </c>
    </row>
    <row r="6467" spans="1:22" ht="29" outlineLevel="4" x14ac:dyDescent="0.35">
      <c r="A6467" s="6" t="s">
        <v>110</v>
      </c>
      <c r="B6467" s="6" t="s">
        <v>111</v>
      </c>
      <c r="C6467" s="12" t="s">
        <v>6887</v>
      </c>
      <c r="D6467" s="5" t="s">
        <v>6895</v>
      </c>
      <c r="E6467" s="6" t="s">
        <v>6895</v>
      </c>
      <c r="F6467" s="1" t="s">
        <v>76</v>
      </c>
      <c r="G6467" s="15" t="s">
        <v>4</v>
      </c>
      <c r="H6467" s="1" t="s">
        <v>6922</v>
      </c>
      <c r="I6467" s="2" t="s">
        <v>6923</v>
      </c>
      <c r="J6467" s="6" t="s">
        <v>4</v>
      </c>
      <c r="K6467" s="6" t="s">
        <v>4</v>
      </c>
      <c r="L6467" s="6" t="s">
        <v>4</v>
      </c>
      <c r="M6467" s="6" t="s">
        <v>5</v>
      </c>
      <c r="N6467" s="6" t="s">
        <v>6925</v>
      </c>
      <c r="O6467" s="16">
        <v>44937</v>
      </c>
      <c r="P6467" s="6" t="s">
        <v>7</v>
      </c>
      <c r="Q6467" s="18">
        <v>14544.96</v>
      </c>
      <c r="R6467" s="18">
        <v>14544.96</v>
      </c>
      <c r="S6467" s="18">
        <v>0</v>
      </c>
      <c r="T6467" s="18">
        <v>0</v>
      </c>
      <c r="U6467" s="10">
        <f t="shared" ref="U6467:U6530" si="204">Q6467-R6467-S6467-T6467</f>
        <v>0</v>
      </c>
      <c r="V6467" s="20">
        <f t="shared" ref="V6467:V6530" si="205">Q6467-R6467-S6467-T6467</f>
        <v>0</v>
      </c>
    </row>
    <row r="6468" spans="1:22" ht="29" outlineLevel="4" x14ac:dyDescent="0.35">
      <c r="A6468" s="6" t="s">
        <v>110</v>
      </c>
      <c r="B6468" s="6" t="s">
        <v>111</v>
      </c>
      <c r="C6468" s="12" t="s">
        <v>6887</v>
      </c>
      <c r="D6468" s="5" t="s">
        <v>6895</v>
      </c>
      <c r="E6468" s="6" t="s">
        <v>6895</v>
      </c>
      <c r="F6468" s="1" t="s">
        <v>76</v>
      </c>
      <c r="G6468" s="15" t="s">
        <v>4</v>
      </c>
      <c r="H6468" s="1" t="s">
        <v>6922</v>
      </c>
      <c r="I6468" s="2" t="s">
        <v>6923</v>
      </c>
      <c r="J6468" s="6" t="s">
        <v>4</v>
      </c>
      <c r="K6468" s="6" t="s">
        <v>4</v>
      </c>
      <c r="L6468" s="6" t="s">
        <v>4</v>
      </c>
      <c r="M6468" s="6" t="s">
        <v>5</v>
      </c>
      <c r="N6468" s="6" t="s">
        <v>6926</v>
      </c>
      <c r="O6468" s="16">
        <v>44970</v>
      </c>
      <c r="P6468" s="6" t="s">
        <v>7</v>
      </c>
      <c r="Q6468" s="18">
        <v>17425.900000000001</v>
      </c>
      <c r="R6468" s="18">
        <v>17425.900000000001</v>
      </c>
      <c r="S6468" s="18">
        <v>0</v>
      </c>
      <c r="T6468" s="18">
        <v>0</v>
      </c>
      <c r="U6468" s="10">
        <f t="shared" si="204"/>
        <v>0</v>
      </c>
      <c r="V6468" s="20">
        <f t="shared" si="205"/>
        <v>0</v>
      </c>
    </row>
    <row r="6469" spans="1:22" ht="29" outlineLevel="4" x14ac:dyDescent="0.35">
      <c r="A6469" s="6" t="s">
        <v>110</v>
      </c>
      <c r="B6469" s="6" t="s">
        <v>111</v>
      </c>
      <c r="C6469" s="12" t="s">
        <v>6887</v>
      </c>
      <c r="D6469" s="5" t="s">
        <v>6895</v>
      </c>
      <c r="E6469" s="6" t="s">
        <v>6895</v>
      </c>
      <c r="F6469" s="1" t="s">
        <v>76</v>
      </c>
      <c r="G6469" s="15" t="s">
        <v>4</v>
      </c>
      <c r="H6469" s="1" t="s">
        <v>6922</v>
      </c>
      <c r="I6469" s="2" t="s">
        <v>6923</v>
      </c>
      <c r="J6469" s="6" t="s">
        <v>4</v>
      </c>
      <c r="K6469" s="6" t="s">
        <v>4</v>
      </c>
      <c r="L6469" s="6" t="s">
        <v>4</v>
      </c>
      <c r="M6469" s="6" t="s">
        <v>5</v>
      </c>
      <c r="N6469" s="6" t="s">
        <v>6927</v>
      </c>
      <c r="O6469" s="16">
        <v>44984</v>
      </c>
      <c r="P6469" s="6" t="s">
        <v>7</v>
      </c>
      <c r="Q6469" s="18">
        <v>13945.43</v>
      </c>
      <c r="R6469" s="18">
        <v>13945.43</v>
      </c>
      <c r="S6469" s="18">
        <v>0</v>
      </c>
      <c r="T6469" s="18">
        <v>0</v>
      </c>
      <c r="U6469" s="10">
        <f t="shared" si="204"/>
        <v>0</v>
      </c>
      <c r="V6469" s="20">
        <f t="shared" si="205"/>
        <v>0</v>
      </c>
    </row>
    <row r="6470" spans="1:22" ht="29" outlineLevel="4" x14ac:dyDescent="0.35">
      <c r="A6470" s="6" t="s">
        <v>110</v>
      </c>
      <c r="B6470" s="6" t="s">
        <v>111</v>
      </c>
      <c r="C6470" s="12" t="s">
        <v>6887</v>
      </c>
      <c r="D6470" s="5" t="s">
        <v>6895</v>
      </c>
      <c r="E6470" s="6" t="s">
        <v>6895</v>
      </c>
      <c r="F6470" s="1" t="s">
        <v>76</v>
      </c>
      <c r="G6470" s="15" t="s">
        <v>4</v>
      </c>
      <c r="H6470" s="1" t="s">
        <v>6922</v>
      </c>
      <c r="I6470" s="2" t="s">
        <v>6923</v>
      </c>
      <c r="J6470" s="6" t="s">
        <v>4</v>
      </c>
      <c r="K6470" s="6" t="s">
        <v>4</v>
      </c>
      <c r="L6470" s="6" t="s">
        <v>4</v>
      </c>
      <c r="M6470" s="6" t="s">
        <v>5</v>
      </c>
      <c r="N6470" s="6" t="s">
        <v>6928</v>
      </c>
      <c r="O6470" s="16">
        <v>45015</v>
      </c>
      <c r="P6470" s="6" t="s">
        <v>7</v>
      </c>
      <c r="Q6470" s="18">
        <v>13793.89</v>
      </c>
      <c r="R6470" s="18">
        <v>13793.89</v>
      </c>
      <c r="S6470" s="18">
        <v>0</v>
      </c>
      <c r="T6470" s="18">
        <v>0</v>
      </c>
      <c r="U6470" s="10">
        <f t="shared" si="204"/>
        <v>0</v>
      </c>
      <c r="V6470" s="20">
        <f t="shared" si="205"/>
        <v>0</v>
      </c>
    </row>
    <row r="6471" spans="1:22" ht="29" outlineLevel="4" x14ac:dyDescent="0.35">
      <c r="A6471" s="6" t="s">
        <v>110</v>
      </c>
      <c r="B6471" s="6" t="s">
        <v>111</v>
      </c>
      <c r="C6471" s="12" t="s">
        <v>6887</v>
      </c>
      <c r="D6471" s="5" t="s">
        <v>6895</v>
      </c>
      <c r="E6471" s="6" t="s">
        <v>6895</v>
      </c>
      <c r="F6471" s="1" t="s">
        <v>76</v>
      </c>
      <c r="G6471" s="15" t="s">
        <v>4</v>
      </c>
      <c r="H6471" s="1" t="s">
        <v>6922</v>
      </c>
      <c r="I6471" s="2" t="s">
        <v>6923</v>
      </c>
      <c r="J6471" s="6" t="s">
        <v>4</v>
      </c>
      <c r="K6471" s="6" t="s">
        <v>4</v>
      </c>
      <c r="L6471" s="6" t="s">
        <v>4</v>
      </c>
      <c r="M6471" s="6" t="s">
        <v>5</v>
      </c>
      <c r="N6471" s="6" t="s">
        <v>6929</v>
      </c>
      <c r="O6471" s="16">
        <v>45056</v>
      </c>
      <c r="P6471" s="6" t="s">
        <v>7</v>
      </c>
      <c r="Q6471" s="18">
        <v>13675.31</v>
      </c>
      <c r="R6471" s="18">
        <v>13675.31</v>
      </c>
      <c r="S6471" s="18">
        <v>0</v>
      </c>
      <c r="T6471" s="18">
        <v>0</v>
      </c>
      <c r="U6471" s="10">
        <f t="shared" si="204"/>
        <v>0</v>
      </c>
      <c r="V6471" s="20">
        <f t="shared" si="205"/>
        <v>0</v>
      </c>
    </row>
    <row r="6472" spans="1:22" ht="29" outlineLevel="4" x14ac:dyDescent="0.35">
      <c r="A6472" s="6" t="s">
        <v>110</v>
      </c>
      <c r="B6472" s="6" t="s">
        <v>111</v>
      </c>
      <c r="C6472" s="12" t="s">
        <v>6887</v>
      </c>
      <c r="D6472" s="5" t="s">
        <v>6895</v>
      </c>
      <c r="E6472" s="6" t="s">
        <v>6895</v>
      </c>
      <c r="F6472" s="1" t="s">
        <v>76</v>
      </c>
      <c r="G6472" s="15" t="s">
        <v>4</v>
      </c>
      <c r="H6472" s="1" t="s">
        <v>6922</v>
      </c>
      <c r="I6472" s="2" t="s">
        <v>6923</v>
      </c>
      <c r="J6472" s="6" t="s">
        <v>4</v>
      </c>
      <c r="K6472" s="6" t="s">
        <v>4</v>
      </c>
      <c r="L6472" s="6" t="s">
        <v>4</v>
      </c>
      <c r="M6472" s="6" t="s">
        <v>5</v>
      </c>
      <c r="N6472" s="6" t="s">
        <v>6930</v>
      </c>
      <c r="O6472" s="16">
        <v>45086</v>
      </c>
      <c r="P6472" s="6" t="s">
        <v>7</v>
      </c>
      <c r="Q6472" s="18">
        <v>13940.72</v>
      </c>
      <c r="R6472" s="18">
        <v>13940.72</v>
      </c>
      <c r="S6472" s="18">
        <v>0</v>
      </c>
      <c r="T6472" s="18">
        <v>0</v>
      </c>
      <c r="U6472" s="10">
        <f t="shared" si="204"/>
        <v>0</v>
      </c>
      <c r="V6472" s="20">
        <f t="shared" si="205"/>
        <v>0</v>
      </c>
    </row>
    <row r="6473" spans="1:22" outlineLevel="3" x14ac:dyDescent="0.35">
      <c r="H6473" s="14" t="s">
        <v>12559</v>
      </c>
      <c r="O6473" s="16"/>
      <c r="Q6473" s="18">
        <f>SUBTOTAL(9,Q6457:Q6472)</f>
        <v>150993</v>
      </c>
      <c r="R6473" s="18">
        <f>SUBTOTAL(9,R6457:R6472)</f>
        <v>142111.23999999996</v>
      </c>
      <c r="S6473" s="18">
        <f>SUBTOTAL(9,S6457:S6472)</f>
        <v>8881.76</v>
      </c>
      <c r="T6473" s="18">
        <f>SUBTOTAL(9,T6457:T6472)</f>
        <v>0</v>
      </c>
      <c r="U6473" s="10">
        <f t="shared" si="204"/>
        <v>3.8198777474462986E-11</v>
      </c>
      <c r="V6473" s="20">
        <f t="shared" si="205"/>
        <v>3.8198777474462986E-11</v>
      </c>
    </row>
    <row r="6474" spans="1:22" outlineLevel="4" x14ac:dyDescent="0.35">
      <c r="A6474" s="6" t="s">
        <v>52</v>
      </c>
      <c r="B6474" s="6" t="s">
        <v>53</v>
      </c>
      <c r="C6474" s="12" t="s">
        <v>6887</v>
      </c>
      <c r="D6474" s="5" t="s">
        <v>6888</v>
      </c>
      <c r="E6474" s="6" t="s">
        <v>6888</v>
      </c>
      <c r="F6474" s="1" t="s">
        <v>55</v>
      </c>
      <c r="G6474" s="15" t="s">
        <v>4</v>
      </c>
      <c r="H6474" s="1" t="s">
        <v>6932</v>
      </c>
      <c r="I6474" s="2" t="s">
        <v>6894</v>
      </c>
      <c r="J6474" s="6" t="s">
        <v>4</v>
      </c>
      <c r="K6474" s="6" t="s">
        <v>4</v>
      </c>
      <c r="L6474" s="6" t="s">
        <v>4</v>
      </c>
      <c r="M6474" s="6" t="s">
        <v>5</v>
      </c>
      <c r="N6474" s="6" t="s">
        <v>6931</v>
      </c>
      <c r="O6474" s="16">
        <v>45036</v>
      </c>
      <c r="P6474" s="6" t="s">
        <v>7</v>
      </c>
      <c r="Q6474" s="18">
        <v>29709</v>
      </c>
      <c r="R6474" s="18">
        <v>29709</v>
      </c>
      <c r="S6474" s="18">
        <v>0</v>
      </c>
      <c r="T6474" s="18">
        <v>0</v>
      </c>
      <c r="U6474" s="10">
        <f t="shared" si="204"/>
        <v>0</v>
      </c>
      <c r="V6474" s="20">
        <f t="shared" si="205"/>
        <v>0</v>
      </c>
    </row>
    <row r="6475" spans="1:22" outlineLevel="3" x14ac:dyDescent="0.35">
      <c r="H6475" s="14" t="s">
        <v>12560</v>
      </c>
      <c r="O6475" s="16"/>
      <c r="Q6475" s="18">
        <f>SUBTOTAL(9,Q6474:Q6474)</f>
        <v>29709</v>
      </c>
      <c r="R6475" s="18">
        <f>SUBTOTAL(9,R6474:R6474)</f>
        <v>29709</v>
      </c>
      <c r="S6475" s="18">
        <f>SUBTOTAL(9,S6474:S6474)</f>
        <v>0</v>
      </c>
      <c r="T6475" s="18">
        <f>SUBTOTAL(9,T6474:T6474)</f>
        <v>0</v>
      </c>
      <c r="U6475" s="10">
        <f t="shared" si="204"/>
        <v>0</v>
      </c>
      <c r="V6475" s="20">
        <f t="shared" si="205"/>
        <v>0</v>
      </c>
    </row>
    <row r="6476" spans="1:22" ht="29" outlineLevel="4" x14ac:dyDescent="0.35">
      <c r="A6476" s="6" t="s">
        <v>110</v>
      </c>
      <c r="B6476" s="6" t="s">
        <v>111</v>
      </c>
      <c r="C6476" s="12" t="s">
        <v>6887</v>
      </c>
      <c r="D6476" s="5" t="s">
        <v>6895</v>
      </c>
      <c r="E6476" s="6" t="s">
        <v>6895</v>
      </c>
      <c r="F6476" s="1" t="s">
        <v>76</v>
      </c>
      <c r="G6476" s="15" t="s">
        <v>4</v>
      </c>
      <c r="H6476" s="1" t="s">
        <v>6934</v>
      </c>
      <c r="I6476" s="2" t="s">
        <v>6935</v>
      </c>
      <c r="J6476" s="6" t="s">
        <v>4</v>
      </c>
      <c r="K6476" s="6" t="s">
        <v>4</v>
      </c>
      <c r="L6476" s="6" t="s">
        <v>4</v>
      </c>
      <c r="M6476" s="6" t="s">
        <v>5</v>
      </c>
      <c r="N6476" s="6" t="s">
        <v>6933</v>
      </c>
      <c r="O6476" s="16">
        <v>44825</v>
      </c>
      <c r="P6476" s="6" t="s">
        <v>7</v>
      </c>
      <c r="Q6476" s="18">
        <v>19879</v>
      </c>
      <c r="R6476" s="18">
        <v>19879</v>
      </c>
      <c r="S6476" s="18">
        <v>0</v>
      </c>
      <c r="T6476" s="18">
        <v>0</v>
      </c>
      <c r="U6476" s="10">
        <f t="shared" si="204"/>
        <v>0</v>
      </c>
      <c r="V6476" s="20">
        <f t="shared" si="205"/>
        <v>0</v>
      </c>
    </row>
    <row r="6477" spans="1:22" ht="29" outlineLevel="4" x14ac:dyDescent="0.35">
      <c r="A6477" s="6" t="s">
        <v>110</v>
      </c>
      <c r="B6477" s="6" t="s">
        <v>111</v>
      </c>
      <c r="C6477" s="12" t="s">
        <v>6887</v>
      </c>
      <c r="D6477" s="5" t="s">
        <v>6895</v>
      </c>
      <c r="E6477" s="6" t="s">
        <v>6895</v>
      </c>
      <c r="F6477" s="1" t="s">
        <v>76</v>
      </c>
      <c r="G6477" s="15" t="s">
        <v>4</v>
      </c>
      <c r="H6477" s="1" t="s">
        <v>6934</v>
      </c>
      <c r="I6477" s="2" t="s">
        <v>6935</v>
      </c>
      <c r="J6477" s="6" t="s">
        <v>4</v>
      </c>
      <c r="K6477" s="6" t="s">
        <v>4</v>
      </c>
      <c r="L6477" s="6" t="s">
        <v>4</v>
      </c>
      <c r="M6477" s="6" t="s">
        <v>5</v>
      </c>
      <c r="N6477" s="6" t="s">
        <v>6936</v>
      </c>
      <c r="O6477" s="16">
        <v>44851</v>
      </c>
      <c r="P6477" s="6" t="s">
        <v>7</v>
      </c>
      <c r="Q6477" s="18">
        <v>20648</v>
      </c>
      <c r="R6477" s="18">
        <v>20648</v>
      </c>
      <c r="S6477" s="18">
        <v>0</v>
      </c>
      <c r="T6477" s="18">
        <v>0</v>
      </c>
      <c r="U6477" s="10">
        <f t="shared" si="204"/>
        <v>0</v>
      </c>
      <c r="V6477" s="20">
        <f t="shared" si="205"/>
        <v>0</v>
      </c>
    </row>
    <row r="6478" spans="1:22" ht="29" outlineLevel="4" x14ac:dyDescent="0.35">
      <c r="A6478" s="6" t="s">
        <v>110</v>
      </c>
      <c r="B6478" s="6" t="s">
        <v>111</v>
      </c>
      <c r="C6478" s="12" t="s">
        <v>6887</v>
      </c>
      <c r="D6478" s="5" t="s">
        <v>6895</v>
      </c>
      <c r="E6478" s="6" t="s">
        <v>6895</v>
      </c>
      <c r="F6478" s="1" t="s">
        <v>76</v>
      </c>
      <c r="G6478" s="15" t="s">
        <v>4</v>
      </c>
      <c r="H6478" s="1" t="s">
        <v>6934</v>
      </c>
      <c r="I6478" s="2" t="s">
        <v>6935</v>
      </c>
      <c r="J6478" s="6" t="s">
        <v>4</v>
      </c>
      <c r="K6478" s="6" t="s">
        <v>4</v>
      </c>
      <c r="L6478" s="6" t="s">
        <v>4</v>
      </c>
      <c r="M6478" s="6" t="s">
        <v>5</v>
      </c>
      <c r="N6478" s="6" t="s">
        <v>6937</v>
      </c>
      <c r="O6478" s="16">
        <v>44874</v>
      </c>
      <c r="P6478" s="6" t="s">
        <v>7</v>
      </c>
      <c r="Q6478" s="18">
        <v>16333</v>
      </c>
      <c r="R6478" s="18">
        <v>16333</v>
      </c>
      <c r="S6478" s="18">
        <v>0</v>
      </c>
      <c r="T6478" s="18">
        <v>0</v>
      </c>
      <c r="U6478" s="10">
        <f t="shared" si="204"/>
        <v>0</v>
      </c>
      <c r="V6478" s="20">
        <f t="shared" si="205"/>
        <v>0</v>
      </c>
    </row>
    <row r="6479" spans="1:22" ht="29" outlineLevel="4" x14ac:dyDescent="0.35">
      <c r="A6479" s="6" t="s">
        <v>110</v>
      </c>
      <c r="B6479" s="6" t="s">
        <v>111</v>
      </c>
      <c r="C6479" s="12" t="s">
        <v>6887</v>
      </c>
      <c r="D6479" s="5" t="s">
        <v>6895</v>
      </c>
      <c r="E6479" s="6" t="s">
        <v>6895</v>
      </c>
      <c r="F6479" s="1" t="s">
        <v>76</v>
      </c>
      <c r="G6479" s="15" t="s">
        <v>4</v>
      </c>
      <c r="H6479" s="1" t="s">
        <v>6934</v>
      </c>
      <c r="I6479" s="2" t="s">
        <v>6935</v>
      </c>
      <c r="J6479" s="6" t="s">
        <v>4</v>
      </c>
      <c r="K6479" s="6" t="s">
        <v>4</v>
      </c>
      <c r="L6479" s="6" t="s">
        <v>4</v>
      </c>
      <c r="M6479" s="6" t="s">
        <v>5</v>
      </c>
      <c r="N6479" s="6" t="s">
        <v>6938</v>
      </c>
      <c r="O6479" s="16">
        <v>44916</v>
      </c>
      <c r="P6479" s="6" t="s">
        <v>7</v>
      </c>
      <c r="Q6479" s="18">
        <v>14951</v>
      </c>
      <c r="R6479" s="18">
        <v>14951</v>
      </c>
      <c r="S6479" s="18">
        <v>0</v>
      </c>
      <c r="T6479" s="18">
        <v>0</v>
      </c>
      <c r="U6479" s="10">
        <f t="shared" si="204"/>
        <v>0</v>
      </c>
      <c r="V6479" s="20">
        <f t="shared" si="205"/>
        <v>0</v>
      </c>
    </row>
    <row r="6480" spans="1:22" ht="29" outlineLevel="4" x14ac:dyDescent="0.35">
      <c r="A6480" s="6" t="s">
        <v>110</v>
      </c>
      <c r="B6480" s="6" t="s">
        <v>111</v>
      </c>
      <c r="C6480" s="12" t="s">
        <v>6887</v>
      </c>
      <c r="D6480" s="5" t="s">
        <v>6895</v>
      </c>
      <c r="E6480" s="6" t="s">
        <v>6895</v>
      </c>
      <c r="F6480" s="1" t="s">
        <v>76</v>
      </c>
      <c r="G6480" s="15" t="s">
        <v>4</v>
      </c>
      <c r="H6480" s="1" t="s">
        <v>6934</v>
      </c>
      <c r="I6480" s="2" t="s">
        <v>6935</v>
      </c>
      <c r="J6480" s="6" t="s">
        <v>4</v>
      </c>
      <c r="K6480" s="6" t="s">
        <v>4</v>
      </c>
      <c r="L6480" s="6" t="s">
        <v>4</v>
      </c>
      <c r="M6480" s="6" t="s">
        <v>5</v>
      </c>
      <c r="N6480" s="6" t="s">
        <v>6939</v>
      </c>
      <c r="O6480" s="16">
        <v>44937</v>
      </c>
      <c r="P6480" s="6" t="s">
        <v>7</v>
      </c>
      <c r="Q6480" s="18">
        <v>14376</v>
      </c>
      <c r="R6480" s="18">
        <v>14376</v>
      </c>
      <c r="S6480" s="18">
        <v>0</v>
      </c>
      <c r="T6480" s="18">
        <v>0</v>
      </c>
      <c r="U6480" s="10">
        <f t="shared" si="204"/>
        <v>0</v>
      </c>
      <c r="V6480" s="20">
        <f t="shared" si="205"/>
        <v>0</v>
      </c>
    </row>
    <row r="6481" spans="1:22" ht="29" outlineLevel="4" x14ac:dyDescent="0.35">
      <c r="A6481" s="6" t="s">
        <v>110</v>
      </c>
      <c r="B6481" s="6" t="s">
        <v>111</v>
      </c>
      <c r="C6481" s="12" t="s">
        <v>6887</v>
      </c>
      <c r="D6481" s="5" t="s">
        <v>6895</v>
      </c>
      <c r="E6481" s="6" t="s">
        <v>6895</v>
      </c>
      <c r="F6481" s="1" t="s">
        <v>76</v>
      </c>
      <c r="G6481" s="15" t="s">
        <v>4</v>
      </c>
      <c r="H6481" s="1" t="s">
        <v>6934</v>
      </c>
      <c r="I6481" s="2" t="s">
        <v>6935</v>
      </c>
      <c r="J6481" s="6" t="s">
        <v>4</v>
      </c>
      <c r="K6481" s="6" t="s">
        <v>4</v>
      </c>
      <c r="L6481" s="6" t="s">
        <v>4</v>
      </c>
      <c r="M6481" s="6" t="s">
        <v>5</v>
      </c>
      <c r="N6481" s="6" t="s">
        <v>6940</v>
      </c>
      <c r="O6481" s="16">
        <v>44966</v>
      </c>
      <c r="P6481" s="6" t="s">
        <v>7</v>
      </c>
      <c r="Q6481" s="18">
        <v>12614</v>
      </c>
      <c r="R6481" s="18">
        <v>12614</v>
      </c>
      <c r="S6481" s="18">
        <v>0</v>
      </c>
      <c r="T6481" s="18">
        <v>0</v>
      </c>
      <c r="U6481" s="10">
        <f t="shared" si="204"/>
        <v>0</v>
      </c>
      <c r="V6481" s="20">
        <f t="shared" si="205"/>
        <v>0</v>
      </c>
    </row>
    <row r="6482" spans="1:22" ht="29" outlineLevel="4" x14ac:dyDescent="0.35">
      <c r="A6482" s="6" t="s">
        <v>110</v>
      </c>
      <c r="B6482" s="6" t="s">
        <v>111</v>
      </c>
      <c r="C6482" s="12" t="s">
        <v>6887</v>
      </c>
      <c r="D6482" s="5" t="s">
        <v>6895</v>
      </c>
      <c r="E6482" s="6" t="s">
        <v>6895</v>
      </c>
      <c r="F6482" s="1" t="s">
        <v>76</v>
      </c>
      <c r="G6482" s="15" t="s">
        <v>4</v>
      </c>
      <c r="H6482" s="1" t="s">
        <v>6934</v>
      </c>
      <c r="I6482" s="2" t="s">
        <v>6935</v>
      </c>
      <c r="J6482" s="6" t="s">
        <v>4</v>
      </c>
      <c r="K6482" s="6" t="s">
        <v>4</v>
      </c>
      <c r="L6482" s="6" t="s">
        <v>4</v>
      </c>
      <c r="M6482" s="6" t="s">
        <v>5</v>
      </c>
      <c r="N6482" s="6" t="s">
        <v>6941</v>
      </c>
      <c r="O6482" s="16">
        <v>44984</v>
      </c>
      <c r="P6482" s="6" t="s">
        <v>7</v>
      </c>
      <c r="Q6482" s="18">
        <v>14452</v>
      </c>
      <c r="R6482" s="18">
        <v>14452</v>
      </c>
      <c r="S6482" s="18">
        <v>0</v>
      </c>
      <c r="T6482" s="18">
        <v>0</v>
      </c>
      <c r="U6482" s="10">
        <f t="shared" si="204"/>
        <v>0</v>
      </c>
      <c r="V6482" s="20">
        <f t="shared" si="205"/>
        <v>0</v>
      </c>
    </row>
    <row r="6483" spans="1:22" ht="29" outlineLevel="4" x14ac:dyDescent="0.35">
      <c r="A6483" s="6" t="s">
        <v>110</v>
      </c>
      <c r="B6483" s="6" t="s">
        <v>111</v>
      </c>
      <c r="C6483" s="12" t="s">
        <v>6887</v>
      </c>
      <c r="D6483" s="5" t="s">
        <v>6895</v>
      </c>
      <c r="E6483" s="6" t="s">
        <v>6895</v>
      </c>
      <c r="F6483" s="1" t="s">
        <v>76</v>
      </c>
      <c r="G6483" s="15" t="s">
        <v>4</v>
      </c>
      <c r="H6483" s="1" t="s">
        <v>6934</v>
      </c>
      <c r="I6483" s="2" t="s">
        <v>6935</v>
      </c>
      <c r="J6483" s="6" t="s">
        <v>4</v>
      </c>
      <c r="K6483" s="6" t="s">
        <v>4</v>
      </c>
      <c r="L6483" s="6" t="s">
        <v>4</v>
      </c>
      <c r="M6483" s="6" t="s">
        <v>5</v>
      </c>
      <c r="N6483" s="6" t="s">
        <v>6942</v>
      </c>
      <c r="O6483" s="16">
        <v>45015</v>
      </c>
      <c r="P6483" s="6" t="s">
        <v>7</v>
      </c>
      <c r="Q6483" s="18">
        <v>13999</v>
      </c>
      <c r="R6483" s="18">
        <v>13999</v>
      </c>
      <c r="S6483" s="18">
        <v>0</v>
      </c>
      <c r="T6483" s="18">
        <v>0</v>
      </c>
      <c r="U6483" s="10">
        <f t="shared" si="204"/>
        <v>0</v>
      </c>
      <c r="V6483" s="20">
        <f t="shared" si="205"/>
        <v>0</v>
      </c>
    </row>
    <row r="6484" spans="1:22" ht="29" outlineLevel="4" x14ac:dyDescent="0.35">
      <c r="A6484" s="6" t="s">
        <v>110</v>
      </c>
      <c r="B6484" s="6" t="s">
        <v>111</v>
      </c>
      <c r="C6484" s="12" t="s">
        <v>6887</v>
      </c>
      <c r="D6484" s="5" t="s">
        <v>6895</v>
      </c>
      <c r="E6484" s="6" t="s">
        <v>6895</v>
      </c>
      <c r="F6484" s="1" t="s">
        <v>76</v>
      </c>
      <c r="G6484" s="15" t="s">
        <v>4</v>
      </c>
      <c r="H6484" s="1" t="s">
        <v>6934</v>
      </c>
      <c r="I6484" s="2" t="s">
        <v>6935</v>
      </c>
      <c r="J6484" s="6" t="s">
        <v>4</v>
      </c>
      <c r="K6484" s="6" t="s">
        <v>4</v>
      </c>
      <c r="L6484" s="6" t="s">
        <v>4</v>
      </c>
      <c r="M6484" s="6" t="s">
        <v>5</v>
      </c>
      <c r="N6484" s="6" t="s">
        <v>6943</v>
      </c>
      <c r="O6484" s="16">
        <v>45056</v>
      </c>
      <c r="P6484" s="6" t="s">
        <v>7</v>
      </c>
      <c r="Q6484" s="18">
        <v>16353</v>
      </c>
      <c r="R6484" s="18">
        <v>16353</v>
      </c>
      <c r="S6484" s="18">
        <v>0</v>
      </c>
      <c r="T6484" s="18">
        <v>0</v>
      </c>
      <c r="U6484" s="10">
        <f t="shared" si="204"/>
        <v>0</v>
      </c>
      <c r="V6484" s="20">
        <f t="shared" si="205"/>
        <v>0</v>
      </c>
    </row>
    <row r="6485" spans="1:22" ht="29" outlineLevel="4" x14ac:dyDescent="0.35">
      <c r="A6485" s="6" t="s">
        <v>110</v>
      </c>
      <c r="B6485" s="6" t="s">
        <v>111</v>
      </c>
      <c r="C6485" s="12" t="s">
        <v>6887</v>
      </c>
      <c r="D6485" s="5" t="s">
        <v>6895</v>
      </c>
      <c r="E6485" s="6" t="s">
        <v>6895</v>
      </c>
      <c r="F6485" s="1" t="s">
        <v>76</v>
      </c>
      <c r="G6485" s="15" t="s">
        <v>4</v>
      </c>
      <c r="H6485" s="1" t="s">
        <v>6934</v>
      </c>
      <c r="I6485" s="2" t="s">
        <v>6935</v>
      </c>
      <c r="J6485" s="6" t="s">
        <v>4</v>
      </c>
      <c r="K6485" s="6" t="s">
        <v>4</v>
      </c>
      <c r="L6485" s="6" t="s">
        <v>4</v>
      </c>
      <c r="M6485" s="6" t="s">
        <v>5</v>
      </c>
      <c r="N6485" s="6" t="s">
        <v>6944</v>
      </c>
      <c r="O6485" s="16">
        <v>45086</v>
      </c>
      <c r="P6485" s="6" t="s">
        <v>7</v>
      </c>
      <c r="Q6485" s="18">
        <v>15025</v>
      </c>
      <c r="R6485" s="18">
        <v>15025</v>
      </c>
      <c r="S6485" s="18">
        <v>0</v>
      </c>
      <c r="T6485" s="18">
        <v>0</v>
      </c>
      <c r="U6485" s="10">
        <f t="shared" si="204"/>
        <v>0</v>
      </c>
      <c r="V6485" s="20">
        <f t="shared" si="205"/>
        <v>0</v>
      </c>
    </row>
    <row r="6486" spans="1:22" outlineLevel="3" x14ac:dyDescent="0.35">
      <c r="H6486" s="14" t="s">
        <v>12561</v>
      </c>
      <c r="O6486" s="16"/>
      <c r="Q6486" s="18">
        <f>SUBTOTAL(9,Q6476:Q6485)</f>
        <v>158630</v>
      </c>
      <c r="R6486" s="18">
        <f>SUBTOTAL(9,R6476:R6485)</f>
        <v>158630</v>
      </c>
      <c r="S6486" s="18">
        <f>SUBTOTAL(9,S6476:S6485)</f>
        <v>0</v>
      </c>
      <c r="T6486" s="18">
        <f>SUBTOTAL(9,T6476:T6485)</f>
        <v>0</v>
      </c>
      <c r="U6486" s="10">
        <f t="shared" si="204"/>
        <v>0</v>
      </c>
      <c r="V6486" s="20">
        <f t="shared" si="205"/>
        <v>0</v>
      </c>
    </row>
    <row r="6487" spans="1:22" ht="29" outlineLevel="4" x14ac:dyDescent="0.35">
      <c r="A6487" s="6" t="s">
        <v>743</v>
      </c>
      <c r="B6487" s="6" t="s">
        <v>744</v>
      </c>
      <c r="C6487" s="12" t="s">
        <v>6887</v>
      </c>
      <c r="D6487" s="5" t="s">
        <v>6945</v>
      </c>
      <c r="E6487" s="6" t="s">
        <v>6945</v>
      </c>
      <c r="F6487" s="1" t="s">
        <v>4</v>
      </c>
      <c r="G6487" s="15" t="s">
        <v>1372</v>
      </c>
      <c r="H6487" s="1" t="s">
        <v>6947</v>
      </c>
      <c r="I6487" s="2" t="s">
        <v>6948</v>
      </c>
      <c r="J6487" s="6" t="s">
        <v>4</v>
      </c>
      <c r="K6487" s="6" t="s">
        <v>4</v>
      </c>
      <c r="L6487" s="6" t="s">
        <v>4</v>
      </c>
      <c r="M6487" s="6" t="s">
        <v>5</v>
      </c>
      <c r="N6487" s="6" t="s">
        <v>6946</v>
      </c>
      <c r="O6487" s="16">
        <v>44818</v>
      </c>
      <c r="P6487" s="6" t="s">
        <v>7</v>
      </c>
      <c r="Q6487" s="18">
        <v>25000</v>
      </c>
      <c r="R6487" s="18">
        <v>0</v>
      </c>
      <c r="S6487" s="18">
        <v>25000</v>
      </c>
      <c r="T6487" s="18">
        <v>0</v>
      </c>
      <c r="U6487" s="10">
        <f t="shared" si="204"/>
        <v>0</v>
      </c>
      <c r="V6487" s="20">
        <f t="shared" si="205"/>
        <v>0</v>
      </c>
    </row>
    <row r="6488" spans="1:22" outlineLevel="3" x14ac:dyDescent="0.35">
      <c r="H6488" s="14" t="s">
        <v>12562</v>
      </c>
      <c r="O6488" s="16"/>
      <c r="Q6488" s="18">
        <f>SUBTOTAL(9,Q6487:Q6487)</f>
        <v>25000</v>
      </c>
      <c r="R6488" s="18">
        <f>SUBTOTAL(9,R6487:R6487)</f>
        <v>0</v>
      </c>
      <c r="S6488" s="18">
        <f>SUBTOTAL(9,S6487:S6487)</f>
        <v>25000</v>
      </c>
      <c r="T6488" s="18">
        <f>SUBTOTAL(9,T6487:T6487)</f>
        <v>0</v>
      </c>
      <c r="U6488" s="10">
        <f t="shared" si="204"/>
        <v>0</v>
      </c>
      <c r="V6488" s="20">
        <f t="shared" si="205"/>
        <v>0</v>
      </c>
    </row>
    <row r="6489" spans="1:22" outlineLevel="4" x14ac:dyDescent="0.35">
      <c r="A6489" s="6" t="s">
        <v>110</v>
      </c>
      <c r="B6489" s="6" t="s">
        <v>111</v>
      </c>
      <c r="C6489" s="12" t="s">
        <v>6887</v>
      </c>
      <c r="D6489" s="5" t="s">
        <v>6949</v>
      </c>
      <c r="E6489" s="6" t="s">
        <v>6949</v>
      </c>
      <c r="F6489" s="1" t="s">
        <v>4</v>
      </c>
      <c r="G6489" s="15" t="s">
        <v>114</v>
      </c>
      <c r="H6489" s="1" t="s">
        <v>116</v>
      </c>
      <c r="I6489" s="2" t="s">
        <v>12902</v>
      </c>
      <c r="J6489" s="6" t="s">
        <v>4</v>
      </c>
      <c r="K6489" s="6" t="s">
        <v>4</v>
      </c>
      <c r="L6489" s="6" t="s">
        <v>4</v>
      </c>
      <c r="M6489" s="6" t="s">
        <v>5</v>
      </c>
      <c r="N6489" s="6" t="s">
        <v>6950</v>
      </c>
      <c r="O6489" s="16">
        <v>44869</v>
      </c>
      <c r="P6489" s="6" t="s">
        <v>7</v>
      </c>
      <c r="Q6489" s="18">
        <v>75361</v>
      </c>
      <c r="R6489" s="18">
        <v>0</v>
      </c>
      <c r="S6489" s="18">
        <v>75361</v>
      </c>
      <c r="T6489" s="18">
        <v>0</v>
      </c>
      <c r="U6489" s="10">
        <f t="shared" si="204"/>
        <v>0</v>
      </c>
      <c r="V6489" s="20">
        <f t="shared" si="205"/>
        <v>0</v>
      </c>
    </row>
    <row r="6490" spans="1:22" outlineLevel="4" x14ac:dyDescent="0.35">
      <c r="A6490" s="6" t="s">
        <v>110</v>
      </c>
      <c r="B6490" s="6" t="s">
        <v>111</v>
      </c>
      <c r="C6490" s="12" t="s">
        <v>6887</v>
      </c>
      <c r="D6490" s="5" t="s">
        <v>6949</v>
      </c>
      <c r="E6490" s="6" t="s">
        <v>6949</v>
      </c>
      <c r="F6490" s="1" t="s">
        <v>4</v>
      </c>
      <c r="G6490" s="15" t="s">
        <v>114</v>
      </c>
      <c r="H6490" s="1" t="s">
        <v>116</v>
      </c>
      <c r="I6490" s="2" t="s">
        <v>12902</v>
      </c>
      <c r="J6490" s="6" t="s">
        <v>4</v>
      </c>
      <c r="K6490" s="6" t="s">
        <v>4</v>
      </c>
      <c r="L6490" s="6" t="s">
        <v>4</v>
      </c>
      <c r="M6490" s="6" t="s">
        <v>5</v>
      </c>
      <c r="N6490" s="6" t="s">
        <v>6951</v>
      </c>
      <c r="O6490" s="16">
        <v>44945</v>
      </c>
      <c r="P6490" s="6" t="s">
        <v>7</v>
      </c>
      <c r="Q6490" s="18">
        <v>14636</v>
      </c>
      <c r="R6490" s="18">
        <v>0</v>
      </c>
      <c r="S6490" s="18">
        <v>14636</v>
      </c>
      <c r="T6490" s="18">
        <v>0</v>
      </c>
      <c r="U6490" s="10">
        <f t="shared" si="204"/>
        <v>0</v>
      </c>
      <c r="V6490" s="20">
        <f t="shared" si="205"/>
        <v>0</v>
      </c>
    </row>
    <row r="6491" spans="1:22" outlineLevel="3" x14ac:dyDescent="0.35">
      <c r="H6491" s="14" t="s">
        <v>11348</v>
      </c>
      <c r="O6491" s="16"/>
      <c r="Q6491" s="18">
        <f>SUBTOTAL(9,Q6489:Q6490)</f>
        <v>89997</v>
      </c>
      <c r="R6491" s="18">
        <f>SUBTOTAL(9,R6489:R6490)</f>
        <v>0</v>
      </c>
      <c r="S6491" s="18">
        <f>SUBTOTAL(9,S6489:S6490)</f>
        <v>89997</v>
      </c>
      <c r="T6491" s="18">
        <f>SUBTOTAL(9,T6489:T6490)</f>
        <v>0</v>
      </c>
      <c r="U6491" s="10">
        <f t="shared" si="204"/>
        <v>0</v>
      </c>
      <c r="V6491" s="20">
        <f t="shared" si="205"/>
        <v>0</v>
      </c>
    </row>
    <row r="6492" spans="1:22" outlineLevel="4" x14ac:dyDescent="0.35">
      <c r="A6492" s="6" t="s">
        <v>110</v>
      </c>
      <c r="B6492" s="6" t="s">
        <v>111</v>
      </c>
      <c r="C6492" s="12" t="s">
        <v>6887</v>
      </c>
      <c r="D6492" s="5" t="s">
        <v>6949</v>
      </c>
      <c r="E6492" s="6" t="s">
        <v>6949</v>
      </c>
      <c r="F6492" s="1" t="s">
        <v>4</v>
      </c>
      <c r="G6492" s="15" t="s">
        <v>114</v>
      </c>
      <c r="H6492" s="1" t="s">
        <v>119</v>
      </c>
      <c r="I6492" s="2" t="s">
        <v>12903</v>
      </c>
      <c r="J6492" s="6" t="s">
        <v>4</v>
      </c>
      <c r="K6492" s="6" t="s">
        <v>4</v>
      </c>
      <c r="L6492" s="6" t="s">
        <v>4</v>
      </c>
      <c r="M6492" s="6" t="s">
        <v>5</v>
      </c>
      <c r="N6492" s="6" t="s">
        <v>6950</v>
      </c>
      <c r="O6492" s="16">
        <v>44869</v>
      </c>
      <c r="P6492" s="6" t="s">
        <v>7</v>
      </c>
      <c r="Q6492" s="18">
        <v>17030</v>
      </c>
      <c r="R6492" s="18">
        <v>0</v>
      </c>
      <c r="S6492" s="18">
        <v>17030</v>
      </c>
      <c r="T6492" s="18">
        <v>0</v>
      </c>
      <c r="U6492" s="10">
        <f t="shared" si="204"/>
        <v>0</v>
      </c>
      <c r="V6492" s="20">
        <f t="shared" si="205"/>
        <v>0</v>
      </c>
    </row>
    <row r="6493" spans="1:22" outlineLevel="4" x14ac:dyDescent="0.35">
      <c r="A6493" s="6" t="s">
        <v>110</v>
      </c>
      <c r="B6493" s="6" t="s">
        <v>111</v>
      </c>
      <c r="C6493" s="12" t="s">
        <v>6887</v>
      </c>
      <c r="D6493" s="5" t="s">
        <v>6949</v>
      </c>
      <c r="E6493" s="6" t="s">
        <v>6949</v>
      </c>
      <c r="F6493" s="1" t="s">
        <v>4</v>
      </c>
      <c r="G6493" s="15" t="s">
        <v>114</v>
      </c>
      <c r="H6493" s="1" t="s">
        <v>119</v>
      </c>
      <c r="I6493" s="2" t="s">
        <v>12903</v>
      </c>
      <c r="J6493" s="6" t="s">
        <v>4</v>
      </c>
      <c r="K6493" s="6" t="s">
        <v>4</v>
      </c>
      <c r="L6493" s="6" t="s">
        <v>4</v>
      </c>
      <c r="M6493" s="6" t="s">
        <v>5</v>
      </c>
      <c r="N6493" s="6" t="s">
        <v>6951</v>
      </c>
      <c r="O6493" s="16">
        <v>44945</v>
      </c>
      <c r="P6493" s="6" t="s">
        <v>7</v>
      </c>
      <c r="Q6493" s="18">
        <v>3307</v>
      </c>
      <c r="R6493" s="18">
        <v>0</v>
      </c>
      <c r="S6493" s="18">
        <v>3307</v>
      </c>
      <c r="T6493" s="18">
        <v>0</v>
      </c>
      <c r="U6493" s="10">
        <f t="shared" si="204"/>
        <v>0</v>
      </c>
      <c r="V6493" s="20">
        <f t="shared" si="205"/>
        <v>0</v>
      </c>
    </row>
    <row r="6494" spans="1:22" outlineLevel="3" x14ac:dyDescent="0.35">
      <c r="H6494" s="14" t="s">
        <v>11349</v>
      </c>
      <c r="O6494" s="16"/>
      <c r="Q6494" s="18">
        <f>SUBTOTAL(9,Q6492:Q6493)</f>
        <v>20337</v>
      </c>
      <c r="R6494" s="18">
        <f>SUBTOTAL(9,R6492:R6493)</f>
        <v>0</v>
      </c>
      <c r="S6494" s="18">
        <f>SUBTOTAL(9,S6492:S6493)</f>
        <v>20337</v>
      </c>
      <c r="T6494" s="18">
        <f>SUBTOTAL(9,T6492:T6493)</f>
        <v>0</v>
      </c>
      <c r="U6494" s="10">
        <f t="shared" si="204"/>
        <v>0</v>
      </c>
      <c r="V6494" s="20">
        <f t="shared" si="205"/>
        <v>0</v>
      </c>
    </row>
    <row r="6495" spans="1:22" outlineLevel="4" x14ac:dyDescent="0.35">
      <c r="A6495" s="6" t="s">
        <v>110</v>
      </c>
      <c r="B6495" s="6" t="s">
        <v>111</v>
      </c>
      <c r="C6495" s="12" t="s">
        <v>6887</v>
      </c>
      <c r="D6495" s="5" t="s">
        <v>6949</v>
      </c>
      <c r="E6495" s="6" t="s">
        <v>6949</v>
      </c>
      <c r="F6495" s="1" t="s">
        <v>4</v>
      </c>
      <c r="G6495" s="15" t="s">
        <v>114</v>
      </c>
      <c r="H6495" s="1" t="s">
        <v>121</v>
      </c>
      <c r="I6495" s="2" t="s">
        <v>12901</v>
      </c>
      <c r="J6495" s="6" t="s">
        <v>4</v>
      </c>
      <c r="K6495" s="6" t="s">
        <v>4</v>
      </c>
      <c r="L6495" s="6" t="s">
        <v>4</v>
      </c>
      <c r="M6495" s="6" t="s">
        <v>5</v>
      </c>
      <c r="N6495" s="6" t="s">
        <v>6950</v>
      </c>
      <c r="O6495" s="16">
        <v>44869</v>
      </c>
      <c r="P6495" s="6" t="s">
        <v>7</v>
      </c>
      <c r="Q6495" s="18">
        <v>97460</v>
      </c>
      <c r="R6495" s="18">
        <v>0</v>
      </c>
      <c r="S6495" s="18">
        <v>97460</v>
      </c>
      <c r="T6495" s="18">
        <v>0</v>
      </c>
      <c r="U6495" s="10">
        <f t="shared" si="204"/>
        <v>0</v>
      </c>
      <c r="V6495" s="20">
        <f t="shared" si="205"/>
        <v>0</v>
      </c>
    </row>
    <row r="6496" spans="1:22" outlineLevel="4" x14ac:dyDescent="0.35">
      <c r="A6496" s="6" t="s">
        <v>110</v>
      </c>
      <c r="B6496" s="6" t="s">
        <v>111</v>
      </c>
      <c r="C6496" s="12" t="s">
        <v>6887</v>
      </c>
      <c r="D6496" s="5" t="s">
        <v>6949</v>
      </c>
      <c r="E6496" s="6" t="s">
        <v>6949</v>
      </c>
      <c r="F6496" s="1" t="s">
        <v>4</v>
      </c>
      <c r="G6496" s="15" t="s">
        <v>114</v>
      </c>
      <c r="H6496" s="1" t="s">
        <v>121</v>
      </c>
      <c r="I6496" s="2" t="s">
        <v>12901</v>
      </c>
      <c r="J6496" s="6" t="s">
        <v>4</v>
      </c>
      <c r="K6496" s="6" t="s">
        <v>4</v>
      </c>
      <c r="L6496" s="6" t="s">
        <v>4</v>
      </c>
      <c r="M6496" s="6" t="s">
        <v>5</v>
      </c>
      <c r="N6496" s="6" t="s">
        <v>6951</v>
      </c>
      <c r="O6496" s="16">
        <v>44945</v>
      </c>
      <c r="P6496" s="6" t="s">
        <v>7</v>
      </c>
      <c r="Q6496" s="18">
        <v>18927</v>
      </c>
      <c r="R6496" s="18">
        <v>0</v>
      </c>
      <c r="S6496" s="18">
        <v>18927</v>
      </c>
      <c r="T6496" s="18">
        <v>0</v>
      </c>
      <c r="U6496" s="10">
        <f t="shared" si="204"/>
        <v>0</v>
      </c>
      <c r="V6496" s="20">
        <f t="shared" si="205"/>
        <v>0</v>
      </c>
    </row>
    <row r="6497" spans="1:22" outlineLevel="3" x14ac:dyDescent="0.35">
      <c r="H6497" s="14" t="s">
        <v>11350</v>
      </c>
      <c r="O6497" s="16"/>
      <c r="Q6497" s="18">
        <f>SUBTOTAL(9,Q6495:Q6496)</f>
        <v>116387</v>
      </c>
      <c r="R6497" s="18">
        <f>SUBTOTAL(9,R6495:R6496)</f>
        <v>0</v>
      </c>
      <c r="S6497" s="18">
        <f>SUBTOTAL(9,S6495:S6496)</f>
        <v>116387</v>
      </c>
      <c r="T6497" s="18">
        <f>SUBTOTAL(9,T6495:T6496)</f>
        <v>0</v>
      </c>
      <c r="U6497" s="10">
        <f t="shared" si="204"/>
        <v>0</v>
      </c>
      <c r="V6497" s="20">
        <f t="shared" si="205"/>
        <v>0</v>
      </c>
    </row>
    <row r="6498" spans="1:22" outlineLevel="4" x14ac:dyDescent="0.35">
      <c r="A6498" s="6" t="s">
        <v>52</v>
      </c>
      <c r="B6498" s="6" t="s">
        <v>53</v>
      </c>
      <c r="C6498" s="12" t="s">
        <v>6887</v>
      </c>
      <c r="D6498" s="5" t="s">
        <v>6888</v>
      </c>
      <c r="E6498" s="6" t="s">
        <v>6888</v>
      </c>
      <c r="F6498" s="1" t="s">
        <v>55</v>
      </c>
      <c r="G6498" s="15" t="s">
        <v>4</v>
      </c>
      <c r="H6498" s="1" t="s">
        <v>6953</v>
      </c>
      <c r="I6498" s="2" t="s">
        <v>6954</v>
      </c>
      <c r="J6498" s="6" t="s">
        <v>4</v>
      </c>
      <c r="K6498" s="6" t="s">
        <v>4</v>
      </c>
      <c r="L6498" s="6" t="s">
        <v>4</v>
      </c>
      <c r="M6498" s="6" t="s">
        <v>5</v>
      </c>
      <c r="N6498" s="6" t="s">
        <v>6952</v>
      </c>
      <c r="O6498" s="16">
        <v>45058</v>
      </c>
      <c r="P6498" s="6" t="s">
        <v>7</v>
      </c>
      <c r="Q6498" s="18">
        <v>91370</v>
      </c>
      <c r="R6498" s="18">
        <v>91370</v>
      </c>
      <c r="S6498" s="18">
        <v>0</v>
      </c>
      <c r="T6498" s="18">
        <v>0</v>
      </c>
      <c r="U6498" s="10">
        <f t="shared" si="204"/>
        <v>0</v>
      </c>
      <c r="V6498" s="20">
        <f t="shared" si="205"/>
        <v>0</v>
      </c>
    </row>
    <row r="6499" spans="1:22" outlineLevel="3" x14ac:dyDescent="0.35">
      <c r="H6499" s="14" t="s">
        <v>12563</v>
      </c>
      <c r="O6499" s="16"/>
      <c r="Q6499" s="18">
        <f>SUBTOTAL(9,Q6498:Q6498)</f>
        <v>91370</v>
      </c>
      <c r="R6499" s="18">
        <f>SUBTOTAL(9,R6498:R6498)</f>
        <v>91370</v>
      </c>
      <c r="S6499" s="18">
        <f>SUBTOTAL(9,S6498:S6498)</f>
        <v>0</v>
      </c>
      <c r="T6499" s="18">
        <f>SUBTOTAL(9,T6498:T6498)</f>
        <v>0</v>
      </c>
      <c r="U6499" s="10">
        <f t="shared" si="204"/>
        <v>0</v>
      </c>
      <c r="V6499" s="20">
        <f t="shared" si="205"/>
        <v>0</v>
      </c>
    </row>
    <row r="6500" spans="1:22" outlineLevel="2" x14ac:dyDescent="0.35">
      <c r="C6500" s="13" t="s">
        <v>10849</v>
      </c>
      <c r="O6500" s="16"/>
      <c r="Q6500" s="18">
        <f>SUBTOTAL(9,Q6429:Q6498)</f>
        <v>1287752</v>
      </c>
      <c r="R6500" s="18">
        <f>SUBTOTAL(9,R6429:R6498)</f>
        <v>605419.09000000008</v>
      </c>
      <c r="S6500" s="18">
        <f>SUBTOTAL(9,S6429:S6498)</f>
        <v>682332.90999999992</v>
      </c>
      <c r="T6500" s="18">
        <f>SUBTOTAL(9,T6429:T6498)</f>
        <v>0</v>
      </c>
      <c r="U6500" s="10">
        <f t="shared" si="204"/>
        <v>0</v>
      </c>
      <c r="V6500" s="20">
        <f t="shared" si="205"/>
        <v>0</v>
      </c>
    </row>
    <row r="6501" spans="1:22" ht="29" outlineLevel="4" x14ac:dyDescent="0.35">
      <c r="A6501" s="6" t="s">
        <v>52</v>
      </c>
      <c r="B6501" s="6" t="s">
        <v>53</v>
      </c>
      <c r="C6501" s="12" t="s">
        <v>12986</v>
      </c>
      <c r="D6501" s="5" t="s">
        <v>6955</v>
      </c>
      <c r="E6501" s="6" t="s">
        <v>6955</v>
      </c>
      <c r="F6501" s="1" t="s">
        <v>4</v>
      </c>
      <c r="G6501" s="15" t="s">
        <v>2195</v>
      </c>
      <c r="H6501" s="1" t="s">
        <v>6957</v>
      </c>
      <c r="I6501" s="2" t="s">
        <v>6958</v>
      </c>
      <c r="J6501" s="6" t="s">
        <v>4</v>
      </c>
      <c r="K6501" s="6" t="s">
        <v>4</v>
      </c>
      <c r="L6501" s="6" t="s">
        <v>4</v>
      </c>
      <c r="M6501" s="6" t="s">
        <v>5</v>
      </c>
      <c r="N6501" s="6" t="s">
        <v>6956</v>
      </c>
      <c r="O6501" s="16">
        <v>44958</v>
      </c>
      <c r="P6501" s="6" t="s">
        <v>7</v>
      </c>
      <c r="Q6501" s="18">
        <v>63918</v>
      </c>
      <c r="R6501" s="18">
        <v>0</v>
      </c>
      <c r="S6501" s="18">
        <v>63918</v>
      </c>
      <c r="T6501" s="18">
        <v>0</v>
      </c>
      <c r="U6501" s="10">
        <f t="shared" si="204"/>
        <v>0</v>
      </c>
      <c r="V6501" s="20">
        <f t="shared" si="205"/>
        <v>0</v>
      </c>
    </row>
    <row r="6502" spans="1:22" ht="29" outlineLevel="4" x14ac:dyDescent="0.35">
      <c r="A6502" s="6" t="s">
        <v>52</v>
      </c>
      <c r="B6502" s="6" t="s">
        <v>53</v>
      </c>
      <c r="C6502" s="12" t="s">
        <v>12986</v>
      </c>
      <c r="D6502" s="5" t="s">
        <v>6955</v>
      </c>
      <c r="E6502" s="6" t="s">
        <v>6955</v>
      </c>
      <c r="F6502" s="1" t="s">
        <v>4</v>
      </c>
      <c r="G6502" s="15" t="s">
        <v>2195</v>
      </c>
      <c r="H6502" s="1" t="s">
        <v>6957</v>
      </c>
      <c r="I6502" s="2" t="s">
        <v>6958</v>
      </c>
      <c r="J6502" s="6" t="s">
        <v>4</v>
      </c>
      <c r="K6502" s="6" t="s">
        <v>4</v>
      </c>
      <c r="L6502" s="6" t="s">
        <v>4</v>
      </c>
      <c r="M6502" s="6" t="s">
        <v>5</v>
      </c>
      <c r="N6502" s="6" t="s">
        <v>6959</v>
      </c>
      <c r="O6502" s="16">
        <v>45015</v>
      </c>
      <c r="P6502" s="6" t="s">
        <v>7</v>
      </c>
      <c r="Q6502" s="18">
        <v>41160</v>
      </c>
      <c r="R6502" s="18">
        <v>0</v>
      </c>
      <c r="S6502" s="18">
        <v>41160</v>
      </c>
      <c r="T6502" s="18">
        <v>0</v>
      </c>
      <c r="U6502" s="10">
        <f t="shared" si="204"/>
        <v>0</v>
      </c>
      <c r="V6502" s="20">
        <f t="shared" si="205"/>
        <v>0</v>
      </c>
    </row>
    <row r="6503" spans="1:22" outlineLevel="3" x14ac:dyDescent="0.35">
      <c r="H6503" s="14" t="s">
        <v>12564</v>
      </c>
      <c r="O6503" s="16"/>
      <c r="Q6503" s="18">
        <f>SUBTOTAL(9,Q6501:Q6502)</f>
        <v>105078</v>
      </c>
      <c r="R6503" s="18">
        <f>SUBTOTAL(9,R6501:R6502)</f>
        <v>0</v>
      </c>
      <c r="S6503" s="18">
        <f>SUBTOTAL(9,S6501:S6502)</f>
        <v>105078</v>
      </c>
      <c r="T6503" s="18">
        <f>SUBTOTAL(9,T6501:T6502)</f>
        <v>0</v>
      </c>
      <c r="U6503" s="10">
        <f t="shared" si="204"/>
        <v>0</v>
      </c>
      <c r="V6503" s="20">
        <f t="shared" si="205"/>
        <v>0</v>
      </c>
    </row>
    <row r="6504" spans="1:22" ht="72.5" outlineLevel="4" x14ac:dyDescent="0.35">
      <c r="A6504" s="6" t="s">
        <v>52</v>
      </c>
      <c r="B6504" s="6" t="s">
        <v>53</v>
      </c>
      <c r="C6504" s="12" t="s">
        <v>12986</v>
      </c>
      <c r="D6504" s="5" t="s">
        <v>6955</v>
      </c>
      <c r="E6504" s="6" t="s">
        <v>6955</v>
      </c>
      <c r="F6504" s="1" t="s">
        <v>4</v>
      </c>
      <c r="G6504" s="15" t="s">
        <v>2195</v>
      </c>
      <c r="H6504" s="1" t="s">
        <v>6961</v>
      </c>
      <c r="I6504" s="2" t="s">
        <v>6962</v>
      </c>
      <c r="J6504" s="6" t="s">
        <v>4</v>
      </c>
      <c r="K6504" s="6" t="s">
        <v>4</v>
      </c>
      <c r="L6504" s="6" t="s">
        <v>4</v>
      </c>
      <c r="M6504" s="6" t="s">
        <v>5</v>
      </c>
      <c r="N6504" s="6" t="s">
        <v>6960</v>
      </c>
      <c r="O6504" s="16">
        <v>44771</v>
      </c>
      <c r="P6504" s="6" t="s">
        <v>7</v>
      </c>
      <c r="Q6504" s="18">
        <v>1782</v>
      </c>
      <c r="R6504" s="18">
        <v>0</v>
      </c>
      <c r="S6504" s="18">
        <v>1782</v>
      </c>
      <c r="T6504" s="18">
        <v>0</v>
      </c>
      <c r="U6504" s="10">
        <f t="shared" si="204"/>
        <v>0</v>
      </c>
      <c r="V6504" s="20">
        <f t="shared" si="205"/>
        <v>0</v>
      </c>
    </row>
    <row r="6505" spans="1:22" outlineLevel="3" x14ac:dyDescent="0.35">
      <c r="H6505" s="14" t="s">
        <v>12565</v>
      </c>
      <c r="O6505" s="16"/>
      <c r="Q6505" s="18">
        <f>SUBTOTAL(9,Q6504:Q6504)</f>
        <v>1782</v>
      </c>
      <c r="R6505" s="18">
        <f>SUBTOTAL(9,R6504:R6504)</f>
        <v>0</v>
      </c>
      <c r="S6505" s="18">
        <f>SUBTOTAL(9,S6504:S6504)</f>
        <v>1782</v>
      </c>
      <c r="T6505" s="18">
        <f>SUBTOTAL(9,T6504:T6504)</f>
        <v>0</v>
      </c>
      <c r="U6505" s="10">
        <f t="shared" si="204"/>
        <v>0</v>
      </c>
      <c r="V6505" s="20">
        <f t="shared" si="205"/>
        <v>0</v>
      </c>
    </row>
    <row r="6506" spans="1:22" ht="29" outlineLevel="4" x14ac:dyDescent="0.35">
      <c r="A6506" s="6" t="s">
        <v>52</v>
      </c>
      <c r="B6506" s="6" t="s">
        <v>53</v>
      </c>
      <c r="C6506" s="12" t="s">
        <v>12986</v>
      </c>
      <c r="D6506" s="5" t="s">
        <v>6955</v>
      </c>
      <c r="E6506" s="6" t="s">
        <v>6955</v>
      </c>
      <c r="F6506" s="1" t="s">
        <v>4</v>
      </c>
      <c r="G6506" s="15" t="s">
        <v>2195</v>
      </c>
      <c r="H6506" s="1" t="s">
        <v>6964</v>
      </c>
      <c r="I6506" s="2" t="s">
        <v>6965</v>
      </c>
      <c r="J6506" s="6" t="s">
        <v>4</v>
      </c>
      <c r="K6506" s="6" t="s">
        <v>4</v>
      </c>
      <c r="L6506" s="6" t="s">
        <v>4</v>
      </c>
      <c r="M6506" s="6" t="s">
        <v>5</v>
      </c>
      <c r="N6506" s="6" t="s">
        <v>6963</v>
      </c>
      <c r="O6506" s="16">
        <v>44760</v>
      </c>
      <c r="P6506" s="6" t="s">
        <v>7</v>
      </c>
      <c r="Q6506" s="18">
        <v>330390</v>
      </c>
      <c r="R6506" s="18">
        <v>0</v>
      </c>
      <c r="S6506" s="18">
        <v>330390</v>
      </c>
      <c r="T6506" s="18">
        <v>0</v>
      </c>
      <c r="U6506" s="10">
        <f t="shared" si="204"/>
        <v>0</v>
      </c>
      <c r="V6506" s="20">
        <f t="shared" si="205"/>
        <v>0</v>
      </c>
    </row>
    <row r="6507" spans="1:22" ht="29" outlineLevel="4" x14ac:dyDescent="0.35">
      <c r="A6507" s="6" t="s">
        <v>52</v>
      </c>
      <c r="B6507" s="6" t="s">
        <v>53</v>
      </c>
      <c r="C6507" s="12" t="s">
        <v>12986</v>
      </c>
      <c r="D6507" s="5" t="s">
        <v>6955</v>
      </c>
      <c r="E6507" s="6" t="s">
        <v>6955</v>
      </c>
      <c r="F6507" s="1" t="s">
        <v>4</v>
      </c>
      <c r="G6507" s="15" t="s">
        <v>2195</v>
      </c>
      <c r="H6507" s="1" t="s">
        <v>6964</v>
      </c>
      <c r="I6507" s="2" t="s">
        <v>6965</v>
      </c>
      <c r="J6507" s="6" t="s">
        <v>4</v>
      </c>
      <c r="K6507" s="6" t="s">
        <v>4</v>
      </c>
      <c r="L6507" s="6" t="s">
        <v>4</v>
      </c>
      <c r="M6507" s="6" t="s">
        <v>5</v>
      </c>
      <c r="N6507" s="6" t="s">
        <v>6966</v>
      </c>
      <c r="O6507" s="16">
        <v>44782</v>
      </c>
      <c r="P6507" s="6" t="s">
        <v>7</v>
      </c>
      <c r="Q6507" s="18">
        <v>410266</v>
      </c>
      <c r="R6507" s="18">
        <v>0</v>
      </c>
      <c r="S6507" s="18">
        <v>410266</v>
      </c>
      <c r="T6507" s="18">
        <v>0</v>
      </c>
      <c r="U6507" s="10">
        <f t="shared" si="204"/>
        <v>0</v>
      </c>
      <c r="V6507" s="20">
        <f t="shared" si="205"/>
        <v>0</v>
      </c>
    </row>
    <row r="6508" spans="1:22" ht="29" outlineLevel="4" x14ac:dyDescent="0.35">
      <c r="A6508" s="6" t="s">
        <v>52</v>
      </c>
      <c r="B6508" s="6" t="s">
        <v>53</v>
      </c>
      <c r="C6508" s="12" t="s">
        <v>12986</v>
      </c>
      <c r="D6508" s="5" t="s">
        <v>6955</v>
      </c>
      <c r="E6508" s="6" t="s">
        <v>6955</v>
      </c>
      <c r="F6508" s="1" t="s">
        <v>4</v>
      </c>
      <c r="G6508" s="15" t="s">
        <v>2195</v>
      </c>
      <c r="H6508" s="1" t="s">
        <v>6964</v>
      </c>
      <c r="I6508" s="2" t="s">
        <v>6965</v>
      </c>
      <c r="J6508" s="6" t="s">
        <v>4</v>
      </c>
      <c r="K6508" s="6" t="s">
        <v>4</v>
      </c>
      <c r="L6508" s="6" t="s">
        <v>4</v>
      </c>
      <c r="M6508" s="6" t="s">
        <v>5</v>
      </c>
      <c r="N6508" s="6" t="s">
        <v>6967</v>
      </c>
      <c r="O6508" s="16">
        <v>44827</v>
      </c>
      <c r="P6508" s="6" t="s">
        <v>7</v>
      </c>
      <c r="Q6508" s="18">
        <v>614390</v>
      </c>
      <c r="R6508" s="18">
        <v>0</v>
      </c>
      <c r="S6508" s="18">
        <v>614390</v>
      </c>
      <c r="T6508" s="18">
        <v>0</v>
      </c>
      <c r="U6508" s="10">
        <f t="shared" si="204"/>
        <v>0</v>
      </c>
      <c r="V6508" s="20">
        <f t="shared" si="205"/>
        <v>0</v>
      </c>
    </row>
    <row r="6509" spans="1:22" ht="29" outlineLevel="4" x14ac:dyDescent="0.35">
      <c r="A6509" s="6" t="s">
        <v>52</v>
      </c>
      <c r="B6509" s="6" t="s">
        <v>53</v>
      </c>
      <c r="C6509" s="12" t="s">
        <v>12986</v>
      </c>
      <c r="D6509" s="5" t="s">
        <v>6955</v>
      </c>
      <c r="E6509" s="6" t="s">
        <v>6955</v>
      </c>
      <c r="F6509" s="1" t="s">
        <v>4</v>
      </c>
      <c r="G6509" s="15" t="s">
        <v>2195</v>
      </c>
      <c r="H6509" s="1" t="s">
        <v>6964</v>
      </c>
      <c r="I6509" s="2" t="s">
        <v>6965</v>
      </c>
      <c r="J6509" s="6" t="s">
        <v>4</v>
      </c>
      <c r="K6509" s="6" t="s">
        <v>4</v>
      </c>
      <c r="L6509" s="6" t="s">
        <v>4</v>
      </c>
      <c r="M6509" s="6" t="s">
        <v>5</v>
      </c>
      <c r="N6509" s="6" t="s">
        <v>6968</v>
      </c>
      <c r="O6509" s="16">
        <v>44862</v>
      </c>
      <c r="P6509" s="6" t="s">
        <v>7</v>
      </c>
      <c r="Q6509" s="18">
        <v>618984</v>
      </c>
      <c r="R6509" s="18">
        <v>0</v>
      </c>
      <c r="S6509" s="18">
        <v>618984</v>
      </c>
      <c r="T6509" s="18">
        <v>0</v>
      </c>
      <c r="U6509" s="10">
        <f t="shared" si="204"/>
        <v>0</v>
      </c>
      <c r="V6509" s="20">
        <f t="shared" si="205"/>
        <v>0</v>
      </c>
    </row>
    <row r="6510" spans="1:22" ht="29" outlineLevel="4" x14ac:dyDescent="0.35">
      <c r="A6510" s="6" t="s">
        <v>52</v>
      </c>
      <c r="B6510" s="6" t="s">
        <v>53</v>
      </c>
      <c r="C6510" s="12" t="s">
        <v>12986</v>
      </c>
      <c r="D6510" s="5" t="s">
        <v>6955</v>
      </c>
      <c r="E6510" s="6" t="s">
        <v>6955</v>
      </c>
      <c r="F6510" s="1" t="s">
        <v>4</v>
      </c>
      <c r="G6510" s="15" t="s">
        <v>2195</v>
      </c>
      <c r="H6510" s="1" t="s">
        <v>6964</v>
      </c>
      <c r="I6510" s="2" t="s">
        <v>6965</v>
      </c>
      <c r="J6510" s="6" t="s">
        <v>4</v>
      </c>
      <c r="K6510" s="6" t="s">
        <v>4</v>
      </c>
      <c r="L6510" s="6" t="s">
        <v>4</v>
      </c>
      <c r="M6510" s="6" t="s">
        <v>5</v>
      </c>
      <c r="N6510" s="6" t="s">
        <v>6969</v>
      </c>
      <c r="O6510" s="16">
        <v>44910</v>
      </c>
      <c r="P6510" s="6" t="s">
        <v>7</v>
      </c>
      <c r="Q6510" s="18">
        <v>603331</v>
      </c>
      <c r="R6510" s="18">
        <v>0</v>
      </c>
      <c r="S6510" s="18">
        <v>603331</v>
      </c>
      <c r="T6510" s="18">
        <v>0</v>
      </c>
      <c r="U6510" s="10">
        <f t="shared" si="204"/>
        <v>0</v>
      </c>
      <c r="V6510" s="20">
        <f t="shared" si="205"/>
        <v>0</v>
      </c>
    </row>
    <row r="6511" spans="1:22" ht="29" outlineLevel="4" x14ac:dyDescent="0.35">
      <c r="A6511" s="6" t="s">
        <v>52</v>
      </c>
      <c r="B6511" s="6" t="s">
        <v>53</v>
      </c>
      <c r="C6511" s="12" t="s">
        <v>12986</v>
      </c>
      <c r="D6511" s="5" t="s">
        <v>6955</v>
      </c>
      <c r="E6511" s="6" t="s">
        <v>6955</v>
      </c>
      <c r="F6511" s="1" t="s">
        <v>4</v>
      </c>
      <c r="G6511" s="15" t="s">
        <v>2195</v>
      </c>
      <c r="H6511" s="1" t="s">
        <v>6964</v>
      </c>
      <c r="I6511" s="2" t="s">
        <v>6965</v>
      </c>
      <c r="J6511" s="6" t="s">
        <v>4</v>
      </c>
      <c r="K6511" s="6" t="s">
        <v>4</v>
      </c>
      <c r="L6511" s="6" t="s">
        <v>4</v>
      </c>
      <c r="M6511" s="6" t="s">
        <v>5</v>
      </c>
      <c r="N6511" s="6" t="s">
        <v>6970</v>
      </c>
      <c r="O6511" s="16">
        <v>44937</v>
      </c>
      <c r="P6511" s="6" t="s">
        <v>7</v>
      </c>
      <c r="Q6511" s="18">
        <v>913377</v>
      </c>
      <c r="R6511" s="18">
        <v>0</v>
      </c>
      <c r="S6511" s="18">
        <v>913377</v>
      </c>
      <c r="T6511" s="18">
        <v>0</v>
      </c>
      <c r="U6511" s="10">
        <f t="shared" si="204"/>
        <v>0</v>
      </c>
      <c r="V6511" s="20">
        <f t="shared" si="205"/>
        <v>0</v>
      </c>
    </row>
    <row r="6512" spans="1:22" ht="29" outlineLevel="4" x14ac:dyDescent="0.35">
      <c r="A6512" s="6" t="s">
        <v>52</v>
      </c>
      <c r="B6512" s="6" t="s">
        <v>53</v>
      </c>
      <c r="C6512" s="12" t="s">
        <v>12986</v>
      </c>
      <c r="D6512" s="5" t="s">
        <v>6955</v>
      </c>
      <c r="E6512" s="6" t="s">
        <v>6955</v>
      </c>
      <c r="F6512" s="1" t="s">
        <v>4</v>
      </c>
      <c r="G6512" s="15" t="s">
        <v>2195</v>
      </c>
      <c r="H6512" s="1" t="s">
        <v>6964</v>
      </c>
      <c r="I6512" s="2" t="s">
        <v>6965</v>
      </c>
      <c r="J6512" s="6" t="s">
        <v>4</v>
      </c>
      <c r="K6512" s="6" t="s">
        <v>4</v>
      </c>
      <c r="L6512" s="6" t="s">
        <v>4</v>
      </c>
      <c r="M6512" s="6" t="s">
        <v>5</v>
      </c>
      <c r="N6512" s="6" t="s">
        <v>6971</v>
      </c>
      <c r="O6512" s="16">
        <v>45000</v>
      </c>
      <c r="P6512" s="6" t="s">
        <v>7</v>
      </c>
      <c r="Q6512" s="18">
        <v>341451</v>
      </c>
      <c r="R6512" s="18">
        <v>0</v>
      </c>
      <c r="S6512" s="18">
        <v>341451</v>
      </c>
      <c r="T6512" s="18">
        <v>0</v>
      </c>
      <c r="U6512" s="10">
        <f t="shared" si="204"/>
        <v>0</v>
      </c>
      <c r="V6512" s="20">
        <f t="shared" si="205"/>
        <v>0</v>
      </c>
    </row>
    <row r="6513" spans="1:22" ht="29" outlineLevel="4" x14ac:dyDescent="0.35">
      <c r="A6513" s="6" t="s">
        <v>52</v>
      </c>
      <c r="B6513" s="6" t="s">
        <v>53</v>
      </c>
      <c r="C6513" s="12" t="s">
        <v>12986</v>
      </c>
      <c r="D6513" s="5" t="s">
        <v>6955</v>
      </c>
      <c r="E6513" s="6" t="s">
        <v>6955</v>
      </c>
      <c r="F6513" s="1" t="s">
        <v>4</v>
      </c>
      <c r="G6513" s="15" t="s">
        <v>2195</v>
      </c>
      <c r="H6513" s="1" t="s">
        <v>6964</v>
      </c>
      <c r="I6513" s="2" t="s">
        <v>6965</v>
      </c>
      <c r="J6513" s="6" t="s">
        <v>4</v>
      </c>
      <c r="K6513" s="6" t="s">
        <v>4</v>
      </c>
      <c r="L6513" s="6" t="s">
        <v>4</v>
      </c>
      <c r="M6513" s="6" t="s">
        <v>5</v>
      </c>
      <c r="N6513" s="6" t="s">
        <v>6972</v>
      </c>
      <c r="O6513" s="16">
        <v>45014</v>
      </c>
      <c r="P6513" s="6" t="s">
        <v>7</v>
      </c>
      <c r="Q6513" s="18">
        <v>7195</v>
      </c>
      <c r="R6513" s="18">
        <v>0</v>
      </c>
      <c r="S6513" s="18">
        <v>7195</v>
      </c>
      <c r="T6513" s="18">
        <v>0</v>
      </c>
      <c r="U6513" s="10">
        <f t="shared" si="204"/>
        <v>0</v>
      </c>
      <c r="V6513" s="20">
        <f t="shared" si="205"/>
        <v>0</v>
      </c>
    </row>
    <row r="6514" spans="1:22" ht="29" outlineLevel="4" x14ac:dyDescent="0.35">
      <c r="A6514" s="6" t="s">
        <v>52</v>
      </c>
      <c r="B6514" s="6" t="s">
        <v>53</v>
      </c>
      <c r="C6514" s="12" t="s">
        <v>12986</v>
      </c>
      <c r="D6514" s="5" t="s">
        <v>6955</v>
      </c>
      <c r="E6514" s="6" t="s">
        <v>6955</v>
      </c>
      <c r="F6514" s="1" t="s">
        <v>4</v>
      </c>
      <c r="G6514" s="15" t="s">
        <v>2195</v>
      </c>
      <c r="H6514" s="1" t="s">
        <v>6964</v>
      </c>
      <c r="I6514" s="2" t="s">
        <v>6965</v>
      </c>
      <c r="J6514" s="6" t="s">
        <v>4</v>
      </c>
      <c r="K6514" s="6" t="s">
        <v>4</v>
      </c>
      <c r="L6514" s="6" t="s">
        <v>4</v>
      </c>
      <c r="M6514" s="6" t="s">
        <v>5</v>
      </c>
      <c r="N6514" s="6" t="s">
        <v>6973</v>
      </c>
      <c r="O6514" s="16">
        <v>45079</v>
      </c>
      <c r="P6514" s="6" t="s">
        <v>7</v>
      </c>
      <c r="Q6514" s="18">
        <v>464969</v>
      </c>
      <c r="R6514" s="18">
        <v>0</v>
      </c>
      <c r="S6514" s="18">
        <v>464969</v>
      </c>
      <c r="T6514" s="18">
        <v>0</v>
      </c>
      <c r="U6514" s="10">
        <f t="shared" si="204"/>
        <v>0</v>
      </c>
      <c r="V6514" s="20">
        <f t="shared" si="205"/>
        <v>0</v>
      </c>
    </row>
    <row r="6515" spans="1:22" outlineLevel="3" x14ac:dyDescent="0.35">
      <c r="H6515" s="14" t="s">
        <v>12566</v>
      </c>
      <c r="O6515" s="16"/>
      <c r="Q6515" s="18">
        <f>SUBTOTAL(9,Q6506:Q6514)</f>
        <v>4304353</v>
      </c>
      <c r="R6515" s="18">
        <f>SUBTOTAL(9,R6506:R6514)</f>
        <v>0</v>
      </c>
      <c r="S6515" s="18">
        <f>SUBTOTAL(9,S6506:S6514)</f>
        <v>4304353</v>
      </c>
      <c r="T6515" s="18">
        <f>SUBTOTAL(9,T6506:T6514)</f>
        <v>0</v>
      </c>
      <c r="U6515" s="10">
        <f t="shared" si="204"/>
        <v>0</v>
      </c>
      <c r="V6515" s="20">
        <f t="shared" si="205"/>
        <v>0</v>
      </c>
    </row>
    <row r="6516" spans="1:22" ht="29" outlineLevel="4" x14ac:dyDescent="0.35">
      <c r="A6516" s="6" t="s">
        <v>52</v>
      </c>
      <c r="B6516" s="6" t="s">
        <v>53</v>
      </c>
      <c r="C6516" s="12" t="s">
        <v>12986</v>
      </c>
      <c r="D6516" s="5" t="s">
        <v>6955</v>
      </c>
      <c r="E6516" s="6" t="s">
        <v>6955</v>
      </c>
      <c r="F6516" s="1" t="s">
        <v>55</v>
      </c>
      <c r="G6516" s="15" t="s">
        <v>4</v>
      </c>
      <c r="H6516" s="1" t="s">
        <v>6975</v>
      </c>
      <c r="I6516" s="2" t="s">
        <v>6976</v>
      </c>
      <c r="J6516" s="6" t="s">
        <v>4</v>
      </c>
      <c r="K6516" s="6" t="s">
        <v>4</v>
      </c>
      <c r="L6516" s="6" t="s">
        <v>4</v>
      </c>
      <c r="M6516" s="6" t="s">
        <v>5</v>
      </c>
      <c r="N6516" s="6" t="s">
        <v>6974</v>
      </c>
      <c r="O6516" s="16">
        <v>45078</v>
      </c>
      <c r="P6516" s="6" t="s">
        <v>7</v>
      </c>
      <c r="Q6516" s="18">
        <v>132549</v>
      </c>
      <c r="R6516" s="18">
        <v>132549</v>
      </c>
      <c r="S6516" s="18">
        <v>0</v>
      </c>
      <c r="T6516" s="18">
        <v>0</v>
      </c>
      <c r="U6516" s="10">
        <f t="shared" si="204"/>
        <v>0</v>
      </c>
      <c r="V6516" s="20">
        <f t="shared" si="205"/>
        <v>0</v>
      </c>
    </row>
    <row r="6517" spans="1:22" outlineLevel="3" x14ac:dyDescent="0.35">
      <c r="H6517" s="14" t="s">
        <v>12567</v>
      </c>
      <c r="O6517" s="16"/>
      <c r="Q6517" s="18">
        <f>SUBTOTAL(9,Q6516:Q6516)</f>
        <v>132549</v>
      </c>
      <c r="R6517" s="18">
        <f>SUBTOTAL(9,R6516:R6516)</f>
        <v>132549</v>
      </c>
      <c r="S6517" s="18">
        <f>SUBTOTAL(9,S6516:S6516)</f>
        <v>0</v>
      </c>
      <c r="T6517" s="18">
        <f>SUBTOTAL(9,T6516:T6516)</f>
        <v>0</v>
      </c>
      <c r="U6517" s="10">
        <f t="shared" si="204"/>
        <v>0</v>
      </c>
      <c r="V6517" s="20">
        <f t="shared" si="205"/>
        <v>0</v>
      </c>
    </row>
    <row r="6518" spans="1:22" ht="29" outlineLevel="2" x14ac:dyDescent="0.35">
      <c r="C6518" s="13" t="s">
        <v>12987</v>
      </c>
      <c r="O6518" s="16"/>
      <c r="Q6518" s="18">
        <f>SUBTOTAL(9,Q6501:Q6516)</f>
        <v>4543762</v>
      </c>
      <c r="R6518" s="18">
        <f>SUBTOTAL(9,R6501:R6516)</f>
        <v>132549</v>
      </c>
      <c r="S6518" s="18">
        <f>SUBTOTAL(9,S6501:S6516)</f>
        <v>4411213</v>
      </c>
      <c r="T6518" s="18">
        <f>SUBTOTAL(9,T6501:T6516)</f>
        <v>0</v>
      </c>
      <c r="U6518" s="10">
        <f t="shared" si="204"/>
        <v>0</v>
      </c>
      <c r="V6518" s="20">
        <f t="shared" si="205"/>
        <v>0</v>
      </c>
    </row>
    <row r="6519" spans="1:22" ht="29" outlineLevel="4" x14ac:dyDescent="0.35">
      <c r="A6519" s="6" t="s">
        <v>110</v>
      </c>
      <c r="B6519" s="6" t="s">
        <v>111</v>
      </c>
      <c r="C6519" s="12" t="s">
        <v>6977</v>
      </c>
      <c r="D6519" s="5" t="s">
        <v>6978</v>
      </c>
      <c r="E6519" s="6" t="s">
        <v>6978</v>
      </c>
      <c r="F6519" s="1" t="s">
        <v>76</v>
      </c>
      <c r="G6519" s="15" t="s">
        <v>4</v>
      </c>
      <c r="H6519" s="1" t="s">
        <v>6980</v>
      </c>
      <c r="I6519" s="2" t="s">
        <v>6981</v>
      </c>
      <c r="J6519" s="6" t="s">
        <v>4</v>
      </c>
      <c r="K6519" s="6" t="s">
        <v>4</v>
      </c>
      <c r="L6519" s="6" t="s">
        <v>4</v>
      </c>
      <c r="M6519" s="6" t="s">
        <v>5</v>
      </c>
      <c r="N6519" s="6" t="s">
        <v>6979</v>
      </c>
      <c r="O6519" s="16">
        <v>44799</v>
      </c>
      <c r="P6519" s="6" t="s">
        <v>7</v>
      </c>
      <c r="Q6519" s="18">
        <v>22569</v>
      </c>
      <c r="R6519" s="18">
        <v>22569</v>
      </c>
      <c r="S6519" s="18">
        <v>0</v>
      </c>
      <c r="T6519" s="18">
        <v>0</v>
      </c>
      <c r="U6519" s="10">
        <f t="shared" si="204"/>
        <v>0</v>
      </c>
      <c r="V6519" s="20">
        <f t="shared" si="205"/>
        <v>0</v>
      </c>
    </row>
    <row r="6520" spans="1:22" ht="29" outlineLevel="4" x14ac:dyDescent="0.35">
      <c r="A6520" s="6" t="s">
        <v>110</v>
      </c>
      <c r="B6520" s="6" t="s">
        <v>111</v>
      </c>
      <c r="C6520" s="12" t="s">
        <v>6977</v>
      </c>
      <c r="D6520" s="5" t="s">
        <v>6978</v>
      </c>
      <c r="E6520" s="6" t="s">
        <v>6978</v>
      </c>
      <c r="F6520" s="1" t="s">
        <v>76</v>
      </c>
      <c r="G6520" s="15" t="s">
        <v>4</v>
      </c>
      <c r="H6520" s="1" t="s">
        <v>6980</v>
      </c>
      <c r="I6520" s="2" t="s">
        <v>6981</v>
      </c>
      <c r="J6520" s="6" t="s">
        <v>4</v>
      </c>
      <c r="K6520" s="6" t="s">
        <v>4</v>
      </c>
      <c r="L6520" s="6" t="s">
        <v>4</v>
      </c>
      <c r="M6520" s="6" t="s">
        <v>5</v>
      </c>
      <c r="N6520" s="6" t="s">
        <v>6982</v>
      </c>
      <c r="O6520" s="16">
        <v>44869</v>
      </c>
      <c r="P6520" s="6" t="s">
        <v>7</v>
      </c>
      <c r="Q6520" s="18">
        <v>20905</v>
      </c>
      <c r="R6520" s="18">
        <v>20905</v>
      </c>
      <c r="S6520" s="18">
        <v>0</v>
      </c>
      <c r="T6520" s="18">
        <v>0</v>
      </c>
      <c r="U6520" s="10">
        <f t="shared" si="204"/>
        <v>0</v>
      </c>
      <c r="V6520" s="20">
        <f t="shared" si="205"/>
        <v>0</v>
      </c>
    </row>
    <row r="6521" spans="1:22" ht="29" outlineLevel="4" x14ac:dyDescent="0.35">
      <c r="A6521" s="6" t="s">
        <v>110</v>
      </c>
      <c r="B6521" s="6" t="s">
        <v>111</v>
      </c>
      <c r="C6521" s="12" t="s">
        <v>6977</v>
      </c>
      <c r="D6521" s="5" t="s">
        <v>6978</v>
      </c>
      <c r="E6521" s="6" t="s">
        <v>6978</v>
      </c>
      <c r="F6521" s="1" t="s">
        <v>76</v>
      </c>
      <c r="G6521" s="15" t="s">
        <v>4</v>
      </c>
      <c r="H6521" s="1" t="s">
        <v>6980</v>
      </c>
      <c r="I6521" s="2" t="s">
        <v>6981</v>
      </c>
      <c r="J6521" s="6" t="s">
        <v>4</v>
      </c>
      <c r="K6521" s="6" t="s">
        <v>4</v>
      </c>
      <c r="L6521" s="6" t="s">
        <v>4</v>
      </c>
      <c r="M6521" s="6" t="s">
        <v>5</v>
      </c>
      <c r="N6521" s="6" t="s">
        <v>6983</v>
      </c>
      <c r="O6521" s="16">
        <v>44932</v>
      </c>
      <c r="P6521" s="6" t="s">
        <v>7</v>
      </c>
      <c r="Q6521" s="18">
        <v>22265</v>
      </c>
      <c r="R6521" s="18">
        <v>22265</v>
      </c>
      <c r="S6521" s="18">
        <v>0</v>
      </c>
      <c r="T6521" s="18">
        <v>0</v>
      </c>
      <c r="U6521" s="10">
        <f t="shared" si="204"/>
        <v>0</v>
      </c>
      <c r="V6521" s="20">
        <f t="shared" si="205"/>
        <v>0</v>
      </c>
    </row>
    <row r="6522" spans="1:22" ht="29" outlineLevel="4" x14ac:dyDescent="0.35">
      <c r="A6522" s="6" t="s">
        <v>110</v>
      </c>
      <c r="B6522" s="6" t="s">
        <v>111</v>
      </c>
      <c r="C6522" s="12" t="s">
        <v>6977</v>
      </c>
      <c r="D6522" s="5" t="s">
        <v>6978</v>
      </c>
      <c r="E6522" s="6" t="s">
        <v>6978</v>
      </c>
      <c r="F6522" s="1" t="s">
        <v>76</v>
      </c>
      <c r="G6522" s="15" t="s">
        <v>4</v>
      </c>
      <c r="H6522" s="1" t="s">
        <v>6980</v>
      </c>
      <c r="I6522" s="2" t="s">
        <v>6981</v>
      </c>
      <c r="J6522" s="6" t="s">
        <v>4</v>
      </c>
      <c r="K6522" s="6" t="s">
        <v>4</v>
      </c>
      <c r="L6522" s="6" t="s">
        <v>4</v>
      </c>
      <c r="M6522" s="6" t="s">
        <v>5</v>
      </c>
      <c r="N6522" s="6" t="s">
        <v>6984</v>
      </c>
      <c r="O6522" s="16">
        <v>44944</v>
      </c>
      <c r="P6522" s="6" t="s">
        <v>7</v>
      </c>
      <c r="Q6522" s="18">
        <v>2682</v>
      </c>
      <c r="R6522" s="18">
        <v>2682</v>
      </c>
      <c r="S6522" s="18">
        <v>0</v>
      </c>
      <c r="T6522" s="18">
        <v>0</v>
      </c>
      <c r="U6522" s="10">
        <f t="shared" si="204"/>
        <v>0</v>
      </c>
      <c r="V6522" s="20">
        <f t="shared" si="205"/>
        <v>0</v>
      </c>
    </row>
    <row r="6523" spans="1:22" outlineLevel="3" x14ac:dyDescent="0.35">
      <c r="H6523" s="14" t="s">
        <v>12568</v>
      </c>
      <c r="O6523" s="16"/>
      <c r="Q6523" s="18">
        <f>SUBTOTAL(9,Q6519:Q6522)</f>
        <v>68421</v>
      </c>
      <c r="R6523" s="18">
        <f>SUBTOTAL(9,R6519:R6522)</f>
        <v>68421</v>
      </c>
      <c r="S6523" s="18">
        <f>SUBTOTAL(9,S6519:S6522)</f>
        <v>0</v>
      </c>
      <c r="T6523" s="18">
        <f>SUBTOTAL(9,T6519:T6522)</f>
        <v>0</v>
      </c>
      <c r="U6523" s="10">
        <f t="shared" si="204"/>
        <v>0</v>
      </c>
      <c r="V6523" s="20">
        <f t="shared" si="205"/>
        <v>0</v>
      </c>
    </row>
    <row r="6524" spans="1:22" ht="29" outlineLevel="4" x14ac:dyDescent="0.35">
      <c r="A6524" s="6" t="s">
        <v>110</v>
      </c>
      <c r="B6524" s="6" t="s">
        <v>111</v>
      </c>
      <c r="C6524" s="12" t="s">
        <v>6977</v>
      </c>
      <c r="D6524" s="5" t="s">
        <v>6978</v>
      </c>
      <c r="E6524" s="6" t="s">
        <v>6978</v>
      </c>
      <c r="F6524" s="1" t="s">
        <v>4</v>
      </c>
      <c r="G6524" s="15" t="s">
        <v>82</v>
      </c>
      <c r="H6524" s="1" t="s">
        <v>6986</v>
      </c>
      <c r="I6524" s="2" t="s">
        <v>6987</v>
      </c>
      <c r="J6524" s="6" t="s">
        <v>4</v>
      </c>
      <c r="K6524" s="6" t="s">
        <v>4</v>
      </c>
      <c r="L6524" s="6" t="s">
        <v>4</v>
      </c>
      <c r="M6524" s="6" t="s">
        <v>5</v>
      </c>
      <c r="N6524" s="6" t="s">
        <v>6985</v>
      </c>
      <c r="O6524" s="16">
        <v>44774</v>
      </c>
      <c r="P6524" s="6" t="s">
        <v>7</v>
      </c>
      <c r="Q6524" s="18">
        <v>90</v>
      </c>
      <c r="R6524" s="18">
        <v>0</v>
      </c>
      <c r="S6524" s="18">
        <v>90</v>
      </c>
      <c r="T6524" s="18">
        <v>0</v>
      </c>
      <c r="U6524" s="10">
        <f t="shared" si="204"/>
        <v>0</v>
      </c>
      <c r="V6524" s="20">
        <f t="shared" si="205"/>
        <v>0</v>
      </c>
    </row>
    <row r="6525" spans="1:22" ht="29" outlineLevel="4" x14ac:dyDescent="0.35">
      <c r="A6525" s="6" t="s">
        <v>110</v>
      </c>
      <c r="B6525" s="6" t="s">
        <v>111</v>
      </c>
      <c r="C6525" s="12" t="s">
        <v>6977</v>
      </c>
      <c r="D6525" s="5" t="s">
        <v>6978</v>
      </c>
      <c r="E6525" s="6" t="s">
        <v>6978</v>
      </c>
      <c r="F6525" s="1" t="s">
        <v>4</v>
      </c>
      <c r="G6525" s="15" t="s">
        <v>82</v>
      </c>
      <c r="H6525" s="1" t="s">
        <v>6986</v>
      </c>
      <c r="I6525" s="2" t="s">
        <v>6987</v>
      </c>
      <c r="J6525" s="6" t="s">
        <v>4</v>
      </c>
      <c r="K6525" s="6" t="s">
        <v>4</v>
      </c>
      <c r="L6525" s="6" t="s">
        <v>4</v>
      </c>
      <c r="M6525" s="6" t="s">
        <v>5</v>
      </c>
      <c r="N6525" s="6" t="s">
        <v>6988</v>
      </c>
      <c r="O6525" s="16">
        <v>44832</v>
      </c>
      <c r="P6525" s="6" t="s">
        <v>7</v>
      </c>
      <c r="Q6525" s="18">
        <v>223</v>
      </c>
      <c r="R6525" s="18">
        <v>0</v>
      </c>
      <c r="S6525" s="18">
        <v>223</v>
      </c>
      <c r="T6525" s="18">
        <v>0</v>
      </c>
      <c r="U6525" s="10">
        <f t="shared" si="204"/>
        <v>0</v>
      </c>
      <c r="V6525" s="20">
        <f t="shared" si="205"/>
        <v>0</v>
      </c>
    </row>
    <row r="6526" spans="1:22" ht="29" outlineLevel="4" x14ac:dyDescent="0.35">
      <c r="A6526" s="6" t="s">
        <v>110</v>
      </c>
      <c r="B6526" s="6" t="s">
        <v>111</v>
      </c>
      <c r="C6526" s="12" t="s">
        <v>6977</v>
      </c>
      <c r="D6526" s="5" t="s">
        <v>6978</v>
      </c>
      <c r="E6526" s="6" t="s">
        <v>6978</v>
      </c>
      <c r="F6526" s="1" t="s">
        <v>4</v>
      </c>
      <c r="G6526" s="15" t="s">
        <v>82</v>
      </c>
      <c r="H6526" s="1" t="s">
        <v>6986</v>
      </c>
      <c r="I6526" s="2" t="s">
        <v>6987</v>
      </c>
      <c r="J6526" s="6" t="s">
        <v>4</v>
      </c>
      <c r="K6526" s="6" t="s">
        <v>4</v>
      </c>
      <c r="L6526" s="6" t="s">
        <v>4</v>
      </c>
      <c r="M6526" s="6" t="s">
        <v>5</v>
      </c>
      <c r="N6526" s="6" t="s">
        <v>6989</v>
      </c>
      <c r="O6526" s="16">
        <v>44851</v>
      </c>
      <c r="P6526" s="6" t="s">
        <v>7</v>
      </c>
      <c r="Q6526" s="18">
        <v>27</v>
      </c>
      <c r="R6526" s="18">
        <v>0</v>
      </c>
      <c r="S6526" s="18">
        <v>27</v>
      </c>
      <c r="T6526" s="18">
        <v>0</v>
      </c>
      <c r="U6526" s="10">
        <f t="shared" si="204"/>
        <v>0</v>
      </c>
      <c r="V6526" s="20">
        <f t="shared" si="205"/>
        <v>0</v>
      </c>
    </row>
    <row r="6527" spans="1:22" ht="29" outlineLevel="4" x14ac:dyDescent="0.35">
      <c r="A6527" s="6" t="s">
        <v>110</v>
      </c>
      <c r="B6527" s="6" t="s">
        <v>111</v>
      </c>
      <c r="C6527" s="12" t="s">
        <v>6977</v>
      </c>
      <c r="D6527" s="5" t="s">
        <v>6978</v>
      </c>
      <c r="E6527" s="6" t="s">
        <v>6978</v>
      </c>
      <c r="F6527" s="1" t="s">
        <v>4</v>
      </c>
      <c r="G6527" s="15" t="s">
        <v>82</v>
      </c>
      <c r="H6527" s="1" t="s">
        <v>6986</v>
      </c>
      <c r="I6527" s="2" t="s">
        <v>6987</v>
      </c>
      <c r="J6527" s="6" t="s">
        <v>4</v>
      </c>
      <c r="K6527" s="6" t="s">
        <v>4</v>
      </c>
      <c r="L6527" s="6" t="s">
        <v>4</v>
      </c>
      <c r="M6527" s="6" t="s">
        <v>5</v>
      </c>
      <c r="N6527" s="6" t="s">
        <v>6990</v>
      </c>
      <c r="O6527" s="16">
        <v>44932</v>
      </c>
      <c r="P6527" s="6" t="s">
        <v>7</v>
      </c>
      <c r="Q6527" s="18">
        <v>151</v>
      </c>
      <c r="R6527" s="18">
        <v>0</v>
      </c>
      <c r="S6527" s="18">
        <v>151</v>
      </c>
      <c r="T6527" s="18">
        <v>0</v>
      </c>
      <c r="U6527" s="10">
        <f t="shared" si="204"/>
        <v>0</v>
      </c>
      <c r="V6527" s="20">
        <f t="shared" si="205"/>
        <v>0</v>
      </c>
    </row>
    <row r="6528" spans="1:22" outlineLevel="3" x14ac:dyDescent="0.35">
      <c r="H6528" s="14" t="s">
        <v>12569</v>
      </c>
      <c r="O6528" s="16"/>
      <c r="Q6528" s="18">
        <f>SUBTOTAL(9,Q6524:Q6527)</f>
        <v>491</v>
      </c>
      <c r="R6528" s="18">
        <f>SUBTOTAL(9,R6524:R6527)</f>
        <v>0</v>
      </c>
      <c r="S6528" s="18">
        <f>SUBTOTAL(9,S6524:S6527)</f>
        <v>491</v>
      </c>
      <c r="T6528" s="18">
        <f>SUBTOTAL(9,T6524:T6527)</f>
        <v>0</v>
      </c>
      <c r="U6528" s="10">
        <f t="shared" si="204"/>
        <v>0</v>
      </c>
      <c r="V6528" s="20">
        <f t="shared" si="205"/>
        <v>0</v>
      </c>
    </row>
    <row r="6529" spans="1:22" ht="29" outlineLevel="4" x14ac:dyDescent="0.35">
      <c r="A6529" s="6" t="s">
        <v>110</v>
      </c>
      <c r="B6529" s="6" t="s">
        <v>111</v>
      </c>
      <c r="C6529" s="12" t="s">
        <v>6977</v>
      </c>
      <c r="D6529" s="5" t="s">
        <v>6978</v>
      </c>
      <c r="E6529" s="6" t="s">
        <v>6978</v>
      </c>
      <c r="F6529" s="1" t="s">
        <v>4</v>
      </c>
      <c r="G6529" s="15" t="s">
        <v>82</v>
      </c>
      <c r="H6529" s="1" t="s">
        <v>6992</v>
      </c>
      <c r="I6529" s="2" t="s">
        <v>6993</v>
      </c>
      <c r="J6529" s="6" t="s">
        <v>4</v>
      </c>
      <c r="K6529" s="6" t="s">
        <v>4</v>
      </c>
      <c r="L6529" s="6" t="s">
        <v>4</v>
      </c>
      <c r="M6529" s="6" t="s">
        <v>5</v>
      </c>
      <c r="N6529" s="6" t="s">
        <v>6991</v>
      </c>
      <c r="O6529" s="16">
        <v>44930</v>
      </c>
      <c r="P6529" s="6" t="s">
        <v>7</v>
      </c>
      <c r="Q6529" s="18">
        <v>572.33000000000004</v>
      </c>
      <c r="R6529" s="18">
        <v>0</v>
      </c>
      <c r="S6529" s="18">
        <v>572.33000000000004</v>
      </c>
      <c r="T6529" s="18">
        <v>0</v>
      </c>
      <c r="U6529" s="10">
        <f t="shared" si="204"/>
        <v>0</v>
      </c>
      <c r="V6529" s="20">
        <f t="shared" si="205"/>
        <v>0</v>
      </c>
    </row>
    <row r="6530" spans="1:22" ht="29" outlineLevel="4" x14ac:dyDescent="0.35">
      <c r="A6530" s="6" t="s">
        <v>110</v>
      </c>
      <c r="B6530" s="6" t="s">
        <v>111</v>
      </c>
      <c r="C6530" s="12" t="s">
        <v>6977</v>
      </c>
      <c r="D6530" s="5" t="s">
        <v>6978</v>
      </c>
      <c r="E6530" s="6" t="s">
        <v>6978</v>
      </c>
      <c r="F6530" s="1" t="s">
        <v>4</v>
      </c>
      <c r="G6530" s="15" t="s">
        <v>82</v>
      </c>
      <c r="H6530" s="1" t="s">
        <v>6992</v>
      </c>
      <c r="I6530" s="2" t="s">
        <v>6993</v>
      </c>
      <c r="J6530" s="6" t="s">
        <v>4</v>
      </c>
      <c r="K6530" s="6" t="s">
        <v>4</v>
      </c>
      <c r="L6530" s="6" t="s">
        <v>4</v>
      </c>
      <c r="M6530" s="6" t="s">
        <v>5</v>
      </c>
      <c r="N6530" s="6" t="s">
        <v>6994</v>
      </c>
      <c r="O6530" s="16">
        <v>44937</v>
      </c>
      <c r="P6530" s="6" t="s">
        <v>7</v>
      </c>
      <c r="Q6530" s="18">
        <v>799.05</v>
      </c>
      <c r="R6530" s="18">
        <v>0</v>
      </c>
      <c r="S6530" s="18">
        <v>799.05</v>
      </c>
      <c r="T6530" s="18">
        <v>0</v>
      </c>
      <c r="U6530" s="10">
        <f t="shared" si="204"/>
        <v>0</v>
      </c>
      <c r="V6530" s="20">
        <f t="shared" si="205"/>
        <v>0</v>
      </c>
    </row>
    <row r="6531" spans="1:22" ht="29" outlineLevel="4" x14ac:dyDescent="0.35">
      <c r="A6531" s="6" t="s">
        <v>110</v>
      </c>
      <c r="B6531" s="6" t="s">
        <v>111</v>
      </c>
      <c r="C6531" s="12" t="s">
        <v>6977</v>
      </c>
      <c r="D6531" s="5" t="s">
        <v>6978</v>
      </c>
      <c r="E6531" s="6" t="s">
        <v>6978</v>
      </c>
      <c r="F6531" s="1" t="s">
        <v>4</v>
      </c>
      <c r="G6531" s="15" t="s">
        <v>82</v>
      </c>
      <c r="H6531" s="1" t="s">
        <v>6992</v>
      </c>
      <c r="I6531" s="2" t="s">
        <v>6993</v>
      </c>
      <c r="J6531" s="6" t="s">
        <v>4</v>
      </c>
      <c r="K6531" s="6" t="s">
        <v>4</v>
      </c>
      <c r="L6531" s="6" t="s">
        <v>4</v>
      </c>
      <c r="M6531" s="6" t="s">
        <v>5</v>
      </c>
      <c r="N6531" s="6" t="s">
        <v>6995</v>
      </c>
      <c r="O6531" s="16">
        <v>44970</v>
      </c>
      <c r="P6531" s="6" t="s">
        <v>7</v>
      </c>
      <c r="Q6531" s="18">
        <v>596.03</v>
      </c>
      <c r="R6531" s="18">
        <v>0</v>
      </c>
      <c r="S6531" s="18">
        <v>596.03</v>
      </c>
      <c r="T6531" s="18">
        <v>0</v>
      </c>
      <c r="U6531" s="10">
        <f t="shared" ref="U6531:U6594" si="206">Q6531-R6531-S6531-T6531</f>
        <v>0</v>
      </c>
      <c r="V6531" s="20">
        <f t="shared" ref="V6531:V6594" si="207">Q6531-R6531-S6531-T6531</f>
        <v>0</v>
      </c>
    </row>
    <row r="6532" spans="1:22" ht="29" outlineLevel="4" x14ac:dyDescent="0.35">
      <c r="A6532" s="6" t="s">
        <v>110</v>
      </c>
      <c r="B6532" s="6" t="s">
        <v>111</v>
      </c>
      <c r="C6532" s="12" t="s">
        <v>6977</v>
      </c>
      <c r="D6532" s="5" t="s">
        <v>6978</v>
      </c>
      <c r="E6532" s="6" t="s">
        <v>6978</v>
      </c>
      <c r="F6532" s="1" t="s">
        <v>4</v>
      </c>
      <c r="G6532" s="15" t="s">
        <v>82</v>
      </c>
      <c r="H6532" s="1" t="s">
        <v>6992</v>
      </c>
      <c r="I6532" s="2" t="s">
        <v>6993</v>
      </c>
      <c r="J6532" s="6" t="s">
        <v>4</v>
      </c>
      <c r="K6532" s="6" t="s">
        <v>4</v>
      </c>
      <c r="L6532" s="6" t="s">
        <v>4</v>
      </c>
      <c r="M6532" s="6" t="s">
        <v>5</v>
      </c>
      <c r="N6532" s="6" t="s">
        <v>6996</v>
      </c>
      <c r="O6532" s="16">
        <v>44974</v>
      </c>
      <c r="P6532" s="6" t="s">
        <v>7</v>
      </c>
      <c r="Q6532" s="18">
        <v>584.1</v>
      </c>
      <c r="R6532" s="18">
        <v>0</v>
      </c>
      <c r="S6532" s="18">
        <v>584.1</v>
      </c>
      <c r="T6532" s="18">
        <v>0</v>
      </c>
      <c r="U6532" s="10">
        <f t="shared" si="206"/>
        <v>0</v>
      </c>
      <c r="V6532" s="20">
        <f t="shared" si="207"/>
        <v>0</v>
      </c>
    </row>
    <row r="6533" spans="1:22" ht="29" outlineLevel="4" x14ac:dyDescent="0.35">
      <c r="A6533" s="6" t="s">
        <v>110</v>
      </c>
      <c r="B6533" s="6" t="s">
        <v>111</v>
      </c>
      <c r="C6533" s="12" t="s">
        <v>6977</v>
      </c>
      <c r="D6533" s="5" t="s">
        <v>6978</v>
      </c>
      <c r="E6533" s="6" t="s">
        <v>6978</v>
      </c>
      <c r="F6533" s="1" t="s">
        <v>4</v>
      </c>
      <c r="G6533" s="15" t="s">
        <v>82</v>
      </c>
      <c r="H6533" s="1" t="s">
        <v>6992</v>
      </c>
      <c r="I6533" s="2" t="s">
        <v>6993</v>
      </c>
      <c r="J6533" s="6" t="s">
        <v>4</v>
      </c>
      <c r="K6533" s="6" t="s">
        <v>4</v>
      </c>
      <c r="L6533" s="6" t="s">
        <v>4</v>
      </c>
      <c r="M6533" s="6" t="s">
        <v>5</v>
      </c>
      <c r="N6533" s="6" t="s">
        <v>6997</v>
      </c>
      <c r="O6533" s="16">
        <v>44993</v>
      </c>
      <c r="P6533" s="6" t="s">
        <v>7</v>
      </c>
      <c r="Q6533" s="18">
        <v>577.1</v>
      </c>
      <c r="R6533" s="18">
        <v>0</v>
      </c>
      <c r="S6533" s="18">
        <v>577.1</v>
      </c>
      <c r="T6533" s="18">
        <v>0</v>
      </c>
      <c r="U6533" s="10">
        <f t="shared" si="206"/>
        <v>0</v>
      </c>
      <c r="V6533" s="20">
        <f t="shared" si="207"/>
        <v>0</v>
      </c>
    </row>
    <row r="6534" spans="1:22" ht="29" outlineLevel="4" x14ac:dyDescent="0.35">
      <c r="A6534" s="6" t="s">
        <v>110</v>
      </c>
      <c r="B6534" s="6" t="s">
        <v>111</v>
      </c>
      <c r="C6534" s="12" t="s">
        <v>6977</v>
      </c>
      <c r="D6534" s="5" t="s">
        <v>6978</v>
      </c>
      <c r="E6534" s="6" t="s">
        <v>6978</v>
      </c>
      <c r="F6534" s="1" t="s">
        <v>4</v>
      </c>
      <c r="G6534" s="15" t="s">
        <v>82</v>
      </c>
      <c r="H6534" s="1" t="s">
        <v>6992</v>
      </c>
      <c r="I6534" s="2" t="s">
        <v>6993</v>
      </c>
      <c r="J6534" s="6" t="s">
        <v>4</v>
      </c>
      <c r="K6534" s="6" t="s">
        <v>4</v>
      </c>
      <c r="L6534" s="6" t="s">
        <v>4</v>
      </c>
      <c r="M6534" s="6" t="s">
        <v>5</v>
      </c>
      <c r="N6534" s="6" t="s">
        <v>6998</v>
      </c>
      <c r="O6534" s="16">
        <v>45021</v>
      </c>
      <c r="P6534" s="6" t="s">
        <v>7</v>
      </c>
      <c r="Q6534" s="18">
        <v>627.45000000000005</v>
      </c>
      <c r="R6534" s="18">
        <v>0</v>
      </c>
      <c r="S6534" s="18">
        <v>627.45000000000005</v>
      </c>
      <c r="T6534" s="18">
        <v>0</v>
      </c>
      <c r="U6534" s="10">
        <f t="shared" si="206"/>
        <v>0</v>
      </c>
      <c r="V6534" s="20">
        <f t="shared" si="207"/>
        <v>0</v>
      </c>
    </row>
    <row r="6535" spans="1:22" ht="29" outlineLevel="4" x14ac:dyDescent="0.35">
      <c r="A6535" s="6" t="s">
        <v>110</v>
      </c>
      <c r="B6535" s="6" t="s">
        <v>111</v>
      </c>
      <c r="C6535" s="12" t="s">
        <v>6977</v>
      </c>
      <c r="D6535" s="5" t="s">
        <v>6978</v>
      </c>
      <c r="E6535" s="6" t="s">
        <v>6978</v>
      </c>
      <c r="F6535" s="1" t="s">
        <v>4</v>
      </c>
      <c r="G6535" s="15" t="s">
        <v>82</v>
      </c>
      <c r="H6535" s="1" t="s">
        <v>6992</v>
      </c>
      <c r="I6535" s="2" t="s">
        <v>6993</v>
      </c>
      <c r="J6535" s="6" t="s">
        <v>4</v>
      </c>
      <c r="K6535" s="6" t="s">
        <v>4</v>
      </c>
      <c r="L6535" s="6" t="s">
        <v>4</v>
      </c>
      <c r="M6535" s="6" t="s">
        <v>5</v>
      </c>
      <c r="N6535" s="6" t="s">
        <v>6999</v>
      </c>
      <c r="O6535" s="16">
        <v>45035</v>
      </c>
      <c r="P6535" s="6" t="s">
        <v>7</v>
      </c>
      <c r="Q6535" s="18">
        <v>628.58000000000004</v>
      </c>
      <c r="R6535" s="18">
        <v>0</v>
      </c>
      <c r="S6535" s="18">
        <v>628.58000000000004</v>
      </c>
      <c r="T6535" s="18">
        <v>0</v>
      </c>
      <c r="U6535" s="10">
        <f t="shared" si="206"/>
        <v>0</v>
      </c>
      <c r="V6535" s="20">
        <f t="shared" si="207"/>
        <v>0</v>
      </c>
    </row>
    <row r="6536" spans="1:22" ht="29" outlineLevel="4" x14ac:dyDescent="0.35">
      <c r="A6536" s="6" t="s">
        <v>110</v>
      </c>
      <c r="B6536" s="6" t="s">
        <v>111</v>
      </c>
      <c r="C6536" s="12" t="s">
        <v>6977</v>
      </c>
      <c r="D6536" s="5" t="s">
        <v>6978</v>
      </c>
      <c r="E6536" s="6" t="s">
        <v>6978</v>
      </c>
      <c r="F6536" s="1" t="s">
        <v>4</v>
      </c>
      <c r="G6536" s="15" t="s">
        <v>82</v>
      </c>
      <c r="H6536" s="1" t="s">
        <v>6992</v>
      </c>
      <c r="I6536" s="2" t="s">
        <v>6993</v>
      </c>
      <c r="J6536" s="6" t="s">
        <v>4</v>
      </c>
      <c r="K6536" s="6" t="s">
        <v>4</v>
      </c>
      <c r="L6536" s="6" t="s">
        <v>4</v>
      </c>
      <c r="M6536" s="6" t="s">
        <v>5</v>
      </c>
      <c r="N6536" s="6" t="s">
        <v>7000</v>
      </c>
      <c r="O6536" s="16">
        <v>45047</v>
      </c>
      <c r="P6536" s="6" t="s">
        <v>7</v>
      </c>
      <c r="Q6536" s="18">
        <v>626.23</v>
      </c>
      <c r="R6536" s="18">
        <v>0</v>
      </c>
      <c r="S6536" s="18">
        <v>626.23</v>
      </c>
      <c r="T6536" s="18">
        <v>0</v>
      </c>
      <c r="U6536" s="10">
        <f t="shared" si="206"/>
        <v>0</v>
      </c>
      <c r="V6536" s="20">
        <f t="shared" si="207"/>
        <v>0</v>
      </c>
    </row>
    <row r="6537" spans="1:22" ht="29" outlineLevel="4" x14ac:dyDescent="0.35">
      <c r="A6537" s="6" t="s">
        <v>110</v>
      </c>
      <c r="B6537" s="6" t="s">
        <v>111</v>
      </c>
      <c r="C6537" s="12" t="s">
        <v>6977</v>
      </c>
      <c r="D6537" s="5" t="s">
        <v>6978</v>
      </c>
      <c r="E6537" s="6" t="s">
        <v>6978</v>
      </c>
      <c r="F6537" s="1" t="s">
        <v>76</v>
      </c>
      <c r="G6537" s="15" t="s">
        <v>4</v>
      </c>
      <c r="H6537" s="1" t="s">
        <v>6992</v>
      </c>
      <c r="I6537" s="2" t="s">
        <v>6993</v>
      </c>
      <c r="J6537" s="6" t="s">
        <v>4</v>
      </c>
      <c r="K6537" s="6" t="s">
        <v>4</v>
      </c>
      <c r="L6537" s="6" t="s">
        <v>4</v>
      </c>
      <c r="M6537" s="6" t="s">
        <v>5</v>
      </c>
      <c r="N6537" s="6" t="s">
        <v>6991</v>
      </c>
      <c r="O6537" s="16">
        <v>44930</v>
      </c>
      <c r="P6537" s="6" t="s">
        <v>7</v>
      </c>
      <c r="Q6537" s="18">
        <v>9157.67</v>
      </c>
      <c r="R6537" s="18">
        <v>9157.67</v>
      </c>
      <c r="S6537" s="18">
        <v>0</v>
      </c>
      <c r="T6537" s="18">
        <v>0</v>
      </c>
      <c r="U6537" s="10">
        <f t="shared" si="206"/>
        <v>0</v>
      </c>
      <c r="V6537" s="20">
        <f t="shared" si="207"/>
        <v>0</v>
      </c>
    </row>
    <row r="6538" spans="1:22" ht="29" outlineLevel="4" x14ac:dyDescent="0.35">
      <c r="A6538" s="6" t="s">
        <v>110</v>
      </c>
      <c r="B6538" s="6" t="s">
        <v>111</v>
      </c>
      <c r="C6538" s="12" t="s">
        <v>6977</v>
      </c>
      <c r="D6538" s="5" t="s">
        <v>6978</v>
      </c>
      <c r="E6538" s="6" t="s">
        <v>6978</v>
      </c>
      <c r="F6538" s="1" t="s">
        <v>76</v>
      </c>
      <c r="G6538" s="15" t="s">
        <v>4</v>
      </c>
      <c r="H6538" s="1" t="s">
        <v>6992</v>
      </c>
      <c r="I6538" s="2" t="s">
        <v>6993</v>
      </c>
      <c r="J6538" s="6" t="s">
        <v>4</v>
      </c>
      <c r="K6538" s="6" t="s">
        <v>4</v>
      </c>
      <c r="L6538" s="6" t="s">
        <v>4</v>
      </c>
      <c r="M6538" s="6" t="s">
        <v>5</v>
      </c>
      <c r="N6538" s="6" t="s">
        <v>6994</v>
      </c>
      <c r="O6538" s="16">
        <v>44937</v>
      </c>
      <c r="P6538" s="6" t="s">
        <v>7</v>
      </c>
      <c r="Q6538" s="18">
        <v>12784.95</v>
      </c>
      <c r="R6538" s="18">
        <v>12784.95</v>
      </c>
      <c r="S6538" s="18">
        <v>0</v>
      </c>
      <c r="T6538" s="18">
        <v>0</v>
      </c>
      <c r="U6538" s="10">
        <f t="shared" si="206"/>
        <v>0</v>
      </c>
      <c r="V6538" s="20">
        <f t="shared" si="207"/>
        <v>0</v>
      </c>
    </row>
    <row r="6539" spans="1:22" ht="29" outlineLevel="4" x14ac:dyDescent="0.35">
      <c r="A6539" s="6" t="s">
        <v>110</v>
      </c>
      <c r="B6539" s="6" t="s">
        <v>111</v>
      </c>
      <c r="C6539" s="12" t="s">
        <v>6977</v>
      </c>
      <c r="D6539" s="5" t="s">
        <v>6978</v>
      </c>
      <c r="E6539" s="6" t="s">
        <v>6978</v>
      </c>
      <c r="F6539" s="1" t="s">
        <v>76</v>
      </c>
      <c r="G6539" s="15" t="s">
        <v>4</v>
      </c>
      <c r="H6539" s="1" t="s">
        <v>6992</v>
      </c>
      <c r="I6539" s="2" t="s">
        <v>6993</v>
      </c>
      <c r="J6539" s="6" t="s">
        <v>4</v>
      </c>
      <c r="K6539" s="6" t="s">
        <v>4</v>
      </c>
      <c r="L6539" s="6" t="s">
        <v>4</v>
      </c>
      <c r="M6539" s="6" t="s">
        <v>5</v>
      </c>
      <c r="N6539" s="6" t="s">
        <v>6995</v>
      </c>
      <c r="O6539" s="16">
        <v>44970</v>
      </c>
      <c r="P6539" s="6" t="s">
        <v>7</v>
      </c>
      <c r="Q6539" s="18">
        <v>9536.9699999999993</v>
      </c>
      <c r="R6539" s="18">
        <v>9536.9699999999993</v>
      </c>
      <c r="S6539" s="18">
        <v>0</v>
      </c>
      <c r="T6539" s="18">
        <v>0</v>
      </c>
      <c r="U6539" s="10">
        <f t="shared" si="206"/>
        <v>0</v>
      </c>
      <c r="V6539" s="20">
        <f t="shared" si="207"/>
        <v>0</v>
      </c>
    </row>
    <row r="6540" spans="1:22" ht="29" outlineLevel="4" x14ac:dyDescent="0.35">
      <c r="A6540" s="6" t="s">
        <v>110</v>
      </c>
      <c r="B6540" s="6" t="s">
        <v>111</v>
      </c>
      <c r="C6540" s="12" t="s">
        <v>6977</v>
      </c>
      <c r="D6540" s="5" t="s">
        <v>6978</v>
      </c>
      <c r="E6540" s="6" t="s">
        <v>6978</v>
      </c>
      <c r="F6540" s="1" t="s">
        <v>76</v>
      </c>
      <c r="G6540" s="15" t="s">
        <v>4</v>
      </c>
      <c r="H6540" s="1" t="s">
        <v>6992</v>
      </c>
      <c r="I6540" s="2" t="s">
        <v>6993</v>
      </c>
      <c r="J6540" s="6" t="s">
        <v>4</v>
      </c>
      <c r="K6540" s="6" t="s">
        <v>4</v>
      </c>
      <c r="L6540" s="6" t="s">
        <v>4</v>
      </c>
      <c r="M6540" s="6" t="s">
        <v>5</v>
      </c>
      <c r="N6540" s="6" t="s">
        <v>6996</v>
      </c>
      <c r="O6540" s="16">
        <v>44974</v>
      </c>
      <c r="P6540" s="6" t="s">
        <v>7</v>
      </c>
      <c r="Q6540" s="18">
        <v>9345.9</v>
      </c>
      <c r="R6540" s="18">
        <v>9345.9</v>
      </c>
      <c r="S6540" s="18">
        <v>0</v>
      </c>
      <c r="T6540" s="18">
        <v>0</v>
      </c>
      <c r="U6540" s="10">
        <f t="shared" si="206"/>
        <v>0</v>
      </c>
      <c r="V6540" s="20">
        <f t="shared" si="207"/>
        <v>0</v>
      </c>
    </row>
    <row r="6541" spans="1:22" ht="29" outlineLevel="4" x14ac:dyDescent="0.35">
      <c r="A6541" s="6" t="s">
        <v>110</v>
      </c>
      <c r="B6541" s="6" t="s">
        <v>111</v>
      </c>
      <c r="C6541" s="12" t="s">
        <v>6977</v>
      </c>
      <c r="D6541" s="5" t="s">
        <v>6978</v>
      </c>
      <c r="E6541" s="6" t="s">
        <v>6978</v>
      </c>
      <c r="F6541" s="1" t="s">
        <v>76</v>
      </c>
      <c r="G6541" s="15" t="s">
        <v>4</v>
      </c>
      <c r="H6541" s="1" t="s">
        <v>6992</v>
      </c>
      <c r="I6541" s="2" t="s">
        <v>6993</v>
      </c>
      <c r="J6541" s="6" t="s">
        <v>4</v>
      </c>
      <c r="K6541" s="6" t="s">
        <v>4</v>
      </c>
      <c r="L6541" s="6" t="s">
        <v>4</v>
      </c>
      <c r="M6541" s="6" t="s">
        <v>5</v>
      </c>
      <c r="N6541" s="6" t="s">
        <v>6997</v>
      </c>
      <c r="O6541" s="16">
        <v>44993</v>
      </c>
      <c r="P6541" s="6" t="s">
        <v>7</v>
      </c>
      <c r="Q6541" s="18">
        <v>9233.9</v>
      </c>
      <c r="R6541" s="18">
        <v>9233.9</v>
      </c>
      <c r="S6541" s="18">
        <v>0</v>
      </c>
      <c r="T6541" s="18">
        <v>0</v>
      </c>
      <c r="U6541" s="10">
        <f t="shared" si="206"/>
        <v>0</v>
      </c>
      <c r="V6541" s="20">
        <f t="shared" si="207"/>
        <v>0</v>
      </c>
    </row>
    <row r="6542" spans="1:22" ht="29" outlineLevel="4" x14ac:dyDescent="0.35">
      <c r="A6542" s="6" t="s">
        <v>110</v>
      </c>
      <c r="B6542" s="6" t="s">
        <v>111</v>
      </c>
      <c r="C6542" s="12" t="s">
        <v>6977</v>
      </c>
      <c r="D6542" s="5" t="s">
        <v>6978</v>
      </c>
      <c r="E6542" s="6" t="s">
        <v>6978</v>
      </c>
      <c r="F6542" s="1" t="s">
        <v>76</v>
      </c>
      <c r="G6542" s="15" t="s">
        <v>4</v>
      </c>
      <c r="H6542" s="1" t="s">
        <v>6992</v>
      </c>
      <c r="I6542" s="2" t="s">
        <v>6993</v>
      </c>
      <c r="J6542" s="6" t="s">
        <v>4</v>
      </c>
      <c r="K6542" s="6" t="s">
        <v>4</v>
      </c>
      <c r="L6542" s="6" t="s">
        <v>4</v>
      </c>
      <c r="M6542" s="6" t="s">
        <v>5</v>
      </c>
      <c r="N6542" s="6" t="s">
        <v>6998</v>
      </c>
      <c r="O6542" s="16">
        <v>45021</v>
      </c>
      <c r="P6542" s="6" t="s">
        <v>7</v>
      </c>
      <c r="Q6542" s="18">
        <v>10039.549999999999</v>
      </c>
      <c r="R6542" s="18">
        <v>10039.549999999999</v>
      </c>
      <c r="S6542" s="18">
        <v>0</v>
      </c>
      <c r="T6542" s="18">
        <v>0</v>
      </c>
      <c r="U6542" s="10">
        <f t="shared" si="206"/>
        <v>0</v>
      </c>
      <c r="V6542" s="20">
        <f t="shared" si="207"/>
        <v>0</v>
      </c>
    </row>
    <row r="6543" spans="1:22" ht="29" outlineLevel="4" x14ac:dyDescent="0.35">
      <c r="A6543" s="6" t="s">
        <v>110</v>
      </c>
      <c r="B6543" s="6" t="s">
        <v>111</v>
      </c>
      <c r="C6543" s="12" t="s">
        <v>6977</v>
      </c>
      <c r="D6543" s="5" t="s">
        <v>6978</v>
      </c>
      <c r="E6543" s="6" t="s">
        <v>6978</v>
      </c>
      <c r="F6543" s="1" t="s">
        <v>76</v>
      </c>
      <c r="G6543" s="15" t="s">
        <v>4</v>
      </c>
      <c r="H6543" s="1" t="s">
        <v>6992</v>
      </c>
      <c r="I6543" s="2" t="s">
        <v>6993</v>
      </c>
      <c r="J6543" s="6" t="s">
        <v>4</v>
      </c>
      <c r="K6543" s="6" t="s">
        <v>4</v>
      </c>
      <c r="L6543" s="6" t="s">
        <v>4</v>
      </c>
      <c r="M6543" s="6" t="s">
        <v>5</v>
      </c>
      <c r="N6543" s="6" t="s">
        <v>6999</v>
      </c>
      <c r="O6543" s="16">
        <v>45035</v>
      </c>
      <c r="P6543" s="6" t="s">
        <v>7</v>
      </c>
      <c r="Q6543" s="18">
        <v>10057.42</v>
      </c>
      <c r="R6543" s="18">
        <v>10057.42</v>
      </c>
      <c r="S6543" s="18">
        <v>0</v>
      </c>
      <c r="T6543" s="18">
        <v>0</v>
      </c>
      <c r="U6543" s="10">
        <f t="shared" si="206"/>
        <v>0</v>
      </c>
      <c r="V6543" s="20">
        <f t="shared" si="207"/>
        <v>0</v>
      </c>
    </row>
    <row r="6544" spans="1:22" ht="29" outlineLevel="4" x14ac:dyDescent="0.35">
      <c r="A6544" s="6" t="s">
        <v>110</v>
      </c>
      <c r="B6544" s="6" t="s">
        <v>111</v>
      </c>
      <c r="C6544" s="12" t="s">
        <v>6977</v>
      </c>
      <c r="D6544" s="5" t="s">
        <v>6978</v>
      </c>
      <c r="E6544" s="6" t="s">
        <v>6978</v>
      </c>
      <c r="F6544" s="1" t="s">
        <v>76</v>
      </c>
      <c r="G6544" s="15" t="s">
        <v>4</v>
      </c>
      <c r="H6544" s="1" t="s">
        <v>6992</v>
      </c>
      <c r="I6544" s="2" t="s">
        <v>6993</v>
      </c>
      <c r="J6544" s="6" t="s">
        <v>4</v>
      </c>
      <c r="K6544" s="6" t="s">
        <v>4</v>
      </c>
      <c r="L6544" s="6" t="s">
        <v>4</v>
      </c>
      <c r="M6544" s="6" t="s">
        <v>5</v>
      </c>
      <c r="N6544" s="6" t="s">
        <v>7000</v>
      </c>
      <c r="O6544" s="16">
        <v>45047</v>
      </c>
      <c r="P6544" s="6" t="s">
        <v>7</v>
      </c>
      <c r="Q6544" s="18">
        <v>10019.77</v>
      </c>
      <c r="R6544" s="18">
        <v>10019.77</v>
      </c>
      <c r="S6544" s="18">
        <v>0</v>
      </c>
      <c r="T6544" s="18">
        <v>0</v>
      </c>
      <c r="U6544" s="10">
        <f t="shared" si="206"/>
        <v>0</v>
      </c>
      <c r="V6544" s="20">
        <f t="shared" si="207"/>
        <v>0</v>
      </c>
    </row>
    <row r="6545" spans="1:22" outlineLevel="3" x14ac:dyDescent="0.35">
      <c r="H6545" s="14" t="s">
        <v>12570</v>
      </c>
      <c r="O6545" s="16"/>
      <c r="Q6545" s="18">
        <f>SUBTOTAL(9,Q6529:Q6544)</f>
        <v>85187</v>
      </c>
      <c r="R6545" s="18">
        <f>SUBTOTAL(9,R6529:R6544)</f>
        <v>80176.13</v>
      </c>
      <c r="S6545" s="18">
        <f>SUBTOTAL(9,S6529:S6544)</f>
        <v>5010.8700000000008</v>
      </c>
      <c r="T6545" s="18">
        <f>SUBTOTAL(9,T6529:T6544)</f>
        <v>0</v>
      </c>
      <c r="U6545" s="10">
        <f t="shared" si="206"/>
        <v>-5.4569682106375694E-12</v>
      </c>
      <c r="V6545" s="20">
        <f t="shared" si="207"/>
        <v>-5.4569682106375694E-12</v>
      </c>
    </row>
    <row r="6546" spans="1:22" ht="29" outlineLevel="4" x14ac:dyDescent="0.35">
      <c r="A6546" s="6" t="s">
        <v>110</v>
      </c>
      <c r="B6546" s="6" t="s">
        <v>111</v>
      </c>
      <c r="C6546" s="12" t="s">
        <v>6977</v>
      </c>
      <c r="D6546" s="5" t="s">
        <v>6978</v>
      </c>
      <c r="E6546" s="6" t="s">
        <v>6978</v>
      </c>
      <c r="F6546" s="1" t="s">
        <v>4</v>
      </c>
      <c r="G6546" s="15" t="s">
        <v>97</v>
      </c>
      <c r="H6546" s="1" t="s">
        <v>7002</v>
      </c>
      <c r="I6546" s="2" t="s">
        <v>7003</v>
      </c>
      <c r="J6546" s="6" t="s">
        <v>4</v>
      </c>
      <c r="K6546" s="6" t="s">
        <v>4</v>
      </c>
      <c r="L6546" s="6" t="s">
        <v>4</v>
      </c>
      <c r="M6546" s="6" t="s">
        <v>5</v>
      </c>
      <c r="N6546" s="6" t="s">
        <v>7001</v>
      </c>
      <c r="O6546" s="16">
        <v>45008</v>
      </c>
      <c r="P6546" s="6" t="s">
        <v>7</v>
      </c>
      <c r="Q6546" s="18">
        <v>291</v>
      </c>
      <c r="R6546" s="18">
        <v>0</v>
      </c>
      <c r="S6546" s="18">
        <v>291</v>
      </c>
      <c r="T6546" s="18">
        <v>0</v>
      </c>
      <c r="U6546" s="10">
        <f t="shared" si="206"/>
        <v>0</v>
      </c>
      <c r="V6546" s="20">
        <f t="shared" si="207"/>
        <v>0</v>
      </c>
    </row>
    <row r="6547" spans="1:22" ht="29" outlineLevel="4" x14ac:dyDescent="0.35">
      <c r="A6547" s="6" t="s">
        <v>110</v>
      </c>
      <c r="B6547" s="6" t="s">
        <v>111</v>
      </c>
      <c r="C6547" s="12" t="s">
        <v>6977</v>
      </c>
      <c r="D6547" s="5" t="s">
        <v>6978</v>
      </c>
      <c r="E6547" s="6" t="s">
        <v>6978</v>
      </c>
      <c r="F6547" s="1" t="s">
        <v>76</v>
      </c>
      <c r="G6547" s="15" t="s">
        <v>4</v>
      </c>
      <c r="H6547" s="1" t="s">
        <v>7002</v>
      </c>
      <c r="I6547" s="2" t="s">
        <v>7003</v>
      </c>
      <c r="J6547" s="6" t="s">
        <v>4</v>
      </c>
      <c r="K6547" s="6" t="s">
        <v>4</v>
      </c>
      <c r="L6547" s="6" t="s">
        <v>4</v>
      </c>
      <c r="M6547" s="6" t="s">
        <v>5</v>
      </c>
      <c r="N6547" s="6" t="s">
        <v>7001</v>
      </c>
      <c r="O6547" s="16">
        <v>45008</v>
      </c>
      <c r="P6547" s="6" t="s">
        <v>7</v>
      </c>
      <c r="Q6547" s="18">
        <v>2332</v>
      </c>
      <c r="R6547" s="18">
        <v>2332</v>
      </c>
      <c r="S6547" s="18">
        <v>0</v>
      </c>
      <c r="T6547" s="18">
        <v>0</v>
      </c>
      <c r="U6547" s="10">
        <f t="shared" si="206"/>
        <v>0</v>
      </c>
      <c r="V6547" s="20">
        <f t="shared" si="207"/>
        <v>0</v>
      </c>
    </row>
    <row r="6548" spans="1:22" outlineLevel="3" x14ac:dyDescent="0.35">
      <c r="H6548" s="14" t="s">
        <v>12571</v>
      </c>
      <c r="O6548" s="16"/>
      <c r="Q6548" s="18">
        <f>SUBTOTAL(9,Q6546:Q6547)</f>
        <v>2623</v>
      </c>
      <c r="R6548" s="18">
        <f>SUBTOTAL(9,R6546:R6547)</f>
        <v>2332</v>
      </c>
      <c r="S6548" s="18">
        <f>SUBTOTAL(9,S6546:S6547)</f>
        <v>291</v>
      </c>
      <c r="T6548" s="18">
        <f>SUBTOTAL(9,T6546:T6547)</f>
        <v>0</v>
      </c>
      <c r="U6548" s="10">
        <f t="shared" si="206"/>
        <v>0</v>
      </c>
      <c r="V6548" s="20">
        <f t="shared" si="207"/>
        <v>0</v>
      </c>
    </row>
    <row r="6549" spans="1:22" outlineLevel="4" x14ac:dyDescent="0.35">
      <c r="A6549" s="6" t="s">
        <v>110</v>
      </c>
      <c r="B6549" s="6" t="s">
        <v>111</v>
      </c>
      <c r="C6549" s="12" t="s">
        <v>6977</v>
      </c>
      <c r="D6549" s="5" t="s">
        <v>7004</v>
      </c>
      <c r="E6549" s="6" t="s">
        <v>7004</v>
      </c>
      <c r="F6549" s="1" t="s">
        <v>4</v>
      </c>
      <c r="G6549" s="15" t="s">
        <v>114</v>
      </c>
      <c r="H6549" s="1" t="s">
        <v>116</v>
      </c>
      <c r="I6549" s="2" t="s">
        <v>12902</v>
      </c>
      <c r="J6549" s="6" t="s">
        <v>4</v>
      </c>
      <c r="K6549" s="6" t="s">
        <v>4</v>
      </c>
      <c r="L6549" s="6" t="s">
        <v>4</v>
      </c>
      <c r="M6549" s="6" t="s">
        <v>5</v>
      </c>
      <c r="N6549" s="6" t="s">
        <v>7005</v>
      </c>
      <c r="O6549" s="16">
        <v>44869</v>
      </c>
      <c r="P6549" s="6" t="s">
        <v>7</v>
      </c>
      <c r="Q6549" s="18">
        <v>43977</v>
      </c>
      <c r="R6549" s="18">
        <v>0</v>
      </c>
      <c r="S6549" s="18">
        <v>43977</v>
      </c>
      <c r="T6549" s="18">
        <v>0</v>
      </c>
      <c r="U6549" s="10">
        <f t="shared" si="206"/>
        <v>0</v>
      </c>
      <c r="V6549" s="20">
        <f t="shared" si="207"/>
        <v>0</v>
      </c>
    </row>
    <row r="6550" spans="1:22" outlineLevel="4" x14ac:dyDescent="0.35">
      <c r="A6550" s="6" t="s">
        <v>110</v>
      </c>
      <c r="B6550" s="6" t="s">
        <v>111</v>
      </c>
      <c r="C6550" s="12" t="s">
        <v>6977</v>
      </c>
      <c r="D6550" s="5" t="s">
        <v>7004</v>
      </c>
      <c r="E6550" s="6" t="s">
        <v>7004</v>
      </c>
      <c r="F6550" s="1" t="s">
        <v>4</v>
      </c>
      <c r="G6550" s="15" t="s">
        <v>114</v>
      </c>
      <c r="H6550" s="1" t="s">
        <v>116</v>
      </c>
      <c r="I6550" s="2" t="s">
        <v>12902</v>
      </c>
      <c r="J6550" s="6" t="s">
        <v>4</v>
      </c>
      <c r="K6550" s="6" t="s">
        <v>4</v>
      </c>
      <c r="L6550" s="6" t="s">
        <v>4</v>
      </c>
      <c r="M6550" s="6" t="s">
        <v>5</v>
      </c>
      <c r="N6550" s="6" t="s">
        <v>7006</v>
      </c>
      <c r="O6550" s="16">
        <v>44945</v>
      </c>
      <c r="P6550" s="6" t="s">
        <v>7</v>
      </c>
      <c r="Q6550" s="18">
        <v>12970</v>
      </c>
      <c r="R6550" s="18">
        <v>0</v>
      </c>
      <c r="S6550" s="18">
        <v>12970</v>
      </c>
      <c r="T6550" s="18">
        <v>0</v>
      </c>
      <c r="U6550" s="10">
        <f t="shared" si="206"/>
        <v>0</v>
      </c>
      <c r="V6550" s="20">
        <f t="shared" si="207"/>
        <v>0</v>
      </c>
    </row>
    <row r="6551" spans="1:22" outlineLevel="3" x14ac:dyDescent="0.35">
      <c r="H6551" s="14" t="s">
        <v>11348</v>
      </c>
      <c r="O6551" s="16"/>
      <c r="Q6551" s="18">
        <f>SUBTOTAL(9,Q6549:Q6550)</f>
        <v>56947</v>
      </c>
      <c r="R6551" s="18">
        <f>SUBTOTAL(9,R6549:R6550)</f>
        <v>0</v>
      </c>
      <c r="S6551" s="18">
        <f>SUBTOTAL(9,S6549:S6550)</f>
        <v>56947</v>
      </c>
      <c r="T6551" s="18">
        <f>SUBTOTAL(9,T6549:T6550)</f>
        <v>0</v>
      </c>
      <c r="U6551" s="10">
        <f t="shared" si="206"/>
        <v>0</v>
      </c>
      <c r="V6551" s="20">
        <f t="shared" si="207"/>
        <v>0</v>
      </c>
    </row>
    <row r="6552" spans="1:22" outlineLevel="4" x14ac:dyDescent="0.35">
      <c r="A6552" s="6" t="s">
        <v>110</v>
      </c>
      <c r="B6552" s="6" t="s">
        <v>111</v>
      </c>
      <c r="C6552" s="12" t="s">
        <v>6977</v>
      </c>
      <c r="D6552" s="5" t="s">
        <v>7004</v>
      </c>
      <c r="E6552" s="6" t="s">
        <v>7004</v>
      </c>
      <c r="F6552" s="1" t="s">
        <v>4</v>
      </c>
      <c r="G6552" s="15" t="s">
        <v>114</v>
      </c>
      <c r="H6552" s="1" t="s">
        <v>119</v>
      </c>
      <c r="I6552" s="2" t="s">
        <v>12903</v>
      </c>
      <c r="J6552" s="6" t="s">
        <v>4</v>
      </c>
      <c r="K6552" s="6" t="s">
        <v>4</v>
      </c>
      <c r="L6552" s="6" t="s">
        <v>4</v>
      </c>
      <c r="M6552" s="6" t="s">
        <v>5</v>
      </c>
      <c r="N6552" s="6" t="s">
        <v>7005</v>
      </c>
      <c r="O6552" s="16">
        <v>44869</v>
      </c>
      <c r="P6552" s="6" t="s">
        <v>7</v>
      </c>
      <c r="Q6552" s="18">
        <v>4811</v>
      </c>
      <c r="R6552" s="18">
        <v>0</v>
      </c>
      <c r="S6552" s="18">
        <v>4811</v>
      </c>
      <c r="T6552" s="18">
        <v>0</v>
      </c>
      <c r="U6552" s="10">
        <f t="shared" si="206"/>
        <v>0</v>
      </c>
      <c r="V6552" s="20">
        <f t="shared" si="207"/>
        <v>0</v>
      </c>
    </row>
    <row r="6553" spans="1:22" outlineLevel="4" x14ac:dyDescent="0.35">
      <c r="A6553" s="6" t="s">
        <v>110</v>
      </c>
      <c r="B6553" s="6" t="s">
        <v>111</v>
      </c>
      <c r="C6553" s="12" t="s">
        <v>6977</v>
      </c>
      <c r="D6553" s="5" t="s">
        <v>7004</v>
      </c>
      <c r="E6553" s="6" t="s">
        <v>7004</v>
      </c>
      <c r="F6553" s="1" t="s">
        <v>4</v>
      </c>
      <c r="G6553" s="15" t="s">
        <v>114</v>
      </c>
      <c r="H6553" s="1" t="s">
        <v>119</v>
      </c>
      <c r="I6553" s="2" t="s">
        <v>12903</v>
      </c>
      <c r="J6553" s="6" t="s">
        <v>4</v>
      </c>
      <c r="K6553" s="6" t="s">
        <v>4</v>
      </c>
      <c r="L6553" s="6" t="s">
        <v>4</v>
      </c>
      <c r="M6553" s="6" t="s">
        <v>5</v>
      </c>
      <c r="N6553" s="6" t="s">
        <v>7006</v>
      </c>
      <c r="O6553" s="16">
        <v>44945</v>
      </c>
      <c r="P6553" s="6" t="s">
        <v>7</v>
      </c>
      <c r="Q6553" s="18">
        <v>2239</v>
      </c>
      <c r="R6553" s="18">
        <v>0</v>
      </c>
      <c r="S6553" s="18">
        <v>2239</v>
      </c>
      <c r="T6553" s="18">
        <v>0</v>
      </c>
      <c r="U6553" s="10">
        <f t="shared" si="206"/>
        <v>0</v>
      </c>
      <c r="V6553" s="20">
        <f t="shared" si="207"/>
        <v>0</v>
      </c>
    </row>
    <row r="6554" spans="1:22" outlineLevel="3" x14ac:dyDescent="0.35">
      <c r="H6554" s="14" t="s">
        <v>11349</v>
      </c>
      <c r="O6554" s="16"/>
      <c r="Q6554" s="18">
        <f>SUBTOTAL(9,Q6552:Q6553)</f>
        <v>7050</v>
      </c>
      <c r="R6554" s="18">
        <f>SUBTOTAL(9,R6552:R6553)</f>
        <v>0</v>
      </c>
      <c r="S6554" s="18">
        <f>SUBTOTAL(9,S6552:S6553)</f>
        <v>7050</v>
      </c>
      <c r="T6554" s="18">
        <f>SUBTOTAL(9,T6552:T6553)</f>
        <v>0</v>
      </c>
      <c r="U6554" s="10">
        <f t="shared" si="206"/>
        <v>0</v>
      </c>
      <c r="V6554" s="20">
        <f t="shared" si="207"/>
        <v>0</v>
      </c>
    </row>
    <row r="6555" spans="1:22" outlineLevel="4" x14ac:dyDescent="0.35">
      <c r="A6555" s="6" t="s">
        <v>110</v>
      </c>
      <c r="B6555" s="6" t="s">
        <v>111</v>
      </c>
      <c r="C6555" s="12" t="s">
        <v>6977</v>
      </c>
      <c r="D6555" s="5" t="s">
        <v>7004</v>
      </c>
      <c r="E6555" s="6" t="s">
        <v>7004</v>
      </c>
      <c r="F6555" s="1" t="s">
        <v>4</v>
      </c>
      <c r="G6555" s="15" t="s">
        <v>114</v>
      </c>
      <c r="H6555" s="1" t="s">
        <v>121</v>
      </c>
      <c r="I6555" s="2" t="s">
        <v>12901</v>
      </c>
      <c r="J6555" s="6" t="s">
        <v>4</v>
      </c>
      <c r="K6555" s="6" t="s">
        <v>4</v>
      </c>
      <c r="L6555" s="6" t="s">
        <v>4</v>
      </c>
      <c r="M6555" s="6" t="s">
        <v>5</v>
      </c>
      <c r="N6555" s="6" t="s">
        <v>7005</v>
      </c>
      <c r="O6555" s="16">
        <v>44869</v>
      </c>
      <c r="P6555" s="6" t="s">
        <v>7</v>
      </c>
      <c r="Q6555" s="18">
        <v>31067</v>
      </c>
      <c r="R6555" s="18">
        <v>0</v>
      </c>
      <c r="S6555" s="18">
        <v>31067</v>
      </c>
      <c r="T6555" s="18">
        <v>0</v>
      </c>
      <c r="U6555" s="10">
        <f t="shared" si="206"/>
        <v>0</v>
      </c>
      <c r="V6555" s="20">
        <f t="shared" si="207"/>
        <v>0</v>
      </c>
    </row>
    <row r="6556" spans="1:22" outlineLevel="4" x14ac:dyDescent="0.35">
      <c r="A6556" s="6" t="s">
        <v>110</v>
      </c>
      <c r="B6556" s="6" t="s">
        <v>111</v>
      </c>
      <c r="C6556" s="12" t="s">
        <v>6977</v>
      </c>
      <c r="D6556" s="5" t="s">
        <v>7004</v>
      </c>
      <c r="E6556" s="6" t="s">
        <v>7004</v>
      </c>
      <c r="F6556" s="1" t="s">
        <v>4</v>
      </c>
      <c r="G6556" s="15" t="s">
        <v>114</v>
      </c>
      <c r="H6556" s="1" t="s">
        <v>121</v>
      </c>
      <c r="I6556" s="2" t="s">
        <v>12901</v>
      </c>
      <c r="J6556" s="6" t="s">
        <v>4</v>
      </c>
      <c r="K6556" s="6" t="s">
        <v>4</v>
      </c>
      <c r="L6556" s="6" t="s">
        <v>4</v>
      </c>
      <c r="M6556" s="6" t="s">
        <v>5</v>
      </c>
      <c r="N6556" s="6" t="s">
        <v>7006</v>
      </c>
      <c r="O6556" s="16">
        <v>44945</v>
      </c>
      <c r="P6556" s="6" t="s">
        <v>7</v>
      </c>
      <c r="Q6556" s="18">
        <v>14067</v>
      </c>
      <c r="R6556" s="18">
        <v>0</v>
      </c>
      <c r="S6556" s="18">
        <v>14067</v>
      </c>
      <c r="T6556" s="18">
        <v>0</v>
      </c>
      <c r="U6556" s="10">
        <f t="shared" si="206"/>
        <v>0</v>
      </c>
      <c r="V6556" s="20">
        <f t="shared" si="207"/>
        <v>0</v>
      </c>
    </row>
    <row r="6557" spans="1:22" outlineLevel="3" x14ac:dyDescent="0.35">
      <c r="H6557" s="14" t="s">
        <v>11350</v>
      </c>
      <c r="O6557" s="16"/>
      <c r="Q6557" s="18">
        <f>SUBTOTAL(9,Q6555:Q6556)</f>
        <v>45134</v>
      </c>
      <c r="R6557" s="18">
        <f>SUBTOTAL(9,R6555:R6556)</f>
        <v>0</v>
      </c>
      <c r="S6557" s="18">
        <f>SUBTOTAL(9,S6555:S6556)</f>
        <v>45134</v>
      </c>
      <c r="T6557" s="18">
        <f>SUBTOTAL(9,T6555:T6556)</f>
        <v>0</v>
      </c>
      <c r="U6557" s="10">
        <f t="shared" si="206"/>
        <v>0</v>
      </c>
      <c r="V6557" s="20">
        <f t="shared" si="207"/>
        <v>0</v>
      </c>
    </row>
    <row r="6558" spans="1:22" outlineLevel="2" x14ac:dyDescent="0.35">
      <c r="C6558" s="13" t="s">
        <v>10850</v>
      </c>
      <c r="O6558" s="16"/>
      <c r="Q6558" s="18">
        <f>SUBTOTAL(9,Q6519:Q6556)</f>
        <v>265853</v>
      </c>
      <c r="R6558" s="18">
        <f>SUBTOTAL(9,R6519:R6556)</f>
        <v>150929.12999999998</v>
      </c>
      <c r="S6558" s="18">
        <f>SUBTOTAL(9,S6519:S6556)</f>
        <v>114923.87</v>
      </c>
      <c r="T6558" s="18">
        <f>SUBTOTAL(9,T6519:T6556)</f>
        <v>0</v>
      </c>
      <c r="U6558" s="10">
        <f t="shared" si="206"/>
        <v>2.9103830456733704E-11</v>
      </c>
      <c r="V6558" s="20">
        <f t="shared" si="207"/>
        <v>2.9103830456733704E-11</v>
      </c>
    </row>
    <row r="6559" spans="1:22" ht="29" outlineLevel="4" x14ac:dyDescent="0.35">
      <c r="A6559" s="6" t="s">
        <v>3136</v>
      </c>
      <c r="B6559" s="6" t="s">
        <v>3137</v>
      </c>
      <c r="C6559" s="12" t="s">
        <v>7007</v>
      </c>
      <c r="D6559" s="5" t="s">
        <v>7008</v>
      </c>
      <c r="E6559" s="6" t="s">
        <v>7008</v>
      </c>
      <c r="F6559" s="1" t="s">
        <v>4</v>
      </c>
      <c r="G6559" s="15" t="s">
        <v>114</v>
      </c>
      <c r="H6559" s="1" t="s">
        <v>3972</v>
      </c>
      <c r="I6559" s="2" t="s">
        <v>3973</v>
      </c>
      <c r="J6559" s="6" t="s">
        <v>4</v>
      </c>
      <c r="K6559" s="6" t="s">
        <v>4</v>
      </c>
      <c r="L6559" s="6" t="s">
        <v>4</v>
      </c>
      <c r="M6559" s="6" t="s">
        <v>5</v>
      </c>
      <c r="N6559" s="6" t="s">
        <v>7009</v>
      </c>
      <c r="O6559" s="16">
        <v>44865</v>
      </c>
      <c r="P6559" s="6" t="s">
        <v>7010</v>
      </c>
      <c r="Q6559" s="18">
        <v>453357.95</v>
      </c>
      <c r="R6559" s="18">
        <v>0</v>
      </c>
      <c r="S6559" s="18">
        <v>453357.95</v>
      </c>
      <c r="T6559" s="18">
        <v>0</v>
      </c>
      <c r="U6559" s="10">
        <f t="shared" si="206"/>
        <v>0</v>
      </c>
      <c r="V6559" s="20">
        <f t="shared" si="207"/>
        <v>0</v>
      </c>
    </row>
    <row r="6560" spans="1:22" outlineLevel="3" x14ac:dyDescent="0.35">
      <c r="H6560" s="14" t="s">
        <v>12015</v>
      </c>
      <c r="O6560" s="16"/>
      <c r="Q6560" s="18">
        <f>SUBTOTAL(9,Q6559:Q6559)</f>
        <v>453357.95</v>
      </c>
      <c r="R6560" s="18">
        <f>SUBTOTAL(9,R6559:R6559)</f>
        <v>0</v>
      </c>
      <c r="S6560" s="18">
        <f>SUBTOTAL(9,S6559:S6559)</f>
        <v>453357.95</v>
      </c>
      <c r="T6560" s="18">
        <f>SUBTOTAL(9,T6559:T6559)</f>
        <v>0</v>
      </c>
      <c r="U6560" s="10">
        <f t="shared" si="206"/>
        <v>0</v>
      </c>
      <c r="V6560" s="20">
        <f t="shared" si="207"/>
        <v>0</v>
      </c>
    </row>
    <row r="6561" spans="1:22" outlineLevel="2" x14ac:dyDescent="0.35">
      <c r="C6561" s="13" t="s">
        <v>10851</v>
      </c>
      <c r="O6561" s="16"/>
      <c r="Q6561" s="18">
        <f>SUBTOTAL(9,Q6559:Q6559)</f>
        <v>453357.95</v>
      </c>
      <c r="R6561" s="18">
        <f>SUBTOTAL(9,R6559:R6559)</f>
        <v>0</v>
      </c>
      <c r="S6561" s="18">
        <f>SUBTOTAL(9,S6559:S6559)</f>
        <v>453357.95</v>
      </c>
      <c r="T6561" s="18">
        <f>SUBTOTAL(9,T6559:T6559)</f>
        <v>0</v>
      </c>
      <c r="U6561" s="10">
        <f t="shared" si="206"/>
        <v>0</v>
      </c>
      <c r="V6561" s="20">
        <f t="shared" si="207"/>
        <v>0</v>
      </c>
    </row>
    <row r="6562" spans="1:22" ht="29" outlineLevel="4" x14ac:dyDescent="0.35">
      <c r="A6562" s="6" t="s">
        <v>743</v>
      </c>
      <c r="B6562" s="6" t="s">
        <v>744</v>
      </c>
      <c r="C6562" s="12" t="s">
        <v>7011</v>
      </c>
      <c r="D6562" s="5" t="s">
        <v>7012</v>
      </c>
      <c r="E6562" s="6" t="s">
        <v>7012</v>
      </c>
      <c r="F6562" s="1" t="s">
        <v>4</v>
      </c>
      <c r="G6562" s="15" t="s">
        <v>835</v>
      </c>
      <c r="H6562" s="1" t="s">
        <v>831</v>
      </c>
      <c r="I6562" s="2" t="s">
        <v>832</v>
      </c>
      <c r="J6562" s="6" t="s">
        <v>7013</v>
      </c>
      <c r="K6562" s="6" t="s">
        <v>4</v>
      </c>
      <c r="L6562" s="6" t="s">
        <v>4</v>
      </c>
      <c r="M6562" s="6" t="s">
        <v>5</v>
      </c>
      <c r="N6562" s="6" t="s">
        <v>7014</v>
      </c>
      <c r="O6562" s="16">
        <v>44917</v>
      </c>
      <c r="P6562" s="6" t="s">
        <v>7</v>
      </c>
      <c r="Q6562" s="18">
        <v>35714.25</v>
      </c>
      <c r="R6562" s="18">
        <v>0</v>
      </c>
      <c r="S6562" s="18">
        <v>35714.25</v>
      </c>
      <c r="T6562" s="18">
        <v>0</v>
      </c>
      <c r="U6562" s="10">
        <f t="shared" si="206"/>
        <v>0</v>
      </c>
      <c r="V6562" s="20">
        <f t="shared" si="207"/>
        <v>0</v>
      </c>
    </row>
    <row r="6563" spans="1:22" ht="29" outlineLevel="4" x14ac:dyDescent="0.35">
      <c r="A6563" s="6" t="s">
        <v>743</v>
      </c>
      <c r="B6563" s="6" t="s">
        <v>744</v>
      </c>
      <c r="C6563" s="12" t="s">
        <v>7011</v>
      </c>
      <c r="D6563" s="5" t="s">
        <v>7012</v>
      </c>
      <c r="E6563" s="6" t="s">
        <v>7012</v>
      </c>
      <c r="F6563" s="1" t="s">
        <v>4</v>
      </c>
      <c r="G6563" s="15" t="s">
        <v>835</v>
      </c>
      <c r="H6563" s="1" t="s">
        <v>831</v>
      </c>
      <c r="I6563" s="2" t="s">
        <v>832</v>
      </c>
      <c r="J6563" s="6" t="s">
        <v>7013</v>
      </c>
      <c r="K6563" s="6" t="s">
        <v>4</v>
      </c>
      <c r="L6563" s="6" t="s">
        <v>4</v>
      </c>
      <c r="M6563" s="6" t="s">
        <v>5</v>
      </c>
      <c r="N6563" s="6" t="s">
        <v>7015</v>
      </c>
      <c r="O6563" s="16">
        <v>44923</v>
      </c>
      <c r="P6563" s="6" t="s">
        <v>7</v>
      </c>
      <c r="Q6563" s="18">
        <v>17143</v>
      </c>
      <c r="R6563" s="18">
        <v>0</v>
      </c>
      <c r="S6563" s="18">
        <v>17143</v>
      </c>
      <c r="T6563" s="18">
        <v>0</v>
      </c>
      <c r="U6563" s="10">
        <f t="shared" si="206"/>
        <v>0</v>
      </c>
      <c r="V6563" s="20">
        <f t="shared" si="207"/>
        <v>0</v>
      </c>
    </row>
    <row r="6564" spans="1:22" ht="29" outlineLevel="4" x14ac:dyDescent="0.35">
      <c r="A6564" s="6" t="s">
        <v>743</v>
      </c>
      <c r="B6564" s="6" t="s">
        <v>744</v>
      </c>
      <c r="C6564" s="12" t="s">
        <v>7011</v>
      </c>
      <c r="D6564" s="5" t="s">
        <v>7012</v>
      </c>
      <c r="E6564" s="6" t="s">
        <v>7012</v>
      </c>
      <c r="F6564" s="1" t="s">
        <v>4</v>
      </c>
      <c r="G6564" s="15" t="s">
        <v>835</v>
      </c>
      <c r="H6564" s="1" t="s">
        <v>831</v>
      </c>
      <c r="I6564" s="2" t="s">
        <v>832</v>
      </c>
      <c r="J6564" s="6" t="s">
        <v>7013</v>
      </c>
      <c r="K6564" s="6" t="s">
        <v>4</v>
      </c>
      <c r="L6564" s="6" t="s">
        <v>4</v>
      </c>
      <c r="M6564" s="6" t="s">
        <v>5</v>
      </c>
      <c r="N6564" s="6" t="s">
        <v>7016</v>
      </c>
      <c r="O6564" s="16">
        <v>45033</v>
      </c>
      <c r="P6564" s="6" t="s">
        <v>7</v>
      </c>
      <c r="Q6564" s="18">
        <v>35714.25</v>
      </c>
      <c r="R6564" s="18">
        <v>0</v>
      </c>
      <c r="S6564" s="18">
        <v>35714.25</v>
      </c>
      <c r="T6564" s="18">
        <v>0</v>
      </c>
      <c r="U6564" s="10">
        <f t="shared" si="206"/>
        <v>0</v>
      </c>
      <c r="V6564" s="20">
        <f t="shared" si="207"/>
        <v>0</v>
      </c>
    </row>
    <row r="6565" spans="1:22" ht="29" outlineLevel="4" x14ac:dyDescent="0.35">
      <c r="A6565" s="6" t="s">
        <v>743</v>
      </c>
      <c r="B6565" s="6" t="s">
        <v>744</v>
      </c>
      <c r="C6565" s="12" t="s">
        <v>7011</v>
      </c>
      <c r="D6565" s="5" t="s">
        <v>7012</v>
      </c>
      <c r="E6565" s="6" t="s">
        <v>7012</v>
      </c>
      <c r="F6565" s="1" t="s">
        <v>4</v>
      </c>
      <c r="G6565" s="15" t="s">
        <v>835</v>
      </c>
      <c r="H6565" s="1" t="s">
        <v>831</v>
      </c>
      <c r="I6565" s="2" t="s">
        <v>832</v>
      </c>
      <c r="J6565" s="6" t="s">
        <v>7013</v>
      </c>
      <c r="K6565" s="6" t="s">
        <v>4</v>
      </c>
      <c r="L6565" s="6" t="s">
        <v>4</v>
      </c>
      <c r="M6565" s="6" t="s">
        <v>5</v>
      </c>
      <c r="N6565" s="6" t="s">
        <v>7017</v>
      </c>
      <c r="O6565" s="16">
        <v>44771</v>
      </c>
      <c r="P6565" s="6" t="s">
        <v>7</v>
      </c>
      <c r="Q6565" s="18">
        <v>35714.25</v>
      </c>
      <c r="R6565" s="18">
        <v>0</v>
      </c>
      <c r="S6565" s="18">
        <v>35714.25</v>
      </c>
      <c r="T6565" s="18">
        <v>0</v>
      </c>
      <c r="U6565" s="10">
        <f t="shared" si="206"/>
        <v>0</v>
      </c>
      <c r="V6565" s="20">
        <f t="shared" si="207"/>
        <v>0</v>
      </c>
    </row>
    <row r="6566" spans="1:22" ht="29" outlineLevel="4" x14ac:dyDescent="0.35">
      <c r="A6566" s="6" t="s">
        <v>743</v>
      </c>
      <c r="B6566" s="6" t="s">
        <v>744</v>
      </c>
      <c r="C6566" s="12" t="s">
        <v>7011</v>
      </c>
      <c r="D6566" s="5" t="s">
        <v>7012</v>
      </c>
      <c r="E6566" s="6" t="s">
        <v>7012</v>
      </c>
      <c r="F6566" s="1" t="s">
        <v>4</v>
      </c>
      <c r="G6566" s="15" t="s">
        <v>835</v>
      </c>
      <c r="H6566" s="1" t="s">
        <v>831</v>
      </c>
      <c r="I6566" s="2" t="s">
        <v>832</v>
      </c>
      <c r="J6566" s="6" t="s">
        <v>7013</v>
      </c>
      <c r="K6566" s="6" t="s">
        <v>4</v>
      </c>
      <c r="L6566" s="6" t="s">
        <v>4</v>
      </c>
      <c r="M6566" s="6" t="s">
        <v>5</v>
      </c>
      <c r="N6566" s="6" t="s">
        <v>7018</v>
      </c>
      <c r="O6566" s="16">
        <v>44841</v>
      </c>
      <c r="P6566" s="6" t="s">
        <v>7</v>
      </c>
      <c r="Q6566" s="18">
        <v>35714.25</v>
      </c>
      <c r="R6566" s="18">
        <v>0</v>
      </c>
      <c r="S6566" s="18">
        <v>35714.25</v>
      </c>
      <c r="T6566" s="18">
        <v>0</v>
      </c>
      <c r="U6566" s="10">
        <f t="shared" si="206"/>
        <v>0</v>
      </c>
      <c r="V6566" s="20">
        <f t="shared" si="207"/>
        <v>0</v>
      </c>
    </row>
    <row r="6567" spans="1:22" outlineLevel="3" x14ac:dyDescent="0.35">
      <c r="H6567" s="14" t="s">
        <v>11487</v>
      </c>
      <c r="O6567" s="16"/>
      <c r="Q6567" s="18">
        <f>SUBTOTAL(9,Q6562:Q6566)</f>
        <v>160000</v>
      </c>
      <c r="R6567" s="18">
        <f>SUBTOTAL(9,R6562:R6566)</f>
        <v>0</v>
      </c>
      <c r="S6567" s="18">
        <f>SUBTOTAL(9,S6562:S6566)</f>
        <v>160000</v>
      </c>
      <c r="T6567" s="18">
        <f>SUBTOTAL(9,T6562:T6566)</f>
        <v>0</v>
      </c>
      <c r="U6567" s="10">
        <f t="shared" si="206"/>
        <v>0</v>
      </c>
      <c r="V6567" s="20">
        <f t="shared" si="207"/>
        <v>0</v>
      </c>
    </row>
    <row r="6568" spans="1:22" outlineLevel="2" x14ac:dyDescent="0.35">
      <c r="C6568" s="13" t="s">
        <v>10852</v>
      </c>
      <c r="O6568" s="16"/>
      <c r="Q6568" s="18">
        <f>SUBTOTAL(9,Q6562:Q6566)</f>
        <v>160000</v>
      </c>
      <c r="R6568" s="18">
        <f>SUBTOTAL(9,R6562:R6566)</f>
        <v>0</v>
      </c>
      <c r="S6568" s="18">
        <f>SUBTOTAL(9,S6562:S6566)</f>
        <v>160000</v>
      </c>
      <c r="T6568" s="18">
        <f>SUBTOTAL(9,T6562:T6566)</f>
        <v>0</v>
      </c>
      <c r="U6568" s="10">
        <f t="shared" si="206"/>
        <v>0</v>
      </c>
      <c r="V6568" s="20">
        <f t="shared" si="207"/>
        <v>0</v>
      </c>
    </row>
    <row r="6569" spans="1:22" ht="29" outlineLevel="4" x14ac:dyDescent="0.35">
      <c r="A6569" s="6" t="s">
        <v>566</v>
      </c>
      <c r="B6569" s="6" t="s">
        <v>567</v>
      </c>
      <c r="C6569" s="12" t="s">
        <v>12988</v>
      </c>
      <c r="D6569" s="5" t="s">
        <v>7019</v>
      </c>
      <c r="E6569" s="6" t="s">
        <v>7019</v>
      </c>
      <c r="F6569" s="1" t="s">
        <v>573</v>
      </c>
      <c r="G6569" s="15" t="s">
        <v>4</v>
      </c>
      <c r="H6569" s="1" t="s">
        <v>7022</v>
      </c>
      <c r="I6569" s="2" t="s">
        <v>7023</v>
      </c>
      <c r="J6569" s="6" t="s">
        <v>4</v>
      </c>
      <c r="K6569" s="6" t="s">
        <v>4</v>
      </c>
      <c r="L6569" s="6" t="s">
        <v>4</v>
      </c>
      <c r="M6569" s="6" t="s">
        <v>5</v>
      </c>
      <c r="N6569" s="6" t="s">
        <v>7020</v>
      </c>
      <c r="O6569" s="16">
        <v>44851</v>
      </c>
      <c r="P6569" s="6" t="s">
        <v>7021</v>
      </c>
      <c r="Q6569" s="18">
        <v>8797.33</v>
      </c>
      <c r="R6569" s="18">
        <v>8797.33</v>
      </c>
      <c r="S6569" s="18">
        <v>0</v>
      </c>
      <c r="T6569" s="18">
        <v>0</v>
      </c>
      <c r="U6569" s="10">
        <f t="shared" si="206"/>
        <v>0</v>
      </c>
      <c r="V6569" s="20">
        <f t="shared" si="207"/>
        <v>0</v>
      </c>
    </row>
    <row r="6570" spans="1:22" ht="29" outlineLevel="4" x14ac:dyDescent="0.35">
      <c r="A6570" s="6" t="s">
        <v>566</v>
      </c>
      <c r="B6570" s="6" t="s">
        <v>567</v>
      </c>
      <c r="C6570" s="12" t="s">
        <v>12988</v>
      </c>
      <c r="D6570" s="5" t="s">
        <v>7019</v>
      </c>
      <c r="E6570" s="6" t="s">
        <v>7019</v>
      </c>
      <c r="F6570" s="1" t="s">
        <v>573</v>
      </c>
      <c r="G6570" s="15" t="s">
        <v>4</v>
      </c>
      <c r="H6570" s="1" t="s">
        <v>7022</v>
      </c>
      <c r="I6570" s="2" t="s">
        <v>7023</v>
      </c>
      <c r="J6570" s="6" t="s">
        <v>4</v>
      </c>
      <c r="K6570" s="6" t="s">
        <v>4</v>
      </c>
      <c r="L6570" s="6" t="s">
        <v>4</v>
      </c>
      <c r="M6570" s="6" t="s">
        <v>5</v>
      </c>
      <c r="N6570" s="6" t="s">
        <v>7024</v>
      </c>
      <c r="O6570" s="16">
        <v>44900</v>
      </c>
      <c r="P6570" s="6" t="s">
        <v>7025</v>
      </c>
      <c r="Q6570" s="18">
        <v>9395.43</v>
      </c>
      <c r="R6570" s="18">
        <v>9395.43</v>
      </c>
      <c r="S6570" s="18">
        <v>0</v>
      </c>
      <c r="T6570" s="18">
        <v>0</v>
      </c>
      <c r="U6570" s="10">
        <f t="shared" si="206"/>
        <v>0</v>
      </c>
      <c r="V6570" s="20">
        <f t="shared" si="207"/>
        <v>0</v>
      </c>
    </row>
    <row r="6571" spans="1:22" outlineLevel="3" x14ac:dyDescent="0.35">
      <c r="H6571" s="14" t="s">
        <v>12572</v>
      </c>
      <c r="O6571" s="16"/>
      <c r="Q6571" s="18">
        <f>SUBTOTAL(9,Q6569:Q6570)</f>
        <v>18192.760000000002</v>
      </c>
      <c r="R6571" s="18">
        <f>SUBTOTAL(9,R6569:R6570)</f>
        <v>18192.760000000002</v>
      </c>
      <c r="S6571" s="18">
        <f>SUBTOTAL(9,S6569:S6570)</f>
        <v>0</v>
      </c>
      <c r="T6571" s="18">
        <f>SUBTOTAL(9,T6569:T6570)</f>
        <v>0</v>
      </c>
      <c r="U6571" s="10">
        <f t="shared" si="206"/>
        <v>0</v>
      </c>
      <c r="V6571" s="20">
        <f t="shared" si="207"/>
        <v>0</v>
      </c>
    </row>
    <row r="6572" spans="1:22" ht="29" outlineLevel="4" x14ac:dyDescent="0.35">
      <c r="A6572" s="6" t="s">
        <v>566</v>
      </c>
      <c r="B6572" s="6" t="s">
        <v>567</v>
      </c>
      <c r="C6572" s="12" t="s">
        <v>12988</v>
      </c>
      <c r="D6572" s="5" t="s">
        <v>7019</v>
      </c>
      <c r="E6572" s="6" t="s">
        <v>7019</v>
      </c>
      <c r="F6572" s="1" t="s">
        <v>573</v>
      </c>
      <c r="G6572" s="15" t="s">
        <v>4</v>
      </c>
      <c r="H6572" s="1" t="s">
        <v>7028</v>
      </c>
      <c r="I6572" s="2" t="s">
        <v>7029</v>
      </c>
      <c r="J6572" s="6" t="s">
        <v>4</v>
      </c>
      <c r="K6572" s="6" t="s">
        <v>4</v>
      </c>
      <c r="L6572" s="6" t="s">
        <v>4</v>
      </c>
      <c r="M6572" s="6" t="s">
        <v>5</v>
      </c>
      <c r="N6572" s="6" t="s">
        <v>7026</v>
      </c>
      <c r="O6572" s="16">
        <v>44935</v>
      </c>
      <c r="P6572" s="6" t="s">
        <v>7027</v>
      </c>
      <c r="Q6572" s="18">
        <v>7948.36</v>
      </c>
      <c r="R6572" s="18">
        <v>7948.36</v>
      </c>
      <c r="S6572" s="18">
        <v>0</v>
      </c>
      <c r="T6572" s="18">
        <v>0</v>
      </c>
      <c r="U6572" s="10">
        <f t="shared" si="206"/>
        <v>0</v>
      </c>
      <c r="V6572" s="20">
        <f t="shared" si="207"/>
        <v>0</v>
      </c>
    </row>
    <row r="6573" spans="1:22" ht="29" outlineLevel="4" x14ac:dyDescent="0.35">
      <c r="A6573" s="6" t="s">
        <v>566</v>
      </c>
      <c r="B6573" s="6" t="s">
        <v>567</v>
      </c>
      <c r="C6573" s="12" t="s">
        <v>12988</v>
      </c>
      <c r="D6573" s="5" t="s">
        <v>7019</v>
      </c>
      <c r="E6573" s="6" t="s">
        <v>7019</v>
      </c>
      <c r="F6573" s="1" t="s">
        <v>573</v>
      </c>
      <c r="G6573" s="15" t="s">
        <v>4</v>
      </c>
      <c r="H6573" s="1" t="s">
        <v>7028</v>
      </c>
      <c r="I6573" s="2" t="s">
        <v>7029</v>
      </c>
      <c r="J6573" s="6" t="s">
        <v>4</v>
      </c>
      <c r="K6573" s="6" t="s">
        <v>4</v>
      </c>
      <c r="L6573" s="6" t="s">
        <v>4</v>
      </c>
      <c r="M6573" s="6" t="s">
        <v>5</v>
      </c>
      <c r="N6573" s="6" t="s">
        <v>7030</v>
      </c>
      <c r="O6573" s="16">
        <v>44998</v>
      </c>
      <c r="P6573" s="6" t="s">
        <v>7031</v>
      </c>
      <c r="Q6573" s="18">
        <v>5495.8</v>
      </c>
      <c r="R6573" s="18">
        <v>5495.8</v>
      </c>
      <c r="S6573" s="18">
        <v>0</v>
      </c>
      <c r="T6573" s="18">
        <v>0</v>
      </c>
      <c r="U6573" s="10">
        <f t="shared" si="206"/>
        <v>0</v>
      </c>
      <c r="V6573" s="20">
        <f t="shared" si="207"/>
        <v>0</v>
      </c>
    </row>
    <row r="6574" spans="1:22" ht="29" outlineLevel="4" x14ac:dyDescent="0.35">
      <c r="A6574" s="6" t="s">
        <v>566</v>
      </c>
      <c r="B6574" s="6" t="s">
        <v>567</v>
      </c>
      <c r="C6574" s="12" t="s">
        <v>12988</v>
      </c>
      <c r="D6574" s="5" t="s">
        <v>7019</v>
      </c>
      <c r="E6574" s="6" t="s">
        <v>7019</v>
      </c>
      <c r="F6574" s="1" t="s">
        <v>573</v>
      </c>
      <c r="G6574" s="15" t="s">
        <v>4</v>
      </c>
      <c r="H6574" s="1" t="s">
        <v>7028</v>
      </c>
      <c r="I6574" s="2" t="s">
        <v>7029</v>
      </c>
      <c r="J6574" s="6" t="s">
        <v>4</v>
      </c>
      <c r="K6574" s="6" t="s">
        <v>4</v>
      </c>
      <c r="L6574" s="6" t="s">
        <v>4</v>
      </c>
      <c r="M6574" s="6" t="s">
        <v>5</v>
      </c>
      <c r="N6574" s="6" t="s">
        <v>7032</v>
      </c>
      <c r="O6574" s="16">
        <v>45089</v>
      </c>
      <c r="P6574" s="6" t="s">
        <v>7033</v>
      </c>
      <c r="Q6574" s="18">
        <v>8881.2800000000007</v>
      </c>
      <c r="R6574" s="18">
        <v>8881.2800000000007</v>
      </c>
      <c r="S6574" s="18">
        <v>0</v>
      </c>
      <c r="T6574" s="18">
        <v>0</v>
      </c>
      <c r="U6574" s="10">
        <f t="shared" si="206"/>
        <v>0</v>
      </c>
      <c r="V6574" s="20">
        <f t="shared" si="207"/>
        <v>0</v>
      </c>
    </row>
    <row r="6575" spans="1:22" outlineLevel="3" x14ac:dyDescent="0.35">
      <c r="H6575" s="14" t="s">
        <v>12573</v>
      </c>
      <c r="O6575" s="16"/>
      <c r="Q6575" s="18">
        <f>SUBTOTAL(9,Q6572:Q6574)</f>
        <v>22325.440000000002</v>
      </c>
      <c r="R6575" s="18">
        <f>SUBTOTAL(9,R6572:R6574)</f>
        <v>22325.440000000002</v>
      </c>
      <c r="S6575" s="18">
        <f>SUBTOTAL(9,S6572:S6574)</f>
        <v>0</v>
      </c>
      <c r="T6575" s="18">
        <f>SUBTOTAL(9,T6572:T6574)</f>
        <v>0</v>
      </c>
      <c r="U6575" s="10">
        <f t="shared" si="206"/>
        <v>0</v>
      </c>
      <c r="V6575" s="20">
        <f t="shared" si="207"/>
        <v>0</v>
      </c>
    </row>
    <row r="6576" spans="1:22" ht="29" outlineLevel="2" x14ac:dyDescent="0.35">
      <c r="C6576" s="13" t="s">
        <v>12989</v>
      </c>
      <c r="O6576" s="16"/>
      <c r="Q6576" s="18">
        <f>SUBTOTAL(9,Q6569:Q6574)</f>
        <v>40518.200000000004</v>
      </c>
      <c r="R6576" s="18">
        <f>SUBTOTAL(9,R6569:R6574)</f>
        <v>40518.200000000004</v>
      </c>
      <c r="S6576" s="18">
        <f>SUBTOTAL(9,S6569:S6574)</f>
        <v>0</v>
      </c>
      <c r="T6576" s="18">
        <f>SUBTOTAL(9,T6569:T6574)</f>
        <v>0</v>
      </c>
      <c r="U6576" s="10">
        <f t="shared" si="206"/>
        <v>0</v>
      </c>
      <c r="V6576" s="20">
        <f t="shared" si="207"/>
        <v>0</v>
      </c>
    </row>
    <row r="6577" spans="1:22" ht="29" outlineLevel="4" x14ac:dyDescent="0.35">
      <c r="A6577" s="6" t="s">
        <v>743</v>
      </c>
      <c r="B6577" s="6" t="s">
        <v>744</v>
      </c>
      <c r="C6577" s="12" t="s">
        <v>12990</v>
      </c>
      <c r="D6577" s="5" t="s">
        <v>7034</v>
      </c>
      <c r="E6577" s="6" t="s">
        <v>7034</v>
      </c>
      <c r="F6577" s="1" t="s">
        <v>4</v>
      </c>
      <c r="G6577" s="15" t="s">
        <v>835</v>
      </c>
      <c r="H6577" s="1" t="s">
        <v>831</v>
      </c>
      <c r="I6577" s="2" t="s">
        <v>832</v>
      </c>
      <c r="J6577" s="6" t="s">
        <v>7035</v>
      </c>
      <c r="K6577" s="6" t="s">
        <v>4</v>
      </c>
      <c r="L6577" s="6" t="s">
        <v>4</v>
      </c>
      <c r="M6577" s="6" t="s">
        <v>5</v>
      </c>
      <c r="N6577" s="6" t="s">
        <v>7036</v>
      </c>
      <c r="O6577" s="16">
        <v>44923</v>
      </c>
      <c r="P6577" s="6" t="s">
        <v>7</v>
      </c>
      <c r="Q6577" s="18">
        <v>35714.25</v>
      </c>
      <c r="R6577" s="18">
        <v>0</v>
      </c>
      <c r="S6577" s="18">
        <v>35714.25</v>
      </c>
      <c r="T6577" s="18">
        <v>0</v>
      </c>
      <c r="U6577" s="10">
        <f t="shared" si="206"/>
        <v>0</v>
      </c>
      <c r="V6577" s="20">
        <f t="shared" si="207"/>
        <v>0</v>
      </c>
    </row>
    <row r="6578" spans="1:22" ht="29" outlineLevel="4" x14ac:dyDescent="0.35">
      <c r="A6578" s="6" t="s">
        <v>743</v>
      </c>
      <c r="B6578" s="6" t="s">
        <v>744</v>
      </c>
      <c r="C6578" s="12" t="s">
        <v>12990</v>
      </c>
      <c r="D6578" s="5" t="s">
        <v>7034</v>
      </c>
      <c r="E6578" s="6" t="s">
        <v>7034</v>
      </c>
      <c r="F6578" s="1" t="s">
        <v>4</v>
      </c>
      <c r="G6578" s="15" t="s">
        <v>835</v>
      </c>
      <c r="H6578" s="1" t="s">
        <v>831</v>
      </c>
      <c r="I6578" s="2" t="s">
        <v>832</v>
      </c>
      <c r="J6578" s="6" t="s">
        <v>7035</v>
      </c>
      <c r="K6578" s="6" t="s">
        <v>4</v>
      </c>
      <c r="L6578" s="6" t="s">
        <v>4</v>
      </c>
      <c r="M6578" s="6" t="s">
        <v>5</v>
      </c>
      <c r="N6578" s="6" t="s">
        <v>7037</v>
      </c>
      <c r="O6578" s="16">
        <v>44923</v>
      </c>
      <c r="P6578" s="6" t="s">
        <v>7</v>
      </c>
      <c r="Q6578" s="18">
        <v>17143</v>
      </c>
      <c r="R6578" s="18">
        <v>0</v>
      </c>
      <c r="S6578" s="18">
        <v>17143</v>
      </c>
      <c r="T6578" s="18">
        <v>0</v>
      </c>
      <c r="U6578" s="10">
        <f t="shared" si="206"/>
        <v>0</v>
      </c>
      <c r="V6578" s="20">
        <f t="shared" si="207"/>
        <v>0</v>
      </c>
    </row>
    <row r="6579" spans="1:22" ht="29" outlineLevel="4" x14ac:dyDescent="0.35">
      <c r="A6579" s="6" t="s">
        <v>743</v>
      </c>
      <c r="B6579" s="6" t="s">
        <v>744</v>
      </c>
      <c r="C6579" s="12" t="s">
        <v>12990</v>
      </c>
      <c r="D6579" s="5" t="s">
        <v>7034</v>
      </c>
      <c r="E6579" s="6" t="s">
        <v>7034</v>
      </c>
      <c r="F6579" s="1" t="s">
        <v>4</v>
      </c>
      <c r="G6579" s="15" t="s">
        <v>835</v>
      </c>
      <c r="H6579" s="1" t="s">
        <v>831</v>
      </c>
      <c r="I6579" s="2" t="s">
        <v>832</v>
      </c>
      <c r="J6579" s="6" t="s">
        <v>7035</v>
      </c>
      <c r="K6579" s="6" t="s">
        <v>4</v>
      </c>
      <c r="L6579" s="6" t="s">
        <v>4</v>
      </c>
      <c r="M6579" s="6" t="s">
        <v>5</v>
      </c>
      <c r="N6579" s="6" t="s">
        <v>7038</v>
      </c>
      <c r="O6579" s="16">
        <v>45033</v>
      </c>
      <c r="P6579" s="6" t="s">
        <v>7</v>
      </c>
      <c r="Q6579" s="18">
        <v>35714.25</v>
      </c>
      <c r="R6579" s="18">
        <v>0</v>
      </c>
      <c r="S6579" s="18">
        <v>35714.25</v>
      </c>
      <c r="T6579" s="18">
        <v>0</v>
      </c>
      <c r="U6579" s="10">
        <f t="shared" si="206"/>
        <v>0</v>
      </c>
      <c r="V6579" s="20">
        <f t="shared" si="207"/>
        <v>0</v>
      </c>
    </row>
    <row r="6580" spans="1:22" ht="29" outlineLevel="4" x14ac:dyDescent="0.35">
      <c r="A6580" s="6" t="s">
        <v>743</v>
      </c>
      <c r="B6580" s="6" t="s">
        <v>744</v>
      </c>
      <c r="C6580" s="12" t="s">
        <v>12990</v>
      </c>
      <c r="D6580" s="5" t="s">
        <v>7034</v>
      </c>
      <c r="E6580" s="6" t="s">
        <v>7034</v>
      </c>
      <c r="F6580" s="1" t="s">
        <v>4</v>
      </c>
      <c r="G6580" s="15" t="s">
        <v>835</v>
      </c>
      <c r="H6580" s="1" t="s">
        <v>831</v>
      </c>
      <c r="I6580" s="2" t="s">
        <v>832</v>
      </c>
      <c r="J6580" s="6" t="s">
        <v>7035</v>
      </c>
      <c r="K6580" s="6" t="s">
        <v>4</v>
      </c>
      <c r="L6580" s="6" t="s">
        <v>4</v>
      </c>
      <c r="M6580" s="6" t="s">
        <v>5</v>
      </c>
      <c r="N6580" s="6" t="s">
        <v>7039</v>
      </c>
      <c r="O6580" s="16">
        <v>44771</v>
      </c>
      <c r="P6580" s="6" t="s">
        <v>7</v>
      </c>
      <c r="Q6580" s="18">
        <v>35714.25</v>
      </c>
      <c r="R6580" s="18">
        <v>0</v>
      </c>
      <c r="S6580" s="18">
        <v>35714.25</v>
      </c>
      <c r="T6580" s="18">
        <v>0</v>
      </c>
      <c r="U6580" s="10">
        <f t="shared" si="206"/>
        <v>0</v>
      </c>
      <c r="V6580" s="20">
        <f t="shared" si="207"/>
        <v>0</v>
      </c>
    </row>
    <row r="6581" spans="1:22" ht="29" outlineLevel="4" x14ac:dyDescent="0.35">
      <c r="A6581" s="6" t="s">
        <v>743</v>
      </c>
      <c r="B6581" s="6" t="s">
        <v>744</v>
      </c>
      <c r="C6581" s="12" t="s">
        <v>12990</v>
      </c>
      <c r="D6581" s="5" t="s">
        <v>7034</v>
      </c>
      <c r="E6581" s="6" t="s">
        <v>7034</v>
      </c>
      <c r="F6581" s="1" t="s">
        <v>4</v>
      </c>
      <c r="G6581" s="15" t="s">
        <v>835</v>
      </c>
      <c r="H6581" s="1" t="s">
        <v>831</v>
      </c>
      <c r="I6581" s="2" t="s">
        <v>832</v>
      </c>
      <c r="J6581" s="6" t="s">
        <v>7035</v>
      </c>
      <c r="K6581" s="6" t="s">
        <v>4</v>
      </c>
      <c r="L6581" s="6" t="s">
        <v>4</v>
      </c>
      <c r="M6581" s="6" t="s">
        <v>5</v>
      </c>
      <c r="N6581" s="6" t="s">
        <v>7040</v>
      </c>
      <c r="O6581" s="16">
        <v>44841</v>
      </c>
      <c r="P6581" s="6" t="s">
        <v>7</v>
      </c>
      <c r="Q6581" s="18">
        <v>35714.25</v>
      </c>
      <c r="R6581" s="18">
        <v>0</v>
      </c>
      <c r="S6581" s="18">
        <v>35714.25</v>
      </c>
      <c r="T6581" s="18">
        <v>0</v>
      </c>
      <c r="U6581" s="10">
        <f t="shared" si="206"/>
        <v>0</v>
      </c>
      <c r="V6581" s="20">
        <f t="shared" si="207"/>
        <v>0</v>
      </c>
    </row>
    <row r="6582" spans="1:22" outlineLevel="3" x14ac:dyDescent="0.35">
      <c r="H6582" s="14" t="s">
        <v>11487</v>
      </c>
      <c r="O6582" s="16"/>
      <c r="Q6582" s="18">
        <f>SUBTOTAL(9,Q6577:Q6581)</f>
        <v>160000</v>
      </c>
      <c r="R6582" s="18">
        <f>SUBTOTAL(9,R6577:R6581)</f>
        <v>0</v>
      </c>
      <c r="S6582" s="18">
        <f>SUBTOTAL(9,S6577:S6581)</f>
        <v>160000</v>
      </c>
      <c r="T6582" s="18">
        <f>SUBTOTAL(9,T6577:T6581)</f>
        <v>0</v>
      </c>
      <c r="U6582" s="10">
        <f t="shared" si="206"/>
        <v>0</v>
      </c>
      <c r="V6582" s="20">
        <f t="shared" si="207"/>
        <v>0</v>
      </c>
    </row>
    <row r="6583" spans="1:22" outlineLevel="2" x14ac:dyDescent="0.35">
      <c r="C6583" s="13" t="s">
        <v>12991</v>
      </c>
      <c r="O6583" s="16"/>
      <c r="Q6583" s="18">
        <f>SUBTOTAL(9,Q6577:Q6581)</f>
        <v>160000</v>
      </c>
      <c r="R6583" s="18">
        <f>SUBTOTAL(9,R6577:R6581)</f>
        <v>0</v>
      </c>
      <c r="S6583" s="18">
        <f>SUBTOTAL(9,S6577:S6581)</f>
        <v>160000</v>
      </c>
      <c r="T6583" s="18">
        <f>SUBTOTAL(9,T6577:T6581)</f>
        <v>0</v>
      </c>
      <c r="U6583" s="10">
        <f t="shared" si="206"/>
        <v>0</v>
      </c>
      <c r="V6583" s="20">
        <f t="shared" si="207"/>
        <v>0</v>
      </c>
    </row>
    <row r="6584" spans="1:22" ht="29" outlineLevel="4" x14ac:dyDescent="0.35">
      <c r="A6584" s="6" t="s">
        <v>183</v>
      </c>
      <c r="B6584" s="6" t="s">
        <v>184</v>
      </c>
      <c r="C6584" s="12" t="s">
        <v>12992</v>
      </c>
      <c r="D6584" s="5" t="s">
        <v>7041</v>
      </c>
      <c r="E6584" s="6" t="s">
        <v>7041</v>
      </c>
      <c r="F6584" s="1" t="s">
        <v>13021</v>
      </c>
      <c r="G6584" s="15" t="s">
        <v>4</v>
      </c>
      <c r="H6584" s="1" t="s">
        <v>7044</v>
      </c>
      <c r="I6584" s="2" t="s">
        <v>7045</v>
      </c>
      <c r="J6584" s="6" t="s">
        <v>7042</v>
      </c>
      <c r="K6584" s="6" t="s">
        <v>4</v>
      </c>
      <c r="L6584" s="6" t="s">
        <v>4</v>
      </c>
      <c r="M6584" s="6" t="s">
        <v>5</v>
      </c>
      <c r="N6584" s="6" t="s">
        <v>7043</v>
      </c>
      <c r="O6584" s="16">
        <v>44894</v>
      </c>
      <c r="P6584" s="6" t="s">
        <v>7</v>
      </c>
      <c r="Q6584" s="18">
        <v>27693.01</v>
      </c>
      <c r="R6584" s="18">
        <v>27693.01</v>
      </c>
      <c r="S6584" s="18">
        <v>0</v>
      </c>
      <c r="T6584" s="18">
        <v>0</v>
      </c>
      <c r="U6584" s="10">
        <f t="shared" si="206"/>
        <v>0</v>
      </c>
      <c r="V6584" s="20">
        <f t="shared" si="207"/>
        <v>0</v>
      </c>
    </row>
    <row r="6585" spans="1:22" outlineLevel="3" x14ac:dyDescent="0.35">
      <c r="H6585" s="14" t="s">
        <v>12574</v>
      </c>
      <c r="O6585" s="16"/>
      <c r="Q6585" s="18">
        <f>SUBTOTAL(9,Q6584:Q6584)</f>
        <v>27693.01</v>
      </c>
      <c r="R6585" s="18">
        <f>SUBTOTAL(9,R6584:R6584)</f>
        <v>27693.01</v>
      </c>
      <c r="S6585" s="18">
        <f>SUBTOTAL(9,S6584:S6584)</f>
        <v>0</v>
      </c>
      <c r="T6585" s="18">
        <f>SUBTOTAL(9,T6584:T6584)</f>
        <v>0</v>
      </c>
      <c r="U6585" s="10">
        <f t="shared" si="206"/>
        <v>0</v>
      </c>
      <c r="V6585" s="20">
        <f t="shared" si="207"/>
        <v>0</v>
      </c>
    </row>
    <row r="6586" spans="1:22" ht="29" outlineLevel="4" x14ac:dyDescent="0.35">
      <c r="A6586" s="6" t="s">
        <v>183</v>
      </c>
      <c r="B6586" s="6" t="s">
        <v>184</v>
      </c>
      <c r="C6586" s="12" t="s">
        <v>12992</v>
      </c>
      <c r="D6586" s="5" t="s">
        <v>7041</v>
      </c>
      <c r="E6586" s="6" t="s">
        <v>7041</v>
      </c>
      <c r="F6586" s="1" t="s">
        <v>13021</v>
      </c>
      <c r="G6586" s="15" t="s">
        <v>4</v>
      </c>
      <c r="H6586" s="1" t="s">
        <v>7048</v>
      </c>
      <c r="I6586" s="2" t="s">
        <v>7049</v>
      </c>
      <c r="J6586" s="6" t="s">
        <v>7046</v>
      </c>
      <c r="K6586" s="6" t="s">
        <v>4</v>
      </c>
      <c r="L6586" s="6" t="s">
        <v>4</v>
      </c>
      <c r="M6586" s="6" t="s">
        <v>5</v>
      </c>
      <c r="N6586" s="6" t="s">
        <v>7047</v>
      </c>
      <c r="O6586" s="16">
        <v>45097</v>
      </c>
      <c r="P6586" s="6" t="s">
        <v>7</v>
      </c>
      <c r="Q6586" s="18">
        <v>27516.46</v>
      </c>
      <c r="R6586" s="18">
        <v>27516.46</v>
      </c>
      <c r="S6586" s="18">
        <v>0</v>
      </c>
      <c r="T6586" s="18">
        <v>0</v>
      </c>
      <c r="U6586" s="10">
        <f t="shared" si="206"/>
        <v>0</v>
      </c>
      <c r="V6586" s="20">
        <f t="shared" si="207"/>
        <v>0</v>
      </c>
    </row>
    <row r="6587" spans="1:22" ht="29" outlineLevel="4" x14ac:dyDescent="0.35">
      <c r="A6587" s="6" t="s">
        <v>183</v>
      </c>
      <c r="B6587" s="6" t="s">
        <v>184</v>
      </c>
      <c r="C6587" s="12" t="s">
        <v>12992</v>
      </c>
      <c r="D6587" s="5" t="s">
        <v>7041</v>
      </c>
      <c r="E6587" s="6" t="s">
        <v>7041</v>
      </c>
      <c r="F6587" s="1" t="s">
        <v>13021</v>
      </c>
      <c r="G6587" s="15" t="s">
        <v>4</v>
      </c>
      <c r="H6587" s="1" t="s">
        <v>7048</v>
      </c>
      <c r="I6587" s="2" t="s">
        <v>7049</v>
      </c>
      <c r="J6587" s="6" t="s">
        <v>7046</v>
      </c>
      <c r="K6587" s="6" t="s">
        <v>4</v>
      </c>
      <c r="L6587" s="6" t="s">
        <v>4</v>
      </c>
      <c r="M6587" s="6" t="s">
        <v>5</v>
      </c>
      <c r="N6587" s="6" t="s">
        <v>7050</v>
      </c>
      <c r="O6587" s="16">
        <v>45097</v>
      </c>
      <c r="P6587" s="6" t="s">
        <v>7</v>
      </c>
      <c r="Q6587" s="18">
        <v>26066.51</v>
      </c>
      <c r="R6587" s="18">
        <v>26066.51</v>
      </c>
      <c r="S6587" s="18">
        <v>0</v>
      </c>
      <c r="T6587" s="18">
        <v>0</v>
      </c>
      <c r="U6587" s="10">
        <f t="shared" si="206"/>
        <v>0</v>
      </c>
      <c r="V6587" s="20">
        <f t="shared" si="207"/>
        <v>0</v>
      </c>
    </row>
    <row r="6588" spans="1:22" ht="29" outlineLevel="4" x14ac:dyDescent="0.35">
      <c r="A6588" s="6" t="s">
        <v>183</v>
      </c>
      <c r="B6588" s="6" t="s">
        <v>184</v>
      </c>
      <c r="C6588" s="12" t="s">
        <v>12992</v>
      </c>
      <c r="D6588" s="5" t="s">
        <v>7041</v>
      </c>
      <c r="E6588" s="6" t="s">
        <v>7041</v>
      </c>
      <c r="F6588" s="1" t="s">
        <v>13021</v>
      </c>
      <c r="G6588" s="15" t="s">
        <v>4</v>
      </c>
      <c r="H6588" s="1" t="s">
        <v>7048</v>
      </c>
      <c r="I6588" s="2" t="s">
        <v>7049</v>
      </c>
      <c r="J6588" s="6" t="s">
        <v>7046</v>
      </c>
      <c r="K6588" s="6" t="s">
        <v>4</v>
      </c>
      <c r="L6588" s="6" t="s">
        <v>4</v>
      </c>
      <c r="M6588" s="6" t="s">
        <v>5</v>
      </c>
      <c r="N6588" s="6" t="s">
        <v>7051</v>
      </c>
      <c r="O6588" s="16">
        <v>45097</v>
      </c>
      <c r="P6588" s="6" t="s">
        <v>7</v>
      </c>
      <c r="Q6588" s="18">
        <v>27504.11</v>
      </c>
      <c r="R6588" s="18">
        <v>27504.11</v>
      </c>
      <c r="S6588" s="18">
        <v>0</v>
      </c>
      <c r="T6588" s="18">
        <v>0</v>
      </c>
      <c r="U6588" s="10">
        <f t="shared" si="206"/>
        <v>0</v>
      </c>
      <c r="V6588" s="20">
        <f t="shared" si="207"/>
        <v>0</v>
      </c>
    </row>
    <row r="6589" spans="1:22" outlineLevel="3" x14ac:dyDescent="0.35">
      <c r="H6589" s="14" t="s">
        <v>12575</v>
      </c>
      <c r="O6589" s="16"/>
      <c r="Q6589" s="18">
        <f>SUBTOTAL(9,Q6586:Q6588)</f>
        <v>81087.08</v>
      </c>
      <c r="R6589" s="18">
        <f>SUBTOTAL(9,R6586:R6588)</f>
        <v>81087.08</v>
      </c>
      <c r="S6589" s="18">
        <f>SUBTOTAL(9,S6586:S6588)</f>
        <v>0</v>
      </c>
      <c r="T6589" s="18">
        <f>SUBTOTAL(9,T6586:T6588)</f>
        <v>0</v>
      </c>
      <c r="U6589" s="10">
        <f t="shared" si="206"/>
        <v>0</v>
      </c>
      <c r="V6589" s="20">
        <f t="shared" si="207"/>
        <v>0</v>
      </c>
    </row>
    <row r="6590" spans="1:22" ht="29" outlineLevel="2" x14ac:dyDescent="0.35">
      <c r="C6590" s="13" t="s">
        <v>12993</v>
      </c>
      <c r="O6590" s="16"/>
      <c r="Q6590" s="18">
        <f>SUBTOTAL(9,Q6584:Q6588)</f>
        <v>108780.09</v>
      </c>
      <c r="R6590" s="18">
        <f>SUBTOTAL(9,R6584:R6588)</f>
        <v>108780.09</v>
      </c>
      <c r="S6590" s="18">
        <f>SUBTOTAL(9,S6584:S6588)</f>
        <v>0</v>
      </c>
      <c r="T6590" s="18">
        <f>SUBTOTAL(9,T6584:T6588)</f>
        <v>0</v>
      </c>
      <c r="U6590" s="10">
        <f t="shared" si="206"/>
        <v>0</v>
      </c>
      <c r="V6590" s="20">
        <f t="shared" si="207"/>
        <v>0</v>
      </c>
    </row>
    <row r="6591" spans="1:22" outlineLevel="4" x14ac:dyDescent="0.35">
      <c r="A6591" s="6" t="s">
        <v>183</v>
      </c>
      <c r="B6591" s="6" t="s">
        <v>184</v>
      </c>
      <c r="C6591" s="12" t="s">
        <v>7052</v>
      </c>
      <c r="D6591" s="5" t="s">
        <v>7053</v>
      </c>
      <c r="E6591" s="6" t="s">
        <v>7053</v>
      </c>
      <c r="F6591" s="1" t="s">
        <v>13021</v>
      </c>
      <c r="G6591" s="15" t="s">
        <v>4</v>
      </c>
      <c r="H6591" s="1" t="s">
        <v>7056</v>
      </c>
      <c r="I6591" s="2" t="s">
        <v>7057</v>
      </c>
      <c r="J6591" s="6" t="s">
        <v>7054</v>
      </c>
      <c r="K6591" s="6" t="s">
        <v>4</v>
      </c>
      <c r="L6591" s="6" t="s">
        <v>4</v>
      </c>
      <c r="M6591" s="6" t="s">
        <v>5</v>
      </c>
      <c r="N6591" s="6" t="s">
        <v>7055</v>
      </c>
      <c r="O6591" s="16">
        <v>44803</v>
      </c>
      <c r="P6591" s="6" t="s">
        <v>7</v>
      </c>
      <c r="Q6591" s="18">
        <v>21970.74</v>
      </c>
      <c r="R6591" s="18">
        <v>21970.74</v>
      </c>
      <c r="S6591" s="18">
        <v>0</v>
      </c>
      <c r="T6591" s="18">
        <v>0</v>
      </c>
      <c r="U6591" s="10">
        <f t="shared" si="206"/>
        <v>0</v>
      </c>
      <c r="V6591" s="20">
        <f t="shared" si="207"/>
        <v>0</v>
      </c>
    </row>
    <row r="6592" spans="1:22" outlineLevel="3" x14ac:dyDescent="0.35">
      <c r="H6592" s="14" t="s">
        <v>12576</v>
      </c>
      <c r="O6592" s="16"/>
      <c r="Q6592" s="18">
        <f>SUBTOTAL(9,Q6591:Q6591)</f>
        <v>21970.74</v>
      </c>
      <c r="R6592" s="18">
        <f>SUBTOTAL(9,R6591:R6591)</f>
        <v>21970.74</v>
      </c>
      <c r="S6592" s="18">
        <f>SUBTOTAL(9,S6591:S6591)</f>
        <v>0</v>
      </c>
      <c r="T6592" s="18">
        <f>SUBTOTAL(9,T6591:T6591)</f>
        <v>0</v>
      </c>
      <c r="U6592" s="10">
        <f t="shared" si="206"/>
        <v>0</v>
      </c>
      <c r="V6592" s="20">
        <f t="shared" si="207"/>
        <v>0</v>
      </c>
    </row>
    <row r="6593" spans="1:22" ht="29" outlineLevel="4" x14ac:dyDescent="0.35">
      <c r="A6593" s="6" t="s">
        <v>110</v>
      </c>
      <c r="B6593" s="6" t="s">
        <v>111</v>
      </c>
      <c r="C6593" s="12" t="s">
        <v>7052</v>
      </c>
      <c r="D6593" s="5" t="s">
        <v>7058</v>
      </c>
      <c r="E6593" s="6" t="s">
        <v>7058</v>
      </c>
      <c r="F6593" s="1" t="s">
        <v>4</v>
      </c>
      <c r="G6593" s="15" t="s">
        <v>82</v>
      </c>
      <c r="H6593" s="1" t="s">
        <v>7060</v>
      </c>
      <c r="I6593" s="2" t="s">
        <v>7061</v>
      </c>
      <c r="J6593" s="6" t="s">
        <v>4</v>
      </c>
      <c r="K6593" s="6" t="s">
        <v>4</v>
      </c>
      <c r="L6593" s="6" t="s">
        <v>4</v>
      </c>
      <c r="M6593" s="6" t="s">
        <v>5</v>
      </c>
      <c r="N6593" s="6" t="s">
        <v>7059</v>
      </c>
      <c r="O6593" s="16">
        <v>44799</v>
      </c>
      <c r="P6593" s="6" t="s">
        <v>7</v>
      </c>
      <c r="Q6593" s="18">
        <v>1030.98</v>
      </c>
      <c r="R6593" s="18">
        <v>0</v>
      </c>
      <c r="S6593" s="18">
        <v>1030.98</v>
      </c>
      <c r="T6593" s="18">
        <v>0</v>
      </c>
      <c r="U6593" s="10">
        <f t="shared" si="206"/>
        <v>0</v>
      </c>
      <c r="V6593" s="20">
        <f t="shared" si="207"/>
        <v>0</v>
      </c>
    </row>
    <row r="6594" spans="1:22" ht="29" outlineLevel="4" x14ac:dyDescent="0.35">
      <c r="A6594" s="6" t="s">
        <v>110</v>
      </c>
      <c r="B6594" s="6" t="s">
        <v>111</v>
      </c>
      <c r="C6594" s="12" t="s">
        <v>7052</v>
      </c>
      <c r="D6594" s="5" t="s">
        <v>7058</v>
      </c>
      <c r="E6594" s="6" t="s">
        <v>7058</v>
      </c>
      <c r="F6594" s="1" t="s">
        <v>76</v>
      </c>
      <c r="G6594" s="15" t="s">
        <v>4</v>
      </c>
      <c r="H6594" s="1" t="s">
        <v>7060</v>
      </c>
      <c r="I6594" s="2" t="s">
        <v>7061</v>
      </c>
      <c r="J6594" s="6" t="s">
        <v>4</v>
      </c>
      <c r="K6594" s="6" t="s">
        <v>4</v>
      </c>
      <c r="L6594" s="6" t="s">
        <v>4</v>
      </c>
      <c r="M6594" s="6" t="s">
        <v>5</v>
      </c>
      <c r="N6594" s="6" t="s">
        <v>7059</v>
      </c>
      <c r="O6594" s="16">
        <v>44799</v>
      </c>
      <c r="P6594" s="6" t="s">
        <v>7</v>
      </c>
      <c r="Q6594" s="18">
        <v>16496.02</v>
      </c>
      <c r="R6594" s="18">
        <v>16496.02</v>
      </c>
      <c r="S6594" s="18">
        <v>0</v>
      </c>
      <c r="T6594" s="18">
        <v>0</v>
      </c>
      <c r="U6594" s="10">
        <f t="shared" si="206"/>
        <v>0</v>
      </c>
      <c r="V6594" s="20">
        <f t="shared" si="207"/>
        <v>0</v>
      </c>
    </row>
    <row r="6595" spans="1:22" outlineLevel="3" x14ac:dyDescent="0.35">
      <c r="H6595" s="14" t="s">
        <v>12577</v>
      </c>
      <c r="O6595" s="16"/>
      <c r="Q6595" s="18">
        <f>SUBTOTAL(9,Q6593:Q6594)</f>
        <v>17527</v>
      </c>
      <c r="R6595" s="18">
        <f>SUBTOTAL(9,R6593:R6594)</f>
        <v>16496.02</v>
      </c>
      <c r="S6595" s="18">
        <f>SUBTOTAL(9,S6593:S6594)</f>
        <v>1030.98</v>
      </c>
      <c r="T6595" s="18">
        <f>SUBTOTAL(9,T6593:T6594)</f>
        <v>0</v>
      </c>
      <c r="U6595" s="10">
        <f t="shared" ref="U6595:U6658" si="208">Q6595-R6595-S6595-T6595</f>
        <v>-4.5474735088646412E-13</v>
      </c>
      <c r="V6595" s="20">
        <f t="shared" ref="V6595:V6658" si="209">Q6595-R6595-S6595-T6595</f>
        <v>-4.5474735088646412E-13</v>
      </c>
    </row>
    <row r="6596" spans="1:22" ht="29" outlineLevel="4" x14ac:dyDescent="0.35">
      <c r="A6596" s="6" t="s">
        <v>110</v>
      </c>
      <c r="B6596" s="6" t="s">
        <v>111</v>
      </c>
      <c r="C6596" s="12" t="s">
        <v>7052</v>
      </c>
      <c r="D6596" s="5" t="s">
        <v>7058</v>
      </c>
      <c r="E6596" s="6" t="s">
        <v>7058</v>
      </c>
      <c r="F6596" s="1" t="s">
        <v>4</v>
      </c>
      <c r="G6596" s="15" t="s">
        <v>97</v>
      </c>
      <c r="H6596" s="1" t="s">
        <v>7063</v>
      </c>
      <c r="I6596" s="2" t="s">
        <v>7064</v>
      </c>
      <c r="J6596" s="6" t="s">
        <v>4</v>
      </c>
      <c r="K6596" s="6" t="s">
        <v>4</v>
      </c>
      <c r="L6596" s="6" t="s">
        <v>4</v>
      </c>
      <c r="M6596" s="6" t="s">
        <v>5</v>
      </c>
      <c r="N6596" s="6" t="s">
        <v>7062</v>
      </c>
      <c r="O6596" s="16">
        <v>45049</v>
      </c>
      <c r="P6596" s="6" t="s">
        <v>7</v>
      </c>
      <c r="Q6596" s="18">
        <v>14393.45</v>
      </c>
      <c r="R6596" s="18">
        <v>0</v>
      </c>
      <c r="S6596" s="18">
        <v>14393.45</v>
      </c>
      <c r="T6596" s="18">
        <v>0</v>
      </c>
      <c r="U6596" s="10">
        <f t="shared" si="208"/>
        <v>0</v>
      </c>
      <c r="V6596" s="20">
        <f t="shared" si="209"/>
        <v>0</v>
      </c>
    </row>
    <row r="6597" spans="1:22" ht="29" outlineLevel="4" x14ac:dyDescent="0.35">
      <c r="A6597" s="6" t="s">
        <v>110</v>
      </c>
      <c r="B6597" s="6" t="s">
        <v>111</v>
      </c>
      <c r="C6597" s="12" t="s">
        <v>7052</v>
      </c>
      <c r="D6597" s="5" t="s">
        <v>7058</v>
      </c>
      <c r="E6597" s="6" t="s">
        <v>7058</v>
      </c>
      <c r="F6597" s="1" t="s">
        <v>76</v>
      </c>
      <c r="G6597" s="15" t="s">
        <v>4</v>
      </c>
      <c r="H6597" s="1" t="s">
        <v>7063</v>
      </c>
      <c r="I6597" s="2" t="s">
        <v>7064</v>
      </c>
      <c r="J6597" s="6" t="s">
        <v>4</v>
      </c>
      <c r="K6597" s="6" t="s">
        <v>4</v>
      </c>
      <c r="L6597" s="6" t="s">
        <v>4</v>
      </c>
      <c r="M6597" s="6" t="s">
        <v>5</v>
      </c>
      <c r="N6597" s="6" t="s">
        <v>7062</v>
      </c>
      <c r="O6597" s="16">
        <v>45049</v>
      </c>
      <c r="P6597" s="6" t="s">
        <v>7</v>
      </c>
      <c r="Q6597" s="18">
        <v>115147.55</v>
      </c>
      <c r="R6597" s="18">
        <v>115147.55</v>
      </c>
      <c r="S6597" s="18">
        <v>0</v>
      </c>
      <c r="T6597" s="18">
        <v>0</v>
      </c>
      <c r="U6597" s="10">
        <f t="shared" si="208"/>
        <v>0</v>
      </c>
      <c r="V6597" s="20">
        <f t="shared" si="209"/>
        <v>0</v>
      </c>
    </row>
    <row r="6598" spans="1:22" outlineLevel="3" x14ac:dyDescent="0.35">
      <c r="H6598" s="14" t="s">
        <v>12578</v>
      </c>
      <c r="O6598" s="16"/>
      <c r="Q6598" s="18">
        <f>SUBTOTAL(9,Q6596:Q6597)</f>
        <v>129541</v>
      </c>
      <c r="R6598" s="18">
        <f>SUBTOTAL(9,R6596:R6597)</f>
        <v>115147.55</v>
      </c>
      <c r="S6598" s="18">
        <f>SUBTOTAL(9,S6596:S6597)</f>
        <v>14393.45</v>
      </c>
      <c r="T6598" s="18">
        <f>SUBTOTAL(9,T6596:T6597)</f>
        <v>0</v>
      </c>
      <c r="U6598" s="10">
        <f t="shared" si="208"/>
        <v>-3.637978807091713E-12</v>
      </c>
      <c r="V6598" s="20">
        <f t="shared" si="209"/>
        <v>-3.637978807091713E-12</v>
      </c>
    </row>
    <row r="6599" spans="1:22" ht="29" outlineLevel="4" x14ac:dyDescent="0.35">
      <c r="A6599" s="6" t="s">
        <v>110</v>
      </c>
      <c r="B6599" s="6" t="s">
        <v>111</v>
      </c>
      <c r="C6599" s="12" t="s">
        <v>7052</v>
      </c>
      <c r="D6599" s="5" t="s">
        <v>7058</v>
      </c>
      <c r="E6599" s="6" t="s">
        <v>7058</v>
      </c>
      <c r="F6599" s="1" t="s">
        <v>4</v>
      </c>
      <c r="G6599" s="15" t="s">
        <v>82</v>
      </c>
      <c r="H6599" s="1" t="s">
        <v>7066</v>
      </c>
      <c r="I6599" s="2" t="s">
        <v>7067</v>
      </c>
      <c r="J6599" s="6" t="s">
        <v>4</v>
      </c>
      <c r="K6599" s="6" t="s">
        <v>4</v>
      </c>
      <c r="L6599" s="6" t="s">
        <v>4</v>
      </c>
      <c r="M6599" s="6" t="s">
        <v>5</v>
      </c>
      <c r="N6599" s="6" t="s">
        <v>7065</v>
      </c>
      <c r="O6599" s="16">
        <v>44860</v>
      </c>
      <c r="P6599" s="6" t="s">
        <v>7</v>
      </c>
      <c r="Q6599" s="18">
        <v>5292.82</v>
      </c>
      <c r="R6599" s="18">
        <v>0</v>
      </c>
      <c r="S6599" s="18">
        <v>5292.82</v>
      </c>
      <c r="T6599" s="18">
        <v>0</v>
      </c>
      <c r="U6599" s="10">
        <f t="shared" si="208"/>
        <v>0</v>
      </c>
      <c r="V6599" s="20">
        <f t="shared" si="209"/>
        <v>0</v>
      </c>
    </row>
    <row r="6600" spans="1:22" ht="29" outlineLevel="4" x14ac:dyDescent="0.35">
      <c r="A6600" s="6" t="s">
        <v>110</v>
      </c>
      <c r="B6600" s="6" t="s">
        <v>111</v>
      </c>
      <c r="C6600" s="12" t="s">
        <v>7052</v>
      </c>
      <c r="D6600" s="5" t="s">
        <v>7058</v>
      </c>
      <c r="E6600" s="6" t="s">
        <v>7058</v>
      </c>
      <c r="F6600" s="1" t="s">
        <v>4</v>
      </c>
      <c r="G6600" s="15" t="s">
        <v>82</v>
      </c>
      <c r="H6600" s="1" t="s">
        <v>7066</v>
      </c>
      <c r="I6600" s="2" t="s">
        <v>7067</v>
      </c>
      <c r="J6600" s="6" t="s">
        <v>4</v>
      </c>
      <c r="K6600" s="6" t="s">
        <v>4</v>
      </c>
      <c r="L6600" s="6" t="s">
        <v>4</v>
      </c>
      <c r="M6600" s="6" t="s">
        <v>5</v>
      </c>
      <c r="N6600" s="6" t="s">
        <v>7068</v>
      </c>
      <c r="O6600" s="16">
        <v>44937</v>
      </c>
      <c r="P6600" s="6" t="s">
        <v>7</v>
      </c>
      <c r="Q6600" s="18">
        <v>2721.24</v>
      </c>
      <c r="R6600" s="18">
        <v>0</v>
      </c>
      <c r="S6600" s="18">
        <v>2721.24</v>
      </c>
      <c r="T6600" s="18">
        <v>0</v>
      </c>
      <c r="U6600" s="10">
        <f t="shared" si="208"/>
        <v>0</v>
      </c>
      <c r="V6600" s="20">
        <f t="shared" si="209"/>
        <v>0</v>
      </c>
    </row>
    <row r="6601" spans="1:22" ht="29" outlineLevel="4" x14ac:dyDescent="0.35">
      <c r="A6601" s="6" t="s">
        <v>110</v>
      </c>
      <c r="B6601" s="6" t="s">
        <v>111</v>
      </c>
      <c r="C6601" s="12" t="s">
        <v>7052</v>
      </c>
      <c r="D6601" s="5" t="s">
        <v>7058</v>
      </c>
      <c r="E6601" s="6" t="s">
        <v>7058</v>
      </c>
      <c r="F6601" s="1" t="s">
        <v>4</v>
      </c>
      <c r="G6601" s="15" t="s">
        <v>82</v>
      </c>
      <c r="H6601" s="1" t="s">
        <v>7066</v>
      </c>
      <c r="I6601" s="2" t="s">
        <v>7067</v>
      </c>
      <c r="J6601" s="6" t="s">
        <v>4</v>
      </c>
      <c r="K6601" s="6" t="s">
        <v>4</v>
      </c>
      <c r="L6601" s="6" t="s">
        <v>4</v>
      </c>
      <c r="M6601" s="6" t="s">
        <v>5</v>
      </c>
      <c r="N6601" s="6" t="s">
        <v>7069</v>
      </c>
      <c r="O6601" s="16">
        <v>45028</v>
      </c>
      <c r="P6601" s="6" t="s">
        <v>7</v>
      </c>
      <c r="Q6601" s="18">
        <v>2555.0500000000002</v>
      </c>
      <c r="R6601" s="18">
        <v>0</v>
      </c>
      <c r="S6601" s="18">
        <v>2555.0500000000002</v>
      </c>
      <c r="T6601" s="18">
        <v>0</v>
      </c>
      <c r="U6601" s="10">
        <f t="shared" si="208"/>
        <v>0</v>
      </c>
      <c r="V6601" s="20">
        <f t="shared" si="209"/>
        <v>0</v>
      </c>
    </row>
    <row r="6602" spans="1:22" ht="29" outlineLevel="4" x14ac:dyDescent="0.35">
      <c r="A6602" s="6" t="s">
        <v>110</v>
      </c>
      <c r="B6602" s="6" t="s">
        <v>111</v>
      </c>
      <c r="C6602" s="12" t="s">
        <v>7052</v>
      </c>
      <c r="D6602" s="5" t="s">
        <v>7058</v>
      </c>
      <c r="E6602" s="6" t="s">
        <v>7058</v>
      </c>
      <c r="F6602" s="1" t="s">
        <v>4</v>
      </c>
      <c r="G6602" s="15" t="s">
        <v>82</v>
      </c>
      <c r="H6602" s="1" t="s">
        <v>7066</v>
      </c>
      <c r="I6602" s="2" t="s">
        <v>7067</v>
      </c>
      <c r="J6602" s="6" t="s">
        <v>4</v>
      </c>
      <c r="K6602" s="6" t="s">
        <v>4</v>
      </c>
      <c r="L6602" s="6" t="s">
        <v>4</v>
      </c>
      <c r="M6602" s="6" t="s">
        <v>5</v>
      </c>
      <c r="N6602" s="6" t="s">
        <v>7070</v>
      </c>
      <c r="O6602" s="16">
        <v>45061</v>
      </c>
      <c r="P6602" s="6" t="s">
        <v>7</v>
      </c>
      <c r="Q6602" s="18">
        <v>1376.82</v>
      </c>
      <c r="R6602" s="18">
        <v>0</v>
      </c>
      <c r="S6602" s="18">
        <v>1376.82</v>
      </c>
      <c r="T6602" s="18">
        <v>0</v>
      </c>
      <c r="U6602" s="10">
        <f t="shared" si="208"/>
        <v>0</v>
      </c>
      <c r="V6602" s="20">
        <f t="shared" si="209"/>
        <v>0</v>
      </c>
    </row>
    <row r="6603" spans="1:22" ht="29" outlineLevel="4" x14ac:dyDescent="0.35">
      <c r="A6603" s="6" t="s">
        <v>110</v>
      </c>
      <c r="B6603" s="6" t="s">
        <v>111</v>
      </c>
      <c r="C6603" s="12" t="s">
        <v>7052</v>
      </c>
      <c r="D6603" s="5" t="s">
        <v>7058</v>
      </c>
      <c r="E6603" s="6" t="s">
        <v>7058</v>
      </c>
      <c r="F6603" s="1" t="s">
        <v>76</v>
      </c>
      <c r="G6603" s="15" t="s">
        <v>4</v>
      </c>
      <c r="H6603" s="1" t="s">
        <v>7066</v>
      </c>
      <c r="I6603" s="2" t="s">
        <v>7067</v>
      </c>
      <c r="J6603" s="6" t="s">
        <v>4</v>
      </c>
      <c r="K6603" s="6" t="s">
        <v>4</v>
      </c>
      <c r="L6603" s="6" t="s">
        <v>4</v>
      </c>
      <c r="M6603" s="6" t="s">
        <v>5</v>
      </c>
      <c r="N6603" s="6" t="s">
        <v>7065</v>
      </c>
      <c r="O6603" s="16">
        <v>44860</v>
      </c>
      <c r="P6603" s="6" t="s">
        <v>7</v>
      </c>
      <c r="Q6603" s="18">
        <v>84685.18</v>
      </c>
      <c r="R6603" s="18">
        <v>84685.18</v>
      </c>
      <c r="S6603" s="18">
        <v>0</v>
      </c>
      <c r="T6603" s="18">
        <v>0</v>
      </c>
      <c r="U6603" s="10">
        <f t="shared" si="208"/>
        <v>0</v>
      </c>
      <c r="V6603" s="20">
        <f t="shared" si="209"/>
        <v>0</v>
      </c>
    </row>
    <row r="6604" spans="1:22" ht="29" outlineLevel="4" x14ac:dyDescent="0.35">
      <c r="A6604" s="6" t="s">
        <v>110</v>
      </c>
      <c r="B6604" s="6" t="s">
        <v>111</v>
      </c>
      <c r="C6604" s="12" t="s">
        <v>7052</v>
      </c>
      <c r="D6604" s="5" t="s">
        <v>7058</v>
      </c>
      <c r="E6604" s="6" t="s">
        <v>7058</v>
      </c>
      <c r="F6604" s="1" t="s">
        <v>76</v>
      </c>
      <c r="G6604" s="15" t="s">
        <v>4</v>
      </c>
      <c r="H6604" s="1" t="s">
        <v>7066</v>
      </c>
      <c r="I6604" s="2" t="s">
        <v>7067</v>
      </c>
      <c r="J6604" s="6" t="s">
        <v>4</v>
      </c>
      <c r="K6604" s="6" t="s">
        <v>4</v>
      </c>
      <c r="L6604" s="6" t="s">
        <v>4</v>
      </c>
      <c r="M6604" s="6" t="s">
        <v>5</v>
      </c>
      <c r="N6604" s="6" t="s">
        <v>7068</v>
      </c>
      <c r="O6604" s="16">
        <v>44937</v>
      </c>
      <c r="P6604" s="6" t="s">
        <v>7</v>
      </c>
      <c r="Q6604" s="18">
        <v>43539.76</v>
      </c>
      <c r="R6604" s="18">
        <v>43539.76</v>
      </c>
      <c r="S6604" s="18">
        <v>0</v>
      </c>
      <c r="T6604" s="18">
        <v>0</v>
      </c>
      <c r="U6604" s="10">
        <f t="shared" si="208"/>
        <v>0</v>
      </c>
      <c r="V6604" s="20">
        <f t="shared" si="209"/>
        <v>0</v>
      </c>
    </row>
    <row r="6605" spans="1:22" ht="29" outlineLevel="4" x14ac:dyDescent="0.35">
      <c r="A6605" s="6" t="s">
        <v>110</v>
      </c>
      <c r="B6605" s="6" t="s">
        <v>111</v>
      </c>
      <c r="C6605" s="12" t="s">
        <v>7052</v>
      </c>
      <c r="D6605" s="5" t="s">
        <v>7058</v>
      </c>
      <c r="E6605" s="6" t="s">
        <v>7058</v>
      </c>
      <c r="F6605" s="1" t="s">
        <v>76</v>
      </c>
      <c r="G6605" s="15" t="s">
        <v>4</v>
      </c>
      <c r="H6605" s="1" t="s">
        <v>7066</v>
      </c>
      <c r="I6605" s="2" t="s">
        <v>7067</v>
      </c>
      <c r="J6605" s="6" t="s">
        <v>4</v>
      </c>
      <c r="K6605" s="6" t="s">
        <v>4</v>
      </c>
      <c r="L6605" s="6" t="s">
        <v>4</v>
      </c>
      <c r="M6605" s="6" t="s">
        <v>5</v>
      </c>
      <c r="N6605" s="6" t="s">
        <v>7069</v>
      </c>
      <c r="O6605" s="16">
        <v>45028</v>
      </c>
      <c r="P6605" s="6" t="s">
        <v>7</v>
      </c>
      <c r="Q6605" s="18">
        <v>40880.949999999997</v>
      </c>
      <c r="R6605" s="18">
        <v>40880.949999999997</v>
      </c>
      <c r="S6605" s="18">
        <v>0</v>
      </c>
      <c r="T6605" s="18">
        <v>0</v>
      </c>
      <c r="U6605" s="10">
        <f t="shared" si="208"/>
        <v>0</v>
      </c>
      <c r="V6605" s="20">
        <f t="shared" si="209"/>
        <v>0</v>
      </c>
    </row>
    <row r="6606" spans="1:22" ht="29" outlineLevel="4" x14ac:dyDescent="0.35">
      <c r="A6606" s="6" t="s">
        <v>110</v>
      </c>
      <c r="B6606" s="6" t="s">
        <v>111</v>
      </c>
      <c r="C6606" s="12" t="s">
        <v>7052</v>
      </c>
      <c r="D6606" s="5" t="s">
        <v>7058</v>
      </c>
      <c r="E6606" s="6" t="s">
        <v>7058</v>
      </c>
      <c r="F6606" s="1" t="s">
        <v>76</v>
      </c>
      <c r="G6606" s="15" t="s">
        <v>4</v>
      </c>
      <c r="H6606" s="1" t="s">
        <v>7066</v>
      </c>
      <c r="I6606" s="2" t="s">
        <v>7067</v>
      </c>
      <c r="J6606" s="6" t="s">
        <v>4</v>
      </c>
      <c r="K6606" s="6" t="s">
        <v>4</v>
      </c>
      <c r="L6606" s="6" t="s">
        <v>4</v>
      </c>
      <c r="M6606" s="6" t="s">
        <v>5</v>
      </c>
      <c r="N6606" s="6" t="s">
        <v>7070</v>
      </c>
      <c r="O6606" s="16">
        <v>45061</v>
      </c>
      <c r="P6606" s="6" t="s">
        <v>7</v>
      </c>
      <c r="Q6606" s="18">
        <v>22029.18</v>
      </c>
      <c r="R6606" s="18">
        <v>22029.18</v>
      </c>
      <c r="S6606" s="18">
        <v>0</v>
      </c>
      <c r="T6606" s="18">
        <v>0</v>
      </c>
      <c r="U6606" s="10">
        <f t="shared" si="208"/>
        <v>0</v>
      </c>
      <c r="V6606" s="20">
        <f t="shared" si="209"/>
        <v>0</v>
      </c>
    </row>
    <row r="6607" spans="1:22" outlineLevel="3" x14ac:dyDescent="0.35">
      <c r="H6607" s="14" t="s">
        <v>12579</v>
      </c>
      <c r="O6607" s="16"/>
      <c r="Q6607" s="18">
        <f>SUBTOTAL(9,Q6599:Q6606)</f>
        <v>203081</v>
      </c>
      <c r="R6607" s="18">
        <f>SUBTOTAL(9,R6599:R6606)</f>
        <v>191135.07</v>
      </c>
      <c r="S6607" s="18">
        <f>SUBTOTAL(9,S6599:S6606)</f>
        <v>11945.93</v>
      </c>
      <c r="T6607" s="18">
        <f>SUBTOTAL(9,T6599:T6606)</f>
        <v>0</v>
      </c>
      <c r="U6607" s="10">
        <f t="shared" si="208"/>
        <v>-7.2759576141834259E-12</v>
      </c>
      <c r="V6607" s="20">
        <f t="shared" si="209"/>
        <v>-7.2759576141834259E-12</v>
      </c>
    </row>
    <row r="6608" spans="1:22" outlineLevel="4" x14ac:dyDescent="0.35">
      <c r="A6608" s="6" t="s">
        <v>183</v>
      </c>
      <c r="B6608" s="6" t="s">
        <v>184</v>
      </c>
      <c r="C6608" s="12" t="s">
        <v>7052</v>
      </c>
      <c r="D6608" s="5" t="s">
        <v>7053</v>
      </c>
      <c r="E6608" s="6" t="s">
        <v>7053</v>
      </c>
      <c r="F6608" s="1" t="s">
        <v>13021</v>
      </c>
      <c r="G6608" s="15" t="s">
        <v>4</v>
      </c>
      <c r="H6608" s="1" t="s">
        <v>7073</v>
      </c>
      <c r="I6608" s="2" t="s">
        <v>7074</v>
      </c>
      <c r="J6608" s="6" t="s">
        <v>7071</v>
      </c>
      <c r="K6608" s="6" t="s">
        <v>4</v>
      </c>
      <c r="L6608" s="6" t="s">
        <v>4</v>
      </c>
      <c r="M6608" s="6" t="s">
        <v>5</v>
      </c>
      <c r="N6608" s="6" t="s">
        <v>7072</v>
      </c>
      <c r="O6608" s="16">
        <v>44903</v>
      </c>
      <c r="P6608" s="6" t="s">
        <v>7</v>
      </c>
      <c r="Q6608" s="18">
        <v>26338.799999999999</v>
      </c>
      <c r="R6608" s="18">
        <v>26338.799999999999</v>
      </c>
      <c r="S6608" s="18">
        <v>0</v>
      </c>
      <c r="T6608" s="18">
        <v>0</v>
      </c>
      <c r="U6608" s="10">
        <f t="shared" si="208"/>
        <v>0</v>
      </c>
      <c r="V6608" s="20">
        <f t="shared" si="209"/>
        <v>0</v>
      </c>
    </row>
    <row r="6609" spans="1:22" outlineLevel="4" x14ac:dyDescent="0.35">
      <c r="A6609" s="6" t="s">
        <v>183</v>
      </c>
      <c r="B6609" s="6" t="s">
        <v>184</v>
      </c>
      <c r="C6609" s="12" t="s">
        <v>7052</v>
      </c>
      <c r="D6609" s="5" t="s">
        <v>7053</v>
      </c>
      <c r="E6609" s="6" t="s">
        <v>7053</v>
      </c>
      <c r="F6609" s="1" t="s">
        <v>13021</v>
      </c>
      <c r="G6609" s="15" t="s">
        <v>4</v>
      </c>
      <c r="H6609" s="1" t="s">
        <v>7073</v>
      </c>
      <c r="I6609" s="2" t="s">
        <v>7074</v>
      </c>
      <c r="J6609" s="6" t="s">
        <v>7071</v>
      </c>
      <c r="K6609" s="6" t="s">
        <v>4</v>
      </c>
      <c r="L6609" s="6" t="s">
        <v>4</v>
      </c>
      <c r="M6609" s="6" t="s">
        <v>5</v>
      </c>
      <c r="N6609" s="6" t="s">
        <v>7075</v>
      </c>
      <c r="O6609" s="16">
        <v>44994</v>
      </c>
      <c r="P6609" s="6" t="s">
        <v>7</v>
      </c>
      <c r="Q6609" s="18">
        <v>18715.23</v>
      </c>
      <c r="R6609" s="18">
        <v>18715.23</v>
      </c>
      <c r="S6609" s="18">
        <v>0</v>
      </c>
      <c r="T6609" s="18">
        <v>0</v>
      </c>
      <c r="U6609" s="10">
        <f t="shared" si="208"/>
        <v>0</v>
      </c>
      <c r="V6609" s="20">
        <f t="shared" si="209"/>
        <v>0</v>
      </c>
    </row>
    <row r="6610" spans="1:22" outlineLevel="4" x14ac:dyDescent="0.35">
      <c r="A6610" s="6" t="s">
        <v>183</v>
      </c>
      <c r="B6610" s="6" t="s">
        <v>184</v>
      </c>
      <c r="C6610" s="12" t="s">
        <v>7052</v>
      </c>
      <c r="D6610" s="5" t="s">
        <v>7053</v>
      </c>
      <c r="E6610" s="6" t="s">
        <v>7053</v>
      </c>
      <c r="F6610" s="1" t="s">
        <v>13021</v>
      </c>
      <c r="G6610" s="15" t="s">
        <v>4</v>
      </c>
      <c r="H6610" s="1" t="s">
        <v>7073</v>
      </c>
      <c r="I6610" s="2" t="s">
        <v>7074</v>
      </c>
      <c r="J6610" s="6" t="s">
        <v>7071</v>
      </c>
      <c r="K6610" s="6" t="s">
        <v>4</v>
      </c>
      <c r="L6610" s="6" t="s">
        <v>4</v>
      </c>
      <c r="M6610" s="6" t="s">
        <v>5</v>
      </c>
      <c r="N6610" s="6" t="s">
        <v>7076</v>
      </c>
      <c r="O6610" s="16">
        <v>45070</v>
      </c>
      <c r="P6610" s="6" t="s">
        <v>7</v>
      </c>
      <c r="Q6610" s="18">
        <v>23551.56</v>
      </c>
      <c r="R6610" s="18">
        <v>23551.56</v>
      </c>
      <c r="S6610" s="18">
        <v>0</v>
      </c>
      <c r="T6610" s="18">
        <v>0</v>
      </c>
      <c r="U6610" s="10">
        <f t="shared" si="208"/>
        <v>0</v>
      </c>
      <c r="V6610" s="20">
        <f t="shared" si="209"/>
        <v>0</v>
      </c>
    </row>
    <row r="6611" spans="1:22" outlineLevel="3" x14ac:dyDescent="0.35">
      <c r="H6611" s="14" t="s">
        <v>12580</v>
      </c>
      <c r="O6611" s="16"/>
      <c r="Q6611" s="18">
        <f>SUBTOTAL(9,Q6608:Q6610)</f>
        <v>68605.59</v>
      </c>
      <c r="R6611" s="18">
        <f>SUBTOTAL(9,R6608:R6610)</f>
        <v>68605.59</v>
      </c>
      <c r="S6611" s="18">
        <f>SUBTOTAL(9,S6608:S6610)</f>
        <v>0</v>
      </c>
      <c r="T6611" s="18">
        <f>SUBTOTAL(9,T6608:T6610)</f>
        <v>0</v>
      </c>
      <c r="U6611" s="10">
        <f t="shared" si="208"/>
        <v>0</v>
      </c>
      <c r="V6611" s="20">
        <f t="shared" si="209"/>
        <v>0</v>
      </c>
    </row>
    <row r="6612" spans="1:22" outlineLevel="4" x14ac:dyDescent="0.35">
      <c r="A6612" s="6" t="s">
        <v>110</v>
      </c>
      <c r="B6612" s="6" t="s">
        <v>111</v>
      </c>
      <c r="C6612" s="12" t="s">
        <v>7052</v>
      </c>
      <c r="D6612" s="5" t="s">
        <v>7053</v>
      </c>
      <c r="E6612" s="6" t="s">
        <v>7053</v>
      </c>
      <c r="F6612" s="1" t="s">
        <v>4</v>
      </c>
      <c r="G6612" s="15" t="s">
        <v>114</v>
      </c>
      <c r="H6612" s="1" t="s">
        <v>116</v>
      </c>
      <c r="I6612" s="2" t="s">
        <v>12902</v>
      </c>
      <c r="J6612" s="6" t="s">
        <v>4</v>
      </c>
      <c r="K6612" s="6" t="s">
        <v>4</v>
      </c>
      <c r="L6612" s="6" t="s">
        <v>4</v>
      </c>
      <c r="M6612" s="6" t="s">
        <v>5</v>
      </c>
      <c r="N6612" s="6" t="s">
        <v>7077</v>
      </c>
      <c r="O6612" s="16">
        <v>44869</v>
      </c>
      <c r="P6612" s="6" t="s">
        <v>7</v>
      </c>
      <c r="Q6612" s="18">
        <v>73639</v>
      </c>
      <c r="R6612" s="18">
        <v>0</v>
      </c>
      <c r="S6612" s="18">
        <v>73639</v>
      </c>
      <c r="T6612" s="18">
        <v>0</v>
      </c>
      <c r="U6612" s="10">
        <f t="shared" si="208"/>
        <v>0</v>
      </c>
      <c r="V6612" s="20">
        <f t="shared" si="209"/>
        <v>0</v>
      </c>
    </row>
    <row r="6613" spans="1:22" outlineLevel="3" x14ac:dyDescent="0.35">
      <c r="H6613" s="14" t="s">
        <v>11348</v>
      </c>
      <c r="O6613" s="16"/>
      <c r="Q6613" s="18">
        <f>SUBTOTAL(9,Q6612:Q6612)</f>
        <v>73639</v>
      </c>
      <c r="R6613" s="18">
        <f>SUBTOTAL(9,R6612:R6612)</f>
        <v>0</v>
      </c>
      <c r="S6613" s="18">
        <f>SUBTOTAL(9,S6612:S6612)</f>
        <v>73639</v>
      </c>
      <c r="T6613" s="18">
        <f>SUBTOTAL(9,T6612:T6612)</f>
        <v>0</v>
      </c>
      <c r="U6613" s="10">
        <f t="shared" si="208"/>
        <v>0</v>
      </c>
      <c r="V6613" s="20">
        <f t="shared" si="209"/>
        <v>0</v>
      </c>
    </row>
    <row r="6614" spans="1:22" outlineLevel="4" x14ac:dyDescent="0.35">
      <c r="A6614" s="6" t="s">
        <v>110</v>
      </c>
      <c r="B6614" s="6" t="s">
        <v>111</v>
      </c>
      <c r="C6614" s="12" t="s">
        <v>7052</v>
      </c>
      <c r="D6614" s="5" t="s">
        <v>7053</v>
      </c>
      <c r="E6614" s="6" t="s">
        <v>7053</v>
      </c>
      <c r="F6614" s="1" t="s">
        <v>4</v>
      </c>
      <c r="G6614" s="15" t="s">
        <v>114</v>
      </c>
      <c r="H6614" s="1" t="s">
        <v>119</v>
      </c>
      <c r="I6614" s="2" t="s">
        <v>12903</v>
      </c>
      <c r="J6614" s="6" t="s">
        <v>4</v>
      </c>
      <c r="K6614" s="6" t="s">
        <v>4</v>
      </c>
      <c r="L6614" s="6" t="s">
        <v>4</v>
      </c>
      <c r="M6614" s="6" t="s">
        <v>5</v>
      </c>
      <c r="N6614" s="6" t="s">
        <v>7077</v>
      </c>
      <c r="O6614" s="16">
        <v>44869</v>
      </c>
      <c r="P6614" s="6" t="s">
        <v>7</v>
      </c>
      <c r="Q6614" s="18">
        <v>15446</v>
      </c>
      <c r="R6614" s="18">
        <v>0</v>
      </c>
      <c r="S6614" s="18">
        <v>15446</v>
      </c>
      <c r="T6614" s="18">
        <v>0</v>
      </c>
      <c r="U6614" s="10">
        <f t="shared" si="208"/>
        <v>0</v>
      </c>
      <c r="V6614" s="20">
        <f t="shared" si="209"/>
        <v>0</v>
      </c>
    </row>
    <row r="6615" spans="1:22" outlineLevel="4" x14ac:dyDescent="0.35">
      <c r="A6615" s="6" t="s">
        <v>110</v>
      </c>
      <c r="B6615" s="6" t="s">
        <v>111</v>
      </c>
      <c r="C6615" s="12" t="s">
        <v>7052</v>
      </c>
      <c r="D6615" s="5" t="s">
        <v>7053</v>
      </c>
      <c r="E6615" s="6" t="s">
        <v>7053</v>
      </c>
      <c r="F6615" s="1" t="s">
        <v>4</v>
      </c>
      <c r="G6615" s="15" t="s">
        <v>114</v>
      </c>
      <c r="H6615" s="1" t="s">
        <v>119</v>
      </c>
      <c r="I6615" s="2" t="s">
        <v>12903</v>
      </c>
      <c r="J6615" s="6" t="s">
        <v>4</v>
      </c>
      <c r="K6615" s="6" t="s">
        <v>4</v>
      </c>
      <c r="L6615" s="6" t="s">
        <v>4</v>
      </c>
      <c r="M6615" s="6" t="s">
        <v>5</v>
      </c>
      <c r="N6615" s="6" t="s">
        <v>7078</v>
      </c>
      <c r="O6615" s="16">
        <v>44945</v>
      </c>
      <c r="P6615" s="6" t="s">
        <v>7</v>
      </c>
      <c r="Q6615" s="18">
        <v>3000</v>
      </c>
      <c r="R6615" s="18">
        <v>0</v>
      </c>
      <c r="S6615" s="18">
        <v>3000</v>
      </c>
      <c r="T6615" s="18">
        <v>0</v>
      </c>
      <c r="U6615" s="10">
        <f t="shared" si="208"/>
        <v>0</v>
      </c>
      <c r="V6615" s="20">
        <f t="shared" si="209"/>
        <v>0</v>
      </c>
    </row>
    <row r="6616" spans="1:22" outlineLevel="3" x14ac:dyDescent="0.35">
      <c r="H6616" s="14" t="s">
        <v>11349</v>
      </c>
      <c r="O6616" s="16"/>
      <c r="Q6616" s="18">
        <f>SUBTOTAL(9,Q6614:Q6615)</f>
        <v>18446</v>
      </c>
      <c r="R6616" s="18">
        <f>SUBTOTAL(9,R6614:R6615)</f>
        <v>0</v>
      </c>
      <c r="S6616" s="18">
        <f>SUBTOTAL(9,S6614:S6615)</f>
        <v>18446</v>
      </c>
      <c r="T6616" s="18">
        <f>SUBTOTAL(9,T6614:T6615)</f>
        <v>0</v>
      </c>
      <c r="U6616" s="10">
        <f t="shared" si="208"/>
        <v>0</v>
      </c>
      <c r="V6616" s="20">
        <f t="shared" si="209"/>
        <v>0</v>
      </c>
    </row>
    <row r="6617" spans="1:22" outlineLevel="4" x14ac:dyDescent="0.35">
      <c r="A6617" s="6" t="s">
        <v>110</v>
      </c>
      <c r="B6617" s="6" t="s">
        <v>111</v>
      </c>
      <c r="C6617" s="12" t="s">
        <v>7052</v>
      </c>
      <c r="D6617" s="5" t="s">
        <v>7053</v>
      </c>
      <c r="E6617" s="6" t="s">
        <v>7053</v>
      </c>
      <c r="F6617" s="1" t="s">
        <v>4</v>
      </c>
      <c r="G6617" s="15" t="s">
        <v>114</v>
      </c>
      <c r="H6617" s="1" t="s">
        <v>121</v>
      </c>
      <c r="I6617" s="2" t="s">
        <v>12901</v>
      </c>
      <c r="J6617" s="6" t="s">
        <v>4</v>
      </c>
      <c r="K6617" s="6" t="s">
        <v>4</v>
      </c>
      <c r="L6617" s="6" t="s">
        <v>4</v>
      </c>
      <c r="M6617" s="6" t="s">
        <v>5</v>
      </c>
      <c r="N6617" s="6" t="s">
        <v>7077</v>
      </c>
      <c r="O6617" s="16">
        <v>44869</v>
      </c>
      <c r="P6617" s="6" t="s">
        <v>7</v>
      </c>
      <c r="Q6617" s="18">
        <v>94848</v>
      </c>
      <c r="R6617" s="18">
        <v>0</v>
      </c>
      <c r="S6617" s="18">
        <v>94848</v>
      </c>
      <c r="T6617" s="18">
        <v>0</v>
      </c>
      <c r="U6617" s="10">
        <f t="shared" si="208"/>
        <v>0</v>
      </c>
      <c r="V6617" s="20">
        <f t="shared" si="209"/>
        <v>0</v>
      </c>
    </row>
    <row r="6618" spans="1:22" outlineLevel="4" x14ac:dyDescent="0.35">
      <c r="A6618" s="6" t="s">
        <v>110</v>
      </c>
      <c r="B6618" s="6" t="s">
        <v>111</v>
      </c>
      <c r="C6618" s="12" t="s">
        <v>7052</v>
      </c>
      <c r="D6618" s="5" t="s">
        <v>7053</v>
      </c>
      <c r="E6618" s="6" t="s">
        <v>7053</v>
      </c>
      <c r="F6618" s="1" t="s">
        <v>4</v>
      </c>
      <c r="G6618" s="15" t="s">
        <v>114</v>
      </c>
      <c r="H6618" s="1" t="s">
        <v>121</v>
      </c>
      <c r="I6618" s="2" t="s">
        <v>12901</v>
      </c>
      <c r="J6618" s="6" t="s">
        <v>4</v>
      </c>
      <c r="K6618" s="6" t="s">
        <v>4</v>
      </c>
      <c r="L6618" s="6" t="s">
        <v>4</v>
      </c>
      <c r="M6618" s="6" t="s">
        <v>5</v>
      </c>
      <c r="N6618" s="6" t="s">
        <v>7078</v>
      </c>
      <c r="O6618" s="16">
        <v>44945</v>
      </c>
      <c r="P6618" s="6" t="s">
        <v>7</v>
      </c>
      <c r="Q6618" s="18">
        <v>18420</v>
      </c>
      <c r="R6618" s="18">
        <v>0</v>
      </c>
      <c r="S6618" s="18">
        <v>18420</v>
      </c>
      <c r="T6618" s="18">
        <v>0</v>
      </c>
      <c r="U6618" s="10">
        <f t="shared" si="208"/>
        <v>0</v>
      </c>
      <c r="V6618" s="20">
        <f t="shared" si="209"/>
        <v>0</v>
      </c>
    </row>
    <row r="6619" spans="1:22" outlineLevel="3" x14ac:dyDescent="0.35">
      <c r="H6619" s="14" t="s">
        <v>11350</v>
      </c>
      <c r="O6619" s="16"/>
      <c r="Q6619" s="18">
        <f>SUBTOTAL(9,Q6617:Q6618)</f>
        <v>113268</v>
      </c>
      <c r="R6619" s="18">
        <f>SUBTOTAL(9,R6617:R6618)</f>
        <v>0</v>
      </c>
      <c r="S6619" s="18">
        <f>SUBTOTAL(9,S6617:S6618)</f>
        <v>113268</v>
      </c>
      <c r="T6619" s="18">
        <f>SUBTOTAL(9,T6617:T6618)</f>
        <v>0</v>
      </c>
      <c r="U6619" s="10">
        <f t="shared" si="208"/>
        <v>0</v>
      </c>
      <c r="V6619" s="20">
        <f t="shared" si="209"/>
        <v>0</v>
      </c>
    </row>
    <row r="6620" spans="1:22" outlineLevel="2" x14ac:dyDescent="0.35">
      <c r="C6620" s="13" t="s">
        <v>10853</v>
      </c>
      <c r="O6620" s="16"/>
      <c r="Q6620" s="18">
        <f>SUBTOTAL(9,Q6591:Q6618)</f>
        <v>646078.32999999996</v>
      </c>
      <c r="R6620" s="18">
        <f>SUBTOTAL(9,R6591:R6618)</f>
        <v>413354.97</v>
      </c>
      <c r="S6620" s="18">
        <f>SUBTOTAL(9,S6591:S6618)</f>
        <v>232723.36</v>
      </c>
      <c r="T6620" s="18">
        <f>SUBTOTAL(9,T6591:T6618)</f>
        <v>0</v>
      </c>
      <c r="U6620" s="10">
        <f t="shared" si="208"/>
        <v>0</v>
      </c>
      <c r="V6620" s="20">
        <f t="shared" si="209"/>
        <v>0</v>
      </c>
    </row>
    <row r="6621" spans="1:22" outlineLevel="4" x14ac:dyDescent="0.35">
      <c r="A6621" s="6" t="s">
        <v>52</v>
      </c>
      <c r="B6621" s="6" t="s">
        <v>53</v>
      </c>
      <c r="C6621" s="12" t="s">
        <v>7079</v>
      </c>
      <c r="D6621" s="5" t="s">
        <v>7080</v>
      </c>
      <c r="E6621" s="6" t="s">
        <v>7080</v>
      </c>
      <c r="F6621" s="1" t="s">
        <v>55</v>
      </c>
      <c r="G6621" s="15" t="s">
        <v>4</v>
      </c>
      <c r="H6621" s="1" t="s">
        <v>7082</v>
      </c>
      <c r="I6621" s="2" t="s">
        <v>7083</v>
      </c>
      <c r="J6621" s="6" t="s">
        <v>4</v>
      </c>
      <c r="K6621" s="6" t="s">
        <v>4</v>
      </c>
      <c r="L6621" s="6" t="s">
        <v>4</v>
      </c>
      <c r="M6621" s="6" t="s">
        <v>5</v>
      </c>
      <c r="N6621" s="6" t="s">
        <v>7081</v>
      </c>
      <c r="O6621" s="16">
        <v>44754</v>
      </c>
      <c r="P6621" s="6" t="s">
        <v>7</v>
      </c>
      <c r="Q6621" s="18">
        <v>21241</v>
      </c>
      <c r="R6621" s="18">
        <v>21241</v>
      </c>
      <c r="S6621" s="18">
        <v>0</v>
      </c>
      <c r="T6621" s="18">
        <v>0</v>
      </c>
      <c r="U6621" s="10">
        <f t="shared" si="208"/>
        <v>0</v>
      </c>
      <c r="V6621" s="20">
        <f t="shared" si="209"/>
        <v>0</v>
      </c>
    </row>
    <row r="6622" spans="1:22" outlineLevel="4" x14ac:dyDescent="0.35">
      <c r="A6622" s="6" t="s">
        <v>52</v>
      </c>
      <c r="B6622" s="6" t="s">
        <v>53</v>
      </c>
      <c r="C6622" s="12" t="s">
        <v>7079</v>
      </c>
      <c r="D6622" s="5" t="s">
        <v>7080</v>
      </c>
      <c r="E6622" s="6" t="s">
        <v>7080</v>
      </c>
      <c r="F6622" s="1" t="s">
        <v>55</v>
      </c>
      <c r="G6622" s="15" t="s">
        <v>4</v>
      </c>
      <c r="H6622" s="1" t="s">
        <v>7082</v>
      </c>
      <c r="I6622" s="2" t="s">
        <v>7083</v>
      </c>
      <c r="J6622" s="6" t="s">
        <v>4</v>
      </c>
      <c r="K6622" s="6" t="s">
        <v>4</v>
      </c>
      <c r="L6622" s="6" t="s">
        <v>4</v>
      </c>
      <c r="M6622" s="6" t="s">
        <v>5</v>
      </c>
      <c r="N6622" s="6" t="s">
        <v>7084</v>
      </c>
      <c r="O6622" s="16">
        <v>44816</v>
      </c>
      <c r="P6622" s="6" t="s">
        <v>7</v>
      </c>
      <c r="Q6622" s="18">
        <v>85</v>
      </c>
      <c r="R6622" s="18">
        <v>85</v>
      </c>
      <c r="S6622" s="18">
        <v>0</v>
      </c>
      <c r="T6622" s="18">
        <v>0</v>
      </c>
      <c r="U6622" s="10">
        <f t="shared" si="208"/>
        <v>0</v>
      </c>
      <c r="V6622" s="20">
        <f t="shared" si="209"/>
        <v>0</v>
      </c>
    </row>
    <row r="6623" spans="1:22" outlineLevel="3" x14ac:dyDescent="0.35">
      <c r="H6623" s="14" t="s">
        <v>12581</v>
      </c>
      <c r="O6623" s="16"/>
      <c r="Q6623" s="18">
        <f>SUBTOTAL(9,Q6621:Q6622)</f>
        <v>21326</v>
      </c>
      <c r="R6623" s="18">
        <f>SUBTOTAL(9,R6621:R6622)</f>
        <v>21326</v>
      </c>
      <c r="S6623" s="18">
        <f>SUBTOTAL(9,S6621:S6622)</f>
        <v>0</v>
      </c>
      <c r="T6623" s="18">
        <f>SUBTOTAL(9,T6621:T6622)</f>
        <v>0</v>
      </c>
      <c r="U6623" s="10">
        <f t="shared" si="208"/>
        <v>0</v>
      </c>
      <c r="V6623" s="20">
        <f t="shared" si="209"/>
        <v>0</v>
      </c>
    </row>
    <row r="6624" spans="1:22" outlineLevel="4" x14ac:dyDescent="0.35">
      <c r="A6624" s="6" t="s">
        <v>52</v>
      </c>
      <c r="B6624" s="6" t="s">
        <v>53</v>
      </c>
      <c r="C6624" s="12" t="s">
        <v>7079</v>
      </c>
      <c r="D6624" s="5" t="s">
        <v>7080</v>
      </c>
      <c r="E6624" s="6" t="s">
        <v>7080</v>
      </c>
      <c r="F6624" s="1" t="s">
        <v>55</v>
      </c>
      <c r="G6624" s="15" t="s">
        <v>4</v>
      </c>
      <c r="H6624" s="1" t="s">
        <v>7086</v>
      </c>
      <c r="I6624" s="2" t="s">
        <v>7083</v>
      </c>
      <c r="J6624" s="6" t="s">
        <v>4</v>
      </c>
      <c r="K6624" s="6" t="s">
        <v>4</v>
      </c>
      <c r="L6624" s="6" t="s">
        <v>4</v>
      </c>
      <c r="M6624" s="6" t="s">
        <v>5</v>
      </c>
      <c r="N6624" s="6" t="s">
        <v>7085</v>
      </c>
      <c r="O6624" s="16">
        <v>44816</v>
      </c>
      <c r="P6624" s="6" t="s">
        <v>7</v>
      </c>
      <c r="Q6624" s="18">
        <v>5748</v>
      </c>
      <c r="R6624" s="18">
        <v>5748</v>
      </c>
      <c r="S6624" s="18">
        <v>0</v>
      </c>
      <c r="T6624" s="18">
        <v>0</v>
      </c>
      <c r="U6624" s="10">
        <f t="shared" si="208"/>
        <v>0</v>
      </c>
      <c r="V6624" s="20">
        <f t="shared" si="209"/>
        <v>0</v>
      </c>
    </row>
    <row r="6625" spans="1:22" outlineLevel="4" x14ac:dyDescent="0.35">
      <c r="A6625" s="6" t="s">
        <v>52</v>
      </c>
      <c r="B6625" s="6" t="s">
        <v>53</v>
      </c>
      <c r="C6625" s="12" t="s">
        <v>7079</v>
      </c>
      <c r="D6625" s="5" t="s">
        <v>7080</v>
      </c>
      <c r="E6625" s="6" t="s">
        <v>7080</v>
      </c>
      <c r="F6625" s="1" t="s">
        <v>55</v>
      </c>
      <c r="G6625" s="15" t="s">
        <v>4</v>
      </c>
      <c r="H6625" s="1" t="s">
        <v>7086</v>
      </c>
      <c r="I6625" s="2" t="s">
        <v>7083</v>
      </c>
      <c r="J6625" s="6" t="s">
        <v>4</v>
      </c>
      <c r="K6625" s="6" t="s">
        <v>4</v>
      </c>
      <c r="L6625" s="6" t="s">
        <v>4</v>
      </c>
      <c r="M6625" s="6" t="s">
        <v>5</v>
      </c>
      <c r="N6625" s="6" t="s">
        <v>7087</v>
      </c>
      <c r="O6625" s="16">
        <v>44930</v>
      </c>
      <c r="P6625" s="6" t="s">
        <v>7</v>
      </c>
      <c r="Q6625" s="18">
        <v>131354</v>
      </c>
      <c r="R6625" s="18">
        <v>131354</v>
      </c>
      <c r="S6625" s="18">
        <v>0</v>
      </c>
      <c r="T6625" s="18">
        <v>0</v>
      </c>
      <c r="U6625" s="10">
        <f t="shared" si="208"/>
        <v>0</v>
      </c>
      <c r="V6625" s="20">
        <f t="shared" si="209"/>
        <v>0</v>
      </c>
    </row>
    <row r="6626" spans="1:22" outlineLevel="4" x14ac:dyDescent="0.35">
      <c r="A6626" s="6" t="s">
        <v>52</v>
      </c>
      <c r="B6626" s="6" t="s">
        <v>53</v>
      </c>
      <c r="C6626" s="12" t="s">
        <v>7079</v>
      </c>
      <c r="D6626" s="5" t="s">
        <v>7080</v>
      </c>
      <c r="E6626" s="6" t="s">
        <v>7080</v>
      </c>
      <c r="F6626" s="1" t="s">
        <v>55</v>
      </c>
      <c r="G6626" s="15" t="s">
        <v>4</v>
      </c>
      <c r="H6626" s="1" t="s">
        <v>7086</v>
      </c>
      <c r="I6626" s="2" t="s">
        <v>7083</v>
      </c>
      <c r="J6626" s="6" t="s">
        <v>4</v>
      </c>
      <c r="K6626" s="6" t="s">
        <v>4</v>
      </c>
      <c r="L6626" s="6" t="s">
        <v>4</v>
      </c>
      <c r="M6626" s="6" t="s">
        <v>5</v>
      </c>
      <c r="N6626" s="6" t="s">
        <v>7088</v>
      </c>
      <c r="O6626" s="16">
        <v>45014</v>
      </c>
      <c r="P6626" s="6" t="s">
        <v>7</v>
      </c>
      <c r="Q6626" s="18">
        <v>1351</v>
      </c>
      <c r="R6626" s="18">
        <v>1351</v>
      </c>
      <c r="S6626" s="18">
        <v>0</v>
      </c>
      <c r="T6626" s="18">
        <v>0</v>
      </c>
      <c r="U6626" s="10">
        <f t="shared" si="208"/>
        <v>0</v>
      </c>
      <c r="V6626" s="20">
        <f t="shared" si="209"/>
        <v>0</v>
      </c>
    </row>
    <row r="6627" spans="1:22" outlineLevel="4" x14ac:dyDescent="0.35">
      <c r="A6627" s="6" t="s">
        <v>52</v>
      </c>
      <c r="B6627" s="6" t="s">
        <v>53</v>
      </c>
      <c r="C6627" s="12" t="s">
        <v>7079</v>
      </c>
      <c r="D6627" s="5" t="s">
        <v>7080</v>
      </c>
      <c r="E6627" s="6" t="s">
        <v>7080</v>
      </c>
      <c r="F6627" s="1" t="s">
        <v>55</v>
      </c>
      <c r="G6627" s="15" t="s">
        <v>4</v>
      </c>
      <c r="H6627" s="1" t="s">
        <v>7086</v>
      </c>
      <c r="I6627" s="2" t="s">
        <v>7083</v>
      </c>
      <c r="J6627" s="6" t="s">
        <v>4</v>
      </c>
      <c r="K6627" s="6" t="s">
        <v>4</v>
      </c>
      <c r="L6627" s="6" t="s">
        <v>4</v>
      </c>
      <c r="M6627" s="6" t="s">
        <v>5</v>
      </c>
      <c r="N6627" s="6" t="s">
        <v>7089</v>
      </c>
      <c r="O6627" s="16">
        <v>45028</v>
      </c>
      <c r="P6627" s="6" t="s">
        <v>7</v>
      </c>
      <c r="Q6627" s="18">
        <v>4618</v>
      </c>
      <c r="R6627" s="18">
        <v>4618</v>
      </c>
      <c r="S6627" s="18">
        <v>0</v>
      </c>
      <c r="T6627" s="18">
        <v>0</v>
      </c>
      <c r="U6627" s="10">
        <f t="shared" si="208"/>
        <v>0</v>
      </c>
      <c r="V6627" s="20">
        <f t="shared" si="209"/>
        <v>0</v>
      </c>
    </row>
    <row r="6628" spans="1:22" outlineLevel="4" x14ac:dyDescent="0.35">
      <c r="A6628" s="6" t="s">
        <v>52</v>
      </c>
      <c r="B6628" s="6" t="s">
        <v>53</v>
      </c>
      <c r="C6628" s="12" t="s">
        <v>7079</v>
      </c>
      <c r="D6628" s="5" t="s">
        <v>7080</v>
      </c>
      <c r="E6628" s="6" t="s">
        <v>7080</v>
      </c>
      <c r="F6628" s="1" t="s">
        <v>55</v>
      </c>
      <c r="G6628" s="15" t="s">
        <v>4</v>
      </c>
      <c r="H6628" s="1" t="s">
        <v>7086</v>
      </c>
      <c r="I6628" s="2" t="s">
        <v>7083</v>
      </c>
      <c r="J6628" s="6" t="s">
        <v>4</v>
      </c>
      <c r="K6628" s="6" t="s">
        <v>4</v>
      </c>
      <c r="L6628" s="6" t="s">
        <v>4</v>
      </c>
      <c r="M6628" s="6" t="s">
        <v>5</v>
      </c>
      <c r="N6628" s="6" t="s">
        <v>7090</v>
      </c>
      <c r="O6628" s="16">
        <v>45047</v>
      </c>
      <c r="P6628" s="6" t="s">
        <v>7</v>
      </c>
      <c r="Q6628" s="18">
        <v>2432</v>
      </c>
      <c r="R6628" s="18">
        <v>2432</v>
      </c>
      <c r="S6628" s="18">
        <v>0</v>
      </c>
      <c r="T6628" s="18">
        <v>0</v>
      </c>
      <c r="U6628" s="10">
        <f t="shared" si="208"/>
        <v>0</v>
      </c>
      <c r="V6628" s="20">
        <f t="shared" si="209"/>
        <v>0</v>
      </c>
    </row>
    <row r="6629" spans="1:22" outlineLevel="4" x14ac:dyDescent="0.35">
      <c r="A6629" s="6" t="s">
        <v>52</v>
      </c>
      <c r="B6629" s="6" t="s">
        <v>53</v>
      </c>
      <c r="C6629" s="12" t="s">
        <v>7079</v>
      </c>
      <c r="D6629" s="5" t="s">
        <v>7080</v>
      </c>
      <c r="E6629" s="6" t="s">
        <v>7080</v>
      </c>
      <c r="F6629" s="1" t="s">
        <v>55</v>
      </c>
      <c r="G6629" s="15" t="s">
        <v>4</v>
      </c>
      <c r="H6629" s="1" t="s">
        <v>7086</v>
      </c>
      <c r="I6629" s="2" t="s">
        <v>7083</v>
      </c>
      <c r="J6629" s="6" t="s">
        <v>4</v>
      </c>
      <c r="K6629" s="6" t="s">
        <v>4</v>
      </c>
      <c r="L6629" s="6" t="s">
        <v>4</v>
      </c>
      <c r="M6629" s="6" t="s">
        <v>5</v>
      </c>
      <c r="N6629" s="6" t="s">
        <v>7091</v>
      </c>
      <c r="O6629" s="16">
        <v>45071</v>
      </c>
      <c r="P6629" s="6" t="s">
        <v>7</v>
      </c>
      <c r="Q6629" s="18">
        <v>4324</v>
      </c>
      <c r="R6629" s="18">
        <v>4324</v>
      </c>
      <c r="S6629" s="18">
        <v>0</v>
      </c>
      <c r="T6629" s="18">
        <v>0</v>
      </c>
      <c r="U6629" s="10">
        <f t="shared" si="208"/>
        <v>0</v>
      </c>
      <c r="V6629" s="20">
        <f t="shared" si="209"/>
        <v>0</v>
      </c>
    </row>
    <row r="6630" spans="1:22" outlineLevel="3" x14ac:dyDescent="0.35">
      <c r="H6630" s="14" t="s">
        <v>12582</v>
      </c>
      <c r="O6630" s="16"/>
      <c r="Q6630" s="18">
        <f>SUBTOTAL(9,Q6624:Q6629)</f>
        <v>149827</v>
      </c>
      <c r="R6630" s="18">
        <f>SUBTOTAL(9,R6624:R6629)</f>
        <v>149827</v>
      </c>
      <c r="S6630" s="18">
        <f>SUBTOTAL(9,S6624:S6629)</f>
        <v>0</v>
      </c>
      <c r="T6630" s="18">
        <f>SUBTOTAL(9,T6624:T6629)</f>
        <v>0</v>
      </c>
      <c r="U6630" s="10">
        <f t="shared" si="208"/>
        <v>0</v>
      </c>
      <c r="V6630" s="20">
        <f t="shared" si="209"/>
        <v>0</v>
      </c>
    </row>
    <row r="6631" spans="1:22" outlineLevel="4" x14ac:dyDescent="0.35">
      <c r="A6631" s="6" t="s">
        <v>52</v>
      </c>
      <c r="B6631" s="6" t="s">
        <v>53</v>
      </c>
      <c r="C6631" s="12" t="s">
        <v>7079</v>
      </c>
      <c r="D6631" s="5" t="s">
        <v>7080</v>
      </c>
      <c r="E6631" s="6" t="s">
        <v>7080</v>
      </c>
      <c r="F6631" s="1" t="s">
        <v>55</v>
      </c>
      <c r="G6631" s="15" t="s">
        <v>4</v>
      </c>
      <c r="H6631" s="1" t="s">
        <v>7093</v>
      </c>
      <c r="I6631" s="2" t="s">
        <v>7083</v>
      </c>
      <c r="J6631" s="6" t="s">
        <v>4</v>
      </c>
      <c r="K6631" s="6" t="s">
        <v>4</v>
      </c>
      <c r="L6631" s="6" t="s">
        <v>4</v>
      </c>
      <c r="M6631" s="6" t="s">
        <v>5</v>
      </c>
      <c r="N6631" s="6" t="s">
        <v>7092</v>
      </c>
      <c r="O6631" s="16">
        <v>44874</v>
      </c>
      <c r="P6631" s="6" t="s">
        <v>7</v>
      </c>
      <c r="Q6631" s="18">
        <v>5234</v>
      </c>
      <c r="R6631" s="18">
        <v>5234</v>
      </c>
      <c r="S6631" s="18">
        <v>0</v>
      </c>
      <c r="T6631" s="18">
        <v>0</v>
      </c>
      <c r="U6631" s="10">
        <f t="shared" si="208"/>
        <v>0</v>
      </c>
      <c r="V6631" s="20">
        <f t="shared" si="209"/>
        <v>0</v>
      </c>
    </row>
    <row r="6632" spans="1:22" outlineLevel="3" x14ac:dyDescent="0.35">
      <c r="H6632" s="14" t="s">
        <v>12583</v>
      </c>
      <c r="O6632" s="16"/>
      <c r="Q6632" s="18">
        <f>SUBTOTAL(9,Q6631:Q6631)</f>
        <v>5234</v>
      </c>
      <c r="R6632" s="18">
        <f>SUBTOTAL(9,R6631:R6631)</f>
        <v>5234</v>
      </c>
      <c r="S6632" s="18">
        <f>SUBTOTAL(9,S6631:S6631)</f>
        <v>0</v>
      </c>
      <c r="T6632" s="18">
        <f>SUBTOTAL(9,T6631:T6631)</f>
        <v>0</v>
      </c>
      <c r="U6632" s="10">
        <f t="shared" si="208"/>
        <v>0</v>
      </c>
      <c r="V6632" s="20">
        <f t="shared" si="209"/>
        <v>0</v>
      </c>
    </row>
    <row r="6633" spans="1:22" outlineLevel="4" x14ac:dyDescent="0.35">
      <c r="A6633" s="6" t="s">
        <v>52</v>
      </c>
      <c r="B6633" s="6" t="s">
        <v>53</v>
      </c>
      <c r="C6633" s="12" t="s">
        <v>7079</v>
      </c>
      <c r="D6633" s="5" t="s">
        <v>7080</v>
      </c>
      <c r="E6633" s="6" t="s">
        <v>7080</v>
      </c>
      <c r="F6633" s="1" t="s">
        <v>55</v>
      </c>
      <c r="G6633" s="15" t="s">
        <v>4</v>
      </c>
      <c r="H6633" s="1" t="s">
        <v>7095</v>
      </c>
      <c r="I6633" s="2" t="s">
        <v>7083</v>
      </c>
      <c r="J6633" s="6" t="s">
        <v>4</v>
      </c>
      <c r="K6633" s="6" t="s">
        <v>4</v>
      </c>
      <c r="L6633" s="6" t="s">
        <v>4</v>
      </c>
      <c r="M6633" s="6" t="s">
        <v>5</v>
      </c>
      <c r="N6633" s="6" t="s">
        <v>7094</v>
      </c>
      <c r="O6633" s="16">
        <v>44930</v>
      </c>
      <c r="P6633" s="6" t="s">
        <v>7</v>
      </c>
      <c r="Q6633" s="18">
        <v>53931</v>
      </c>
      <c r="R6633" s="18">
        <v>53931</v>
      </c>
      <c r="S6633" s="18">
        <v>0</v>
      </c>
      <c r="T6633" s="18">
        <v>0</v>
      </c>
      <c r="U6633" s="10">
        <f t="shared" si="208"/>
        <v>0</v>
      </c>
      <c r="V6633" s="20">
        <f t="shared" si="209"/>
        <v>0</v>
      </c>
    </row>
    <row r="6634" spans="1:22" outlineLevel="4" x14ac:dyDescent="0.35">
      <c r="A6634" s="6" t="s">
        <v>52</v>
      </c>
      <c r="B6634" s="6" t="s">
        <v>53</v>
      </c>
      <c r="C6634" s="12" t="s">
        <v>7079</v>
      </c>
      <c r="D6634" s="5" t="s">
        <v>7080</v>
      </c>
      <c r="E6634" s="6" t="s">
        <v>7080</v>
      </c>
      <c r="F6634" s="1" t="s">
        <v>55</v>
      </c>
      <c r="G6634" s="15" t="s">
        <v>4</v>
      </c>
      <c r="H6634" s="1" t="s">
        <v>7095</v>
      </c>
      <c r="I6634" s="2" t="s">
        <v>7083</v>
      </c>
      <c r="J6634" s="6" t="s">
        <v>4</v>
      </c>
      <c r="K6634" s="6" t="s">
        <v>4</v>
      </c>
      <c r="L6634" s="6" t="s">
        <v>4</v>
      </c>
      <c r="M6634" s="6" t="s">
        <v>5</v>
      </c>
      <c r="N6634" s="6" t="s">
        <v>7096</v>
      </c>
      <c r="O6634" s="16">
        <v>45015</v>
      </c>
      <c r="P6634" s="6" t="s">
        <v>7</v>
      </c>
      <c r="Q6634" s="18">
        <v>3248</v>
      </c>
      <c r="R6634" s="18">
        <v>3248</v>
      </c>
      <c r="S6634" s="18">
        <v>0</v>
      </c>
      <c r="T6634" s="18">
        <v>0</v>
      </c>
      <c r="U6634" s="10">
        <f t="shared" si="208"/>
        <v>0</v>
      </c>
      <c r="V6634" s="20">
        <f t="shared" si="209"/>
        <v>0</v>
      </c>
    </row>
    <row r="6635" spans="1:22" outlineLevel="3" x14ac:dyDescent="0.35">
      <c r="H6635" s="14" t="s">
        <v>12584</v>
      </c>
      <c r="O6635" s="16"/>
      <c r="Q6635" s="18">
        <f>SUBTOTAL(9,Q6633:Q6634)</f>
        <v>57179</v>
      </c>
      <c r="R6635" s="18">
        <f>SUBTOTAL(9,R6633:R6634)</f>
        <v>57179</v>
      </c>
      <c r="S6635" s="18">
        <f>SUBTOTAL(9,S6633:S6634)</f>
        <v>0</v>
      </c>
      <c r="T6635" s="18">
        <f>SUBTOTAL(9,T6633:T6634)</f>
        <v>0</v>
      </c>
      <c r="U6635" s="10">
        <f t="shared" si="208"/>
        <v>0</v>
      </c>
      <c r="V6635" s="20">
        <f t="shared" si="209"/>
        <v>0</v>
      </c>
    </row>
    <row r="6636" spans="1:22" outlineLevel="2" x14ac:dyDescent="0.35">
      <c r="C6636" s="13" t="s">
        <v>10854</v>
      </c>
      <c r="O6636" s="16"/>
      <c r="Q6636" s="18">
        <f>SUBTOTAL(9,Q6621:Q6634)</f>
        <v>233566</v>
      </c>
      <c r="R6636" s="18">
        <f>SUBTOTAL(9,R6621:R6634)</f>
        <v>233566</v>
      </c>
      <c r="S6636" s="18">
        <f>SUBTOTAL(9,S6621:S6634)</f>
        <v>0</v>
      </c>
      <c r="T6636" s="18">
        <f>SUBTOTAL(9,T6621:T6634)</f>
        <v>0</v>
      </c>
      <c r="U6636" s="10">
        <f t="shared" si="208"/>
        <v>0</v>
      </c>
      <c r="V6636" s="20">
        <f t="shared" si="209"/>
        <v>0</v>
      </c>
    </row>
    <row r="6637" spans="1:22" ht="29" outlineLevel="4" x14ac:dyDescent="0.35">
      <c r="A6637" s="6" t="s">
        <v>110</v>
      </c>
      <c r="B6637" s="6" t="s">
        <v>111</v>
      </c>
      <c r="C6637" s="12" t="s">
        <v>7097</v>
      </c>
      <c r="D6637" s="5" t="s">
        <v>7098</v>
      </c>
      <c r="E6637" s="6" t="s">
        <v>7098</v>
      </c>
      <c r="F6637" s="1" t="s">
        <v>4</v>
      </c>
      <c r="G6637" s="15" t="s">
        <v>97</v>
      </c>
      <c r="H6637" s="1" t="s">
        <v>7101</v>
      </c>
      <c r="I6637" s="2" t="s">
        <v>7102</v>
      </c>
      <c r="J6637" s="6" t="s">
        <v>4</v>
      </c>
      <c r="K6637" s="6" t="s">
        <v>4</v>
      </c>
      <c r="L6637" s="6" t="s">
        <v>4</v>
      </c>
      <c r="M6637" s="6" t="s">
        <v>5</v>
      </c>
      <c r="N6637" s="6" t="s">
        <v>7099</v>
      </c>
      <c r="O6637" s="16">
        <v>44781</v>
      </c>
      <c r="P6637" s="6" t="s">
        <v>7100</v>
      </c>
      <c r="Q6637" s="18">
        <v>1568</v>
      </c>
      <c r="R6637" s="18">
        <v>0</v>
      </c>
      <c r="S6637" s="18">
        <v>1568</v>
      </c>
      <c r="T6637" s="18">
        <v>0</v>
      </c>
      <c r="U6637" s="10">
        <f t="shared" si="208"/>
        <v>0</v>
      </c>
      <c r="V6637" s="20">
        <f t="shared" si="209"/>
        <v>0</v>
      </c>
    </row>
    <row r="6638" spans="1:22" ht="29" outlineLevel="4" x14ac:dyDescent="0.35">
      <c r="A6638" s="6" t="s">
        <v>110</v>
      </c>
      <c r="B6638" s="6" t="s">
        <v>111</v>
      </c>
      <c r="C6638" s="12" t="s">
        <v>7097</v>
      </c>
      <c r="D6638" s="5" t="s">
        <v>7098</v>
      </c>
      <c r="E6638" s="6" t="s">
        <v>7098</v>
      </c>
      <c r="F6638" s="1" t="s">
        <v>86</v>
      </c>
      <c r="G6638" s="15" t="s">
        <v>4</v>
      </c>
      <c r="H6638" s="1" t="s">
        <v>7101</v>
      </c>
      <c r="I6638" s="2" t="s">
        <v>7102</v>
      </c>
      <c r="J6638" s="6" t="s">
        <v>4</v>
      </c>
      <c r="K6638" s="6" t="s">
        <v>4</v>
      </c>
      <c r="L6638" s="6" t="s">
        <v>4</v>
      </c>
      <c r="M6638" s="6" t="s">
        <v>5</v>
      </c>
      <c r="N6638" s="6" t="s">
        <v>7099</v>
      </c>
      <c r="O6638" s="16">
        <v>44781</v>
      </c>
      <c r="P6638" s="6" t="s">
        <v>7100</v>
      </c>
      <c r="Q6638" s="18">
        <v>12544</v>
      </c>
      <c r="R6638" s="18">
        <v>12544</v>
      </c>
      <c r="S6638" s="18">
        <v>0</v>
      </c>
      <c r="T6638" s="18">
        <v>0</v>
      </c>
      <c r="U6638" s="10">
        <f t="shared" si="208"/>
        <v>0</v>
      </c>
      <c r="V6638" s="20">
        <f t="shared" si="209"/>
        <v>0</v>
      </c>
    </row>
    <row r="6639" spans="1:22" outlineLevel="3" x14ac:dyDescent="0.35">
      <c r="H6639" s="14" t="s">
        <v>12585</v>
      </c>
      <c r="O6639" s="16"/>
      <c r="Q6639" s="18">
        <f>SUBTOTAL(9,Q6637:Q6638)</f>
        <v>14112</v>
      </c>
      <c r="R6639" s="18">
        <f>SUBTOTAL(9,R6637:R6638)</f>
        <v>12544</v>
      </c>
      <c r="S6639" s="18">
        <f>SUBTOTAL(9,S6637:S6638)</f>
        <v>1568</v>
      </c>
      <c r="T6639" s="18">
        <f>SUBTOTAL(9,T6637:T6638)</f>
        <v>0</v>
      </c>
      <c r="U6639" s="10">
        <f t="shared" si="208"/>
        <v>0</v>
      </c>
      <c r="V6639" s="20">
        <f t="shared" si="209"/>
        <v>0</v>
      </c>
    </row>
    <row r="6640" spans="1:22" ht="29" outlineLevel="4" x14ac:dyDescent="0.35">
      <c r="A6640" s="6" t="s">
        <v>110</v>
      </c>
      <c r="B6640" s="6" t="s">
        <v>111</v>
      </c>
      <c r="C6640" s="12" t="s">
        <v>7097</v>
      </c>
      <c r="D6640" s="5" t="s">
        <v>7098</v>
      </c>
      <c r="E6640" s="6" t="s">
        <v>7098</v>
      </c>
      <c r="F6640" s="1" t="s">
        <v>4</v>
      </c>
      <c r="G6640" s="15" t="s">
        <v>97</v>
      </c>
      <c r="H6640" s="1" t="s">
        <v>7104</v>
      </c>
      <c r="I6640" s="2" t="s">
        <v>7105</v>
      </c>
      <c r="J6640" s="6" t="s">
        <v>4</v>
      </c>
      <c r="K6640" s="6" t="s">
        <v>4</v>
      </c>
      <c r="L6640" s="6" t="s">
        <v>4</v>
      </c>
      <c r="M6640" s="6" t="s">
        <v>5</v>
      </c>
      <c r="N6640" s="6" t="s">
        <v>7103</v>
      </c>
      <c r="O6640" s="16">
        <v>45055</v>
      </c>
      <c r="P6640" s="6" t="s">
        <v>7</v>
      </c>
      <c r="Q6640" s="18">
        <v>831.66</v>
      </c>
      <c r="R6640" s="18">
        <v>0</v>
      </c>
      <c r="S6640" s="18">
        <v>831.66</v>
      </c>
      <c r="T6640" s="18">
        <v>0</v>
      </c>
      <c r="U6640" s="10">
        <f t="shared" si="208"/>
        <v>0</v>
      </c>
      <c r="V6640" s="20">
        <f t="shared" si="209"/>
        <v>0</v>
      </c>
    </row>
    <row r="6641" spans="1:22" ht="29" outlineLevel="4" x14ac:dyDescent="0.35">
      <c r="A6641" s="6" t="s">
        <v>110</v>
      </c>
      <c r="B6641" s="6" t="s">
        <v>111</v>
      </c>
      <c r="C6641" s="12" t="s">
        <v>7097</v>
      </c>
      <c r="D6641" s="5" t="s">
        <v>7098</v>
      </c>
      <c r="E6641" s="6" t="s">
        <v>7098</v>
      </c>
      <c r="F6641" s="1" t="s">
        <v>4</v>
      </c>
      <c r="G6641" s="15" t="s">
        <v>97</v>
      </c>
      <c r="H6641" s="1" t="s">
        <v>7104</v>
      </c>
      <c r="I6641" s="2" t="s">
        <v>7105</v>
      </c>
      <c r="J6641" s="6" t="s">
        <v>4</v>
      </c>
      <c r="K6641" s="6" t="s">
        <v>4</v>
      </c>
      <c r="L6641" s="6" t="s">
        <v>4</v>
      </c>
      <c r="M6641" s="6" t="s">
        <v>5</v>
      </c>
      <c r="N6641" s="6" t="s">
        <v>7106</v>
      </c>
      <c r="O6641" s="16">
        <v>45089</v>
      </c>
      <c r="P6641" s="6" t="s">
        <v>7</v>
      </c>
      <c r="Q6641" s="18">
        <v>1095.22</v>
      </c>
      <c r="R6641" s="18">
        <v>0</v>
      </c>
      <c r="S6641" s="18">
        <v>1095.22</v>
      </c>
      <c r="T6641" s="18">
        <v>0</v>
      </c>
      <c r="U6641" s="10">
        <f t="shared" si="208"/>
        <v>0</v>
      </c>
      <c r="V6641" s="20">
        <f t="shared" si="209"/>
        <v>0</v>
      </c>
    </row>
    <row r="6642" spans="1:22" ht="29" outlineLevel="4" x14ac:dyDescent="0.35">
      <c r="A6642" s="6" t="s">
        <v>110</v>
      </c>
      <c r="B6642" s="6" t="s">
        <v>111</v>
      </c>
      <c r="C6642" s="12" t="s">
        <v>7097</v>
      </c>
      <c r="D6642" s="5" t="s">
        <v>7098</v>
      </c>
      <c r="E6642" s="6" t="s">
        <v>7098</v>
      </c>
      <c r="F6642" s="1" t="s">
        <v>86</v>
      </c>
      <c r="G6642" s="15" t="s">
        <v>4</v>
      </c>
      <c r="H6642" s="1" t="s">
        <v>7104</v>
      </c>
      <c r="I6642" s="2" t="s">
        <v>7105</v>
      </c>
      <c r="J6642" s="6" t="s">
        <v>4</v>
      </c>
      <c r="K6642" s="6" t="s">
        <v>4</v>
      </c>
      <c r="L6642" s="6" t="s">
        <v>4</v>
      </c>
      <c r="M6642" s="6" t="s">
        <v>5</v>
      </c>
      <c r="N6642" s="6" t="s">
        <v>7103</v>
      </c>
      <c r="O6642" s="16">
        <v>45055</v>
      </c>
      <c r="P6642" s="6" t="s">
        <v>7</v>
      </c>
      <c r="Q6642" s="18">
        <v>6653.34</v>
      </c>
      <c r="R6642" s="18">
        <v>6653.34</v>
      </c>
      <c r="S6642" s="18">
        <v>0</v>
      </c>
      <c r="T6642" s="18">
        <v>0</v>
      </c>
      <c r="U6642" s="10">
        <f t="shared" si="208"/>
        <v>0</v>
      </c>
      <c r="V6642" s="20">
        <f t="shared" si="209"/>
        <v>0</v>
      </c>
    </row>
    <row r="6643" spans="1:22" ht="29" outlineLevel="4" x14ac:dyDescent="0.35">
      <c r="A6643" s="6" t="s">
        <v>110</v>
      </c>
      <c r="B6643" s="6" t="s">
        <v>111</v>
      </c>
      <c r="C6643" s="12" t="s">
        <v>7097</v>
      </c>
      <c r="D6643" s="5" t="s">
        <v>7098</v>
      </c>
      <c r="E6643" s="6" t="s">
        <v>7098</v>
      </c>
      <c r="F6643" s="1" t="s">
        <v>86</v>
      </c>
      <c r="G6643" s="15" t="s">
        <v>4</v>
      </c>
      <c r="H6643" s="1" t="s">
        <v>7104</v>
      </c>
      <c r="I6643" s="2" t="s">
        <v>7105</v>
      </c>
      <c r="J6643" s="6" t="s">
        <v>4</v>
      </c>
      <c r="K6643" s="6" t="s">
        <v>4</v>
      </c>
      <c r="L6643" s="6" t="s">
        <v>4</v>
      </c>
      <c r="M6643" s="6" t="s">
        <v>5</v>
      </c>
      <c r="N6643" s="6" t="s">
        <v>7106</v>
      </c>
      <c r="O6643" s="16">
        <v>45089</v>
      </c>
      <c r="P6643" s="6" t="s">
        <v>7</v>
      </c>
      <c r="Q6643" s="18">
        <v>8761.7800000000007</v>
      </c>
      <c r="R6643" s="18">
        <v>8761.7800000000007</v>
      </c>
      <c r="S6643" s="18">
        <v>0</v>
      </c>
      <c r="T6643" s="18">
        <v>0</v>
      </c>
      <c r="U6643" s="10">
        <f t="shared" si="208"/>
        <v>0</v>
      </c>
      <c r="V6643" s="20">
        <f t="shared" si="209"/>
        <v>0</v>
      </c>
    </row>
    <row r="6644" spans="1:22" outlineLevel="3" x14ac:dyDescent="0.35">
      <c r="H6644" s="14" t="s">
        <v>12586</v>
      </c>
      <c r="O6644" s="16"/>
      <c r="Q6644" s="18">
        <f>SUBTOTAL(9,Q6640:Q6643)</f>
        <v>17342</v>
      </c>
      <c r="R6644" s="18">
        <f>SUBTOTAL(9,R6640:R6643)</f>
        <v>15415.12</v>
      </c>
      <c r="S6644" s="18">
        <f>SUBTOTAL(9,S6640:S6643)</f>
        <v>1926.88</v>
      </c>
      <c r="T6644" s="18">
        <f>SUBTOTAL(9,T6640:T6643)</f>
        <v>0</v>
      </c>
      <c r="U6644" s="10">
        <f t="shared" si="208"/>
        <v>-9.0949470177292824E-13</v>
      </c>
      <c r="V6644" s="20">
        <f t="shared" si="209"/>
        <v>-9.0949470177292824E-13</v>
      </c>
    </row>
    <row r="6645" spans="1:22" outlineLevel="2" x14ac:dyDescent="0.35">
      <c r="C6645" s="13" t="s">
        <v>10855</v>
      </c>
      <c r="O6645" s="16"/>
      <c r="Q6645" s="18">
        <f>SUBTOTAL(9,Q6637:Q6643)</f>
        <v>31454</v>
      </c>
      <c r="R6645" s="18">
        <f>SUBTOTAL(9,R6637:R6643)</f>
        <v>27959.120000000003</v>
      </c>
      <c r="S6645" s="18">
        <f>SUBTOTAL(9,S6637:S6643)</f>
        <v>3494.88</v>
      </c>
      <c r="T6645" s="18">
        <f>SUBTOTAL(9,T6637:T6643)</f>
        <v>0</v>
      </c>
      <c r="U6645" s="10">
        <f t="shared" si="208"/>
        <v>-2.7284841053187847E-12</v>
      </c>
      <c r="V6645" s="20">
        <f t="shared" si="209"/>
        <v>-2.7284841053187847E-12</v>
      </c>
    </row>
    <row r="6646" spans="1:22" ht="29" outlineLevel="4" x14ac:dyDescent="0.35">
      <c r="A6646" s="6" t="s">
        <v>73</v>
      </c>
      <c r="B6646" s="6" t="s">
        <v>74</v>
      </c>
      <c r="C6646" s="12" t="s">
        <v>7107</v>
      </c>
      <c r="D6646" s="5" t="s">
        <v>7108</v>
      </c>
      <c r="E6646" s="6" t="s">
        <v>7108</v>
      </c>
      <c r="F6646" s="1" t="s">
        <v>4</v>
      </c>
      <c r="G6646" s="15" t="s">
        <v>97</v>
      </c>
      <c r="H6646" s="1" t="s">
        <v>7110</v>
      </c>
      <c r="I6646" s="2" t="s">
        <v>7111</v>
      </c>
      <c r="J6646" s="6" t="s">
        <v>4</v>
      </c>
      <c r="K6646" s="6" t="s">
        <v>4</v>
      </c>
      <c r="L6646" s="6" t="s">
        <v>4</v>
      </c>
      <c r="M6646" s="6" t="s">
        <v>5</v>
      </c>
      <c r="N6646" s="6" t="s">
        <v>7109</v>
      </c>
      <c r="O6646" s="16">
        <v>44804</v>
      </c>
      <c r="P6646" s="6" t="s">
        <v>7</v>
      </c>
      <c r="Q6646" s="18">
        <v>586.45000000000005</v>
      </c>
      <c r="R6646" s="18">
        <v>0</v>
      </c>
      <c r="S6646" s="18">
        <v>586.45000000000005</v>
      </c>
      <c r="T6646" s="18">
        <v>0</v>
      </c>
      <c r="U6646" s="10">
        <f t="shared" si="208"/>
        <v>0</v>
      </c>
      <c r="V6646" s="20">
        <f t="shared" si="209"/>
        <v>0</v>
      </c>
    </row>
    <row r="6647" spans="1:22" ht="29" outlineLevel="4" x14ac:dyDescent="0.35">
      <c r="A6647" s="6" t="s">
        <v>73</v>
      </c>
      <c r="B6647" s="6" t="s">
        <v>74</v>
      </c>
      <c r="C6647" s="12" t="s">
        <v>7107</v>
      </c>
      <c r="D6647" s="5" t="s">
        <v>7108</v>
      </c>
      <c r="E6647" s="6" t="s">
        <v>7108</v>
      </c>
      <c r="F6647" s="1" t="s">
        <v>4</v>
      </c>
      <c r="G6647" s="15" t="s">
        <v>97</v>
      </c>
      <c r="H6647" s="1" t="s">
        <v>7110</v>
      </c>
      <c r="I6647" s="2" t="s">
        <v>7111</v>
      </c>
      <c r="J6647" s="6" t="s">
        <v>4</v>
      </c>
      <c r="K6647" s="6" t="s">
        <v>4</v>
      </c>
      <c r="L6647" s="6" t="s">
        <v>4</v>
      </c>
      <c r="M6647" s="6" t="s">
        <v>5</v>
      </c>
      <c r="N6647" s="6" t="s">
        <v>7112</v>
      </c>
      <c r="O6647" s="16">
        <v>44860</v>
      </c>
      <c r="P6647" s="6" t="s">
        <v>7</v>
      </c>
      <c r="Q6647" s="18">
        <v>358</v>
      </c>
      <c r="R6647" s="18">
        <v>0</v>
      </c>
      <c r="S6647" s="18">
        <v>358</v>
      </c>
      <c r="T6647" s="18">
        <v>0</v>
      </c>
      <c r="U6647" s="10">
        <f t="shared" si="208"/>
        <v>0</v>
      </c>
      <c r="V6647" s="20">
        <f t="shared" si="209"/>
        <v>0</v>
      </c>
    </row>
    <row r="6648" spans="1:22" ht="29" outlineLevel="4" x14ac:dyDescent="0.35">
      <c r="A6648" s="6" t="s">
        <v>73</v>
      </c>
      <c r="B6648" s="6" t="s">
        <v>74</v>
      </c>
      <c r="C6648" s="12" t="s">
        <v>7107</v>
      </c>
      <c r="D6648" s="5" t="s">
        <v>7108</v>
      </c>
      <c r="E6648" s="6" t="s">
        <v>7108</v>
      </c>
      <c r="F6648" s="1" t="s">
        <v>86</v>
      </c>
      <c r="G6648" s="15" t="s">
        <v>4</v>
      </c>
      <c r="H6648" s="1" t="s">
        <v>7110</v>
      </c>
      <c r="I6648" s="2" t="s">
        <v>7111</v>
      </c>
      <c r="J6648" s="6" t="s">
        <v>4</v>
      </c>
      <c r="K6648" s="6" t="s">
        <v>4</v>
      </c>
      <c r="L6648" s="6" t="s">
        <v>4</v>
      </c>
      <c r="M6648" s="6" t="s">
        <v>5</v>
      </c>
      <c r="N6648" s="6" t="s">
        <v>7109</v>
      </c>
      <c r="O6648" s="16">
        <v>44804</v>
      </c>
      <c r="P6648" s="6" t="s">
        <v>7</v>
      </c>
      <c r="Q6648" s="18">
        <v>4691.55</v>
      </c>
      <c r="R6648" s="18">
        <v>4691.55</v>
      </c>
      <c r="S6648" s="18">
        <v>0</v>
      </c>
      <c r="T6648" s="18">
        <v>0</v>
      </c>
      <c r="U6648" s="10">
        <f t="shared" si="208"/>
        <v>0</v>
      </c>
      <c r="V6648" s="20">
        <f t="shared" si="209"/>
        <v>0</v>
      </c>
    </row>
    <row r="6649" spans="1:22" ht="29" outlineLevel="4" x14ac:dyDescent="0.35">
      <c r="A6649" s="6" t="s">
        <v>73</v>
      </c>
      <c r="B6649" s="6" t="s">
        <v>74</v>
      </c>
      <c r="C6649" s="12" t="s">
        <v>7107</v>
      </c>
      <c r="D6649" s="5" t="s">
        <v>7108</v>
      </c>
      <c r="E6649" s="6" t="s">
        <v>7108</v>
      </c>
      <c r="F6649" s="1" t="s">
        <v>86</v>
      </c>
      <c r="G6649" s="15" t="s">
        <v>4</v>
      </c>
      <c r="H6649" s="1" t="s">
        <v>7110</v>
      </c>
      <c r="I6649" s="2" t="s">
        <v>7111</v>
      </c>
      <c r="J6649" s="6" t="s">
        <v>4</v>
      </c>
      <c r="K6649" s="6" t="s">
        <v>4</v>
      </c>
      <c r="L6649" s="6" t="s">
        <v>4</v>
      </c>
      <c r="M6649" s="6" t="s">
        <v>5</v>
      </c>
      <c r="N6649" s="6" t="s">
        <v>7112</v>
      </c>
      <c r="O6649" s="16">
        <v>44860</v>
      </c>
      <c r="P6649" s="6" t="s">
        <v>7</v>
      </c>
      <c r="Q6649" s="18">
        <v>2864</v>
      </c>
      <c r="R6649" s="18">
        <v>2864</v>
      </c>
      <c r="S6649" s="18">
        <v>0</v>
      </c>
      <c r="T6649" s="18">
        <v>0</v>
      </c>
      <c r="U6649" s="10">
        <f t="shared" si="208"/>
        <v>0</v>
      </c>
      <c r="V6649" s="20">
        <f t="shared" si="209"/>
        <v>0</v>
      </c>
    </row>
    <row r="6650" spans="1:22" outlineLevel="3" x14ac:dyDescent="0.35">
      <c r="H6650" s="14" t="s">
        <v>12587</v>
      </c>
      <c r="O6650" s="16"/>
      <c r="Q6650" s="18">
        <f>SUBTOTAL(9,Q6646:Q6649)</f>
        <v>8500</v>
      </c>
      <c r="R6650" s="18">
        <f>SUBTOTAL(9,R6646:R6649)</f>
        <v>7555.55</v>
      </c>
      <c r="S6650" s="18">
        <f>SUBTOTAL(9,S6646:S6649)</f>
        <v>944.45</v>
      </c>
      <c r="T6650" s="18">
        <f>SUBTOTAL(9,T6646:T6649)</f>
        <v>0</v>
      </c>
      <c r="U6650" s="10">
        <f t="shared" si="208"/>
        <v>-2.2737367544323206E-13</v>
      </c>
      <c r="V6650" s="20">
        <f t="shared" si="209"/>
        <v>-2.2737367544323206E-13</v>
      </c>
    </row>
    <row r="6651" spans="1:22" ht="29" outlineLevel="4" x14ac:dyDescent="0.35">
      <c r="A6651" s="6" t="s">
        <v>73</v>
      </c>
      <c r="B6651" s="6" t="s">
        <v>74</v>
      </c>
      <c r="C6651" s="12" t="s">
        <v>7107</v>
      </c>
      <c r="D6651" s="5" t="s">
        <v>7108</v>
      </c>
      <c r="E6651" s="6" t="s">
        <v>7108</v>
      </c>
      <c r="F6651" s="1" t="s">
        <v>4</v>
      </c>
      <c r="G6651" s="15" t="s">
        <v>97</v>
      </c>
      <c r="H6651" s="1" t="s">
        <v>7114</v>
      </c>
      <c r="I6651" s="2" t="s">
        <v>7115</v>
      </c>
      <c r="J6651" s="6" t="s">
        <v>4</v>
      </c>
      <c r="K6651" s="6" t="s">
        <v>4</v>
      </c>
      <c r="L6651" s="6" t="s">
        <v>4</v>
      </c>
      <c r="M6651" s="6" t="s">
        <v>5</v>
      </c>
      <c r="N6651" s="6" t="s">
        <v>7113</v>
      </c>
      <c r="O6651" s="16">
        <v>45021</v>
      </c>
      <c r="P6651" s="6" t="s">
        <v>7</v>
      </c>
      <c r="Q6651" s="18">
        <v>1378.67</v>
      </c>
      <c r="R6651" s="18">
        <v>0</v>
      </c>
      <c r="S6651" s="18">
        <v>1378.67</v>
      </c>
      <c r="T6651" s="18">
        <v>0</v>
      </c>
      <c r="U6651" s="10">
        <f t="shared" si="208"/>
        <v>0</v>
      </c>
      <c r="V6651" s="20">
        <f t="shared" si="209"/>
        <v>0</v>
      </c>
    </row>
    <row r="6652" spans="1:22" ht="29" outlineLevel="4" x14ac:dyDescent="0.35">
      <c r="A6652" s="6" t="s">
        <v>73</v>
      </c>
      <c r="B6652" s="6" t="s">
        <v>74</v>
      </c>
      <c r="C6652" s="12" t="s">
        <v>7107</v>
      </c>
      <c r="D6652" s="5" t="s">
        <v>7108</v>
      </c>
      <c r="E6652" s="6" t="s">
        <v>7108</v>
      </c>
      <c r="F6652" s="1" t="s">
        <v>4</v>
      </c>
      <c r="G6652" s="15" t="s">
        <v>97</v>
      </c>
      <c r="H6652" s="1" t="s">
        <v>7114</v>
      </c>
      <c r="I6652" s="2" t="s">
        <v>7115</v>
      </c>
      <c r="J6652" s="6" t="s">
        <v>4</v>
      </c>
      <c r="K6652" s="6" t="s">
        <v>4</v>
      </c>
      <c r="L6652" s="6" t="s">
        <v>4</v>
      </c>
      <c r="M6652" s="6" t="s">
        <v>5</v>
      </c>
      <c r="N6652" s="6" t="s">
        <v>7116</v>
      </c>
      <c r="O6652" s="16">
        <v>45078</v>
      </c>
      <c r="P6652" s="6" t="s">
        <v>7</v>
      </c>
      <c r="Q6652" s="18">
        <v>250.22</v>
      </c>
      <c r="R6652" s="18">
        <v>0</v>
      </c>
      <c r="S6652" s="18">
        <v>250.22</v>
      </c>
      <c r="T6652" s="18">
        <v>0</v>
      </c>
      <c r="U6652" s="10">
        <f t="shared" si="208"/>
        <v>0</v>
      </c>
      <c r="V6652" s="20">
        <f t="shared" si="209"/>
        <v>0</v>
      </c>
    </row>
    <row r="6653" spans="1:22" ht="29" outlineLevel="4" x14ac:dyDescent="0.35">
      <c r="A6653" s="6" t="s">
        <v>73</v>
      </c>
      <c r="B6653" s="6" t="s">
        <v>74</v>
      </c>
      <c r="C6653" s="12" t="s">
        <v>7107</v>
      </c>
      <c r="D6653" s="5" t="s">
        <v>7108</v>
      </c>
      <c r="E6653" s="6" t="s">
        <v>7108</v>
      </c>
      <c r="F6653" s="1" t="s">
        <v>4</v>
      </c>
      <c r="G6653" s="15" t="s">
        <v>97</v>
      </c>
      <c r="H6653" s="1" t="s">
        <v>7114</v>
      </c>
      <c r="I6653" s="2" t="s">
        <v>7115</v>
      </c>
      <c r="J6653" s="6" t="s">
        <v>4</v>
      </c>
      <c r="K6653" s="6" t="s">
        <v>4</v>
      </c>
      <c r="L6653" s="6" t="s">
        <v>4</v>
      </c>
      <c r="M6653" s="6" t="s">
        <v>5</v>
      </c>
      <c r="N6653" s="6" t="s">
        <v>7117</v>
      </c>
      <c r="O6653" s="16">
        <v>45100</v>
      </c>
      <c r="P6653" s="6" t="s">
        <v>7</v>
      </c>
      <c r="Q6653" s="18">
        <v>1116.67</v>
      </c>
      <c r="R6653" s="18">
        <v>0</v>
      </c>
      <c r="S6653" s="18">
        <v>1116.67</v>
      </c>
      <c r="T6653" s="18">
        <v>0</v>
      </c>
      <c r="U6653" s="10">
        <f t="shared" si="208"/>
        <v>0</v>
      </c>
      <c r="V6653" s="20">
        <f t="shared" si="209"/>
        <v>0</v>
      </c>
    </row>
    <row r="6654" spans="1:22" ht="29" outlineLevel="4" x14ac:dyDescent="0.35">
      <c r="A6654" s="6" t="s">
        <v>73</v>
      </c>
      <c r="B6654" s="6" t="s">
        <v>74</v>
      </c>
      <c r="C6654" s="12" t="s">
        <v>7107</v>
      </c>
      <c r="D6654" s="5" t="s">
        <v>7108</v>
      </c>
      <c r="E6654" s="6" t="s">
        <v>7108</v>
      </c>
      <c r="F6654" s="1" t="s">
        <v>86</v>
      </c>
      <c r="G6654" s="15" t="s">
        <v>4</v>
      </c>
      <c r="H6654" s="1" t="s">
        <v>7114</v>
      </c>
      <c r="I6654" s="2" t="s">
        <v>7115</v>
      </c>
      <c r="J6654" s="6" t="s">
        <v>4</v>
      </c>
      <c r="K6654" s="6" t="s">
        <v>4</v>
      </c>
      <c r="L6654" s="6" t="s">
        <v>4</v>
      </c>
      <c r="M6654" s="6" t="s">
        <v>5</v>
      </c>
      <c r="N6654" s="6" t="s">
        <v>7113</v>
      </c>
      <c r="O6654" s="16">
        <v>45021</v>
      </c>
      <c r="P6654" s="6" t="s">
        <v>7</v>
      </c>
      <c r="Q6654" s="18">
        <v>11029.33</v>
      </c>
      <c r="R6654" s="18">
        <v>11029.33</v>
      </c>
      <c r="S6654" s="18">
        <v>0</v>
      </c>
      <c r="T6654" s="18">
        <v>0</v>
      </c>
      <c r="U6654" s="10">
        <f t="shared" si="208"/>
        <v>0</v>
      </c>
      <c r="V6654" s="20">
        <f t="shared" si="209"/>
        <v>0</v>
      </c>
    </row>
    <row r="6655" spans="1:22" ht="29" outlineLevel="4" x14ac:dyDescent="0.35">
      <c r="A6655" s="6" t="s">
        <v>73</v>
      </c>
      <c r="B6655" s="6" t="s">
        <v>74</v>
      </c>
      <c r="C6655" s="12" t="s">
        <v>7107</v>
      </c>
      <c r="D6655" s="5" t="s">
        <v>7108</v>
      </c>
      <c r="E6655" s="6" t="s">
        <v>7108</v>
      </c>
      <c r="F6655" s="1" t="s">
        <v>86</v>
      </c>
      <c r="G6655" s="15" t="s">
        <v>4</v>
      </c>
      <c r="H6655" s="1" t="s">
        <v>7114</v>
      </c>
      <c r="I6655" s="2" t="s">
        <v>7115</v>
      </c>
      <c r="J6655" s="6" t="s">
        <v>4</v>
      </c>
      <c r="K6655" s="6" t="s">
        <v>4</v>
      </c>
      <c r="L6655" s="6" t="s">
        <v>4</v>
      </c>
      <c r="M6655" s="6" t="s">
        <v>5</v>
      </c>
      <c r="N6655" s="6" t="s">
        <v>7116</v>
      </c>
      <c r="O6655" s="16">
        <v>45078</v>
      </c>
      <c r="P6655" s="6" t="s">
        <v>7</v>
      </c>
      <c r="Q6655" s="18">
        <v>2001.78</v>
      </c>
      <c r="R6655" s="18">
        <v>2001.78</v>
      </c>
      <c r="S6655" s="18">
        <v>0</v>
      </c>
      <c r="T6655" s="18">
        <v>0</v>
      </c>
      <c r="U6655" s="10">
        <f t="shared" si="208"/>
        <v>0</v>
      </c>
      <c r="V6655" s="20">
        <f t="shared" si="209"/>
        <v>0</v>
      </c>
    </row>
    <row r="6656" spans="1:22" ht="29" outlineLevel="4" x14ac:dyDescent="0.35">
      <c r="A6656" s="6" t="s">
        <v>73</v>
      </c>
      <c r="B6656" s="6" t="s">
        <v>74</v>
      </c>
      <c r="C6656" s="12" t="s">
        <v>7107</v>
      </c>
      <c r="D6656" s="5" t="s">
        <v>7108</v>
      </c>
      <c r="E6656" s="6" t="s">
        <v>7108</v>
      </c>
      <c r="F6656" s="1" t="s">
        <v>86</v>
      </c>
      <c r="G6656" s="15" t="s">
        <v>4</v>
      </c>
      <c r="H6656" s="1" t="s">
        <v>7114</v>
      </c>
      <c r="I6656" s="2" t="s">
        <v>7115</v>
      </c>
      <c r="J6656" s="6" t="s">
        <v>4</v>
      </c>
      <c r="K6656" s="6" t="s">
        <v>4</v>
      </c>
      <c r="L6656" s="6" t="s">
        <v>4</v>
      </c>
      <c r="M6656" s="6" t="s">
        <v>5</v>
      </c>
      <c r="N6656" s="6" t="s">
        <v>7117</v>
      </c>
      <c r="O6656" s="16">
        <v>45100</v>
      </c>
      <c r="P6656" s="6" t="s">
        <v>7</v>
      </c>
      <c r="Q6656" s="18">
        <v>8933.33</v>
      </c>
      <c r="R6656" s="18">
        <v>8933.33</v>
      </c>
      <c r="S6656" s="18">
        <v>0</v>
      </c>
      <c r="T6656" s="18">
        <v>0</v>
      </c>
      <c r="U6656" s="10">
        <f t="shared" si="208"/>
        <v>0</v>
      </c>
      <c r="V6656" s="20">
        <f t="shared" si="209"/>
        <v>0</v>
      </c>
    </row>
    <row r="6657" spans="1:22" outlineLevel="3" x14ac:dyDescent="0.35">
      <c r="H6657" s="14" t="s">
        <v>12588</v>
      </c>
      <c r="O6657" s="16"/>
      <c r="Q6657" s="18">
        <f>SUBTOTAL(9,Q6651:Q6656)</f>
        <v>24710</v>
      </c>
      <c r="R6657" s="18">
        <f>SUBTOTAL(9,R6651:R6656)</f>
        <v>21964.440000000002</v>
      </c>
      <c r="S6657" s="18">
        <f>SUBTOTAL(9,S6651:S6656)</f>
        <v>2745.5600000000004</v>
      </c>
      <c r="T6657" s="18">
        <f>SUBTOTAL(9,T6651:T6656)</f>
        <v>0</v>
      </c>
      <c r="U6657" s="10">
        <f t="shared" si="208"/>
        <v>-2.7284841053187847E-12</v>
      </c>
      <c r="V6657" s="20">
        <f t="shared" si="209"/>
        <v>-2.7284841053187847E-12</v>
      </c>
    </row>
    <row r="6658" spans="1:22" outlineLevel="2" x14ac:dyDescent="0.35">
      <c r="C6658" s="13" t="s">
        <v>10856</v>
      </c>
      <c r="O6658" s="16"/>
      <c r="Q6658" s="18">
        <f>SUBTOTAL(9,Q6646:Q6656)</f>
        <v>33210</v>
      </c>
      <c r="R6658" s="18">
        <f>SUBTOTAL(9,R6646:R6656)</f>
        <v>29519.989999999998</v>
      </c>
      <c r="S6658" s="18">
        <f>SUBTOTAL(9,S6646:S6656)</f>
        <v>3690.0099999999998</v>
      </c>
      <c r="T6658" s="18">
        <f>SUBTOTAL(9,T6646:T6656)</f>
        <v>0</v>
      </c>
      <c r="U6658" s="10">
        <f t="shared" si="208"/>
        <v>2.2737367544323206E-12</v>
      </c>
      <c r="V6658" s="20">
        <f t="shared" si="209"/>
        <v>2.2737367544323206E-12</v>
      </c>
    </row>
    <row r="6659" spans="1:22" outlineLevel="4" x14ac:dyDescent="0.35">
      <c r="A6659" s="6" t="s">
        <v>110</v>
      </c>
      <c r="B6659" s="6" t="s">
        <v>111</v>
      </c>
      <c r="C6659" s="12" t="s">
        <v>7118</v>
      </c>
      <c r="D6659" s="5" t="s">
        <v>7119</v>
      </c>
      <c r="E6659" s="6" t="s">
        <v>7119</v>
      </c>
      <c r="F6659" s="1" t="s">
        <v>4</v>
      </c>
      <c r="G6659" s="15" t="s">
        <v>114</v>
      </c>
      <c r="H6659" s="1" t="s">
        <v>116</v>
      </c>
      <c r="I6659" s="2" t="s">
        <v>12902</v>
      </c>
      <c r="J6659" s="6" t="s">
        <v>4</v>
      </c>
      <c r="K6659" s="6" t="s">
        <v>4</v>
      </c>
      <c r="L6659" s="6" t="s">
        <v>4</v>
      </c>
      <c r="M6659" s="6" t="s">
        <v>5</v>
      </c>
      <c r="N6659" s="6" t="s">
        <v>7120</v>
      </c>
      <c r="O6659" s="16">
        <v>44869</v>
      </c>
      <c r="P6659" s="6" t="s">
        <v>7</v>
      </c>
      <c r="Q6659" s="18">
        <v>68320</v>
      </c>
      <c r="R6659" s="18">
        <v>0</v>
      </c>
      <c r="S6659" s="18">
        <v>68320</v>
      </c>
      <c r="T6659" s="18">
        <v>0</v>
      </c>
      <c r="U6659" s="10">
        <f t="shared" ref="U6659:U6722" si="210">Q6659-R6659-S6659-T6659</f>
        <v>0</v>
      </c>
      <c r="V6659" s="20">
        <f t="shared" ref="V6659:V6722" si="211">Q6659-R6659-S6659-T6659</f>
        <v>0</v>
      </c>
    </row>
    <row r="6660" spans="1:22" outlineLevel="4" x14ac:dyDescent="0.35">
      <c r="A6660" s="6" t="s">
        <v>110</v>
      </c>
      <c r="B6660" s="6" t="s">
        <v>111</v>
      </c>
      <c r="C6660" s="12" t="s">
        <v>7118</v>
      </c>
      <c r="D6660" s="5" t="s">
        <v>7119</v>
      </c>
      <c r="E6660" s="6" t="s">
        <v>7119</v>
      </c>
      <c r="F6660" s="1" t="s">
        <v>4</v>
      </c>
      <c r="G6660" s="15" t="s">
        <v>114</v>
      </c>
      <c r="H6660" s="1" t="s">
        <v>116</v>
      </c>
      <c r="I6660" s="2" t="s">
        <v>12902</v>
      </c>
      <c r="J6660" s="6" t="s">
        <v>4</v>
      </c>
      <c r="K6660" s="6" t="s">
        <v>4</v>
      </c>
      <c r="L6660" s="6" t="s">
        <v>4</v>
      </c>
      <c r="M6660" s="6" t="s">
        <v>5</v>
      </c>
      <c r="N6660" s="6" t="s">
        <v>7121</v>
      </c>
      <c r="O6660" s="16">
        <v>44945</v>
      </c>
      <c r="P6660" s="6" t="s">
        <v>7</v>
      </c>
      <c r="Q6660" s="18">
        <v>13279</v>
      </c>
      <c r="R6660" s="18">
        <v>0</v>
      </c>
      <c r="S6660" s="18">
        <v>13279</v>
      </c>
      <c r="T6660" s="18">
        <v>0</v>
      </c>
      <c r="U6660" s="10">
        <f t="shared" si="210"/>
        <v>0</v>
      </c>
      <c r="V6660" s="20">
        <f t="shared" si="211"/>
        <v>0</v>
      </c>
    </row>
    <row r="6661" spans="1:22" outlineLevel="3" x14ac:dyDescent="0.35">
      <c r="H6661" s="14" t="s">
        <v>11348</v>
      </c>
      <c r="O6661" s="16"/>
      <c r="Q6661" s="18">
        <f>SUBTOTAL(9,Q6659:Q6660)</f>
        <v>81599</v>
      </c>
      <c r="R6661" s="18">
        <f>SUBTOTAL(9,R6659:R6660)</f>
        <v>0</v>
      </c>
      <c r="S6661" s="18">
        <f>SUBTOTAL(9,S6659:S6660)</f>
        <v>81599</v>
      </c>
      <c r="T6661" s="18">
        <f>SUBTOTAL(9,T6659:T6660)</f>
        <v>0</v>
      </c>
      <c r="U6661" s="10">
        <f t="shared" si="210"/>
        <v>0</v>
      </c>
      <c r="V6661" s="20">
        <f t="shared" si="211"/>
        <v>0</v>
      </c>
    </row>
    <row r="6662" spans="1:22" outlineLevel="4" x14ac:dyDescent="0.35">
      <c r="A6662" s="6" t="s">
        <v>110</v>
      </c>
      <c r="B6662" s="6" t="s">
        <v>111</v>
      </c>
      <c r="C6662" s="12" t="s">
        <v>7118</v>
      </c>
      <c r="D6662" s="5" t="s">
        <v>7119</v>
      </c>
      <c r="E6662" s="6" t="s">
        <v>7119</v>
      </c>
      <c r="F6662" s="1" t="s">
        <v>4</v>
      </c>
      <c r="G6662" s="15" t="s">
        <v>114</v>
      </c>
      <c r="H6662" s="1" t="s">
        <v>119</v>
      </c>
      <c r="I6662" s="2" t="s">
        <v>12903</v>
      </c>
      <c r="J6662" s="6" t="s">
        <v>4</v>
      </c>
      <c r="K6662" s="6" t="s">
        <v>4</v>
      </c>
      <c r="L6662" s="6" t="s">
        <v>4</v>
      </c>
      <c r="M6662" s="6" t="s">
        <v>5</v>
      </c>
      <c r="N6662" s="6" t="s">
        <v>7120</v>
      </c>
      <c r="O6662" s="16">
        <v>44869</v>
      </c>
      <c r="P6662" s="6" t="s">
        <v>7</v>
      </c>
      <c r="Q6662" s="18">
        <v>12631</v>
      </c>
      <c r="R6662" s="18">
        <v>0</v>
      </c>
      <c r="S6662" s="18">
        <v>12631</v>
      </c>
      <c r="T6662" s="18">
        <v>0</v>
      </c>
      <c r="U6662" s="10">
        <f t="shared" si="210"/>
        <v>0</v>
      </c>
      <c r="V6662" s="20">
        <f t="shared" si="211"/>
        <v>0</v>
      </c>
    </row>
    <row r="6663" spans="1:22" outlineLevel="4" x14ac:dyDescent="0.35">
      <c r="A6663" s="6" t="s">
        <v>110</v>
      </c>
      <c r="B6663" s="6" t="s">
        <v>111</v>
      </c>
      <c r="C6663" s="12" t="s">
        <v>7118</v>
      </c>
      <c r="D6663" s="5" t="s">
        <v>7119</v>
      </c>
      <c r="E6663" s="6" t="s">
        <v>7119</v>
      </c>
      <c r="F6663" s="1" t="s">
        <v>4</v>
      </c>
      <c r="G6663" s="15" t="s">
        <v>114</v>
      </c>
      <c r="H6663" s="1" t="s">
        <v>119</v>
      </c>
      <c r="I6663" s="2" t="s">
        <v>12903</v>
      </c>
      <c r="J6663" s="6" t="s">
        <v>4</v>
      </c>
      <c r="K6663" s="6" t="s">
        <v>4</v>
      </c>
      <c r="L6663" s="6" t="s">
        <v>4</v>
      </c>
      <c r="M6663" s="6" t="s">
        <v>5</v>
      </c>
      <c r="N6663" s="6" t="s">
        <v>7121</v>
      </c>
      <c r="O6663" s="16">
        <v>44945</v>
      </c>
      <c r="P6663" s="6" t="s">
        <v>7</v>
      </c>
      <c r="Q6663" s="18">
        <v>2452</v>
      </c>
      <c r="R6663" s="18">
        <v>0</v>
      </c>
      <c r="S6663" s="18">
        <v>2452</v>
      </c>
      <c r="T6663" s="18">
        <v>0</v>
      </c>
      <c r="U6663" s="10">
        <f t="shared" si="210"/>
        <v>0</v>
      </c>
      <c r="V6663" s="20">
        <f t="shared" si="211"/>
        <v>0</v>
      </c>
    </row>
    <row r="6664" spans="1:22" outlineLevel="3" x14ac:dyDescent="0.35">
      <c r="H6664" s="14" t="s">
        <v>11349</v>
      </c>
      <c r="O6664" s="16"/>
      <c r="Q6664" s="18">
        <f>SUBTOTAL(9,Q6662:Q6663)</f>
        <v>15083</v>
      </c>
      <c r="R6664" s="18">
        <f>SUBTOTAL(9,R6662:R6663)</f>
        <v>0</v>
      </c>
      <c r="S6664" s="18">
        <f>SUBTOTAL(9,S6662:S6663)</f>
        <v>15083</v>
      </c>
      <c r="T6664" s="18">
        <f>SUBTOTAL(9,T6662:T6663)</f>
        <v>0</v>
      </c>
      <c r="U6664" s="10">
        <f t="shared" si="210"/>
        <v>0</v>
      </c>
      <c r="V6664" s="20">
        <f t="shared" si="211"/>
        <v>0</v>
      </c>
    </row>
    <row r="6665" spans="1:22" outlineLevel="4" x14ac:dyDescent="0.35">
      <c r="A6665" s="6" t="s">
        <v>110</v>
      </c>
      <c r="B6665" s="6" t="s">
        <v>111</v>
      </c>
      <c r="C6665" s="12" t="s">
        <v>7118</v>
      </c>
      <c r="D6665" s="5" t="s">
        <v>7119</v>
      </c>
      <c r="E6665" s="6" t="s">
        <v>7119</v>
      </c>
      <c r="F6665" s="1" t="s">
        <v>4</v>
      </c>
      <c r="G6665" s="15" t="s">
        <v>114</v>
      </c>
      <c r="H6665" s="1" t="s">
        <v>121</v>
      </c>
      <c r="I6665" s="2" t="s">
        <v>12901</v>
      </c>
      <c r="J6665" s="6" t="s">
        <v>4</v>
      </c>
      <c r="K6665" s="6" t="s">
        <v>4</v>
      </c>
      <c r="L6665" s="6" t="s">
        <v>4</v>
      </c>
      <c r="M6665" s="6" t="s">
        <v>5</v>
      </c>
      <c r="N6665" s="6" t="s">
        <v>7120</v>
      </c>
      <c r="O6665" s="16">
        <v>44869</v>
      </c>
      <c r="P6665" s="6" t="s">
        <v>7</v>
      </c>
      <c r="Q6665" s="18">
        <v>69471</v>
      </c>
      <c r="R6665" s="18">
        <v>0</v>
      </c>
      <c r="S6665" s="18">
        <v>69471</v>
      </c>
      <c r="T6665" s="18">
        <v>0</v>
      </c>
      <c r="U6665" s="10">
        <f t="shared" si="210"/>
        <v>0</v>
      </c>
      <c r="V6665" s="20">
        <f t="shared" si="211"/>
        <v>0</v>
      </c>
    </row>
    <row r="6666" spans="1:22" outlineLevel="4" x14ac:dyDescent="0.35">
      <c r="A6666" s="6" t="s">
        <v>110</v>
      </c>
      <c r="B6666" s="6" t="s">
        <v>111</v>
      </c>
      <c r="C6666" s="12" t="s">
        <v>7118</v>
      </c>
      <c r="D6666" s="5" t="s">
        <v>7119</v>
      </c>
      <c r="E6666" s="6" t="s">
        <v>7119</v>
      </c>
      <c r="F6666" s="1" t="s">
        <v>4</v>
      </c>
      <c r="G6666" s="15" t="s">
        <v>114</v>
      </c>
      <c r="H6666" s="1" t="s">
        <v>121</v>
      </c>
      <c r="I6666" s="2" t="s">
        <v>12901</v>
      </c>
      <c r="J6666" s="6" t="s">
        <v>4</v>
      </c>
      <c r="K6666" s="6" t="s">
        <v>4</v>
      </c>
      <c r="L6666" s="6" t="s">
        <v>4</v>
      </c>
      <c r="M6666" s="6" t="s">
        <v>5</v>
      </c>
      <c r="N6666" s="6" t="s">
        <v>7121</v>
      </c>
      <c r="O6666" s="16">
        <v>44945</v>
      </c>
      <c r="P6666" s="6" t="s">
        <v>7</v>
      </c>
      <c r="Q6666" s="18">
        <v>14017</v>
      </c>
      <c r="R6666" s="18">
        <v>0</v>
      </c>
      <c r="S6666" s="18">
        <v>14017</v>
      </c>
      <c r="T6666" s="18">
        <v>0</v>
      </c>
      <c r="U6666" s="10">
        <f t="shared" si="210"/>
        <v>0</v>
      </c>
      <c r="V6666" s="20">
        <f t="shared" si="211"/>
        <v>0</v>
      </c>
    </row>
    <row r="6667" spans="1:22" outlineLevel="3" x14ac:dyDescent="0.35">
      <c r="H6667" s="14" t="s">
        <v>11350</v>
      </c>
      <c r="O6667" s="16"/>
      <c r="Q6667" s="18">
        <f>SUBTOTAL(9,Q6665:Q6666)</f>
        <v>83488</v>
      </c>
      <c r="R6667" s="18">
        <f>SUBTOTAL(9,R6665:R6666)</f>
        <v>0</v>
      </c>
      <c r="S6667" s="18">
        <f>SUBTOTAL(9,S6665:S6666)</f>
        <v>83488</v>
      </c>
      <c r="T6667" s="18">
        <f>SUBTOTAL(9,T6665:T6666)</f>
        <v>0</v>
      </c>
      <c r="U6667" s="10">
        <f t="shared" si="210"/>
        <v>0</v>
      </c>
      <c r="V6667" s="20">
        <f t="shared" si="211"/>
        <v>0</v>
      </c>
    </row>
    <row r="6668" spans="1:22" outlineLevel="2" x14ac:dyDescent="0.35">
      <c r="C6668" s="13" t="s">
        <v>10857</v>
      </c>
      <c r="O6668" s="16"/>
      <c r="Q6668" s="18">
        <f>SUBTOTAL(9,Q6659:Q6666)</f>
        <v>180170</v>
      </c>
      <c r="R6668" s="18">
        <f>SUBTOTAL(9,R6659:R6666)</f>
        <v>0</v>
      </c>
      <c r="S6668" s="18">
        <f>SUBTOTAL(9,S6659:S6666)</f>
        <v>180170</v>
      </c>
      <c r="T6668" s="18">
        <f>SUBTOTAL(9,T6659:T6666)</f>
        <v>0</v>
      </c>
      <c r="U6668" s="10">
        <f t="shared" si="210"/>
        <v>0</v>
      </c>
      <c r="V6668" s="20">
        <f t="shared" si="211"/>
        <v>0</v>
      </c>
    </row>
    <row r="6669" spans="1:22" outlineLevel="4" x14ac:dyDescent="0.35">
      <c r="A6669" s="6" t="s">
        <v>110</v>
      </c>
      <c r="B6669" s="6" t="s">
        <v>111</v>
      </c>
      <c r="C6669" s="12" t="s">
        <v>7122</v>
      </c>
      <c r="D6669" s="5" t="s">
        <v>7123</v>
      </c>
      <c r="E6669" s="6" t="s">
        <v>7123</v>
      </c>
      <c r="F6669" s="1" t="s">
        <v>4</v>
      </c>
      <c r="G6669" s="15" t="s">
        <v>114</v>
      </c>
      <c r="H6669" s="1" t="s">
        <v>116</v>
      </c>
      <c r="I6669" s="2" t="s">
        <v>12902</v>
      </c>
      <c r="J6669" s="6" t="s">
        <v>4</v>
      </c>
      <c r="K6669" s="6" t="s">
        <v>4</v>
      </c>
      <c r="L6669" s="6" t="s">
        <v>4</v>
      </c>
      <c r="M6669" s="6" t="s">
        <v>5</v>
      </c>
      <c r="N6669" s="6" t="s">
        <v>7124</v>
      </c>
      <c r="O6669" s="16">
        <v>44869</v>
      </c>
      <c r="P6669" s="6" t="s">
        <v>7125</v>
      </c>
      <c r="Q6669" s="18">
        <v>78436</v>
      </c>
      <c r="R6669" s="18">
        <v>0</v>
      </c>
      <c r="S6669" s="18">
        <v>78436</v>
      </c>
      <c r="T6669" s="18">
        <v>0</v>
      </c>
      <c r="U6669" s="10">
        <f t="shared" si="210"/>
        <v>0</v>
      </c>
      <c r="V6669" s="20">
        <f t="shared" si="211"/>
        <v>0</v>
      </c>
    </row>
    <row r="6670" spans="1:22" outlineLevel="4" x14ac:dyDescent="0.35">
      <c r="A6670" s="6" t="s">
        <v>110</v>
      </c>
      <c r="B6670" s="6" t="s">
        <v>111</v>
      </c>
      <c r="C6670" s="12" t="s">
        <v>7122</v>
      </c>
      <c r="D6670" s="5" t="s">
        <v>7123</v>
      </c>
      <c r="E6670" s="6" t="s">
        <v>7123</v>
      </c>
      <c r="F6670" s="1" t="s">
        <v>4</v>
      </c>
      <c r="G6670" s="15" t="s">
        <v>114</v>
      </c>
      <c r="H6670" s="1" t="s">
        <v>116</v>
      </c>
      <c r="I6670" s="2" t="s">
        <v>12902</v>
      </c>
      <c r="J6670" s="6" t="s">
        <v>4</v>
      </c>
      <c r="K6670" s="6" t="s">
        <v>4</v>
      </c>
      <c r="L6670" s="6" t="s">
        <v>4</v>
      </c>
      <c r="M6670" s="6" t="s">
        <v>5</v>
      </c>
      <c r="N6670" s="6" t="s">
        <v>7126</v>
      </c>
      <c r="O6670" s="16">
        <v>44945</v>
      </c>
      <c r="P6670" s="6" t="s">
        <v>7127</v>
      </c>
      <c r="Q6670" s="18">
        <v>15954</v>
      </c>
      <c r="R6670" s="18">
        <v>0</v>
      </c>
      <c r="S6670" s="18">
        <v>15954</v>
      </c>
      <c r="T6670" s="18">
        <v>0</v>
      </c>
      <c r="U6670" s="10">
        <f t="shared" si="210"/>
        <v>0</v>
      </c>
      <c r="V6670" s="20">
        <f t="shared" si="211"/>
        <v>0</v>
      </c>
    </row>
    <row r="6671" spans="1:22" outlineLevel="3" x14ac:dyDescent="0.35">
      <c r="H6671" s="14" t="s">
        <v>11348</v>
      </c>
      <c r="O6671" s="16"/>
      <c r="Q6671" s="18">
        <f>SUBTOTAL(9,Q6669:Q6670)</f>
        <v>94390</v>
      </c>
      <c r="R6671" s="18">
        <f>SUBTOTAL(9,R6669:R6670)</f>
        <v>0</v>
      </c>
      <c r="S6671" s="18">
        <f>SUBTOTAL(9,S6669:S6670)</f>
        <v>94390</v>
      </c>
      <c r="T6671" s="18">
        <f>SUBTOTAL(9,T6669:T6670)</f>
        <v>0</v>
      </c>
      <c r="U6671" s="10">
        <f t="shared" si="210"/>
        <v>0</v>
      </c>
      <c r="V6671" s="20">
        <f t="shared" si="211"/>
        <v>0</v>
      </c>
    </row>
    <row r="6672" spans="1:22" outlineLevel="4" x14ac:dyDescent="0.35">
      <c r="A6672" s="6" t="s">
        <v>110</v>
      </c>
      <c r="B6672" s="6" t="s">
        <v>111</v>
      </c>
      <c r="C6672" s="12" t="s">
        <v>7122</v>
      </c>
      <c r="D6672" s="5" t="s">
        <v>7123</v>
      </c>
      <c r="E6672" s="6" t="s">
        <v>7123</v>
      </c>
      <c r="F6672" s="1" t="s">
        <v>4</v>
      </c>
      <c r="G6672" s="15" t="s">
        <v>114</v>
      </c>
      <c r="H6672" s="1" t="s">
        <v>119</v>
      </c>
      <c r="I6672" s="2" t="s">
        <v>12903</v>
      </c>
      <c r="J6672" s="6" t="s">
        <v>4</v>
      </c>
      <c r="K6672" s="6" t="s">
        <v>4</v>
      </c>
      <c r="L6672" s="6" t="s">
        <v>4</v>
      </c>
      <c r="M6672" s="6" t="s">
        <v>5</v>
      </c>
      <c r="N6672" s="6" t="s">
        <v>7124</v>
      </c>
      <c r="O6672" s="16">
        <v>44869</v>
      </c>
      <c r="P6672" s="6" t="s">
        <v>7125</v>
      </c>
      <c r="Q6672" s="18">
        <v>18236</v>
      </c>
      <c r="R6672" s="18">
        <v>0</v>
      </c>
      <c r="S6672" s="18">
        <v>18236</v>
      </c>
      <c r="T6672" s="18">
        <v>0</v>
      </c>
      <c r="U6672" s="10">
        <f t="shared" si="210"/>
        <v>0</v>
      </c>
      <c r="V6672" s="20">
        <f t="shared" si="211"/>
        <v>0</v>
      </c>
    </row>
    <row r="6673" spans="1:22" outlineLevel="4" x14ac:dyDescent="0.35">
      <c r="A6673" s="6" t="s">
        <v>110</v>
      </c>
      <c r="B6673" s="6" t="s">
        <v>111</v>
      </c>
      <c r="C6673" s="12" t="s">
        <v>7122</v>
      </c>
      <c r="D6673" s="5" t="s">
        <v>7123</v>
      </c>
      <c r="E6673" s="6" t="s">
        <v>7123</v>
      </c>
      <c r="F6673" s="1" t="s">
        <v>4</v>
      </c>
      <c r="G6673" s="15" t="s">
        <v>114</v>
      </c>
      <c r="H6673" s="1" t="s">
        <v>119</v>
      </c>
      <c r="I6673" s="2" t="s">
        <v>12903</v>
      </c>
      <c r="J6673" s="6" t="s">
        <v>4</v>
      </c>
      <c r="K6673" s="6" t="s">
        <v>4</v>
      </c>
      <c r="L6673" s="6" t="s">
        <v>4</v>
      </c>
      <c r="M6673" s="6" t="s">
        <v>5</v>
      </c>
      <c r="N6673" s="6" t="s">
        <v>7126</v>
      </c>
      <c r="O6673" s="16">
        <v>44945</v>
      </c>
      <c r="P6673" s="6" t="s">
        <v>7127</v>
      </c>
      <c r="Q6673" s="18">
        <v>3541</v>
      </c>
      <c r="R6673" s="18">
        <v>0</v>
      </c>
      <c r="S6673" s="18">
        <v>3541</v>
      </c>
      <c r="T6673" s="18">
        <v>0</v>
      </c>
      <c r="U6673" s="10">
        <f t="shared" si="210"/>
        <v>0</v>
      </c>
      <c r="V6673" s="20">
        <f t="shared" si="211"/>
        <v>0</v>
      </c>
    </row>
    <row r="6674" spans="1:22" outlineLevel="3" x14ac:dyDescent="0.35">
      <c r="H6674" s="14" t="s">
        <v>11349</v>
      </c>
      <c r="O6674" s="16"/>
      <c r="Q6674" s="18">
        <f>SUBTOTAL(9,Q6672:Q6673)</f>
        <v>21777</v>
      </c>
      <c r="R6674" s="18">
        <f>SUBTOTAL(9,R6672:R6673)</f>
        <v>0</v>
      </c>
      <c r="S6674" s="18">
        <f>SUBTOTAL(9,S6672:S6673)</f>
        <v>21777</v>
      </c>
      <c r="T6674" s="18">
        <f>SUBTOTAL(9,T6672:T6673)</f>
        <v>0</v>
      </c>
      <c r="U6674" s="10">
        <f t="shared" si="210"/>
        <v>0</v>
      </c>
      <c r="V6674" s="20">
        <f t="shared" si="211"/>
        <v>0</v>
      </c>
    </row>
    <row r="6675" spans="1:22" outlineLevel="4" x14ac:dyDescent="0.35">
      <c r="A6675" s="6" t="s">
        <v>110</v>
      </c>
      <c r="B6675" s="6" t="s">
        <v>111</v>
      </c>
      <c r="C6675" s="12" t="s">
        <v>7122</v>
      </c>
      <c r="D6675" s="5" t="s">
        <v>7123</v>
      </c>
      <c r="E6675" s="6" t="s">
        <v>7123</v>
      </c>
      <c r="F6675" s="1" t="s">
        <v>4</v>
      </c>
      <c r="G6675" s="15" t="s">
        <v>114</v>
      </c>
      <c r="H6675" s="1" t="s">
        <v>121</v>
      </c>
      <c r="I6675" s="2" t="s">
        <v>12901</v>
      </c>
      <c r="J6675" s="6" t="s">
        <v>4</v>
      </c>
      <c r="K6675" s="6" t="s">
        <v>4</v>
      </c>
      <c r="L6675" s="6" t="s">
        <v>4</v>
      </c>
      <c r="M6675" s="6" t="s">
        <v>5</v>
      </c>
      <c r="N6675" s="6" t="s">
        <v>7124</v>
      </c>
      <c r="O6675" s="16">
        <v>44869</v>
      </c>
      <c r="P6675" s="6" t="s">
        <v>7125</v>
      </c>
      <c r="Q6675" s="18">
        <v>97355</v>
      </c>
      <c r="R6675" s="18">
        <v>0</v>
      </c>
      <c r="S6675" s="18">
        <v>97355</v>
      </c>
      <c r="T6675" s="18">
        <v>0</v>
      </c>
      <c r="U6675" s="10">
        <f t="shared" si="210"/>
        <v>0</v>
      </c>
      <c r="V6675" s="20">
        <f t="shared" si="211"/>
        <v>0</v>
      </c>
    </row>
    <row r="6676" spans="1:22" outlineLevel="4" x14ac:dyDescent="0.35">
      <c r="A6676" s="6" t="s">
        <v>110</v>
      </c>
      <c r="B6676" s="6" t="s">
        <v>111</v>
      </c>
      <c r="C6676" s="12" t="s">
        <v>7122</v>
      </c>
      <c r="D6676" s="5" t="s">
        <v>7123</v>
      </c>
      <c r="E6676" s="6" t="s">
        <v>7123</v>
      </c>
      <c r="F6676" s="1" t="s">
        <v>4</v>
      </c>
      <c r="G6676" s="15" t="s">
        <v>114</v>
      </c>
      <c r="H6676" s="1" t="s">
        <v>121</v>
      </c>
      <c r="I6676" s="2" t="s">
        <v>12901</v>
      </c>
      <c r="J6676" s="6" t="s">
        <v>4</v>
      </c>
      <c r="K6676" s="6" t="s">
        <v>4</v>
      </c>
      <c r="L6676" s="6" t="s">
        <v>4</v>
      </c>
      <c r="M6676" s="6" t="s">
        <v>5</v>
      </c>
      <c r="N6676" s="6" t="s">
        <v>7126</v>
      </c>
      <c r="O6676" s="16">
        <v>44945</v>
      </c>
      <c r="P6676" s="6" t="s">
        <v>7127</v>
      </c>
      <c r="Q6676" s="18">
        <v>20754</v>
      </c>
      <c r="R6676" s="18">
        <v>0</v>
      </c>
      <c r="S6676" s="18">
        <v>20754</v>
      </c>
      <c r="T6676" s="18">
        <v>0</v>
      </c>
      <c r="U6676" s="10">
        <f t="shared" si="210"/>
        <v>0</v>
      </c>
      <c r="V6676" s="20">
        <f t="shared" si="211"/>
        <v>0</v>
      </c>
    </row>
    <row r="6677" spans="1:22" outlineLevel="3" x14ac:dyDescent="0.35">
      <c r="H6677" s="14" t="s">
        <v>11350</v>
      </c>
      <c r="O6677" s="16"/>
      <c r="Q6677" s="18">
        <f>SUBTOTAL(9,Q6675:Q6676)</f>
        <v>118109</v>
      </c>
      <c r="R6677" s="18">
        <f>SUBTOTAL(9,R6675:R6676)</f>
        <v>0</v>
      </c>
      <c r="S6677" s="18">
        <f>SUBTOTAL(9,S6675:S6676)</f>
        <v>118109</v>
      </c>
      <c r="T6677" s="18">
        <f>SUBTOTAL(9,T6675:T6676)</f>
        <v>0</v>
      </c>
      <c r="U6677" s="10">
        <f t="shared" si="210"/>
        <v>0</v>
      </c>
      <c r="V6677" s="20">
        <f t="shared" si="211"/>
        <v>0</v>
      </c>
    </row>
    <row r="6678" spans="1:22" outlineLevel="2" x14ac:dyDescent="0.35">
      <c r="C6678" s="13" t="s">
        <v>10858</v>
      </c>
      <c r="O6678" s="16"/>
      <c r="Q6678" s="18">
        <f>SUBTOTAL(9,Q6669:Q6676)</f>
        <v>234276</v>
      </c>
      <c r="R6678" s="18">
        <f>SUBTOTAL(9,R6669:R6676)</f>
        <v>0</v>
      </c>
      <c r="S6678" s="18">
        <f>SUBTOTAL(9,S6669:S6676)</f>
        <v>234276</v>
      </c>
      <c r="T6678" s="18">
        <f>SUBTOTAL(9,T6669:T6676)</f>
        <v>0</v>
      </c>
      <c r="U6678" s="10">
        <f t="shared" si="210"/>
        <v>0</v>
      </c>
      <c r="V6678" s="20">
        <f t="shared" si="211"/>
        <v>0</v>
      </c>
    </row>
    <row r="6679" spans="1:22" ht="29" outlineLevel="4" x14ac:dyDescent="0.35">
      <c r="A6679" s="6" t="s">
        <v>73</v>
      </c>
      <c r="B6679" s="6" t="s">
        <v>74</v>
      </c>
      <c r="C6679" s="12" t="s">
        <v>7128</v>
      </c>
      <c r="D6679" s="5" t="s">
        <v>7129</v>
      </c>
      <c r="E6679" s="6" t="s">
        <v>7129</v>
      </c>
      <c r="F6679" s="1" t="s">
        <v>4</v>
      </c>
      <c r="G6679" s="15" t="s">
        <v>82</v>
      </c>
      <c r="H6679" s="1" t="s">
        <v>7131</v>
      </c>
      <c r="I6679" s="2" t="s">
        <v>7132</v>
      </c>
      <c r="J6679" s="6" t="s">
        <v>4</v>
      </c>
      <c r="K6679" s="6" t="s">
        <v>4</v>
      </c>
      <c r="L6679" s="6" t="s">
        <v>4</v>
      </c>
      <c r="M6679" s="6" t="s">
        <v>5</v>
      </c>
      <c r="N6679" s="6" t="s">
        <v>7130</v>
      </c>
      <c r="O6679" s="16">
        <v>44774</v>
      </c>
      <c r="P6679" s="6" t="s">
        <v>7</v>
      </c>
      <c r="Q6679" s="18">
        <v>34514</v>
      </c>
      <c r="R6679" s="18">
        <v>0</v>
      </c>
      <c r="S6679" s="18">
        <v>34514</v>
      </c>
      <c r="T6679" s="18">
        <v>0</v>
      </c>
      <c r="U6679" s="10">
        <f t="shared" si="210"/>
        <v>0</v>
      </c>
      <c r="V6679" s="20">
        <f t="shared" si="211"/>
        <v>0</v>
      </c>
    </row>
    <row r="6680" spans="1:22" ht="29" outlineLevel="4" x14ac:dyDescent="0.35">
      <c r="A6680" s="6" t="s">
        <v>73</v>
      </c>
      <c r="B6680" s="6" t="s">
        <v>74</v>
      </c>
      <c r="C6680" s="12" t="s">
        <v>7128</v>
      </c>
      <c r="D6680" s="5" t="s">
        <v>7129</v>
      </c>
      <c r="E6680" s="6" t="s">
        <v>7129</v>
      </c>
      <c r="F6680" s="1" t="s">
        <v>4</v>
      </c>
      <c r="G6680" s="15" t="s">
        <v>82</v>
      </c>
      <c r="H6680" s="1" t="s">
        <v>7131</v>
      </c>
      <c r="I6680" s="2" t="s">
        <v>7132</v>
      </c>
      <c r="J6680" s="6" t="s">
        <v>4</v>
      </c>
      <c r="K6680" s="6" t="s">
        <v>4</v>
      </c>
      <c r="L6680" s="6" t="s">
        <v>4</v>
      </c>
      <c r="M6680" s="6" t="s">
        <v>5</v>
      </c>
      <c r="N6680" s="6" t="s">
        <v>7133</v>
      </c>
      <c r="O6680" s="16">
        <v>44803</v>
      </c>
      <c r="P6680" s="6" t="s">
        <v>7</v>
      </c>
      <c r="Q6680" s="18">
        <v>39808</v>
      </c>
      <c r="R6680" s="18">
        <v>0</v>
      </c>
      <c r="S6680" s="18">
        <v>39808</v>
      </c>
      <c r="T6680" s="18">
        <v>0</v>
      </c>
      <c r="U6680" s="10">
        <f t="shared" si="210"/>
        <v>0</v>
      </c>
      <c r="V6680" s="20">
        <f t="shared" si="211"/>
        <v>0</v>
      </c>
    </row>
    <row r="6681" spans="1:22" outlineLevel="3" x14ac:dyDescent="0.35">
      <c r="H6681" s="14" t="s">
        <v>12589</v>
      </c>
      <c r="O6681" s="16"/>
      <c r="Q6681" s="18">
        <f>SUBTOTAL(9,Q6679:Q6680)</f>
        <v>74322</v>
      </c>
      <c r="R6681" s="18">
        <f>SUBTOTAL(9,R6679:R6680)</f>
        <v>0</v>
      </c>
      <c r="S6681" s="18">
        <f>SUBTOTAL(9,S6679:S6680)</f>
        <v>74322</v>
      </c>
      <c r="T6681" s="18">
        <f>SUBTOTAL(9,T6679:T6680)</f>
        <v>0</v>
      </c>
      <c r="U6681" s="10">
        <f t="shared" si="210"/>
        <v>0</v>
      </c>
      <c r="V6681" s="20">
        <f t="shared" si="211"/>
        <v>0</v>
      </c>
    </row>
    <row r="6682" spans="1:22" outlineLevel="2" x14ac:dyDescent="0.35">
      <c r="C6682" s="13" t="s">
        <v>10859</v>
      </c>
      <c r="O6682" s="16"/>
      <c r="Q6682" s="18">
        <f>SUBTOTAL(9,Q6679:Q6680)</f>
        <v>74322</v>
      </c>
      <c r="R6682" s="18">
        <f>SUBTOTAL(9,R6679:R6680)</f>
        <v>0</v>
      </c>
      <c r="S6682" s="18">
        <f>SUBTOTAL(9,S6679:S6680)</f>
        <v>74322</v>
      </c>
      <c r="T6682" s="18">
        <f>SUBTOTAL(9,T6679:T6680)</f>
        <v>0</v>
      </c>
      <c r="U6682" s="10">
        <f t="shared" si="210"/>
        <v>0</v>
      </c>
      <c r="V6682" s="20">
        <f t="shared" si="211"/>
        <v>0</v>
      </c>
    </row>
    <row r="6683" spans="1:22" outlineLevel="4" x14ac:dyDescent="0.35">
      <c r="A6683" s="6" t="s">
        <v>110</v>
      </c>
      <c r="B6683" s="6" t="s">
        <v>111</v>
      </c>
      <c r="C6683" s="12" t="s">
        <v>7134</v>
      </c>
      <c r="D6683" s="5" t="s">
        <v>7135</v>
      </c>
      <c r="E6683" s="6" t="s">
        <v>7135</v>
      </c>
      <c r="F6683" s="1" t="s">
        <v>4</v>
      </c>
      <c r="G6683" s="15" t="s">
        <v>114</v>
      </c>
      <c r="H6683" s="1" t="s">
        <v>116</v>
      </c>
      <c r="I6683" s="2" t="s">
        <v>12902</v>
      </c>
      <c r="J6683" s="6" t="s">
        <v>4</v>
      </c>
      <c r="K6683" s="6" t="s">
        <v>4</v>
      </c>
      <c r="L6683" s="6" t="s">
        <v>4</v>
      </c>
      <c r="M6683" s="6" t="s">
        <v>5</v>
      </c>
      <c r="N6683" s="6" t="s">
        <v>7136</v>
      </c>
      <c r="O6683" s="16">
        <v>44869</v>
      </c>
      <c r="P6683" s="6" t="s">
        <v>7</v>
      </c>
      <c r="Q6683" s="18">
        <v>52523</v>
      </c>
      <c r="R6683" s="18">
        <v>0</v>
      </c>
      <c r="S6683" s="18">
        <v>52523</v>
      </c>
      <c r="T6683" s="18">
        <v>0</v>
      </c>
      <c r="U6683" s="10">
        <f t="shared" si="210"/>
        <v>0</v>
      </c>
      <c r="V6683" s="20">
        <f t="shared" si="211"/>
        <v>0</v>
      </c>
    </row>
    <row r="6684" spans="1:22" outlineLevel="4" x14ac:dyDescent="0.35">
      <c r="A6684" s="6" t="s">
        <v>110</v>
      </c>
      <c r="B6684" s="6" t="s">
        <v>111</v>
      </c>
      <c r="C6684" s="12" t="s">
        <v>7134</v>
      </c>
      <c r="D6684" s="5" t="s">
        <v>7135</v>
      </c>
      <c r="E6684" s="6" t="s">
        <v>7135</v>
      </c>
      <c r="F6684" s="1" t="s">
        <v>4</v>
      </c>
      <c r="G6684" s="15" t="s">
        <v>114</v>
      </c>
      <c r="H6684" s="1" t="s">
        <v>116</v>
      </c>
      <c r="I6684" s="2" t="s">
        <v>12902</v>
      </c>
      <c r="J6684" s="6" t="s">
        <v>4</v>
      </c>
      <c r="K6684" s="6" t="s">
        <v>4</v>
      </c>
      <c r="L6684" s="6" t="s">
        <v>4</v>
      </c>
      <c r="M6684" s="6" t="s">
        <v>5</v>
      </c>
      <c r="N6684" s="6" t="s">
        <v>7137</v>
      </c>
      <c r="O6684" s="16">
        <v>44945</v>
      </c>
      <c r="P6684" s="6" t="s">
        <v>7</v>
      </c>
      <c r="Q6684" s="18">
        <v>10198</v>
      </c>
      <c r="R6684" s="18">
        <v>0</v>
      </c>
      <c r="S6684" s="18">
        <v>10198</v>
      </c>
      <c r="T6684" s="18">
        <v>0</v>
      </c>
      <c r="U6684" s="10">
        <f t="shared" si="210"/>
        <v>0</v>
      </c>
      <c r="V6684" s="20">
        <f t="shared" si="211"/>
        <v>0</v>
      </c>
    </row>
    <row r="6685" spans="1:22" outlineLevel="3" x14ac:dyDescent="0.35">
      <c r="H6685" s="14" t="s">
        <v>11348</v>
      </c>
      <c r="O6685" s="16"/>
      <c r="Q6685" s="18">
        <f>SUBTOTAL(9,Q6683:Q6684)</f>
        <v>62721</v>
      </c>
      <c r="R6685" s="18">
        <f>SUBTOTAL(9,R6683:R6684)</f>
        <v>0</v>
      </c>
      <c r="S6685" s="18">
        <f>SUBTOTAL(9,S6683:S6684)</f>
        <v>62721</v>
      </c>
      <c r="T6685" s="18">
        <f>SUBTOTAL(9,T6683:T6684)</f>
        <v>0</v>
      </c>
      <c r="U6685" s="10">
        <f t="shared" si="210"/>
        <v>0</v>
      </c>
      <c r="V6685" s="20">
        <f t="shared" si="211"/>
        <v>0</v>
      </c>
    </row>
    <row r="6686" spans="1:22" outlineLevel="4" x14ac:dyDescent="0.35">
      <c r="A6686" s="6" t="s">
        <v>110</v>
      </c>
      <c r="B6686" s="6" t="s">
        <v>111</v>
      </c>
      <c r="C6686" s="12" t="s">
        <v>7134</v>
      </c>
      <c r="D6686" s="5" t="s">
        <v>7135</v>
      </c>
      <c r="E6686" s="6" t="s">
        <v>7135</v>
      </c>
      <c r="F6686" s="1" t="s">
        <v>4</v>
      </c>
      <c r="G6686" s="15" t="s">
        <v>114</v>
      </c>
      <c r="H6686" s="1" t="s">
        <v>119</v>
      </c>
      <c r="I6686" s="2" t="s">
        <v>12903</v>
      </c>
      <c r="J6686" s="6" t="s">
        <v>4</v>
      </c>
      <c r="K6686" s="6" t="s">
        <v>4</v>
      </c>
      <c r="L6686" s="6" t="s">
        <v>4</v>
      </c>
      <c r="M6686" s="6" t="s">
        <v>5</v>
      </c>
      <c r="N6686" s="6" t="s">
        <v>7136</v>
      </c>
      <c r="O6686" s="16">
        <v>44869</v>
      </c>
      <c r="P6686" s="6" t="s">
        <v>7</v>
      </c>
      <c r="Q6686" s="18">
        <v>6749</v>
      </c>
      <c r="R6686" s="18">
        <v>0</v>
      </c>
      <c r="S6686" s="18">
        <v>6749</v>
      </c>
      <c r="T6686" s="18">
        <v>0</v>
      </c>
      <c r="U6686" s="10">
        <f t="shared" si="210"/>
        <v>0</v>
      </c>
      <c r="V6686" s="20">
        <f t="shared" si="211"/>
        <v>0</v>
      </c>
    </row>
    <row r="6687" spans="1:22" outlineLevel="4" x14ac:dyDescent="0.35">
      <c r="A6687" s="6" t="s">
        <v>110</v>
      </c>
      <c r="B6687" s="6" t="s">
        <v>111</v>
      </c>
      <c r="C6687" s="12" t="s">
        <v>7134</v>
      </c>
      <c r="D6687" s="5" t="s">
        <v>7135</v>
      </c>
      <c r="E6687" s="6" t="s">
        <v>7135</v>
      </c>
      <c r="F6687" s="1" t="s">
        <v>4</v>
      </c>
      <c r="G6687" s="15" t="s">
        <v>114</v>
      </c>
      <c r="H6687" s="1" t="s">
        <v>119</v>
      </c>
      <c r="I6687" s="2" t="s">
        <v>12903</v>
      </c>
      <c r="J6687" s="6" t="s">
        <v>4</v>
      </c>
      <c r="K6687" s="6" t="s">
        <v>4</v>
      </c>
      <c r="L6687" s="6" t="s">
        <v>4</v>
      </c>
      <c r="M6687" s="6" t="s">
        <v>5</v>
      </c>
      <c r="N6687" s="6" t="s">
        <v>7137</v>
      </c>
      <c r="O6687" s="16">
        <v>44945</v>
      </c>
      <c r="P6687" s="6" t="s">
        <v>7</v>
      </c>
      <c r="Q6687" s="18">
        <v>1309</v>
      </c>
      <c r="R6687" s="18">
        <v>0</v>
      </c>
      <c r="S6687" s="18">
        <v>1309</v>
      </c>
      <c r="T6687" s="18">
        <v>0</v>
      </c>
      <c r="U6687" s="10">
        <f t="shared" si="210"/>
        <v>0</v>
      </c>
      <c r="V6687" s="20">
        <f t="shared" si="211"/>
        <v>0</v>
      </c>
    </row>
    <row r="6688" spans="1:22" outlineLevel="3" x14ac:dyDescent="0.35">
      <c r="H6688" s="14" t="s">
        <v>11349</v>
      </c>
      <c r="O6688" s="16"/>
      <c r="Q6688" s="18">
        <f>SUBTOTAL(9,Q6686:Q6687)</f>
        <v>8058</v>
      </c>
      <c r="R6688" s="18">
        <f>SUBTOTAL(9,R6686:R6687)</f>
        <v>0</v>
      </c>
      <c r="S6688" s="18">
        <f>SUBTOTAL(9,S6686:S6687)</f>
        <v>8058</v>
      </c>
      <c r="T6688" s="18">
        <f>SUBTOTAL(9,T6686:T6687)</f>
        <v>0</v>
      </c>
      <c r="U6688" s="10">
        <f t="shared" si="210"/>
        <v>0</v>
      </c>
      <c r="V6688" s="20">
        <f t="shared" si="211"/>
        <v>0</v>
      </c>
    </row>
    <row r="6689" spans="1:22" outlineLevel="4" x14ac:dyDescent="0.35">
      <c r="A6689" s="6" t="s">
        <v>110</v>
      </c>
      <c r="B6689" s="6" t="s">
        <v>111</v>
      </c>
      <c r="C6689" s="12" t="s">
        <v>7134</v>
      </c>
      <c r="D6689" s="5" t="s">
        <v>7135</v>
      </c>
      <c r="E6689" s="6" t="s">
        <v>7135</v>
      </c>
      <c r="F6689" s="1" t="s">
        <v>4</v>
      </c>
      <c r="G6689" s="15" t="s">
        <v>114</v>
      </c>
      <c r="H6689" s="1" t="s">
        <v>121</v>
      </c>
      <c r="I6689" s="2" t="s">
        <v>12901</v>
      </c>
      <c r="J6689" s="6" t="s">
        <v>4</v>
      </c>
      <c r="K6689" s="6" t="s">
        <v>4</v>
      </c>
      <c r="L6689" s="6" t="s">
        <v>4</v>
      </c>
      <c r="M6689" s="6" t="s">
        <v>5</v>
      </c>
      <c r="N6689" s="6" t="s">
        <v>7136</v>
      </c>
      <c r="O6689" s="16">
        <v>44869</v>
      </c>
      <c r="P6689" s="6" t="s">
        <v>7</v>
      </c>
      <c r="Q6689" s="18">
        <v>48295</v>
      </c>
      <c r="R6689" s="18">
        <v>0</v>
      </c>
      <c r="S6689" s="18">
        <v>48295</v>
      </c>
      <c r="T6689" s="18">
        <v>0</v>
      </c>
      <c r="U6689" s="10">
        <f t="shared" si="210"/>
        <v>0</v>
      </c>
      <c r="V6689" s="20">
        <f t="shared" si="211"/>
        <v>0</v>
      </c>
    </row>
    <row r="6690" spans="1:22" outlineLevel="4" x14ac:dyDescent="0.35">
      <c r="A6690" s="6" t="s">
        <v>110</v>
      </c>
      <c r="B6690" s="6" t="s">
        <v>111</v>
      </c>
      <c r="C6690" s="12" t="s">
        <v>7134</v>
      </c>
      <c r="D6690" s="5" t="s">
        <v>7135</v>
      </c>
      <c r="E6690" s="6" t="s">
        <v>7135</v>
      </c>
      <c r="F6690" s="1" t="s">
        <v>4</v>
      </c>
      <c r="G6690" s="15" t="s">
        <v>114</v>
      </c>
      <c r="H6690" s="1" t="s">
        <v>121</v>
      </c>
      <c r="I6690" s="2" t="s">
        <v>12901</v>
      </c>
      <c r="J6690" s="6" t="s">
        <v>4</v>
      </c>
      <c r="K6690" s="6" t="s">
        <v>4</v>
      </c>
      <c r="L6690" s="6" t="s">
        <v>4</v>
      </c>
      <c r="M6690" s="6" t="s">
        <v>5</v>
      </c>
      <c r="N6690" s="6" t="s">
        <v>7137</v>
      </c>
      <c r="O6690" s="16">
        <v>44945</v>
      </c>
      <c r="P6690" s="6" t="s">
        <v>7</v>
      </c>
      <c r="Q6690" s="18">
        <v>9378</v>
      </c>
      <c r="R6690" s="18">
        <v>0</v>
      </c>
      <c r="S6690" s="18">
        <v>9378</v>
      </c>
      <c r="T6690" s="18">
        <v>0</v>
      </c>
      <c r="U6690" s="10">
        <f t="shared" si="210"/>
        <v>0</v>
      </c>
      <c r="V6690" s="20">
        <f t="shared" si="211"/>
        <v>0</v>
      </c>
    </row>
    <row r="6691" spans="1:22" outlineLevel="3" x14ac:dyDescent="0.35">
      <c r="H6691" s="14" t="s">
        <v>11350</v>
      </c>
      <c r="O6691" s="16"/>
      <c r="Q6691" s="18">
        <f>SUBTOTAL(9,Q6689:Q6690)</f>
        <v>57673</v>
      </c>
      <c r="R6691" s="18">
        <f>SUBTOTAL(9,R6689:R6690)</f>
        <v>0</v>
      </c>
      <c r="S6691" s="18">
        <f>SUBTOTAL(9,S6689:S6690)</f>
        <v>57673</v>
      </c>
      <c r="T6691" s="18">
        <f>SUBTOTAL(9,T6689:T6690)</f>
        <v>0</v>
      </c>
      <c r="U6691" s="10">
        <f t="shared" si="210"/>
        <v>0</v>
      </c>
      <c r="V6691" s="20">
        <f t="shared" si="211"/>
        <v>0</v>
      </c>
    </row>
    <row r="6692" spans="1:22" outlineLevel="2" x14ac:dyDescent="0.35">
      <c r="C6692" s="13" t="s">
        <v>10860</v>
      </c>
      <c r="O6692" s="16"/>
      <c r="Q6692" s="18">
        <f>SUBTOTAL(9,Q6683:Q6690)</f>
        <v>128452</v>
      </c>
      <c r="R6692" s="18">
        <f>SUBTOTAL(9,R6683:R6690)</f>
        <v>0</v>
      </c>
      <c r="S6692" s="18">
        <f>SUBTOTAL(9,S6683:S6690)</f>
        <v>128452</v>
      </c>
      <c r="T6692" s="18">
        <f>SUBTOTAL(9,T6683:T6690)</f>
        <v>0</v>
      </c>
      <c r="U6692" s="10">
        <f t="shared" si="210"/>
        <v>0</v>
      </c>
      <c r="V6692" s="20">
        <f t="shared" si="211"/>
        <v>0</v>
      </c>
    </row>
    <row r="6693" spans="1:22" ht="29" outlineLevel="4" x14ac:dyDescent="0.35">
      <c r="A6693" s="6" t="s">
        <v>73</v>
      </c>
      <c r="B6693" s="6" t="s">
        <v>74</v>
      </c>
      <c r="C6693" s="12" t="s">
        <v>12994</v>
      </c>
      <c r="D6693" s="5" t="s">
        <v>7138</v>
      </c>
      <c r="E6693" s="6" t="s">
        <v>7138</v>
      </c>
      <c r="F6693" s="1" t="s">
        <v>86</v>
      </c>
      <c r="G6693" s="15" t="s">
        <v>4</v>
      </c>
      <c r="H6693" s="1" t="s">
        <v>7140</v>
      </c>
      <c r="I6693" s="2" t="s">
        <v>7141</v>
      </c>
      <c r="J6693" s="6" t="s">
        <v>4</v>
      </c>
      <c r="K6693" s="6" t="s">
        <v>4</v>
      </c>
      <c r="L6693" s="6" t="s">
        <v>4</v>
      </c>
      <c r="M6693" s="6" t="s">
        <v>5</v>
      </c>
      <c r="N6693" s="6" t="s">
        <v>7139</v>
      </c>
      <c r="O6693" s="16">
        <v>44760</v>
      </c>
      <c r="P6693" s="6" t="s">
        <v>7</v>
      </c>
      <c r="Q6693" s="18">
        <v>2065</v>
      </c>
      <c r="R6693" s="18">
        <v>2065</v>
      </c>
      <c r="S6693" s="18">
        <v>0</v>
      </c>
      <c r="T6693" s="18">
        <v>0</v>
      </c>
      <c r="U6693" s="10">
        <f t="shared" si="210"/>
        <v>0</v>
      </c>
      <c r="V6693" s="20">
        <f t="shared" si="211"/>
        <v>0</v>
      </c>
    </row>
    <row r="6694" spans="1:22" ht="29" outlineLevel="4" x14ac:dyDescent="0.35">
      <c r="A6694" s="6" t="s">
        <v>73</v>
      </c>
      <c r="B6694" s="6" t="s">
        <v>74</v>
      </c>
      <c r="C6694" s="12" t="s">
        <v>12994</v>
      </c>
      <c r="D6694" s="5" t="s">
        <v>7138</v>
      </c>
      <c r="E6694" s="6" t="s">
        <v>7138</v>
      </c>
      <c r="F6694" s="1" t="s">
        <v>86</v>
      </c>
      <c r="G6694" s="15" t="s">
        <v>4</v>
      </c>
      <c r="H6694" s="1" t="s">
        <v>7140</v>
      </c>
      <c r="I6694" s="2" t="s">
        <v>7141</v>
      </c>
      <c r="J6694" s="6" t="s">
        <v>4</v>
      </c>
      <c r="K6694" s="6" t="s">
        <v>4</v>
      </c>
      <c r="L6694" s="6" t="s">
        <v>4</v>
      </c>
      <c r="M6694" s="6" t="s">
        <v>5</v>
      </c>
      <c r="N6694" s="6" t="s">
        <v>7142</v>
      </c>
      <c r="O6694" s="16">
        <v>44774</v>
      </c>
      <c r="P6694" s="6" t="s">
        <v>7</v>
      </c>
      <c r="Q6694" s="18">
        <v>1653</v>
      </c>
      <c r="R6694" s="18">
        <v>1653</v>
      </c>
      <c r="S6694" s="18">
        <v>0</v>
      </c>
      <c r="T6694" s="18">
        <v>0</v>
      </c>
      <c r="U6694" s="10">
        <f t="shared" si="210"/>
        <v>0</v>
      </c>
      <c r="V6694" s="20">
        <f t="shared" si="211"/>
        <v>0</v>
      </c>
    </row>
    <row r="6695" spans="1:22" outlineLevel="3" x14ac:dyDescent="0.35">
      <c r="H6695" s="14" t="s">
        <v>12590</v>
      </c>
      <c r="O6695" s="16"/>
      <c r="Q6695" s="18">
        <f>SUBTOTAL(9,Q6693:Q6694)</f>
        <v>3718</v>
      </c>
      <c r="R6695" s="18">
        <f>SUBTOTAL(9,R6693:R6694)</f>
        <v>3718</v>
      </c>
      <c r="S6695" s="18">
        <f>SUBTOTAL(9,S6693:S6694)</f>
        <v>0</v>
      </c>
      <c r="T6695" s="18">
        <f>SUBTOTAL(9,T6693:T6694)</f>
        <v>0</v>
      </c>
      <c r="U6695" s="10">
        <f t="shared" si="210"/>
        <v>0</v>
      </c>
      <c r="V6695" s="20">
        <f t="shared" si="211"/>
        <v>0</v>
      </c>
    </row>
    <row r="6696" spans="1:22" ht="29" outlineLevel="4" x14ac:dyDescent="0.35">
      <c r="A6696" s="6" t="s">
        <v>73</v>
      </c>
      <c r="B6696" s="6" t="s">
        <v>74</v>
      </c>
      <c r="C6696" s="12" t="s">
        <v>12994</v>
      </c>
      <c r="D6696" s="5" t="s">
        <v>7138</v>
      </c>
      <c r="E6696" s="6" t="s">
        <v>7138</v>
      </c>
      <c r="F6696" s="1" t="s">
        <v>4</v>
      </c>
      <c r="G6696" s="15" t="s">
        <v>82</v>
      </c>
      <c r="H6696" s="1" t="s">
        <v>7144</v>
      </c>
      <c r="I6696" s="2" t="s">
        <v>7145</v>
      </c>
      <c r="J6696" s="6" t="s">
        <v>4</v>
      </c>
      <c r="K6696" s="6" t="s">
        <v>4</v>
      </c>
      <c r="L6696" s="6" t="s">
        <v>4</v>
      </c>
      <c r="M6696" s="6" t="s">
        <v>5</v>
      </c>
      <c r="N6696" s="6" t="s">
        <v>7143</v>
      </c>
      <c r="O6696" s="16">
        <v>44767</v>
      </c>
      <c r="P6696" s="6" t="s">
        <v>7</v>
      </c>
      <c r="Q6696" s="18">
        <v>150.19999999999999</v>
      </c>
      <c r="R6696" s="18">
        <v>0</v>
      </c>
      <c r="S6696" s="18">
        <v>150.19999999999999</v>
      </c>
      <c r="T6696" s="18">
        <v>0</v>
      </c>
      <c r="U6696" s="10">
        <f t="shared" si="210"/>
        <v>0</v>
      </c>
      <c r="V6696" s="20">
        <f t="shared" si="211"/>
        <v>0</v>
      </c>
    </row>
    <row r="6697" spans="1:22" ht="29" outlineLevel="4" x14ac:dyDescent="0.35">
      <c r="A6697" s="6" t="s">
        <v>73</v>
      </c>
      <c r="B6697" s="6" t="s">
        <v>74</v>
      </c>
      <c r="C6697" s="12" t="s">
        <v>12994</v>
      </c>
      <c r="D6697" s="5" t="s">
        <v>7138</v>
      </c>
      <c r="E6697" s="6" t="s">
        <v>7138</v>
      </c>
      <c r="F6697" s="1" t="s">
        <v>4</v>
      </c>
      <c r="G6697" s="15" t="s">
        <v>82</v>
      </c>
      <c r="H6697" s="1" t="s">
        <v>7144</v>
      </c>
      <c r="I6697" s="2" t="s">
        <v>7145</v>
      </c>
      <c r="J6697" s="6" t="s">
        <v>4</v>
      </c>
      <c r="K6697" s="6" t="s">
        <v>4</v>
      </c>
      <c r="L6697" s="6" t="s">
        <v>4</v>
      </c>
      <c r="M6697" s="6" t="s">
        <v>5</v>
      </c>
      <c r="N6697" s="6" t="s">
        <v>7146</v>
      </c>
      <c r="O6697" s="16">
        <v>44831</v>
      </c>
      <c r="P6697" s="6" t="s">
        <v>7</v>
      </c>
      <c r="Q6697" s="18">
        <v>168.69</v>
      </c>
      <c r="R6697" s="18">
        <v>0</v>
      </c>
      <c r="S6697" s="18">
        <v>168.69</v>
      </c>
      <c r="T6697" s="18">
        <v>0</v>
      </c>
      <c r="U6697" s="10">
        <f t="shared" si="210"/>
        <v>0</v>
      </c>
      <c r="V6697" s="20">
        <f t="shared" si="211"/>
        <v>0</v>
      </c>
    </row>
    <row r="6698" spans="1:22" ht="29" outlineLevel="4" x14ac:dyDescent="0.35">
      <c r="A6698" s="6" t="s">
        <v>73</v>
      </c>
      <c r="B6698" s="6" t="s">
        <v>74</v>
      </c>
      <c r="C6698" s="12" t="s">
        <v>12994</v>
      </c>
      <c r="D6698" s="5" t="s">
        <v>7138</v>
      </c>
      <c r="E6698" s="6" t="s">
        <v>7138</v>
      </c>
      <c r="F6698" s="1" t="s">
        <v>76</v>
      </c>
      <c r="G6698" s="15" t="s">
        <v>4</v>
      </c>
      <c r="H6698" s="1" t="s">
        <v>7144</v>
      </c>
      <c r="I6698" s="2" t="s">
        <v>7145</v>
      </c>
      <c r="J6698" s="6" t="s">
        <v>4</v>
      </c>
      <c r="K6698" s="6" t="s">
        <v>4</v>
      </c>
      <c r="L6698" s="6" t="s">
        <v>4</v>
      </c>
      <c r="M6698" s="6" t="s">
        <v>5</v>
      </c>
      <c r="N6698" s="6" t="s">
        <v>7143</v>
      </c>
      <c r="O6698" s="16">
        <v>44767</v>
      </c>
      <c r="P6698" s="6" t="s">
        <v>7</v>
      </c>
      <c r="Q6698" s="18">
        <v>2403.8000000000002</v>
      </c>
      <c r="R6698" s="18">
        <v>2403.8000000000002</v>
      </c>
      <c r="S6698" s="18">
        <v>0</v>
      </c>
      <c r="T6698" s="18">
        <v>0</v>
      </c>
      <c r="U6698" s="10">
        <f t="shared" si="210"/>
        <v>0</v>
      </c>
      <c r="V6698" s="20">
        <f t="shared" si="211"/>
        <v>0</v>
      </c>
    </row>
    <row r="6699" spans="1:22" ht="29" outlineLevel="4" x14ac:dyDescent="0.35">
      <c r="A6699" s="6" t="s">
        <v>73</v>
      </c>
      <c r="B6699" s="6" t="s">
        <v>74</v>
      </c>
      <c r="C6699" s="12" t="s">
        <v>12994</v>
      </c>
      <c r="D6699" s="5" t="s">
        <v>7138</v>
      </c>
      <c r="E6699" s="6" t="s">
        <v>7138</v>
      </c>
      <c r="F6699" s="1" t="s">
        <v>76</v>
      </c>
      <c r="G6699" s="15" t="s">
        <v>4</v>
      </c>
      <c r="H6699" s="1" t="s">
        <v>7144</v>
      </c>
      <c r="I6699" s="2" t="s">
        <v>7145</v>
      </c>
      <c r="J6699" s="6" t="s">
        <v>4</v>
      </c>
      <c r="K6699" s="6" t="s">
        <v>4</v>
      </c>
      <c r="L6699" s="6" t="s">
        <v>4</v>
      </c>
      <c r="M6699" s="6" t="s">
        <v>5</v>
      </c>
      <c r="N6699" s="6" t="s">
        <v>7146</v>
      </c>
      <c r="O6699" s="16">
        <v>44831</v>
      </c>
      <c r="P6699" s="6" t="s">
        <v>7</v>
      </c>
      <c r="Q6699" s="18">
        <v>2699.31</v>
      </c>
      <c r="R6699" s="18">
        <v>2699.31</v>
      </c>
      <c r="S6699" s="18">
        <v>0</v>
      </c>
      <c r="T6699" s="18">
        <v>0</v>
      </c>
      <c r="U6699" s="10">
        <f t="shared" si="210"/>
        <v>0</v>
      </c>
      <c r="V6699" s="20">
        <f t="shared" si="211"/>
        <v>0</v>
      </c>
    </row>
    <row r="6700" spans="1:22" outlineLevel="3" x14ac:dyDescent="0.35">
      <c r="H6700" s="14" t="s">
        <v>12591</v>
      </c>
      <c r="O6700" s="16"/>
      <c r="Q6700" s="18">
        <f>SUBTOTAL(9,Q6696:Q6699)</f>
        <v>5422</v>
      </c>
      <c r="R6700" s="18">
        <f>SUBTOTAL(9,R6696:R6699)</f>
        <v>5103.1100000000006</v>
      </c>
      <c r="S6700" s="18">
        <f>SUBTOTAL(9,S6696:S6699)</f>
        <v>318.89</v>
      </c>
      <c r="T6700" s="18">
        <f>SUBTOTAL(9,T6696:T6699)</f>
        <v>0</v>
      </c>
      <c r="U6700" s="10">
        <f t="shared" si="210"/>
        <v>-5.6843418860808015E-13</v>
      </c>
      <c r="V6700" s="20">
        <f t="shared" si="211"/>
        <v>-5.6843418860808015E-13</v>
      </c>
    </row>
    <row r="6701" spans="1:22" ht="29" outlineLevel="4" x14ac:dyDescent="0.35">
      <c r="A6701" s="6" t="s">
        <v>73</v>
      </c>
      <c r="B6701" s="6" t="s">
        <v>74</v>
      </c>
      <c r="C6701" s="12" t="s">
        <v>12994</v>
      </c>
      <c r="D6701" s="5" t="s">
        <v>7138</v>
      </c>
      <c r="E6701" s="6" t="s">
        <v>7138</v>
      </c>
      <c r="F6701" s="1" t="s">
        <v>86</v>
      </c>
      <c r="G6701" s="15" t="s">
        <v>4</v>
      </c>
      <c r="H6701" s="1" t="s">
        <v>7148</v>
      </c>
      <c r="I6701" s="2" t="s">
        <v>7149</v>
      </c>
      <c r="J6701" s="6" t="s">
        <v>4</v>
      </c>
      <c r="K6701" s="6" t="s">
        <v>4</v>
      </c>
      <c r="L6701" s="6" t="s">
        <v>4</v>
      </c>
      <c r="M6701" s="6" t="s">
        <v>5</v>
      </c>
      <c r="N6701" s="6" t="s">
        <v>7147</v>
      </c>
      <c r="O6701" s="16">
        <v>44851</v>
      </c>
      <c r="P6701" s="6" t="s">
        <v>7</v>
      </c>
      <c r="Q6701" s="18">
        <v>6369</v>
      </c>
      <c r="R6701" s="18">
        <v>6369</v>
      </c>
      <c r="S6701" s="18">
        <v>0</v>
      </c>
      <c r="T6701" s="18">
        <v>0</v>
      </c>
      <c r="U6701" s="10">
        <f t="shared" si="210"/>
        <v>0</v>
      </c>
      <c r="V6701" s="20">
        <f t="shared" si="211"/>
        <v>0</v>
      </c>
    </row>
    <row r="6702" spans="1:22" ht="29" outlineLevel="4" x14ac:dyDescent="0.35">
      <c r="A6702" s="6" t="s">
        <v>73</v>
      </c>
      <c r="B6702" s="6" t="s">
        <v>74</v>
      </c>
      <c r="C6702" s="12" t="s">
        <v>12994</v>
      </c>
      <c r="D6702" s="5" t="s">
        <v>7138</v>
      </c>
      <c r="E6702" s="6" t="s">
        <v>7138</v>
      </c>
      <c r="F6702" s="1" t="s">
        <v>86</v>
      </c>
      <c r="G6702" s="15" t="s">
        <v>4</v>
      </c>
      <c r="H6702" s="1" t="s">
        <v>7148</v>
      </c>
      <c r="I6702" s="2" t="s">
        <v>7149</v>
      </c>
      <c r="J6702" s="6" t="s">
        <v>4</v>
      </c>
      <c r="K6702" s="6" t="s">
        <v>4</v>
      </c>
      <c r="L6702" s="6" t="s">
        <v>4</v>
      </c>
      <c r="M6702" s="6" t="s">
        <v>5</v>
      </c>
      <c r="N6702" s="6" t="s">
        <v>7150</v>
      </c>
      <c r="O6702" s="16">
        <v>44886</v>
      </c>
      <c r="P6702" s="6" t="s">
        <v>7</v>
      </c>
      <c r="Q6702" s="18">
        <v>1809</v>
      </c>
      <c r="R6702" s="18">
        <v>1809</v>
      </c>
      <c r="S6702" s="18">
        <v>0</v>
      </c>
      <c r="T6702" s="18">
        <v>0</v>
      </c>
      <c r="U6702" s="10">
        <f t="shared" si="210"/>
        <v>0</v>
      </c>
      <c r="V6702" s="20">
        <f t="shared" si="211"/>
        <v>0</v>
      </c>
    </row>
    <row r="6703" spans="1:22" ht="29" outlineLevel="4" x14ac:dyDescent="0.35">
      <c r="A6703" s="6" t="s">
        <v>73</v>
      </c>
      <c r="B6703" s="6" t="s">
        <v>74</v>
      </c>
      <c r="C6703" s="12" t="s">
        <v>12994</v>
      </c>
      <c r="D6703" s="5" t="s">
        <v>7138</v>
      </c>
      <c r="E6703" s="6" t="s">
        <v>7138</v>
      </c>
      <c r="F6703" s="1" t="s">
        <v>86</v>
      </c>
      <c r="G6703" s="15" t="s">
        <v>4</v>
      </c>
      <c r="H6703" s="1" t="s">
        <v>7148</v>
      </c>
      <c r="I6703" s="2" t="s">
        <v>7149</v>
      </c>
      <c r="J6703" s="6" t="s">
        <v>4</v>
      </c>
      <c r="K6703" s="6" t="s">
        <v>4</v>
      </c>
      <c r="L6703" s="6" t="s">
        <v>4</v>
      </c>
      <c r="M6703" s="6" t="s">
        <v>5</v>
      </c>
      <c r="N6703" s="6" t="s">
        <v>7151</v>
      </c>
      <c r="O6703" s="16">
        <v>44902</v>
      </c>
      <c r="P6703" s="6" t="s">
        <v>7</v>
      </c>
      <c r="Q6703" s="18">
        <v>2082</v>
      </c>
      <c r="R6703" s="18">
        <v>2082</v>
      </c>
      <c r="S6703" s="18">
        <v>0</v>
      </c>
      <c r="T6703" s="18">
        <v>0</v>
      </c>
      <c r="U6703" s="10">
        <f t="shared" si="210"/>
        <v>0</v>
      </c>
      <c r="V6703" s="20">
        <f t="shared" si="211"/>
        <v>0</v>
      </c>
    </row>
    <row r="6704" spans="1:22" ht="29" outlineLevel="4" x14ac:dyDescent="0.35">
      <c r="A6704" s="6" t="s">
        <v>73</v>
      </c>
      <c r="B6704" s="6" t="s">
        <v>74</v>
      </c>
      <c r="C6704" s="12" t="s">
        <v>12994</v>
      </c>
      <c r="D6704" s="5" t="s">
        <v>7138</v>
      </c>
      <c r="E6704" s="6" t="s">
        <v>7138</v>
      </c>
      <c r="F6704" s="1" t="s">
        <v>86</v>
      </c>
      <c r="G6704" s="15" t="s">
        <v>4</v>
      </c>
      <c r="H6704" s="1" t="s">
        <v>7148</v>
      </c>
      <c r="I6704" s="2" t="s">
        <v>7149</v>
      </c>
      <c r="J6704" s="6" t="s">
        <v>4</v>
      </c>
      <c r="K6704" s="6" t="s">
        <v>4</v>
      </c>
      <c r="L6704" s="6" t="s">
        <v>4</v>
      </c>
      <c r="M6704" s="6" t="s">
        <v>5</v>
      </c>
      <c r="N6704" s="6" t="s">
        <v>7152</v>
      </c>
      <c r="O6704" s="16">
        <v>44959</v>
      </c>
      <c r="P6704" s="6" t="s">
        <v>7</v>
      </c>
      <c r="Q6704" s="18">
        <v>2379</v>
      </c>
      <c r="R6704" s="18">
        <v>2379</v>
      </c>
      <c r="S6704" s="18">
        <v>0</v>
      </c>
      <c r="T6704" s="18">
        <v>0</v>
      </c>
      <c r="U6704" s="10">
        <f t="shared" si="210"/>
        <v>0</v>
      </c>
      <c r="V6704" s="20">
        <f t="shared" si="211"/>
        <v>0</v>
      </c>
    </row>
    <row r="6705" spans="1:22" ht="29" outlineLevel="4" x14ac:dyDescent="0.35">
      <c r="A6705" s="6" t="s">
        <v>73</v>
      </c>
      <c r="B6705" s="6" t="s">
        <v>74</v>
      </c>
      <c r="C6705" s="12" t="s">
        <v>12994</v>
      </c>
      <c r="D6705" s="5" t="s">
        <v>7138</v>
      </c>
      <c r="E6705" s="6" t="s">
        <v>7138</v>
      </c>
      <c r="F6705" s="1" t="s">
        <v>86</v>
      </c>
      <c r="G6705" s="15" t="s">
        <v>4</v>
      </c>
      <c r="H6705" s="1" t="s">
        <v>7148</v>
      </c>
      <c r="I6705" s="2" t="s">
        <v>7149</v>
      </c>
      <c r="J6705" s="6" t="s">
        <v>4</v>
      </c>
      <c r="K6705" s="6" t="s">
        <v>4</v>
      </c>
      <c r="L6705" s="6" t="s">
        <v>4</v>
      </c>
      <c r="M6705" s="6" t="s">
        <v>5</v>
      </c>
      <c r="N6705" s="6" t="s">
        <v>7153</v>
      </c>
      <c r="O6705" s="16">
        <v>45008</v>
      </c>
      <c r="P6705" s="6" t="s">
        <v>7</v>
      </c>
      <c r="Q6705" s="18">
        <v>7298</v>
      </c>
      <c r="R6705" s="18">
        <v>7298</v>
      </c>
      <c r="S6705" s="18">
        <v>0</v>
      </c>
      <c r="T6705" s="18">
        <v>0</v>
      </c>
      <c r="U6705" s="10">
        <f t="shared" si="210"/>
        <v>0</v>
      </c>
      <c r="V6705" s="20">
        <f t="shared" si="211"/>
        <v>0</v>
      </c>
    </row>
    <row r="6706" spans="1:22" ht="29" outlineLevel="4" x14ac:dyDescent="0.35">
      <c r="A6706" s="6" t="s">
        <v>73</v>
      </c>
      <c r="B6706" s="6" t="s">
        <v>74</v>
      </c>
      <c r="C6706" s="12" t="s">
        <v>12994</v>
      </c>
      <c r="D6706" s="5" t="s">
        <v>7138</v>
      </c>
      <c r="E6706" s="6" t="s">
        <v>7138</v>
      </c>
      <c r="F6706" s="1" t="s">
        <v>86</v>
      </c>
      <c r="G6706" s="15" t="s">
        <v>4</v>
      </c>
      <c r="H6706" s="1" t="s">
        <v>7148</v>
      </c>
      <c r="I6706" s="2" t="s">
        <v>7149</v>
      </c>
      <c r="J6706" s="6" t="s">
        <v>4</v>
      </c>
      <c r="K6706" s="6" t="s">
        <v>4</v>
      </c>
      <c r="L6706" s="6" t="s">
        <v>4</v>
      </c>
      <c r="M6706" s="6" t="s">
        <v>5</v>
      </c>
      <c r="N6706" s="6" t="s">
        <v>7154</v>
      </c>
      <c r="O6706" s="16">
        <v>45049</v>
      </c>
      <c r="P6706" s="6" t="s">
        <v>7</v>
      </c>
      <c r="Q6706" s="18">
        <v>6095</v>
      </c>
      <c r="R6706" s="18">
        <v>6095</v>
      </c>
      <c r="S6706" s="18">
        <v>0</v>
      </c>
      <c r="T6706" s="18">
        <v>0</v>
      </c>
      <c r="U6706" s="10">
        <f t="shared" si="210"/>
        <v>0</v>
      </c>
      <c r="V6706" s="20">
        <f t="shared" si="211"/>
        <v>0</v>
      </c>
    </row>
    <row r="6707" spans="1:22" outlineLevel="3" x14ac:dyDescent="0.35">
      <c r="H6707" s="14" t="s">
        <v>12592</v>
      </c>
      <c r="O6707" s="16"/>
      <c r="Q6707" s="18">
        <f>SUBTOTAL(9,Q6701:Q6706)</f>
        <v>26032</v>
      </c>
      <c r="R6707" s="18">
        <f>SUBTOTAL(9,R6701:R6706)</f>
        <v>26032</v>
      </c>
      <c r="S6707" s="18">
        <f>SUBTOTAL(9,S6701:S6706)</f>
        <v>0</v>
      </c>
      <c r="T6707" s="18">
        <f>SUBTOTAL(9,T6701:T6706)</f>
        <v>0</v>
      </c>
      <c r="U6707" s="10">
        <f t="shared" si="210"/>
        <v>0</v>
      </c>
      <c r="V6707" s="20">
        <f t="shared" si="211"/>
        <v>0</v>
      </c>
    </row>
    <row r="6708" spans="1:22" ht="29" outlineLevel="4" x14ac:dyDescent="0.35">
      <c r="A6708" s="6" t="s">
        <v>73</v>
      </c>
      <c r="B6708" s="6" t="s">
        <v>74</v>
      </c>
      <c r="C6708" s="12" t="s">
        <v>12994</v>
      </c>
      <c r="D6708" s="5" t="s">
        <v>7138</v>
      </c>
      <c r="E6708" s="6" t="s">
        <v>7138</v>
      </c>
      <c r="F6708" s="1" t="s">
        <v>4</v>
      </c>
      <c r="G6708" s="15" t="s">
        <v>82</v>
      </c>
      <c r="H6708" s="1" t="s">
        <v>7156</v>
      </c>
      <c r="I6708" s="2" t="s">
        <v>7157</v>
      </c>
      <c r="J6708" s="6" t="s">
        <v>4</v>
      </c>
      <c r="K6708" s="6" t="s">
        <v>4</v>
      </c>
      <c r="L6708" s="6" t="s">
        <v>4</v>
      </c>
      <c r="M6708" s="6" t="s">
        <v>5</v>
      </c>
      <c r="N6708" s="6" t="s">
        <v>7155</v>
      </c>
      <c r="O6708" s="16">
        <v>44883</v>
      </c>
      <c r="P6708" s="6" t="s">
        <v>7</v>
      </c>
      <c r="Q6708" s="18">
        <v>998.09</v>
      </c>
      <c r="R6708" s="18">
        <v>0</v>
      </c>
      <c r="S6708" s="18">
        <v>998.09</v>
      </c>
      <c r="T6708" s="18">
        <v>0</v>
      </c>
      <c r="U6708" s="10">
        <f t="shared" si="210"/>
        <v>0</v>
      </c>
      <c r="V6708" s="20">
        <f t="shared" si="211"/>
        <v>0</v>
      </c>
    </row>
    <row r="6709" spans="1:22" ht="29" outlineLevel="4" x14ac:dyDescent="0.35">
      <c r="A6709" s="6" t="s">
        <v>73</v>
      </c>
      <c r="B6709" s="6" t="s">
        <v>74</v>
      </c>
      <c r="C6709" s="12" t="s">
        <v>12994</v>
      </c>
      <c r="D6709" s="5" t="s">
        <v>7138</v>
      </c>
      <c r="E6709" s="6" t="s">
        <v>7138</v>
      </c>
      <c r="F6709" s="1" t="s">
        <v>4</v>
      </c>
      <c r="G6709" s="15" t="s">
        <v>82</v>
      </c>
      <c r="H6709" s="1" t="s">
        <v>7156</v>
      </c>
      <c r="I6709" s="2" t="s">
        <v>7157</v>
      </c>
      <c r="J6709" s="6" t="s">
        <v>4</v>
      </c>
      <c r="K6709" s="6" t="s">
        <v>4</v>
      </c>
      <c r="L6709" s="6" t="s">
        <v>4</v>
      </c>
      <c r="M6709" s="6" t="s">
        <v>5</v>
      </c>
      <c r="N6709" s="6" t="s">
        <v>7158</v>
      </c>
      <c r="O6709" s="16">
        <v>44992</v>
      </c>
      <c r="P6709" s="6" t="s">
        <v>7</v>
      </c>
      <c r="Q6709" s="18">
        <v>362.24</v>
      </c>
      <c r="R6709" s="18">
        <v>0</v>
      </c>
      <c r="S6709" s="18">
        <v>362.24</v>
      </c>
      <c r="T6709" s="18">
        <v>0</v>
      </c>
      <c r="U6709" s="10">
        <f t="shared" si="210"/>
        <v>0</v>
      </c>
      <c r="V6709" s="20">
        <f t="shared" si="211"/>
        <v>0</v>
      </c>
    </row>
    <row r="6710" spans="1:22" ht="29" outlineLevel="4" x14ac:dyDescent="0.35">
      <c r="A6710" s="6" t="s">
        <v>73</v>
      </c>
      <c r="B6710" s="6" t="s">
        <v>74</v>
      </c>
      <c r="C6710" s="12" t="s">
        <v>12994</v>
      </c>
      <c r="D6710" s="5" t="s">
        <v>7138</v>
      </c>
      <c r="E6710" s="6" t="s">
        <v>7138</v>
      </c>
      <c r="F6710" s="1" t="s">
        <v>4</v>
      </c>
      <c r="G6710" s="15" t="s">
        <v>82</v>
      </c>
      <c r="H6710" s="1" t="s">
        <v>7156</v>
      </c>
      <c r="I6710" s="2" t="s">
        <v>7157</v>
      </c>
      <c r="J6710" s="6" t="s">
        <v>4</v>
      </c>
      <c r="K6710" s="6" t="s">
        <v>4</v>
      </c>
      <c r="L6710" s="6" t="s">
        <v>4</v>
      </c>
      <c r="M6710" s="6" t="s">
        <v>5</v>
      </c>
      <c r="N6710" s="6" t="s">
        <v>7159</v>
      </c>
      <c r="O6710" s="16">
        <v>45021</v>
      </c>
      <c r="P6710" s="6" t="s">
        <v>7</v>
      </c>
      <c r="Q6710" s="18">
        <v>1565.45</v>
      </c>
      <c r="R6710" s="18">
        <v>0</v>
      </c>
      <c r="S6710" s="18">
        <v>1565.45</v>
      </c>
      <c r="T6710" s="18">
        <v>0</v>
      </c>
      <c r="U6710" s="10">
        <f t="shared" si="210"/>
        <v>0</v>
      </c>
      <c r="V6710" s="20">
        <f t="shared" si="211"/>
        <v>0</v>
      </c>
    </row>
    <row r="6711" spans="1:22" ht="29" outlineLevel="4" x14ac:dyDescent="0.35">
      <c r="A6711" s="6" t="s">
        <v>73</v>
      </c>
      <c r="B6711" s="6" t="s">
        <v>74</v>
      </c>
      <c r="C6711" s="12" t="s">
        <v>12994</v>
      </c>
      <c r="D6711" s="5" t="s">
        <v>7138</v>
      </c>
      <c r="E6711" s="6" t="s">
        <v>7138</v>
      </c>
      <c r="F6711" s="1" t="s">
        <v>4</v>
      </c>
      <c r="G6711" s="15" t="s">
        <v>82</v>
      </c>
      <c r="H6711" s="1" t="s">
        <v>7156</v>
      </c>
      <c r="I6711" s="2" t="s">
        <v>7157</v>
      </c>
      <c r="J6711" s="6" t="s">
        <v>4</v>
      </c>
      <c r="K6711" s="6" t="s">
        <v>4</v>
      </c>
      <c r="L6711" s="6" t="s">
        <v>4</v>
      </c>
      <c r="M6711" s="6" t="s">
        <v>5</v>
      </c>
      <c r="N6711" s="6" t="s">
        <v>7160</v>
      </c>
      <c r="O6711" s="16">
        <v>45054</v>
      </c>
      <c r="P6711" s="6" t="s">
        <v>7</v>
      </c>
      <c r="Q6711" s="18">
        <v>449.81</v>
      </c>
      <c r="R6711" s="18">
        <v>0</v>
      </c>
      <c r="S6711" s="18">
        <v>449.81</v>
      </c>
      <c r="T6711" s="18">
        <v>0</v>
      </c>
      <c r="U6711" s="10">
        <f t="shared" si="210"/>
        <v>0</v>
      </c>
      <c r="V6711" s="20">
        <f t="shared" si="211"/>
        <v>0</v>
      </c>
    </row>
    <row r="6712" spans="1:22" ht="29" outlineLevel="4" x14ac:dyDescent="0.35">
      <c r="A6712" s="6" t="s">
        <v>73</v>
      </c>
      <c r="B6712" s="6" t="s">
        <v>74</v>
      </c>
      <c r="C6712" s="12" t="s">
        <v>12994</v>
      </c>
      <c r="D6712" s="5" t="s">
        <v>7138</v>
      </c>
      <c r="E6712" s="6" t="s">
        <v>7138</v>
      </c>
      <c r="F6712" s="1" t="s">
        <v>76</v>
      </c>
      <c r="G6712" s="15" t="s">
        <v>4</v>
      </c>
      <c r="H6712" s="1" t="s">
        <v>7156</v>
      </c>
      <c r="I6712" s="2" t="s">
        <v>7157</v>
      </c>
      <c r="J6712" s="6" t="s">
        <v>4</v>
      </c>
      <c r="K6712" s="6" t="s">
        <v>4</v>
      </c>
      <c r="L6712" s="6" t="s">
        <v>4</v>
      </c>
      <c r="M6712" s="6" t="s">
        <v>5</v>
      </c>
      <c r="N6712" s="6" t="s">
        <v>7155</v>
      </c>
      <c r="O6712" s="16">
        <v>44883</v>
      </c>
      <c r="P6712" s="6" t="s">
        <v>7</v>
      </c>
      <c r="Q6712" s="18">
        <v>15971.91</v>
      </c>
      <c r="R6712" s="18">
        <v>15971.91</v>
      </c>
      <c r="S6712" s="18">
        <v>0</v>
      </c>
      <c r="T6712" s="18">
        <v>0</v>
      </c>
      <c r="U6712" s="10">
        <f t="shared" si="210"/>
        <v>0</v>
      </c>
      <c r="V6712" s="20">
        <f t="shared" si="211"/>
        <v>0</v>
      </c>
    </row>
    <row r="6713" spans="1:22" ht="29" outlineLevel="4" x14ac:dyDescent="0.35">
      <c r="A6713" s="6" t="s">
        <v>73</v>
      </c>
      <c r="B6713" s="6" t="s">
        <v>74</v>
      </c>
      <c r="C6713" s="12" t="s">
        <v>12994</v>
      </c>
      <c r="D6713" s="5" t="s">
        <v>7138</v>
      </c>
      <c r="E6713" s="6" t="s">
        <v>7138</v>
      </c>
      <c r="F6713" s="1" t="s">
        <v>76</v>
      </c>
      <c r="G6713" s="15" t="s">
        <v>4</v>
      </c>
      <c r="H6713" s="1" t="s">
        <v>7156</v>
      </c>
      <c r="I6713" s="2" t="s">
        <v>7157</v>
      </c>
      <c r="J6713" s="6" t="s">
        <v>4</v>
      </c>
      <c r="K6713" s="6" t="s">
        <v>4</v>
      </c>
      <c r="L6713" s="6" t="s">
        <v>4</v>
      </c>
      <c r="M6713" s="6" t="s">
        <v>5</v>
      </c>
      <c r="N6713" s="6" t="s">
        <v>7158</v>
      </c>
      <c r="O6713" s="16">
        <v>44992</v>
      </c>
      <c r="P6713" s="6" t="s">
        <v>7</v>
      </c>
      <c r="Q6713" s="18">
        <v>5796.76</v>
      </c>
      <c r="R6713" s="18">
        <v>5796.76</v>
      </c>
      <c r="S6713" s="18">
        <v>0</v>
      </c>
      <c r="T6713" s="18">
        <v>0</v>
      </c>
      <c r="U6713" s="10">
        <f t="shared" si="210"/>
        <v>0</v>
      </c>
      <c r="V6713" s="20">
        <f t="shared" si="211"/>
        <v>0</v>
      </c>
    </row>
    <row r="6714" spans="1:22" ht="29" outlineLevel="4" x14ac:dyDescent="0.35">
      <c r="A6714" s="6" t="s">
        <v>73</v>
      </c>
      <c r="B6714" s="6" t="s">
        <v>74</v>
      </c>
      <c r="C6714" s="12" t="s">
        <v>12994</v>
      </c>
      <c r="D6714" s="5" t="s">
        <v>7138</v>
      </c>
      <c r="E6714" s="6" t="s">
        <v>7138</v>
      </c>
      <c r="F6714" s="1" t="s">
        <v>76</v>
      </c>
      <c r="G6714" s="15" t="s">
        <v>4</v>
      </c>
      <c r="H6714" s="1" t="s">
        <v>7156</v>
      </c>
      <c r="I6714" s="2" t="s">
        <v>7157</v>
      </c>
      <c r="J6714" s="6" t="s">
        <v>4</v>
      </c>
      <c r="K6714" s="6" t="s">
        <v>4</v>
      </c>
      <c r="L6714" s="6" t="s">
        <v>4</v>
      </c>
      <c r="M6714" s="6" t="s">
        <v>5</v>
      </c>
      <c r="N6714" s="6" t="s">
        <v>7159</v>
      </c>
      <c r="O6714" s="16">
        <v>45021</v>
      </c>
      <c r="P6714" s="6" t="s">
        <v>7</v>
      </c>
      <c r="Q6714" s="18">
        <v>25051.55</v>
      </c>
      <c r="R6714" s="18">
        <v>25051.55</v>
      </c>
      <c r="S6714" s="18">
        <v>0</v>
      </c>
      <c r="T6714" s="18">
        <v>0</v>
      </c>
      <c r="U6714" s="10">
        <f t="shared" si="210"/>
        <v>0</v>
      </c>
      <c r="V6714" s="20">
        <f t="shared" si="211"/>
        <v>0</v>
      </c>
    </row>
    <row r="6715" spans="1:22" ht="29" outlineLevel="4" x14ac:dyDescent="0.35">
      <c r="A6715" s="6" t="s">
        <v>73</v>
      </c>
      <c r="B6715" s="6" t="s">
        <v>74</v>
      </c>
      <c r="C6715" s="12" t="s">
        <v>12994</v>
      </c>
      <c r="D6715" s="5" t="s">
        <v>7138</v>
      </c>
      <c r="E6715" s="6" t="s">
        <v>7138</v>
      </c>
      <c r="F6715" s="1" t="s">
        <v>76</v>
      </c>
      <c r="G6715" s="15" t="s">
        <v>4</v>
      </c>
      <c r="H6715" s="1" t="s">
        <v>7156</v>
      </c>
      <c r="I6715" s="2" t="s">
        <v>7157</v>
      </c>
      <c r="J6715" s="6" t="s">
        <v>4</v>
      </c>
      <c r="K6715" s="6" t="s">
        <v>4</v>
      </c>
      <c r="L6715" s="6" t="s">
        <v>4</v>
      </c>
      <c r="M6715" s="6" t="s">
        <v>5</v>
      </c>
      <c r="N6715" s="6" t="s">
        <v>7160</v>
      </c>
      <c r="O6715" s="16">
        <v>45054</v>
      </c>
      <c r="P6715" s="6" t="s">
        <v>7</v>
      </c>
      <c r="Q6715" s="18">
        <v>7198.19</v>
      </c>
      <c r="R6715" s="18">
        <v>7198.19</v>
      </c>
      <c r="S6715" s="18">
        <v>0</v>
      </c>
      <c r="T6715" s="18">
        <v>0</v>
      </c>
      <c r="U6715" s="10">
        <f t="shared" si="210"/>
        <v>0</v>
      </c>
      <c r="V6715" s="20">
        <f t="shared" si="211"/>
        <v>0</v>
      </c>
    </row>
    <row r="6716" spans="1:22" outlineLevel="3" x14ac:dyDescent="0.35">
      <c r="H6716" s="14" t="s">
        <v>12593</v>
      </c>
      <c r="O6716" s="16"/>
      <c r="Q6716" s="18">
        <f>SUBTOTAL(9,Q6708:Q6715)</f>
        <v>57394</v>
      </c>
      <c r="R6716" s="18">
        <f>SUBTOTAL(9,R6708:R6715)</f>
        <v>54018.41</v>
      </c>
      <c r="S6716" s="18">
        <f>SUBTOTAL(9,S6708:S6715)</f>
        <v>3375.5899999999997</v>
      </c>
      <c r="T6716" s="18">
        <f>SUBTOTAL(9,T6708:T6715)</f>
        <v>0</v>
      </c>
      <c r="U6716" s="10">
        <f t="shared" si="210"/>
        <v>-3.1832314562052488E-12</v>
      </c>
      <c r="V6716" s="20">
        <f t="shared" si="211"/>
        <v>-3.1832314562052488E-12</v>
      </c>
    </row>
    <row r="6717" spans="1:22" ht="29" outlineLevel="4" x14ac:dyDescent="0.35">
      <c r="A6717" s="6" t="s">
        <v>73</v>
      </c>
      <c r="B6717" s="6" t="s">
        <v>74</v>
      </c>
      <c r="C6717" s="12" t="s">
        <v>12994</v>
      </c>
      <c r="D6717" s="5" t="s">
        <v>7138</v>
      </c>
      <c r="E6717" s="6" t="s">
        <v>7138</v>
      </c>
      <c r="F6717" s="1" t="s">
        <v>76</v>
      </c>
      <c r="G6717" s="15" t="s">
        <v>4</v>
      </c>
      <c r="H6717" s="1" t="s">
        <v>7162</v>
      </c>
      <c r="I6717" s="2" t="s">
        <v>7163</v>
      </c>
      <c r="J6717" s="6" t="s">
        <v>4</v>
      </c>
      <c r="K6717" s="6" t="s">
        <v>4</v>
      </c>
      <c r="L6717" s="6" t="s">
        <v>4</v>
      </c>
      <c r="M6717" s="6" t="s">
        <v>5</v>
      </c>
      <c r="N6717" s="6" t="s">
        <v>7161</v>
      </c>
      <c r="O6717" s="16">
        <v>44886</v>
      </c>
      <c r="P6717" s="6" t="s">
        <v>7</v>
      </c>
      <c r="Q6717" s="18">
        <v>53046</v>
      </c>
      <c r="R6717" s="18">
        <v>53046</v>
      </c>
      <c r="S6717" s="18">
        <v>0</v>
      </c>
      <c r="T6717" s="18">
        <v>0</v>
      </c>
      <c r="U6717" s="10">
        <f t="shared" si="210"/>
        <v>0</v>
      </c>
      <c r="V6717" s="20">
        <f t="shared" si="211"/>
        <v>0</v>
      </c>
    </row>
    <row r="6718" spans="1:22" ht="29" outlineLevel="4" x14ac:dyDescent="0.35">
      <c r="A6718" s="6" t="s">
        <v>73</v>
      </c>
      <c r="B6718" s="6" t="s">
        <v>74</v>
      </c>
      <c r="C6718" s="12" t="s">
        <v>12994</v>
      </c>
      <c r="D6718" s="5" t="s">
        <v>7138</v>
      </c>
      <c r="E6718" s="6" t="s">
        <v>7138</v>
      </c>
      <c r="F6718" s="1" t="s">
        <v>76</v>
      </c>
      <c r="G6718" s="15" t="s">
        <v>4</v>
      </c>
      <c r="H6718" s="1" t="s">
        <v>7162</v>
      </c>
      <c r="I6718" s="2" t="s">
        <v>7163</v>
      </c>
      <c r="J6718" s="6" t="s">
        <v>4</v>
      </c>
      <c r="K6718" s="6" t="s">
        <v>4</v>
      </c>
      <c r="L6718" s="6" t="s">
        <v>4</v>
      </c>
      <c r="M6718" s="6" t="s">
        <v>5</v>
      </c>
      <c r="N6718" s="6" t="s">
        <v>7164</v>
      </c>
      <c r="O6718" s="16">
        <v>44902</v>
      </c>
      <c r="P6718" s="6" t="s">
        <v>7</v>
      </c>
      <c r="Q6718" s="18">
        <v>24440</v>
      </c>
      <c r="R6718" s="18">
        <v>24440</v>
      </c>
      <c r="S6718" s="18">
        <v>0</v>
      </c>
      <c r="T6718" s="18">
        <v>0</v>
      </c>
      <c r="U6718" s="10">
        <f t="shared" si="210"/>
        <v>0</v>
      </c>
      <c r="V6718" s="20">
        <f t="shared" si="211"/>
        <v>0</v>
      </c>
    </row>
    <row r="6719" spans="1:22" ht="29" outlineLevel="4" x14ac:dyDescent="0.35">
      <c r="A6719" s="6" t="s">
        <v>73</v>
      </c>
      <c r="B6719" s="6" t="s">
        <v>74</v>
      </c>
      <c r="C6719" s="12" t="s">
        <v>12994</v>
      </c>
      <c r="D6719" s="5" t="s">
        <v>7138</v>
      </c>
      <c r="E6719" s="6" t="s">
        <v>7138</v>
      </c>
      <c r="F6719" s="1" t="s">
        <v>76</v>
      </c>
      <c r="G6719" s="15" t="s">
        <v>4</v>
      </c>
      <c r="H6719" s="1" t="s">
        <v>7162</v>
      </c>
      <c r="I6719" s="2" t="s">
        <v>7163</v>
      </c>
      <c r="J6719" s="6" t="s">
        <v>4</v>
      </c>
      <c r="K6719" s="6" t="s">
        <v>4</v>
      </c>
      <c r="L6719" s="6" t="s">
        <v>4</v>
      </c>
      <c r="M6719" s="6" t="s">
        <v>5</v>
      </c>
      <c r="N6719" s="6" t="s">
        <v>7165</v>
      </c>
      <c r="O6719" s="16">
        <v>45062</v>
      </c>
      <c r="P6719" s="6" t="s">
        <v>7</v>
      </c>
      <c r="Q6719" s="18">
        <v>96286</v>
      </c>
      <c r="R6719" s="18">
        <v>96286</v>
      </c>
      <c r="S6719" s="18">
        <v>0</v>
      </c>
      <c r="T6719" s="18">
        <v>0</v>
      </c>
      <c r="U6719" s="10">
        <f t="shared" si="210"/>
        <v>0</v>
      </c>
      <c r="V6719" s="20">
        <f t="shared" si="211"/>
        <v>0</v>
      </c>
    </row>
    <row r="6720" spans="1:22" outlineLevel="3" x14ac:dyDescent="0.35">
      <c r="H6720" s="14" t="s">
        <v>12594</v>
      </c>
      <c r="O6720" s="16"/>
      <c r="Q6720" s="18">
        <f>SUBTOTAL(9,Q6717:Q6719)</f>
        <v>173772</v>
      </c>
      <c r="R6720" s="18">
        <f>SUBTOTAL(9,R6717:R6719)</f>
        <v>173772</v>
      </c>
      <c r="S6720" s="18">
        <f>SUBTOTAL(9,S6717:S6719)</f>
        <v>0</v>
      </c>
      <c r="T6720" s="18">
        <f>SUBTOTAL(9,T6717:T6719)</f>
        <v>0</v>
      </c>
      <c r="U6720" s="10">
        <f t="shared" si="210"/>
        <v>0</v>
      </c>
      <c r="V6720" s="20">
        <f t="shared" si="211"/>
        <v>0</v>
      </c>
    </row>
    <row r="6721" spans="1:22" ht="29" outlineLevel="2" x14ac:dyDescent="0.35">
      <c r="C6721" s="13" t="s">
        <v>12995</v>
      </c>
      <c r="O6721" s="16"/>
      <c r="Q6721" s="18">
        <f>SUBTOTAL(9,Q6693:Q6719)</f>
        <v>266338</v>
      </c>
      <c r="R6721" s="18">
        <f>SUBTOTAL(9,R6693:R6719)</f>
        <v>262643.52</v>
      </c>
      <c r="S6721" s="18">
        <f>SUBTOTAL(9,S6693:S6719)</f>
        <v>3694.48</v>
      </c>
      <c r="T6721" s="18">
        <f>SUBTOTAL(9,T6693:T6719)</f>
        <v>0</v>
      </c>
      <c r="U6721" s="10">
        <f t="shared" si="210"/>
        <v>-1.8644641386345029E-11</v>
      </c>
      <c r="V6721" s="20">
        <f t="shared" si="211"/>
        <v>-1.8644641386345029E-11</v>
      </c>
    </row>
    <row r="6722" spans="1:22" ht="43.5" outlineLevel="4" x14ac:dyDescent="0.35">
      <c r="A6722" s="6" t="s">
        <v>52</v>
      </c>
      <c r="B6722" s="6" t="s">
        <v>53</v>
      </c>
      <c r="C6722" s="12" t="s">
        <v>12996</v>
      </c>
      <c r="D6722" s="5" t="s">
        <v>7166</v>
      </c>
      <c r="E6722" s="6" t="s">
        <v>7166</v>
      </c>
      <c r="F6722" s="1" t="s">
        <v>4</v>
      </c>
      <c r="G6722" s="15" t="s">
        <v>2195</v>
      </c>
      <c r="H6722" s="1" t="s">
        <v>7168</v>
      </c>
      <c r="I6722" s="2" t="s">
        <v>7169</v>
      </c>
      <c r="J6722" s="6" t="s">
        <v>4</v>
      </c>
      <c r="K6722" s="6" t="s">
        <v>4</v>
      </c>
      <c r="L6722" s="6" t="s">
        <v>4</v>
      </c>
      <c r="M6722" s="6" t="s">
        <v>5</v>
      </c>
      <c r="N6722" s="6" t="s">
        <v>7167</v>
      </c>
      <c r="O6722" s="16">
        <v>44902</v>
      </c>
      <c r="P6722" s="6" t="s">
        <v>7</v>
      </c>
      <c r="Q6722" s="18">
        <v>1497</v>
      </c>
      <c r="R6722" s="18">
        <v>0</v>
      </c>
      <c r="S6722" s="18">
        <v>1497</v>
      </c>
      <c r="T6722" s="18">
        <v>0</v>
      </c>
      <c r="U6722" s="10">
        <f t="shared" si="210"/>
        <v>0</v>
      </c>
      <c r="V6722" s="20">
        <f t="shared" si="211"/>
        <v>0</v>
      </c>
    </row>
    <row r="6723" spans="1:22" outlineLevel="3" x14ac:dyDescent="0.35">
      <c r="H6723" s="14" t="s">
        <v>12595</v>
      </c>
      <c r="O6723" s="16"/>
      <c r="Q6723" s="18">
        <f>SUBTOTAL(9,Q6722:Q6722)</f>
        <v>1497</v>
      </c>
      <c r="R6723" s="18">
        <f>SUBTOTAL(9,R6722:R6722)</f>
        <v>0</v>
      </c>
      <c r="S6723" s="18">
        <f>SUBTOTAL(9,S6722:S6722)</f>
        <v>1497</v>
      </c>
      <c r="T6723" s="18">
        <f>SUBTOTAL(9,T6722:T6722)</f>
        <v>0</v>
      </c>
      <c r="U6723" s="10">
        <f t="shared" ref="U6723:U6786" si="212">Q6723-R6723-S6723-T6723</f>
        <v>0</v>
      </c>
      <c r="V6723" s="20">
        <f t="shared" ref="V6723:V6786" si="213">Q6723-R6723-S6723-T6723</f>
        <v>0</v>
      </c>
    </row>
    <row r="6724" spans="1:22" ht="29" outlineLevel="4" x14ac:dyDescent="0.35">
      <c r="A6724" s="6" t="s">
        <v>52</v>
      </c>
      <c r="B6724" s="6" t="s">
        <v>53</v>
      </c>
      <c r="C6724" s="12" t="s">
        <v>12996</v>
      </c>
      <c r="D6724" s="5" t="s">
        <v>7166</v>
      </c>
      <c r="E6724" s="6" t="s">
        <v>7166</v>
      </c>
      <c r="F6724" s="1" t="s">
        <v>55</v>
      </c>
      <c r="G6724" s="15" t="s">
        <v>4</v>
      </c>
      <c r="H6724" s="1" t="s">
        <v>7171</v>
      </c>
      <c r="I6724" s="2" t="s">
        <v>7172</v>
      </c>
      <c r="J6724" s="6" t="s">
        <v>4</v>
      </c>
      <c r="K6724" s="6" t="s">
        <v>4</v>
      </c>
      <c r="L6724" s="6" t="s">
        <v>4</v>
      </c>
      <c r="M6724" s="6" t="s">
        <v>5</v>
      </c>
      <c r="N6724" s="6" t="s">
        <v>7170</v>
      </c>
      <c r="O6724" s="16">
        <v>44910</v>
      </c>
      <c r="P6724" s="6" t="s">
        <v>7</v>
      </c>
      <c r="Q6724" s="18">
        <v>105586</v>
      </c>
      <c r="R6724" s="18">
        <v>105586</v>
      </c>
      <c r="S6724" s="18">
        <v>0</v>
      </c>
      <c r="T6724" s="18">
        <v>0</v>
      </c>
      <c r="U6724" s="10">
        <f t="shared" si="212"/>
        <v>0</v>
      </c>
      <c r="V6724" s="20">
        <f t="shared" si="213"/>
        <v>0</v>
      </c>
    </row>
    <row r="6725" spans="1:22" ht="29" outlineLevel="4" x14ac:dyDescent="0.35">
      <c r="A6725" s="6" t="s">
        <v>52</v>
      </c>
      <c r="B6725" s="6" t="s">
        <v>53</v>
      </c>
      <c r="C6725" s="12" t="s">
        <v>12996</v>
      </c>
      <c r="D6725" s="5" t="s">
        <v>7166</v>
      </c>
      <c r="E6725" s="6" t="s">
        <v>7166</v>
      </c>
      <c r="F6725" s="1" t="s">
        <v>55</v>
      </c>
      <c r="G6725" s="15" t="s">
        <v>4</v>
      </c>
      <c r="H6725" s="1" t="s">
        <v>7171</v>
      </c>
      <c r="I6725" s="2" t="s">
        <v>7172</v>
      </c>
      <c r="J6725" s="6" t="s">
        <v>4</v>
      </c>
      <c r="K6725" s="6" t="s">
        <v>4</v>
      </c>
      <c r="L6725" s="6" t="s">
        <v>4</v>
      </c>
      <c r="M6725" s="6" t="s">
        <v>5</v>
      </c>
      <c r="N6725" s="6" t="s">
        <v>7173</v>
      </c>
      <c r="O6725" s="16">
        <v>44987</v>
      </c>
      <c r="P6725" s="6" t="s">
        <v>7</v>
      </c>
      <c r="Q6725" s="18">
        <v>10783</v>
      </c>
      <c r="R6725" s="18">
        <v>10783</v>
      </c>
      <c r="S6725" s="18">
        <v>0</v>
      </c>
      <c r="T6725" s="18">
        <v>0</v>
      </c>
      <c r="U6725" s="10">
        <f t="shared" si="212"/>
        <v>0</v>
      </c>
      <c r="V6725" s="20">
        <f t="shared" si="213"/>
        <v>0</v>
      </c>
    </row>
    <row r="6726" spans="1:22" outlineLevel="3" x14ac:dyDescent="0.35">
      <c r="H6726" s="14" t="s">
        <v>12596</v>
      </c>
      <c r="O6726" s="16"/>
      <c r="Q6726" s="18">
        <f>SUBTOTAL(9,Q6724:Q6725)</f>
        <v>116369</v>
      </c>
      <c r="R6726" s="18">
        <f>SUBTOTAL(9,R6724:R6725)</f>
        <v>116369</v>
      </c>
      <c r="S6726" s="18">
        <f>SUBTOTAL(9,S6724:S6725)</f>
        <v>0</v>
      </c>
      <c r="T6726" s="18">
        <f>SUBTOTAL(9,T6724:T6725)</f>
        <v>0</v>
      </c>
      <c r="U6726" s="10">
        <f t="shared" si="212"/>
        <v>0</v>
      </c>
      <c r="V6726" s="20">
        <f t="shared" si="213"/>
        <v>0</v>
      </c>
    </row>
    <row r="6727" spans="1:22" ht="29" outlineLevel="4" x14ac:dyDescent="0.35">
      <c r="A6727" s="6" t="s">
        <v>52</v>
      </c>
      <c r="B6727" s="6" t="s">
        <v>53</v>
      </c>
      <c r="C6727" s="12" t="s">
        <v>12996</v>
      </c>
      <c r="D6727" s="5" t="s">
        <v>7166</v>
      </c>
      <c r="E6727" s="6" t="s">
        <v>7166</v>
      </c>
      <c r="F6727" s="1" t="s">
        <v>55</v>
      </c>
      <c r="G6727" s="15" t="s">
        <v>4</v>
      </c>
      <c r="H6727" s="1" t="s">
        <v>7175</v>
      </c>
      <c r="I6727" s="2" t="s">
        <v>7172</v>
      </c>
      <c r="J6727" s="6" t="s">
        <v>4</v>
      </c>
      <c r="K6727" s="6" t="s">
        <v>4</v>
      </c>
      <c r="L6727" s="6" t="s">
        <v>4</v>
      </c>
      <c r="M6727" s="6" t="s">
        <v>5</v>
      </c>
      <c r="N6727" s="6" t="s">
        <v>7174</v>
      </c>
      <c r="O6727" s="16">
        <v>44778</v>
      </c>
      <c r="P6727" s="6" t="s">
        <v>7</v>
      </c>
      <c r="Q6727" s="18">
        <v>17468</v>
      </c>
      <c r="R6727" s="18">
        <v>17468</v>
      </c>
      <c r="S6727" s="18">
        <v>0</v>
      </c>
      <c r="T6727" s="18">
        <v>0</v>
      </c>
      <c r="U6727" s="10">
        <f t="shared" si="212"/>
        <v>0</v>
      </c>
      <c r="V6727" s="20">
        <f t="shared" si="213"/>
        <v>0</v>
      </c>
    </row>
    <row r="6728" spans="1:22" outlineLevel="3" x14ac:dyDescent="0.35">
      <c r="H6728" s="14" t="s">
        <v>12597</v>
      </c>
      <c r="O6728" s="16"/>
      <c r="Q6728" s="18">
        <f>SUBTOTAL(9,Q6727:Q6727)</f>
        <v>17468</v>
      </c>
      <c r="R6728" s="18">
        <f>SUBTOTAL(9,R6727:R6727)</f>
        <v>17468</v>
      </c>
      <c r="S6728" s="18">
        <f>SUBTOTAL(9,S6727:S6727)</f>
        <v>0</v>
      </c>
      <c r="T6728" s="18">
        <f>SUBTOTAL(9,T6727:T6727)</f>
        <v>0</v>
      </c>
      <c r="U6728" s="10">
        <f t="shared" si="212"/>
        <v>0</v>
      </c>
      <c r="V6728" s="20">
        <f t="shared" si="213"/>
        <v>0</v>
      </c>
    </row>
    <row r="6729" spans="1:22" ht="29" outlineLevel="4" x14ac:dyDescent="0.35">
      <c r="A6729" s="6" t="s">
        <v>52</v>
      </c>
      <c r="B6729" s="6" t="s">
        <v>53</v>
      </c>
      <c r="C6729" s="12" t="s">
        <v>12996</v>
      </c>
      <c r="D6729" s="5" t="s">
        <v>7166</v>
      </c>
      <c r="E6729" s="6" t="s">
        <v>7166</v>
      </c>
      <c r="F6729" s="1" t="s">
        <v>4</v>
      </c>
      <c r="G6729" s="15" t="s">
        <v>2195</v>
      </c>
      <c r="H6729" s="1" t="s">
        <v>7177</v>
      </c>
      <c r="I6729" s="2" t="s">
        <v>7178</v>
      </c>
      <c r="J6729" s="6" t="s">
        <v>4</v>
      </c>
      <c r="K6729" s="6" t="s">
        <v>4</v>
      </c>
      <c r="L6729" s="6" t="s">
        <v>4</v>
      </c>
      <c r="M6729" s="6" t="s">
        <v>5</v>
      </c>
      <c r="N6729" s="6" t="s">
        <v>7176</v>
      </c>
      <c r="O6729" s="16">
        <v>44902</v>
      </c>
      <c r="P6729" s="6" t="s">
        <v>7</v>
      </c>
      <c r="Q6729" s="18">
        <v>3514</v>
      </c>
      <c r="R6729" s="18">
        <v>0</v>
      </c>
      <c r="S6729" s="18">
        <v>3514</v>
      </c>
      <c r="T6729" s="18">
        <v>0</v>
      </c>
      <c r="U6729" s="10">
        <f t="shared" si="212"/>
        <v>0</v>
      </c>
      <c r="V6729" s="20">
        <f t="shared" si="213"/>
        <v>0</v>
      </c>
    </row>
    <row r="6730" spans="1:22" outlineLevel="3" x14ac:dyDescent="0.35">
      <c r="H6730" s="14" t="s">
        <v>12598</v>
      </c>
      <c r="O6730" s="16"/>
      <c r="Q6730" s="18">
        <f>SUBTOTAL(9,Q6729:Q6729)</f>
        <v>3514</v>
      </c>
      <c r="R6730" s="18">
        <f>SUBTOTAL(9,R6729:R6729)</f>
        <v>0</v>
      </c>
      <c r="S6730" s="18">
        <f>SUBTOTAL(9,S6729:S6729)</f>
        <v>3514</v>
      </c>
      <c r="T6730" s="18">
        <f>SUBTOTAL(9,T6729:T6729)</f>
        <v>0</v>
      </c>
      <c r="U6730" s="10">
        <f t="shared" si="212"/>
        <v>0</v>
      </c>
      <c r="V6730" s="20">
        <f t="shared" si="213"/>
        <v>0</v>
      </c>
    </row>
    <row r="6731" spans="1:22" ht="29" outlineLevel="2" x14ac:dyDescent="0.35">
      <c r="C6731" s="13" t="s">
        <v>12997</v>
      </c>
      <c r="O6731" s="16"/>
      <c r="Q6731" s="18">
        <f>SUBTOTAL(9,Q6722:Q6729)</f>
        <v>138848</v>
      </c>
      <c r="R6731" s="18">
        <f>SUBTOTAL(9,R6722:R6729)</f>
        <v>133837</v>
      </c>
      <c r="S6731" s="18">
        <f>SUBTOTAL(9,S6722:S6729)</f>
        <v>5011</v>
      </c>
      <c r="T6731" s="18">
        <f>SUBTOTAL(9,T6722:T6729)</f>
        <v>0</v>
      </c>
      <c r="U6731" s="10">
        <f t="shared" si="212"/>
        <v>0</v>
      </c>
      <c r="V6731" s="20">
        <f t="shared" si="213"/>
        <v>0</v>
      </c>
    </row>
    <row r="6732" spans="1:22" ht="29" outlineLevel="4" x14ac:dyDescent="0.35">
      <c r="A6732" s="6" t="s">
        <v>743</v>
      </c>
      <c r="B6732" s="6" t="s">
        <v>744</v>
      </c>
      <c r="C6732" s="12" t="s">
        <v>7179</v>
      </c>
      <c r="D6732" s="5" t="s">
        <v>7180</v>
      </c>
      <c r="E6732" s="6" t="s">
        <v>7180</v>
      </c>
      <c r="F6732" s="1" t="s">
        <v>4</v>
      </c>
      <c r="G6732" s="15" t="s">
        <v>1372</v>
      </c>
      <c r="H6732" s="1" t="s">
        <v>7182</v>
      </c>
      <c r="I6732" s="2" t="s">
        <v>7183</v>
      </c>
      <c r="J6732" s="6" t="s">
        <v>4</v>
      </c>
      <c r="K6732" s="6" t="s">
        <v>4</v>
      </c>
      <c r="L6732" s="6" t="s">
        <v>4</v>
      </c>
      <c r="M6732" s="6" t="s">
        <v>5</v>
      </c>
      <c r="N6732" s="6" t="s">
        <v>7181</v>
      </c>
      <c r="O6732" s="16">
        <v>44763</v>
      </c>
      <c r="P6732" s="6" t="s">
        <v>7</v>
      </c>
      <c r="Q6732" s="18">
        <v>25000</v>
      </c>
      <c r="R6732" s="18">
        <v>0</v>
      </c>
      <c r="S6732" s="18">
        <v>25000</v>
      </c>
      <c r="T6732" s="18">
        <v>0</v>
      </c>
      <c r="U6732" s="10">
        <f t="shared" si="212"/>
        <v>0</v>
      </c>
      <c r="V6732" s="20">
        <f t="shared" si="213"/>
        <v>0</v>
      </c>
    </row>
    <row r="6733" spans="1:22" outlineLevel="3" x14ac:dyDescent="0.35">
      <c r="H6733" s="14" t="s">
        <v>12599</v>
      </c>
      <c r="O6733" s="16"/>
      <c r="Q6733" s="18">
        <f>SUBTOTAL(9,Q6732:Q6732)</f>
        <v>25000</v>
      </c>
      <c r="R6733" s="18">
        <f>SUBTOTAL(9,R6732:R6732)</f>
        <v>0</v>
      </c>
      <c r="S6733" s="18">
        <f>SUBTOTAL(9,S6732:S6732)</f>
        <v>25000</v>
      </c>
      <c r="T6733" s="18">
        <f>SUBTOTAL(9,T6732:T6732)</f>
        <v>0</v>
      </c>
      <c r="U6733" s="10">
        <f t="shared" si="212"/>
        <v>0</v>
      </c>
      <c r="V6733" s="20">
        <f t="shared" si="213"/>
        <v>0</v>
      </c>
    </row>
    <row r="6734" spans="1:22" outlineLevel="2" x14ac:dyDescent="0.35">
      <c r="C6734" s="13" t="s">
        <v>10861</v>
      </c>
      <c r="O6734" s="16"/>
      <c r="Q6734" s="18">
        <f>SUBTOTAL(9,Q6732:Q6732)</f>
        <v>25000</v>
      </c>
      <c r="R6734" s="18">
        <f>SUBTOTAL(9,R6732:R6732)</f>
        <v>0</v>
      </c>
      <c r="S6734" s="18">
        <f>SUBTOTAL(9,S6732:S6732)</f>
        <v>25000</v>
      </c>
      <c r="T6734" s="18">
        <f>SUBTOTAL(9,T6732:T6732)</f>
        <v>0</v>
      </c>
      <c r="U6734" s="10">
        <f t="shared" si="212"/>
        <v>0</v>
      </c>
      <c r="V6734" s="20">
        <f t="shared" si="213"/>
        <v>0</v>
      </c>
    </row>
    <row r="6735" spans="1:22" ht="29" outlineLevel="4" x14ac:dyDescent="0.35">
      <c r="A6735" s="6" t="s">
        <v>73</v>
      </c>
      <c r="B6735" s="6" t="s">
        <v>74</v>
      </c>
      <c r="C6735" s="12" t="s">
        <v>12998</v>
      </c>
      <c r="D6735" s="5" t="s">
        <v>7184</v>
      </c>
      <c r="E6735" s="6" t="s">
        <v>7184</v>
      </c>
      <c r="F6735" s="1" t="s">
        <v>4</v>
      </c>
      <c r="G6735" s="15" t="s">
        <v>97</v>
      </c>
      <c r="H6735" s="1" t="s">
        <v>7186</v>
      </c>
      <c r="I6735" s="2" t="s">
        <v>7187</v>
      </c>
      <c r="J6735" s="6" t="s">
        <v>4</v>
      </c>
      <c r="K6735" s="6" t="s">
        <v>4</v>
      </c>
      <c r="L6735" s="6" t="s">
        <v>4</v>
      </c>
      <c r="M6735" s="6" t="s">
        <v>5</v>
      </c>
      <c r="N6735" s="6" t="s">
        <v>7185</v>
      </c>
      <c r="O6735" s="16">
        <v>44782</v>
      </c>
      <c r="P6735" s="6" t="s">
        <v>7</v>
      </c>
      <c r="Q6735" s="18">
        <v>212</v>
      </c>
      <c r="R6735" s="18">
        <v>0</v>
      </c>
      <c r="S6735" s="18">
        <v>212</v>
      </c>
      <c r="T6735" s="18">
        <v>0</v>
      </c>
      <c r="U6735" s="10">
        <f t="shared" si="212"/>
        <v>0</v>
      </c>
      <c r="V6735" s="20">
        <f t="shared" si="213"/>
        <v>0</v>
      </c>
    </row>
    <row r="6736" spans="1:22" ht="29" outlineLevel="4" x14ac:dyDescent="0.35">
      <c r="A6736" s="6" t="s">
        <v>73</v>
      </c>
      <c r="B6736" s="6" t="s">
        <v>74</v>
      </c>
      <c r="C6736" s="12" t="s">
        <v>12998</v>
      </c>
      <c r="D6736" s="5" t="s">
        <v>7184</v>
      </c>
      <c r="E6736" s="6" t="s">
        <v>7184</v>
      </c>
      <c r="F6736" s="1" t="s">
        <v>86</v>
      </c>
      <c r="G6736" s="15" t="s">
        <v>4</v>
      </c>
      <c r="H6736" s="1" t="s">
        <v>7186</v>
      </c>
      <c r="I6736" s="2" t="s">
        <v>7187</v>
      </c>
      <c r="J6736" s="6" t="s">
        <v>4</v>
      </c>
      <c r="K6736" s="6" t="s">
        <v>4</v>
      </c>
      <c r="L6736" s="6" t="s">
        <v>4</v>
      </c>
      <c r="M6736" s="6" t="s">
        <v>5</v>
      </c>
      <c r="N6736" s="6" t="s">
        <v>7185</v>
      </c>
      <c r="O6736" s="16">
        <v>44782</v>
      </c>
      <c r="P6736" s="6" t="s">
        <v>7</v>
      </c>
      <c r="Q6736" s="18">
        <v>1696</v>
      </c>
      <c r="R6736" s="18">
        <v>1696</v>
      </c>
      <c r="S6736" s="18">
        <v>0</v>
      </c>
      <c r="T6736" s="18">
        <v>0</v>
      </c>
      <c r="U6736" s="10">
        <f t="shared" si="212"/>
        <v>0</v>
      </c>
      <c r="V6736" s="20">
        <f t="shared" si="213"/>
        <v>0</v>
      </c>
    </row>
    <row r="6737" spans="1:22" outlineLevel="3" x14ac:dyDescent="0.35">
      <c r="H6737" s="14" t="s">
        <v>12600</v>
      </c>
      <c r="O6737" s="16"/>
      <c r="Q6737" s="18">
        <f>SUBTOTAL(9,Q6735:Q6736)</f>
        <v>1908</v>
      </c>
      <c r="R6737" s="18">
        <f>SUBTOTAL(9,R6735:R6736)</f>
        <v>1696</v>
      </c>
      <c r="S6737" s="18">
        <f>SUBTOTAL(9,S6735:S6736)</f>
        <v>212</v>
      </c>
      <c r="T6737" s="18">
        <f>SUBTOTAL(9,T6735:T6736)</f>
        <v>0</v>
      </c>
      <c r="U6737" s="10">
        <f t="shared" si="212"/>
        <v>0</v>
      </c>
      <c r="V6737" s="20">
        <f t="shared" si="213"/>
        <v>0</v>
      </c>
    </row>
    <row r="6738" spans="1:22" ht="29" outlineLevel="4" x14ac:dyDescent="0.35">
      <c r="A6738" s="6" t="s">
        <v>73</v>
      </c>
      <c r="B6738" s="6" t="s">
        <v>74</v>
      </c>
      <c r="C6738" s="12" t="s">
        <v>12998</v>
      </c>
      <c r="D6738" s="5" t="s">
        <v>7184</v>
      </c>
      <c r="E6738" s="6" t="s">
        <v>7184</v>
      </c>
      <c r="F6738" s="1" t="s">
        <v>4</v>
      </c>
      <c r="G6738" s="15" t="s">
        <v>97</v>
      </c>
      <c r="H6738" s="1" t="s">
        <v>7189</v>
      </c>
      <c r="I6738" s="2" t="s">
        <v>7190</v>
      </c>
      <c r="J6738" s="6" t="s">
        <v>4</v>
      </c>
      <c r="K6738" s="6" t="s">
        <v>4</v>
      </c>
      <c r="L6738" s="6" t="s">
        <v>4</v>
      </c>
      <c r="M6738" s="6" t="s">
        <v>5</v>
      </c>
      <c r="N6738" s="6" t="s">
        <v>7188</v>
      </c>
      <c r="O6738" s="16">
        <v>44811</v>
      </c>
      <c r="P6738" s="6" t="s">
        <v>7</v>
      </c>
      <c r="Q6738" s="18">
        <v>433.45</v>
      </c>
      <c r="R6738" s="18">
        <v>0</v>
      </c>
      <c r="S6738" s="18">
        <v>433.45</v>
      </c>
      <c r="T6738" s="18">
        <v>0</v>
      </c>
      <c r="U6738" s="10">
        <f t="shared" si="212"/>
        <v>0</v>
      </c>
      <c r="V6738" s="20">
        <f t="shared" si="213"/>
        <v>0</v>
      </c>
    </row>
    <row r="6739" spans="1:22" ht="29" outlineLevel="4" x14ac:dyDescent="0.35">
      <c r="A6739" s="6" t="s">
        <v>73</v>
      </c>
      <c r="B6739" s="6" t="s">
        <v>74</v>
      </c>
      <c r="C6739" s="12" t="s">
        <v>12998</v>
      </c>
      <c r="D6739" s="5" t="s">
        <v>7184</v>
      </c>
      <c r="E6739" s="6" t="s">
        <v>7184</v>
      </c>
      <c r="F6739" s="1" t="s">
        <v>4</v>
      </c>
      <c r="G6739" s="15" t="s">
        <v>97</v>
      </c>
      <c r="H6739" s="1" t="s">
        <v>7189</v>
      </c>
      <c r="I6739" s="2" t="s">
        <v>7190</v>
      </c>
      <c r="J6739" s="6" t="s">
        <v>4</v>
      </c>
      <c r="K6739" s="6" t="s">
        <v>4</v>
      </c>
      <c r="L6739" s="6" t="s">
        <v>4</v>
      </c>
      <c r="M6739" s="6" t="s">
        <v>5</v>
      </c>
      <c r="N6739" s="6" t="s">
        <v>7191</v>
      </c>
      <c r="O6739" s="16">
        <v>44831</v>
      </c>
      <c r="P6739" s="6" t="s">
        <v>7</v>
      </c>
      <c r="Q6739" s="18">
        <v>521.44000000000005</v>
      </c>
      <c r="R6739" s="18">
        <v>0</v>
      </c>
      <c r="S6739" s="18">
        <v>521.44000000000005</v>
      </c>
      <c r="T6739" s="18">
        <v>0</v>
      </c>
      <c r="U6739" s="10">
        <f t="shared" si="212"/>
        <v>0</v>
      </c>
      <c r="V6739" s="20">
        <f t="shared" si="213"/>
        <v>0</v>
      </c>
    </row>
    <row r="6740" spans="1:22" ht="29" outlineLevel="4" x14ac:dyDescent="0.35">
      <c r="A6740" s="6" t="s">
        <v>73</v>
      </c>
      <c r="B6740" s="6" t="s">
        <v>74</v>
      </c>
      <c r="C6740" s="12" t="s">
        <v>12998</v>
      </c>
      <c r="D6740" s="5" t="s">
        <v>7184</v>
      </c>
      <c r="E6740" s="6" t="s">
        <v>7184</v>
      </c>
      <c r="F6740" s="1" t="s">
        <v>4</v>
      </c>
      <c r="G6740" s="15" t="s">
        <v>97</v>
      </c>
      <c r="H6740" s="1" t="s">
        <v>7189</v>
      </c>
      <c r="I6740" s="2" t="s">
        <v>7190</v>
      </c>
      <c r="J6740" s="6" t="s">
        <v>4</v>
      </c>
      <c r="K6740" s="6" t="s">
        <v>4</v>
      </c>
      <c r="L6740" s="6" t="s">
        <v>4</v>
      </c>
      <c r="M6740" s="6" t="s">
        <v>5</v>
      </c>
      <c r="N6740" s="6" t="s">
        <v>7192</v>
      </c>
      <c r="O6740" s="16">
        <v>44867</v>
      </c>
      <c r="P6740" s="6" t="s">
        <v>7</v>
      </c>
      <c r="Q6740" s="18">
        <v>516.12</v>
      </c>
      <c r="R6740" s="18">
        <v>0</v>
      </c>
      <c r="S6740" s="18">
        <v>516.12</v>
      </c>
      <c r="T6740" s="18">
        <v>0</v>
      </c>
      <c r="U6740" s="10">
        <f t="shared" si="212"/>
        <v>0</v>
      </c>
      <c r="V6740" s="20">
        <f t="shared" si="213"/>
        <v>0</v>
      </c>
    </row>
    <row r="6741" spans="1:22" ht="29" outlineLevel="4" x14ac:dyDescent="0.35">
      <c r="A6741" s="6" t="s">
        <v>73</v>
      </c>
      <c r="B6741" s="6" t="s">
        <v>74</v>
      </c>
      <c r="C6741" s="12" t="s">
        <v>12998</v>
      </c>
      <c r="D6741" s="5" t="s">
        <v>7184</v>
      </c>
      <c r="E6741" s="6" t="s">
        <v>7184</v>
      </c>
      <c r="F6741" s="1" t="s">
        <v>4</v>
      </c>
      <c r="G6741" s="15" t="s">
        <v>97</v>
      </c>
      <c r="H6741" s="1" t="s">
        <v>7189</v>
      </c>
      <c r="I6741" s="2" t="s">
        <v>7190</v>
      </c>
      <c r="J6741" s="6" t="s">
        <v>4</v>
      </c>
      <c r="K6741" s="6" t="s">
        <v>4</v>
      </c>
      <c r="L6741" s="6" t="s">
        <v>4</v>
      </c>
      <c r="M6741" s="6" t="s">
        <v>5</v>
      </c>
      <c r="N6741" s="6" t="s">
        <v>7193</v>
      </c>
      <c r="O6741" s="16">
        <v>44910</v>
      </c>
      <c r="P6741" s="6" t="s">
        <v>7</v>
      </c>
      <c r="Q6741" s="18">
        <v>479.78</v>
      </c>
      <c r="R6741" s="18">
        <v>0</v>
      </c>
      <c r="S6741" s="18">
        <v>479.78</v>
      </c>
      <c r="T6741" s="18">
        <v>0</v>
      </c>
      <c r="U6741" s="10">
        <f t="shared" si="212"/>
        <v>0</v>
      </c>
      <c r="V6741" s="20">
        <f t="shared" si="213"/>
        <v>0</v>
      </c>
    </row>
    <row r="6742" spans="1:22" ht="29" outlineLevel="4" x14ac:dyDescent="0.35">
      <c r="A6742" s="6" t="s">
        <v>73</v>
      </c>
      <c r="B6742" s="6" t="s">
        <v>74</v>
      </c>
      <c r="C6742" s="12" t="s">
        <v>12998</v>
      </c>
      <c r="D6742" s="5" t="s">
        <v>7184</v>
      </c>
      <c r="E6742" s="6" t="s">
        <v>7184</v>
      </c>
      <c r="F6742" s="1" t="s">
        <v>4</v>
      </c>
      <c r="G6742" s="15" t="s">
        <v>97</v>
      </c>
      <c r="H6742" s="1" t="s">
        <v>7189</v>
      </c>
      <c r="I6742" s="2" t="s">
        <v>7190</v>
      </c>
      <c r="J6742" s="6" t="s">
        <v>4</v>
      </c>
      <c r="K6742" s="6" t="s">
        <v>4</v>
      </c>
      <c r="L6742" s="6" t="s">
        <v>4</v>
      </c>
      <c r="M6742" s="6" t="s">
        <v>5</v>
      </c>
      <c r="N6742" s="6" t="s">
        <v>7194</v>
      </c>
      <c r="O6742" s="16">
        <v>44925</v>
      </c>
      <c r="P6742" s="6" t="s">
        <v>7</v>
      </c>
      <c r="Q6742" s="18">
        <v>477.22</v>
      </c>
      <c r="R6742" s="18">
        <v>0</v>
      </c>
      <c r="S6742" s="18">
        <v>477.22</v>
      </c>
      <c r="T6742" s="18">
        <v>0</v>
      </c>
      <c r="U6742" s="10">
        <f t="shared" si="212"/>
        <v>0</v>
      </c>
      <c r="V6742" s="20">
        <f t="shared" si="213"/>
        <v>0</v>
      </c>
    </row>
    <row r="6743" spans="1:22" ht="29" outlineLevel="4" x14ac:dyDescent="0.35">
      <c r="A6743" s="6" t="s">
        <v>73</v>
      </c>
      <c r="B6743" s="6" t="s">
        <v>74</v>
      </c>
      <c r="C6743" s="12" t="s">
        <v>12998</v>
      </c>
      <c r="D6743" s="5" t="s">
        <v>7184</v>
      </c>
      <c r="E6743" s="6" t="s">
        <v>7184</v>
      </c>
      <c r="F6743" s="1" t="s">
        <v>4</v>
      </c>
      <c r="G6743" s="15" t="s">
        <v>97</v>
      </c>
      <c r="H6743" s="1" t="s">
        <v>7189</v>
      </c>
      <c r="I6743" s="2" t="s">
        <v>7190</v>
      </c>
      <c r="J6743" s="6" t="s">
        <v>4</v>
      </c>
      <c r="K6743" s="6" t="s">
        <v>4</v>
      </c>
      <c r="L6743" s="6" t="s">
        <v>4</v>
      </c>
      <c r="M6743" s="6" t="s">
        <v>5</v>
      </c>
      <c r="N6743" s="6" t="s">
        <v>7195</v>
      </c>
      <c r="O6743" s="16">
        <v>44950</v>
      </c>
      <c r="P6743" s="6" t="s">
        <v>7</v>
      </c>
      <c r="Q6743" s="18">
        <v>450.11</v>
      </c>
      <c r="R6743" s="18">
        <v>0</v>
      </c>
      <c r="S6743" s="18">
        <v>450.11</v>
      </c>
      <c r="T6743" s="18">
        <v>0</v>
      </c>
      <c r="U6743" s="10">
        <f t="shared" si="212"/>
        <v>0</v>
      </c>
      <c r="V6743" s="20">
        <f t="shared" si="213"/>
        <v>0</v>
      </c>
    </row>
    <row r="6744" spans="1:22" ht="29" outlineLevel="4" x14ac:dyDescent="0.35">
      <c r="A6744" s="6" t="s">
        <v>73</v>
      </c>
      <c r="B6744" s="6" t="s">
        <v>74</v>
      </c>
      <c r="C6744" s="12" t="s">
        <v>12998</v>
      </c>
      <c r="D6744" s="5" t="s">
        <v>7184</v>
      </c>
      <c r="E6744" s="6" t="s">
        <v>7184</v>
      </c>
      <c r="F6744" s="1" t="s">
        <v>4</v>
      </c>
      <c r="G6744" s="15" t="s">
        <v>97</v>
      </c>
      <c r="H6744" s="1" t="s">
        <v>7189</v>
      </c>
      <c r="I6744" s="2" t="s">
        <v>7190</v>
      </c>
      <c r="J6744" s="6" t="s">
        <v>4</v>
      </c>
      <c r="K6744" s="6" t="s">
        <v>4</v>
      </c>
      <c r="L6744" s="6" t="s">
        <v>4</v>
      </c>
      <c r="M6744" s="6" t="s">
        <v>5</v>
      </c>
      <c r="N6744" s="6" t="s">
        <v>7196</v>
      </c>
      <c r="O6744" s="16">
        <v>44985</v>
      </c>
      <c r="P6744" s="6" t="s">
        <v>7</v>
      </c>
      <c r="Q6744" s="18">
        <v>438.22</v>
      </c>
      <c r="R6744" s="18">
        <v>0</v>
      </c>
      <c r="S6744" s="18">
        <v>438.22</v>
      </c>
      <c r="T6744" s="18">
        <v>0</v>
      </c>
      <c r="U6744" s="10">
        <f t="shared" si="212"/>
        <v>0</v>
      </c>
      <c r="V6744" s="20">
        <f t="shared" si="213"/>
        <v>0</v>
      </c>
    </row>
    <row r="6745" spans="1:22" ht="29" outlineLevel="4" x14ac:dyDescent="0.35">
      <c r="A6745" s="6" t="s">
        <v>73</v>
      </c>
      <c r="B6745" s="6" t="s">
        <v>74</v>
      </c>
      <c r="C6745" s="12" t="s">
        <v>12998</v>
      </c>
      <c r="D6745" s="5" t="s">
        <v>7184</v>
      </c>
      <c r="E6745" s="6" t="s">
        <v>7184</v>
      </c>
      <c r="F6745" s="1" t="s">
        <v>4</v>
      </c>
      <c r="G6745" s="15" t="s">
        <v>97</v>
      </c>
      <c r="H6745" s="1" t="s">
        <v>7189</v>
      </c>
      <c r="I6745" s="2" t="s">
        <v>7190</v>
      </c>
      <c r="J6745" s="6" t="s">
        <v>4</v>
      </c>
      <c r="K6745" s="6" t="s">
        <v>4</v>
      </c>
      <c r="L6745" s="6" t="s">
        <v>4</v>
      </c>
      <c r="M6745" s="6" t="s">
        <v>5</v>
      </c>
      <c r="N6745" s="6" t="s">
        <v>7197</v>
      </c>
      <c r="O6745" s="16">
        <v>45008</v>
      </c>
      <c r="P6745" s="6" t="s">
        <v>7</v>
      </c>
      <c r="Q6745" s="18">
        <v>458</v>
      </c>
      <c r="R6745" s="18">
        <v>0</v>
      </c>
      <c r="S6745" s="18">
        <v>458</v>
      </c>
      <c r="T6745" s="18">
        <v>0</v>
      </c>
      <c r="U6745" s="10">
        <f t="shared" si="212"/>
        <v>0</v>
      </c>
      <c r="V6745" s="20">
        <f t="shared" si="213"/>
        <v>0</v>
      </c>
    </row>
    <row r="6746" spans="1:22" ht="29" outlineLevel="4" x14ac:dyDescent="0.35">
      <c r="A6746" s="6" t="s">
        <v>73</v>
      </c>
      <c r="B6746" s="6" t="s">
        <v>74</v>
      </c>
      <c r="C6746" s="12" t="s">
        <v>12998</v>
      </c>
      <c r="D6746" s="5" t="s">
        <v>7184</v>
      </c>
      <c r="E6746" s="6" t="s">
        <v>7184</v>
      </c>
      <c r="F6746" s="1" t="s">
        <v>4</v>
      </c>
      <c r="G6746" s="15" t="s">
        <v>97</v>
      </c>
      <c r="H6746" s="1" t="s">
        <v>7189</v>
      </c>
      <c r="I6746" s="2" t="s">
        <v>7190</v>
      </c>
      <c r="J6746" s="6" t="s">
        <v>4</v>
      </c>
      <c r="K6746" s="6" t="s">
        <v>4</v>
      </c>
      <c r="L6746" s="6" t="s">
        <v>4</v>
      </c>
      <c r="M6746" s="6" t="s">
        <v>5</v>
      </c>
      <c r="N6746" s="6" t="s">
        <v>7198</v>
      </c>
      <c r="O6746" s="16">
        <v>45041</v>
      </c>
      <c r="P6746" s="6" t="s">
        <v>7</v>
      </c>
      <c r="Q6746" s="18">
        <v>603.55999999999995</v>
      </c>
      <c r="R6746" s="18">
        <v>0</v>
      </c>
      <c r="S6746" s="18">
        <v>603.55999999999995</v>
      </c>
      <c r="T6746" s="18">
        <v>0</v>
      </c>
      <c r="U6746" s="10">
        <f t="shared" si="212"/>
        <v>0</v>
      </c>
      <c r="V6746" s="20">
        <f t="shared" si="213"/>
        <v>0</v>
      </c>
    </row>
    <row r="6747" spans="1:22" ht="29" outlineLevel="4" x14ac:dyDescent="0.35">
      <c r="A6747" s="6" t="s">
        <v>73</v>
      </c>
      <c r="B6747" s="6" t="s">
        <v>74</v>
      </c>
      <c r="C6747" s="12" t="s">
        <v>12998</v>
      </c>
      <c r="D6747" s="5" t="s">
        <v>7184</v>
      </c>
      <c r="E6747" s="6" t="s">
        <v>7184</v>
      </c>
      <c r="F6747" s="1" t="s">
        <v>4</v>
      </c>
      <c r="G6747" s="15" t="s">
        <v>97</v>
      </c>
      <c r="H6747" s="1" t="s">
        <v>7189</v>
      </c>
      <c r="I6747" s="2" t="s">
        <v>7190</v>
      </c>
      <c r="J6747" s="6" t="s">
        <v>4</v>
      </c>
      <c r="K6747" s="6" t="s">
        <v>4</v>
      </c>
      <c r="L6747" s="6" t="s">
        <v>4</v>
      </c>
      <c r="M6747" s="6" t="s">
        <v>5</v>
      </c>
      <c r="N6747" s="6" t="s">
        <v>7199</v>
      </c>
      <c r="O6747" s="16">
        <v>45071</v>
      </c>
      <c r="P6747" s="6" t="s">
        <v>7</v>
      </c>
      <c r="Q6747" s="18">
        <v>417</v>
      </c>
      <c r="R6747" s="18">
        <v>0</v>
      </c>
      <c r="S6747" s="18">
        <v>417</v>
      </c>
      <c r="T6747" s="18">
        <v>0</v>
      </c>
      <c r="U6747" s="10">
        <f t="shared" si="212"/>
        <v>0</v>
      </c>
      <c r="V6747" s="20">
        <f t="shared" si="213"/>
        <v>0</v>
      </c>
    </row>
    <row r="6748" spans="1:22" ht="29" outlineLevel="4" x14ac:dyDescent="0.35">
      <c r="A6748" s="6" t="s">
        <v>73</v>
      </c>
      <c r="B6748" s="6" t="s">
        <v>74</v>
      </c>
      <c r="C6748" s="12" t="s">
        <v>12998</v>
      </c>
      <c r="D6748" s="5" t="s">
        <v>7184</v>
      </c>
      <c r="E6748" s="6" t="s">
        <v>7184</v>
      </c>
      <c r="F6748" s="1" t="s">
        <v>4</v>
      </c>
      <c r="G6748" s="15" t="s">
        <v>97</v>
      </c>
      <c r="H6748" s="1" t="s">
        <v>7189</v>
      </c>
      <c r="I6748" s="2" t="s">
        <v>7190</v>
      </c>
      <c r="J6748" s="6" t="s">
        <v>4</v>
      </c>
      <c r="K6748" s="6" t="s">
        <v>4</v>
      </c>
      <c r="L6748" s="6" t="s">
        <v>4</v>
      </c>
      <c r="M6748" s="6" t="s">
        <v>5</v>
      </c>
      <c r="N6748" s="6" t="s">
        <v>7200</v>
      </c>
      <c r="O6748" s="16">
        <v>45099</v>
      </c>
      <c r="P6748" s="6" t="s">
        <v>7</v>
      </c>
      <c r="Q6748" s="18">
        <v>696.34</v>
      </c>
      <c r="R6748" s="18">
        <v>0</v>
      </c>
      <c r="S6748" s="18">
        <v>696.34</v>
      </c>
      <c r="T6748" s="18">
        <v>0</v>
      </c>
      <c r="U6748" s="10">
        <f t="shared" si="212"/>
        <v>0</v>
      </c>
      <c r="V6748" s="20">
        <f t="shared" si="213"/>
        <v>0</v>
      </c>
    </row>
    <row r="6749" spans="1:22" ht="29" outlineLevel="4" x14ac:dyDescent="0.35">
      <c r="A6749" s="6" t="s">
        <v>73</v>
      </c>
      <c r="B6749" s="6" t="s">
        <v>74</v>
      </c>
      <c r="C6749" s="12" t="s">
        <v>12998</v>
      </c>
      <c r="D6749" s="5" t="s">
        <v>7184</v>
      </c>
      <c r="E6749" s="6" t="s">
        <v>7184</v>
      </c>
      <c r="F6749" s="1" t="s">
        <v>86</v>
      </c>
      <c r="G6749" s="15" t="s">
        <v>4</v>
      </c>
      <c r="H6749" s="1" t="s">
        <v>7189</v>
      </c>
      <c r="I6749" s="2" t="s">
        <v>7190</v>
      </c>
      <c r="J6749" s="6" t="s">
        <v>4</v>
      </c>
      <c r="K6749" s="6" t="s">
        <v>4</v>
      </c>
      <c r="L6749" s="6" t="s">
        <v>4</v>
      </c>
      <c r="M6749" s="6" t="s">
        <v>5</v>
      </c>
      <c r="N6749" s="6" t="s">
        <v>7188</v>
      </c>
      <c r="O6749" s="16">
        <v>44811</v>
      </c>
      <c r="P6749" s="6" t="s">
        <v>7</v>
      </c>
      <c r="Q6749" s="18">
        <v>3467.55</v>
      </c>
      <c r="R6749" s="18">
        <v>3467.55</v>
      </c>
      <c r="S6749" s="18">
        <v>0</v>
      </c>
      <c r="T6749" s="18">
        <v>0</v>
      </c>
      <c r="U6749" s="10">
        <f t="shared" si="212"/>
        <v>0</v>
      </c>
      <c r="V6749" s="20">
        <f t="shared" si="213"/>
        <v>0</v>
      </c>
    </row>
    <row r="6750" spans="1:22" ht="29" outlineLevel="4" x14ac:dyDescent="0.35">
      <c r="A6750" s="6" t="s">
        <v>73</v>
      </c>
      <c r="B6750" s="6" t="s">
        <v>74</v>
      </c>
      <c r="C6750" s="12" t="s">
        <v>12998</v>
      </c>
      <c r="D6750" s="5" t="s">
        <v>7184</v>
      </c>
      <c r="E6750" s="6" t="s">
        <v>7184</v>
      </c>
      <c r="F6750" s="1" t="s">
        <v>86</v>
      </c>
      <c r="G6750" s="15" t="s">
        <v>4</v>
      </c>
      <c r="H6750" s="1" t="s">
        <v>7189</v>
      </c>
      <c r="I6750" s="2" t="s">
        <v>7190</v>
      </c>
      <c r="J6750" s="6" t="s">
        <v>4</v>
      </c>
      <c r="K6750" s="6" t="s">
        <v>4</v>
      </c>
      <c r="L6750" s="6" t="s">
        <v>4</v>
      </c>
      <c r="M6750" s="6" t="s">
        <v>5</v>
      </c>
      <c r="N6750" s="6" t="s">
        <v>7191</v>
      </c>
      <c r="O6750" s="16">
        <v>44831</v>
      </c>
      <c r="P6750" s="6" t="s">
        <v>7</v>
      </c>
      <c r="Q6750" s="18">
        <v>4171.5600000000004</v>
      </c>
      <c r="R6750" s="18">
        <v>4171.5600000000004</v>
      </c>
      <c r="S6750" s="18">
        <v>0</v>
      </c>
      <c r="T6750" s="18">
        <v>0</v>
      </c>
      <c r="U6750" s="10">
        <f t="shared" si="212"/>
        <v>0</v>
      </c>
      <c r="V6750" s="20">
        <f t="shared" si="213"/>
        <v>0</v>
      </c>
    </row>
    <row r="6751" spans="1:22" ht="29" outlineLevel="4" x14ac:dyDescent="0.35">
      <c r="A6751" s="6" t="s">
        <v>73</v>
      </c>
      <c r="B6751" s="6" t="s">
        <v>74</v>
      </c>
      <c r="C6751" s="12" t="s">
        <v>12998</v>
      </c>
      <c r="D6751" s="5" t="s">
        <v>7184</v>
      </c>
      <c r="E6751" s="6" t="s">
        <v>7184</v>
      </c>
      <c r="F6751" s="1" t="s">
        <v>86</v>
      </c>
      <c r="G6751" s="15" t="s">
        <v>4</v>
      </c>
      <c r="H6751" s="1" t="s">
        <v>7189</v>
      </c>
      <c r="I6751" s="2" t="s">
        <v>7190</v>
      </c>
      <c r="J6751" s="6" t="s">
        <v>4</v>
      </c>
      <c r="K6751" s="6" t="s">
        <v>4</v>
      </c>
      <c r="L6751" s="6" t="s">
        <v>4</v>
      </c>
      <c r="M6751" s="6" t="s">
        <v>5</v>
      </c>
      <c r="N6751" s="6" t="s">
        <v>7192</v>
      </c>
      <c r="O6751" s="16">
        <v>44867</v>
      </c>
      <c r="P6751" s="6" t="s">
        <v>7</v>
      </c>
      <c r="Q6751" s="18">
        <v>4128.88</v>
      </c>
      <c r="R6751" s="18">
        <v>4128.88</v>
      </c>
      <c r="S6751" s="18">
        <v>0</v>
      </c>
      <c r="T6751" s="18">
        <v>0</v>
      </c>
      <c r="U6751" s="10">
        <f t="shared" si="212"/>
        <v>0</v>
      </c>
      <c r="V6751" s="20">
        <f t="shared" si="213"/>
        <v>0</v>
      </c>
    </row>
    <row r="6752" spans="1:22" ht="29" outlineLevel="4" x14ac:dyDescent="0.35">
      <c r="A6752" s="6" t="s">
        <v>73</v>
      </c>
      <c r="B6752" s="6" t="s">
        <v>74</v>
      </c>
      <c r="C6752" s="12" t="s">
        <v>12998</v>
      </c>
      <c r="D6752" s="5" t="s">
        <v>7184</v>
      </c>
      <c r="E6752" s="6" t="s">
        <v>7184</v>
      </c>
      <c r="F6752" s="1" t="s">
        <v>86</v>
      </c>
      <c r="G6752" s="15" t="s">
        <v>4</v>
      </c>
      <c r="H6752" s="1" t="s">
        <v>7189</v>
      </c>
      <c r="I6752" s="2" t="s">
        <v>7190</v>
      </c>
      <c r="J6752" s="6" t="s">
        <v>4</v>
      </c>
      <c r="K6752" s="6" t="s">
        <v>4</v>
      </c>
      <c r="L6752" s="6" t="s">
        <v>4</v>
      </c>
      <c r="M6752" s="6" t="s">
        <v>5</v>
      </c>
      <c r="N6752" s="6" t="s">
        <v>7193</v>
      </c>
      <c r="O6752" s="16">
        <v>44910</v>
      </c>
      <c r="P6752" s="6" t="s">
        <v>7</v>
      </c>
      <c r="Q6752" s="18">
        <v>3838.22</v>
      </c>
      <c r="R6752" s="18">
        <v>3838.22</v>
      </c>
      <c r="S6752" s="18">
        <v>0</v>
      </c>
      <c r="T6752" s="18">
        <v>0</v>
      </c>
      <c r="U6752" s="10">
        <f t="shared" si="212"/>
        <v>0</v>
      </c>
      <c r="V6752" s="20">
        <f t="shared" si="213"/>
        <v>0</v>
      </c>
    </row>
    <row r="6753" spans="1:22" ht="29" outlineLevel="4" x14ac:dyDescent="0.35">
      <c r="A6753" s="6" t="s">
        <v>73</v>
      </c>
      <c r="B6753" s="6" t="s">
        <v>74</v>
      </c>
      <c r="C6753" s="12" t="s">
        <v>12998</v>
      </c>
      <c r="D6753" s="5" t="s">
        <v>7184</v>
      </c>
      <c r="E6753" s="6" t="s">
        <v>7184</v>
      </c>
      <c r="F6753" s="1" t="s">
        <v>86</v>
      </c>
      <c r="G6753" s="15" t="s">
        <v>4</v>
      </c>
      <c r="H6753" s="1" t="s">
        <v>7189</v>
      </c>
      <c r="I6753" s="2" t="s">
        <v>7190</v>
      </c>
      <c r="J6753" s="6" t="s">
        <v>4</v>
      </c>
      <c r="K6753" s="6" t="s">
        <v>4</v>
      </c>
      <c r="L6753" s="6" t="s">
        <v>4</v>
      </c>
      <c r="M6753" s="6" t="s">
        <v>5</v>
      </c>
      <c r="N6753" s="6" t="s">
        <v>7194</v>
      </c>
      <c r="O6753" s="16">
        <v>44925</v>
      </c>
      <c r="P6753" s="6" t="s">
        <v>7</v>
      </c>
      <c r="Q6753" s="18">
        <v>3817.78</v>
      </c>
      <c r="R6753" s="18">
        <v>3817.78</v>
      </c>
      <c r="S6753" s="18">
        <v>0</v>
      </c>
      <c r="T6753" s="18">
        <v>0</v>
      </c>
      <c r="U6753" s="10">
        <f t="shared" si="212"/>
        <v>0</v>
      </c>
      <c r="V6753" s="20">
        <f t="shared" si="213"/>
        <v>0</v>
      </c>
    </row>
    <row r="6754" spans="1:22" ht="29" outlineLevel="4" x14ac:dyDescent="0.35">
      <c r="A6754" s="6" t="s">
        <v>73</v>
      </c>
      <c r="B6754" s="6" t="s">
        <v>74</v>
      </c>
      <c r="C6754" s="12" t="s">
        <v>12998</v>
      </c>
      <c r="D6754" s="5" t="s">
        <v>7184</v>
      </c>
      <c r="E6754" s="6" t="s">
        <v>7184</v>
      </c>
      <c r="F6754" s="1" t="s">
        <v>86</v>
      </c>
      <c r="G6754" s="15" t="s">
        <v>4</v>
      </c>
      <c r="H6754" s="1" t="s">
        <v>7189</v>
      </c>
      <c r="I6754" s="2" t="s">
        <v>7190</v>
      </c>
      <c r="J6754" s="6" t="s">
        <v>4</v>
      </c>
      <c r="K6754" s="6" t="s">
        <v>4</v>
      </c>
      <c r="L6754" s="6" t="s">
        <v>4</v>
      </c>
      <c r="M6754" s="6" t="s">
        <v>5</v>
      </c>
      <c r="N6754" s="6" t="s">
        <v>7195</v>
      </c>
      <c r="O6754" s="16">
        <v>44950</v>
      </c>
      <c r="P6754" s="6" t="s">
        <v>7</v>
      </c>
      <c r="Q6754" s="18">
        <v>3600.89</v>
      </c>
      <c r="R6754" s="18">
        <v>3600.89</v>
      </c>
      <c r="S6754" s="18">
        <v>0</v>
      </c>
      <c r="T6754" s="18">
        <v>0</v>
      </c>
      <c r="U6754" s="10">
        <f t="shared" si="212"/>
        <v>0</v>
      </c>
      <c r="V6754" s="20">
        <f t="shared" si="213"/>
        <v>0</v>
      </c>
    </row>
    <row r="6755" spans="1:22" ht="29" outlineLevel="4" x14ac:dyDescent="0.35">
      <c r="A6755" s="6" t="s">
        <v>73</v>
      </c>
      <c r="B6755" s="6" t="s">
        <v>74</v>
      </c>
      <c r="C6755" s="12" t="s">
        <v>12998</v>
      </c>
      <c r="D6755" s="5" t="s">
        <v>7184</v>
      </c>
      <c r="E6755" s="6" t="s">
        <v>7184</v>
      </c>
      <c r="F6755" s="1" t="s">
        <v>86</v>
      </c>
      <c r="G6755" s="15" t="s">
        <v>4</v>
      </c>
      <c r="H6755" s="1" t="s">
        <v>7189</v>
      </c>
      <c r="I6755" s="2" t="s">
        <v>7190</v>
      </c>
      <c r="J6755" s="6" t="s">
        <v>4</v>
      </c>
      <c r="K6755" s="6" t="s">
        <v>4</v>
      </c>
      <c r="L6755" s="6" t="s">
        <v>4</v>
      </c>
      <c r="M6755" s="6" t="s">
        <v>5</v>
      </c>
      <c r="N6755" s="6" t="s">
        <v>7196</v>
      </c>
      <c r="O6755" s="16">
        <v>44985</v>
      </c>
      <c r="P6755" s="6" t="s">
        <v>7</v>
      </c>
      <c r="Q6755" s="18">
        <v>3505.78</v>
      </c>
      <c r="R6755" s="18">
        <v>3505.78</v>
      </c>
      <c r="S6755" s="18">
        <v>0</v>
      </c>
      <c r="T6755" s="18">
        <v>0</v>
      </c>
      <c r="U6755" s="10">
        <f t="shared" si="212"/>
        <v>0</v>
      </c>
      <c r="V6755" s="20">
        <f t="shared" si="213"/>
        <v>0</v>
      </c>
    </row>
    <row r="6756" spans="1:22" ht="29" outlineLevel="4" x14ac:dyDescent="0.35">
      <c r="A6756" s="6" t="s">
        <v>73</v>
      </c>
      <c r="B6756" s="6" t="s">
        <v>74</v>
      </c>
      <c r="C6756" s="12" t="s">
        <v>12998</v>
      </c>
      <c r="D6756" s="5" t="s">
        <v>7184</v>
      </c>
      <c r="E6756" s="6" t="s">
        <v>7184</v>
      </c>
      <c r="F6756" s="1" t="s">
        <v>86</v>
      </c>
      <c r="G6756" s="15" t="s">
        <v>4</v>
      </c>
      <c r="H6756" s="1" t="s">
        <v>7189</v>
      </c>
      <c r="I6756" s="2" t="s">
        <v>7190</v>
      </c>
      <c r="J6756" s="6" t="s">
        <v>4</v>
      </c>
      <c r="K6756" s="6" t="s">
        <v>4</v>
      </c>
      <c r="L6756" s="6" t="s">
        <v>4</v>
      </c>
      <c r="M6756" s="6" t="s">
        <v>5</v>
      </c>
      <c r="N6756" s="6" t="s">
        <v>7197</v>
      </c>
      <c r="O6756" s="16">
        <v>45008</v>
      </c>
      <c r="P6756" s="6" t="s">
        <v>7</v>
      </c>
      <c r="Q6756" s="18">
        <v>3664</v>
      </c>
      <c r="R6756" s="18">
        <v>3664</v>
      </c>
      <c r="S6756" s="18">
        <v>0</v>
      </c>
      <c r="T6756" s="18">
        <v>0</v>
      </c>
      <c r="U6756" s="10">
        <f t="shared" si="212"/>
        <v>0</v>
      </c>
      <c r="V6756" s="20">
        <f t="shared" si="213"/>
        <v>0</v>
      </c>
    </row>
    <row r="6757" spans="1:22" ht="29" outlineLevel="4" x14ac:dyDescent="0.35">
      <c r="A6757" s="6" t="s">
        <v>73</v>
      </c>
      <c r="B6757" s="6" t="s">
        <v>74</v>
      </c>
      <c r="C6757" s="12" t="s">
        <v>12998</v>
      </c>
      <c r="D6757" s="5" t="s">
        <v>7184</v>
      </c>
      <c r="E6757" s="6" t="s">
        <v>7184</v>
      </c>
      <c r="F6757" s="1" t="s">
        <v>86</v>
      </c>
      <c r="G6757" s="15" t="s">
        <v>4</v>
      </c>
      <c r="H6757" s="1" t="s">
        <v>7189</v>
      </c>
      <c r="I6757" s="2" t="s">
        <v>7190</v>
      </c>
      <c r="J6757" s="6" t="s">
        <v>4</v>
      </c>
      <c r="K6757" s="6" t="s">
        <v>4</v>
      </c>
      <c r="L6757" s="6" t="s">
        <v>4</v>
      </c>
      <c r="M6757" s="6" t="s">
        <v>5</v>
      </c>
      <c r="N6757" s="6" t="s">
        <v>7198</v>
      </c>
      <c r="O6757" s="16">
        <v>45041</v>
      </c>
      <c r="P6757" s="6" t="s">
        <v>7</v>
      </c>
      <c r="Q6757" s="18">
        <v>4828.4399999999996</v>
      </c>
      <c r="R6757" s="18">
        <v>4828.4399999999996</v>
      </c>
      <c r="S6757" s="18">
        <v>0</v>
      </c>
      <c r="T6757" s="18">
        <v>0</v>
      </c>
      <c r="U6757" s="10">
        <f t="shared" si="212"/>
        <v>0</v>
      </c>
      <c r="V6757" s="20">
        <f t="shared" si="213"/>
        <v>0</v>
      </c>
    </row>
    <row r="6758" spans="1:22" ht="29" outlineLevel="4" x14ac:dyDescent="0.35">
      <c r="A6758" s="6" t="s">
        <v>73</v>
      </c>
      <c r="B6758" s="6" t="s">
        <v>74</v>
      </c>
      <c r="C6758" s="12" t="s">
        <v>12998</v>
      </c>
      <c r="D6758" s="5" t="s">
        <v>7184</v>
      </c>
      <c r="E6758" s="6" t="s">
        <v>7184</v>
      </c>
      <c r="F6758" s="1" t="s">
        <v>86</v>
      </c>
      <c r="G6758" s="15" t="s">
        <v>4</v>
      </c>
      <c r="H6758" s="1" t="s">
        <v>7189</v>
      </c>
      <c r="I6758" s="2" t="s">
        <v>7190</v>
      </c>
      <c r="J6758" s="6" t="s">
        <v>4</v>
      </c>
      <c r="K6758" s="6" t="s">
        <v>4</v>
      </c>
      <c r="L6758" s="6" t="s">
        <v>4</v>
      </c>
      <c r="M6758" s="6" t="s">
        <v>5</v>
      </c>
      <c r="N6758" s="6" t="s">
        <v>7199</v>
      </c>
      <c r="O6758" s="16">
        <v>45071</v>
      </c>
      <c r="P6758" s="6" t="s">
        <v>7</v>
      </c>
      <c r="Q6758" s="18">
        <v>3336</v>
      </c>
      <c r="R6758" s="18">
        <v>3336</v>
      </c>
      <c r="S6758" s="18">
        <v>0</v>
      </c>
      <c r="T6758" s="18">
        <v>0</v>
      </c>
      <c r="U6758" s="10">
        <f t="shared" si="212"/>
        <v>0</v>
      </c>
      <c r="V6758" s="20">
        <f t="shared" si="213"/>
        <v>0</v>
      </c>
    </row>
    <row r="6759" spans="1:22" ht="29" outlineLevel="4" x14ac:dyDescent="0.35">
      <c r="A6759" s="6" t="s">
        <v>73</v>
      </c>
      <c r="B6759" s="6" t="s">
        <v>74</v>
      </c>
      <c r="C6759" s="12" t="s">
        <v>12998</v>
      </c>
      <c r="D6759" s="5" t="s">
        <v>7184</v>
      </c>
      <c r="E6759" s="6" t="s">
        <v>7184</v>
      </c>
      <c r="F6759" s="1" t="s">
        <v>86</v>
      </c>
      <c r="G6759" s="15" t="s">
        <v>4</v>
      </c>
      <c r="H6759" s="1" t="s">
        <v>7189</v>
      </c>
      <c r="I6759" s="2" t="s">
        <v>7190</v>
      </c>
      <c r="J6759" s="6" t="s">
        <v>4</v>
      </c>
      <c r="K6759" s="6" t="s">
        <v>4</v>
      </c>
      <c r="L6759" s="6" t="s">
        <v>4</v>
      </c>
      <c r="M6759" s="6" t="s">
        <v>5</v>
      </c>
      <c r="N6759" s="6" t="s">
        <v>7200</v>
      </c>
      <c r="O6759" s="16">
        <v>45099</v>
      </c>
      <c r="P6759" s="6" t="s">
        <v>7</v>
      </c>
      <c r="Q6759" s="18">
        <v>5570.66</v>
      </c>
      <c r="R6759" s="18">
        <v>5570.66</v>
      </c>
      <c r="S6759" s="18">
        <v>0</v>
      </c>
      <c r="T6759" s="18">
        <v>0</v>
      </c>
      <c r="U6759" s="10">
        <f t="shared" si="212"/>
        <v>0</v>
      </c>
      <c r="V6759" s="20">
        <f t="shared" si="213"/>
        <v>0</v>
      </c>
    </row>
    <row r="6760" spans="1:22" outlineLevel="3" x14ac:dyDescent="0.35">
      <c r="H6760" s="14" t="s">
        <v>12601</v>
      </c>
      <c r="O6760" s="16"/>
      <c r="Q6760" s="18">
        <f>SUBTOTAL(9,Q6738:Q6759)</f>
        <v>49421</v>
      </c>
      <c r="R6760" s="18">
        <f>SUBTOTAL(9,R6738:R6759)</f>
        <v>43929.759999999995</v>
      </c>
      <c r="S6760" s="18">
        <f>SUBTOTAL(9,S6738:S6759)</f>
        <v>5491.24</v>
      </c>
      <c r="T6760" s="18">
        <f>SUBTOTAL(9,T6738:T6759)</f>
        <v>0</v>
      </c>
      <c r="U6760" s="10">
        <f t="shared" si="212"/>
        <v>5.4569682106375694E-12</v>
      </c>
      <c r="V6760" s="20">
        <f t="shared" si="213"/>
        <v>5.4569682106375694E-12</v>
      </c>
    </row>
    <row r="6761" spans="1:22" ht="29" outlineLevel="2" x14ac:dyDescent="0.35">
      <c r="C6761" s="13" t="s">
        <v>12999</v>
      </c>
      <c r="O6761" s="16"/>
      <c r="Q6761" s="18">
        <f>SUBTOTAL(9,Q6735:Q6759)</f>
        <v>51329</v>
      </c>
      <c r="R6761" s="18">
        <f>SUBTOTAL(9,R6735:R6759)</f>
        <v>45625.759999999995</v>
      </c>
      <c r="S6761" s="18">
        <f>SUBTOTAL(9,S6735:S6759)</f>
        <v>5703.24</v>
      </c>
      <c r="T6761" s="18">
        <f>SUBTOTAL(9,T6735:T6759)</f>
        <v>0</v>
      </c>
      <c r="U6761" s="10">
        <f t="shared" si="212"/>
        <v>5.4569682106375694E-12</v>
      </c>
      <c r="V6761" s="20">
        <f t="shared" si="213"/>
        <v>5.4569682106375694E-12</v>
      </c>
    </row>
    <row r="6762" spans="1:22" ht="29" outlineLevel="4" x14ac:dyDescent="0.35">
      <c r="A6762" s="6" t="s">
        <v>73</v>
      </c>
      <c r="B6762" s="6" t="s">
        <v>74</v>
      </c>
      <c r="C6762" s="12" t="s">
        <v>7201</v>
      </c>
      <c r="D6762" s="5" t="s">
        <v>7202</v>
      </c>
      <c r="E6762" s="6" t="s">
        <v>7202</v>
      </c>
      <c r="F6762" s="1" t="s">
        <v>4</v>
      </c>
      <c r="G6762" s="15" t="s">
        <v>97</v>
      </c>
      <c r="H6762" s="1" t="s">
        <v>7204</v>
      </c>
      <c r="I6762" s="2" t="s">
        <v>7205</v>
      </c>
      <c r="J6762" s="6" t="s">
        <v>4</v>
      </c>
      <c r="K6762" s="6" t="s">
        <v>4</v>
      </c>
      <c r="L6762" s="6" t="s">
        <v>4</v>
      </c>
      <c r="M6762" s="6" t="s">
        <v>5</v>
      </c>
      <c r="N6762" s="6" t="s">
        <v>7203</v>
      </c>
      <c r="O6762" s="16">
        <v>44781</v>
      </c>
      <c r="P6762" s="6" t="s">
        <v>7</v>
      </c>
      <c r="Q6762" s="18">
        <v>1119.1199999999999</v>
      </c>
      <c r="R6762" s="18">
        <v>0</v>
      </c>
      <c r="S6762" s="18">
        <v>1119.1199999999999</v>
      </c>
      <c r="T6762" s="18">
        <v>0</v>
      </c>
      <c r="U6762" s="10">
        <f t="shared" si="212"/>
        <v>0</v>
      </c>
      <c r="V6762" s="20">
        <f t="shared" si="213"/>
        <v>0</v>
      </c>
    </row>
    <row r="6763" spans="1:22" ht="29" outlineLevel="4" x14ac:dyDescent="0.35">
      <c r="A6763" s="6" t="s">
        <v>73</v>
      </c>
      <c r="B6763" s="6" t="s">
        <v>74</v>
      </c>
      <c r="C6763" s="12" t="s">
        <v>7201</v>
      </c>
      <c r="D6763" s="5" t="s">
        <v>7202</v>
      </c>
      <c r="E6763" s="6" t="s">
        <v>7202</v>
      </c>
      <c r="F6763" s="1" t="s">
        <v>86</v>
      </c>
      <c r="G6763" s="15" t="s">
        <v>4</v>
      </c>
      <c r="H6763" s="1" t="s">
        <v>7204</v>
      </c>
      <c r="I6763" s="2" t="s">
        <v>7205</v>
      </c>
      <c r="J6763" s="6" t="s">
        <v>4</v>
      </c>
      <c r="K6763" s="6" t="s">
        <v>4</v>
      </c>
      <c r="L6763" s="6" t="s">
        <v>4</v>
      </c>
      <c r="M6763" s="6" t="s">
        <v>5</v>
      </c>
      <c r="N6763" s="6" t="s">
        <v>7203</v>
      </c>
      <c r="O6763" s="16">
        <v>44781</v>
      </c>
      <c r="P6763" s="6" t="s">
        <v>7</v>
      </c>
      <c r="Q6763" s="18">
        <v>8952.8799999999992</v>
      </c>
      <c r="R6763" s="18">
        <v>8952.8799999999992</v>
      </c>
      <c r="S6763" s="18">
        <v>0</v>
      </c>
      <c r="T6763" s="18">
        <v>0</v>
      </c>
      <c r="U6763" s="10">
        <f t="shared" si="212"/>
        <v>0</v>
      </c>
      <c r="V6763" s="20">
        <f t="shared" si="213"/>
        <v>0</v>
      </c>
    </row>
    <row r="6764" spans="1:22" outlineLevel="3" x14ac:dyDescent="0.35">
      <c r="H6764" s="14" t="s">
        <v>12602</v>
      </c>
      <c r="O6764" s="16"/>
      <c r="Q6764" s="18">
        <f>SUBTOTAL(9,Q6762:Q6763)</f>
        <v>10072</v>
      </c>
      <c r="R6764" s="18">
        <f>SUBTOTAL(9,R6762:R6763)</f>
        <v>8952.8799999999992</v>
      </c>
      <c r="S6764" s="18">
        <f>SUBTOTAL(9,S6762:S6763)</f>
        <v>1119.1199999999999</v>
      </c>
      <c r="T6764" s="18">
        <f>SUBTOTAL(9,T6762:T6763)</f>
        <v>0</v>
      </c>
      <c r="U6764" s="10">
        <f t="shared" si="212"/>
        <v>9.0949470177292824E-13</v>
      </c>
      <c r="V6764" s="20">
        <f t="shared" si="213"/>
        <v>9.0949470177292824E-13</v>
      </c>
    </row>
    <row r="6765" spans="1:22" ht="29" outlineLevel="4" x14ac:dyDescent="0.35">
      <c r="A6765" s="6" t="s">
        <v>73</v>
      </c>
      <c r="B6765" s="6" t="s">
        <v>74</v>
      </c>
      <c r="C6765" s="12" t="s">
        <v>7201</v>
      </c>
      <c r="D6765" s="5" t="s">
        <v>7202</v>
      </c>
      <c r="E6765" s="6" t="s">
        <v>7202</v>
      </c>
      <c r="F6765" s="1" t="s">
        <v>4</v>
      </c>
      <c r="G6765" s="15" t="s">
        <v>97</v>
      </c>
      <c r="H6765" s="1" t="s">
        <v>7207</v>
      </c>
      <c r="I6765" s="2" t="s">
        <v>7208</v>
      </c>
      <c r="J6765" s="6" t="s">
        <v>4</v>
      </c>
      <c r="K6765" s="6" t="s">
        <v>4</v>
      </c>
      <c r="L6765" s="6" t="s">
        <v>4</v>
      </c>
      <c r="M6765" s="6" t="s">
        <v>5</v>
      </c>
      <c r="N6765" s="6" t="s">
        <v>7206</v>
      </c>
      <c r="O6765" s="16">
        <v>44860</v>
      </c>
      <c r="P6765" s="6" t="s">
        <v>7</v>
      </c>
      <c r="Q6765" s="18">
        <v>2991</v>
      </c>
      <c r="R6765" s="18">
        <v>0</v>
      </c>
      <c r="S6765" s="18">
        <v>2991</v>
      </c>
      <c r="T6765" s="18">
        <v>0</v>
      </c>
      <c r="U6765" s="10">
        <f t="shared" si="212"/>
        <v>0</v>
      </c>
      <c r="V6765" s="20">
        <f t="shared" si="213"/>
        <v>0</v>
      </c>
    </row>
    <row r="6766" spans="1:22" ht="29" outlineLevel="4" x14ac:dyDescent="0.35">
      <c r="A6766" s="6" t="s">
        <v>73</v>
      </c>
      <c r="B6766" s="6" t="s">
        <v>74</v>
      </c>
      <c r="C6766" s="12" t="s">
        <v>7201</v>
      </c>
      <c r="D6766" s="5" t="s">
        <v>7202</v>
      </c>
      <c r="E6766" s="6" t="s">
        <v>7202</v>
      </c>
      <c r="F6766" s="1" t="s">
        <v>4</v>
      </c>
      <c r="G6766" s="15" t="s">
        <v>97</v>
      </c>
      <c r="H6766" s="1" t="s">
        <v>7207</v>
      </c>
      <c r="I6766" s="2" t="s">
        <v>7208</v>
      </c>
      <c r="J6766" s="6" t="s">
        <v>4</v>
      </c>
      <c r="K6766" s="6" t="s">
        <v>4</v>
      </c>
      <c r="L6766" s="6" t="s">
        <v>4</v>
      </c>
      <c r="M6766" s="6" t="s">
        <v>5</v>
      </c>
      <c r="N6766" s="6" t="s">
        <v>7209</v>
      </c>
      <c r="O6766" s="16">
        <v>44925</v>
      </c>
      <c r="P6766" s="6" t="s">
        <v>7</v>
      </c>
      <c r="Q6766" s="18">
        <v>2749</v>
      </c>
      <c r="R6766" s="18">
        <v>0</v>
      </c>
      <c r="S6766" s="18">
        <v>2749</v>
      </c>
      <c r="T6766" s="18">
        <v>0</v>
      </c>
      <c r="U6766" s="10">
        <f t="shared" si="212"/>
        <v>0</v>
      </c>
      <c r="V6766" s="20">
        <f t="shared" si="213"/>
        <v>0</v>
      </c>
    </row>
    <row r="6767" spans="1:22" ht="29" outlineLevel="4" x14ac:dyDescent="0.35">
      <c r="A6767" s="6" t="s">
        <v>73</v>
      </c>
      <c r="B6767" s="6" t="s">
        <v>74</v>
      </c>
      <c r="C6767" s="12" t="s">
        <v>7201</v>
      </c>
      <c r="D6767" s="5" t="s">
        <v>7202</v>
      </c>
      <c r="E6767" s="6" t="s">
        <v>7202</v>
      </c>
      <c r="F6767" s="1" t="s">
        <v>4</v>
      </c>
      <c r="G6767" s="15" t="s">
        <v>97</v>
      </c>
      <c r="H6767" s="1" t="s">
        <v>7207</v>
      </c>
      <c r="I6767" s="2" t="s">
        <v>7208</v>
      </c>
      <c r="J6767" s="6" t="s">
        <v>4</v>
      </c>
      <c r="K6767" s="6" t="s">
        <v>4</v>
      </c>
      <c r="L6767" s="6" t="s">
        <v>4</v>
      </c>
      <c r="M6767" s="6" t="s">
        <v>5</v>
      </c>
      <c r="N6767" s="6" t="s">
        <v>7210</v>
      </c>
      <c r="O6767" s="16">
        <v>44944</v>
      </c>
      <c r="P6767" s="6" t="s">
        <v>7</v>
      </c>
      <c r="Q6767" s="18">
        <v>1180.1099999999999</v>
      </c>
      <c r="R6767" s="18">
        <v>0</v>
      </c>
      <c r="S6767" s="18">
        <v>1180.1099999999999</v>
      </c>
      <c r="T6767" s="18">
        <v>0</v>
      </c>
      <c r="U6767" s="10">
        <f t="shared" si="212"/>
        <v>0</v>
      </c>
      <c r="V6767" s="20">
        <f t="shared" si="213"/>
        <v>0</v>
      </c>
    </row>
    <row r="6768" spans="1:22" ht="29" outlineLevel="4" x14ac:dyDescent="0.35">
      <c r="A6768" s="6" t="s">
        <v>73</v>
      </c>
      <c r="B6768" s="6" t="s">
        <v>74</v>
      </c>
      <c r="C6768" s="12" t="s">
        <v>7201</v>
      </c>
      <c r="D6768" s="5" t="s">
        <v>7202</v>
      </c>
      <c r="E6768" s="6" t="s">
        <v>7202</v>
      </c>
      <c r="F6768" s="1" t="s">
        <v>4</v>
      </c>
      <c r="G6768" s="15" t="s">
        <v>97</v>
      </c>
      <c r="H6768" s="1" t="s">
        <v>7207</v>
      </c>
      <c r="I6768" s="2" t="s">
        <v>7208</v>
      </c>
      <c r="J6768" s="6" t="s">
        <v>4</v>
      </c>
      <c r="K6768" s="6" t="s">
        <v>4</v>
      </c>
      <c r="L6768" s="6" t="s">
        <v>4</v>
      </c>
      <c r="M6768" s="6" t="s">
        <v>5</v>
      </c>
      <c r="N6768" s="6" t="s">
        <v>7211</v>
      </c>
      <c r="O6768" s="16">
        <v>44985</v>
      </c>
      <c r="P6768" s="6" t="s">
        <v>7</v>
      </c>
      <c r="Q6768" s="18">
        <v>1204</v>
      </c>
      <c r="R6768" s="18">
        <v>0</v>
      </c>
      <c r="S6768" s="18">
        <v>1204</v>
      </c>
      <c r="T6768" s="18">
        <v>0</v>
      </c>
      <c r="U6768" s="10">
        <f t="shared" si="212"/>
        <v>0</v>
      </c>
      <c r="V6768" s="20">
        <f t="shared" si="213"/>
        <v>0</v>
      </c>
    </row>
    <row r="6769" spans="1:22" ht="29" outlineLevel="4" x14ac:dyDescent="0.35">
      <c r="A6769" s="6" t="s">
        <v>73</v>
      </c>
      <c r="B6769" s="6" t="s">
        <v>74</v>
      </c>
      <c r="C6769" s="12" t="s">
        <v>7201</v>
      </c>
      <c r="D6769" s="5" t="s">
        <v>7202</v>
      </c>
      <c r="E6769" s="6" t="s">
        <v>7202</v>
      </c>
      <c r="F6769" s="1" t="s">
        <v>4</v>
      </c>
      <c r="G6769" s="15" t="s">
        <v>97</v>
      </c>
      <c r="H6769" s="1" t="s">
        <v>7207</v>
      </c>
      <c r="I6769" s="2" t="s">
        <v>7208</v>
      </c>
      <c r="J6769" s="6" t="s">
        <v>4</v>
      </c>
      <c r="K6769" s="6" t="s">
        <v>4</v>
      </c>
      <c r="L6769" s="6" t="s">
        <v>4</v>
      </c>
      <c r="M6769" s="6" t="s">
        <v>5</v>
      </c>
      <c r="N6769" s="6" t="s">
        <v>7212</v>
      </c>
      <c r="O6769" s="16">
        <v>45020</v>
      </c>
      <c r="P6769" s="6" t="s">
        <v>7</v>
      </c>
      <c r="Q6769" s="18">
        <v>1255.33</v>
      </c>
      <c r="R6769" s="18">
        <v>0</v>
      </c>
      <c r="S6769" s="18">
        <v>1255.33</v>
      </c>
      <c r="T6769" s="18">
        <v>0</v>
      </c>
      <c r="U6769" s="10">
        <f t="shared" si="212"/>
        <v>0</v>
      </c>
      <c r="V6769" s="20">
        <f t="shared" si="213"/>
        <v>0</v>
      </c>
    </row>
    <row r="6770" spans="1:22" ht="29" outlineLevel="4" x14ac:dyDescent="0.35">
      <c r="A6770" s="6" t="s">
        <v>73</v>
      </c>
      <c r="B6770" s="6" t="s">
        <v>74</v>
      </c>
      <c r="C6770" s="12" t="s">
        <v>7201</v>
      </c>
      <c r="D6770" s="5" t="s">
        <v>7202</v>
      </c>
      <c r="E6770" s="6" t="s">
        <v>7202</v>
      </c>
      <c r="F6770" s="1" t="s">
        <v>4</v>
      </c>
      <c r="G6770" s="15" t="s">
        <v>97</v>
      </c>
      <c r="H6770" s="1" t="s">
        <v>7207</v>
      </c>
      <c r="I6770" s="2" t="s">
        <v>7208</v>
      </c>
      <c r="J6770" s="6" t="s">
        <v>4</v>
      </c>
      <c r="K6770" s="6" t="s">
        <v>4</v>
      </c>
      <c r="L6770" s="6" t="s">
        <v>4</v>
      </c>
      <c r="M6770" s="6" t="s">
        <v>5</v>
      </c>
      <c r="N6770" s="6" t="s">
        <v>7213</v>
      </c>
      <c r="O6770" s="16">
        <v>45065</v>
      </c>
      <c r="P6770" s="6" t="s">
        <v>7</v>
      </c>
      <c r="Q6770" s="18">
        <v>1454.44</v>
      </c>
      <c r="R6770" s="18">
        <v>0</v>
      </c>
      <c r="S6770" s="18">
        <v>1454.44</v>
      </c>
      <c r="T6770" s="18">
        <v>0</v>
      </c>
      <c r="U6770" s="10">
        <f t="shared" si="212"/>
        <v>0</v>
      </c>
      <c r="V6770" s="20">
        <f t="shared" si="213"/>
        <v>0</v>
      </c>
    </row>
    <row r="6771" spans="1:22" ht="29" outlineLevel="4" x14ac:dyDescent="0.35">
      <c r="A6771" s="6" t="s">
        <v>73</v>
      </c>
      <c r="B6771" s="6" t="s">
        <v>74</v>
      </c>
      <c r="C6771" s="12" t="s">
        <v>7201</v>
      </c>
      <c r="D6771" s="5" t="s">
        <v>7202</v>
      </c>
      <c r="E6771" s="6" t="s">
        <v>7202</v>
      </c>
      <c r="F6771" s="1" t="s">
        <v>4</v>
      </c>
      <c r="G6771" s="15" t="s">
        <v>97</v>
      </c>
      <c r="H6771" s="1" t="s">
        <v>7207</v>
      </c>
      <c r="I6771" s="2" t="s">
        <v>7208</v>
      </c>
      <c r="J6771" s="6" t="s">
        <v>4</v>
      </c>
      <c r="K6771" s="6" t="s">
        <v>4</v>
      </c>
      <c r="L6771" s="6" t="s">
        <v>4</v>
      </c>
      <c r="M6771" s="6" t="s">
        <v>5</v>
      </c>
      <c r="N6771" s="6" t="s">
        <v>7214</v>
      </c>
      <c r="O6771" s="16">
        <v>45071</v>
      </c>
      <c r="P6771" s="6" t="s">
        <v>7</v>
      </c>
      <c r="Q6771" s="18">
        <v>1266</v>
      </c>
      <c r="R6771" s="18">
        <v>0</v>
      </c>
      <c r="S6771" s="18">
        <v>1266</v>
      </c>
      <c r="T6771" s="18">
        <v>0</v>
      </c>
      <c r="U6771" s="10">
        <f t="shared" si="212"/>
        <v>0</v>
      </c>
      <c r="V6771" s="20">
        <f t="shared" si="213"/>
        <v>0</v>
      </c>
    </row>
    <row r="6772" spans="1:22" ht="29" outlineLevel="4" x14ac:dyDescent="0.35">
      <c r="A6772" s="6" t="s">
        <v>73</v>
      </c>
      <c r="B6772" s="6" t="s">
        <v>74</v>
      </c>
      <c r="C6772" s="12" t="s">
        <v>7201</v>
      </c>
      <c r="D6772" s="5" t="s">
        <v>7202</v>
      </c>
      <c r="E6772" s="6" t="s">
        <v>7202</v>
      </c>
      <c r="F6772" s="1" t="s">
        <v>86</v>
      </c>
      <c r="G6772" s="15" t="s">
        <v>4</v>
      </c>
      <c r="H6772" s="1" t="s">
        <v>7207</v>
      </c>
      <c r="I6772" s="2" t="s">
        <v>7208</v>
      </c>
      <c r="J6772" s="6" t="s">
        <v>4</v>
      </c>
      <c r="K6772" s="6" t="s">
        <v>4</v>
      </c>
      <c r="L6772" s="6" t="s">
        <v>4</v>
      </c>
      <c r="M6772" s="6" t="s">
        <v>5</v>
      </c>
      <c r="N6772" s="6" t="s">
        <v>7206</v>
      </c>
      <c r="O6772" s="16">
        <v>44860</v>
      </c>
      <c r="P6772" s="6" t="s">
        <v>7</v>
      </c>
      <c r="Q6772" s="18">
        <v>23928</v>
      </c>
      <c r="R6772" s="18">
        <v>23928</v>
      </c>
      <c r="S6772" s="18">
        <v>0</v>
      </c>
      <c r="T6772" s="18">
        <v>0</v>
      </c>
      <c r="U6772" s="10">
        <f t="shared" si="212"/>
        <v>0</v>
      </c>
      <c r="V6772" s="20">
        <f t="shared" si="213"/>
        <v>0</v>
      </c>
    </row>
    <row r="6773" spans="1:22" ht="29" outlineLevel="4" x14ac:dyDescent="0.35">
      <c r="A6773" s="6" t="s">
        <v>73</v>
      </c>
      <c r="B6773" s="6" t="s">
        <v>74</v>
      </c>
      <c r="C6773" s="12" t="s">
        <v>7201</v>
      </c>
      <c r="D6773" s="5" t="s">
        <v>7202</v>
      </c>
      <c r="E6773" s="6" t="s">
        <v>7202</v>
      </c>
      <c r="F6773" s="1" t="s">
        <v>86</v>
      </c>
      <c r="G6773" s="15" t="s">
        <v>4</v>
      </c>
      <c r="H6773" s="1" t="s">
        <v>7207</v>
      </c>
      <c r="I6773" s="2" t="s">
        <v>7208</v>
      </c>
      <c r="J6773" s="6" t="s">
        <v>4</v>
      </c>
      <c r="K6773" s="6" t="s">
        <v>4</v>
      </c>
      <c r="L6773" s="6" t="s">
        <v>4</v>
      </c>
      <c r="M6773" s="6" t="s">
        <v>5</v>
      </c>
      <c r="N6773" s="6" t="s">
        <v>7209</v>
      </c>
      <c r="O6773" s="16">
        <v>44925</v>
      </c>
      <c r="P6773" s="6" t="s">
        <v>7</v>
      </c>
      <c r="Q6773" s="18">
        <v>21992</v>
      </c>
      <c r="R6773" s="18">
        <v>21992</v>
      </c>
      <c r="S6773" s="18">
        <v>0</v>
      </c>
      <c r="T6773" s="18">
        <v>0</v>
      </c>
      <c r="U6773" s="10">
        <f t="shared" si="212"/>
        <v>0</v>
      </c>
      <c r="V6773" s="20">
        <f t="shared" si="213"/>
        <v>0</v>
      </c>
    </row>
    <row r="6774" spans="1:22" ht="29" outlineLevel="4" x14ac:dyDescent="0.35">
      <c r="A6774" s="6" t="s">
        <v>73</v>
      </c>
      <c r="B6774" s="6" t="s">
        <v>74</v>
      </c>
      <c r="C6774" s="12" t="s">
        <v>7201</v>
      </c>
      <c r="D6774" s="5" t="s">
        <v>7202</v>
      </c>
      <c r="E6774" s="6" t="s">
        <v>7202</v>
      </c>
      <c r="F6774" s="1" t="s">
        <v>86</v>
      </c>
      <c r="G6774" s="15" t="s">
        <v>4</v>
      </c>
      <c r="H6774" s="1" t="s">
        <v>7207</v>
      </c>
      <c r="I6774" s="2" t="s">
        <v>7208</v>
      </c>
      <c r="J6774" s="6" t="s">
        <v>4</v>
      </c>
      <c r="K6774" s="6" t="s">
        <v>4</v>
      </c>
      <c r="L6774" s="6" t="s">
        <v>4</v>
      </c>
      <c r="M6774" s="6" t="s">
        <v>5</v>
      </c>
      <c r="N6774" s="6" t="s">
        <v>7210</v>
      </c>
      <c r="O6774" s="16">
        <v>44944</v>
      </c>
      <c r="P6774" s="6" t="s">
        <v>7</v>
      </c>
      <c r="Q6774" s="18">
        <v>9440.89</v>
      </c>
      <c r="R6774" s="18">
        <v>9440.89</v>
      </c>
      <c r="S6774" s="18">
        <v>0</v>
      </c>
      <c r="T6774" s="18">
        <v>0</v>
      </c>
      <c r="U6774" s="10">
        <f t="shared" si="212"/>
        <v>0</v>
      </c>
      <c r="V6774" s="20">
        <f t="shared" si="213"/>
        <v>0</v>
      </c>
    </row>
    <row r="6775" spans="1:22" ht="29" outlineLevel="4" x14ac:dyDescent="0.35">
      <c r="A6775" s="6" t="s">
        <v>73</v>
      </c>
      <c r="B6775" s="6" t="s">
        <v>74</v>
      </c>
      <c r="C6775" s="12" t="s">
        <v>7201</v>
      </c>
      <c r="D6775" s="5" t="s">
        <v>7202</v>
      </c>
      <c r="E6775" s="6" t="s">
        <v>7202</v>
      </c>
      <c r="F6775" s="1" t="s">
        <v>86</v>
      </c>
      <c r="G6775" s="15" t="s">
        <v>4</v>
      </c>
      <c r="H6775" s="1" t="s">
        <v>7207</v>
      </c>
      <c r="I6775" s="2" t="s">
        <v>7208</v>
      </c>
      <c r="J6775" s="6" t="s">
        <v>4</v>
      </c>
      <c r="K6775" s="6" t="s">
        <v>4</v>
      </c>
      <c r="L6775" s="6" t="s">
        <v>4</v>
      </c>
      <c r="M6775" s="6" t="s">
        <v>5</v>
      </c>
      <c r="N6775" s="6" t="s">
        <v>7211</v>
      </c>
      <c r="O6775" s="16">
        <v>44985</v>
      </c>
      <c r="P6775" s="6" t="s">
        <v>7</v>
      </c>
      <c r="Q6775" s="18">
        <v>9632</v>
      </c>
      <c r="R6775" s="18">
        <v>9632</v>
      </c>
      <c r="S6775" s="18">
        <v>0</v>
      </c>
      <c r="T6775" s="18">
        <v>0</v>
      </c>
      <c r="U6775" s="10">
        <f t="shared" si="212"/>
        <v>0</v>
      </c>
      <c r="V6775" s="20">
        <f t="shared" si="213"/>
        <v>0</v>
      </c>
    </row>
    <row r="6776" spans="1:22" ht="29" outlineLevel="4" x14ac:dyDescent="0.35">
      <c r="A6776" s="6" t="s">
        <v>73</v>
      </c>
      <c r="B6776" s="6" t="s">
        <v>74</v>
      </c>
      <c r="C6776" s="12" t="s">
        <v>7201</v>
      </c>
      <c r="D6776" s="5" t="s">
        <v>7202</v>
      </c>
      <c r="E6776" s="6" t="s">
        <v>7202</v>
      </c>
      <c r="F6776" s="1" t="s">
        <v>86</v>
      </c>
      <c r="G6776" s="15" t="s">
        <v>4</v>
      </c>
      <c r="H6776" s="1" t="s">
        <v>7207</v>
      </c>
      <c r="I6776" s="2" t="s">
        <v>7208</v>
      </c>
      <c r="J6776" s="6" t="s">
        <v>4</v>
      </c>
      <c r="K6776" s="6" t="s">
        <v>4</v>
      </c>
      <c r="L6776" s="6" t="s">
        <v>4</v>
      </c>
      <c r="M6776" s="6" t="s">
        <v>5</v>
      </c>
      <c r="N6776" s="6" t="s">
        <v>7212</v>
      </c>
      <c r="O6776" s="16">
        <v>45020</v>
      </c>
      <c r="P6776" s="6" t="s">
        <v>7</v>
      </c>
      <c r="Q6776" s="18">
        <v>10042.67</v>
      </c>
      <c r="R6776" s="18">
        <v>10042.67</v>
      </c>
      <c r="S6776" s="18">
        <v>0</v>
      </c>
      <c r="T6776" s="18">
        <v>0</v>
      </c>
      <c r="U6776" s="10">
        <f t="shared" si="212"/>
        <v>0</v>
      </c>
      <c r="V6776" s="20">
        <f t="shared" si="213"/>
        <v>0</v>
      </c>
    </row>
    <row r="6777" spans="1:22" ht="29" outlineLevel="4" x14ac:dyDescent="0.35">
      <c r="A6777" s="6" t="s">
        <v>73</v>
      </c>
      <c r="B6777" s="6" t="s">
        <v>74</v>
      </c>
      <c r="C6777" s="12" t="s">
        <v>7201</v>
      </c>
      <c r="D6777" s="5" t="s">
        <v>7202</v>
      </c>
      <c r="E6777" s="6" t="s">
        <v>7202</v>
      </c>
      <c r="F6777" s="1" t="s">
        <v>86</v>
      </c>
      <c r="G6777" s="15" t="s">
        <v>4</v>
      </c>
      <c r="H6777" s="1" t="s">
        <v>7207</v>
      </c>
      <c r="I6777" s="2" t="s">
        <v>7208</v>
      </c>
      <c r="J6777" s="6" t="s">
        <v>4</v>
      </c>
      <c r="K6777" s="6" t="s">
        <v>4</v>
      </c>
      <c r="L6777" s="6" t="s">
        <v>4</v>
      </c>
      <c r="M6777" s="6" t="s">
        <v>5</v>
      </c>
      <c r="N6777" s="6" t="s">
        <v>7213</v>
      </c>
      <c r="O6777" s="16">
        <v>45065</v>
      </c>
      <c r="P6777" s="6" t="s">
        <v>7</v>
      </c>
      <c r="Q6777" s="18">
        <v>11635.56</v>
      </c>
      <c r="R6777" s="18">
        <v>11635.56</v>
      </c>
      <c r="S6777" s="18">
        <v>0</v>
      </c>
      <c r="T6777" s="18">
        <v>0</v>
      </c>
      <c r="U6777" s="10">
        <f t="shared" si="212"/>
        <v>0</v>
      </c>
      <c r="V6777" s="20">
        <f t="shared" si="213"/>
        <v>0</v>
      </c>
    </row>
    <row r="6778" spans="1:22" ht="29" outlineLevel="4" x14ac:dyDescent="0.35">
      <c r="A6778" s="6" t="s">
        <v>73</v>
      </c>
      <c r="B6778" s="6" t="s">
        <v>74</v>
      </c>
      <c r="C6778" s="12" t="s">
        <v>7201</v>
      </c>
      <c r="D6778" s="5" t="s">
        <v>7202</v>
      </c>
      <c r="E6778" s="6" t="s">
        <v>7202</v>
      </c>
      <c r="F6778" s="1" t="s">
        <v>86</v>
      </c>
      <c r="G6778" s="15" t="s">
        <v>4</v>
      </c>
      <c r="H6778" s="1" t="s">
        <v>7207</v>
      </c>
      <c r="I6778" s="2" t="s">
        <v>7208</v>
      </c>
      <c r="J6778" s="6" t="s">
        <v>4</v>
      </c>
      <c r="K6778" s="6" t="s">
        <v>4</v>
      </c>
      <c r="L6778" s="6" t="s">
        <v>4</v>
      </c>
      <c r="M6778" s="6" t="s">
        <v>5</v>
      </c>
      <c r="N6778" s="6" t="s">
        <v>7214</v>
      </c>
      <c r="O6778" s="16">
        <v>45071</v>
      </c>
      <c r="P6778" s="6" t="s">
        <v>7</v>
      </c>
      <c r="Q6778" s="18">
        <v>10128</v>
      </c>
      <c r="R6778" s="18">
        <v>10128</v>
      </c>
      <c r="S6778" s="18">
        <v>0</v>
      </c>
      <c r="T6778" s="18">
        <v>0</v>
      </c>
      <c r="U6778" s="10">
        <f t="shared" si="212"/>
        <v>0</v>
      </c>
      <c r="V6778" s="20">
        <f t="shared" si="213"/>
        <v>0</v>
      </c>
    </row>
    <row r="6779" spans="1:22" outlineLevel="3" x14ac:dyDescent="0.35">
      <c r="H6779" s="14" t="s">
        <v>12603</v>
      </c>
      <c r="O6779" s="16"/>
      <c r="Q6779" s="18">
        <f>SUBTOTAL(9,Q6765:Q6778)</f>
        <v>108898.99999999999</v>
      </c>
      <c r="R6779" s="18">
        <f>SUBTOTAL(9,R6765:R6778)</f>
        <v>96799.12</v>
      </c>
      <c r="S6779" s="18">
        <f>SUBTOTAL(9,S6765:S6778)</f>
        <v>12099.88</v>
      </c>
      <c r="T6779" s="18">
        <f>SUBTOTAL(9,T6765:T6778)</f>
        <v>0</v>
      </c>
      <c r="U6779" s="10">
        <f t="shared" si="212"/>
        <v>-9.0949470177292824E-12</v>
      </c>
      <c r="V6779" s="20">
        <f t="shared" si="213"/>
        <v>-9.0949470177292824E-12</v>
      </c>
    </row>
    <row r="6780" spans="1:22" outlineLevel="2" x14ac:dyDescent="0.35">
      <c r="C6780" s="13" t="s">
        <v>10862</v>
      </c>
      <c r="O6780" s="16"/>
      <c r="Q6780" s="18">
        <f>SUBTOTAL(9,Q6762:Q6778)</f>
        <v>118971</v>
      </c>
      <c r="R6780" s="18">
        <f>SUBTOTAL(9,R6762:R6778)</f>
        <v>105751.99999999999</v>
      </c>
      <c r="S6780" s="18">
        <f>SUBTOTAL(9,S6762:S6778)</f>
        <v>13219</v>
      </c>
      <c r="T6780" s="18">
        <f>SUBTOTAL(9,T6762:T6778)</f>
        <v>0</v>
      </c>
      <c r="U6780" s="10">
        <f t="shared" si="212"/>
        <v>1.4551915228366852E-11</v>
      </c>
      <c r="V6780" s="20">
        <f t="shared" si="213"/>
        <v>1.4551915228366852E-11</v>
      </c>
    </row>
    <row r="6781" spans="1:22" outlineLevel="4" x14ac:dyDescent="0.35">
      <c r="A6781" s="6" t="s">
        <v>1200</v>
      </c>
      <c r="B6781" s="6" t="s">
        <v>1201</v>
      </c>
      <c r="C6781" s="12" t="s">
        <v>7215</v>
      </c>
      <c r="D6781" s="5" t="s">
        <v>7216</v>
      </c>
      <c r="E6781" s="6" t="s">
        <v>7216</v>
      </c>
      <c r="F6781" s="1" t="s">
        <v>4</v>
      </c>
      <c r="G6781" s="15" t="s">
        <v>1204</v>
      </c>
      <c r="H6781" s="1" t="s">
        <v>1206</v>
      </c>
      <c r="I6781" s="2" t="s">
        <v>1207</v>
      </c>
      <c r="J6781" s="6" t="s">
        <v>4</v>
      </c>
      <c r="K6781" s="6" t="s">
        <v>4</v>
      </c>
      <c r="L6781" s="6" t="s">
        <v>4</v>
      </c>
      <c r="M6781" s="6" t="s">
        <v>5</v>
      </c>
      <c r="N6781" s="6" t="s">
        <v>7217</v>
      </c>
      <c r="O6781" s="16">
        <v>44831</v>
      </c>
      <c r="P6781" s="6" t="s">
        <v>7</v>
      </c>
      <c r="Q6781" s="18">
        <v>140180.88</v>
      </c>
      <c r="R6781" s="18">
        <v>0</v>
      </c>
      <c r="S6781" s="18">
        <v>140180.88</v>
      </c>
      <c r="T6781" s="18">
        <v>0</v>
      </c>
      <c r="U6781" s="10">
        <f t="shared" si="212"/>
        <v>0</v>
      </c>
      <c r="V6781" s="20">
        <f t="shared" si="213"/>
        <v>0</v>
      </c>
    </row>
    <row r="6782" spans="1:22" outlineLevel="4" x14ac:dyDescent="0.35">
      <c r="A6782" s="6" t="s">
        <v>1200</v>
      </c>
      <c r="B6782" s="6" t="s">
        <v>1201</v>
      </c>
      <c r="C6782" s="12" t="s">
        <v>7215</v>
      </c>
      <c r="D6782" s="5" t="s">
        <v>7216</v>
      </c>
      <c r="E6782" s="6" t="s">
        <v>7216</v>
      </c>
      <c r="F6782" s="1" t="s">
        <v>4</v>
      </c>
      <c r="G6782" s="15" t="s">
        <v>1204</v>
      </c>
      <c r="H6782" s="1" t="s">
        <v>1206</v>
      </c>
      <c r="I6782" s="2" t="s">
        <v>1207</v>
      </c>
      <c r="J6782" s="6" t="s">
        <v>4</v>
      </c>
      <c r="K6782" s="6" t="s">
        <v>4</v>
      </c>
      <c r="L6782" s="6" t="s">
        <v>4</v>
      </c>
      <c r="M6782" s="6" t="s">
        <v>5</v>
      </c>
      <c r="N6782" s="6" t="s">
        <v>7218</v>
      </c>
      <c r="O6782" s="16">
        <v>44923</v>
      </c>
      <c r="P6782" s="6" t="s">
        <v>7</v>
      </c>
      <c r="Q6782" s="18">
        <v>140180.88</v>
      </c>
      <c r="R6782" s="18">
        <v>0</v>
      </c>
      <c r="S6782" s="18">
        <v>140180.88</v>
      </c>
      <c r="T6782" s="18">
        <v>0</v>
      </c>
      <c r="U6782" s="10">
        <f t="shared" si="212"/>
        <v>0</v>
      </c>
      <c r="V6782" s="20">
        <f t="shared" si="213"/>
        <v>0</v>
      </c>
    </row>
    <row r="6783" spans="1:22" outlineLevel="3" x14ac:dyDescent="0.35">
      <c r="H6783" s="14" t="s">
        <v>11554</v>
      </c>
      <c r="O6783" s="16"/>
      <c r="Q6783" s="18">
        <f>SUBTOTAL(9,Q6781:Q6782)</f>
        <v>280361.76</v>
      </c>
      <c r="R6783" s="18">
        <f>SUBTOTAL(9,R6781:R6782)</f>
        <v>0</v>
      </c>
      <c r="S6783" s="18">
        <f>SUBTOTAL(9,S6781:S6782)</f>
        <v>280361.76</v>
      </c>
      <c r="T6783" s="18">
        <f>SUBTOTAL(9,T6781:T6782)</f>
        <v>0</v>
      </c>
      <c r="U6783" s="10">
        <f t="shared" si="212"/>
        <v>0</v>
      </c>
      <c r="V6783" s="20">
        <f t="shared" si="213"/>
        <v>0</v>
      </c>
    </row>
    <row r="6784" spans="1:22" outlineLevel="2" x14ac:dyDescent="0.35">
      <c r="C6784" s="13" t="s">
        <v>10863</v>
      </c>
      <c r="O6784" s="16"/>
      <c r="Q6784" s="18">
        <f>SUBTOTAL(9,Q6781:Q6782)</f>
        <v>280361.76</v>
      </c>
      <c r="R6784" s="18">
        <f>SUBTOTAL(9,R6781:R6782)</f>
        <v>0</v>
      </c>
      <c r="S6784" s="18">
        <f>SUBTOTAL(9,S6781:S6782)</f>
        <v>280361.76</v>
      </c>
      <c r="T6784" s="18">
        <f>SUBTOTAL(9,T6781:T6782)</f>
        <v>0</v>
      </c>
      <c r="U6784" s="10">
        <f t="shared" si="212"/>
        <v>0</v>
      </c>
      <c r="V6784" s="20">
        <f t="shared" si="213"/>
        <v>0</v>
      </c>
    </row>
    <row r="6785" spans="1:22" outlineLevel="4" x14ac:dyDescent="0.35">
      <c r="A6785" s="6" t="s">
        <v>1200</v>
      </c>
      <c r="B6785" s="6" t="s">
        <v>1201</v>
      </c>
      <c r="C6785" s="12" t="s">
        <v>7219</v>
      </c>
      <c r="D6785" s="5" t="s">
        <v>7220</v>
      </c>
      <c r="E6785" s="6" t="s">
        <v>7220</v>
      </c>
      <c r="F6785" s="1" t="s">
        <v>4</v>
      </c>
      <c r="G6785" s="15" t="s">
        <v>1204</v>
      </c>
      <c r="H6785" s="1" t="s">
        <v>1206</v>
      </c>
      <c r="I6785" s="2" t="s">
        <v>1207</v>
      </c>
      <c r="J6785" s="6" t="s">
        <v>4</v>
      </c>
      <c r="K6785" s="6" t="s">
        <v>4</v>
      </c>
      <c r="L6785" s="6" t="s">
        <v>4</v>
      </c>
      <c r="M6785" s="6" t="s">
        <v>5</v>
      </c>
      <c r="N6785" s="6" t="s">
        <v>7221</v>
      </c>
      <c r="O6785" s="16">
        <v>44831</v>
      </c>
      <c r="P6785" s="6" t="s">
        <v>7</v>
      </c>
      <c r="Q6785" s="18">
        <v>79447.42</v>
      </c>
      <c r="R6785" s="18">
        <v>0</v>
      </c>
      <c r="S6785" s="18">
        <v>79447.42</v>
      </c>
      <c r="T6785" s="18">
        <v>0</v>
      </c>
      <c r="U6785" s="10">
        <f t="shared" si="212"/>
        <v>0</v>
      </c>
      <c r="V6785" s="20">
        <f t="shared" si="213"/>
        <v>0</v>
      </c>
    </row>
    <row r="6786" spans="1:22" outlineLevel="4" x14ac:dyDescent="0.35">
      <c r="A6786" s="6" t="s">
        <v>1200</v>
      </c>
      <c r="B6786" s="6" t="s">
        <v>1201</v>
      </c>
      <c r="C6786" s="12" t="s">
        <v>7219</v>
      </c>
      <c r="D6786" s="5" t="s">
        <v>7220</v>
      </c>
      <c r="E6786" s="6" t="s">
        <v>7220</v>
      </c>
      <c r="F6786" s="1" t="s">
        <v>4</v>
      </c>
      <c r="G6786" s="15" t="s">
        <v>1204</v>
      </c>
      <c r="H6786" s="1" t="s">
        <v>1206</v>
      </c>
      <c r="I6786" s="2" t="s">
        <v>1207</v>
      </c>
      <c r="J6786" s="6" t="s">
        <v>4</v>
      </c>
      <c r="K6786" s="6" t="s">
        <v>4</v>
      </c>
      <c r="L6786" s="6" t="s">
        <v>4</v>
      </c>
      <c r="M6786" s="6" t="s">
        <v>5</v>
      </c>
      <c r="N6786" s="6" t="s">
        <v>7222</v>
      </c>
      <c r="O6786" s="16">
        <v>44923</v>
      </c>
      <c r="P6786" s="6" t="s">
        <v>7</v>
      </c>
      <c r="Q6786" s="18">
        <v>79447.41</v>
      </c>
      <c r="R6786" s="18">
        <v>0</v>
      </c>
      <c r="S6786" s="18">
        <v>79447.41</v>
      </c>
      <c r="T6786" s="18">
        <v>0</v>
      </c>
      <c r="U6786" s="10">
        <f t="shared" si="212"/>
        <v>0</v>
      </c>
      <c r="V6786" s="20">
        <f t="shared" si="213"/>
        <v>0</v>
      </c>
    </row>
    <row r="6787" spans="1:22" outlineLevel="3" x14ac:dyDescent="0.35">
      <c r="H6787" s="14" t="s">
        <v>11554</v>
      </c>
      <c r="O6787" s="16"/>
      <c r="Q6787" s="18">
        <f>SUBTOTAL(9,Q6785:Q6786)</f>
        <v>158894.83000000002</v>
      </c>
      <c r="R6787" s="18">
        <f>SUBTOTAL(9,R6785:R6786)</f>
        <v>0</v>
      </c>
      <c r="S6787" s="18">
        <f>SUBTOTAL(9,S6785:S6786)</f>
        <v>158894.83000000002</v>
      </c>
      <c r="T6787" s="18">
        <f>SUBTOTAL(9,T6785:T6786)</f>
        <v>0</v>
      </c>
      <c r="U6787" s="10">
        <f t="shared" ref="U6787:U6850" si="214">Q6787-R6787-S6787-T6787</f>
        <v>0</v>
      </c>
      <c r="V6787" s="20">
        <f t="shared" ref="V6787:V6850" si="215">Q6787-R6787-S6787-T6787</f>
        <v>0</v>
      </c>
    </row>
    <row r="6788" spans="1:22" outlineLevel="2" x14ac:dyDescent="0.35">
      <c r="C6788" s="13" t="s">
        <v>10864</v>
      </c>
      <c r="O6788" s="16"/>
      <c r="Q6788" s="18">
        <f>SUBTOTAL(9,Q6785:Q6786)</f>
        <v>158894.83000000002</v>
      </c>
      <c r="R6788" s="18">
        <f>SUBTOTAL(9,R6785:R6786)</f>
        <v>0</v>
      </c>
      <c r="S6788" s="18">
        <f>SUBTOTAL(9,S6785:S6786)</f>
        <v>158894.83000000002</v>
      </c>
      <c r="T6788" s="18">
        <f>SUBTOTAL(9,T6785:T6786)</f>
        <v>0</v>
      </c>
      <c r="U6788" s="10">
        <f t="shared" si="214"/>
        <v>0</v>
      </c>
      <c r="V6788" s="20">
        <f t="shared" si="215"/>
        <v>0</v>
      </c>
    </row>
    <row r="6789" spans="1:22" outlineLevel="4" x14ac:dyDescent="0.35">
      <c r="A6789" s="6" t="s">
        <v>1200</v>
      </c>
      <c r="B6789" s="6" t="s">
        <v>1201</v>
      </c>
      <c r="C6789" s="12" t="s">
        <v>7223</v>
      </c>
      <c r="D6789" s="5" t="s">
        <v>7224</v>
      </c>
      <c r="E6789" s="6" t="s">
        <v>7224</v>
      </c>
      <c r="F6789" s="1" t="s">
        <v>4</v>
      </c>
      <c r="G6789" s="15" t="s">
        <v>1204</v>
      </c>
      <c r="H6789" s="1" t="s">
        <v>1206</v>
      </c>
      <c r="I6789" s="2" t="s">
        <v>1207</v>
      </c>
      <c r="J6789" s="6" t="s">
        <v>4</v>
      </c>
      <c r="K6789" s="6" t="s">
        <v>4</v>
      </c>
      <c r="L6789" s="6" t="s">
        <v>4</v>
      </c>
      <c r="M6789" s="6" t="s">
        <v>5</v>
      </c>
      <c r="N6789" s="6" t="s">
        <v>7225</v>
      </c>
      <c r="O6789" s="16">
        <v>44831</v>
      </c>
      <c r="P6789" s="6" t="s">
        <v>7</v>
      </c>
      <c r="Q6789" s="18">
        <v>9278.66</v>
      </c>
      <c r="R6789" s="18">
        <v>0</v>
      </c>
      <c r="S6789" s="18">
        <v>9278.66</v>
      </c>
      <c r="T6789" s="18">
        <v>0</v>
      </c>
      <c r="U6789" s="10">
        <f t="shared" si="214"/>
        <v>0</v>
      </c>
      <c r="V6789" s="20">
        <f t="shared" si="215"/>
        <v>0</v>
      </c>
    </row>
    <row r="6790" spans="1:22" outlineLevel="4" x14ac:dyDescent="0.35">
      <c r="A6790" s="6" t="s">
        <v>1200</v>
      </c>
      <c r="B6790" s="6" t="s">
        <v>1201</v>
      </c>
      <c r="C6790" s="12" t="s">
        <v>7223</v>
      </c>
      <c r="D6790" s="5" t="s">
        <v>7224</v>
      </c>
      <c r="E6790" s="6" t="s">
        <v>7224</v>
      </c>
      <c r="F6790" s="1" t="s">
        <v>4</v>
      </c>
      <c r="G6790" s="15" t="s">
        <v>1204</v>
      </c>
      <c r="H6790" s="1" t="s">
        <v>1206</v>
      </c>
      <c r="I6790" s="2" t="s">
        <v>1207</v>
      </c>
      <c r="J6790" s="6" t="s">
        <v>4</v>
      </c>
      <c r="K6790" s="6" t="s">
        <v>4</v>
      </c>
      <c r="L6790" s="6" t="s">
        <v>4</v>
      </c>
      <c r="M6790" s="6" t="s">
        <v>5</v>
      </c>
      <c r="N6790" s="6" t="s">
        <v>7226</v>
      </c>
      <c r="O6790" s="16">
        <v>44923</v>
      </c>
      <c r="P6790" s="6" t="s">
        <v>7</v>
      </c>
      <c r="Q6790" s="18">
        <v>9278.66</v>
      </c>
      <c r="R6790" s="18">
        <v>0</v>
      </c>
      <c r="S6790" s="18">
        <v>9278.66</v>
      </c>
      <c r="T6790" s="18">
        <v>0</v>
      </c>
      <c r="U6790" s="10">
        <f t="shared" si="214"/>
        <v>0</v>
      </c>
      <c r="V6790" s="20">
        <f t="shared" si="215"/>
        <v>0</v>
      </c>
    </row>
    <row r="6791" spans="1:22" outlineLevel="3" x14ac:dyDescent="0.35">
      <c r="H6791" s="14" t="s">
        <v>11554</v>
      </c>
      <c r="O6791" s="16"/>
      <c r="Q6791" s="18">
        <f>SUBTOTAL(9,Q6789:Q6790)</f>
        <v>18557.32</v>
      </c>
      <c r="R6791" s="18">
        <f>SUBTOTAL(9,R6789:R6790)</f>
        <v>0</v>
      </c>
      <c r="S6791" s="18">
        <f>SUBTOTAL(9,S6789:S6790)</f>
        <v>18557.32</v>
      </c>
      <c r="T6791" s="18">
        <f>SUBTOTAL(9,T6789:T6790)</f>
        <v>0</v>
      </c>
      <c r="U6791" s="10">
        <f t="shared" si="214"/>
        <v>0</v>
      </c>
      <c r="V6791" s="20">
        <f t="shared" si="215"/>
        <v>0</v>
      </c>
    </row>
    <row r="6792" spans="1:22" outlineLevel="2" x14ac:dyDescent="0.35">
      <c r="C6792" s="13" t="s">
        <v>10865</v>
      </c>
      <c r="O6792" s="16"/>
      <c r="Q6792" s="18">
        <f>SUBTOTAL(9,Q6789:Q6790)</f>
        <v>18557.32</v>
      </c>
      <c r="R6792" s="18">
        <f>SUBTOTAL(9,R6789:R6790)</f>
        <v>0</v>
      </c>
      <c r="S6792" s="18">
        <f>SUBTOTAL(9,S6789:S6790)</f>
        <v>18557.32</v>
      </c>
      <c r="T6792" s="18">
        <f>SUBTOTAL(9,T6789:T6790)</f>
        <v>0</v>
      </c>
      <c r="U6792" s="10">
        <f t="shared" si="214"/>
        <v>0</v>
      </c>
      <c r="V6792" s="20">
        <f t="shared" si="215"/>
        <v>0</v>
      </c>
    </row>
    <row r="6793" spans="1:22" outlineLevel="4" x14ac:dyDescent="0.35">
      <c r="A6793" s="6" t="s">
        <v>1200</v>
      </c>
      <c r="B6793" s="6" t="s">
        <v>1201</v>
      </c>
      <c r="C6793" s="12" t="s">
        <v>7227</v>
      </c>
      <c r="D6793" s="5" t="s">
        <v>7228</v>
      </c>
      <c r="E6793" s="6" t="s">
        <v>7228</v>
      </c>
      <c r="F6793" s="1" t="s">
        <v>4</v>
      </c>
      <c r="G6793" s="15" t="s">
        <v>1204</v>
      </c>
      <c r="H6793" s="1" t="s">
        <v>1206</v>
      </c>
      <c r="I6793" s="2" t="s">
        <v>1207</v>
      </c>
      <c r="J6793" s="6" t="s">
        <v>4</v>
      </c>
      <c r="K6793" s="6" t="s">
        <v>4</v>
      </c>
      <c r="L6793" s="6" t="s">
        <v>4</v>
      </c>
      <c r="M6793" s="6" t="s">
        <v>5</v>
      </c>
      <c r="N6793" s="6" t="s">
        <v>7229</v>
      </c>
      <c r="O6793" s="16">
        <v>44831</v>
      </c>
      <c r="P6793" s="6" t="s">
        <v>7</v>
      </c>
      <c r="Q6793" s="18">
        <v>27518.799999999999</v>
      </c>
      <c r="R6793" s="18">
        <v>0</v>
      </c>
      <c r="S6793" s="18">
        <v>27518.799999999999</v>
      </c>
      <c r="T6793" s="18">
        <v>0</v>
      </c>
      <c r="U6793" s="10">
        <f t="shared" si="214"/>
        <v>0</v>
      </c>
      <c r="V6793" s="20">
        <f t="shared" si="215"/>
        <v>0</v>
      </c>
    </row>
    <row r="6794" spans="1:22" outlineLevel="4" x14ac:dyDescent="0.35">
      <c r="A6794" s="6" t="s">
        <v>1200</v>
      </c>
      <c r="B6794" s="6" t="s">
        <v>1201</v>
      </c>
      <c r="C6794" s="12" t="s">
        <v>7227</v>
      </c>
      <c r="D6794" s="5" t="s">
        <v>7228</v>
      </c>
      <c r="E6794" s="6" t="s">
        <v>7228</v>
      </c>
      <c r="F6794" s="1" t="s">
        <v>4</v>
      </c>
      <c r="G6794" s="15" t="s">
        <v>1204</v>
      </c>
      <c r="H6794" s="1" t="s">
        <v>1206</v>
      </c>
      <c r="I6794" s="2" t="s">
        <v>1207</v>
      </c>
      <c r="J6794" s="6" t="s">
        <v>4</v>
      </c>
      <c r="K6794" s="6" t="s">
        <v>4</v>
      </c>
      <c r="L6794" s="6" t="s">
        <v>4</v>
      </c>
      <c r="M6794" s="6" t="s">
        <v>5</v>
      </c>
      <c r="N6794" s="6" t="s">
        <v>7230</v>
      </c>
      <c r="O6794" s="16">
        <v>44923</v>
      </c>
      <c r="P6794" s="6" t="s">
        <v>7</v>
      </c>
      <c r="Q6794" s="18">
        <v>27518.79</v>
      </c>
      <c r="R6794" s="18">
        <v>0</v>
      </c>
      <c r="S6794" s="18">
        <v>27518.79</v>
      </c>
      <c r="T6794" s="18">
        <v>0</v>
      </c>
      <c r="U6794" s="10">
        <f t="shared" si="214"/>
        <v>0</v>
      </c>
      <c r="V6794" s="20">
        <f t="shared" si="215"/>
        <v>0</v>
      </c>
    </row>
    <row r="6795" spans="1:22" outlineLevel="3" x14ac:dyDescent="0.35">
      <c r="H6795" s="14" t="s">
        <v>11554</v>
      </c>
      <c r="O6795" s="16"/>
      <c r="Q6795" s="18">
        <f>SUBTOTAL(9,Q6793:Q6794)</f>
        <v>55037.59</v>
      </c>
      <c r="R6795" s="18">
        <f>SUBTOTAL(9,R6793:R6794)</f>
        <v>0</v>
      </c>
      <c r="S6795" s="18">
        <f>SUBTOTAL(9,S6793:S6794)</f>
        <v>55037.59</v>
      </c>
      <c r="T6795" s="18">
        <f>SUBTOTAL(9,T6793:T6794)</f>
        <v>0</v>
      </c>
      <c r="U6795" s="10">
        <f t="shared" si="214"/>
        <v>0</v>
      </c>
      <c r="V6795" s="20">
        <f t="shared" si="215"/>
        <v>0</v>
      </c>
    </row>
    <row r="6796" spans="1:22" outlineLevel="2" x14ac:dyDescent="0.35">
      <c r="C6796" s="13" t="s">
        <v>10866</v>
      </c>
      <c r="O6796" s="16"/>
      <c r="Q6796" s="18">
        <f>SUBTOTAL(9,Q6793:Q6794)</f>
        <v>55037.59</v>
      </c>
      <c r="R6796" s="18">
        <f>SUBTOTAL(9,R6793:R6794)</f>
        <v>0</v>
      </c>
      <c r="S6796" s="18">
        <f>SUBTOTAL(9,S6793:S6794)</f>
        <v>55037.59</v>
      </c>
      <c r="T6796" s="18">
        <f>SUBTOTAL(9,T6793:T6794)</f>
        <v>0</v>
      </c>
      <c r="U6796" s="10">
        <f t="shared" si="214"/>
        <v>0</v>
      </c>
      <c r="V6796" s="20">
        <f t="shared" si="215"/>
        <v>0</v>
      </c>
    </row>
    <row r="6797" spans="1:22" outlineLevel="4" x14ac:dyDescent="0.35">
      <c r="A6797" s="6" t="s">
        <v>1200</v>
      </c>
      <c r="B6797" s="6" t="s">
        <v>1201</v>
      </c>
      <c r="C6797" s="12" t="s">
        <v>7231</v>
      </c>
      <c r="D6797" s="5" t="s">
        <v>7232</v>
      </c>
      <c r="E6797" s="6" t="s">
        <v>7232</v>
      </c>
      <c r="F6797" s="1" t="s">
        <v>4</v>
      </c>
      <c r="G6797" s="15" t="s">
        <v>1204</v>
      </c>
      <c r="H6797" s="1" t="s">
        <v>1206</v>
      </c>
      <c r="I6797" s="2" t="s">
        <v>1207</v>
      </c>
      <c r="J6797" s="6" t="s">
        <v>4</v>
      </c>
      <c r="K6797" s="6" t="s">
        <v>4</v>
      </c>
      <c r="L6797" s="6" t="s">
        <v>4</v>
      </c>
      <c r="M6797" s="6" t="s">
        <v>5</v>
      </c>
      <c r="N6797" s="6" t="s">
        <v>7233</v>
      </c>
      <c r="O6797" s="16">
        <v>44831</v>
      </c>
      <c r="P6797" s="6" t="s">
        <v>7</v>
      </c>
      <c r="Q6797" s="18">
        <v>85769.9</v>
      </c>
      <c r="R6797" s="18">
        <v>0</v>
      </c>
      <c r="S6797" s="18">
        <v>85769.9</v>
      </c>
      <c r="T6797" s="18">
        <v>0</v>
      </c>
      <c r="U6797" s="10">
        <f t="shared" si="214"/>
        <v>0</v>
      </c>
      <c r="V6797" s="20">
        <f t="shared" si="215"/>
        <v>0</v>
      </c>
    </row>
    <row r="6798" spans="1:22" outlineLevel="4" x14ac:dyDescent="0.35">
      <c r="A6798" s="6" t="s">
        <v>1200</v>
      </c>
      <c r="B6798" s="6" t="s">
        <v>1201</v>
      </c>
      <c r="C6798" s="12" t="s">
        <v>7231</v>
      </c>
      <c r="D6798" s="5" t="s">
        <v>7232</v>
      </c>
      <c r="E6798" s="6" t="s">
        <v>7232</v>
      </c>
      <c r="F6798" s="1" t="s">
        <v>4</v>
      </c>
      <c r="G6798" s="15" t="s">
        <v>1204</v>
      </c>
      <c r="H6798" s="1" t="s">
        <v>1206</v>
      </c>
      <c r="I6798" s="2" t="s">
        <v>1207</v>
      </c>
      <c r="J6798" s="6" t="s">
        <v>4</v>
      </c>
      <c r="K6798" s="6" t="s">
        <v>4</v>
      </c>
      <c r="L6798" s="6" t="s">
        <v>4</v>
      </c>
      <c r="M6798" s="6" t="s">
        <v>5</v>
      </c>
      <c r="N6798" s="6" t="s">
        <v>7234</v>
      </c>
      <c r="O6798" s="16">
        <v>44923</v>
      </c>
      <c r="P6798" s="6" t="s">
        <v>7</v>
      </c>
      <c r="Q6798" s="18">
        <v>85769.88</v>
      </c>
      <c r="R6798" s="18">
        <v>0</v>
      </c>
      <c r="S6798" s="18">
        <v>85769.88</v>
      </c>
      <c r="T6798" s="18">
        <v>0</v>
      </c>
      <c r="U6798" s="10">
        <f t="shared" si="214"/>
        <v>0</v>
      </c>
      <c r="V6798" s="20">
        <f t="shared" si="215"/>
        <v>0</v>
      </c>
    </row>
    <row r="6799" spans="1:22" outlineLevel="3" x14ac:dyDescent="0.35">
      <c r="H6799" s="14" t="s">
        <v>11554</v>
      </c>
      <c r="O6799" s="16"/>
      <c r="Q6799" s="18">
        <f>SUBTOTAL(9,Q6797:Q6798)</f>
        <v>171539.78</v>
      </c>
      <c r="R6799" s="18">
        <f>SUBTOTAL(9,R6797:R6798)</f>
        <v>0</v>
      </c>
      <c r="S6799" s="18">
        <f>SUBTOTAL(9,S6797:S6798)</f>
        <v>171539.78</v>
      </c>
      <c r="T6799" s="18">
        <f>SUBTOTAL(9,T6797:T6798)</f>
        <v>0</v>
      </c>
      <c r="U6799" s="10">
        <f t="shared" si="214"/>
        <v>0</v>
      </c>
      <c r="V6799" s="20">
        <f t="shared" si="215"/>
        <v>0</v>
      </c>
    </row>
    <row r="6800" spans="1:22" outlineLevel="4" x14ac:dyDescent="0.35">
      <c r="A6800" s="6" t="s">
        <v>743</v>
      </c>
      <c r="B6800" s="6" t="s">
        <v>744</v>
      </c>
      <c r="C6800" s="12" t="s">
        <v>7231</v>
      </c>
      <c r="D6800" s="5" t="s">
        <v>7235</v>
      </c>
      <c r="E6800" s="6" t="s">
        <v>7235</v>
      </c>
      <c r="F6800" s="1" t="s">
        <v>13024</v>
      </c>
      <c r="G6800" s="15" t="s">
        <v>4</v>
      </c>
      <c r="H6800" s="1" t="s">
        <v>7238</v>
      </c>
      <c r="I6800" s="2" t="s">
        <v>7239</v>
      </c>
      <c r="J6800" s="6" t="s">
        <v>4</v>
      </c>
      <c r="K6800" s="6" t="s">
        <v>4</v>
      </c>
      <c r="L6800" s="6" t="s">
        <v>4</v>
      </c>
      <c r="M6800" s="6" t="s">
        <v>5</v>
      </c>
      <c r="N6800" s="6" t="s">
        <v>7236</v>
      </c>
      <c r="O6800" s="16">
        <v>44767</v>
      </c>
      <c r="P6800" s="6" t="s">
        <v>7237</v>
      </c>
      <c r="Q6800" s="18">
        <v>63462.38</v>
      </c>
      <c r="R6800" s="18">
        <v>63462.38</v>
      </c>
      <c r="S6800" s="18">
        <v>0</v>
      </c>
      <c r="T6800" s="18">
        <v>0</v>
      </c>
      <c r="U6800" s="10">
        <f t="shared" si="214"/>
        <v>0</v>
      </c>
      <c r="V6800" s="20">
        <f t="shared" si="215"/>
        <v>0</v>
      </c>
    </row>
    <row r="6801" spans="1:22" outlineLevel="4" x14ac:dyDescent="0.35">
      <c r="A6801" s="6" t="s">
        <v>743</v>
      </c>
      <c r="B6801" s="6" t="s">
        <v>744</v>
      </c>
      <c r="C6801" s="12" t="s">
        <v>7231</v>
      </c>
      <c r="D6801" s="5" t="s">
        <v>7235</v>
      </c>
      <c r="E6801" s="6" t="s">
        <v>7235</v>
      </c>
      <c r="F6801" s="1" t="s">
        <v>13024</v>
      </c>
      <c r="G6801" s="15" t="s">
        <v>4</v>
      </c>
      <c r="H6801" s="1" t="s">
        <v>7238</v>
      </c>
      <c r="I6801" s="2" t="s">
        <v>7239</v>
      </c>
      <c r="J6801" s="6" t="s">
        <v>4</v>
      </c>
      <c r="K6801" s="6" t="s">
        <v>4</v>
      </c>
      <c r="L6801" s="6" t="s">
        <v>4</v>
      </c>
      <c r="M6801" s="6" t="s">
        <v>5</v>
      </c>
      <c r="N6801" s="6" t="s">
        <v>7240</v>
      </c>
      <c r="O6801" s="16">
        <v>44865</v>
      </c>
      <c r="P6801" s="6" t="s">
        <v>7241</v>
      </c>
      <c r="Q6801" s="18">
        <v>42170.54</v>
      </c>
      <c r="R6801" s="18">
        <v>42170.54</v>
      </c>
      <c r="S6801" s="18">
        <v>0</v>
      </c>
      <c r="T6801" s="18">
        <v>0</v>
      </c>
      <c r="U6801" s="10">
        <f t="shared" si="214"/>
        <v>0</v>
      </c>
      <c r="V6801" s="20">
        <f t="shared" si="215"/>
        <v>0</v>
      </c>
    </row>
    <row r="6802" spans="1:22" outlineLevel="4" x14ac:dyDescent="0.35">
      <c r="A6802" s="6" t="s">
        <v>743</v>
      </c>
      <c r="B6802" s="6" t="s">
        <v>744</v>
      </c>
      <c r="C6802" s="12" t="s">
        <v>7231</v>
      </c>
      <c r="D6802" s="5" t="s">
        <v>7235</v>
      </c>
      <c r="E6802" s="6" t="s">
        <v>7235</v>
      </c>
      <c r="F6802" s="1" t="s">
        <v>13024</v>
      </c>
      <c r="G6802" s="15" t="s">
        <v>4</v>
      </c>
      <c r="H6802" s="1" t="s">
        <v>7238</v>
      </c>
      <c r="I6802" s="2" t="s">
        <v>7239</v>
      </c>
      <c r="J6802" s="6" t="s">
        <v>4</v>
      </c>
      <c r="K6802" s="6" t="s">
        <v>4</v>
      </c>
      <c r="L6802" s="6" t="s">
        <v>4</v>
      </c>
      <c r="M6802" s="6" t="s">
        <v>5</v>
      </c>
      <c r="N6802" s="6" t="s">
        <v>7242</v>
      </c>
      <c r="O6802" s="16">
        <v>44935</v>
      </c>
      <c r="P6802" s="6" t="s">
        <v>7243</v>
      </c>
      <c r="Q6802" s="18">
        <v>63005.26</v>
      </c>
      <c r="R6802" s="18">
        <v>63005.26</v>
      </c>
      <c r="S6802" s="18">
        <v>0</v>
      </c>
      <c r="T6802" s="18">
        <v>0</v>
      </c>
      <c r="U6802" s="10">
        <f t="shared" si="214"/>
        <v>0</v>
      </c>
      <c r="V6802" s="20">
        <f t="shared" si="215"/>
        <v>0</v>
      </c>
    </row>
    <row r="6803" spans="1:22" outlineLevel="4" x14ac:dyDescent="0.35">
      <c r="A6803" s="6" t="s">
        <v>743</v>
      </c>
      <c r="B6803" s="6" t="s">
        <v>744</v>
      </c>
      <c r="C6803" s="12" t="s">
        <v>7231</v>
      </c>
      <c r="D6803" s="5" t="s">
        <v>7235</v>
      </c>
      <c r="E6803" s="6" t="s">
        <v>7235</v>
      </c>
      <c r="F6803" s="1" t="s">
        <v>13024</v>
      </c>
      <c r="G6803" s="15" t="s">
        <v>4</v>
      </c>
      <c r="H6803" s="1" t="s">
        <v>7238</v>
      </c>
      <c r="I6803" s="2" t="s">
        <v>7239</v>
      </c>
      <c r="J6803" s="6" t="s">
        <v>4</v>
      </c>
      <c r="K6803" s="6" t="s">
        <v>4</v>
      </c>
      <c r="L6803" s="6" t="s">
        <v>4</v>
      </c>
      <c r="M6803" s="6" t="s">
        <v>5</v>
      </c>
      <c r="N6803" s="6" t="s">
        <v>7244</v>
      </c>
      <c r="O6803" s="16">
        <v>44956</v>
      </c>
      <c r="P6803" s="6" t="s">
        <v>7245</v>
      </c>
      <c r="Q6803" s="18">
        <v>77740.86</v>
      </c>
      <c r="R6803" s="18">
        <v>77740.86</v>
      </c>
      <c r="S6803" s="18">
        <v>0</v>
      </c>
      <c r="T6803" s="18">
        <v>0</v>
      </c>
      <c r="U6803" s="10">
        <f t="shared" si="214"/>
        <v>0</v>
      </c>
      <c r="V6803" s="20">
        <f t="shared" si="215"/>
        <v>0</v>
      </c>
    </row>
    <row r="6804" spans="1:22" outlineLevel="4" x14ac:dyDescent="0.35">
      <c r="A6804" s="6" t="s">
        <v>743</v>
      </c>
      <c r="B6804" s="6" t="s">
        <v>744</v>
      </c>
      <c r="C6804" s="12" t="s">
        <v>7231</v>
      </c>
      <c r="D6804" s="5" t="s">
        <v>7235</v>
      </c>
      <c r="E6804" s="6" t="s">
        <v>7235</v>
      </c>
      <c r="F6804" s="1" t="s">
        <v>13024</v>
      </c>
      <c r="G6804" s="15" t="s">
        <v>4</v>
      </c>
      <c r="H6804" s="1" t="s">
        <v>7238</v>
      </c>
      <c r="I6804" s="2" t="s">
        <v>7239</v>
      </c>
      <c r="J6804" s="6" t="s">
        <v>4</v>
      </c>
      <c r="K6804" s="6" t="s">
        <v>4</v>
      </c>
      <c r="L6804" s="6" t="s">
        <v>4</v>
      </c>
      <c r="M6804" s="6" t="s">
        <v>5</v>
      </c>
      <c r="N6804" s="6" t="s">
        <v>7246</v>
      </c>
      <c r="O6804" s="16">
        <v>44956</v>
      </c>
      <c r="P6804" s="6" t="s">
        <v>7245</v>
      </c>
      <c r="Q6804" s="18">
        <v>79111.820000000007</v>
      </c>
      <c r="R6804" s="18">
        <v>79111.820000000007</v>
      </c>
      <c r="S6804" s="18">
        <v>0</v>
      </c>
      <c r="T6804" s="18">
        <v>0</v>
      </c>
      <c r="U6804" s="10">
        <f t="shared" si="214"/>
        <v>0</v>
      </c>
      <c r="V6804" s="20">
        <f t="shared" si="215"/>
        <v>0</v>
      </c>
    </row>
    <row r="6805" spans="1:22" outlineLevel="4" x14ac:dyDescent="0.35">
      <c r="A6805" s="6" t="s">
        <v>743</v>
      </c>
      <c r="B6805" s="6" t="s">
        <v>744</v>
      </c>
      <c r="C6805" s="12" t="s">
        <v>7231</v>
      </c>
      <c r="D6805" s="5" t="s">
        <v>7235</v>
      </c>
      <c r="E6805" s="6" t="s">
        <v>7235</v>
      </c>
      <c r="F6805" s="1" t="s">
        <v>13024</v>
      </c>
      <c r="G6805" s="15" t="s">
        <v>4</v>
      </c>
      <c r="H6805" s="1" t="s">
        <v>7238</v>
      </c>
      <c r="I6805" s="2" t="s">
        <v>7239</v>
      </c>
      <c r="J6805" s="6" t="s">
        <v>4</v>
      </c>
      <c r="K6805" s="6" t="s">
        <v>4</v>
      </c>
      <c r="L6805" s="6" t="s">
        <v>4</v>
      </c>
      <c r="M6805" s="6" t="s">
        <v>5</v>
      </c>
      <c r="N6805" s="6" t="s">
        <v>7247</v>
      </c>
      <c r="O6805" s="16">
        <v>44977</v>
      </c>
      <c r="P6805" s="6" t="s">
        <v>7248</v>
      </c>
      <c r="Q6805" s="18">
        <v>191384.64</v>
      </c>
      <c r="R6805" s="18">
        <v>191384.64</v>
      </c>
      <c r="S6805" s="18">
        <v>0</v>
      </c>
      <c r="T6805" s="18">
        <v>0</v>
      </c>
      <c r="U6805" s="10">
        <f t="shared" si="214"/>
        <v>0</v>
      </c>
      <c r="V6805" s="20">
        <f t="shared" si="215"/>
        <v>0</v>
      </c>
    </row>
    <row r="6806" spans="1:22" outlineLevel="4" x14ac:dyDescent="0.35">
      <c r="A6806" s="6" t="s">
        <v>743</v>
      </c>
      <c r="B6806" s="6" t="s">
        <v>744</v>
      </c>
      <c r="C6806" s="12" t="s">
        <v>7231</v>
      </c>
      <c r="D6806" s="5" t="s">
        <v>7235</v>
      </c>
      <c r="E6806" s="6" t="s">
        <v>7235</v>
      </c>
      <c r="F6806" s="1" t="s">
        <v>13024</v>
      </c>
      <c r="G6806" s="15" t="s">
        <v>4</v>
      </c>
      <c r="H6806" s="1" t="s">
        <v>7238</v>
      </c>
      <c r="I6806" s="2" t="s">
        <v>7239</v>
      </c>
      <c r="J6806" s="6" t="s">
        <v>4</v>
      </c>
      <c r="K6806" s="6" t="s">
        <v>4</v>
      </c>
      <c r="L6806" s="6" t="s">
        <v>4</v>
      </c>
      <c r="M6806" s="6" t="s">
        <v>5</v>
      </c>
      <c r="N6806" s="6" t="s">
        <v>7249</v>
      </c>
      <c r="O6806" s="16">
        <v>44998</v>
      </c>
      <c r="P6806" s="6" t="s">
        <v>7250</v>
      </c>
      <c r="Q6806" s="18">
        <v>90573.2</v>
      </c>
      <c r="R6806" s="18">
        <v>90573.2</v>
      </c>
      <c r="S6806" s="18">
        <v>0</v>
      </c>
      <c r="T6806" s="18">
        <v>0</v>
      </c>
      <c r="U6806" s="10">
        <f t="shared" si="214"/>
        <v>0</v>
      </c>
      <c r="V6806" s="20">
        <f t="shared" si="215"/>
        <v>0</v>
      </c>
    </row>
    <row r="6807" spans="1:22" outlineLevel="3" x14ac:dyDescent="0.35">
      <c r="H6807" s="14" t="s">
        <v>12604</v>
      </c>
      <c r="O6807" s="16"/>
      <c r="Q6807" s="18">
        <f>SUBTOTAL(9,Q6800:Q6806)</f>
        <v>607448.69999999995</v>
      </c>
      <c r="R6807" s="18">
        <f>SUBTOTAL(9,R6800:R6806)</f>
        <v>607448.69999999995</v>
      </c>
      <c r="S6807" s="18">
        <f>SUBTOTAL(9,S6800:S6806)</f>
        <v>0</v>
      </c>
      <c r="T6807" s="18">
        <f>SUBTOTAL(9,T6800:T6806)</f>
        <v>0</v>
      </c>
      <c r="U6807" s="10">
        <f t="shared" si="214"/>
        <v>0</v>
      </c>
      <c r="V6807" s="20">
        <f t="shared" si="215"/>
        <v>0</v>
      </c>
    </row>
    <row r="6808" spans="1:22" ht="29" outlineLevel="4" x14ac:dyDescent="0.35">
      <c r="A6808" s="6" t="s">
        <v>743</v>
      </c>
      <c r="B6808" s="6" t="s">
        <v>744</v>
      </c>
      <c r="C6808" s="12" t="s">
        <v>7231</v>
      </c>
      <c r="D6808" s="5" t="s">
        <v>7235</v>
      </c>
      <c r="E6808" s="6" t="s">
        <v>7235</v>
      </c>
      <c r="F6808" s="1" t="s">
        <v>13024</v>
      </c>
      <c r="G6808" s="15" t="s">
        <v>4</v>
      </c>
      <c r="H6808" s="1" t="s">
        <v>7253</v>
      </c>
      <c r="I6808" s="2" t="s">
        <v>7254</v>
      </c>
      <c r="J6808" s="6" t="s">
        <v>4</v>
      </c>
      <c r="K6808" s="6" t="s">
        <v>4</v>
      </c>
      <c r="L6808" s="6" t="s">
        <v>4</v>
      </c>
      <c r="M6808" s="6" t="s">
        <v>5</v>
      </c>
      <c r="N6808" s="6" t="s">
        <v>7251</v>
      </c>
      <c r="O6808" s="16">
        <v>44851</v>
      </c>
      <c r="P6808" s="6" t="s">
        <v>7252</v>
      </c>
      <c r="Q6808" s="18">
        <v>23802.39</v>
      </c>
      <c r="R6808" s="18">
        <v>23802.39</v>
      </c>
      <c r="S6808" s="18">
        <v>0</v>
      </c>
      <c r="T6808" s="18">
        <v>0</v>
      </c>
      <c r="U6808" s="10">
        <f t="shared" si="214"/>
        <v>0</v>
      </c>
      <c r="V6808" s="20">
        <f t="shared" si="215"/>
        <v>0</v>
      </c>
    </row>
    <row r="6809" spans="1:22" ht="29" outlineLevel="4" x14ac:dyDescent="0.35">
      <c r="A6809" s="6" t="s">
        <v>743</v>
      </c>
      <c r="B6809" s="6" t="s">
        <v>744</v>
      </c>
      <c r="C6809" s="12" t="s">
        <v>7231</v>
      </c>
      <c r="D6809" s="5" t="s">
        <v>7235</v>
      </c>
      <c r="E6809" s="6" t="s">
        <v>7235</v>
      </c>
      <c r="F6809" s="1" t="s">
        <v>13024</v>
      </c>
      <c r="G6809" s="15" t="s">
        <v>4</v>
      </c>
      <c r="H6809" s="1" t="s">
        <v>7253</v>
      </c>
      <c r="I6809" s="2" t="s">
        <v>7254</v>
      </c>
      <c r="J6809" s="6" t="s">
        <v>4</v>
      </c>
      <c r="K6809" s="6" t="s">
        <v>4</v>
      </c>
      <c r="L6809" s="6" t="s">
        <v>4</v>
      </c>
      <c r="M6809" s="6" t="s">
        <v>5</v>
      </c>
      <c r="N6809" s="6" t="s">
        <v>7255</v>
      </c>
      <c r="O6809" s="16">
        <v>44900</v>
      </c>
      <c r="P6809" s="6" t="s">
        <v>7256</v>
      </c>
      <c r="Q6809" s="18">
        <v>3225.79</v>
      </c>
      <c r="R6809" s="18">
        <v>3225.79</v>
      </c>
      <c r="S6809" s="18">
        <v>0</v>
      </c>
      <c r="T6809" s="18">
        <v>0</v>
      </c>
      <c r="U6809" s="10">
        <f t="shared" si="214"/>
        <v>0</v>
      </c>
      <c r="V6809" s="20">
        <f t="shared" si="215"/>
        <v>0</v>
      </c>
    </row>
    <row r="6810" spans="1:22" ht="29" outlineLevel="4" x14ac:dyDescent="0.35">
      <c r="A6810" s="6" t="s">
        <v>743</v>
      </c>
      <c r="B6810" s="6" t="s">
        <v>744</v>
      </c>
      <c r="C6810" s="12" t="s">
        <v>7231</v>
      </c>
      <c r="D6810" s="5" t="s">
        <v>7235</v>
      </c>
      <c r="E6810" s="6" t="s">
        <v>7235</v>
      </c>
      <c r="F6810" s="1" t="s">
        <v>13024</v>
      </c>
      <c r="G6810" s="15" t="s">
        <v>4</v>
      </c>
      <c r="H6810" s="1" t="s">
        <v>7253</v>
      </c>
      <c r="I6810" s="2" t="s">
        <v>7254</v>
      </c>
      <c r="J6810" s="6" t="s">
        <v>4</v>
      </c>
      <c r="K6810" s="6" t="s">
        <v>4</v>
      </c>
      <c r="L6810" s="6" t="s">
        <v>4</v>
      </c>
      <c r="M6810" s="6" t="s">
        <v>5</v>
      </c>
      <c r="N6810" s="6" t="s">
        <v>7257</v>
      </c>
      <c r="O6810" s="16">
        <v>44915</v>
      </c>
      <c r="P6810" s="6" t="s">
        <v>7258</v>
      </c>
      <c r="Q6810" s="18">
        <v>4616.3500000000004</v>
      </c>
      <c r="R6810" s="18">
        <v>4616.3500000000004</v>
      </c>
      <c r="S6810" s="18">
        <v>0</v>
      </c>
      <c r="T6810" s="18">
        <v>0</v>
      </c>
      <c r="U6810" s="10">
        <f t="shared" si="214"/>
        <v>0</v>
      </c>
      <c r="V6810" s="20">
        <f t="shared" si="215"/>
        <v>0</v>
      </c>
    </row>
    <row r="6811" spans="1:22" ht="29" outlineLevel="4" x14ac:dyDescent="0.35">
      <c r="A6811" s="6" t="s">
        <v>743</v>
      </c>
      <c r="B6811" s="6" t="s">
        <v>744</v>
      </c>
      <c r="C6811" s="12" t="s">
        <v>7231</v>
      </c>
      <c r="D6811" s="5" t="s">
        <v>7235</v>
      </c>
      <c r="E6811" s="6" t="s">
        <v>7235</v>
      </c>
      <c r="F6811" s="1" t="s">
        <v>13024</v>
      </c>
      <c r="G6811" s="15" t="s">
        <v>4</v>
      </c>
      <c r="H6811" s="1" t="s">
        <v>7253</v>
      </c>
      <c r="I6811" s="2" t="s">
        <v>7254</v>
      </c>
      <c r="J6811" s="6" t="s">
        <v>4</v>
      </c>
      <c r="K6811" s="6" t="s">
        <v>4</v>
      </c>
      <c r="L6811" s="6" t="s">
        <v>4</v>
      </c>
      <c r="M6811" s="6" t="s">
        <v>5</v>
      </c>
      <c r="N6811" s="6" t="s">
        <v>7259</v>
      </c>
      <c r="O6811" s="16">
        <v>44956</v>
      </c>
      <c r="P6811" s="6" t="s">
        <v>7245</v>
      </c>
      <c r="Q6811" s="18">
        <v>11386.31</v>
      </c>
      <c r="R6811" s="18">
        <v>11386.31</v>
      </c>
      <c r="S6811" s="18">
        <v>0</v>
      </c>
      <c r="T6811" s="18">
        <v>0</v>
      </c>
      <c r="U6811" s="10">
        <f t="shared" si="214"/>
        <v>0</v>
      </c>
      <c r="V6811" s="20">
        <f t="shared" si="215"/>
        <v>0</v>
      </c>
    </row>
    <row r="6812" spans="1:22" ht="29" outlineLevel="4" x14ac:dyDescent="0.35">
      <c r="A6812" s="6" t="s">
        <v>743</v>
      </c>
      <c r="B6812" s="6" t="s">
        <v>744</v>
      </c>
      <c r="C6812" s="12" t="s">
        <v>7231</v>
      </c>
      <c r="D6812" s="5" t="s">
        <v>7235</v>
      </c>
      <c r="E6812" s="6" t="s">
        <v>7235</v>
      </c>
      <c r="F6812" s="1" t="s">
        <v>13024</v>
      </c>
      <c r="G6812" s="15" t="s">
        <v>4</v>
      </c>
      <c r="H6812" s="1" t="s">
        <v>7253</v>
      </c>
      <c r="I6812" s="2" t="s">
        <v>7254</v>
      </c>
      <c r="J6812" s="6" t="s">
        <v>4</v>
      </c>
      <c r="K6812" s="6" t="s">
        <v>4</v>
      </c>
      <c r="L6812" s="6" t="s">
        <v>4</v>
      </c>
      <c r="M6812" s="6" t="s">
        <v>5</v>
      </c>
      <c r="N6812" s="6" t="s">
        <v>7260</v>
      </c>
      <c r="O6812" s="16">
        <v>44977</v>
      </c>
      <c r="P6812" s="6" t="s">
        <v>7248</v>
      </c>
      <c r="Q6812" s="18">
        <v>4841.1000000000004</v>
      </c>
      <c r="R6812" s="18">
        <v>4841.1000000000004</v>
      </c>
      <c r="S6812" s="18">
        <v>0</v>
      </c>
      <c r="T6812" s="18">
        <v>0</v>
      </c>
      <c r="U6812" s="10">
        <f t="shared" si="214"/>
        <v>0</v>
      </c>
      <c r="V6812" s="20">
        <f t="shared" si="215"/>
        <v>0</v>
      </c>
    </row>
    <row r="6813" spans="1:22" ht="29" outlineLevel="4" x14ac:dyDescent="0.35">
      <c r="A6813" s="6" t="s">
        <v>743</v>
      </c>
      <c r="B6813" s="6" t="s">
        <v>744</v>
      </c>
      <c r="C6813" s="12" t="s">
        <v>7231</v>
      </c>
      <c r="D6813" s="5" t="s">
        <v>7235</v>
      </c>
      <c r="E6813" s="6" t="s">
        <v>7235</v>
      </c>
      <c r="F6813" s="1" t="s">
        <v>13024</v>
      </c>
      <c r="G6813" s="15" t="s">
        <v>4</v>
      </c>
      <c r="H6813" s="1" t="s">
        <v>7253</v>
      </c>
      <c r="I6813" s="2" t="s">
        <v>7254</v>
      </c>
      <c r="J6813" s="6" t="s">
        <v>4</v>
      </c>
      <c r="K6813" s="6" t="s">
        <v>4</v>
      </c>
      <c r="L6813" s="6" t="s">
        <v>4</v>
      </c>
      <c r="M6813" s="6" t="s">
        <v>5</v>
      </c>
      <c r="N6813" s="6" t="s">
        <v>7261</v>
      </c>
      <c r="O6813" s="16">
        <v>45019</v>
      </c>
      <c r="P6813" s="6" t="s">
        <v>7262</v>
      </c>
      <c r="Q6813" s="18">
        <v>6324.05</v>
      </c>
      <c r="R6813" s="18">
        <v>6324.05</v>
      </c>
      <c r="S6813" s="18">
        <v>0</v>
      </c>
      <c r="T6813" s="18">
        <v>0</v>
      </c>
      <c r="U6813" s="10">
        <f t="shared" si="214"/>
        <v>0</v>
      </c>
      <c r="V6813" s="20">
        <f t="shared" si="215"/>
        <v>0</v>
      </c>
    </row>
    <row r="6814" spans="1:22" ht="29" outlineLevel="4" x14ac:dyDescent="0.35">
      <c r="A6814" s="6" t="s">
        <v>743</v>
      </c>
      <c r="B6814" s="6" t="s">
        <v>744</v>
      </c>
      <c r="C6814" s="12" t="s">
        <v>7231</v>
      </c>
      <c r="D6814" s="5" t="s">
        <v>7235</v>
      </c>
      <c r="E6814" s="6" t="s">
        <v>7235</v>
      </c>
      <c r="F6814" s="1" t="s">
        <v>13024</v>
      </c>
      <c r="G6814" s="15" t="s">
        <v>4</v>
      </c>
      <c r="H6814" s="1" t="s">
        <v>7253</v>
      </c>
      <c r="I6814" s="2" t="s">
        <v>7254</v>
      </c>
      <c r="J6814" s="6" t="s">
        <v>4</v>
      </c>
      <c r="K6814" s="6" t="s">
        <v>4</v>
      </c>
      <c r="L6814" s="6" t="s">
        <v>4</v>
      </c>
      <c r="M6814" s="6" t="s">
        <v>5</v>
      </c>
      <c r="N6814" s="6" t="s">
        <v>7263</v>
      </c>
      <c r="O6814" s="16">
        <v>45047</v>
      </c>
      <c r="P6814" s="6" t="s">
        <v>7264</v>
      </c>
      <c r="Q6814" s="18">
        <v>5331.82</v>
      </c>
      <c r="R6814" s="18">
        <v>5331.82</v>
      </c>
      <c r="S6814" s="18">
        <v>0</v>
      </c>
      <c r="T6814" s="18">
        <v>0</v>
      </c>
      <c r="U6814" s="10">
        <f t="shared" si="214"/>
        <v>0</v>
      </c>
      <c r="V6814" s="20">
        <f t="shared" si="215"/>
        <v>0</v>
      </c>
    </row>
    <row r="6815" spans="1:22" ht="29" outlineLevel="4" x14ac:dyDescent="0.35">
      <c r="A6815" s="6" t="s">
        <v>743</v>
      </c>
      <c r="B6815" s="6" t="s">
        <v>744</v>
      </c>
      <c r="C6815" s="12" t="s">
        <v>7231</v>
      </c>
      <c r="D6815" s="5" t="s">
        <v>7235</v>
      </c>
      <c r="E6815" s="6" t="s">
        <v>7235</v>
      </c>
      <c r="F6815" s="1" t="s">
        <v>13024</v>
      </c>
      <c r="G6815" s="15" t="s">
        <v>4</v>
      </c>
      <c r="H6815" s="1" t="s">
        <v>7253</v>
      </c>
      <c r="I6815" s="2" t="s">
        <v>7254</v>
      </c>
      <c r="J6815" s="6" t="s">
        <v>4</v>
      </c>
      <c r="K6815" s="6" t="s">
        <v>4</v>
      </c>
      <c r="L6815" s="6" t="s">
        <v>4</v>
      </c>
      <c r="M6815" s="6" t="s">
        <v>5</v>
      </c>
      <c r="N6815" s="6" t="s">
        <v>7265</v>
      </c>
      <c r="O6815" s="16">
        <v>45091</v>
      </c>
      <c r="P6815" s="6" t="s">
        <v>7266</v>
      </c>
      <c r="Q6815" s="18">
        <v>3179.31</v>
      </c>
      <c r="R6815" s="18">
        <v>3179.31</v>
      </c>
      <c r="S6815" s="18">
        <v>0</v>
      </c>
      <c r="T6815" s="18">
        <v>0</v>
      </c>
      <c r="U6815" s="10">
        <f t="shared" si="214"/>
        <v>0</v>
      </c>
      <c r="V6815" s="20">
        <f t="shared" si="215"/>
        <v>0</v>
      </c>
    </row>
    <row r="6816" spans="1:22" outlineLevel="3" x14ac:dyDescent="0.35">
      <c r="H6816" s="14" t="s">
        <v>12605</v>
      </c>
      <c r="O6816" s="16"/>
      <c r="Q6816" s="18">
        <f>SUBTOTAL(9,Q6808:Q6815)</f>
        <v>62707.119999999995</v>
      </c>
      <c r="R6816" s="18">
        <f>SUBTOTAL(9,R6808:R6815)</f>
        <v>62707.119999999995</v>
      </c>
      <c r="S6816" s="18">
        <f>SUBTOTAL(9,S6808:S6815)</f>
        <v>0</v>
      </c>
      <c r="T6816" s="18">
        <f>SUBTOTAL(9,T6808:T6815)</f>
        <v>0</v>
      </c>
      <c r="U6816" s="10">
        <f t="shared" si="214"/>
        <v>0</v>
      </c>
      <c r="V6816" s="20">
        <f t="shared" si="215"/>
        <v>0</v>
      </c>
    </row>
    <row r="6817" spans="1:22" outlineLevel="2" x14ac:dyDescent="0.35">
      <c r="C6817" s="13" t="s">
        <v>10867</v>
      </c>
      <c r="O6817" s="16"/>
      <c r="Q6817" s="18">
        <f>SUBTOTAL(9,Q6797:Q6815)</f>
        <v>841695.60000000009</v>
      </c>
      <c r="R6817" s="18">
        <f>SUBTOTAL(9,R6797:R6815)</f>
        <v>670155.82000000007</v>
      </c>
      <c r="S6817" s="18">
        <f>SUBTOTAL(9,S6797:S6815)</f>
        <v>171539.78</v>
      </c>
      <c r="T6817" s="18">
        <f>SUBTOTAL(9,T6797:T6815)</f>
        <v>0</v>
      </c>
      <c r="U6817" s="10">
        <f t="shared" si="214"/>
        <v>2.9103830456733704E-11</v>
      </c>
      <c r="V6817" s="20">
        <f t="shared" si="215"/>
        <v>2.9103830456733704E-11</v>
      </c>
    </row>
    <row r="6818" spans="1:22" outlineLevel="4" x14ac:dyDescent="0.35">
      <c r="A6818" s="6" t="s">
        <v>1200</v>
      </c>
      <c r="B6818" s="6" t="s">
        <v>1201</v>
      </c>
      <c r="C6818" s="12" t="s">
        <v>7267</v>
      </c>
      <c r="D6818" s="5" t="s">
        <v>7268</v>
      </c>
      <c r="E6818" s="6" t="s">
        <v>7268</v>
      </c>
      <c r="F6818" s="1" t="s">
        <v>4</v>
      </c>
      <c r="G6818" s="15" t="s">
        <v>1204</v>
      </c>
      <c r="H6818" s="1" t="s">
        <v>1206</v>
      </c>
      <c r="I6818" s="2" t="s">
        <v>1207</v>
      </c>
      <c r="J6818" s="6" t="s">
        <v>4</v>
      </c>
      <c r="K6818" s="6" t="s">
        <v>4</v>
      </c>
      <c r="L6818" s="6" t="s">
        <v>4</v>
      </c>
      <c r="M6818" s="6" t="s">
        <v>5</v>
      </c>
      <c r="N6818" s="6" t="s">
        <v>7269</v>
      </c>
      <c r="O6818" s="16">
        <v>44831</v>
      </c>
      <c r="P6818" s="6" t="s">
        <v>7</v>
      </c>
      <c r="Q6818" s="18">
        <v>11243.45</v>
      </c>
      <c r="R6818" s="18">
        <v>0</v>
      </c>
      <c r="S6818" s="18">
        <v>11243.45</v>
      </c>
      <c r="T6818" s="18">
        <v>0</v>
      </c>
      <c r="U6818" s="10">
        <f t="shared" si="214"/>
        <v>0</v>
      </c>
      <c r="V6818" s="20">
        <f t="shared" si="215"/>
        <v>0</v>
      </c>
    </row>
    <row r="6819" spans="1:22" outlineLevel="4" x14ac:dyDescent="0.35">
      <c r="A6819" s="6" t="s">
        <v>1200</v>
      </c>
      <c r="B6819" s="6" t="s">
        <v>1201</v>
      </c>
      <c r="C6819" s="12" t="s">
        <v>7267</v>
      </c>
      <c r="D6819" s="5" t="s">
        <v>7268</v>
      </c>
      <c r="E6819" s="6" t="s">
        <v>7268</v>
      </c>
      <c r="F6819" s="1" t="s">
        <v>4</v>
      </c>
      <c r="G6819" s="15" t="s">
        <v>1204</v>
      </c>
      <c r="H6819" s="1" t="s">
        <v>1206</v>
      </c>
      <c r="I6819" s="2" t="s">
        <v>1207</v>
      </c>
      <c r="J6819" s="6" t="s">
        <v>4</v>
      </c>
      <c r="K6819" s="6" t="s">
        <v>4</v>
      </c>
      <c r="L6819" s="6" t="s">
        <v>4</v>
      </c>
      <c r="M6819" s="6" t="s">
        <v>5</v>
      </c>
      <c r="N6819" s="6" t="s">
        <v>7270</v>
      </c>
      <c r="O6819" s="16">
        <v>44923</v>
      </c>
      <c r="P6819" s="6" t="s">
        <v>7</v>
      </c>
      <c r="Q6819" s="18">
        <v>11243.43</v>
      </c>
      <c r="R6819" s="18">
        <v>0</v>
      </c>
      <c r="S6819" s="18">
        <v>11243.43</v>
      </c>
      <c r="T6819" s="18">
        <v>0</v>
      </c>
      <c r="U6819" s="10">
        <f t="shared" si="214"/>
        <v>0</v>
      </c>
      <c r="V6819" s="20">
        <f t="shared" si="215"/>
        <v>0</v>
      </c>
    </row>
    <row r="6820" spans="1:22" outlineLevel="3" x14ac:dyDescent="0.35">
      <c r="H6820" s="14" t="s">
        <v>11554</v>
      </c>
      <c r="O6820" s="16"/>
      <c r="Q6820" s="18">
        <f>SUBTOTAL(9,Q6818:Q6819)</f>
        <v>22486.880000000001</v>
      </c>
      <c r="R6820" s="18">
        <f>SUBTOTAL(9,R6818:R6819)</f>
        <v>0</v>
      </c>
      <c r="S6820" s="18">
        <f>SUBTOTAL(9,S6818:S6819)</f>
        <v>22486.880000000001</v>
      </c>
      <c r="T6820" s="18">
        <f>SUBTOTAL(9,T6818:T6819)</f>
        <v>0</v>
      </c>
      <c r="U6820" s="10">
        <f t="shared" si="214"/>
        <v>0</v>
      </c>
      <c r="V6820" s="20">
        <f t="shared" si="215"/>
        <v>0</v>
      </c>
    </row>
    <row r="6821" spans="1:22" outlineLevel="2" x14ac:dyDescent="0.35">
      <c r="C6821" s="13" t="s">
        <v>10868</v>
      </c>
      <c r="O6821" s="16"/>
      <c r="Q6821" s="18">
        <f>SUBTOTAL(9,Q6818:Q6819)</f>
        <v>22486.880000000001</v>
      </c>
      <c r="R6821" s="18">
        <f>SUBTOTAL(9,R6818:R6819)</f>
        <v>0</v>
      </c>
      <c r="S6821" s="18">
        <f>SUBTOTAL(9,S6818:S6819)</f>
        <v>22486.880000000001</v>
      </c>
      <c r="T6821" s="18">
        <f>SUBTOTAL(9,T6818:T6819)</f>
        <v>0</v>
      </c>
      <c r="U6821" s="10">
        <f t="shared" si="214"/>
        <v>0</v>
      </c>
      <c r="V6821" s="20">
        <f t="shared" si="215"/>
        <v>0</v>
      </c>
    </row>
    <row r="6822" spans="1:22" outlineLevel="4" x14ac:dyDescent="0.35">
      <c r="A6822" s="6" t="s">
        <v>1200</v>
      </c>
      <c r="B6822" s="6" t="s">
        <v>1201</v>
      </c>
      <c r="C6822" s="12" t="s">
        <v>7271</v>
      </c>
      <c r="D6822" s="5" t="s">
        <v>7272</v>
      </c>
      <c r="E6822" s="6" t="s">
        <v>7272</v>
      </c>
      <c r="F6822" s="1" t="s">
        <v>4</v>
      </c>
      <c r="G6822" s="15" t="s">
        <v>1204</v>
      </c>
      <c r="H6822" s="1" t="s">
        <v>1206</v>
      </c>
      <c r="I6822" s="2" t="s">
        <v>1207</v>
      </c>
      <c r="J6822" s="6" t="s">
        <v>4</v>
      </c>
      <c r="K6822" s="6" t="s">
        <v>4</v>
      </c>
      <c r="L6822" s="6" t="s">
        <v>4</v>
      </c>
      <c r="M6822" s="6" t="s">
        <v>5</v>
      </c>
      <c r="N6822" s="6" t="s">
        <v>7273</v>
      </c>
      <c r="O6822" s="16">
        <v>44831</v>
      </c>
      <c r="P6822" s="6" t="s">
        <v>7</v>
      </c>
      <c r="Q6822" s="18">
        <v>863262.68</v>
      </c>
      <c r="R6822" s="18">
        <v>0</v>
      </c>
      <c r="S6822" s="18">
        <v>863262.68</v>
      </c>
      <c r="T6822" s="18">
        <v>0</v>
      </c>
      <c r="U6822" s="10">
        <f t="shared" si="214"/>
        <v>0</v>
      </c>
      <c r="V6822" s="20">
        <f t="shared" si="215"/>
        <v>0</v>
      </c>
    </row>
    <row r="6823" spans="1:22" outlineLevel="4" x14ac:dyDescent="0.35">
      <c r="A6823" s="6" t="s">
        <v>1200</v>
      </c>
      <c r="B6823" s="6" t="s">
        <v>1201</v>
      </c>
      <c r="C6823" s="12" t="s">
        <v>7271</v>
      </c>
      <c r="D6823" s="5" t="s">
        <v>7272</v>
      </c>
      <c r="E6823" s="6" t="s">
        <v>7272</v>
      </c>
      <c r="F6823" s="1" t="s">
        <v>4</v>
      </c>
      <c r="G6823" s="15" t="s">
        <v>1204</v>
      </c>
      <c r="H6823" s="1" t="s">
        <v>1206</v>
      </c>
      <c r="I6823" s="2" t="s">
        <v>1207</v>
      </c>
      <c r="J6823" s="6" t="s">
        <v>4</v>
      </c>
      <c r="K6823" s="6" t="s">
        <v>4</v>
      </c>
      <c r="L6823" s="6" t="s">
        <v>4</v>
      </c>
      <c r="M6823" s="6" t="s">
        <v>5</v>
      </c>
      <c r="N6823" s="6" t="s">
        <v>7274</v>
      </c>
      <c r="O6823" s="16">
        <v>44923</v>
      </c>
      <c r="P6823" s="6" t="s">
        <v>7</v>
      </c>
      <c r="Q6823" s="18">
        <v>863262.67</v>
      </c>
      <c r="R6823" s="18">
        <v>0</v>
      </c>
      <c r="S6823" s="18">
        <v>863262.67</v>
      </c>
      <c r="T6823" s="18">
        <v>0</v>
      </c>
      <c r="U6823" s="10">
        <f t="shared" si="214"/>
        <v>0</v>
      </c>
      <c r="V6823" s="20">
        <f t="shared" si="215"/>
        <v>0</v>
      </c>
    </row>
    <row r="6824" spans="1:22" outlineLevel="3" x14ac:dyDescent="0.35">
      <c r="H6824" s="14" t="s">
        <v>11554</v>
      </c>
      <c r="O6824" s="16"/>
      <c r="Q6824" s="18">
        <f>SUBTOTAL(9,Q6822:Q6823)</f>
        <v>1726525.35</v>
      </c>
      <c r="R6824" s="18">
        <f>SUBTOTAL(9,R6822:R6823)</f>
        <v>0</v>
      </c>
      <c r="S6824" s="18">
        <f>SUBTOTAL(9,S6822:S6823)</f>
        <v>1726525.35</v>
      </c>
      <c r="T6824" s="18">
        <f>SUBTOTAL(9,T6822:T6823)</f>
        <v>0</v>
      </c>
      <c r="U6824" s="10">
        <f t="shared" si="214"/>
        <v>0</v>
      </c>
      <c r="V6824" s="20">
        <f t="shared" si="215"/>
        <v>0</v>
      </c>
    </row>
    <row r="6825" spans="1:22" ht="29" outlineLevel="4" x14ac:dyDescent="0.35">
      <c r="A6825" s="6" t="s">
        <v>743</v>
      </c>
      <c r="B6825" s="6" t="s">
        <v>744</v>
      </c>
      <c r="C6825" s="12" t="s">
        <v>7271</v>
      </c>
      <c r="D6825" s="5" t="s">
        <v>7275</v>
      </c>
      <c r="E6825" s="6" t="s">
        <v>7275</v>
      </c>
      <c r="F6825" s="1" t="s">
        <v>13024</v>
      </c>
      <c r="G6825" s="15" t="s">
        <v>4</v>
      </c>
      <c r="H6825" s="1" t="s">
        <v>7278</v>
      </c>
      <c r="I6825" s="2" t="s">
        <v>7279</v>
      </c>
      <c r="J6825" s="6" t="s">
        <v>4</v>
      </c>
      <c r="K6825" s="6" t="s">
        <v>4</v>
      </c>
      <c r="L6825" s="6" t="s">
        <v>4</v>
      </c>
      <c r="M6825" s="6" t="s">
        <v>5</v>
      </c>
      <c r="N6825" s="6" t="s">
        <v>7276</v>
      </c>
      <c r="O6825" s="16">
        <v>44851</v>
      </c>
      <c r="P6825" s="6" t="s">
        <v>7277</v>
      </c>
      <c r="Q6825" s="18">
        <v>476501.68</v>
      </c>
      <c r="R6825" s="18">
        <v>476501.68</v>
      </c>
      <c r="S6825" s="18">
        <v>0</v>
      </c>
      <c r="T6825" s="18">
        <v>0</v>
      </c>
      <c r="U6825" s="10">
        <f t="shared" si="214"/>
        <v>0</v>
      </c>
      <c r="V6825" s="20">
        <f t="shared" si="215"/>
        <v>0</v>
      </c>
    </row>
    <row r="6826" spans="1:22" ht="29" outlineLevel="4" x14ac:dyDescent="0.35">
      <c r="A6826" s="6" t="s">
        <v>743</v>
      </c>
      <c r="B6826" s="6" t="s">
        <v>744</v>
      </c>
      <c r="C6826" s="12" t="s">
        <v>7271</v>
      </c>
      <c r="D6826" s="5" t="s">
        <v>7275</v>
      </c>
      <c r="E6826" s="6" t="s">
        <v>7275</v>
      </c>
      <c r="F6826" s="1" t="s">
        <v>13024</v>
      </c>
      <c r="G6826" s="15" t="s">
        <v>4</v>
      </c>
      <c r="H6826" s="1" t="s">
        <v>7278</v>
      </c>
      <c r="I6826" s="2" t="s">
        <v>7279</v>
      </c>
      <c r="J6826" s="6" t="s">
        <v>4</v>
      </c>
      <c r="K6826" s="6" t="s">
        <v>4</v>
      </c>
      <c r="L6826" s="6" t="s">
        <v>4</v>
      </c>
      <c r="M6826" s="6" t="s">
        <v>5</v>
      </c>
      <c r="N6826" s="6" t="s">
        <v>7280</v>
      </c>
      <c r="O6826" s="16">
        <v>44977</v>
      </c>
      <c r="P6826" s="6" t="s">
        <v>7281</v>
      </c>
      <c r="Q6826" s="18">
        <v>136262.39999999999</v>
      </c>
      <c r="R6826" s="18">
        <v>136262.39999999999</v>
      </c>
      <c r="S6826" s="18">
        <v>0</v>
      </c>
      <c r="T6826" s="18">
        <v>0</v>
      </c>
      <c r="U6826" s="10">
        <f t="shared" si="214"/>
        <v>0</v>
      </c>
      <c r="V6826" s="20">
        <f t="shared" si="215"/>
        <v>0</v>
      </c>
    </row>
    <row r="6827" spans="1:22" outlineLevel="3" x14ac:dyDescent="0.35">
      <c r="H6827" s="14" t="s">
        <v>12606</v>
      </c>
      <c r="O6827" s="16"/>
      <c r="Q6827" s="18">
        <f>SUBTOTAL(9,Q6825:Q6826)</f>
        <v>612764.07999999996</v>
      </c>
      <c r="R6827" s="18">
        <f>SUBTOTAL(9,R6825:R6826)</f>
        <v>612764.07999999996</v>
      </c>
      <c r="S6827" s="18">
        <f>SUBTOTAL(9,S6825:S6826)</f>
        <v>0</v>
      </c>
      <c r="T6827" s="18">
        <f>SUBTOTAL(9,T6825:T6826)</f>
        <v>0</v>
      </c>
      <c r="U6827" s="10">
        <f t="shared" si="214"/>
        <v>0</v>
      </c>
      <c r="V6827" s="20">
        <f t="shared" si="215"/>
        <v>0</v>
      </c>
    </row>
    <row r="6828" spans="1:22" ht="29" outlineLevel="4" x14ac:dyDescent="0.35">
      <c r="A6828" s="6" t="s">
        <v>743</v>
      </c>
      <c r="B6828" s="6" t="s">
        <v>744</v>
      </c>
      <c r="C6828" s="12" t="s">
        <v>7271</v>
      </c>
      <c r="D6828" s="5" t="s">
        <v>7275</v>
      </c>
      <c r="E6828" s="6" t="s">
        <v>7275</v>
      </c>
      <c r="F6828" s="1" t="s">
        <v>13022</v>
      </c>
      <c r="G6828" s="15" t="s">
        <v>4</v>
      </c>
      <c r="H6828" s="1" t="s">
        <v>7283</v>
      </c>
      <c r="I6828" s="2" t="s">
        <v>7284</v>
      </c>
      <c r="J6828" s="6" t="s">
        <v>4</v>
      </c>
      <c r="K6828" s="6" t="s">
        <v>4</v>
      </c>
      <c r="L6828" s="6" t="s">
        <v>4</v>
      </c>
      <c r="M6828" s="6" t="s">
        <v>5</v>
      </c>
      <c r="N6828" s="6" t="s">
        <v>7282</v>
      </c>
      <c r="O6828" s="16">
        <v>44851</v>
      </c>
      <c r="P6828" s="6" t="s">
        <v>7277</v>
      </c>
      <c r="Q6828" s="18">
        <v>116418.08</v>
      </c>
      <c r="R6828" s="18">
        <v>116418.08</v>
      </c>
      <c r="S6828" s="18">
        <v>0</v>
      </c>
      <c r="T6828" s="18">
        <v>0</v>
      </c>
      <c r="U6828" s="10">
        <f t="shared" si="214"/>
        <v>0</v>
      </c>
      <c r="V6828" s="20">
        <f t="shared" si="215"/>
        <v>0</v>
      </c>
    </row>
    <row r="6829" spans="1:22" ht="29" outlineLevel="4" x14ac:dyDescent="0.35">
      <c r="A6829" s="6" t="s">
        <v>743</v>
      </c>
      <c r="B6829" s="6" t="s">
        <v>744</v>
      </c>
      <c r="C6829" s="12" t="s">
        <v>7271</v>
      </c>
      <c r="D6829" s="5" t="s">
        <v>7275</v>
      </c>
      <c r="E6829" s="6" t="s">
        <v>7275</v>
      </c>
      <c r="F6829" s="1" t="s">
        <v>13022</v>
      </c>
      <c r="G6829" s="15" t="s">
        <v>4</v>
      </c>
      <c r="H6829" s="1" t="s">
        <v>7283</v>
      </c>
      <c r="I6829" s="2" t="s">
        <v>7284</v>
      </c>
      <c r="J6829" s="6" t="s">
        <v>4</v>
      </c>
      <c r="K6829" s="6" t="s">
        <v>4</v>
      </c>
      <c r="L6829" s="6" t="s">
        <v>4</v>
      </c>
      <c r="M6829" s="6" t="s">
        <v>5</v>
      </c>
      <c r="N6829" s="6" t="s">
        <v>7285</v>
      </c>
      <c r="O6829" s="16">
        <v>44977</v>
      </c>
      <c r="P6829" s="6" t="s">
        <v>7281</v>
      </c>
      <c r="Q6829" s="18">
        <v>29763.54</v>
      </c>
      <c r="R6829" s="18">
        <v>29763.54</v>
      </c>
      <c r="S6829" s="18">
        <v>0</v>
      </c>
      <c r="T6829" s="18">
        <v>0</v>
      </c>
      <c r="U6829" s="10">
        <f t="shared" si="214"/>
        <v>0</v>
      </c>
      <c r="V6829" s="20">
        <f t="shared" si="215"/>
        <v>0</v>
      </c>
    </row>
    <row r="6830" spans="1:22" outlineLevel="3" x14ac:dyDescent="0.35">
      <c r="H6830" s="14" t="s">
        <v>12607</v>
      </c>
      <c r="O6830" s="16"/>
      <c r="Q6830" s="18">
        <f>SUBTOTAL(9,Q6828:Q6829)</f>
        <v>146181.62</v>
      </c>
      <c r="R6830" s="18">
        <f>SUBTOTAL(9,R6828:R6829)</f>
        <v>146181.62</v>
      </c>
      <c r="S6830" s="18">
        <f>SUBTOTAL(9,S6828:S6829)</f>
        <v>0</v>
      </c>
      <c r="T6830" s="18">
        <f>SUBTOTAL(9,T6828:T6829)</f>
        <v>0</v>
      </c>
      <c r="U6830" s="10">
        <f t="shared" si="214"/>
        <v>0</v>
      </c>
      <c r="V6830" s="20">
        <f t="shared" si="215"/>
        <v>0</v>
      </c>
    </row>
    <row r="6831" spans="1:22" outlineLevel="4" x14ac:dyDescent="0.35">
      <c r="A6831" s="6" t="s">
        <v>743</v>
      </c>
      <c r="B6831" s="6" t="s">
        <v>744</v>
      </c>
      <c r="C6831" s="12" t="s">
        <v>7271</v>
      </c>
      <c r="D6831" s="5" t="s">
        <v>7275</v>
      </c>
      <c r="E6831" s="6" t="s">
        <v>7275</v>
      </c>
      <c r="F6831" s="1" t="s">
        <v>4</v>
      </c>
      <c r="G6831" s="15" t="s">
        <v>1204</v>
      </c>
      <c r="H6831" s="1" t="s">
        <v>7286</v>
      </c>
      <c r="I6831" s="2" t="s">
        <v>7287</v>
      </c>
      <c r="J6831" s="6" t="s">
        <v>4</v>
      </c>
      <c r="K6831" s="6" t="s">
        <v>4</v>
      </c>
      <c r="L6831" s="6" t="s">
        <v>4</v>
      </c>
      <c r="M6831" s="6" t="s">
        <v>5</v>
      </c>
      <c r="N6831" s="6" t="s">
        <v>7276</v>
      </c>
      <c r="O6831" s="16">
        <v>44851</v>
      </c>
      <c r="P6831" s="6" t="s">
        <v>7277</v>
      </c>
      <c r="Q6831" s="18">
        <v>199878.31</v>
      </c>
      <c r="R6831" s="18">
        <v>0</v>
      </c>
      <c r="S6831" s="18">
        <v>199878.31</v>
      </c>
      <c r="T6831" s="18">
        <v>0</v>
      </c>
      <c r="U6831" s="10">
        <f t="shared" si="214"/>
        <v>0</v>
      </c>
      <c r="V6831" s="20">
        <f t="shared" si="215"/>
        <v>0</v>
      </c>
    </row>
    <row r="6832" spans="1:22" outlineLevel="4" x14ac:dyDescent="0.35">
      <c r="A6832" s="6" t="s">
        <v>743</v>
      </c>
      <c r="B6832" s="6" t="s">
        <v>744</v>
      </c>
      <c r="C6832" s="12" t="s">
        <v>7271</v>
      </c>
      <c r="D6832" s="5" t="s">
        <v>7275</v>
      </c>
      <c r="E6832" s="6" t="s">
        <v>7275</v>
      </c>
      <c r="F6832" s="1" t="s">
        <v>4</v>
      </c>
      <c r="G6832" s="15" t="s">
        <v>1297</v>
      </c>
      <c r="H6832" s="1" t="s">
        <v>7286</v>
      </c>
      <c r="I6832" s="2" t="s">
        <v>7287</v>
      </c>
      <c r="J6832" s="6" t="s">
        <v>4</v>
      </c>
      <c r="K6832" s="6" t="s">
        <v>4</v>
      </c>
      <c r="L6832" s="6" t="s">
        <v>4</v>
      </c>
      <c r="M6832" s="6" t="s">
        <v>5</v>
      </c>
      <c r="N6832" s="6" t="s">
        <v>7276</v>
      </c>
      <c r="O6832" s="16">
        <v>44851</v>
      </c>
      <c r="P6832" s="6" t="s">
        <v>7277</v>
      </c>
      <c r="Q6832" s="18">
        <v>121.69</v>
      </c>
      <c r="R6832" s="18">
        <v>0</v>
      </c>
      <c r="S6832" s="18">
        <v>0</v>
      </c>
      <c r="T6832" s="18">
        <v>121.69</v>
      </c>
      <c r="U6832" s="10">
        <f t="shared" si="214"/>
        <v>0</v>
      </c>
      <c r="V6832" s="20">
        <f t="shared" si="215"/>
        <v>0</v>
      </c>
    </row>
    <row r="6833" spans="1:22" outlineLevel="3" x14ac:dyDescent="0.35">
      <c r="H6833" s="14" t="s">
        <v>12608</v>
      </c>
      <c r="O6833" s="16"/>
      <c r="Q6833" s="18">
        <f>SUBTOTAL(9,Q6831:Q6832)</f>
        <v>200000</v>
      </c>
      <c r="R6833" s="18">
        <f>SUBTOTAL(9,R6831:R6832)</f>
        <v>0</v>
      </c>
      <c r="S6833" s="18">
        <f>SUBTOTAL(9,S6831:S6832)</f>
        <v>199878.31</v>
      </c>
      <c r="T6833" s="18">
        <f>SUBTOTAL(9,T6831:T6832)</f>
        <v>121.69</v>
      </c>
      <c r="U6833" s="10">
        <f t="shared" si="214"/>
        <v>2.3305801732931286E-12</v>
      </c>
      <c r="V6833" s="20">
        <f t="shared" si="215"/>
        <v>2.3305801732931286E-12</v>
      </c>
    </row>
    <row r="6834" spans="1:22" ht="29" outlineLevel="4" x14ac:dyDescent="0.35">
      <c r="A6834" s="6" t="s">
        <v>743</v>
      </c>
      <c r="B6834" s="6" t="s">
        <v>744</v>
      </c>
      <c r="C6834" s="12" t="s">
        <v>7271</v>
      </c>
      <c r="D6834" s="5" t="s">
        <v>7275</v>
      </c>
      <c r="E6834" s="6" t="s">
        <v>7275</v>
      </c>
      <c r="F6834" s="1" t="s">
        <v>13024</v>
      </c>
      <c r="G6834" s="15" t="s">
        <v>4</v>
      </c>
      <c r="H6834" s="1" t="s">
        <v>7290</v>
      </c>
      <c r="I6834" s="2" t="s">
        <v>7291</v>
      </c>
      <c r="J6834" s="6" t="s">
        <v>4</v>
      </c>
      <c r="K6834" s="6" t="s">
        <v>4</v>
      </c>
      <c r="L6834" s="6" t="s">
        <v>4</v>
      </c>
      <c r="M6834" s="6" t="s">
        <v>5</v>
      </c>
      <c r="N6834" s="6" t="s">
        <v>7288</v>
      </c>
      <c r="O6834" s="16">
        <v>44900</v>
      </c>
      <c r="P6834" s="6" t="s">
        <v>7289</v>
      </c>
      <c r="Q6834" s="18">
        <v>388611.53</v>
      </c>
      <c r="R6834" s="18">
        <v>388611.53</v>
      </c>
      <c r="S6834" s="18">
        <v>0</v>
      </c>
      <c r="T6834" s="18">
        <v>0</v>
      </c>
      <c r="U6834" s="10">
        <f t="shared" si="214"/>
        <v>0</v>
      </c>
      <c r="V6834" s="20">
        <f t="shared" si="215"/>
        <v>0</v>
      </c>
    </row>
    <row r="6835" spans="1:22" outlineLevel="3" x14ac:dyDescent="0.35">
      <c r="H6835" s="14" t="s">
        <v>12609</v>
      </c>
      <c r="O6835" s="16"/>
      <c r="Q6835" s="18">
        <f>SUBTOTAL(9,Q6834:Q6834)</f>
        <v>388611.53</v>
      </c>
      <c r="R6835" s="18">
        <f>SUBTOTAL(9,R6834:R6834)</f>
        <v>388611.53</v>
      </c>
      <c r="S6835" s="18">
        <f>SUBTOTAL(9,S6834:S6834)</f>
        <v>0</v>
      </c>
      <c r="T6835" s="18">
        <f>SUBTOTAL(9,T6834:T6834)</f>
        <v>0</v>
      </c>
      <c r="U6835" s="10">
        <f t="shared" si="214"/>
        <v>0</v>
      </c>
      <c r="V6835" s="20">
        <f t="shared" si="215"/>
        <v>0</v>
      </c>
    </row>
    <row r="6836" spans="1:22" ht="29" outlineLevel="4" x14ac:dyDescent="0.35">
      <c r="A6836" s="6" t="s">
        <v>743</v>
      </c>
      <c r="B6836" s="6" t="s">
        <v>744</v>
      </c>
      <c r="C6836" s="12" t="s">
        <v>7271</v>
      </c>
      <c r="D6836" s="5" t="s">
        <v>7275</v>
      </c>
      <c r="E6836" s="6" t="s">
        <v>7275</v>
      </c>
      <c r="F6836" s="1" t="s">
        <v>13022</v>
      </c>
      <c r="G6836" s="15" t="s">
        <v>4</v>
      </c>
      <c r="H6836" s="1" t="s">
        <v>7294</v>
      </c>
      <c r="I6836" s="2" t="s">
        <v>7295</v>
      </c>
      <c r="J6836" s="6" t="s">
        <v>4</v>
      </c>
      <c r="K6836" s="6" t="s">
        <v>4</v>
      </c>
      <c r="L6836" s="6" t="s">
        <v>4</v>
      </c>
      <c r="M6836" s="6" t="s">
        <v>5</v>
      </c>
      <c r="N6836" s="6" t="s">
        <v>7292</v>
      </c>
      <c r="O6836" s="16">
        <v>44774</v>
      </c>
      <c r="P6836" s="6" t="s">
        <v>7293</v>
      </c>
      <c r="Q6836" s="18">
        <v>13688.08</v>
      </c>
      <c r="R6836" s="18">
        <v>13688.08</v>
      </c>
      <c r="S6836" s="18">
        <v>0</v>
      </c>
      <c r="T6836" s="18">
        <v>0</v>
      </c>
      <c r="U6836" s="10">
        <f t="shared" si="214"/>
        <v>0</v>
      </c>
      <c r="V6836" s="20">
        <f t="shared" si="215"/>
        <v>0</v>
      </c>
    </row>
    <row r="6837" spans="1:22" outlineLevel="3" x14ac:dyDescent="0.35">
      <c r="H6837" s="14" t="s">
        <v>12610</v>
      </c>
      <c r="O6837" s="16"/>
      <c r="Q6837" s="18">
        <f>SUBTOTAL(9,Q6836:Q6836)</f>
        <v>13688.08</v>
      </c>
      <c r="R6837" s="18">
        <f>SUBTOTAL(9,R6836:R6836)</f>
        <v>13688.08</v>
      </c>
      <c r="S6837" s="18">
        <f>SUBTOTAL(9,S6836:S6836)</f>
        <v>0</v>
      </c>
      <c r="T6837" s="18">
        <f>SUBTOTAL(9,T6836:T6836)</f>
        <v>0</v>
      </c>
      <c r="U6837" s="10">
        <f t="shared" si="214"/>
        <v>0</v>
      </c>
      <c r="V6837" s="20">
        <f t="shared" si="215"/>
        <v>0</v>
      </c>
    </row>
    <row r="6838" spans="1:22" outlineLevel="4" x14ac:dyDescent="0.35">
      <c r="A6838" s="6" t="s">
        <v>743</v>
      </c>
      <c r="B6838" s="6" t="s">
        <v>744</v>
      </c>
      <c r="C6838" s="12" t="s">
        <v>7271</v>
      </c>
      <c r="D6838" s="5" t="s">
        <v>7275</v>
      </c>
      <c r="E6838" s="6" t="s">
        <v>7275</v>
      </c>
      <c r="F6838" s="1" t="s">
        <v>13024</v>
      </c>
      <c r="G6838" s="15" t="s">
        <v>4</v>
      </c>
      <c r="H6838" s="1" t="s">
        <v>7297</v>
      </c>
      <c r="I6838" s="2" t="s">
        <v>7298</v>
      </c>
      <c r="J6838" s="6" t="s">
        <v>4</v>
      </c>
      <c r="K6838" s="6" t="s">
        <v>4</v>
      </c>
      <c r="L6838" s="6" t="s">
        <v>4</v>
      </c>
      <c r="M6838" s="6" t="s">
        <v>5</v>
      </c>
      <c r="N6838" s="6" t="s">
        <v>7296</v>
      </c>
      <c r="O6838" s="16">
        <v>44851</v>
      </c>
      <c r="P6838" s="6" t="s">
        <v>7277</v>
      </c>
      <c r="Q6838" s="18">
        <v>254810.33</v>
      </c>
      <c r="R6838" s="18">
        <v>254810.33</v>
      </c>
      <c r="S6838" s="18">
        <v>0</v>
      </c>
      <c r="T6838" s="18">
        <v>0</v>
      </c>
      <c r="U6838" s="10">
        <f t="shared" si="214"/>
        <v>0</v>
      </c>
      <c r="V6838" s="20">
        <f t="shared" si="215"/>
        <v>0</v>
      </c>
    </row>
    <row r="6839" spans="1:22" outlineLevel="3" x14ac:dyDescent="0.35">
      <c r="H6839" s="14" t="s">
        <v>12611</v>
      </c>
      <c r="O6839" s="16"/>
      <c r="Q6839" s="18">
        <f>SUBTOTAL(9,Q6838:Q6838)</f>
        <v>254810.33</v>
      </c>
      <c r="R6839" s="18">
        <f>SUBTOTAL(9,R6838:R6838)</f>
        <v>254810.33</v>
      </c>
      <c r="S6839" s="18">
        <f>SUBTOTAL(9,S6838:S6838)</f>
        <v>0</v>
      </c>
      <c r="T6839" s="18">
        <f>SUBTOTAL(9,T6838:T6838)</f>
        <v>0</v>
      </c>
      <c r="U6839" s="10">
        <f t="shared" si="214"/>
        <v>0</v>
      </c>
      <c r="V6839" s="20">
        <f t="shared" si="215"/>
        <v>0</v>
      </c>
    </row>
    <row r="6840" spans="1:22" outlineLevel="4" x14ac:dyDescent="0.35">
      <c r="A6840" s="6" t="s">
        <v>566</v>
      </c>
      <c r="B6840" s="6" t="s">
        <v>567</v>
      </c>
      <c r="C6840" s="12" t="s">
        <v>7271</v>
      </c>
      <c r="D6840" s="5" t="s">
        <v>7275</v>
      </c>
      <c r="E6840" s="6" t="s">
        <v>7299</v>
      </c>
      <c r="F6840" s="1" t="s">
        <v>573</v>
      </c>
      <c r="G6840" s="15" t="s">
        <v>4</v>
      </c>
      <c r="H6840" s="1" t="s">
        <v>7302</v>
      </c>
      <c r="I6840" s="2" t="s">
        <v>7303</v>
      </c>
      <c r="J6840" s="6" t="s">
        <v>4</v>
      </c>
      <c r="K6840" s="6" t="s">
        <v>4</v>
      </c>
      <c r="L6840" s="6" t="s">
        <v>4</v>
      </c>
      <c r="M6840" s="6" t="s">
        <v>5</v>
      </c>
      <c r="N6840" s="6" t="s">
        <v>7304</v>
      </c>
      <c r="O6840" s="16">
        <v>44748</v>
      </c>
      <c r="P6840" s="6" t="s">
        <v>7305</v>
      </c>
      <c r="Q6840" s="18">
        <v>8621.73</v>
      </c>
      <c r="R6840" s="18">
        <v>8621.73</v>
      </c>
      <c r="S6840" s="18">
        <v>0</v>
      </c>
      <c r="T6840" s="18">
        <v>0</v>
      </c>
      <c r="U6840" s="10">
        <f t="shared" si="214"/>
        <v>0</v>
      </c>
      <c r="V6840" s="20">
        <f t="shared" si="215"/>
        <v>0</v>
      </c>
    </row>
    <row r="6841" spans="1:22" outlineLevel="4" x14ac:dyDescent="0.35">
      <c r="A6841" s="6" t="s">
        <v>566</v>
      </c>
      <c r="B6841" s="6" t="s">
        <v>567</v>
      </c>
      <c r="C6841" s="12" t="s">
        <v>7271</v>
      </c>
      <c r="D6841" s="5" t="s">
        <v>7275</v>
      </c>
      <c r="E6841" s="6" t="s">
        <v>7299</v>
      </c>
      <c r="F6841" s="1" t="s">
        <v>573</v>
      </c>
      <c r="G6841" s="15" t="s">
        <v>4</v>
      </c>
      <c r="H6841" s="1" t="s">
        <v>7302</v>
      </c>
      <c r="I6841" s="2" t="s">
        <v>7303</v>
      </c>
      <c r="J6841" s="6" t="s">
        <v>4</v>
      </c>
      <c r="K6841" s="6" t="s">
        <v>4</v>
      </c>
      <c r="L6841" s="6" t="s">
        <v>4</v>
      </c>
      <c r="M6841" s="6" t="s">
        <v>5</v>
      </c>
      <c r="N6841" s="6" t="s">
        <v>7300</v>
      </c>
      <c r="O6841" s="16">
        <v>44851</v>
      </c>
      <c r="P6841" s="6" t="s">
        <v>7301</v>
      </c>
      <c r="Q6841" s="18">
        <f>6752.13+0.04</f>
        <v>6752.17</v>
      </c>
      <c r="R6841" s="18">
        <f>6752.13+0.04</f>
        <v>6752.17</v>
      </c>
      <c r="S6841" s="18">
        <v>0</v>
      </c>
      <c r="T6841" s="18">
        <v>0</v>
      </c>
      <c r="U6841" s="10">
        <f t="shared" si="214"/>
        <v>0</v>
      </c>
      <c r="V6841" s="20">
        <f t="shared" si="215"/>
        <v>0</v>
      </c>
    </row>
    <row r="6842" spans="1:22" outlineLevel="4" x14ac:dyDescent="0.35">
      <c r="A6842" s="6" t="s">
        <v>566</v>
      </c>
      <c r="B6842" s="6" t="s">
        <v>567</v>
      </c>
      <c r="C6842" s="12" t="s">
        <v>7271</v>
      </c>
      <c r="D6842" s="5" t="s">
        <v>7275</v>
      </c>
      <c r="E6842" s="6" t="s">
        <v>7299</v>
      </c>
      <c r="F6842" s="1" t="s">
        <v>573</v>
      </c>
      <c r="G6842" s="15" t="s">
        <v>4</v>
      </c>
      <c r="H6842" s="1" t="s">
        <v>7302</v>
      </c>
      <c r="I6842" s="2" t="s">
        <v>7303</v>
      </c>
      <c r="J6842" s="6" t="s">
        <v>4</v>
      </c>
      <c r="K6842" s="6" t="s">
        <v>4</v>
      </c>
      <c r="L6842" s="6" t="s">
        <v>4</v>
      </c>
      <c r="M6842" s="6" t="s">
        <v>5</v>
      </c>
      <c r="N6842" s="6" t="s">
        <v>7306</v>
      </c>
      <c r="O6842" s="16">
        <v>44900</v>
      </c>
      <c r="P6842" s="6" t="s">
        <v>7307</v>
      </c>
      <c r="Q6842" s="18">
        <v>10512.05</v>
      </c>
      <c r="R6842" s="18">
        <v>10512.05</v>
      </c>
      <c r="S6842" s="18">
        <v>0</v>
      </c>
      <c r="T6842" s="18">
        <v>0</v>
      </c>
      <c r="U6842" s="10">
        <f t="shared" si="214"/>
        <v>0</v>
      </c>
      <c r="V6842" s="20">
        <f t="shared" si="215"/>
        <v>0</v>
      </c>
    </row>
    <row r="6843" spans="1:22" outlineLevel="3" x14ac:dyDescent="0.35">
      <c r="H6843" s="14" t="s">
        <v>12612</v>
      </c>
      <c r="O6843" s="16"/>
      <c r="Q6843" s="18">
        <f>SUBTOTAL(9,Q6840:Q6842)</f>
        <v>25885.949999999997</v>
      </c>
      <c r="R6843" s="18">
        <f>SUBTOTAL(9,R6840:R6842)</f>
        <v>25885.949999999997</v>
      </c>
      <c r="S6843" s="18">
        <f>SUBTOTAL(9,S6840:S6842)</f>
        <v>0</v>
      </c>
      <c r="T6843" s="18">
        <f>SUBTOTAL(9,T6840:T6842)</f>
        <v>0</v>
      </c>
      <c r="U6843" s="10">
        <f t="shared" si="214"/>
        <v>0</v>
      </c>
      <c r="V6843" s="20">
        <f t="shared" si="215"/>
        <v>0</v>
      </c>
    </row>
    <row r="6844" spans="1:22" outlineLevel="4" x14ac:dyDescent="0.35">
      <c r="A6844" s="6" t="s">
        <v>566</v>
      </c>
      <c r="B6844" s="6" t="s">
        <v>567</v>
      </c>
      <c r="C6844" s="12" t="s">
        <v>7271</v>
      </c>
      <c r="D6844" s="5" t="s">
        <v>7275</v>
      </c>
      <c r="E6844" s="6" t="s">
        <v>7299</v>
      </c>
      <c r="F6844" s="1" t="s">
        <v>598</v>
      </c>
      <c r="G6844" s="15" t="s">
        <v>4</v>
      </c>
      <c r="H6844" s="1" t="s">
        <v>7310</v>
      </c>
      <c r="I6844" s="2" t="s">
        <v>7311</v>
      </c>
      <c r="J6844" s="6" t="s">
        <v>4</v>
      </c>
      <c r="K6844" s="6" t="s">
        <v>4</v>
      </c>
      <c r="L6844" s="6" t="s">
        <v>4</v>
      </c>
      <c r="M6844" s="6" t="s">
        <v>5</v>
      </c>
      <c r="N6844" s="6" t="s">
        <v>7308</v>
      </c>
      <c r="O6844" s="16">
        <v>44935</v>
      </c>
      <c r="P6844" s="6" t="s">
        <v>7309</v>
      </c>
      <c r="Q6844" s="18">
        <v>3053.36</v>
      </c>
      <c r="R6844" s="18">
        <v>3053.36</v>
      </c>
      <c r="S6844" s="18">
        <v>0</v>
      </c>
      <c r="T6844" s="18">
        <v>0</v>
      </c>
      <c r="U6844" s="10">
        <f t="shared" si="214"/>
        <v>0</v>
      </c>
      <c r="V6844" s="20">
        <f t="shared" si="215"/>
        <v>0</v>
      </c>
    </row>
    <row r="6845" spans="1:22" outlineLevel="4" x14ac:dyDescent="0.35">
      <c r="A6845" s="6" t="s">
        <v>566</v>
      </c>
      <c r="B6845" s="6" t="s">
        <v>567</v>
      </c>
      <c r="C6845" s="12" t="s">
        <v>7271</v>
      </c>
      <c r="D6845" s="5" t="s">
        <v>7275</v>
      </c>
      <c r="E6845" s="6" t="s">
        <v>7299</v>
      </c>
      <c r="F6845" s="1" t="s">
        <v>598</v>
      </c>
      <c r="G6845" s="15" t="s">
        <v>4</v>
      </c>
      <c r="H6845" s="1" t="s">
        <v>7310</v>
      </c>
      <c r="I6845" s="2" t="s">
        <v>7311</v>
      </c>
      <c r="J6845" s="6" t="s">
        <v>4</v>
      </c>
      <c r="K6845" s="6" t="s">
        <v>4</v>
      </c>
      <c r="L6845" s="6" t="s">
        <v>4</v>
      </c>
      <c r="M6845" s="6" t="s">
        <v>5</v>
      </c>
      <c r="N6845" s="6" t="s">
        <v>7312</v>
      </c>
      <c r="O6845" s="16">
        <v>44977</v>
      </c>
      <c r="P6845" s="6" t="s">
        <v>7313</v>
      </c>
      <c r="Q6845" s="18">
        <v>2595.79</v>
      </c>
      <c r="R6845" s="18">
        <v>2595.79</v>
      </c>
      <c r="S6845" s="18">
        <v>0</v>
      </c>
      <c r="T6845" s="18">
        <v>0</v>
      </c>
      <c r="U6845" s="10">
        <f t="shared" si="214"/>
        <v>0</v>
      </c>
      <c r="V6845" s="20">
        <f t="shared" si="215"/>
        <v>0</v>
      </c>
    </row>
    <row r="6846" spans="1:22" outlineLevel="4" x14ac:dyDescent="0.35">
      <c r="A6846" s="6" t="s">
        <v>566</v>
      </c>
      <c r="B6846" s="6" t="s">
        <v>567</v>
      </c>
      <c r="C6846" s="12" t="s">
        <v>7271</v>
      </c>
      <c r="D6846" s="5" t="s">
        <v>7275</v>
      </c>
      <c r="E6846" s="6" t="s">
        <v>7299</v>
      </c>
      <c r="F6846" s="1" t="s">
        <v>598</v>
      </c>
      <c r="G6846" s="15" t="s">
        <v>4</v>
      </c>
      <c r="H6846" s="1" t="s">
        <v>7310</v>
      </c>
      <c r="I6846" s="2" t="s">
        <v>7311</v>
      </c>
      <c r="J6846" s="6" t="s">
        <v>4</v>
      </c>
      <c r="K6846" s="6" t="s">
        <v>4</v>
      </c>
      <c r="L6846" s="6" t="s">
        <v>4</v>
      </c>
      <c r="M6846" s="6" t="s">
        <v>5</v>
      </c>
      <c r="N6846" s="6" t="s">
        <v>7314</v>
      </c>
      <c r="O6846" s="16">
        <v>45019</v>
      </c>
      <c r="P6846" s="6" t="s">
        <v>7315</v>
      </c>
      <c r="Q6846" s="18">
        <v>1820.69</v>
      </c>
      <c r="R6846" s="18">
        <v>1820.69</v>
      </c>
      <c r="S6846" s="18">
        <v>0</v>
      </c>
      <c r="T6846" s="18">
        <v>0</v>
      </c>
      <c r="U6846" s="10">
        <f t="shared" si="214"/>
        <v>0</v>
      </c>
      <c r="V6846" s="20">
        <f t="shared" si="215"/>
        <v>0</v>
      </c>
    </row>
    <row r="6847" spans="1:22" outlineLevel="4" x14ac:dyDescent="0.35">
      <c r="A6847" s="6" t="s">
        <v>566</v>
      </c>
      <c r="B6847" s="6" t="s">
        <v>567</v>
      </c>
      <c r="C6847" s="12" t="s">
        <v>7271</v>
      </c>
      <c r="D6847" s="5" t="s">
        <v>7275</v>
      </c>
      <c r="E6847" s="6" t="s">
        <v>7299</v>
      </c>
      <c r="F6847" s="1" t="s">
        <v>598</v>
      </c>
      <c r="G6847" s="15" t="s">
        <v>4</v>
      </c>
      <c r="H6847" s="1" t="s">
        <v>7310</v>
      </c>
      <c r="I6847" s="2" t="s">
        <v>7311</v>
      </c>
      <c r="J6847" s="6" t="s">
        <v>4</v>
      </c>
      <c r="K6847" s="6" t="s">
        <v>4</v>
      </c>
      <c r="L6847" s="6" t="s">
        <v>4</v>
      </c>
      <c r="M6847" s="6" t="s">
        <v>5</v>
      </c>
      <c r="N6847" s="6" t="s">
        <v>7316</v>
      </c>
      <c r="O6847" s="16">
        <v>45047</v>
      </c>
      <c r="P6847" s="6" t="s">
        <v>7317</v>
      </c>
      <c r="Q6847" s="18">
        <v>3050.66</v>
      </c>
      <c r="R6847" s="18">
        <v>3050.66</v>
      </c>
      <c r="S6847" s="18">
        <v>0</v>
      </c>
      <c r="T6847" s="18">
        <v>0</v>
      </c>
      <c r="U6847" s="10">
        <f t="shared" si="214"/>
        <v>0</v>
      </c>
      <c r="V6847" s="20">
        <f t="shared" si="215"/>
        <v>0</v>
      </c>
    </row>
    <row r="6848" spans="1:22" outlineLevel="4" x14ac:dyDescent="0.35">
      <c r="A6848" s="6" t="s">
        <v>566</v>
      </c>
      <c r="B6848" s="6" t="s">
        <v>567</v>
      </c>
      <c r="C6848" s="12" t="s">
        <v>7271</v>
      </c>
      <c r="D6848" s="5" t="s">
        <v>7275</v>
      </c>
      <c r="E6848" s="6" t="s">
        <v>7299</v>
      </c>
      <c r="F6848" s="1" t="s">
        <v>598</v>
      </c>
      <c r="G6848" s="15" t="s">
        <v>4</v>
      </c>
      <c r="H6848" s="1" t="s">
        <v>7310</v>
      </c>
      <c r="I6848" s="2" t="s">
        <v>7311</v>
      </c>
      <c r="J6848" s="6" t="s">
        <v>4</v>
      </c>
      <c r="K6848" s="6" t="s">
        <v>4</v>
      </c>
      <c r="L6848" s="6" t="s">
        <v>4</v>
      </c>
      <c r="M6848" s="6" t="s">
        <v>5</v>
      </c>
      <c r="N6848" s="6" t="s">
        <v>7318</v>
      </c>
      <c r="O6848" s="16">
        <v>45047</v>
      </c>
      <c r="P6848" s="6" t="s">
        <v>7317</v>
      </c>
      <c r="Q6848" s="18">
        <v>2161.56</v>
      </c>
      <c r="R6848" s="18">
        <v>2161.56</v>
      </c>
      <c r="S6848" s="18">
        <v>0</v>
      </c>
      <c r="T6848" s="18">
        <v>0</v>
      </c>
      <c r="U6848" s="10">
        <f t="shared" si="214"/>
        <v>0</v>
      </c>
      <c r="V6848" s="20">
        <f t="shared" si="215"/>
        <v>0</v>
      </c>
    </row>
    <row r="6849" spans="1:22" outlineLevel="4" x14ac:dyDescent="0.35">
      <c r="A6849" s="6" t="s">
        <v>566</v>
      </c>
      <c r="B6849" s="6" t="s">
        <v>567</v>
      </c>
      <c r="C6849" s="12" t="s">
        <v>7271</v>
      </c>
      <c r="D6849" s="5" t="s">
        <v>7275</v>
      </c>
      <c r="E6849" s="6" t="s">
        <v>7299</v>
      </c>
      <c r="F6849" s="1" t="s">
        <v>598</v>
      </c>
      <c r="G6849" s="15" t="s">
        <v>4</v>
      </c>
      <c r="H6849" s="1" t="s">
        <v>7310</v>
      </c>
      <c r="I6849" s="2" t="s">
        <v>7311</v>
      </c>
      <c r="J6849" s="6" t="s">
        <v>4</v>
      </c>
      <c r="K6849" s="6" t="s">
        <v>4</v>
      </c>
      <c r="L6849" s="6" t="s">
        <v>4</v>
      </c>
      <c r="M6849" s="6" t="s">
        <v>5</v>
      </c>
      <c r="N6849" s="6" t="s">
        <v>7319</v>
      </c>
      <c r="O6849" s="16">
        <v>45068</v>
      </c>
      <c r="P6849" s="6" t="s">
        <v>7320</v>
      </c>
      <c r="Q6849" s="18">
        <v>1571.07</v>
      </c>
      <c r="R6849" s="18">
        <v>1571.07</v>
      </c>
      <c r="S6849" s="18">
        <v>0</v>
      </c>
      <c r="T6849" s="18">
        <v>0</v>
      </c>
      <c r="U6849" s="10">
        <f t="shared" si="214"/>
        <v>0</v>
      </c>
      <c r="V6849" s="20">
        <f t="shared" si="215"/>
        <v>0</v>
      </c>
    </row>
    <row r="6850" spans="1:22" outlineLevel="4" x14ac:dyDescent="0.35">
      <c r="A6850" s="6" t="s">
        <v>566</v>
      </c>
      <c r="B6850" s="6" t="s">
        <v>567</v>
      </c>
      <c r="C6850" s="12" t="s">
        <v>7271</v>
      </c>
      <c r="D6850" s="5" t="s">
        <v>7275</v>
      </c>
      <c r="E6850" s="6" t="s">
        <v>7299</v>
      </c>
      <c r="F6850" s="1" t="s">
        <v>598</v>
      </c>
      <c r="G6850" s="15" t="s">
        <v>4</v>
      </c>
      <c r="H6850" s="1" t="s">
        <v>7310</v>
      </c>
      <c r="I6850" s="2" t="s">
        <v>7311</v>
      </c>
      <c r="J6850" s="6" t="s">
        <v>4</v>
      </c>
      <c r="K6850" s="6" t="s">
        <v>4</v>
      </c>
      <c r="L6850" s="6" t="s">
        <v>4</v>
      </c>
      <c r="M6850" s="6" t="s">
        <v>5</v>
      </c>
      <c r="N6850" s="6" t="s">
        <v>7321</v>
      </c>
      <c r="O6850" s="16">
        <v>45089</v>
      </c>
      <c r="P6850" s="6" t="s">
        <v>7322</v>
      </c>
      <c r="Q6850" s="18">
        <v>2883.78</v>
      </c>
      <c r="R6850" s="18">
        <v>2883.78</v>
      </c>
      <c r="S6850" s="18">
        <v>0</v>
      </c>
      <c r="T6850" s="18">
        <v>0</v>
      </c>
      <c r="U6850" s="10">
        <f t="shared" si="214"/>
        <v>0</v>
      </c>
      <c r="V6850" s="20">
        <f t="shared" si="215"/>
        <v>0</v>
      </c>
    </row>
    <row r="6851" spans="1:22" outlineLevel="3" x14ac:dyDescent="0.35">
      <c r="H6851" s="14" t="s">
        <v>12613</v>
      </c>
      <c r="O6851" s="16"/>
      <c r="Q6851" s="18">
        <f>SUBTOTAL(9,Q6844:Q6850)</f>
        <v>17136.91</v>
      </c>
      <c r="R6851" s="18">
        <f>SUBTOTAL(9,R6844:R6850)</f>
        <v>17136.91</v>
      </c>
      <c r="S6851" s="18">
        <f>SUBTOTAL(9,S6844:S6850)</f>
        <v>0</v>
      </c>
      <c r="T6851" s="18">
        <f>SUBTOTAL(9,T6844:T6850)</f>
        <v>0</v>
      </c>
      <c r="U6851" s="10">
        <f t="shared" ref="U6851:U6914" si="216">Q6851-R6851-S6851-T6851</f>
        <v>0</v>
      </c>
      <c r="V6851" s="20">
        <f t="shared" ref="V6851:V6914" si="217">Q6851-R6851-S6851-T6851</f>
        <v>0</v>
      </c>
    </row>
    <row r="6852" spans="1:22" outlineLevel="2" x14ac:dyDescent="0.35">
      <c r="C6852" s="13" t="s">
        <v>10869</v>
      </c>
      <c r="O6852" s="16"/>
      <c r="Q6852" s="18">
        <f>SUBTOTAL(9,Q6822:Q6850)</f>
        <v>3385603.8499999996</v>
      </c>
      <c r="R6852" s="18">
        <f>SUBTOTAL(9,R6822:R6850)</f>
        <v>1459078.5000000002</v>
      </c>
      <c r="S6852" s="18">
        <f>SUBTOTAL(9,S6822:S6850)</f>
        <v>1926403.6600000001</v>
      </c>
      <c r="T6852" s="18">
        <f>SUBTOTAL(9,T6822:T6850)</f>
        <v>121.69</v>
      </c>
      <c r="U6852" s="10">
        <f t="shared" si="216"/>
        <v>-7.5436901170178317E-10</v>
      </c>
      <c r="V6852" s="20">
        <f t="shared" si="217"/>
        <v>-7.5436901170178317E-10</v>
      </c>
    </row>
    <row r="6853" spans="1:22" outlineLevel="4" x14ac:dyDescent="0.35">
      <c r="A6853" s="6" t="s">
        <v>1200</v>
      </c>
      <c r="B6853" s="6" t="s">
        <v>1201</v>
      </c>
      <c r="C6853" s="12" t="s">
        <v>7323</v>
      </c>
      <c r="D6853" s="5" t="s">
        <v>7324</v>
      </c>
      <c r="E6853" s="6" t="s">
        <v>7324</v>
      </c>
      <c r="F6853" s="1" t="s">
        <v>4</v>
      </c>
      <c r="G6853" s="15" t="s">
        <v>1204</v>
      </c>
      <c r="H6853" s="1" t="s">
        <v>1206</v>
      </c>
      <c r="I6853" s="2" t="s">
        <v>1207</v>
      </c>
      <c r="J6853" s="6" t="s">
        <v>4</v>
      </c>
      <c r="K6853" s="6" t="s">
        <v>4</v>
      </c>
      <c r="L6853" s="6" t="s">
        <v>4</v>
      </c>
      <c r="M6853" s="6" t="s">
        <v>5</v>
      </c>
      <c r="N6853" s="6" t="s">
        <v>7325</v>
      </c>
      <c r="O6853" s="16">
        <v>44831</v>
      </c>
      <c r="P6853" s="6" t="s">
        <v>7</v>
      </c>
      <c r="Q6853" s="18">
        <v>3823.2</v>
      </c>
      <c r="R6853" s="18">
        <v>0</v>
      </c>
      <c r="S6853" s="18">
        <v>3823.2</v>
      </c>
      <c r="T6853" s="18">
        <v>0</v>
      </c>
      <c r="U6853" s="10">
        <f t="shared" si="216"/>
        <v>0</v>
      </c>
      <c r="V6853" s="20">
        <f t="shared" si="217"/>
        <v>0</v>
      </c>
    </row>
    <row r="6854" spans="1:22" outlineLevel="4" x14ac:dyDescent="0.35">
      <c r="A6854" s="6" t="s">
        <v>1200</v>
      </c>
      <c r="B6854" s="6" t="s">
        <v>1201</v>
      </c>
      <c r="C6854" s="12" t="s">
        <v>7323</v>
      </c>
      <c r="D6854" s="5" t="s">
        <v>7324</v>
      </c>
      <c r="E6854" s="6" t="s">
        <v>7324</v>
      </c>
      <c r="F6854" s="1" t="s">
        <v>4</v>
      </c>
      <c r="G6854" s="15" t="s">
        <v>1204</v>
      </c>
      <c r="H6854" s="1" t="s">
        <v>1206</v>
      </c>
      <c r="I6854" s="2" t="s">
        <v>1207</v>
      </c>
      <c r="J6854" s="6" t="s">
        <v>4</v>
      </c>
      <c r="K6854" s="6" t="s">
        <v>4</v>
      </c>
      <c r="L6854" s="6" t="s">
        <v>4</v>
      </c>
      <c r="M6854" s="6" t="s">
        <v>5</v>
      </c>
      <c r="N6854" s="6" t="s">
        <v>7326</v>
      </c>
      <c r="O6854" s="16">
        <v>44923</v>
      </c>
      <c r="P6854" s="6" t="s">
        <v>7</v>
      </c>
      <c r="Q6854" s="18">
        <v>3823.19</v>
      </c>
      <c r="R6854" s="18">
        <v>0</v>
      </c>
      <c r="S6854" s="18">
        <v>3823.19</v>
      </c>
      <c r="T6854" s="18">
        <v>0</v>
      </c>
      <c r="U6854" s="10">
        <f t="shared" si="216"/>
        <v>0</v>
      </c>
      <c r="V6854" s="20">
        <f t="shared" si="217"/>
        <v>0</v>
      </c>
    </row>
    <row r="6855" spans="1:22" outlineLevel="3" x14ac:dyDescent="0.35">
      <c r="H6855" s="14" t="s">
        <v>11554</v>
      </c>
      <c r="O6855" s="16"/>
      <c r="Q6855" s="18">
        <f>SUBTOTAL(9,Q6853:Q6854)</f>
        <v>7646.3899999999994</v>
      </c>
      <c r="R6855" s="18">
        <f>SUBTOTAL(9,R6853:R6854)</f>
        <v>0</v>
      </c>
      <c r="S6855" s="18">
        <f>SUBTOTAL(9,S6853:S6854)</f>
        <v>7646.3899999999994</v>
      </c>
      <c r="T6855" s="18">
        <f>SUBTOTAL(9,T6853:T6854)</f>
        <v>0</v>
      </c>
      <c r="U6855" s="10">
        <f t="shared" si="216"/>
        <v>0</v>
      </c>
      <c r="V6855" s="20">
        <f t="shared" si="217"/>
        <v>0</v>
      </c>
    </row>
    <row r="6856" spans="1:22" outlineLevel="2" x14ac:dyDescent="0.35">
      <c r="C6856" s="13" t="s">
        <v>10870</v>
      </c>
      <c r="O6856" s="16"/>
      <c r="Q6856" s="18">
        <f>SUBTOTAL(9,Q6853:Q6854)</f>
        <v>7646.3899999999994</v>
      </c>
      <c r="R6856" s="18">
        <f>SUBTOTAL(9,R6853:R6854)</f>
        <v>0</v>
      </c>
      <c r="S6856" s="18">
        <f>SUBTOTAL(9,S6853:S6854)</f>
        <v>7646.3899999999994</v>
      </c>
      <c r="T6856" s="18">
        <f>SUBTOTAL(9,T6853:T6854)</f>
        <v>0</v>
      </c>
      <c r="U6856" s="10">
        <f t="shared" si="216"/>
        <v>0</v>
      </c>
      <c r="V6856" s="20">
        <f t="shared" si="217"/>
        <v>0</v>
      </c>
    </row>
    <row r="6857" spans="1:22" outlineLevel="4" x14ac:dyDescent="0.35">
      <c r="A6857" s="6" t="s">
        <v>1200</v>
      </c>
      <c r="B6857" s="6" t="s">
        <v>1201</v>
      </c>
      <c r="C6857" s="12" t="s">
        <v>7327</v>
      </c>
      <c r="D6857" s="5" t="s">
        <v>7328</v>
      </c>
      <c r="E6857" s="6" t="s">
        <v>7328</v>
      </c>
      <c r="F6857" s="1" t="s">
        <v>4</v>
      </c>
      <c r="G6857" s="15" t="s">
        <v>1204</v>
      </c>
      <c r="H6857" s="1" t="s">
        <v>1206</v>
      </c>
      <c r="I6857" s="2" t="s">
        <v>1207</v>
      </c>
      <c r="J6857" s="6" t="s">
        <v>4</v>
      </c>
      <c r="K6857" s="6" t="s">
        <v>4</v>
      </c>
      <c r="L6857" s="6" t="s">
        <v>4</v>
      </c>
      <c r="M6857" s="6" t="s">
        <v>5</v>
      </c>
      <c r="N6857" s="6" t="s">
        <v>7329</v>
      </c>
      <c r="O6857" s="16">
        <v>44831</v>
      </c>
      <c r="P6857" s="6" t="s">
        <v>7</v>
      </c>
      <c r="Q6857" s="18">
        <v>6811.03</v>
      </c>
      <c r="R6857" s="18">
        <v>0</v>
      </c>
      <c r="S6857" s="18">
        <v>6811.03</v>
      </c>
      <c r="T6857" s="18">
        <v>0</v>
      </c>
      <c r="U6857" s="10">
        <f t="shared" si="216"/>
        <v>0</v>
      </c>
      <c r="V6857" s="20">
        <f t="shared" si="217"/>
        <v>0</v>
      </c>
    </row>
    <row r="6858" spans="1:22" outlineLevel="4" x14ac:dyDescent="0.35">
      <c r="A6858" s="6" t="s">
        <v>1200</v>
      </c>
      <c r="B6858" s="6" t="s">
        <v>1201</v>
      </c>
      <c r="C6858" s="12" t="s">
        <v>7327</v>
      </c>
      <c r="D6858" s="5" t="s">
        <v>7328</v>
      </c>
      <c r="E6858" s="6" t="s">
        <v>7328</v>
      </c>
      <c r="F6858" s="1" t="s">
        <v>4</v>
      </c>
      <c r="G6858" s="15" t="s">
        <v>1204</v>
      </c>
      <c r="H6858" s="1" t="s">
        <v>1206</v>
      </c>
      <c r="I6858" s="2" t="s">
        <v>1207</v>
      </c>
      <c r="J6858" s="6" t="s">
        <v>4</v>
      </c>
      <c r="K6858" s="6" t="s">
        <v>4</v>
      </c>
      <c r="L6858" s="6" t="s">
        <v>4</v>
      </c>
      <c r="M6858" s="6" t="s">
        <v>5</v>
      </c>
      <c r="N6858" s="6" t="s">
        <v>7330</v>
      </c>
      <c r="O6858" s="16">
        <v>44923</v>
      </c>
      <c r="P6858" s="6" t="s">
        <v>7</v>
      </c>
      <c r="Q6858" s="18">
        <v>6811.02</v>
      </c>
      <c r="R6858" s="18">
        <v>0</v>
      </c>
      <c r="S6858" s="18">
        <v>6811.02</v>
      </c>
      <c r="T6858" s="18">
        <v>0</v>
      </c>
      <c r="U6858" s="10">
        <f t="shared" si="216"/>
        <v>0</v>
      </c>
      <c r="V6858" s="20">
        <f t="shared" si="217"/>
        <v>0</v>
      </c>
    </row>
    <row r="6859" spans="1:22" outlineLevel="3" x14ac:dyDescent="0.35">
      <c r="H6859" s="14" t="s">
        <v>11554</v>
      </c>
      <c r="O6859" s="16"/>
      <c r="Q6859" s="18">
        <f>SUBTOTAL(9,Q6857:Q6858)</f>
        <v>13622.05</v>
      </c>
      <c r="R6859" s="18">
        <f>SUBTOTAL(9,R6857:R6858)</f>
        <v>0</v>
      </c>
      <c r="S6859" s="18">
        <f>SUBTOTAL(9,S6857:S6858)</f>
        <v>13622.05</v>
      </c>
      <c r="T6859" s="18">
        <f>SUBTOTAL(9,T6857:T6858)</f>
        <v>0</v>
      </c>
      <c r="U6859" s="10">
        <f t="shared" si="216"/>
        <v>0</v>
      </c>
      <c r="V6859" s="20">
        <f t="shared" si="217"/>
        <v>0</v>
      </c>
    </row>
    <row r="6860" spans="1:22" outlineLevel="2" x14ac:dyDescent="0.35">
      <c r="C6860" s="13" t="s">
        <v>10871</v>
      </c>
      <c r="O6860" s="16"/>
      <c r="Q6860" s="18">
        <f>SUBTOTAL(9,Q6857:Q6858)</f>
        <v>13622.05</v>
      </c>
      <c r="R6860" s="18">
        <f>SUBTOTAL(9,R6857:R6858)</f>
        <v>0</v>
      </c>
      <c r="S6860" s="18">
        <f>SUBTOTAL(9,S6857:S6858)</f>
        <v>13622.05</v>
      </c>
      <c r="T6860" s="18">
        <f>SUBTOTAL(9,T6857:T6858)</f>
        <v>0</v>
      </c>
      <c r="U6860" s="10">
        <f t="shared" si="216"/>
        <v>0</v>
      </c>
      <c r="V6860" s="20">
        <f t="shared" si="217"/>
        <v>0</v>
      </c>
    </row>
    <row r="6861" spans="1:22" outlineLevel="4" x14ac:dyDescent="0.35">
      <c r="A6861" s="6" t="s">
        <v>1200</v>
      </c>
      <c r="B6861" s="6" t="s">
        <v>1201</v>
      </c>
      <c r="C6861" s="12" t="s">
        <v>7331</v>
      </c>
      <c r="D6861" s="5" t="s">
        <v>7332</v>
      </c>
      <c r="E6861" s="6" t="s">
        <v>7332</v>
      </c>
      <c r="F6861" s="1" t="s">
        <v>4</v>
      </c>
      <c r="G6861" s="15" t="s">
        <v>1204</v>
      </c>
      <c r="H6861" s="1" t="s">
        <v>1206</v>
      </c>
      <c r="I6861" s="2" t="s">
        <v>1207</v>
      </c>
      <c r="J6861" s="6" t="s">
        <v>4</v>
      </c>
      <c r="K6861" s="6" t="s">
        <v>4</v>
      </c>
      <c r="L6861" s="6" t="s">
        <v>4</v>
      </c>
      <c r="M6861" s="6" t="s">
        <v>5</v>
      </c>
      <c r="N6861" s="6" t="s">
        <v>7333</v>
      </c>
      <c r="O6861" s="16">
        <v>44831</v>
      </c>
      <c r="P6861" s="6" t="s">
        <v>7</v>
      </c>
      <c r="Q6861" s="18">
        <v>29556.04</v>
      </c>
      <c r="R6861" s="18">
        <v>0</v>
      </c>
      <c r="S6861" s="18">
        <v>29556.04</v>
      </c>
      <c r="T6861" s="18">
        <v>0</v>
      </c>
      <c r="U6861" s="10">
        <f t="shared" si="216"/>
        <v>0</v>
      </c>
      <c r="V6861" s="20">
        <f t="shared" si="217"/>
        <v>0</v>
      </c>
    </row>
    <row r="6862" spans="1:22" outlineLevel="4" x14ac:dyDescent="0.35">
      <c r="A6862" s="6" t="s">
        <v>1200</v>
      </c>
      <c r="B6862" s="6" t="s">
        <v>1201</v>
      </c>
      <c r="C6862" s="12" t="s">
        <v>7331</v>
      </c>
      <c r="D6862" s="5" t="s">
        <v>7332</v>
      </c>
      <c r="E6862" s="6" t="s">
        <v>7332</v>
      </c>
      <c r="F6862" s="1" t="s">
        <v>4</v>
      </c>
      <c r="G6862" s="15" t="s">
        <v>1204</v>
      </c>
      <c r="H6862" s="1" t="s">
        <v>1206</v>
      </c>
      <c r="I6862" s="2" t="s">
        <v>1207</v>
      </c>
      <c r="J6862" s="6" t="s">
        <v>4</v>
      </c>
      <c r="K6862" s="6" t="s">
        <v>4</v>
      </c>
      <c r="L6862" s="6" t="s">
        <v>4</v>
      </c>
      <c r="M6862" s="6" t="s">
        <v>5</v>
      </c>
      <c r="N6862" s="6" t="s">
        <v>7334</v>
      </c>
      <c r="O6862" s="16">
        <v>44923</v>
      </c>
      <c r="P6862" s="6" t="s">
        <v>7</v>
      </c>
      <c r="Q6862" s="18">
        <v>29556.04</v>
      </c>
      <c r="R6862" s="18">
        <v>0</v>
      </c>
      <c r="S6862" s="18">
        <v>29556.04</v>
      </c>
      <c r="T6862" s="18">
        <v>0</v>
      </c>
      <c r="U6862" s="10">
        <f t="shared" si="216"/>
        <v>0</v>
      </c>
      <c r="V6862" s="20">
        <f t="shared" si="217"/>
        <v>0</v>
      </c>
    </row>
    <row r="6863" spans="1:22" outlineLevel="3" x14ac:dyDescent="0.35">
      <c r="H6863" s="14" t="s">
        <v>11554</v>
      </c>
      <c r="O6863" s="16"/>
      <c r="Q6863" s="18">
        <f>SUBTOTAL(9,Q6861:Q6862)</f>
        <v>59112.08</v>
      </c>
      <c r="R6863" s="18">
        <f>SUBTOTAL(9,R6861:R6862)</f>
        <v>0</v>
      </c>
      <c r="S6863" s="18">
        <f>SUBTOTAL(9,S6861:S6862)</f>
        <v>59112.08</v>
      </c>
      <c r="T6863" s="18">
        <f>SUBTOTAL(9,T6861:T6862)</f>
        <v>0</v>
      </c>
      <c r="U6863" s="10">
        <f t="shared" si="216"/>
        <v>0</v>
      </c>
      <c r="V6863" s="20">
        <f t="shared" si="217"/>
        <v>0</v>
      </c>
    </row>
    <row r="6864" spans="1:22" outlineLevel="2" x14ac:dyDescent="0.35">
      <c r="C6864" s="13" t="s">
        <v>10872</v>
      </c>
      <c r="O6864" s="16"/>
      <c r="Q6864" s="18">
        <f>SUBTOTAL(9,Q6861:Q6862)</f>
        <v>59112.08</v>
      </c>
      <c r="R6864" s="18">
        <f>SUBTOTAL(9,R6861:R6862)</f>
        <v>0</v>
      </c>
      <c r="S6864" s="18">
        <f>SUBTOTAL(9,S6861:S6862)</f>
        <v>59112.08</v>
      </c>
      <c r="T6864" s="18">
        <f>SUBTOTAL(9,T6861:T6862)</f>
        <v>0</v>
      </c>
      <c r="U6864" s="10">
        <f t="shared" si="216"/>
        <v>0</v>
      </c>
      <c r="V6864" s="20">
        <f t="shared" si="217"/>
        <v>0</v>
      </c>
    </row>
    <row r="6865" spans="1:22" outlineLevel="4" x14ac:dyDescent="0.35">
      <c r="A6865" s="6" t="s">
        <v>1200</v>
      </c>
      <c r="B6865" s="6" t="s">
        <v>1201</v>
      </c>
      <c r="C6865" s="12" t="s">
        <v>7335</v>
      </c>
      <c r="D6865" s="5" t="s">
        <v>7336</v>
      </c>
      <c r="E6865" s="6" t="s">
        <v>7336</v>
      </c>
      <c r="F6865" s="1" t="s">
        <v>4</v>
      </c>
      <c r="G6865" s="15" t="s">
        <v>1204</v>
      </c>
      <c r="H6865" s="1" t="s">
        <v>1206</v>
      </c>
      <c r="I6865" s="2" t="s">
        <v>1207</v>
      </c>
      <c r="J6865" s="6" t="s">
        <v>4</v>
      </c>
      <c r="K6865" s="6" t="s">
        <v>4</v>
      </c>
      <c r="L6865" s="6" t="s">
        <v>4</v>
      </c>
      <c r="M6865" s="6" t="s">
        <v>5</v>
      </c>
      <c r="N6865" s="6" t="s">
        <v>7337</v>
      </c>
      <c r="O6865" s="16">
        <v>44831</v>
      </c>
      <c r="P6865" s="6" t="s">
        <v>7</v>
      </c>
      <c r="Q6865" s="18">
        <v>13923.74</v>
      </c>
      <c r="R6865" s="18">
        <v>0</v>
      </c>
      <c r="S6865" s="18">
        <v>13923.74</v>
      </c>
      <c r="T6865" s="18">
        <v>0</v>
      </c>
      <c r="U6865" s="10">
        <f t="shared" si="216"/>
        <v>0</v>
      </c>
      <c r="V6865" s="20">
        <f t="shared" si="217"/>
        <v>0</v>
      </c>
    </row>
    <row r="6866" spans="1:22" outlineLevel="4" x14ac:dyDescent="0.35">
      <c r="A6866" s="6" t="s">
        <v>1200</v>
      </c>
      <c r="B6866" s="6" t="s">
        <v>1201</v>
      </c>
      <c r="C6866" s="12" t="s">
        <v>7335</v>
      </c>
      <c r="D6866" s="5" t="s">
        <v>7336</v>
      </c>
      <c r="E6866" s="6" t="s">
        <v>7336</v>
      </c>
      <c r="F6866" s="1" t="s">
        <v>4</v>
      </c>
      <c r="G6866" s="15" t="s">
        <v>1204</v>
      </c>
      <c r="H6866" s="1" t="s">
        <v>1206</v>
      </c>
      <c r="I6866" s="2" t="s">
        <v>1207</v>
      </c>
      <c r="J6866" s="6" t="s">
        <v>4</v>
      </c>
      <c r="K6866" s="6" t="s">
        <v>4</v>
      </c>
      <c r="L6866" s="6" t="s">
        <v>4</v>
      </c>
      <c r="M6866" s="6" t="s">
        <v>5</v>
      </c>
      <c r="N6866" s="6" t="s">
        <v>7338</v>
      </c>
      <c r="O6866" s="16">
        <v>44923</v>
      </c>
      <c r="P6866" s="6" t="s">
        <v>7</v>
      </c>
      <c r="Q6866" s="18">
        <v>13923.74</v>
      </c>
      <c r="R6866" s="18">
        <v>0</v>
      </c>
      <c r="S6866" s="18">
        <v>13923.74</v>
      </c>
      <c r="T6866" s="18">
        <v>0</v>
      </c>
      <c r="U6866" s="10">
        <f t="shared" si="216"/>
        <v>0</v>
      </c>
      <c r="V6866" s="20">
        <f t="shared" si="217"/>
        <v>0</v>
      </c>
    </row>
    <row r="6867" spans="1:22" outlineLevel="3" x14ac:dyDescent="0.35">
      <c r="H6867" s="14" t="s">
        <v>11554</v>
      </c>
      <c r="O6867" s="16"/>
      <c r="Q6867" s="18">
        <f>SUBTOTAL(9,Q6865:Q6866)</f>
        <v>27847.48</v>
      </c>
      <c r="R6867" s="18">
        <f>SUBTOTAL(9,R6865:R6866)</f>
        <v>0</v>
      </c>
      <c r="S6867" s="18">
        <f>SUBTOTAL(9,S6865:S6866)</f>
        <v>27847.48</v>
      </c>
      <c r="T6867" s="18">
        <f>SUBTOTAL(9,T6865:T6866)</f>
        <v>0</v>
      </c>
      <c r="U6867" s="10">
        <f t="shared" si="216"/>
        <v>0</v>
      </c>
      <c r="V6867" s="20">
        <f t="shared" si="217"/>
        <v>0</v>
      </c>
    </row>
    <row r="6868" spans="1:22" outlineLevel="2" x14ac:dyDescent="0.35">
      <c r="C6868" s="13" t="s">
        <v>10873</v>
      </c>
      <c r="O6868" s="16"/>
      <c r="Q6868" s="18">
        <f>SUBTOTAL(9,Q6865:Q6866)</f>
        <v>27847.48</v>
      </c>
      <c r="R6868" s="18">
        <f>SUBTOTAL(9,R6865:R6866)</f>
        <v>0</v>
      </c>
      <c r="S6868" s="18">
        <f>SUBTOTAL(9,S6865:S6866)</f>
        <v>27847.48</v>
      </c>
      <c r="T6868" s="18">
        <f>SUBTOTAL(9,T6865:T6866)</f>
        <v>0</v>
      </c>
      <c r="U6868" s="10">
        <f t="shared" si="216"/>
        <v>0</v>
      </c>
      <c r="V6868" s="20">
        <f t="shared" si="217"/>
        <v>0</v>
      </c>
    </row>
    <row r="6869" spans="1:22" outlineLevel="4" x14ac:dyDescent="0.35">
      <c r="A6869" s="6" t="s">
        <v>1200</v>
      </c>
      <c r="B6869" s="6" t="s">
        <v>1201</v>
      </c>
      <c r="C6869" s="12" t="s">
        <v>7339</v>
      </c>
      <c r="D6869" s="5" t="s">
        <v>7340</v>
      </c>
      <c r="E6869" s="6" t="s">
        <v>7340</v>
      </c>
      <c r="F6869" s="1" t="s">
        <v>4</v>
      </c>
      <c r="G6869" s="15" t="s">
        <v>1204</v>
      </c>
      <c r="H6869" s="1" t="s">
        <v>1206</v>
      </c>
      <c r="I6869" s="2" t="s">
        <v>1207</v>
      </c>
      <c r="J6869" s="6" t="s">
        <v>4</v>
      </c>
      <c r="K6869" s="6" t="s">
        <v>4</v>
      </c>
      <c r="L6869" s="6" t="s">
        <v>4</v>
      </c>
      <c r="M6869" s="6" t="s">
        <v>5</v>
      </c>
      <c r="N6869" s="6" t="s">
        <v>7341</v>
      </c>
      <c r="O6869" s="16">
        <v>44831</v>
      </c>
      <c r="P6869" s="6" t="s">
        <v>7</v>
      </c>
      <c r="Q6869" s="18">
        <v>12319.06</v>
      </c>
      <c r="R6869" s="18">
        <v>0</v>
      </c>
      <c r="S6869" s="18">
        <v>12319.06</v>
      </c>
      <c r="T6869" s="18">
        <v>0</v>
      </c>
      <c r="U6869" s="10">
        <f t="shared" si="216"/>
        <v>0</v>
      </c>
      <c r="V6869" s="20">
        <f t="shared" si="217"/>
        <v>0</v>
      </c>
    </row>
    <row r="6870" spans="1:22" outlineLevel="4" x14ac:dyDescent="0.35">
      <c r="A6870" s="6" t="s">
        <v>1200</v>
      </c>
      <c r="B6870" s="6" t="s">
        <v>1201</v>
      </c>
      <c r="C6870" s="12" t="s">
        <v>7339</v>
      </c>
      <c r="D6870" s="5" t="s">
        <v>7340</v>
      </c>
      <c r="E6870" s="6" t="s">
        <v>7340</v>
      </c>
      <c r="F6870" s="1" t="s">
        <v>4</v>
      </c>
      <c r="G6870" s="15" t="s">
        <v>1204</v>
      </c>
      <c r="H6870" s="1" t="s">
        <v>1206</v>
      </c>
      <c r="I6870" s="2" t="s">
        <v>1207</v>
      </c>
      <c r="J6870" s="6" t="s">
        <v>4</v>
      </c>
      <c r="K6870" s="6" t="s">
        <v>4</v>
      </c>
      <c r="L6870" s="6" t="s">
        <v>4</v>
      </c>
      <c r="M6870" s="6" t="s">
        <v>5</v>
      </c>
      <c r="N6870" s="6" t="s">
        <v>7342</v>
      </c>
      <c r="O6870" s="16">
        <v>44923</v>
      </c>
      <c r="P6870" s="6" t="s">
        <v>7</v>
      </c>
      <c r="Q6870" s="18">
        <v>12319.05</v>
      </c>
      <c r="R6870" s="18">
        <v>0</v>
      </c>
      <c r="S6870" s="18">
        <v>12319.05</v>
      </c>
      <c r="T6870" s="18">
        <v>0</v>
      </c>
      <c r="U6870" s="10">
        <f t="shared" si="216"/>
        <v>0</v>
      </c>
      <c r="V6870" s="20">
        <f t="shared" si="217"/>
        <v>0</v>
      </c>
    </row>
    <row r="6871" spans="1:22" outlineLevel="3" x14ac:dyDescent="0.35">
      <c r="H6871" s="14" t="s">
        <v>11554</v>
      </c>
      <c r="O6871" s="16"/>
      <c r="Q6871" s="18">
        <f>SUBTOTAL(9,Q6869:Q6870)</f>
        <v>24638.11</v>
      </c>
      <c r="R6871" s="18">
        <f>SUBTOTAL(9,R6869:R6870)</f>
        <v>0</v>
      </c>
      <c r="S6871" s="18">
        <f>SUBTOTAL(9,S6869:S6870)</f>
        <v>24638.11</v>
      </c>
      <c r="T6871" s="18">
        <f>SUBTOTAL(9,T6869:T6870)</f>
        <v>0</v>
      </c>
      <c r="U6871" s="10">
        <f t="shared" si="216"/>
        <v>0</v>
      </c>
      <c r="V6871" s="20">
        <f t="shared" si="217"/>
        <v>0</v>
      </c>
    </row>
    <row r="6872" spans="1:22" outlineLevel="2" x14ac:dyDescent="0.35">
      <c r="C6872" s="13" t="s">
        <v>10874</v>
      </c>
      <c r="O6872" s="16"/>
      <c r="Q6872" s="18">
        <f>SUBTOTAL(9,Q6869:Q6870)</f>
        <v>24638.11</v>
      </c>
      <c r="R6872" s="18">
        <f>SUBTOTAL(9,R6869:R6870)</f>
        <v>0</v>
      </c>
      <c r="S6872" s="18">
        <f>SUBTOTAL(9,S6869:S6870)</f>
        <v>24638.11</v>
      </c>
      <c r="T6872" s="18">
        <f>SUBTOTAL(9,T6869:T6870)</f>
        <v>0</v>
      </c>
      <c r="U6872" s="10">
        <f t="shared" si="216"/>
        <v>0</v>
      </c>
      <c r="V6872" s="20">
        <f t="shared" si="217"/>
        <v>0</v>
      </c>
    </row>
    <row r="6873" spans="1:22" outlineLevel="4" x14ac:dyDescent="0.35">
      <c r="A6873" s="6" t="s">
        <v>1200</v>
      </c>
      <c r="B6873" s="6" t="s">
        <v>1201</v>
      </c>
      <c r="C6873" s="12" t="s">
        <v>7343</v>
      </c>
      <c r="D6873" s="5" t="s">
        <v>7344</v>
      </c>
      <c r="E6873" s="6" t="s">
        <v>7344</v>
      </c>
      <c r="F6873" s="1" t="s">
        <v>4</v>
      </c>
      <c r="G6873" s="15" t="s">
        <v>1204</v>
      </c>
      <c r="H6873" s="1" t="s">
        <v>1206</v>
      </c>
      <c r="I6873" s="2" t="s">
        <v>1207</v>
      </c>
      <c r="J6873" s="6" t="s">
        <v>4</v>
      </c>
      <c r="K6873" s="6" t="s">
        <v>4</v>
      </c>
      <c r="L6873" s="6" t="s">
        <v>4</v>
      </c>
      <c r="M6873" s="6" t="s">
        <v>5</v>
      </c>
      <c r="N6873" s="6" t="s">
        <v>7345</v>
      </c>
      <c r="O6873" s="16">
        <v>44831</v>
      </c>
      <c r="P6873" s="6" t="s">
        <v>7</v>
      </c>
      <c r="Q6873" s="18">
        <v>5479.56</v>
      </c>
      <c r="R6873" s="18">
        <v>0</v>
      </c>
      <c r="S6873" s="18">
        <v>5479.56</v>
      </c>
      <c r="T6873" s="18">
        <v>0</v>
      </c>
      <c r="U6873" s="10">
        <f t="shared" si="216"/>
        <v>0</v>
      </c>
      <c r="V6873" s="20">
        <f t="shared" si="217"/>
        <v>0</v>
      </c>
    </row>
    <row r="6874" spans="1:22" outlineLevel="4" x14ac:dyDescent="0.35">
      <c r="A6874" s="6" t="s">
        <v>1200</v>
      </c>
      <c r="B6874" s="6" t="s">
        <v>1201</v>
      </c>
      <c r="C6874" s="12" t="s">
        <v>7343</v>
      </c>
      <c r="D6874" s="5" t="s">
        <v>7344</v>
      </c>
      <c r="E6874" s="6" t="s">
        <v>7344</v>
      </c>
      <c r="F6874" s="1" t="s">
        <v>4</v>
      </c>
      <c r="G6874" s="15" t="s">
        <v>1204</v>
      </c>
      <c r="H6874" s="1" t="s">
        <v>1206</v>
      </c>
      <c r="I6874" s="2" t="s">
        <v>1207</v>
      </c>
      <c r="J6874" s="6" t="s">
        <v>4</v>
      </c>
      <c r="K6874" s="6" t="s">
        <v>4</v>
      </c>
      <c r="L6874" s="6" t="s">
        <v>4</v>
      </c>
      <c r="M6874" s="6" t="s">
        <v>5</v>
      </c>
      <c r="N6874" s="6" t="s">
        <v>7346</v>
      </c>
      <c r="O6874" s="16">
        <v>44923</v>
      </c>
      <c r="P6874" s="6" t="s">
        <v>7</v>
      </c>
      <c r="Q6874" s="18">
        <v>5479.55</v>
      </c>
      <c r="R6874" s="18">
        <v>0</v>
      </c>
      <c r="S6874" s="18">
        <v>5479.55</v>
      </c>
      <c r="T6874" s="18">
        <v>0</v>
      </c>
      <c r="U6874" s="10">
        <f t="shared" si="216"/>
        <v>0</v>
      </c>
      <c r="V6874" s="20">
        <f t="shared" si="217"/>
        <v>0</v>
      </c>
    </row>
    <row r="6875" spans="1:22" outlineLevel="3" x14ac:dyDescent="0.35">
      <c r="H6875" s="14" t="s">
        <v>11554</v>
      </c>
      <c r="O6875" s="16"/>
      <c r="Q6875" s="18">
        <f>SUBTOTAL(9,Q6873:Q6874)</f>
        <v>10959.11</v>
      </c>
      <c r="R6875" s="18">
        <f>SUBTOTAL(9,R6873:R6874)</f>
        <v>0</v>
      </c>
      <c r="S6875" s="18">
        <f>SUBTOTAL(9,S6873:S6874)</f>
        <v>10959.11</v>
      </c>
      <c r="T6875" s="18">
        <f>SUBTOTAL(9,T6873:T6874)</f>
        <v>0</v>
      </c>
      <c r="U6875" s="10">
        <f t="shared" si="216"/>
        <v>0</v>
      </c>
      <c r="V6875" s="20">
        <f t="shared" si="217"/>
        <v>0</v>
      </c>
    </row>
    <row r="6876" spans="1:22" outlineLevel="2" x14ac:dyDescent="0.35">
      <c r="C6876" s="13" t="s">
        <v>10875</v>
      </c>
      <c r="O6876" s="16"/>
      <c r="Q6876" s="18">
        <f>SUBTOTAL(9,Q6873:Q6874)</f>
        <v>10959.11</v>
      </c>
      <c r="R6876" s="18">
        <f>SUBTOTAL(9,R6873:R6874)</f>
        <v>0</v>
      </c>
      <c r="S6876" s="18">
        <f>SUBTOTAL(9,S6873:S6874)</f>
        <v>10959.11</v>
      </c>
      <c r="T6876" s="18">
        <f>SUBTOTAL(9,T6873:T6874)</f>
        <v>0</v>
      </c>
      <c r="U6876" s="10">
        <f t="shared" si="216"/>
        <v>0</v>
      </c>
      <c r="V6876" s="20">
        <f t="shared" si="217"/>
        <v>0</v>
      </c>
    </row>
    <row r="6877" spans="1:22" outlineLevel="4" x14ac:dyDescent="0.35">
      <c r="A6877" s="6" t="s">
        <v>1200</v>
      </c>
      <c r="B6877" s="6" t="s">
        <v>1201</v>
      </c>
      <c r="C6877" s="12" t="s">
        <v>7347</v>
      </c>
      <c r="D6877" s="5" t="s">
        <v>7348</v>
      </c>
      <c r="E6877" s="6" t="s">
        <v>7348</v>
      </c>
      <c r="F6877" s="1" t="s">
        <v>4</v>
      </c>
      <c r="G6877" s="15" t="s">
        <v>1204</v>
      </c>
      <c r="H6877" s="1" t="s">
        <v>1206</v>
      </c>
      <c r="I6877" s="2" t="s">
        <v>1207</v>
      </c>
      <c r="J6877" s="6" t="s">
        <v>4</v>
      </c>
      <c r="K6877" s="6" t="s">
        <v>4</v>
      </c>
      <c r="L6877" s="6" t="s">
        <v>4</v>
      </c>
      <c r="M6877" s="6" t="s">
        <v>5</v>
      </c>
      <c r="N6877" s="6" t="s">
        <v>7349</v>
      </c>
      <c r="O6877" s="16">
        <v>44831</v>
      </c>
      <c r="P6877" s="6" t="s">
        <v>7</v>
      </c>
      <c r="Q6877" s="18">
        <v>80750.67</v>
      </c>
      <c r="R6877" s="18">
        <v>0</v>
      </c>
      <c r="S6877" s="18">
        <v>80750.67</v>
      </c>
      <c r="T6877" s="18">
        <v>0</v>
      </c>
      <c r="U6877" s="10">
        <f t="shared" si="216"/>
        <v>0</v>
      </c>
      <c r="V6877" s="20">
        <f t="shared" si="217"/>
        <v>0</v>
      </c>
    </row>
    <row r="6878" spans="1:22" outlineLevel="4" x14ac:dyDescent="0.35">
      <c r="A6878" s="6" t="s">
        <v>1200</v>
      </c>
      <c r="B6878" s="6" t="s">
        <v>1201</v>
      </c>
      <c r="C6878" s="12" t="s">
        <v>7347</v>
      </c>
      <c r="D6878" s="5" t="s">
        <v>7348</v>
      </c>
      <c r="E6878" s="6" t="s">
        <v>7348</v>
      </c>
      <c r="F6878" s="1" t="s">
        <v>4</v>
      </c>
      <c r="G6878" s="15" t="s">
        <v>1204</v>
      </c>
      <c r="H6878" s="1" t="s">
        <v>1206</v>
      </c>
      <c r="I6878" s="2" t="s">
        <v>1207</v>
      </c>
      <c r="J6878" s="6" t="s">
        <v>4</v>
      </c>
      <c r="K6878" s="6" t="s">
        <v>4</v>
      </c>
      <c r="L6878" s="6" t="s">
        <v>4</v>
      </c>
      <c r="M6878" s="6" t="s">
        <v>5</v>
      </c>
      <c r="N6878" s="6" t="s">
        <v>7350</v>
      </c>
      <c r="O6878" s="16">
        <v>44923</v>
      </c>
      <c r="P6878" s="6" t="s">
        <v>7</v>
      </c>
      <c r="Q6878" s="18">
        <v>80750.649999999994</v>
      </c>
      <c r="R6878" s="18">
        <v>0</v>
      </c>
      <c r="S6878" s="18">
        <v>80750.649999999994</v>
      </c>
      <c r="T6878" s="18">
        <v>0</v>
      </c>
      <c r="U6878" s="10">
        <f t="shared" si="216"/>
        <v>0</v>
      </c>
      <c r="V6878" s="20">
        <f t="shared" si="217"/>
        <v>0</v>
      </c>
    </row>
    <row r="6879" spans="1:22" outlineLevel="3" x14ac:dyDescent="0.35">
      <c r="H6879" s="14" t="s">
        <v>11554</v>
      </c>
      <c r="O6879" s="16"/>
      <c r="Q6879" s="18">
        <f>SUBTOTAL(9,Q6877:Q6878)</f>
        <v>161501.32</v>
      </c>
      <c r="R6879" s="18">
        <f>SUBTOTAL(9,R6877:R6878)</f>
        <v>0</v>
      </c>
      <c r="S6879" s="18">
        <f>SUBTOTAL(9,S6877:S6878)</f>
        <v>161501.32</v>
      </c>
      <c r="T6879" s="18">
        <f>SUBTOTAL(9,T6877:T6878)</f>
        <v>0</v>
      </c>
      <c r="U6879" s="10">
        <f t="shared" si="216"/>
        <v>0</v>
      </c>
      <c r="V6879" s="20">
        <f t="shared" si="217"/>
        <v>0</v>
      </c>
    </row>
    <row r="6880" spans="1:22" outlineLevel="2" x14ac:dyDescent="0.35">
      <c r="C6880" s="13" t="s">
        <v>10876</v>
      </c>
      <c r="O6880" s="16"/>
      <c r="Q6880" s="18">
        <f>SUBTOTAL(9,Q6877:Q6878)</f>
        <v>161501.32</v>
      </c>
      <c r="R6880" s="18">
        <f>SUBTOTAL(9,R6877:R6878)</f>
        <v>0</v>
      </c>
      <c r="S6880" s="18">
        <f>SUBTOTAL(9,S6877:S6878)</f>
        <v>161501.32</v>
      </c>
      <c r="T6880" s="18">
        <f>SUBTOTAL(9,T6877:T6878)</f>
        <v>0</v>
      </c>
      <c r="U6880" s="10">
        <f t="shared" si="216"/>
        <v>0</v>
      </c>
      <c r="V6880" s="20">
        <f t="shared" si="217"/>
        <v>0</v>
      </c>
    </row>
    <row r="6881" spans="1:22" outlineLevel="4" x14ac:dyDescent="0.35">
      <c r="A6881" s="6" t="s">
        <v>1200</v>
      </c>
      <c r="B6881" s="6" t="s">
        <v>1201</v>
      </c>
      <c r="C6881" s="12" t="s">
        <v>7351</v>
      </c>
      <c r="D6881" s="5" t="s">
        <v>7352</v>
      </c>
      <c r="E6881" s="6" t="s">
        <v>7352</v>
      </c>
      <c r="F6881" s="1" t="s">
        <v>4</v>
      </c>
      <c r="G6881" s="15" t="s">
        <v>1204</v>
      </c>
      <c r="H6881" s="1" t="s">
        <v>1206</v>
      </c>
      <c r="I6881" s="2" t="s">
        <v>1207</v>
      </c>
      <c r="J6881" s="6" t="s">
        <v>4</v>
      </c>
      <c r="K6881" s="6" t="s">
        <v>4</v>
      </c>
      <c r="L6881" s="6" t="s">
        <v>4</v>
      </c>
      <c r="M6881" s="6" t="s">
        <v>5</v>
      </c>
      <c r="N6881" s="6" t="s">
        <v>7353</v>
      </c>
      <c r="O6881" s="16">
        <v>44831</v>
      </c>
      <c r="P6881" s="6" t="s">
        <v>7</v>
      </c>
      <c r="Q6881" s="18">
        <v>27116.23</v>
      </c>
      <c r="R6881" s="18">
        <v>0</v>
      </c>
      <c r="S6881" s="18">
        <v>27116.23</v>
      </c>
      <c r="T6881" s="18">
        <v>0</v>
      </c>
      <c r="U6881" s="10">
        <f t="shared" si="216"/>
        <v>0</v>
      </c>
      <c r="V6881" s="20">
        <f t="shared" si="217"/>
        <v>0</v>
      </c>
    </row>
    <row r="6882" spans="1:22" outlineLevel="4" x14ac:dyDescent="0.35">
      <c r="A6882" s="6" t="s">
        <v>1200</v>
      </c>
      <c r="B6882" s="6" t="s">
        <v>1201</v>
      </c>
      <c r="C6882" s="12" t="s">
        <v>7351</v>
      </c>
      <c r="D6882" s="5" t="s">
        <v>7352</v>
      </c>
      <c r="E6882" s="6" t="s">
        <v>7352</v>
      </c>
      <c r="F6882" s="1" t="s">
        <v>4</v>
      </c>
      <c r="G6882" s="15" t="s">
        <v>1204</v>
      </c>
      <c r="H6882" s="1" t="s">
        <v>1206</v>
      </c>
      <c r="I6882" s="2" t="s">
        <v>1207</v>
      </c>
      <c r="J6882" s="6" t="s">
        <v>4</v>
      </c>
      <c r="K6882" s="6" t="s">
        <v>4</v>
      </c>
      <c r="L6882" s="6" t="s">
        <v>4</v>
      </c>
      <c r="M6882" s="6" t="s">
        <v>5</v>
      </c>
      <c r="N6882" s="6" t="s">
        <v>7354</v>
      </c>
      <c r="O6882" s="16">
        <v>44923</v>
      </c>
      <c r="P6882" s="6" t="s">
        <v>7</v>
      </c>
      <c r="Q6882" s="18">
        <v>27116.22</v>
      </c>
      <c r="R6882" s="18">
        <v>0</v>
      </c>
      <c r="S6882" s="18">
        <v>27116.22</v>
      </c>
      <c r="T6882" s="18">
        <v>0</v>
      </c>
      <c r="U6882" s="10">
        <f t="shared" si="216"/>
        <v>0</v>
      </c>
      <c r="V6882" s="20">
        <f t="shared" si="217"/>
        <v>0</v>
      </c>
    </row>
    <row r="6883" spans="1:22" outlineLevel="3" x14ac:dyDescent="0.35">
      <c r="H6883" s="14" t="s">
        <v>11554</v>
      </c>
      <c r="O6883" s="16"/>
      <c r="Q6883" s="18">
        <f>SUBTOTAL(9,Q6881:Q6882)</f>
        <v>54232.45</v>
      </c>
      <c r="R6883" s="18">
        <f>SUBTOTAL(9,R6881:R6882)</f>
        <v>0</v>
      </c>
      <c r="S6883" s="18">
        <f>SUBTOTAL(9,S6881:S6882)</f>
        <v>54232.45</v>
      </c>
      <c r="T6883" s="18">
        <f>SUBTOTAL(9,T6881:T6882)</f>
        <v>0</v>
      </c>
      <c r="U6883" s="10">
        <f t="shared" si="216"/>
        <v>0</v>
      </c>
      <c r="V6883" s="20">
        <f t="shared" si="217"/>
        <v>0</v>
      </c>
    </row>
    <row r="6884" spans="1:22" outlineLevel="2" x14ac:dyDescent="0.35">
      <c r="C6884" s="13" t="s">
        <v>10877</v>
      </c>
      <c r="O6884" s="16"/>
      <c r="Q6884" s="18">
        <f>SUBTOTAL(9,Q6881:Q6882)</f>
        <v>54232.45</v>
      </c>
      <c r="R6884" s="18">
        <f>SUBTOTAL(9,R6881:R6882)</f>
        <v>0</v>
      </c>
      <c r="S6884" s="18">
        <f>SUBTOTAL(9,S6881:S6882)</f>
        <v>54232.45</v>
      </c>
      <c r="T6884" s="18">
        <f>SUBTOTAL(9,T6881:T6882)</f>
        <v>0</v>
      </c>
      <c r="U6884" s="10">
        <f t="shared" si="216"/>
        <v>0</v>
      </c>
      <c r="V6884" s="20">
        <f t="shared" si="217"/>
        <v>0</v>
      </c>
    </row>
    <row r="6885" spans="1:22" outlineLevel="4" x14ac:dyDescent="0.35">
      <c r="A6885" s="6" t="s">
        <v>1200</v>
      </c>
      <c r="B6885" s="6" t="s">
        <v>1201</v>
      </c>
      <c r="C6885" s="12" t="s">
        <v>7355</v>
      </c>
      <c r="D6885" s="5" t="s">
        <v>7356</v>
      </c>
      <c r="E6885" s="6" t="s">
        <v>7356</v>
      </c>
      <c r="F6885" s="1" t="s">
        <v>4</v>
      </c>
      <c r="G6885" s="15" t="s">
        <v>1204</v>
      </c>
      <c r="H6885" s="1" t="s">
        <v>1206</v>
      </c>
      <c r="I6885" s="2" t="s">
        <v>1207</v>
      </c>
      <c r="J6885" s="6" t="s">
        <v>4</v>
      </c>
      <c r="K6885" s="6" t="s">
        <v>4</v>
      </c>
      <c r="L6885" s="6" t="s">
        <v>4</v>
      </c>
      <c r="M6885" s="6" t="s">
        <v>5</v>
      </c>
      <c r="N6885" s="6" t="s">
        <v>7357</v>
      </c>
      <c r="O6885" s="16">
        <v>44831</v>
      </c>
      <c r="P6885" s="6" t="s">
        <v>7</v>
      </c>
      <c r="Q6885" s="18">
        <v>9543.35</v>
      </c>
      <c r="R6885" s="18">
        <v>0</v>
      </c>
      <c r="S6885" s="18">
        <v>9543.35</v>
      </c>
      <c r="T6885" s="18">
        <v>0</v>
      </c>
      <c r="U6885" s="10">
        <f t="shared" si="216"/>
        <v>0</v>
      </c>
      <c r="V6885" s="20">
        <f t="shared" si="217"/>
        <v>0</v>
      </c>
    </row>
    <row r="6886" spans="1:22" outlineLevel="4" x14ac:dyDescent="0.35">
      <c r="A6886" s="6" t="s">
        <v>1200</v>
      </c>
      <c r="B6886" s="6" t="s">
        <v>1201</v>
      </c>
      <c r="C6886" s="12" t="s">
        <v>7355</v>
      </c>
      <c r="D6886" s="5" t="s">
        <v>7356</v>
      </c>
      <c r="E6886" s="6" t="s">
        <v>7356</v>
      </c>
      <c r="F6886" s="1" t="s">
        <v>4</v>
      </c>
      <c r="G6886" s="15" t="s">
        <v>1204</v>
      </c>
      <c r="H6886" s="1" t="s">
        <v>1206</v>
      </c>
      <c r="I6886" s="2" t="s">
        <v>1207</v>
      </c>
      <c r="J6886" s="6" t="s">
        <v>4</v>
      </c>
      <c r="K6886" s="6" t="s">
        <v>4</v>
      </c>
      <c r="L6886" s="6" t="s">
        <v>4</v>
      </c>
      <c r="M6886" s="6" t="s">
        <v>5</v>
      </c>
      <c r="N6886" s="6" t="s">
        <v>7358</v>
      </c>
      <c r="O6886" s="16">
        <v>44923</v>
      </c>
      <c r="P6886" s="6" t="s">
        <v>7</v>
      </c>
      <c r="Q6886" s="18">
        <v>9543.33</v>
      </c>
      <c r="R6886" s="18">
        <v>0</v>
      </c>
      <c r="S6886" s="18">
        <v>9543.33</v>
      </c>
      <c r="T6886" s="18">
        <v>0</v>
      </c>
      <c r="U6886" s="10">
        <f t="shared" si="216"/>
        <v>0</v>
      </c>
      <c r="V6886" s="20">
        <f t="shared" si="217"/>
        <v>0</v>
      </c>
    </row>
    <row r="6887" spans="1:22" outlineLevel="3" x14ac:dyDescent="0.35">
      <c r="H6887" s="14" t="s">
        <v>11554</v>
      </c>
      <c r="O6887" s="16"/>
      <c r="Q6887" s="18">
        <f>SUBTOTAL(9,Q6885:Q6886)</f>
        <v>19086.68</v>
      </c>
      <c r="R6887" s="18">
        <f>SUBTOTAL(9,R6885:R6886)</f>
        <v>0</v>
      </c>
      <c r="S6887" s="18">
        <f>SUBTOTAL(9,S6885:S6886)</f>
        <v>19086.68</v>
      </c>
      <c r="T6887" s="18">
        <f>SUBTOTAL(9,T6885:T6886)</f>
        <v>0</v>
      </c>
      <c r="U6887" s="10">
        <f t="shared" si="216"/>
        <v>0</v>
      </c>
      <c r="V6887" s="20">
        <f t="shared" si="217"/>
        <v>0</v>
      </c>
    </row>
    <row r="6888" spans="1:22" outlineLevel="2" x14ac:dyDescent="0.35">
      <c r="C6888" s="13" t="s">
        <v>10878</v>
      </c>
      <c r="O6888" s="16"/>
      <c r="Q6888" s="18">
        <f>SUBTOTAL(9,Q6885:Q6886)</f>
        <v>19086.68</v>
      </c>
      <c r="R6888" s="18">
        <f>SUBTOTAL(9,R6885:R6886)</f>
        <v>0</v>
      </c>
      <c r="S6888" s="18">
        <f>SUBTOTAL(9,S6885:S6886)</f>
        <v>19086.68</v>
      </c>
      <c r="T6888" s="18">
        <f>SUBTOTAL(9,T6885:T6886)</f>
        <v>0</v>
      </c>
      <c r="U6888" s="10">
        <f t="shared" si="216"/>
        <v>0</v>
      </c>
      <c r="V6888" s="20">
        <f t="shared" si="217"/>
        <v>0</v>
      </c>
    </row>
    <row r="6889" spans="1:22" outlineLevel="4" x14ac:dyDescent="0.35">
      <c r="A6889" s="6" t="s">
        <v>1200</v>
      </c>
      <c r="B6889" s="6" t="s">
        <v>1201</v>
      </c>
      <c r="C6889" s="12" t="s">
        <v>7359</v>
      </c>
      <c r="D6889" s="5" t="s">
        <v>7360</v>
      </c>
      <c r="E6889" s="6" t="s">
        <v>7360</v>
      </c>
      <c r="F6889" s="1" t="s">
        <v>4</v>
      </c>
      <c r="G6889" s="15" t="s">
        <v>1204</v>
      </c>
      <c r="H6889" s="1" t="s">
        <v>1206</v>
      </c>
      <c r="I6889" s="2" t="s">
        <v>1207</v>
      </c>
      <c r="J6889" s="6" t="s">
        <v>4</v>
      </c>
      <c r="K6889" s="6" t="s">
        <v>4</v>
      </c>
      <c r="L6889" s="6" t="s">
        <v>4</v>
      </c>
      <c r="M6889" s="6" t="s">
        <v>5</v>
      </c>
      <c r="N6889" s="6" t="s">
        <v>7361</v>
      </c>
      <c r="O6889" s="16">
        <v>44831</v>
      </c>
      <c r="P6889" s="6" t="s">
        <v>7</v>
      </c>
      <c r="Q6889" s="18">
        <v>8145.58</v>
      </c>
      <c r="R6889" s="18">
        <v>0</v>
      </c>
      <c r="S6889" s="18">
        <v>8145.58</v>
      </c>
      <c r="T6889" s="18">
        <v>0</v>
      </c>
      <c r="U6889" s="10">
        <f t="shared" si="216"/>
        <v>0</v>
      </c>
      <c r="V6889" s="20">
        <f t="shared" si="217"/>
        <v>0</v>
      </c>
    </row>
    <row r="6890" spans="1:22" outlineLevel="4" x14ac:dyDescent="0.35">
      <c r="A6890" s="6" t="s">
        <v>1200</v>
      </c>
      <c r="B6890" s="6" t="s">
        <v>1201</v>
      </c>
      <c r="C6890" s="12" t="s">
        <v>7359</v>
      </c>
      <c r="D6890" s="5" t="s">
        <v>7360</v>
      </c>
      <c r="E6890" s="6" t="s">
        <v>7360</v>
      </c>
      <c r="F6890" s="1" t="s">
        <v>4</v>
      </c>
      <c r="G6890" s="15" t="s">
        <v>1204</v>
      </c>
      <c r="H6890" s="1" t="s">
        <v>1206</v>
      </c>
      <c r="I6890" s="2" t="s">
        <v>1207</v>
      </c>
      <c r="J6890" s="6" t="s">
        <v>4</v>
      </c>
      <c r="K6890" s="6" t="s">
        <v>4</v>
      </c>
      <c r="L6890" s="6" t="s">
        <v>4</v>
      </c>
      <c r="M6890" s="6" t="s">
        <v>5</v>
      </c>
      <c r="N6890" s="6" t="s">
        <v>7362</v>
      </c>
      <c r="O6890" s="16">
        <v>44923</v>
      </c>
      <c r="P6890" s="6" t="s">
        <v>7</v>
      </c>
      <c r="Q6890" s="18">
        <v>8145.56</v>
      </c>
      <c r="R6890" s="18">
        <v>0</v>
      </c>
      <c r="S6890" s="18">
        <v>8145.56</v>
      </c>
      <c r="T6890" s="18">
        <v>0</v>
      </c>
      <c r="U6890" s="10">
        <f t="shared" si="216"/>
        <v>0</v>
      </c>
      <c r="V6890" s="20">
        <f t="shared" si="217"/>
        <v>0</v>
      </c>
    </row>
    <row r="6891" spans="1:22" outlineLevel="3" x14ac:dyDescent="0.35">
      <c r="H6891" s="14" t="s">
        <v>11554</v>
      </c>
      <c r="O6891" s="16"/>
      <c r="Q6891" s="18">
        <f>SUBTOTAL(9,Q6889:Q6890)</f>
        <v>16291.14</v>
      </c>
      <c r="R6891" s="18">
        <f>SUBTOTAL(9,R6889:R6890)</f>
        <v>0</v>
      </c>
      <c r="S6891" s="18">
        <f>SUBTOTAL(9,S6889:S6890)</f>
        <v>16291.14</v>
      </c>
      <c r="T6891" s="18">
        <f>SUBTOTAL(9,T6889:T6890)</f>
        <v>0</v>
      </c>
      <c r="U6891" s="10">
        <f t="shared" si="216"/>
        <v>0</v>
      </c>
      <c r="V6891" s="20">
        <f t="shared" si="217"/>
        <v>0</v>
      </c>
    </row>
    <row r="6892" spans="1:22" outlineLevel="2" x14ac:dyDescent="0.35">
      <c r="C6892" s="13" t="s">
        <v>10879</v>
      </c>
      <c r="O6892" s="16"/>
      <c r="Q6892" s="18">
        <f>SUBTOTAL(9,Q6889:Q6890)</f>
        <v>16291.14</v>
      </c>
      <c r="R6892" s="18">
        <f>SUBTOTAL(9,R6889:R6890)</f>
        <v>0</v>
      </c>
      <c r="S6892" s="18">
        <f>SUBTOTAL(9,S6889:S6890)</f>
        <v>16291.14</v>
      </c>
      <c r="T6892" s="18">
        <f>SUBTOTAL(9,T6889:T6890)</f>
        <v>0</v>
      </c>
      <c r="U6892" s="10">
        <f t="shared" si="216"/>
        <v>0</v>
      </c>
      <c r="V6892" s="20">
        <f t="shared" si="217"/>
        <v>0</v>
      </c>
    </row>
    <row r="6893" spans="1:22" outlineLevel="4" x14ac:dyDescent="0.35">
      <c r="A6893" s="6" t="s">
        <v>1200</v>
      </c>
      <c r="B6893" s="6" t="s">
        <v>1201</v>
      </c>
      <c r="C6893" s="12" t="s">
        <v>7363</v>
      </c>
      <c r="D6893" s="5" t="s">
        <v>7364</v>
      </c>
      <c r="E6893" s="6" t="s">
        <v>7364</v>
      </c>
      <c r="F6893" s="1" t="s">
        <v>4</v>
      </c>
      <c r="G6893" s="15" t="s">
        <v>1204</v>
      </c>
      <c r="H6893" s="1" t="s">
        <v>1206</v>
      </c>
      <c r="I6893" s="2" t="s">
        <v>1207</v>
      </c>
      <c r="J6893" s="6" t="s">
        <v>4</v>
      </c>
      <c r="K6893" s="6" t="s">
        <v>4</v>
      </c>
      <c r="L6893" s="6" t="s">
        <v>4</v>
      </c>
      <c r="M6893" s="6" t="s">
        <v>5</v>
      </c>
      <c r="N6893" s="6" t="s">
        <v>7365</v>
      </c>
      <c r="O6893" s="16">
        <v>44831</v>
      </c>
      <c r="P6893" s="6" t="s">
        <v>7</v>
      </c>
      <c r="Q6893" s="18">
        <v>22756.04</v>
      </c>
      <c r="R6893" s="18">
        <v>0</v>
      </c>
      <c r="S6893" s="18">
        <v>22756.04</v>
      </c>
      <c r="T6893" s="18">
        <v>0</v>
      </c>
      <c r="U6893" s="10">
        <f t="shared" si="216"/>
        <v>0</v>
      </c>
      <c r="V6893" s="20">
        <f t="shared" si="217"/>
        <v>0</v>
      </c>
    </row>
    <row r="6894" spans="1:22" outlineLevel="4" x14ac:dyDescent="0.35">
      <c r="A6894" s="6" t="s">
        <v>1200</v>
      </c>
      <c r="B6894" s="6" t="s">
        <v>1201</v>
      </c>
      <c r="C6894" s="12" t="s">
        <v>7363</v>
      </c>
      <c r="D6894" s="5" t="s">
        <v>7364</v>
      </c>
      <c r="E6894" s="6" t="s">
        <v>7364</v>
      </c>
      <c r="F6894" s="1" t="s">
        <v>4</v>
      </c>
      <c r="G6894" s="15" t="s">
        <v>1204</v>
      </c>
      <c r="H6894" s="1" t="s">
        <v>1206</v>
      </c>
      <c r="I6894" s="2" t="s">
        <v>1207</v>
      </c>
      <c r="J6894" s="6" t="s">
        <v>4</v>
      </c>
      <c r="K6894" s="6" t="s">
        <v>4</v>
      </c>
      <c r="L6894" s="6" t="s">
        <v>4</v>
      </c>
      <c r="M6894" s="6" t="s">
        <v>5</v>
      </c>
      <c r="N6894" s="6" t="s">
        <v>7366</v>
      </c>
      <c r="O6894" s="16">
        <v>44923</v>
      </c>
      <c r="P6894" s="6" t="s">
        <v>7</v>
      </c>
      <c r="Q6894" s="18">
        <v>22756.03</v>
      </c>
      <c r="R6894" s="18">
        <v>0</v>
      </c>
      <c r="S6894" s="18">
        <v>22756.03</v>
      </c>
      <c r="T6894" s="18">
        <v>0</v>
      </c>
      <c r="U6894" s="10">
        <f t="shared" si="216"/>
        <v>0</v>
      </c>
      <c r="V6894" s="20">
        <f t="shared" si="217"/>
        <v>0</v>
      </c>
    </row>
    <row r="6895" spans="1:22" outlineLevel="3" x14ac:dyDescent="0.35">
      <c r="H6895" s="14" t="s">
        <v>11554</v>
      </c>
      <c r="O6895" s="16"/>
      <c r="Q6895" s="18">
        <f>SUBTOTAL(9,Q6893:Q6894)</f>
        <v>45512.07</v>
      </c>
      <c r="R6895" s="18">
        <f>SUBTOTAL(9,R6893:R6894)</f>
        <v>0</v>
      </c>
      <c r="S6895" s="18">
        <f>SUBTOTAL(9,S6893:S6894)</f>
        <v>45512.07</v>
      </c>
      <c r="T6895" s="18">
        <f>SUBTOTAL(9,T6893:T6894)</f>
        <v>0</v>
      </c>
      <c r="U6895" s="10">
        <f t="shared" si="216"/>
        <v>0</v>
      </c>
      <c r="V6895" s="20">
        <f t="shared" si="217"/>
        <v>0</v>
      </c>
    </row>
    <row r="6896" spans="1:22" outlineLevel="2" x14ac:dyDescent="0.35">
      <c r="C6896" s="13" t="s">
        <v>10880</v>
      </c>
      <c r="O6896" s="16"/>
      <c r="Q6896" s="18">
        <f>SUBTOTAL(9,Q6893:Q6894)</f>
        <v>45512.07</v>
      </c>
      <c r="R6896" s="18">
        <f>SUBTOTAL(9,R6893:R6894)</f>
        <v>0</v>
      </c>
      <c r="S6896" s="18">
        <f>SUBTOTAL(9,S6893:S6894)</f>
        <v>45512.07</v>
      </c>
      <c r="T6896" s="18">
        <f>SUBTOTAL(9,T6893:T6894)</f>
        <v>0</v>
      </c>
      <c r="U6896" s="10">
        <f t="shared" si="216"/>
        <v>0</v>
      </c>
      <c r="V6896" s="20">
        <f t="shared" si="217"/>
        <v>0</v>
      </c>
    </row>
    <row r="6897" spans="1:22" outlineLevel="4" x14ac:dyDescent="0.35">
      <c r="A6897" s="6" t="s">
        <v>1200</v>
      </c>
      <c r="B6897" s="6" t="s">
        <v>1201</v>
      </c>
      <c r="C6897" s="12" t="s">
        <v>7367</v>
      </c>
      <c r="D6897" s="5" t="s">
        <v>7368</v>
      </c>
      <c r="E6897" s="6" t="s">
        <v>7368</v>
      </c>
      <c r="F6897" s="1" t="s">
        <v>4</v>
      </c>
      <c r="G6897" s="15" t="s">
        <v>1204</v>
      </c>
      <c r="H6897" s="1" t="s">
        <v>1206</v>
      </c>
      <c r="I6897" s="2" t="s">
        <v>1207</v>
      </c>
      <c r="J6897" s="6" t="s">
        <v>4</v>
      </c>
      <c r="K6897" s="6" t="s">
        <v>4</v>
      </c>
      <c r="L6897" s="6" t="s">
        <v>4</v>
      </c>
      <c r="M6897" s="6" t="s">
        <v>5</v>
      </c>
      <c r="N6897" s="6" t="s">
        <v>7369</v>
      </c>
      <c r="O6897" s="16">
        <v>44831</v>
      </c>
      <c r="P6897" s="6" t="s">
        <v>7</v>
      </c>
      <c r="Q6897" s="18">
        <v>4298.49</v>
      </c>
      <c r="R6897" s="18">
        <v>0</v>
      </c>
      <c r="S6897" s="18">
        <v>4298.49</v>
      </c>
      <c r="T6897" s="18">
        <v>0</v>
      </c>
      <c r="U6897" s="10">
        <f t="shared" si="216"/>
        <v>0</v>
      </c>
      <c r="V6897" s="20">
        <f t="shared" si="217"/>
        <v>0</v>
      </c>
    </row>
    <row r="6898" spans="1:22" outlineLevel="4" x14ac:dyDescent="0.35">
      <c r="A6898" s="6" t="s">
        <v>1200</v>
      </c>
      <c r="B6898" s="6" t="s">
        <v>1201</v>
      </c>
      <c r="C6898" s="12" t="s">
        <v>7367</v>
      </c>
      <c r="D6898" s="5" t="s">
        <v>7368</v>
      </c>
      <c r="E6898" s="6" t="s">
        <v>7368</v>
      </c>
      <c r="F6898" s="1" t="s">
        <v>4</v>
      </c>
      <c r="G6898" s="15" t="s">
        <v>1204</v>
      </c>
      <c r="H6898" s="1" t="s">
        <v>1206</v>
      </c>
      <c r="I6898" s="2" t="s">
        <v>1207</v>
      </c>
      <c r="J6898" s="6" t="s">
        <v>4</v>
      </c>
      <c r="K6898" s="6" t="s">
        <v>4</v>
      </c>
      <c r="L6898" s="6" t="s">
        <v>4</v>
      </c>
      <c r="M6898" s="6" t="s">
        <v>5</v>
      </c>
      <c r="N6898" s="6" t="s">
        <v>7370</v>
      </c>
      <c r="O6898" s="16">
        <v>44923</v>
      </c>
      <c r="P6898" s="6" t="s">
        <v>7</v>
      </c>
      <c r="Q6898" s="18">
        <v>4298.49</v>
      </c>
      <c r="R6898" s="18">
        <v>0</v>
      </c>
      <c r="S6898" s="18">
        <v>4298.49</v>
      </c>
      <c r="T6898" s="18">
        <v>0</v>
      </c>
      <c r="U6898" s="10">
        <f t="shared" si="216"/>
        <v>0</v>
      </c>
      <c r="V6898" s="20">
        <f t="shared" si="217"/>
        <v>0</v>
      </c>
    </row>
    <row r="6899" spans="1:22" outlineLevel="3" x14ac:dyDescent="0.35">
      <c r="H6899" s="14" t="s">
        <v>11554</v>
      </c>
      <c r="O6899" s="16"/>
      <c r="Q6899" s="18">
        <f>SUBTOTAL(9,Q6897:Q6898)</f>
        <v>8596.98</v>
      </c>
      <c r="R6899" s="18">
        <f>SUBTOTAL(9,R6897:R6898)</f>
        <v>0</v>
      </c>
      <c r="S6899" s="18">
        <f>SUBTOTAL(9,S6897:S6898)</f>
        <v>8596.98</v>
      </c>
      <c r="T6899" s="18">
        <f>SUBTOTAL(9,T6897:T6898)</f>
        <v>0</v>
      </c>
      <c r="U6899" s="10">
        <f t="shared" si="216"/>
        <v>0</v>
      </c>
      <c r="V6899" s="20">
        <f t="shared" si="217"/>
        <v>0</v>
      </c>
    </row>
    <row r="6900" spans="1:22" outlineLevel="2" x14ac:dyDescent="0.35">
      <c r="C6900" s="13" t="s">
        <v>10881</v>
      </c>
      <c r="O6900" s="16"/>
      <c r="Q6900" s="18">
        <f>SUBTOTAL(9,Q6897:Q6898)</f>
        <v>8596.98</v>
      </c>
      <c r="R6900" s="18">
        <f>SUBTOTAL(9,R6897:R6898)</f>
        <v>0</v>
      </c>
      <c r="S6900" s="18">
        <f>SUBTOTAL(9,S6897:S6898)</f>
        <v>8596.98</v>
      </c>
      <c r="T6900" s="18">
        <f>SUBTOTAL(9,T6897:T6898)</f>
        <v>0</v>
      </c>
      <c r="U6900" s="10">
        <f t="shared" si="216"/>
        <v>0</v>
      </c>
      <c r="V6900" s="20">
        <f t="shared" si="217"/>
        <v>0</v>
      </c>
    </row>
    <row r="6901" spans="1:22" outlineLevel="4" x14ac:dyDescent="0.35">
      <c r="A6901" s="6" t="s">
        <v>1200</v>
      </c>
      <c r="B6901" s="6" t="s">
        <v>1201</v>
      </c>
      <c r="C6901" s="12" t="s">
        <v>7371</v>
      </c>
      <c r="D6901" s="5" t="s">
        <v>7372</v>
      </c>
      <c r="E6901" s="6" t="s">
        <v>7372</v>
      </c>
      <c r="F6901" s="1" t="s">
        <v>4</v>
      </c>
      <c r="G6901" s="15" t="s">
        <v>1204</v>
      </c>
      <c r="H6901" s="1" t="s">
        <v>1206</v>
      </c>
      <c r="I6901" s="2" t="s">
        <v>1207</v>
      </c>
      <c r="J6901" s="6" t="s">
        <v>4</v>
      </c>
      <c r="K6901" s="6" t="s">
        <v>4</v>
      </c>
      <c r="L6901" s="6" t="s">
        <v>4</v>
      </c>
      <c r="M6901" s="6" t="s">
        <v>5</v>
      </c>
      <c r="N6901" s="6" t="s">
        <v>7373</v>
      </c>
      <c r="O6901" s="16">
        <v>44831</v>
      </c>
      <c r="P6901" s="6" t="s">
        <v>7</v>
      </c>
      <c r="Q6901" s="18">
        <v>16567.72</v>
      </c>
      <c r="R6901" s="18">
        <v>0</v>
      </c>
      <c r="S6901" s="18">
        <v>16567.72</v>
      </c>
      <c r="T6901" s="18">
        <v>0</v>
      </c>
      <c r="U6901" s="10">
        <f t="shared" si="216"/>
        <v>0</v>
      </c>
      <c r="V6901" s="20">
        <f t="shared" si="217"/>
        <v>0</v>
      </c>
    </row>
    <row r="6902" spans="1:22" outlineLevel="4" x14ac:dyDescent="0.35">
      <c r="A6902" s="6" t="s">
        <v>1200</v>
      </c>
      <c r="B6902" s="6" t="s">
        <v>1201</v>
      </c>
      <c r="C6902" s="12" t="s">
        <v>7371</v>
      </c>
      <c r="D6902" s="5" t="s">
        <v>7372</v>
      </c>
      <c r="E6902" s="6" t="s">
        <v>7372</v>
      </c>
      <c r="F6902" s="1" t="s">
        <v>4</v>
      </c>
      <c r="G6902" s="15" t="s">
        <v>1204</v>
      </c>
      <c r="H6902" s="1" t="s">
        <v>1206</v>
      </c>
      <c r="I6902" s="2" t="s">
        <v>1207</v>
      </c>
      <c r="J6902" s="6" t="s">
        <v>4</v>
      </c>
      <c r="K6902" s="6" t="s">
        <v>4</v>
      </c>
      <c r="L6902" s="6" t="s">
        <v>4</v>
      </c>
      <c r="M6902" s="6" t="s">
        <v>5</v>
      </c>
      <c r="N6902" s="6" t="s">
        <v>7374</v>
      </c>
      <c r="O6902" s="16">
        <v>44923</v>
      </c>
      <c r="P6902" s="6" t="s">
        <v>7</v>
      </c>
      <c r="Q6902" s="18">
        <v>16567.7</v>
      </c>
      <c r="R6902" s="18">
        <v>0</v>
      </c>
      <c r="S6902" s="18">
        <v>16567.7</v>
      </c>
      <c r="T6902" s="18">
        <v>0</v>
      </c>
      <c r="U6902" s="10">
        <f t="shared" si="216"/>
        <v>0</v>
      </c>
      <c r="V6902" s="20">
        <f t="shared" si="217"/>
        <v>0</v>
      </c>
    </row>
    <row r="6903" spans="1:22" outlineLevel="3" x14ac:dyDescent="0.35">
      <c r="H6903" s="14" t="s">
        <v>11554</v>
      </c>
      <c r="O6903" s="16"/>
      <c r="Q6903" s="18">
        <f>SUBTOTAL(9,Q6901:Q6902)</f>
        <v>33135.42</v>
      </c>
      <c r="R6903" s="18">
        <f>SUBTOTAL(9,R6901:R6902)</f>
        <v>0</v>
      </c>
      <c r="S6903" s="18">
        <f>SUBTOTAL(9,S6901:S6902)</f>
        <v>33135.42</v>
      </c>
      <c r="T6903" s="18">
        <f>SUBTOTAL(9,T6901:T6902)</f>
        <v>0</v>
      </c>
      <c r="U6903" s="10">
        <f t="shared" si="216"/>
        <v>0</v>
      </c>
      <c r="V6903" s="20">
        <f t="shared" si="217"/>
        <v>0</v>
      </c>
    </row>
    <row r="6904" spans="1:22" outlineLevel="2" x14ac:dyDescent="0.35">
      <c r="C6904" s="13" t="s">
        <v>10882</v>
      </c>
      <c r="O6904" s="16"/>
      <c r="Q6904" s="18">
        <f>SUBTOTAL(9,Q6901:Q6902)</f>
        <v>33135.42</v>
      </c>
      <c r="R6904" s="18">
        <f>SUBTOTAL(9,R6901:R6902)</f>
        <v>0</v>
      </c>
      <c r="S6904" s="18">
        <f>SUBTOTAL(9,S6901:S6902)</f>
        <v>33135.42</v>
      </c>
      <c r="T6904" s="18">
        <f>SUBTOTAL(9,T6901:T6902)</f>
        <v>0</v>
      </c>
      <c r="U6904" s="10">
        <f t="shared" si="216"/>
        <v>0</v>
      </c>
      <c r="V6904" s="20">
        <f t="shared" si="217"/>
        <v>0</v>
      </c>
    </row>
    <row r="6905" spans="1:22" outlineLevel="4" x14ac:dyDescent="0.35">
      <c r="A6905" s="6" t="s">
        <v>1200</v>
      </c>
      <c r="B6905" s="6" t="s">
        <v>1201</v>
      </c>
      <c r="C6905" s="12" t="s">
        <v>7375</v>
      </c>
      <c r="D6905" s="5" t="s">
        <v>7376</v>
      </c>
      <c r="E6905" s="6" t="s">
        <v>7376</v>
      </c>
      <c r="F6905" s="1" t="s">
        <v>4</v>
      </c>
      <c r="G6905" s="15" t="s">
        <v>1204</v>
      </c>
      <c r="H6905" s="1" t="s">
        <v>1206</v>
      </c>
      <c r="I6905" s="2" t="s">
        <v>1207</v>
      </c>
      <c r="J6905" s="6" t="s">
        <v>4</v>
      </c>
      <c r="K6905" s="6" t="s">
        <v>4</v>
      </c>
      <c r="L6905" s="6" t="s">
        <v>4</v>
      </c>
      <c r="M6905" s="6" t="s">
        <v>5</v>
      </c>
      <c r="N6905" s="6" t="s">
        <v>7377</v>
      </c>
      <c r="O6905" s="16">
        <v>44831</v>
      </c>
      <c r="P6905" s="6" t="s">
        <v>7</v>
      </c>
      <c r="Q6905" s="18">
        <v>1543.07</v>
      </c>
      <c r="R6905" s="18">
        <v>0</v>
      </c>
      <c r="S6905" s="18">
        <v>1543.07</v>
      </c>
      <c r="T6905" s="18">
        <v>0</v>
      </c>
      <c r="U6905" s="10">
        <f t="shared" si="216"/>
        <v>0</v>
      </c>
      <c r="V6905" s="20">
        <f t="shared" si="217"/>
        <v>0</v>
      </c>
    </row>
    <row r="6906" spans="1:22" outlineLevel="4" x14ac:dyDescent="0.35">
      <c r="A6906" s="6" t="s">
        <v>1200</v>
      </c>
      <c r="B6906" s="6" t="s">
        <v>1201</v>
      </c>
      <c r="C6906" s="12" t="s">
        <v>7375</v>
      </c>
      <c r="D6906" s="5" t="s">
        <v>7376</v>
      </c>
      <c r="E6906" s="6" t="s">
        <v>7376</v>
      </c>
      <c r="F6906" s="1" t="s">
        <v>4</v>
      </c>
      <c r="G6906" s="15" t="s">
        <v>1204</v>
      </c>
      <c r="H6906" s="1" t="s">
        <v>1206</v>
      </c>
      <c r="I6906" s="2" t="s">
        <v>1207</v>
      </c>
      <c r="J6906" s="6" t="s">
        <v>4</v>
      </c>
      <c r="K6906" s="6" t="s">
        <v>4</v>
      </c>
      <c r="L6906" s="6" t="s">
        <v>4</v>
      </c>
      <c r="M6906" s="6" t="s">
        <v>5</v>
      </c>
      <c r="N6906" s="6" t="s">
        <v>7378</v>
      </c>
      <c r="O6906" s="16">
        <v>44923</v>
      </c>
      <c r="P6906" s="6" t="s">
        <v>7</v>
      </c>
      <c r="Q6906" s="18">
        <v>1543.06</v>
      </c>
      <c r="R6906" s="18">
        <v>0</v>
      </c>
      <c r="S6906" s="18">
        <v>1543.06</v>
      </c>
      <c r="T6906" s="18">
        <v>0</v>
      </c>
      <c r="U6906" s="10">
        <f t="shared" si="216"/>
        <v>0</v>
      </c>
      <c r="V6906" s="20">
        <f t="shared" si="217"/>
        <v>0</v>
      </c>
    </row>
    <row r="6907" spans="1:22" outlineLevel="3" x14ac:dyDescent="0.35">
      <c r="H6907" s="14" t="s">
        <v>11554</v>
      </c>
      <c r="O6907" s="16"/>
      <c r="Q6907" s="18">
        <f>SUBTOTAL(9,Q6905:Q6906)</f>
        <v>3086.13</v>
      </c>
      <c r="R6907" s="18">
        <f>SUBTOTAL(9,R6905:R6906)</f>
        <v>0</v>
      </c>
      <c r="S6907" s="18">
        <f>SUBTOTAL(9,S6905:S6906)</f>
        <v>3086.13</v>
      </c>
      <c r="T6907" s="18">
        <f>SUBTOTAL(9,T6905:T6906)</f>
        <v>0</v>
      </c>
      <c r="U6907" s="10">
        <f t="shared" si="216"/>
        <v>0</v>
      </c>
      <c r="V6907" s="20">
        <f t="shared" si="217"/>
        <v>0</v>
      </c>
    </row>
    <row r="6908" spans="1:22" outlineLevel="2" x14ac:dyDescent="0.35">
      <c r="C6908" s="13" t="s">
        <v>10883</v>
      </c>
      <c r="O6908" s="16"/>
      <c r="Q6908" s="18">
        <f>SUBTOTAL(9,Q6905:Q6906)</f>
        <v>3086.13</v>
      </c>
      <c r="R6908" s="18">
        <f>SUBTOTAL(9,R6905:R6906)</f>
        <v>0</v>
      </c>
      <c r="S6908" s="18">
        <f>SUBTOTAL(9,S6905:S6906)</f>
        <v>3086.13</v>
      </c>
      <c r="T6908" s="18">
        <f>SUBTOTAL(9,T6905:T6906)</f>
        <v>0</v>
      </c>
      <c r="U6908" s="10">
        <f t="shared" si="216"/>
        <v>0</v>
      </c>
      <c r="V6908" s="20">
        <f t="shared" si="217"/>
        <v>0</v>
      </c>
    </row>
    <row r="6909" spans="1:22" outlineLevel="4" x14ac:dyDescent="0.35">
      <c r="A6909" s="6" t="s">
        <v>1200</v>
      </c>
      <c r="B6909" s="6" t="s">
        <v>1201</v>
      </c>
      <c r="C6909" s="12" t="s">
        <v>7379</v>
      </c>
      <c r="D6909" s="5" t="s">
        <v>7380</v>
      </c>
      <c r="E6909" s="6" t="s">
        <v>7380</v>
      </c>
      <c r="F6909" s="1" t="s">
        <v>4</v>
      </c>
      <c r="G6909" s="15" t="s">
        <v>1204</v>
      </c>
      <c r="H6909" s="1" t="s">
        <v>1206</v>
      </c>
      <c r="I6909" s="2" t="s">
        <v>1207</v>
      </c>
      <c r="J6909" s="6" t="s">
        <v>4</v>
      </c>
      <c r="K6909" s="6" t="s">
        <v>4</v>
      </c>
      <c r="L6909" s="6" t="s">
        <v>4</v>
      </c>
      <c r="M6909" s="6" t="s">
        <v>5</v>
      </c>
      <c r="N6909" s="6" t="s">
        <v>7381</v>
      </c>
      <c r="O6909" s="16">
        <v>44831</v>
      </c>
      <c r="P6909" s="6" t="s">
        <v>7</v>
      </c>
      <c r="Q6909" s="18">
        <v>69396.14</v>
      </c>
      <c r="R6909" s="18">
        <v>0</v>
      </c>
      <c r="S6909" s="18">
        <v>69396.14</v>
      </c>
      <c r="T6909" s="18">
        <v>0</v>
      </c>
      <c r="U6909" s="10">
        <f t="shared" si="216"/>
        <v>0</v>
      </c>
      <c r="V6909" s="20">
        <f t="shared" si="217"/>
        <v>0</v>
      </c>
    </row>
    <row r="6910" spans="1:22" outlineLevel="4" x14ac:dyDescent="0.35">
      <c r="A6910" s="6" t="s">
        <v>1200</v>
      </c>
      <c r="B6910" s="6" t="s">
        <v>1201</v>
      </c>
      <c r="C6910" s="12" t="s">
        <v>7379</v>
      </c>
      <c r="D6910" s="5" t="s">
        <v>7380</v>
      </c>
      <c r="E6910" s="6" t="s">
        <v>7380</v>
      </c>
      <c r="F6910" s="1" t="s">
        <v>4</v>
      </c>
      <c r="G6910" s="15" t="s">
        <v>1204</v>
      </c>
      <c r="H6910" s="1" t="s">
        <v>1206</v>
      </c>
      <c r="I6910" s="2" t="s">
        <v>1207</v>
      </c>
      <c r="J6910" s="6" t="s">
        <v>4</v>
      </c>
      <c r="K6910" s="6" t="s">
        <v>4</v>
      </c>
      <c r="L6910" s="6" t="s">
        <v>4</v>
      </c>
      <c r="M6910" s="6" t="s">
        <v>5</v>
      </c>
      <c r="N6910" s="6" t="s">
        <v>7382</v>
      </c>
      <c r="O6910" s="16">
        <v>44923</v>
      </c>
      <c r="P6910" s="6" t="s">
        <v>7</v>
      </c>
      <c r="Q6910" s="18">
        <v>69396.12</v>
      </c>
      <c r="R6910" s="18">
        <v>0</v>
      </c>
      <c r="S6910" s="18">
        <v>69396.12</v>
      </c>
      <c r="T6910" s="18">
        <v>0</v>
      </c>
      <c r="U6910" s="10">
        <f t="shared" si="216"/>
        <v>0</v>
      </c>
      <c r="V6910" s="20">
        <f t="shared" si="217"/>
        <v>0</v>
      </c>
    </row>
    <row r="6911" spans="1:22" outlineLevel="3" x14ac:dyDescent="0.35">
      <c r="H6911" s="14" t="s">
        <v>11554</v>
      </c>
      <c r="O6911" s="16"/>
      <c r="Q6911" s="18">
        <f>SUBTOTAL(9,Q6909:Q6910)</f>
        <v>138792.26</v>
      </c>
      <c r="R6911" s="18">
        <f>SUBTOTAL(9,R6909:R6910)</f>
        <v>0</v>
      </c>
      <c r="S6911" s="18">
        <f>SUBTOTAL(9,S6909:S6910)</f>
        <v>138792.26</v>
      </c>
      <c r="T6911" s="18">
        <f>SUBTOTAL(9,T6909:T6910)</f>
        <v>0</v>
      </c>
      <c r="U6911" s="10">
        <f t="shared" si="216"/>
        <v>0</v>
      </c>
      <c r="V6911" s="20">
        <f t="shared" si="217"/>
        <v>0</v>
      </c>
    </row>
    <row r="6912" spans="1:22" outlineLevel="2" x14ac:dyDescent="0.35">
      <c r="C6912" s="13" t="s">
        <v>10884</v>
      </c>
      <c r="O6912" s="16"/>
      <c r="Q6912" s="18">
        <f>SUBTOTAL(9,Q6909:Q6910)</f>
        <v>138792.26</v>
      </c>
      <c r="R6912" s="18">
        <f>SUBTOTAL(9,R6909:R6910)</f>
        <v>0</v>
      </c>
      <c r="S6912" s="18">
        <f>SUBTOTAL(9,S6909:S6910)</f>
        <v>138792.26</v>
      </c>
      <c r="T6912" s="18">
        <f>SUBTOTAL(9,T6909:T6910)</f>
        <v>0</v>
      </c>
      <c r="U6912" s="10">
        <f t="shared" si="216"/>
        <v>0</v>
      </c>
      <c r="V6912" s="20">
        <f t="shared" si="217"/>
        <v>0</v>
      </c>
    </row>
    <row r="6913" spans="1:22" outlineLevel="4" x14ac:dyDescent="0.35">
      <c r="A6913" s="6" t="s">
        <v>1200</v>
      </c>
      <c r="B6913" s="6" t="s">
        <v>1201</v>
      </c>
      <c r="C6913" s="12" t="s">
        <v>7383</v>
      </c>
      <c r="D6913" s="5" t="s">
        <v>7384</v>
      </c>
      <c r="E6913" s="6" t="s">
        <v>7384</v>
      </c>
      <c r="F6913" s="1" t="s">
        <v>4</v>
      </c>
      <c r="G6913" s="15" t="s">
        <v>1204</v>
      </c>
      <c r="H6913" s="1" t="s">
        <v>1206</v>
      </c>
      <c r="I6913" s="2" t="s">
        <v>1207</v>
      </c>
      <c r="J6913" s="6" t="s">
        <v>4</v>
      </c>
      <c r="K6913" s="6" t="s">
        <v>4</v>
      </c>
      <c r="L6913" s="6" t="s">
        <v>4</v>
      </c>
      <c r="M6913" s="6" t="s">
        <v>5</v>
      </c>
      <c r="N6913" s="6" t="s">
        <v>7385</v>
      </c>
      <c r="O6913" s="16">
        <v>44831</v>
      </c>
      <c r="P6913" s="6" t="s">
        <v>7</v>
      </c>
      <c r="Q6913" s="18">
        <v>62324.65</v>
      </c>
      <c r="R6913" s="18">
        <v>0</v>
      </c>
      <c r="S6913" s="18">
        <v>62324.65</v>
      </c>
      <c r="T6913" s="18">
        <v>0</v>
      </c>
      <c r="U6913" s="10">
        <f t="shared" si="216"/>
        <v>0</v>
      </c>
      <c r="V6913" s="20">
        <f t="shared" si="217"/>
        <v>0</v>
      </c>
    </row>
    <row r="6914" spans="1:22" outlineLevel="4" x14ac:dyDescent="0.35">
      <c r="A6914" s="6" t="s">
        <v>1200</v>
      </c>
      <c r="B6914" s="6" t="s">
        <v>1201</v>
      </c>
      <c r="C6914" s="12" t="s">
        <v>7383</v>
      </c>
      <c r="D6914" s="5" t="s">
        <v>7384</v>
      </c>
      <c r="E6914" s="6" t="s">
        <v>7384</v>
      </c>
      <c r="F6914" s="1" t="s">
        <v>4</v>
      </c>
      <c r="G6914" s="15" t="s">
        <v>1204</v>
      </c>
      <c r="H6914" s="1" t="s">
        <v>1206</v>
      </c>
      <c r="I6914" s="2" t="s">
        <v>1207</v>
      </c>
      <c r="J6914" s="6" t="s">
        <v>4</v>
      </c>
      <c r="K6914" s="6" t="s">
        <v>4</v>
      </c>
      <c r="L6914" s="6" t="s">
        <v>4</v>
      </c>
      <c r="M6914" s="6" t="s">
        <v>5</v>
      </c>
      <c r="N6914" s="6" t="s">
        <v>7386</v>
      </c>
      <c r="O6914" s="16">
        <v>44923</v>
      </c>
      <c r="P6914" s="6" t="s">
        <v>7</v>
      </c>
      <c r="Q6914" s="18">
        <v>62324.639999999999</v>
      </c>
      <c r="R6914" s="18">
        <v>0</v>
      </c>
      <c r="S6914" s="18">
        <v>62324.639999999999</v>
      </c>
      <c r="T6914" s="18">
        <v>0</v>
      </c>
      <c r="U6914" s="10">
        <f t="shared" si="216"/>
        <v>0</v>
      </c>
      <c r="V6914" s="20">
        <f t="shared" si="217"/>
        <v>0</v>
      </c>
    </row>
    <row r="6915" spans="1:22" outlineLevel="3" x14ac:dyDescent="0.35">
      <c r="H6915" s="14" t="s">
        <v>11554</v>
      </c>
      <c r="O6915" s="16"/>
      <c r="Q6915" s="18">
        <f>SUBTOTAL(9,Q6913:Q6914)</f>
        <v>124649.29000000001</v>
      </c>
      <c r="R6915" s="18">
        <f>SUBTOTAL(9,R6913:R6914)</f>
        <v>0</v>
      </c>
      <c r="S6915" s="18">
        <f>SUBTOTAL(9,S6913:S6914)</f>
        <v>124649.29000000001</v>
      </c>
      <c r="T6915" s="18">
        <f>SUBTOTAL(9,T6913:T6914)</f>
        <v>0</v>
      </c>
      <c r="U6915" s="10">
        <f t="shared" ref="U6915:U6978" si="218">Q6915-R6915-S6915-T6915</f>
        <v>0</v>
      </c>
      <c r="V6915" s="20">
        <f t="shared" ref="V6915:V6978" si="219">Q6915-R6915-S6915-T6915</f>
        <v>0</v>
      </c>
    </row>
    <row r="6916" spans="1:22" outlineLevel="2" x14ac:dyDescent="0.35">
      <c r="C6916" s="13" t="s">
        <v>10885</v>
      </c>
      <c r="O6916" s="16"/>
      <c r="Q6916" s="18">
        <f>SUBTOTAL(9,Q6913:Q6914)</f>
        <v>124649.29000000001</v>
      </c>
      <c r="R6916" s="18">
        <f>SUBTOTAL(9,R6913:R6914)</f>
        <v>0</v>
      </c>
      <c r="S6916" s="18">
        <f>SUBTOTAL(9,S6913:S6914)</f>
        <v>124649.29000000001</v>
      </c>
      <c r="T6916" s="18">
        <f>SUBTOTAL(9,T6913:T6914)</f>
        <v>0</v>
      </c>
      <c r="U6916" s="10">
        <f t="shared" si="218"/>
        <v>0</v>
      </c>
      <c r="V6916" s="20">
        <f t="shared" si="219"/>
        <v>0</v>
      </c>
    </row>
    <row r="6917" spans="1:22" outlineLevel="4" x14ac:dyDescent="0.35">
      <c r="A6917" s="6" t="s">
        <v>1200</v>
      </c>
      <c r="B6917" s="6" t="s">
        <v>1201</v>
      </c>
      <c r="C6917" s="12" t="s">
        <v>7387</v>
      </c>
      <c r="D6917" s="5" t="s">
        <v>7388</v>
      </c>
      <c r="E6917" s="6" t="s">
        <v>7388</v>
      </c>
      <c r="F6917" s="1" t="s">
        <v>4</v>
      </c>
      <c r="G6917" s="15" t="s">
        <v>1204</v>
      </c>
      <c r="H6917" s="1" t="s">
        <v>1206</v>
      </c>
      <c r="I6917" s="2" t="s">
        <v>1207</v>
      </c>
      <c r="J6917" s="6" t="s">
        <v>4</v>
      </c>
      <c r="K6917" s="6" t="s">
        <v>4</v>
      </c>
      <c r="L6917" s="6" t="s">
        <v>4</v>
      </c>
      <c r="M6917" s="6" t="s">
        <v>5</v>
      </c>
      <c r="N6917" s="6" t="s">
        <v>7389</v>
      </c>
      <c r="O6917" s="16">
        <v>44831</v>
      </c>
      <c r="P6917" s="6" t="s">
        <v>7</v>
      </c>
      <c r="Q6917" s="18">
        <v>28930.51</v>
      </c>
      <c r="R6917" s="18">
        <v>0</v>
      </c>
      <c r="S6917" s="18">
        <v>28930.51</v>
      </c>
      <c r="T6917" s="18">
        <v>0</v>
      </c>
      <c r="U6917" s="10">
        <f t="shared" si="218"/>
        <v>0</v>
      </c>
      <c r="V6917" s="20">
        <f t="shared" si="219"/>
        <v>0</v>
      </c>
    </row>
    <row r="6918" spans="1:22" outlineLevel="4" x14ac:dyDescent="0.35">
      <c r="A6918" s="6" t="s">
        <v>1200</v>
      </c>
      <c r="B6918" s="6" t="s">
        <v>1201</v>
      </c>
      <c r="C6918" s="12" t="s">
        <v>7387</v>
      </c>
      <c r="D6918" s="5" t="s">
        <v>7388</v>
      </c>
      <c r="E6918" s="6" t="s">
        <v>7388</v>
      </c>
      <c r="F6918" s="1" t="s">
        <v>4</v>
      </c>
      <c r="G6918" s="15" t="s">
        <v>1204</v>
      </c>
      <c r="H6918" s="1" t="s">
        <v>1206</v>
      </c>
      <c r="I6918" s="2" t="s">
        <v>1207</v>
      </c>
      <c r="J6918" s="6" t="s">
        <v>4</v>
      </c>
      <c r="K6918" s="6" t="s">
        <v>4</v>
      </c>
      <c r="L6918" s="6" t="s">
        <v>4</v>
      </c>
      <c r="M6918" s="6" t="s">
        <v>5</v>
      </c>
      <c r="N6918" s="6" t="s">
        <v>7390</v>
      </c>
      <c r="O6918" s="16">
        <v>44923</v>
      </c>
      <c r="P6918" s="6" t="s">
        <v>7</v>
      </c>
      <c r="Q6918" s="18">
        <v>28930.5</v>
      </c>
      <c r="R6918" s="18">
        <v>0</v>
      </c>
      <c r="S6918" s="18">
        <v>28930.5</v>
      </c>
      <c r="T6918" s="18">
        <v>0</v>
      </c>
      <c r="U6918" s="10">
        <f t="shared" si="218"/>
        <v>0</v>
      </c>
      <c r="V6918" s="20">
        <f t="shared" si="219"/>
        <v>0</v>
      </c>
    </row>
    <row r="6919" spans="1:22" outlineLevel="3" x14ac:dyDescent="0.35">
      <c r="H6919" s="14" t="s">
        <v>11554</v>
      </c>
      <c r="O6919" s="16"/>
      <c r="Q6919" s="18">
        <f>SUBTOTAL(9,Q6917:Q6918)</f>
        <v>57861.009999999995</v>
      </c>
      <c r="R6919" s="18">
        <f>SUBTOTAL(9,R6917:R6918)</f>
        <v>0</v>
      </c>
      <c r="S6919" s="18">
        <f>SUBTOTAL(9,S6917:S6918)</f>
        <v>57861.009999999995</v>
      </c>
      <c r="T6919" s="18">
        <f>SUBTOTAL(9,T6917:T6918)</f>
        <v>0</v>
      </c>
      <c r="U6919" s="10">
        <f t="shared" si="218"/>
        <v>0</v>
      </c>
      <c r="V6919" s="20">
        <f t="shared" si="219"/>
        <v>0</v>
      </c>
    </row>
    <row r="6920" spans="1:22" outlineLevel="2" x14ac:dyDescent="0.35">
      <c r="C6920" s="13" t="s">
        <v>10886</v>
      </c>
      <c r="O6920" s="16"/>
      <c r="Q6920" s="18">
        <f>SUBTOTAL(9,Q6917:Q6918)</f>
        <v>57861.009999999995</v>
      </c>
      <c r="R6920" s="18">
        <f>SUBTOTAL(9,R6917:R6918)</f>
        <v>0</v>
      </c>
      <c r="S6920" s="18">
        <f>SUBTOTAL(9,S6917:S6918)</f>
        <v>57861.009999999995</v>
      </c>
      <c r="T6920" s="18">
        <f>SUBTOTAL(9,T6917:T6918)</f>
        <v>0</v>
      </c>
      <c r="U6920" s="10">
        <f t="shared" si="218"/>
        <v>0</v>
      </c>
      <c r="V6920" s="20">
        <f t="shared" si="219"/>
        <v>0</v>
      </c>
    </row>
    <row r="6921" spans="1:22" outlineLevel="4" x14ac:dyDescent="0.35">
      <c r="A6921" s="6" t="s">
        <v>1200</v>
      </c>
      <c r="B6921" s="6" t="s">
        <v>1201</v>
      </c>
      <c r="C6921" s="12" t="s">
        <v>7391</v>
      </c>
      <c r="D6921" s="5" t="s">
        <v>7392</v>
      </c>
      <c r="E6921" s="6" t="s">
        <v>7392</v>
      </c>
      <c r="F6921" s="1" t="s">
        <v>4</v>
      </c>
      <c r="G6921" s="15" t="s">
        <v>1204</v>
      </c>
      <c r="H6921" s="1" t="s">
        <v>1206</v>
      </c>
      <c r="I6921" s="2" t="s">
        <v>1207</v>
      </c>
      <c r="J6921" s="6" t="s">
        <v>4</v>
      </c>
      <c r="K6921" s="6" t="s">
        <v>4</v>
      </c>
      <c r="L6921" s="6" t="s">
        <v>4</v>
      </c>
      <c r="M6921" s="6" t="s">
        <v>5</v>
      </c>
      <c r="N6921" s="6" t="s">
        <v>7393</v>
      </c>
      <c r="O6921" s="16">
        <v>44831</v>
      </c>
      <c r="P6921" s="6" t="s">
        <v>7</v>
      </c>
      <c r="Q6921" s="18">
        <v>27411.01</v>
      </c>
      <c r="R6921" s="18">
        <v>0</v>
      </c>
      <c r="S6921" s="18">
        <v>27411.01</v>
      </c>
      <c r="T6921" s="18">
        <v>0</v>
      </c>
      <c r="U6921" s="10">
        <f t="shared" si="218"/>
        <v>0</v>
      </c>
      <c r="V6921" s="20">
        <f t="shared" si="219"/>
        <v>0</v>
      </c>
    </row>
    <row r="6922" spans="1:22" outlineLevel="4" x14ac:dyDescent="0.35">
      <c r="A6922" s="6" t="s">
        <v>1200</v>
      </c>
      <c r="B6922" s="6" t="s">
        <v>1201</v>
      </c>
      <c r="C6922" s="12" t="s">
        <v>7391</v>
      </c>
      <c r="D6922" s="5" t="s">
        <v>7392</v>
      </c>
      <c r="E6922" s="6" t="s">
        <v>7392</v>
      </c>
      <c r="F6922" s="1" t="s">
        <v>4</v>
      </c>
      <c r="G6922" s="15" t="s">
        <v>1204</v>
      </c>
      <c r="H6922" s="1" t="s">
        <v>1206</v>
      </c>
      <c r="I6922" s="2" t="s">
        <v>1207</v>
      </c>
      <c r="J6922" s="6" t="s">
        <v>4</v>
      </c>
      <c r="K6922" s="6" t="s">
        <v>4</v>
      </c>
      <c r="L6922" s="6" t="s">
        <v>4</v>
      </c>
      <c r="M6922" s="6" t="s">
        <v>5</v>
      </c>
      <c r="N6922" s="6" t="s">
        <v>7394</v>
      </c>
      <c r="O6922" s="16">
        <v>44923</v>
      </c>
      <c r="P6922" s="6" t="s">
        <v>7</v>
      </c>
      <c r="Q6922" s="18">
        <v>28784.19</v>
      </c>
      <c r="R6922" s="18">
        <v>0</v>
      </c>
      <c r="S6922" s="18">
        <v>28784.19</v>
      </c>
      <c r="T6922" s="18">
        <v>0</v>
      </c>
      <c r="U6922" s="10">
        <f t="shared" si="218"/>
        <v>0</v>
      </c>
      <c r="V6922" s="20">
        <f t="shared" si="219"/>
        <v>0</v>
      </c>
    </row>
    <row r="6923" spans="1:22" outlineLevel="3" x14ac:dyDescent="0.35">
      <c r="H6923" s="14" t="s">
        <v>11554</v>
      </c>
      <c r="O6923" s="16"/>
      <c r="Q6923" s="18">
        <f>SUBTOTAL(9,Q6921:Q6922)</f>
        <v>56195.199999999997</v>
      </c>
      <c r="R6923" s="18">
        <f>SUBTOTAL(9,R6921:R6922)</f>
        <v>0</v>
      </c>
      <c r="S6923" s="18">
        <f>SUBTOTAL(9,S6921:S6922)</f>
        <v>56195.199999999997</v>
      </c>
      <c r="T6923" s="18">
        <f>SUBTOTAL(9,T6921:T6922)</f>
        <v>0</v>
      </c>
      <c r="U6923" s="10">
        <f t="shared" si="218"/>
        <v>0</v>
      </c>
      <c r="V6923" s="20">
        <f t="shared" si="219"/>
        <v>0</v>
      </c>
    </row>
    <row r="6924" spans="1:22" ht="29" outlineLevel="4" x14ac:dyDescent="0.35">
      <c r="A6924" s="6" t="s">
        <v>743</v>
      </c>
      <c r="B6924" s="6" t="s">
        <v>744</v>
      </c>
      <c r="C6924" s="12" t="s">
        <v>7391</v>
      </c>
      <c r="D6924" s="5" t="s">
        <v>7395</v>
      </c>
      <c r="E6924" s="6" t="s">
        <v>7395</v>
      </c>
      <c r="F6924" s="1" t="s">
        <v>13022</v>
      </c>
      <c r="G6924" s="15" t="s">
        <v>4</v>
      </c>
      <c r="H6924" s="1" t="s">
        <v>7397</v>
      </c>
      <c r="I6924" s="2" t="s">
        <v>7398</v>
      </c>
      <c r="J6924" s="6" t="s">
        <v>4</v>
      </c>
      <c r="K6924" s="6" t="s">
        <v>4</v>
      </c>
      <c r="L6924" s="6" t="s">
        <v>4</v>
      </c>
      <c r="M6924" s="6" t="s">
        <v>5</v>
      </c>
      <c r="N6924" s="6" t="s">
        <v>7396</v>
      </c>
      <c r="O6924" s="16">
        <v>44761</v>
      </c>
      <c r="P6924" s="6" t="s">
        <v>7</v>
      </c>
      <c r="Q6924" s="18">
        <v>32373.72</v>
      </c>
      <c r="R6924" s="18">
        <v>32373.72</v>
      </c>
      <c r="S6924" s="18">
        <v>0</v>
      </c>
      <c r="T6924" s="18">
        <v>0</v>
      </c>
      <c r="U6924" s="10">
        <f t="shared" si="218"/>
        <v>0</v>
      </c>
      <c r="V6924" s="20">
        <f t="shared" si="219"/>
        <v>0</v>
      </c>
    </row>
    <row r="6925" spans="1:22" outlineLevel="3" x14ac:dyDescent="0.35">
      <c r="H6925" s="14" t="s">
        <v>12614</v>
      </c>
      <c r="O6925" s="16"/>
      <c r="Q6925" s="18">
        <f>SUBTOTAL(9,Q6924:Q6924)</f>
        <v>32373.72</v>
      </c>
      <c r="R6925" s="18">
        <f>SUBTOTAL(9,R6924:R6924)</f>
        <v>32373.72</v>
      </c>
      <c r="S6925" s="18">
        <f>SUBTOTAL(9,S6924:S6924)</f>
        <v>0</v>
      </c>
      <c r="T6925" s="18">
        <f>SUBTOTAL(9,T6924:T6924)</f>
        <v>0</v>
      </c>
      <c r="U6925" s="10">
        <f t="shared" si="218"/>
        <v>0</v>
      </c>
      <c r="V6925" s="20">
        <f t="shared" si="219"/>
        <v>0</v>
      </c>
    </row>
    <row r="6926" spans="1:22" outlineLevel="2" x14ac:dyDescent="0.35">
      <c r="C6926" s="13" t="s">
        <v>10887</v>
      </c>
      <c r="O6926" s="16"/>
      <c r="Q6926" s="18">
        <f>SUBTOTAL(9,Q6921:Q6924)</f>
        <v>88568.92</v>
      </c>
      <c r="R6926" s="18">
        <f>SUBTOTAL(9,R6921:R6924)</f>
        <v>32373.72</v>
      </c>
      <c r="S6926" s="18">
        <f>SUBTOTAL(9,S6921:S6924)</f>
        <v>56195.199999999997</v>
      </c>
      <c r="T6926" s="18">
        <f>SUBTOTAL(9,T6921:T6924)</f>
        <v>0</v>
      </c>
      <c r="U6926" s="10">
        <f t="shared" si="218"/>
        <v>0</v>
      </c>
      <c r="V6926" s="20">
        <f t="shared" si="219"/>
        <v>0</v>
      </c>
    </row>
    <row r="6927" spans="1:22" outlineLevel="4" x14ac:dyDescent="0.35">
      <c r="A6927" s="6" t="s">
        <v>1200</v>
      </c>
      <c r="B6927" s="6" t="s">
        <v>1201</v>
      </c>
      <c r="C6927" s="12" t="s">
        <v>7399</v>
      </c>
      <c r="D6927" s="5" t="s">
        <v>7400</v>
      </c>
      <c r="E6927" s="6" t="s">
        <v>7400</v>
      </c>
      <c r="F6927" s="1" t="s">
        <v>4</v>
      </c>
      <c r="G6927" s="15" t="s">
        <v>1204</v>
      </c>
      <c r="H6927" s="1" t="s">
        <v>1206</v>
      </c>
      <c r="I6927" s="2" t="s">
        <v>1207</v>
      </c>
      <c r="J6927" s="6" t="s">
        <v>4</v>
      </c>
      <c r="K6927" s="6" t="s">
        <v>4</v>
      </c>
      <c r="L6927" s="6" t="s">
        <v>4</v>
      </c>
      <c r="M6927" s="6" t="s">
        <v>5</v>
      </c>
      <c r="N6927" s="6" t="s">
        <v>7401</v>
      </c>
      <c r="O6927" s="16">
        <v>44831</v>
      </c>
      <c r="P6927" s="6" t="s">
        <v>7</v>
      </c>
      <c r="Q6927" s="18">
        <v>62193.85</v>
      </c>
      <c r="R6927" s="18">
        <v>0</v>
      </c>
      <c r="S6927" s="18">
        <v>62193.85</v>
      </c>
      <c r="T6927" s="18">
        <v>0</v>
      </c>
      <c r="U6927" s="10">
        <f t="shared" si="218"/>
        <v>0</v>
      </c>
      <c r="V6927" s="20">
        <f t="shared" si="219"/>
        <v>0</v>
      </c>
    </row>
    <row r="6928" spans="1:22" outlineLevel="4" x14ac:dyDescent="0.35">
      <c r="A6928" s="6" t="s">
        <v>1200</v>
      </c>
      <c r="B6928" s="6" t="s">
        <v>1201</v>
      </c>
      <c r="C6928" s="12" t="s">
        <v>7399</v>
      </c>
      <c r="D6928" s="5" t="s">
        <v>7400</v>
      </c>
      <c r="E6928" s="6" t="s">
        <v>7400</v>
      </c>
      <c r="F6928" s="1" t="s">
        <v>4</v>
      </c>
      <c r="G6928" s="15" t="s">
        <v>1204</v>
      </c>
      <c r="H6928" s="1" t="s">
        <v>1206</v>
      </c>
      <c r="I6928" s="2" t="s">
        <v>1207</v>
      </c>
      <c r="J6928" s="6" t="s">
        <v>4</v>
      </c>
      <c r="K6928" s="6" t="s">
        <v>4</v>
      </c>
      <c r="L6928" s="6" t="s">
        <v>4</v>
      </c>
      <c r="M6928" s="6" t="s">
        <v>5</v>
      </c>
      <c r="N6928" s="6" t="s">
        <v>7402</v>
      </c>
      <c r="O6928" s="16">
        <v>44923</v>
      </c>
      <c r="P6928" s="6" t="s">
        <v>7</v>
      </c>
      <c r="Q6928" s="18">
        <v>62193.84</v>
      </c>
      <c r="R6928" s="18">
        <v>0</v>
      </c>
      <c r="S6928" s="18">
        <v>62193.84</v>
      </c>
      <c r="T6928" s="18">
        <v>0</v>
      </c>
      <c r="U6928" s="10">
        <f t="shared" si="218"/>
        <v>0</v>
      </c>
      <c r="V6928" s="20">
        <f t="shared" si="219"/>
        <v>0</v>
      </c>
    </row>
    <row r="6929" spans="1:22" outlineLevel="3" x14ac:dyDescent="0.35">
      <c r="H6929" s="14" t="s">
        <v>11554</v>
      </c>
      <c r="O6929" s="16"/>
      <c r="Q6929" s="18">
        <f>SUBTOTAL(9,Q6927:Q6928)</f>
        <v>124387.69</v>
      </c>
      <c r="R6929" s="18">
        <f>SUBTOTAL(9,R6927:R6928)</f>
        <v>0</v>
      </c>
      <c r="S6929" s="18">
        <f>SUBTOTAL(9,S6927:S6928)</f>
        <v>124387.69</v>
      </c>
      <c r="T6929" s="18">
        <f>SUBTOTAL(9,T6927:T6928)</f>
        <v>0</v>
      </c>
      <c r="U6929" s="10">
        <f t="shared" si="218"/>
        <v>0</v>
      </c>
      <c r="V6929" s="20">
        <f t="shared" si="219"/>
        <v>0</v>
      </c>
    </row>
    <row r="6930" spans="1:22" outlineLevel="2" x14ac:dyDescent="0.35">
      <c r="C6930" s="13" t="s">
        <v>10888</v>
      </c>
      <c r="O6930" s="16"/>
      <c r="Q6930" s="18">
        <f>SUBTOTAL(9,Q6927:Q6928)</f>
        <v>124387.69</v>
      </c>
      <c r="R6930" s="18">
        <f>SUBTOTAL(9,R6927:R6928)</f>
        <v>0</v>
      </c>
      <c r="S6930" s="18">
        <f>SUBTOTAL(9,S6927:S6928)</f>
        <v>124387.69</v>
      </c>
      <c r="T6930" s="18">
        <f>SUBTOTAL(9,T6927:T6928)</f>
        <v>0</v>
      </c>
      <c r="U6930" s="10">
        <f t="shared" si="218"/>
        <v>0</v>
      </c>
      <c r="V6930" s="20">
        <f t="shared" si="219"/>
        <v>0</v>
      </c>
    </row>
    <row r="6931" spans="1:22" outlineLevel="4" x14ac:dyDescent="0.35">
      <c r="A6931" s="6" t="s">
        <v>1200</v>
      </c>
      <c r="B6931" s="6" t="s">
        <v>1201</v>
      </c>
      <c r="C6931" s="12" t="s">
        <v>7403</v>
      </c>
      <c r="D6931" s="5" t="s">
        <v>7404</v>
      </c>
      <c r="E6931" s="6" t="s">
        <v>7404</v>
      </c>
      <c r="F6931" s="1" t="s">
        <v>4</v>
      </c>
      <c r="G6931" s="15" t="s">
        <v>1204</v>
      </c>
      <c r="H6931" s="1" t="s">
        <v>1206</v>
      </c>
      <c r="I6931" s="2" t="s">
        <v>1207</v>
      </c>
      <c r="J6931" s="6" t="s">
        <v>4</v>
      </c>
      <c r="K6931" s="6" t="s">
        <v>4</v>
      </c>
      <c r="L6931" s="6" t="s">
        <v>4</v>
      </c>
      <c r="M6931" s="6" t="s">
        <v>5</v>
      </c>
      <c r="N6931" s="6" t="s">
        <v>7405</v>
      </c>
      <c r="O6931" s="16">
        <v>44831</v>
      </c>
      <c r="P6931" s="6" t="s">
        <v>7</v>
      </c>
      <c r="Q6931" s="18">
        <v>40585.089999999997</v>
      </c>
      <c r="R6931" s="18">
        <v>0</v>
      </c>
      <c r="S6931" s="18">
        <v>40585.089999999997</v>
      </c>
      <c r="T6931" s="18">
        <v>0</v>
      </c>
      <c r="U6931" s="10">
        <f t="shared" si="218"/>
        <v>0</v>
      </c>
      <c r="V6931" s="20">
        <f t="shared" si="219"/>
        <v>0</v>
      </c>
    </row>
    <row r="6932" spans="1:22" outlineLevel="4" x14ac:dyDescent="0.35">
      <c r="A6932" s="6" t="s">
        <v>1200</v>
      </c>
      <c r="B6932" s="6" t="s">
        <v>1201</v>
      </c>
      <c r="C6932" s="12" t="s">
        <v>7403</v>
      </c>
      <c r="D6932" s="5" t="s">
        <v>7404</v>
      </c>
      <c r="E6932" s="6" t="s">
        <v>7404</v>
      </c>
      <c r="F6932" s="1" t="s">
        <v>4</v>
      </c>
      <c r="G6932" s="15" t="s">
        <v>1204</v>
      </c>
      <c r="H6932" s="1" t="s">
        <v>1206</v>
      </c>
      <c r="I6932" s="2" t="s">
        <v>1207</v>
      </c>
      <c r="J6932" s="6" t="s">
        <v>4</v>
      </c>
      <c r="K6932" s="6" t="s">
        <v>4</v>
      </c>
      <c r="L6932" s="6" t="s">
        <v>4</v>
      </c>
      <c r="M6932" s="6" t="s">
        <v>5</v>
      </c>
      <c r="N6932" s="6" t="s">
        <v>7406</v>
      </c>
      <c r="O6932" s="16">
        <v>44923</v>
      </c>
      <c r="P6932" s="6" t="s">
        <v>7</v>
      </c>
      <c r="Q6932" s="18">
        <v>40585.089999999997</v>
      </c>
      <c r="R6932" s="18">
        <v>0</v>
      </c>
      <c r="S6932" s="18">
        <v>40585.089999999997</v>
      </c>
      <c r="T6932" s="18">
        <v>0</v>
      </c>
      <c r="U6932" s="10">
        <f t="shared" si="218"/>
        <v>0</v>
      </c>
      <c r="V6932" s="20">
        <f t="shared" si="219"/>
        <v>0</v>
      </c>
    </row>
    <row r="6933" spans="1:22" outlineLevel="3" x14ac:dyDescent="0.35">
      <c r="H6933" s="14" t="s">
        <v>11554</v>
      </c>
      <c r="O6933" s="16"/>
      <c r="Q6933" s="18">
        <f>SUBTOTAL(9,Q6931:Q6932)</f>
        <v>81170.179999999993</v>
      </c>
      <c r="R6933" s="18">
        <f>SUBTOTAL(9,R6931:R6932)</f>
        <v>0</v>
      </c>
      <c r="S6933" s="18">
        <f>SUBTOTAL(9,S6931:S6932)</f>
        <v>81170.179999999993</v>
      </c>
      <c r="T6933" s="18">
        <f>SUBTOTAL(9,T6931:T6932)</f>
        <v>0</v>
      </c>
      <c r="U6933" s="10">
        <f t="shared" si="218"/>
        <v>0</v>
      </c>
      <c r="V6933" s="20">
        <f t="shared" si="219"/>
        <v>0</v>
      </c>
    </row>
    <row r="6934" spans="1:22" ht="29" outlineLevel="4" x14ac:dyDescent="0.35">
      <c r="A6934" s="6" t="s">
        <v>743</v>
      </c>
      <c r="B6934" s="6" t="s">
        <v>744</v>
      </c>
      <c r="C6934" s="12" t="s">
        <v>7403</v>
      </c>
      <c r="D6934" s="5" t="s">
        <v>7407</v>
      </c>
      <c r="E6934" s="6" t="s">
        <v>7407</v>
      </c>
      <c r="F6934" s="1" t="s">
        <v>13022</v>
      </c>
      <c r="G6934" s="15" t="s">
        <v>4</v>
      </c>
      <c r="H6934" s="1" t="s">
        <v>7409</v>
      </c>
      <c r="I6934" s="2" t="s">
        <v>7410</v>
      </c>
      <c r="J6934" s="6" t="s">
        <v>4</v>
      </c>
      <c r="K6934" s="6" t="s">
        <v>4</v>
      </c>
      <c r="L6934" s="6" t="s">
        <v>4</v>
      </c>
      <c r="M6934" s="6" t="s">
        <v>5</v>
      </c>
      <c r="N6934" s="6" t="s">
        <v>7408</v>
      </c>
      <c r="O6934" s="16">
        <v>44769</v>
      </c>
      <c r="P6934" s="6" t="s">
        <v>7</v>
      </c>
      <c r="Q6934" s="18">
        <v>5728.53</v>
      </c>
      <c r="R6934" s="18">
        <v>5728.53</v>
      </c>
      <c r="S6934" s="18">
        <v>0</v>
      </c>
      <c r="T6934" s="18">
        <v>0</v>
      </c>
      <c r="U6934" s="10">
        <f t="shared" si="218"/>
        <v>0</v>
      </c>
      <c r="V6934" s="20">
        <f t="shared" si="219"/>
        <v>0</v>
      </c>
    </row>
    <row r="6935" spans="1:22" ht="29" outlineLevel="4" x14ac:dyDescent="0.35">
      <c r="A6935" s="6" t="s">
        <v>743</v>
      </c>
      <c r="B6935" s="6" t="s">
        <v>744</v>
      </c>
      <c r="C6935" s="12" t="s">
        <v>7403</v>
      </c>
      <c r="D6935" s="5" t="s">
        <v>7407</v>
      </c>
      <c r="E6935" s="6" t="s">
        <v>7407</v>
      </c>
      <c r="F6935" s="1" t="s">
        <v>13022</v>
      </c>
      <c r="G6935" s="15" t="s">
        <v>4</v>
      </c>
      <c r="H6935" s="1" t="s">
        <v>7409</v>
      </c>
      <c r="I6935" s="2" t="s">
        <v>7410</v>
      </c>
      <c r="J6935" s="6" t="s">
        <v>4</v>
      </c>
      <c r="K6935" s="6" t="s">
        <v>4</v>
      </c>
      <c r="L6935" s="6" t="s">
        <v>4</v>
      </c>
      <c r="M6935" s="6" t="s">
        <v>5</v>
      </c>
      <c r="N6935" s="6" t="s">
        <v>7411</v>
      </c>
      <c r="O6935" s="16">
        <v>44792</v>
      </c>
      <c r="P6935" s="6" t="s">
        <v>7</v>
      </c>
      <c r="Q6935" s="18">
        <v>8682.2999999999993</v>
      </c>
      <c r="R6935" s="18">
        <v>8682.2999999999993</v>
      </c>
      <c r="S6935" s="18">
        <v>0</v>
      </c>
      <c r="T6935" s="18">
        <v>0</v>
      </c>
      <c r="U6935" s="10">
        <f t="shared" si="218"/>
        <v>0</v>
      </c>
      <c r="V6935" s="20">
        <f t="shared" si="219"/>
        <v>0</v>
      </c>
    </row>
    <row r="6936" spans="1:22" ht="29" outlineLevel="4" x14ac:dyDescent="0.35">
      <c r="A6936" s="6" t="s">
        <v>743</v>
      </c>
      <c r="B6936" s="6" t="s">
        <v>744</v>
      </c>
      <c r="C6936" s="12" t="s">
        <v>7403</v>
      </c>
      <c r="D6936" s="5" t="s">
        <v>7407</v>
      </c>
      <c r="E6936" s="6" t="s">
        <v>7407</v>
      </c>
      <c r="F6936" s="1" t="s">
        <v>13022</v>
      </c>
      <c r="G6936" s="15" t="s">
        <v>4</v>
      </c>
      <c r="H6936" s="1" t="s">
        <v>7409</v>
      </c>
      <c r="I6936" s="2" t="s">
        <v>7410</v>
      </c>
      <c r="J6936" s="6" t="s">
        <v>4</v>
      </c>
      <c r="K6936" s="6" t="s">
        <v>4</v>
      </c>
      <c r="L6936" s="6" t="s">
        <v>4</v>
      </c>
      <c r="M6936" s="6" t="s">
        <v>5</v>
      </c>
      <c r="N6936" s="6" t="s">
        <v>7412</v>
      </c>
      <c r="O6936" s="16">
        <v>44862</v>
      </c>
      <c r="P6936" s="6" t="s">
        <v>7</v>
      </c>
      <c r="Q6936" s="18">
        <v>663920.54</v>
      </c>
      <c r="R6936" s="18">
        <v>663920.54</v>
      </c>
      <c r="S6936" s="18">
        <v>0</v>
      </c>
      <c r="T6936" s="18">
        <v>0</v>
      </c>
      <c r="U6936" s="10">
        <f t="shared" si="218"/>
        <v>0</v>
      </c>
      <c r="V6936" s="20">
        <f t="shared" si="219"/>
        <v>0</v>
      </c>
    </row>
    <row r="6937" spans="1:22" ht="29" outlineLevel="4" x14ac:dyDescent="0.35">
      <c r="A6937" s="6" t="s">
        <v>743</v>
      </c>
      <c r="B6937" s="6" t="s">
        <v>744</v>
      </c>
      <c r="C6937" s="12" t="s">
        <v>7403</v>
      </c>
      <c r="D6937" s="5" t="s">
        <v>7407</v>
      </c>
      <c r="E6937" s="6" t="s">
        <v>7407</v>
      </c>
      <c r="F6937" s="1" t="s">
        <v>13022</v>
      </c>
      <c r="G6937" s="15" t="s">
        <v>4</v>
      </c>
      <c r="H6937" s="1" t="s">
        <v>7409</v>
      </c>
      <c r="I6937" s="2" t="s">
        <v>7410</v>
      </c>
      <c r="J6937" s="6" t="s">
        <v>4</v>
      </c>
      <c r="K6937" s="6" t="s">
        <v>4</v>
      </c>
      <c r="L6937" s="6" t="s">
        <v>4</v>
      </c>
      <c r="M6937" s="6" t="s">
        <v>5</v>
      </c>
      <c r="N6937" s="6" t="s">
        <v>7413</v>
      </c>
      <c r="O6937" s="16">
        <v>44875</v>
      </c>
      <c r="P6937" s="6" t="s">
        <v>7</v>
      </c>
      <c r="Q6937" s="18">
        <v>245297.61</v>
      </c>
      <c r="R6937" s="18">
        <v>245297.61</v>
      </c>
      <c r="S6937" s="18">
        <v>0</v>
      </c>
      <c r="T6937" s="18">
        <v>0</v>
      </c>
      <c r="U6937" s="10">
        <f t="shared" si="218"/>
        <v>0</v>
      </c>
      <c r="V6937" s="20">
        <f t="shared" si="219"/>
        <v>0</v>
      </c>
    </row>
    <row r="6938" spans="1:22" ht="29" outlineLevel="4" x14ac:dyDescent="0.35">
      <c r="A6938" s="6" t="s">
        <v>743</v>
      </c>
      <c r="B6938" s="6" t="s">
        <v>744</v>
      </c>
      <c r="C6938" s="12" t="s">
        <v>7403</v>
      </c>
      <c r="D6938" s="5" t="s">
        <v>7407</v>
      </c>
      <c r="E6938" s="6" t="s">
        <v>7407</v>
      </c>
      <c r="F6938" s="1" t="s">
        <v>13022</v>
      </c>
      <c r="G6938" s="15" t="s">
        <v>4</v>
      </c>
      <c r="H6938" s="1" t="s">
        <v>7409</v>
      </c>
      <c r="I6938" s="2" t="s">
        <v>7410</v>
      </c>
      <c r="J6938" s="6" t="s">
        <v>4</v>
      </c>
      <c r="K6938" s="6" t="s">
        <v>4</v>
      </c>
      <c r="L6938" s="6" t="s">
        <v>4</v>
      </c>
      <c r="M6938" s="6" t="s">
        <v>5</v>
      </c>
      <c r="N6938" s="6" t="s">
        <v>7414</v>
      </c>
      <c r="O6938" s="16">
        <v>44950</v>
      </c>
      <c r="P6938" s="6" t="s">
        <v>7</v>
      </c>
      <c r="Q6938" s="18">
        <v>639949.14</v>
      </c>
      <c r="R6938" s="18">
        <v>639949.14</v>
      </c>
      <c r="S6938" s="18">
        <v>0</v>
      </c>
      <c r="T6938" s="18">
        <v>0</v>
      </c>
      <c r="U6938" s="10">
        <f t="shared" si="218"/>
        <v>0</v>
      </c>
      <c r="V6938" s="20">
        <f t="shared" si="219"/>
        <v>0</v>
      </c>
    </row>
    <row r="6939" spans="1:22" ht="29" outlineLevel="4" x14ac:dyDescent="0.35">
      <c r="A6939" s="6" t="s">
        <v>743</v>
      </c>
      <c r="B6939" s="6" t="s">
        <v>744</v>
      </c>
      <c r="C6939" s="12" t="s">
        <v>7403</v>
      </c>
      <c r="D6939" s="5" t="s">
        <v>7407</v>
      </c>
      <c r="E6939" s="6" t="s">
        <v>7407</v>
      </c>
      <c r="F6939" s="1" t="s">
        <v>13022</v>
      </c>
      <c r="G6939" s="15" t="s">
        <v>4</v>
      </c>
      <c r="H6939" s="1" t="s">
        <v>7409</v>
      </c>
      <c r="I6939" s="2" t="s">
        <v>7410</v>
      </c>
      <c r="J6939" s="6" t="s">
        <v>4</v>
      </c>
      <c r="K6939" s="6" t="s">
        <v>4</v>
      </c>
      <c r="L6939" s="6" t="s">
        <v>4</v>
      </c>
      <c r="M6939" s="6" t="s">
        <v>5</v>
      </c>
      <c r="N6939" s="6" t="s">
        <v>7415</v>
      </c>
      <c r="O6939" s="16">
        <v>45054</v>
      </c>
      <c r="P6939" s="6" t="s">
        <v>7</v>
      </c>
      <c r="Q6939" s="18">
        <v>433291.58</v>
      </c>
      <c r="R6939" s="18">
        <v>433291.58</v>
      </c>
      <c r="S6939" s="18">
        <v>0</v>
      </c>
      <c r="T6939" s="18">
        <v>0</v>
      </c>
      <c r="U6939" s="10">
        <f t="shared" si="218"/>
        <v>0</v>
      </c>
      <c r="V6939" s="20">
        <f t="shared" si="219"/>
        <v>0</v>
      </c>
    </row>
    <row r="6940" spans="1:22" ht="29" outlineLevel="4" x14ac:dyDescent="0.35">
      <c r="A6940" s="6" t="s">
        <v>743</v>
      </c>
      <c r="B6940" s="6" t="s">
        <v>744</v>
      </c>
      <c r="C6940" s="12" t="s">
        <v>7403</v>
      </c>
      <c r="D6940" s="5" t="s">
        <v>7407</v>
      </c>
      <c r="E6940" s="6" t="s">
        <v>7407</v>
      </c>
      <c r="F6940" s="1" t="s">
        <v>13022</v>
      </c>
      <c r="G6940" s="15" t="s">
        <v>4</v>
      </c>
      <c r="H6940" s="1" t="s">
        <v>7409</v>
      </c>
      <c r="I6940" s="2" t="s">
        <v>7410</v>
      </c>
      <c r="J6940" s="6" t="s">
        <v>4</v>
      </c>
      <c r="K6940" s="6" t="s">
        <v>4</v>
      </c>
      <c r="L6940" s="6" t="s">
        <v>4</v>
      </c>
      <c r="M6940" s="6" t="s">
        <v>5</v>
      </c>
      <c r="N6940" s="6" t="s">
        <v>7416</v>
      </c>
      <c r="O6940" s="16">
        <v>45071</v>
      </c>
      <c r="P6940" s="6" t="s">
        <v>7</v>
      </c>
      <c r="Q6940" s="18">
        <v>409699.83</v>
      </c>
      <c r="R6940" s="18">
        <v>409699.83</v>
      </c>
      <c r="S6940" s="18">
        <v>0</v>
      </c>
      <c r="T6940" s="18">
        <v>0</v>
      </c>
      <c r="U6940" s="10">
        <f t="shared" si="218"/>
        <v>0</v>
      </c>
      <c r="V6940" s="20">
        <f t="shared" si="219"/>
        <v>0</v>
      </c>
    </row>
    <row r="6941" spans="1:22" ht="29" outlineLevel="4" x14ac:dyDescent="0.35">
      <c r="A6941" s="6" t="s">
        <v>743</v>
      </c>
      <c r="B6941" s="6" t="s">
        <v>744</v>
      </c>
      <c r="C6941" s="12" t="s">
        <v>7403</v>
      </c>
      <c r="D6941" s="5" t="s">
        <v>7407</v>
      </c>
      <c r="E6941" s="6" t="s">
        <v>7407</v>
      </c>
      <c r="F6941" s="1" t="s">
        <v>13022</v>
      </c>
      <c r="G6941" s="15" t="s">
        <v>4</v>
      </c>
      <c r="H6941" s="1" t="s">
        <v>7409</v>
      </c>
      <c r="I6941" s="2" t="s">
        <v>7410</v>
      </c>
      <c r="J6941" s="6" t="s">
        <v>4</v>
      </c>
      <c r="K6941" s="6" t="s">
        <v>4</v>
      </c>
      <c r="L6941" s="6" t="s">
        <v>4</v>
      </c>
      <c r="M6941" s="6" t="s">
        <v>5</v>
      </c>
      <c r="N6941" s="6" t="s">
        <v>7417</v>
      </c>
      <c r="O6941" s="16">
        <v>45091</v>
      </c>
      <c r="P6941" s="6" t="s">
        <v>7</v>
      </c>
      <c r="Q6941" s="18">
        <v>92482.89</v>
      </c>
      <c r="R6941" s="18">
        <v>92482.89</v>
      </c>
      <c r="S6941" s="18">
        <v>0</v>
      </c>
      <c r="T6941" s="18">
        <v>0</v>
      </c>
      <c r="U6941" s="10">
        <f t="shared" si="218"/>
        <v>0</v>
      </c>
      <c r="V6941" s="20">
        <f t="shared" si="219"/>
        <v>0</v>
      </c>
    </row>
    <row r="6942" spans="1:22" outlineLevel="3" x14ac:dyDescent="0.35">
      <c r="H6942" s="14" t="s">
        <v>12615</v>
      </c>
      <c r="O6942" s="16"/>
      <c r="Q6942" s="18">
        <f>SUBTOTAL(9,Q6934:Q6941)</f>
        <v>2499052.4200000004</v>
      </c>
      <c r="R6942" s="18">
        <f>SUBTOTAL(9,R6934:R6941)</f>
        <v>2499052.4200000004</v>
      </c>
      <c r="S6942" s="18">
        <f>SUBTOTAL(9,S6934:S6941)</f>
        <v>0</v>
      </c>
      <c r="T6942" s="18">
        <f>SUBTOTAL(9,T6934:T6941)</f>
        <v>0</v>
      </c>
      <c r="U6942" s="10">
        <f t="shared" si="218"/>
        <v>0</v>
      </c>
      <c r="V6942" s="20">
        <f t="shared" si="219"/>
        <v>0</v>
      </c>
    </row>
    <row r="6943" spans="1:22" outlineLevel="2" x14ac:dyDescent="0.35">
      <c r="C6943" s="13" t="s">
        <v>10889</v>
      </c>
      <c r="O6943" s="16"/>
      <c r="Q6943" s="18">
        <f>SUBTOTAL(9,Q6931:Q6941)</f>
        <v>2580222.6</v>
      </c>
      <c r="R6943" s="18">
        <f>SUBTOTAL(9,R6931:R6941)</f>
        <v>2499052.4200000004</v>
      </c>
      <c r="S6943" s="18">
        <f>SUBTOTAL(9,S6931:S6941)</f>
        <v>81170.179999999993</v>
      </c>
      <c r="T6943" s="18">
        <f>SUBTOTAL(9,T6931:T6941)</f>
        <v>0</v>
      </c>
      <c r="U6943" s="10">
        <f t="shared" si="218"/>
        <v>-2.9103830456733704E-10</v>
      </c>
      <c r="V6943" s="20">
        <f t="shared" si="219"/>
        <v>-2.9103830456733704E-10</v>
      </c>
    </row>
    <row r="6944" spans="1:22" outlineLevel="4" x14ac:dyDescent="0.35">
      <c r="A6944" s="6" t="s">
        <v>1200</v>
      </c>
      <c r="B6944" s="6" t="s">
        <v>1201</v>
      </c>
      <c r="C6944" s="12" t="s">
        <v>7418</v>
      </c>
      <c r="D6944" s="5" t="s">
        <v>7419</v>
      </c>
      <c r="E6944" s="6" t="s">
        <v>7419</v>
      </c>
      <c r="F6944" s="1" t="s">
        <v>4</v>
      </c>
      <c r="G6944" s="15" t="s">
        <v>1204</v>
      </c>
      <c r="H6944" s="1" t="s">
        <v>1206</v>
      </c>
      <c r="I6944" s="2" t="s">
        <v>1207</v>
      </c>
      <c r="J6944" s="6" t="s">
        <v>4</v>
      </c>
      <c r="K6944" s="6" t="s">
        <v>4</v>
      </c>
      <c r="L6944" s="6" t="s">
        <v>4</v>
      </c>
      <c r="M6944" s="6" t="s">
        <v>5</v>
      </c>
      <c r="N6944" s="6" t="s">
        <v>7420</v>
      </c>
      <c r="O6944" s="16">
        <v>44831</v>
      </c>
      <c r="P6944" s="6" t="s">
        <v>7</v>
      </c>
      <c r="Q6944" s="18">
        <v>3598.76</v>
      </c>
      <c r="R6944" s="18">
        <v>0</v>
      </c>
      <c r="S6944" s="18">
        <v>3598.76</v>
      </c>
      <c r="T6944" s="18">
        <v>0</v>
      </c>
      <c r="U6944" s="10">
        <f t="shared" si="218"/>
        <v>0</v>
      </c>
      <c r="V6944" s="20">
        <f t="shared" si="219"/>
        <v>0</v>
      </c>
    </row>
    <row r="6945" spans="1:22" outlineLevel="4" x14ac:dyDescent="0.35">
      <c r="A6945" s="6" t="s">
        <v>1200</v>
      </c>
      <c r="B6945" s="6" t="s">
        <v>1201</v>
      </c>
      <c r="C6945" s="12" t="s">
        <v>7418</v>
      </c>
      <c r="D6945" s="5" t="s">
        <v>7419</v>
      </c>
      <c r="E6945" s="6" t="s">
        <v>7419</v>
      </c>
      <c r="F6945" s="1" t="s">
        <v>4</v>
      </c>
      <c r="G6945" s="15" t="s">
        <v>1204</v>
      </c>
      <c r="H6945" s="1" t="s">
        <v>1206</v>
      </c>
      <c r="I6945" s="2" t="s">
        <v>1207</v>
      </c>
      <c r="J6945" s="6" t="s">
        <v>4</v>
      </c>
      <c r="K6945" s="6" t="s">
        <v>4</v>
      </c>
      <c r="L6945" s="6" t="s">
        <v>4</v>
      </c>
      <c r="M6945" s="6" t="s">
        <v>5</v>
      </c>
      <c r="N6945" s="6" t="s">
        <v>7421</v>
      </c>
      <c r="O6945" s="16">
        <v>44923</v>
      </c>
      <c r="P6945" s="6" t="s">
        <v>7</v>
      </c>
      <c r="Q6945" s="18">
        <v>4100.46</v>
      </c>
      <c r="R6945" s="18">
        <v>0</v>
      </c>
      <c r="S6945" s="18">
        <v>4100.46</v>
      </c>
      <c r="T6945" s="18">
        <v>0</v>
      </c>
      <c r="U6945" s="10">
        <f t="shared" si="218"/>
        <v>0</v>
      </c>
      <c r="V6945" s="20">
        <f t="shared" si="219"/>
        <v>0</v>
      </c>
    </row>
    <row r="6946" spans="1:22" outlineLevel="3" x14ac:dyDescent="0.35">
      <c r="H6946" s="14" t="s">
        <v>11554</v>
      </c>
      <c r="O6946" s="16"/>
      <c r="Q6946" s="18">
        <f>SUBTOTAL(9,Q6944:Q6945)</f>
        <v>7699.22</v>
      </c>
      <c r="R6946" s="18">
        <f>SUBTOTAL(9,R6944:R6945)</f>
        <v>0</v>
      </c>
      <c r="S6946" s="18">
        <f>SUBTOTAL(9,S6944:S6945)</f>
        <v>7699.22</v>
      </c>
      <c r="T6946" s="18">
        <f>SUBTOTAL(9,T6944:T6945)</f>
        <v>0</v>
      </c>
      <c r="U6946" s="10">
        <f t="shared" si="218"/>
        <v>0</v>
      </c>
      <c r="V6946" s="20">
        <f t="shared" si="219"/>
        <v>0</v>
      </c>
    </row>
    <row r="6947" spans="1:22" outlineLevel="2" x14ac:dyDescent="0.35">
      <c r="C6947" s="13" t="s">
        <v>10890</v>
      </c>
      <c r="O6947" s="16"/>
      <c r="Q6947" s="18">
        <f>SUBTOTAL(9,Q6944:Q6945)</f>
        <v>7699.22</v>
      </c>
      <c r="R6947" s="18">
        <f>SUBTOTAL(9,R6944:R6945)</f>
        <v>0</v>
      </c>
      <c r="S6947" s="18">
        <f>SUBTOTAL(9,S6944:S6945)</f>
        <v>7699.22</v>
      </c>
      <c r="T6947" s="18">
        <f>SUBTOTAL(9,T6944:T6945)</f>
        <v>0</v>
      </c>
      <c r="U6947" s="10">
        <f t="shared" si="218"/>
        <v>0</v>
      </c>
      <c r="V6947" s="20">
        <f t="shared" si="219"/>
        <v>0</v>
      </c>
    </row>
    <row r="6948" spans="1:22" outlineLevel="4" x14ac:dyDescent="0.35">
      <c r="A6948" s="6" t="s">
        <v>1200</v>
      </c>
      <c r="B6948" s="6" t="s">
        <v>1201</v>
      </c>
      <c r="C6948" s="12" t="s">
        <v>7422</v>
      </c>
      <c r="D6948" s="5" t="s">
        <v>7423</v>
      </c>
      <c r="E6948" s="6" t="s">
        <v>7423</v>
      </c>
      <c r="F6948" s="1" t="s">
        <v>4</v>
      </c>
      <c r="G6948" s="15" t="s">
        <v>1204</v>
      </c>
      <c r="H6948" s="1" t="s">
        <v>1206</v>
      </c>
      <c r="I6948" s="2" t="s">
        <v>1207</v>
      </c>
      <c r="J6948" s="6" t="s">
        <v>4</v>
      </c>
      <c r="K6948" s="6" t="s">
        <v>4</v>
      </c>
      <c r="L6948" s="6" t="s">
        <v>4</v>
      </c>
      <c r="M6948" s="6" t="s">
        <v>5</v>
      </c>
      <c r="N6948" s="6" t="s">
        <v>7424</v>
      </c>
      <c r="O6948" s="16">
        <v>44831</v>
      </c>
      <c r="P6948" s="6" t="s">
        <v>7</v>
      </c>
      <c r="Q6948" s="18">
        <v>25214.959999999999</v>
      </c>
      <c r="R6948" s="18">
        <v>0</v>
      </c>
      <c r="S6948" s="18">
        <v>25214.959999999999</v>
      </c>
      <c r="T6948" s="18">
        <v>0</v>
      </c>
      <c r="U6948" s="10">
        <f t="shared" si="218"/>
        <v>0</v>
      </c>
      <c r="V6948" s="20">
        <f t="shared" si="219"/>
        <v>0</v>
      </c>
    </row>
    <row r="6949" spans="1:22" outlineLevel="4" x14ac:dyDescent="0.35">
      <c r="A6949" s="6" t="s">
        <v>1200</v>
      </c>
      <c r="B6949" s="6" t="s">
        <v>1201</v>
      </c>
      <c r="C6949" s="12" t="s">
        <v>7422</v>
      </c>
      <c r="D6949" s="5" t="s">
        <v>7423</v>
      </c>
      <c r="E6949" s="6" t="s">
        <v>7423</v>
      </c>
      <c r="F6949" s="1" t="s">
        <v>4</v>
      </c>
      <c r="G6949" s="15" t="s">
        <v>1204</v>
      </c>
      <c r="H6949" s="1" t="s">
        <v>1206</v>
      </c>
      <c r="I6949" s="2" t="s">
        <v>1207</v>
      </c>
      <c r="J6949" s="6" t="s">
        <v>4</v>
      </c>
      <c r="K6949" s="6" t="s">
        <v>4</v>
      </c>
      <c r="L6949" s="6" t="s">
        <v>4</v>
      </c>
      <c r="M6949" s="6" t="s">
        <v>5</v>
      </c>
      <c r="N6949" s="6" t="s">
        <v>7425</v>
      </c>
      <c r="O6949" s="16">
        <v>44923</v>
      </c>
      <c r="P6949" s="6" t="s">
        <v>7</v>
      </c>
      <c r="Q6949" s="18">
        <v>25214.95</v>
      </c>
      <c r="R6949" s="18">
        <v>0</v>
      </c>
      <c r="S6949" s="18">
        <v>25214.95</v>
      </c>
      <c r="T6949" s="18">
        <v>0</v>
      </c>
      <c r="U6949" s="10">
        <f t="shared" si="218"/>
        <v>0</v>
      </c>
      <c r="V6949" s="20">
        <f t="shared" si="219"/>
        <v>0</v>
      </c>
    </row>
    <row r="6950" spans="1:22" outlineLevel="3" x14ac:dyDescent="0.35">
      <c r="H6950" s="14" t="s">
        <v>11554</v>
      </c>
      <c r="O6950" s="16"/>
      <c r="Q6950" s="18">
        <f>SUBTOTAL(9,Q6948:Q6949)</f>
        <v>50429.91</v>
      </c>
      <c r="R6950" s="18">
        <f>SUBTOTAL(9,R6948:R6949)</f>
        <v>0</v>
      </c>
      <c r="S6950" s="18">
        <f>SUBTOTAL(9,S6948:S6949)</f>
        <v>50429.91</v>
      </c>
      <c r="T6950" s="18">
        <f>SUBTOTAL(9,T6948:T6949)</f>
        <v>0</v>
      </c>
      <c r="U6950" s="10">
        <f t="shared" si="218"/>
        <v>0</v>
      </c>
      <c r="V6950" s="20">
        <f t="shared" si="219"/>
        <v>0</v>
      </c>
    </row>
    <row r="6951" spans="1:22" outlineLevel="2" x14ac:dyDescent="0.35">
      <c r="C6951" s="13" t="s">
        <v>10891</v>
      </c>
      <c r="O6951" s="16"/>
      <c r="Q6951" s="18">
        <f>SUBTOTAL(9,Q6948:Q6949)</f>
        <v>50429.91</v>
      </c>
      <c r="R6951" s="18">
        <f>SUBTOTAL(9,R6948:R6949)</f>
        <v>0</v>
      </c>
      <c r="S6951" s="18">
        <f>SUBTOTAL(9,S6948:S6949)</f>
        <v>50429.91</v>
      </c>
      <c r="T6951" s="18">
        <f>SUBTOTAL(9,T6948:T6949)</f>
        <v>0</v>
      </c>
      <c r="U6951" s="10">
        <f t="shared" si="218"/>
        <v>0</v>
      </c>
      <c r="V6951" s="20">
        <f t="shared" si="219"/>
        <v>0</v>
      </c>
    </row>
    <row r="6952" spans="1:22" outlineLevel="4" x14ac:dyDescent="0.35">
      <c r="A6952" s="6" t="s">
        <v>1200</v>
      </c>
      <c r="B6952" s="6" t="s">
        <v>1201</v>
      </c>
      <c r="C6952" s="12" t="s">
        <v>7426</v>
      </c>
      <c r="D6952" s="5" t="s">
        <v>7427</v>
      </c>
      <c r="E6952" s="6" t="s">
        <v>7427</v>
      </c>
      <c r="F6952" s="1" t="s">
        <v>4</v>
      </c>
      <c r="G6952" s="15" t="s">
        <v>1204</v>
      </c>
      <c r="H6952" s="1" t="s">
        <v>1206</v>
      </c>
      <c r="I6952" s="2" t="s">
        <v>1207</v>
      </c>
      <c r="J6952" s="6" t="s">
        <v>4</v>
      </c>
      <c r="K6952" s="6" t="s">
        <v>4</v>
      </c>
      <c r="L6952" s="6" t="s">
        <v>4</v>
      </c>
      <c r="M6952" s="6" t="s">
        <v>5</v>
      </c>
      <c r="N6952" s="6" t="s">
        <v>7428</v>
      </c>
      <c r="O6952" s="16">
        <v>44831</v>
      </c>
      <c r="P6952" s="6" t="s">
        <v>7</v>
      </c>
      <c r="Q6952" s="18">
        <v>21560.880000000001</v>
      </c>
      <c r="R6952" s="18">
        <v>0</v>
      </c>
      <c r="S6952" s="18">
        <v>21560.880000000001</v>
      </c>
      <c r="T6952" s="18">
        <v>0</v>
      </c>
      <c r="U6952" s="10">
        <f t="shared" si="218"/>
        <v>0</v>
      </c>
      <c r="V6952" s="20">
        <f t="shared" si="219"/>
        <v>0</v>
      </c>
    </row>
    <row r="6953" spans="1:22" outlineLevel="4" x14ac:dyDescent="0.35">
      <c r="A6953" s="6" t="s">
        <v>1200</v>
      </c>
      <c r="B6953" s="6" t="s">
        <v>1201</v>
      </c>
      <c r="C6953" s="12" t="s">
        <v>7426</v>
      </c>
      <c r="D6953" s="5" t="s">
        <v>7427</v>
      </c>
      <c r="E6953" s="6" t="s">
        <v>7427</v>
      </c>
      <c r="F6953" s="1" t="s">
        <v>4</v>
      </c>
      <c r="G6953" s="15" t="s">
        <v>1204</v>
      </c>
      <c r="H6953" s="1" t="s">
        <v>1206</v>
      </c>
      <c r="I6953" s="2" t="s">
        <v>1207</v>
      </c>
      <c r="J6953" s="6" t="s">
        <v>4</v>
      </c>
      <c r="K6953" s="6" t="s">
        <v>4</v>
      </c>
      <c r="L6953" s="6" t="s">
        <v>4</v>
      </c>
      <c r="M6953" s="6" t="s">
        <v>5</v>
      </c>
      <c r="N6953" s="6" t="s">
        <v>7429</v>
      </c>
      <c r="O6953" s="16">
        <v>44923</v>
      </c>
      <c r="P6953" s="6" t="s">
        <v>7</v>
      </c>
      <c r="Q6953" s="18">
        <v>21560.86</v>
      </c>
      <c r="R6953" s="18">
        <v>0</v>
      </c>
      <c r="S6953" s="18">
        <v>21560.86</v>
      </c>
      <c r="T6953" s="18">
        <v>0</v>
      </c>
      <c r="U6953" s="10">
        <f t="shared" si="218"/>
        <v>0</v>
      </c>
      <c r="V6953" s="20">
        <f t="shared" si="219"/>
        <v>0</v>
      </c>
    </row>
    <row r="6954" spans="1:22" outlineLevel="3" x14ac:dyDescent="0.35">
      <c r="H6954" s="14" t="s">
        <v>11554</v>
      </c>
      <c r="O6954" s="16"/>
      <c r="Q6954" s="18">
        <f>SUBTOTAL(9,Q6952:Q6953)</f>
        <v>43121.740000000005</v>
      </c>
      <c r="R6954" s="18">
        <f>SUBTOTAL(9,R6952:R6953)</f>
        <v>0</v>
      </c>
      <c r="S6954" s="18">
        <f>SUBTOTAL(9,S6952:S6953)</f>
        <v>43121.740000000005</v>
      </c>
      <c r="T6954" s="18">
        <f>SUBTOTAL(9,T6952:T6953)</f>
        <v>0</v>
      </c>
      <c r="U6954" s="10">
        <f t="shared" si="218"/>
        <v>0</v>
      </c>
      <c r="V6954" s="20">
        <f t="shared" si="219"/>
        <v>0</v>
      </c>
    </row>
    <row r="6955" spans="1:22" outlineLevel="2" x14ac:dyDescent="0.35">
      <c r="C6955" s="13" t="s">
        <v>10892</v>
      </c>
      <c r="O6955" s="16"/>
      <c r="Q6955" s="18">
        <f>SUBTOTAL(9,Q6952:Q6953)</f>
        <v>43121.740000000005</v>
      </c>
      <c r="R6955" s="18">
        <f>SUBTOTAL(9,R6952:R6953)</f>
        <v>0</v>
      </c>
      <c r="S6955" s="18">
        <f>SUBTOTAL(9,S6952:S6953)</f>
        <v>43121.740000000005</v>
      </c>
      <c r="T6955" s="18">
        <f>SUBTOTAL(9,T6952:T6953)</f>
        <v>0</v>
      </c>
      <c r="U6955" s="10">
        <f t="shared" si="218"/>
        <v>0</v>
      </c>
      <c r="V6955" s="20">
        <f t="shared" si="219"/>
        <v>0</v>
      </c>
    </row>
    <row r="6956" spans="1:22" outlineLevel="4" x14ac:dyDescent="0.35">
      <c r="A6956" s="6" t="s">
        <v>1200</v>
      </c>
      <c r="B6956" s="6" t="s">
        <v>1201</v>
      </c>
      <c r="C6956" s="12" t="s">
        <v>7430</v>
      </c>
      <c r="D6956" s="5" t="s">
        <v>7431</v>
      </c>
      <c r="E6956" s="6" t="s">
        <v>7431</v>
      </c>
      <c r="F6956" s="1" t="s">
        <v>4</v>
      </c>
      <c r="G6956" s="15" t="s">
        <v>1204</v>
      </c>
      <c r="H6956" s="1" t="s">
        <v>1206</v>
      </c>
      <c r="I6956" s="2" t="s">
        <v>1207</v>
      </c>
      <c r="J6956" s="6" t="s">
        <v>4</v>
      </c>
      <c r="K6956" s="6" t="s">
        <v>4</v>
      </c>
      <c r="L6956" s="6" t="s">
        <v>4</v>
      </c>
      <c r="M6956" s="6" t="s">
        <v>5</v>
      </c>
      <c r="N6956" s="6" t="s">
        <v>7432</v>
      </c>
      <c r="O6956" s="16">
        <v>44831</v>
      </c>
      <c r="P6956" s="6" t="s">
        <v>7</v>
      </c>
      <c r="Q6956" s="18">
        <v>33603.71</v>
      </c>
      <c r="R6956" s="18">
        <v>0</v>
      </c>
      <c r="S6956" s="18">
        <v>33603.71</v>
      </c>
      <c r="T6956" s="18">
        <v>0</v>
      </c>
      <c r="U6956" s="10">
        <f t="shared" si="218"/>
        <v>0</v>
      </c>
      <c r="V6956" s="20">
        <f t="shared" si="219"/>
        <v>0</v>
      </c>
    </row>
    <row r="6957" spans="1:22" outlineLevel="4" x14ac:dyDescent="0.35">
      <c r="A6957" s="6" t="s">
        <v>1200</v>
      </c>
      <c r="B6957" s="6" t="s">
        <v>1201</v>
      </c>
      <c r="C6957" s="12" t="s">
        <v>7430</v>
      </c>
      <c r="D6957" s="5" t="s">
        <v>7431</v>
      </c>
      <c r="E6957" s="6" t="s">
        <v>7431</v>
      </c>
      <c r="F6957" s="1" t="s">
        <v>4</v>
      </c>
      <c r="G6957" s="15" t="s">
        <v>1204</v>
      </c>
      <c r="H6957" s="1" t="s">
        <v>1206</v>
      </c>
      <c r="I6957" s="2" t="s">
        <v>1207</v>
      </c>
      <c r="J6957" s="6" t="s">
        <v>4</v>
      </c>
      <c r="K6957" s="6" t="s">
        <v>4</v>
      </c>
      <c r="L6957" s="6" t="s">
        <v>4</v>
      </c>
      <c r="M6957" s="6" t="s">
        <v>5</v>
      </c>
      <c r="N6957" s="6" t="s">
        <v>7433</v>
      </c>
      <c r="O6957" s="16">
        <v>44923</v>
      </c>
      <c r="P6957" s="6" t="s">
        <v>7</v>
      </c>
      <c r="Q6957" s="18">
        <v>33603.699999999997</v>
      </c>
      <c r="R6957" s="18">
        <v>0</v>
      </c>
      <c r="S6957" s="18">
        <v>33603.699999999997</v>
      </c>
      <c r="T6957" s="18">
        <v>0</v>
      </c>
      <c r="U6957" s="10">
        <f t="shared" si="218"/>
        <v>0</v>
      </c>
      <c r="V6957" s="20">
        <f t="shared" si="219"/>
        <v>0</v>
      </c>
    </row>
    <row r="6958" spans="1:22" outlineLevel="3" x14ac:dyDescent="0.35">
      <c r="H6958" s="14" t="s">
        <v>11554</v>
      </c>
      <c r="O6958" s="16"/>
      <c r="Q6958" s="18">
        <f>SUBTOTAL(9,Q6956:Q6957)</f>
        <v>67207.41</v>
      </c>
      <c r="R6958" s="18">
        <f>SUBTOTAL(9,R6956:R6957)</f>
        <v>0</v>
      </c>
      <c r="S6958" s="18">
        <f>SUBTOTAL(9,S6956:S6957)</f>
        <v>67207.41</v>
      </c>
      <c r="T6958" s="18">
        <f>SUBTOTAL(9,T6956:T6957)</f>
        <v>0</v>
      </c>
      <c r="U6958" s="10">
        <f t="shared" si="218"/>
        <v>0</v>
      </c>
      <c r="V6958" s="20">
        <f t="shared" si="219"/>
        <v>0</v>
      </c>
    </row>
    <row r="6959" spans="1:22" outlineLevel="2" x14ac:dyDescent="0.35">
      <c r="C6959" s="13" t="s">
        <v>10893</v>
      </c>
      <c r="O6959" s="16"/>
      <c r="Q6959" s="18">
        <f>SUBTOTAL(9,Q6956:Q6957)</f>
        <v>67207.41</v>
      </c>
      <c r="R6959" s="18">
        <f>SUBTOTAL(9,R6956:R6957)</f>
        <v>0</v>
      </c>
      <c r="S6959" s="18">
        <f>SUBTOTAL(9,S6956:S6957)</f>
        <v>67207.41</v>
      </c>
      <c r="T6959" s="18">
        <f>SUBTOTAL(9,T6956:T6957)</f>
        <v>0</v>
      </c>
      <c r="U6959" s="10">
        <f t="shared" si="218"/>
        <v>0</v>
      </c>
      <c r="V6959" s="20">
        <f t="shared" si="219"/>
        <v>0</v>
      </c>
    </row>
    <row r="6960" spans="1:22" outlineLevel="4" x14ac:dyDescent="0.35">
      <c r="A6960" s="6" t="s">
        <v>1200</v>
      </c>
      <c r="B6960" s="6" t="s">
        <v>1201</v>
      </c>
      <c r="C6960" s="12" t="s">
        <v>7434</v>
      </c>
      <c r="D6960" s="5" t="s">
        <v>7435</v>
      </c>
      <c r="E6960" s="6" t="s">
        <v>7435</v>
      </c>
      <c r="F6960" s="1" t="s">
        <v>4</v>
      </c>
      <c r="G6960" s="15" t="s">
        <v>1204</v>
      </c>
      <c r="H6960" s="1" t="s">
        <v>1206</v>
      </c>
      <c r="I6960" s="2" t="s">
        <v>1207</v>
      </c>
      <c r="J6960" s="6" t="s">
        <v>4</v>
      </c>
      <c r="K6960" s="6" t="s">
        <v>4</v>
      </c>
      <c r="L6960" s="6" t="s">
        <v>4</v>
      </c>
      <c r="M6960" s="6" t="s">
        <v>5</v>
      </c>
      <c r="N6960" s="6" t="s">
        <v>7436</v>
      </c>
      <c r="O6960" s="16">
        <v>44831</v>
      </c>
      <c r="P6960" s="6" t="s">
        <v>7</v>
      </c>
      <c r="Q6960" s="18">
        <v>29718.07</v>
      </c>
      <c r="R6960" s="18">
        <v>0</v>
      </c>
      <c r="S6960" s="18">
        <v>29718.07</v>
      </c>
      <c r="T6960" s="18">
        <v>0</v>
      </c>
      <c r="U6960" s="10">
        <f t="shared" si="218"/>
        <v>0</v>
      </c>
      <c r="V6960" s="20">
        <f t="shared" si="219"/>
        <v>0</v>
      </c>
    </row>
    <row r="6961" spans="1:22" outlineLevel="4" x14ac:dyDescent="0.35">
      <c r="A6961" s="6" t="s">
        <v>1200</v>
      </c>
      <c r="B6961" s="6" t="s">
        <v>1201</v>
      </c>
      <c r="C6961" s="12" t="s">
        <v>7434</v>
      </c>
      <c r="D6961" s="5" t="s">
        <v>7435</v>
      </c>
      <c r="E6961" s="6" t="s">
        <v>7435</v>
      </c>
      <c r="F6961" s="1" t="s">
        <v>4</v>
      </c>
      <c r="G6961" s="15" t="s">
        <v>1204</v>
      </c>
      <c r="H6961" s="1" t="s">
        <v>1206</v>
      </c>
      <c r="I6961" s="2" t="s">
        <v>1207</v>
      </c>
      <c r="J6961" s="6" t="s">
        <v>4</v>
      </c>
      <c r="K6961" s="6" t="s">
        <v>4</v>
      </c>
      <c r="L6961" s="6" t="s">
        <v>4</v>
      </c>
      <c r="M6961" s="6" t="s">
        <v>5</v>
      </c>
      <c r="N6961" s="6" t="s">
        <v>7437</v>
      </c>
      <c r="O6961" s="16">
        <v>44923</v>
      </c>
      <c r="P6961" s="6" t="s">
        <v>7</v>
      </c>
      <c r="Q6961" s="18">
        <v>29718.07</v>
      </c>
      <c r="R6961" s="18">
        <v>0</v>
      </c>
      <c r="S6961" s="18">
        <v>29718.07</v>
      </c>
      <c r="T6961" s="18">
        <v>0</v>
      </c>
      <c r="U6961" s="10">
        <f t="shared" si="218"/>
        <v>0</v>
      </c>
      <c r="V6961" s="20">
        <f t="shared" si="219"/>
        <v>0</v>
      </c>
    </row>
    <row r="6962" spans="1:22" outlineLevel="3" x14ac:dyDescent="0.35">
      <c r="H6962" s="14" t="s">
        <v>11554</v>
      </c>
      <c r="O6962" s="16"/>
      <c r="Q6962" s="18">
        <f>SUBTOTAL(9,Q6960:Q6961)</f>
        <v>59436.14</v>
      </c>
      <c r="R6962" s="18">
        <f>SUBTOTAL(9,R6960:R6961)</f>
        <v>0</v>
      </c>
      <c r="S6962" s="18">
        <f>SUBTOTAL(9,S6960:S6961)</f>
        <v>59436.14</v>
      </c>
      <c r="T6962" s="18">
        <f>SUBTOTAL(9,T6960:T6961)</f>
        <v>0</v>
      </c>
      <c r="U6962" s="10">
        <f t="shared" si="218"/>
        <v>0</v>
      </c>
      <c r="V6962" s="20">
        <f t="shared" si="219"/>
        <v>0</v>
      </c>
    </row>
    <row r="6963" spans="1:22" outlineLevel="2" x14ac:dyDescent="0.35">
      <c r="C6963" s="13" t="s">
        <v>10894</v>
      </c>
      <c r="O6963" s="16"/>
      <c r="Q6963" s="18">
        <f>SUBTOTAL(9,Q6960:Q6961)</f>
        <v>59436.14</v>
      </c>
      <c r="R6963" s="18">
        <f>SUBTOTAL(9,R6960:R6961)</f>
        <v>0</v>
      </c>
      <c r="S6963" s="18">
        <f>SUBTOTAL(9,S6960:S6961)</f>
        <v>59436.14</v>
      </c>
      <c r="T6963" s="18">
        <f>SUBTOTAL(9,T6960:T6961)</f>
        <v>0</v>
      </c>
      <c r="U6963" s="10">
        <f t="shared" si="218"/>
        <v>0</v>
      </c>
      <c r="V6963" s="20">
        <f t="shared" si="219"/>
        <v>0</v>
      </c>
    </row>
    <row r="6964" spans="1:22" outlineLevel="4" x14ac:dyDescent="0.35">
      <c r="A6964" s="6" t="s">
        <v>1200</v>
      </c>
      <c r="B6964" s="6" t="s">
        <v>1201</v>
      </c>
      <c r="C6964" s="12" t="s">
        <v>7438</v>
      </c>
      <c r="D6964" s="5" t="s">
        <v>7439</v>
      </c>
      <c r="E6964" s="6" t="s">
        <v>7439</v>
      </c>
      <c r="F6964" s="1" t="s">
        <v>4</v>
      </c>
      <c r="G6964" s="15" t="s">
        <v>1204</v>
      </c>
      <c r="H6964" s="1" t="s">
        <v>1206</v>
      </c>
      <c r="I6964" s="2" t="s">
        <v>1207</v>
      </c>
      <c r="J6964" s="6" t="s">
        <v>4</v>
      </c>
      <c r="K6964" s="6" t="s">
        <v>4</v>
      </c>
      <c r="L6964" s="6" t="s">
        <v>4</v>
      </c>
      <c r="M6964" s="6" t="s">
        <v>5</v>
      </c>
      <c r="N6964" s="6" t="s">
        <v>7440</v>
      </c>
      <c r="O6964" s="16">
        <v>44831</v>
      </c>
      <c r="P6964" s="6" t="s">
        <v>7</v>
      </c>
      <c r="Q6964" s="18">
        <v>10340.620000000001</v>
      </c>
      <c r="R6964" s="18">
        <v>0</v>
      </c>
      <c r="S6964" s="18">
        <v>10340.620000000001</v>
      </c>
      <c r="T6964" s="18">
        <v>0</v>
      </c>
      <c r="U6964" s="10">
        <f t="shared" si="218"/>
        <v>0</v>
      </c>
      <c r="V6964" s="20">
        <f t="shared" si="219"/>
        <v>0</v>
      </c>
    </row>
    <row r="6965" spans="1:22" outlineLevel="4" x14ac:dyDescent="0.35">
      <c r="A6965" s="6" t="s">
        <v>1200</v>
      </c>
      <c r="B6965" s="6" t="s">
        <v>1201</v>
      </c>
      <c r="C6965" s="12" t="s">
        <v>7438</v>
      </c>
      <c r="D6965" s="5" t="s">
        <v>7439</v>
      </c>
      <c r="E6965" s="6" t="s">
        <v>7439</v>
      </c>
      <c r="F6965" s="1" t="s">
        <v>4</v>
      </c>
      <c r="G6965" s="15" t="s">
        <v>1204</v>
      </c>
      <c r="H6965" s="1" t="s">
        <v>1206</v>
      </c>
      <c r="I6965" s="2" t="s">
        <v>1207</v>
      </c>
      <c r="J6965" s="6" t="s">
        <v>4</v>
      </c>
      <c r="K6965" s="6" t="s">
        <v>4</v>
      </c>
      <c r="L6965" s="6" t="s">
        <v>4</v>
      </c>
      <c r="M6965" s="6" t="s">
        <v>5</v>
      </c>
      <c r="N6965" s="6" t="s">
        <v>7441</v>
      </c>
      <c r="O6965" s="16">
        <v>44923</v>
      </c>
      <c r="P6965" s="6" t="s">
        <v>7</v>
      </c>
      <c r="Q6965" s="18">
        <v>10340.61</v>
      </c>
      <c r="R6965" s="18">
        <v>0</v>
      </c>
      <c r="S6965" s="18">
        <v>10340.61</v>
      </c>
      <c r="T6965" s="18">
        <v>0</v>
      </c>
      <c r="U6965" s="10">
        <f t="shared" si="218"/>
        <v>0</v>
      </c>
      <c r="V6965" s="20">
        <f t="shared" si="219"/>
        <v>0</v>
      </c>
    </row>
    <row r="6966" spans="1:22" outlineLevel="3" x14ac:dyDescent="0.35">
      <c r="H6966" s="14" t="s">
        <v>11554</v>
      </c>
      <c r="O6966" s="16"/>
      <c r="Q6966" s="18">
        <f>SUBTOTAL(9,Q6964:Q6965)</f>
        <v>20681.230000000003</v>
      </c>
      <c r="R6966" s="18">
        <f>SUBTOTAL(9,R6964:R6965)</f>
        <v>0</v>
      </c>
      <c r="S6966" s="18">
        <f>SUBTOTAL(9,S6964:S6965)</f>
        <v>20681.230000000003</v>
      </c>
      <c r="T6966" s="18">
        <f>SUBTOTAL(9,T6964:T6965)</f>
        <v>0</v>
      </c>
      <c r="U6966" s="10">
        <f t="shared" si="218"/>
        <v>0</v>
      </c>
      <c r="V6966" s="20">
        <f t="shared" si="219"/>
        <v>0</v>
      </c>
    </row>
    <row r="6967" spans="1:22" outlineLevel="2" x14ac:dyDescent="0.35">
      <c r="C6967" s="13" t="s">
        <v>10895</v>
      </c>
      <c r="O6967" s="16"/>
      <c r="Q6967" s="18">
        <f>SUBTOTAL(9,Q6964:Q6965)</f>
        <v>20681.230000000003</v>
      </c>
      <c r="R6967" s="18">
        <f>SUBTOTAL(9,R6964:R6965)</f>
        <v>0</v>
      </c>
      <c r="S6967" s="18">
        <f>SUBTOTAL(9,S6964:S6965)</f>
        <v>20681.230000000003</v>
      </c>
      <c r="T6967" s="18">
        <f>SUBTOTAL(9,T6964:T6965)</f>
        <v>0</v>
      </c>
      <c r="U6967" s="10">
        <f t="shared" si="218"/>
        <v>0</v>
      </c>
      <c r="V6967" s="20">
        <f t="shared" si="219"/>
        <v>0</v>
      </c>
    </row>
    <row r="6968" spans="1:22" outlineLevel="4" x14ac:dyDescent="0.35">
      <c r="A6968" s="6" t="s">
        <v>1200</v>
      </c>
      <c r="B6968" s="6" t="s">
        <v>1201</v>
      </c>
      <c r="C6968" s="12" t="s">
        <v>7442</v>
      </c>
      <c r="D6968" s="5" t="s">
        <v>7443</v>
      </c>
      <c r="E6968" s="6" t="s">
        <v>7443</v>
      </c>
      <c r="F6968" s="1" t="s">
        <v>4</v>
      </c>
      <c r="G6968" s="15" t="s">
        <v>1204</v>
      </c>
      <c r="H6968" s="1" t="s">
        <v>1206</v>
      </c>
      <c r="I6968" s="2" t="s">
        <v>1207</v>
      </c>
      <c r="J6968" s="6" t="s">
        <v>4</v>
      </c>
      <c r="K6968" s="6" t="s">
        <v>4</v>
      </c>
      <c r="L6968" s="6" t="s">
        <v>4</v>
      </c>
      <c r="M6968" s="6" t="s">
        <v>5</v>
      </c>
      <c r="N6968" s="6" t="s">
        <v>7444</v>
      </c>
      <c r="O6968" s="16">
        <v>44831</v>
      </c>
      <c r="P6968" s="6" t="s">
        <v>7</v>
      </c>
      <c r="Q6968" s="18">
        <v>128603.3</v>
      </c>
      <c r="R6968" s="18">
        <v>0</v>
      </c>
      <c r="S6968" s="18">
        <v>128603.3</v>
      </c>
      <c r="T6968" s="18">
        <v>0</v>
      </c>
      <c r="U6968" s="10">
        <f t="shared" si="218"/>
        <v>0</v>
      </c>
      <c r="V6968" s="20">
        <f t="shared" si="219"/>
        <v>0</v>
      </c>
    </row>
    <row r="6969" spans="1:22" outlineLevel="4" x14ac:dyDescent="0.35">
      <c r="A6969" s="6" t="s">
        <v>1200</v>
      </c>
      <c r="B6969" s="6" t="s">
        <v>1201</v>
      </c>
      <c r="C6969" s="12" t="s">
        <v>7442</v>
      </c>
      <c r="D6969" s="5" t="s">
        <v>7443</v>
      </c>
      <c r="E6969" s="6" t="s">
        <v>7443</v>
      </c>
      <c r="F6969" s="1" t="s">
        <v>4</v>
      </c>
      <c r="G6969" s="15" t="s">
        <v>1204</v>
      </c>
      <c r="H6969" s="1" t="s">
        <v>1206</v>
      </c>
      <c r="I6969" s="2" t="s">
        <v>1207</v>
      </c>
      <c r="J6969" s="6" t="s">
        <v>4</v>
      </c>
      <c r="K6969" s="6" t="s">
        <v>4</v>
      </c>
      <c r="L6969" s="6" t="s">
        <v>4</v>
      </c>
      <c r="M6969" s="6" t="s">
        <v>5</v>
      </c>
      <c r="N6969" s="6" t="s">
        <v>7445</v>
      </c>
      <c r="O6969" s="16">
        <v>44923</v>
      </c>
      <c r="P6969" s="6" t="s">
        <v>7</v>
      </c>
      <c r="Q6969" s="18">
        <v>128603.29</v>
      </c>
      <c r="R6969" s="18">
        <v>0</v>
      </c>
      <c r="S6969" s="18">
        <v>128603.29</v>
      </c>
      <c r="T6969" s="18">
        <v>0</v>
      </c>
      <c r="U6969" s="10">
        <f t="shared" si="218"/>
        <v>0</v>
      </c>
      <c r="V6969" s="20">
        <f t="shared" si="219"/>
        <v>0</v>
      </c>
    </row>
    <row r="6970" spans="1:22" outlineLevel="3" x14ac:dyDescent="0.35">
      <c r="H6970" s="14" t="s">
        <v>11554</v>
      </c>
      <c r="O6970" s="16"/>
      <c r="Q6970" s="18">
        <f>SUBTOTAL(9,Q6968:Q6969)</f>
        <v>257206.59</v>
      </c>
      <c r="R6970" s="18">
        <f>SUBTOTAL(9,R6968:R6969)</f>
        <v>0</v>
      </c>
      <c r="S6970" s="18">
        <f>SUBTOTAL(9,S6968:S6969)</f>
        <v>257206.59</v>
      </c>
      <c r="T6970" s="18">
        <f>SUBTOTAL(9,T6968:T6969)</f>
        <v>0</v>
      </c>
      <c r="U6970" s="10">
        <f t="shared" si="218"/>
        <v>0</v>
      </c>
      <c r="V6970" s="20">
        <f t="shared" si="219"/>
        <v>0</v>
      </c>
    </row>
    <row r="6971" spans="1:22" outlineLevel="4" x14ac:dyDescent="0.35">
      <c r="A6971" s="6" t="s">
        <v>743</v>
      </c>
      <c r="B6971" s="6" t="s">
        <v>744</v>
      </c>
      <c r="C6971" s="12" t="s">
        <v>7442</v>
      </c>
      <c r="D6971" s="5" t="s">
        <v>7446</v>
      </c>
      <c r="E6971" s="6" t="s">
        <v>7446</v>
      </c>
      <c r="F6971" s="1" t="s">
        <v>13022</v>
      </c>
      <c r="G6971" s="15" t="s">
        <v>4</v>
      </c>
      <c r="H6971" s="1" t="s">
        <v>7449</v>
      </c>
      <c r="I6971" s="2" t="s">
        <v>7450</v>
      </c>
      <c r="J6971" s="6" t="s">
        <v>4</v>
      </c>
      <c r="K6971" s="6" t="s">
        <v>4</v>
      </c>
      <c r="L6971" s="6" t="s">
        <v>4</v>
      </c>
      <c r="M6971" s="6" t="s">
        <v>5</v>
      </c>
      <c r="N6971" s="6" t="s">
        <v>7447</v>
      </c>
      <c r="O6971" s="16">
        <v>44837</v>
      </c>
      <c r="P6971" s="6" t="s">
        <v>7448</v>
      </c>
      <c r="Q6971" s="18">
        <v>170875.23</v>
      </c>
      <c r="R6971" s="18">
        <v>170875.23</v>
      </c>
      <c r="S6971" s="18">
        <v>0</v>
      </c>
      <c r="T6971" s="18">
        <v>0</v>
      </c>
      <c r="U6971" s="10">
        <f t="shared" si="218"/>
        <v>0</v>
      </c>
      <c r="V6971" s="20">
        <f t="shared" si="219"/>
        <v>0</v>
      </c>
    </row>
    <row r="6972" spans="1:22" outlineLevel="3" x14ac:dyDescent="0.35">
      <c r="H6972" s="14" t="s">
        <v>12616</v>
      </c>
      <c r="O6972" s="16"/>
      <c r="Q6972" s="18">
        <f>SUBTOTAL(9,Q6971:Q6971)</f>
        <v>170875.23</v>
      </c>
      <c r="R6972" s="18">
        <f>SUBTOTAL(9,R6971:R6971)</f>
        <v>170875.23</v>
      </c>
      <c r="S6972" s="18">
        <f>SUBTOTAL(9,S6971:S6971)</f>
        <v>0</v>
      </c>
      <c r="T6972" s="18">
        <f>SUBTOTAL(9,T6971:T6971)</f>
        <v>0</v>
      </c>
      <c r="U6972" s="10">
        <f t="shared" si="218"/>
        <v>0</v>
      </c>
      <c r="V6972" s="20">
        <f t="shared" si="219"/>
        <v>0</v>
      </c>
    </row>
    <row r="6973" spans="1:22" outlineLevel="2" x14ac:dyDescent="0.35">
      <c r="C6973" s="13" t="s">
        <v>10896</v>
      </c>
      <c r="O6973" s="16"/>
      <c r="Q6973" s="18">
        <f>SUBTOTAL(9,Q6968:Q6971)</f>
        <v>428081.82</v>
      </c>
      <c r="R6973" s="18">
        <f>SUBTOTAL(9,R6968:R6971)</f>
        <v>170875.23</v>
      </c>
      <c r="S6973" s="18">
        <f>SUBTOTAL(9,S6968:S6971)</f>
        <v>257206.59</v>
      </c>
      <c r="T6973" s="18">
        <f>SUBTOTAL(9,T6968:T6971)</f>
        <v>0</v>
      </c>
      <c r="U6973" s="10">
        <f t="shared" si="218"/>
        <v>0</v>
      </c>
      <c r="V6973" s="20">
        <f t="shared" si="219"/>
        <v>0</v>
      </c>
    </row>
    <row r="6974" spans="1:22" outlineLevel="4" x14ac:dyDescent="0.35">
      <c r="A6974" s="6" t="s">
        <v>1200</v>
      </c>
      <c r="B6974" s="6" t="s">
        <v>1201</v>
      </c>
      <c r="C6974" s="12" t="s">
        <v>7451</v>
      </c>
      <c r="D6974" s="5" t="s">
        <v>7452</v>
      </c>
      <c r="E6974" s="6" t="s">
        <v>7452</v>
      </c>
      <c r="F6974" s="1" t="s">
        <v>4</v>
      </c>
      <c r="G6974" s="15" t="s">
        <v>1204</v>
      </c>
      <c r="H6974" s="1" t="s">
        <v>1206</v>
      </c>
      <c r="I6974" s="2" t="s">
        <v>1207</v>
      </c>
      <c r="J6974" s="6" t="s">
        <v>4</v>
      </c>
      <c r="K6974" s="6" t="s">
        <v>4</v>
      </c>
      <c r="L6974" s="6" t="s">
        <v>4</v>
      </c>
      <c r="M6974" s="6" t="s">
        <v>5</v>
      </c>
      <c r="N6974" s="6" t="s">
        <v>7453</v>
      </c>
      <c r="O6974" s="16">
        <v>44831</v>
      </c>
      <c r="P6974" s="6" t="s">
        <v>7</v>
      </c>
      <c r="Q6974" s="18">
        <v>29329.8</v>
      </c>
      <c r="R6974" s="18">
        <v>0</v>
      </c>
      <c r="S6974" s="18">
        <v>29329.8</v>
      </c>
      <c r="T6974" s="18">
        <v>0</v>
      </c>
      <c r="U6974" s="10">
        <f t="shared" si="218"/>
        <v>0</v>
      </c>
      <c r="V6974" s="20">
        <f t="shared" si="219"/>
        <v>0</v>
      </c>
    </row>
    <row r="6975" spans="1:22" outlineLevel="4" x14ac:dyDescent="0.35">
      <c r="A6975" s="6" t="s">
        <v>1200</v>
      </c>
      <c r="B6975" s="6" t="s">
        <v>1201</v>
      </c>
      <c r="C6975" s="12" t="s">
        <v>7451</v>
      </c>
      <c r="D6975" s="5" t="s">
        <v>7452</v>
      </c>
      <c r="E6975" s="6" t="s">
        <v>7452</v>
      </c>
      <c r="F6975" s="1" t="s">
        <v>4</v>
      </c>
      <c r="G6975" s="15" t="s">
        <v>1204</v>
      </c>
      <c r="H6975" s="1" t="s">
        <v>1206</v>
      </c>
      <c r="I6975" s="2" t="s">
        <v>1207</v>
      </c>
      <c r="J6975" s="6" t="s">
        <v>4</v>
      </c>
      <c r="K6975" s="6" t="s">
        <v>4</v>
      </c>
      <c r="L6975" s="6" t="s">
        <v>4</v>
      </c>
      <c r="M6975" s="6" t="s">
        <v>5</v>
      </c>
      <c r="N6975" s="6" t="s">
        <v>7454</v>
      </c>
      <c r="O6975" s="16">
        <v>44923</v>
      </c>
      <c r="P6975" s="6" t="s">
        <v>7</v>
      </c>
      <c r="Q6975" s="18">
        <v>29329.79</v>
      </c>
      <c r="R6975" s="18">
        <v>0</v>
      </c>
      <c r="S6975" s="18">
        <v>29329.79</v>
      </c>
      <c r="T6975" s="18">
        <v>0</v>
      </c>
      <c r="U6975" s="10">
        <f t="shared" si="218"/>
        <v>0</v>
      </c>
      <c r="V6975" s="20">
        <f t="shared" si="219"/>
        <v>0</v>
      </c>
    </row>
    <row r="6976" spans="1:22" outlineLevel="3" x14ac:dyDescent="0.35">
      <c r="H6976" s="14" t="s">
        <v>11554</v>
      </c>
      <c r="O6976" s="16"/>
      <c r="Q6976" s="18">
        <f>SUBTOTAL(9,Q6974:Q6975)</f>
        <v>58659.59</v>
      </c>
      <c r="R6976" s="18">
        <f>SUBTOTAL(9,R6974:R6975)</f>
        <v>0</v>
      </c>
      <c r="S6976" s="18">
        <f>SUBTOTAL(9,S6974:S6975)</f>
        <v>58659.59</v>
      </c>
      <c r="T6976" s="18">
        <f>SUBTOTAL(9,T6974:T6975)</f>
        <v>0</v>
      </c>
      <c r="U6976" s="10">
        <f t="shared" si="218"/>
        <v>0</v>
      </c>
      <c r="V6976" s="20">
        <f t="shared" si="219"/>
        <v>0</v>
      </c>
    </row>
    <row r="6977" spans="1:22" outlineLevel="2" x14ac:dyDescent="0.35">
      <c r="C6977" s="13" t="s">
        <v>10897</v>
      </c>
      <c r="O6977" s="16"/>
      <c r="Q6977" s="18">
        <f>SUBTOTAL(9,Q6974:Q6975)</f>
        <v>58659.59</v>
      </c>
      <c r="R6977" s="18">
        <f>SUBTOTAL(9,R6974:R6975)</f>
        <v>0</v>
      </c>
      <c r="S6977" s="18">
        <f>SUBTOTAL(9,S6974:S6975)</f>
        <v>58659.59</v>
      </c>
      <c r="T6977" s="18">
        <f>SUBTOTAL(9,T6974:T6975)</f>
        <v>0</v>
      </c>
      <c r="U6977" s="10">
        <f t="shared" si="218"/>
        <v>0</v>
      </c>
      <c r="V6977" s="20">
        <f t="shared" si="219"/>
        <v>0</v>
      </c>
    </row>
    <row r="6978" spans="1:22" outlineLevel="4" x14ac:dyDescent="0.35">
      <c r="A6978" s="6" t="s">
        <v>1200</v>
      </c>
      <c r="B6978" s="6" t="s">
        <v>1201</v>
      </c>
      <c r="C6978" s="12" t="s">
        <v>7455</v>
      </c>
      <c r="D6978" s="5" t="s">
        <v>7456</v>
      </c>
      <c r="E6978" s="6" t="s">
        <v>7456</v>
      </c>
      <c r="F6978" s="1" t="s">
        <v>4</v>
      </c>
      <c r="G6978" s="15" t="s">
        <v>1204</v>
      </c>
      <c r="H6978" s="1" t="s">
        <v>1206</v>
      </c>
      <c r="I6978" s="2" t="s">
        <v>1207</v>
      </c>
      <c r="J6978" s="6" t="s">
        <v>4</v>
      </c>
      <c r="K6978" s="6" t="s">
        <v>4</v>
      </c>
      <c r="L6978" s="6" t="s">
        <v>4</v>
      </c>
      <c r="M6978" s="6" t="s">
        <v>5</v>
      </c>
      <c r="N6978" s="6" t="s">
        <v>7457</v>
      </c>
      <c r="O6978" s="16">
        <v>44831</v>
      </c>
      <c r="P6978" s="6" t="s">
        <v>7</v>
      </c>
      <c r="Q6978" s="18">
        <v>41261.839999999997</v>
      </c>
      <c r="R6978" s="18">
        <v>0</v>
      </c>
      <c r="S6978" s="18">
        <v>41261.839999999997</v>
      </c>
      <c r="T6978" s="18">
        <v>0</v>
      </c>
      <c r="U6978" s="10">
        <f t="shared" si="218"/>
        <v>0</v>
      </c>
      <c r="V6978" s="20">
        <f t="shared" si="219"/>
        <v>0</v>
      </c>
    </row>
    <row r="6979" spans="1:22" outlineLevel="4" x14ac:dyDescent="0.35">
      <c r="A6979" s="6" t="s">
        <v>1200</v>
      </c>
      <c r="B6979" s="6" t="s">
        <v>1201</v>
      </c>
      <c r="C6979" s="12" t="s">
        <v>7455</v>
      </c>
      <c r="D6979" s="5" t="s">
        <v>7456</v>
      </c>
      <c r="E6979" s="6" t="s">
        <v>7456</v>
      </c>
      <c r="F6979" s="1" t="s">
        <v>4</v>
      </c>
      <c r="G6979" s="15" t="s">
        <v>1204</v>
      </c>
      <c r="H6979" s="1" t="s">
        <v>1206</v>
      </c>
      <c r="I6979" s="2" t="s">
        <v>1207</v>
      </c>
      <c r="J6979" s="6" t="s">
        <v>4</v>
      </c>
      <c r="K6979" s="6" t="s">
        <v>4</v>
      </c>
      <c r="L6979" s="6" t="s">
        <v>4</v>
      </c>
      <c r="M6979" s="6" t="s">
        <v>5</v>
      </c>
      <c r="N6979" s="6" t="s">
        <v>7458</v>
      </c>
      <c r="O6979" s="16">
        <v>44923</v>
      </c>
      <c r="P6979" s="6" t="s">
        <v>7</v>
      </c>
      <c r="Q6979" s="18">
        <v>41261.839999999997</v>
      </c>
      <c r="R6979" s="18">
        <v>0</v>
      </c>
      <c r="S6979" s="18">
        <v>41261.839999999997</v>
      </c>
      <c r="T6979" s="18">
        <v>0</v>
      </c>
      <c r="U6979" s="10">
        <f t="shared" ref="U6979:U7042" si="220">Q6979-R6979-S6979-T6979</f>
        <v>0</v>
      </c>
      <c r="V6979" s="20">
        <f t="shared" ref="V6979:V7042" si="221">Q6979-R6979-S6979-T6979</f>
        <v>0</v>
      </c>
    </row>
    <row r="6980" spans="1:22" outlineLevel="3" x14ac:dyDescent="0.35">
      <c r="H6980" s="14" t="s">
        <v>11554</v>
      </c>
      <c r="O6980" s="16"/>
      <c r="Q6980" s="18">
        <f>SUBTOTAL(9,Q6978:Q6979)</f>
        <v>82523.679999999993</v>
      </c>
      <c r="R6980" s="18">
        <f>SUBTOTAL(9,R6978:R6979)</f>
        <v>0</v>
      </c>
      <c r="S6980" s="18">
        <f>SUBTOTAL(9,S6978:S6979)</f>
        <v>82523.679999999993</v>
      </c>
      <c r="T6980" s="18">
        <f>SUBTOTAL(9,T6978:T6979)</f>
        <v>0</v>
      </c>
      <c r="U6980" s="10">
        <f t="shared" si="220"/>
        <v>0</v>
      </c>
      <c r="V6980" s="20">
        <f t="shared" si="221"/>
        <v>0</v>
      </c>
    </row>
    <row r="6981" spans="1:22" outlineLevel="4" x14ac:dyDescent="0.35">
      <c r="A6981" s="6" t="s">
        <v>743</v>
      </c>
      <c r="B6981" s="6" t="s">
        <v>744</v>
      </c>
      <c r="C6981" s="12" t="s">
        <v>7455</v>
      </c>
      <c r="D6981" s="5" t="s">
        <v>7459</v>
      </c>
      <c r="E6981" s="6" t="s">
        <v>7459</v>
      </c>
      <c r="F6981" s="1" t="s">
        <v>4</v>
      </c>
      <c r="G6981" s="15" t="s">
        <v>1297</v>
      </c>
      <c r="H6981" s="1" t="s">
        <v>7462</v>
      </c>
      <c r="I6981" s="2" t="s">
        <v>7463</v>
      </c>
      <c r="J6981" s="6" t="s">
        <v>4</v>
      </c>
      <c r="K6981" s="6" t="s">
        <v>4</v>
      </c>
      <c r="L6981" s="6" t="s">
        <v>4</v>
      </c>
      <c r="M6981" s="6" t="s">
        <v>5</v>
      </c>
      <c r="N6981" s="6" t="s">
        <v>7460</v>
      </c>
      <c r="O6981" s="16">
        <v>44915</v>
      </c>
      <c r="P6981" s="6" t="s">
        <v>7461</v>
      </c>
      <c r="Q6981" s="18">
        <v>333490</v>
      </c>
      <c r="R6981" s="18">
        <v>0</v>
      </c>
      <c r="S6981" s="18">
        <v>0</v>
      </c>
      <c r="T6981" s="18">
        <v>333490</v>
      </c>
      <c r="U6981" s="10">
        <f t="shared" si="220"/>
        <v>0</v>
      </c>
      <c r="V6981" s="20">
        <f t="shared" si="221"/>
        <v>0</v>
      </c>
    </row>
    <row r="6982" spans="1:22" outlineLevel="3" x14ac:dyDescent="0.35">
      <c r="H6982" s="14" t="s">
        <v>12617</v>
      </c>
      <c r="O6982" s="16"/>
      <c r="Q6982" s="18">
        <f>SUBTOTAL(9,Q6981:Q6981)</f>
        <v>333490</v>
      </c>
      <c r="R6982" s="18">
        <f>SUBTOTAL(9,R6981:R6981)</f>
        <v>0</v>
      </c>
      <c r="S6982" s="18">
        <f>SUBTOTAL(9,S6981:S6981)</f>
        <v>0</v>
      </c>
      <c r="T6982" s="18">
        <f>SUBTOTAL(9,T6981:T6981)</f>
        <v>333490</v>
      </c>
      <c r="U6982" s="10">
        <f t="shared" si="220"/>
        <v>0</v>
      </c>
      <c r="V6982" s="20">
        <f t="shared" si="221"/>
        <v>0</v>
      </c>
    </row>
    <row r="6983" spans="1:22" outlineLevel="2" x14ac:dyDescent="0.35">
      <c r="C6983" s="13" t="s">
        <v>10898</v>
      </c>
      <c r="O6983" s="16"/>
      <c r="Q6983" s="18">
        <f>SUBTOTAL(9,Q6978:Q6981)</f>
        <v>416013.68</v>
      </c>
      <c r="R6983" s="18">
        <f>SUBTOTAL(9,R6978:R6981)</f>
        <v>0</v>
      </c>
      <c r="S6983" s="18">
        <f>SUBTOTAL(9,S6978:S6981)</f>
        <v>82523.679999999993</v>
      </c>
      <c r="T6983" s="18">
        <f>SUBTOTAL(9,T6978:T6981)</f>
        <v>333490</v>
      </c>
      <c r="U6983" s="10">
        <f t="shared" si="220"/>
        <v>0</v>
      </c>
      <c r="V6983" s="20">
        <f t="shared" si="221"/>
        <v>0</v>
      </c>
    </row>
    <row r="6984" spans="1:22" outlineLevel="4" x14ac:dyDescent="0.35">
      <c r="A6984" s="6" t="s">
        <v>1200</v>
      </c>
      <c r="B6984" s="6" t="s">
        <v>1201</v>
      </c>
      <c r="C6984" s="12" t="s">
        <v>7464</v>
      </c>
      <c r="D6984" s="5" t="s">
        <v>7465</v>
      </c>
      <c r="E6984" s="6" t="s">
        <v>7465</v>
      </c>
      <c r="F6984" s="1" t="s">
        <v>4</v>
      </c>
      <c r="G6984" s="15" t="s">
        <v>1204</v>
      </c>
      <c r="H6984" s="1" t="s">
        <v>1206</v>
      </c>
      <c r="I6984" s="2" t="s">
        <v>1207</v>
      </c>
      <c r="J6984" s="6" t="s">
        <v>4</v>
      </c>
      <c r="K6984" s="6" t="s">
        <v>4</v>
      </c>
      <c r="L6984" s="6" t="s">
        <v>4</v>
      </c>
      <c r="M6984" s="6" t="s">
        <v>5</v>
      </c>
      <c r="N6984" s="6" t="s">
        <v>7466</v>
      </c>
      <c r="O6984" s="16">
        <v>44831</v>
      </c>
      <c r="P6984" s="6" t="s">
        <v>7</v>
      </c>
      <c r="Q6984" s="18">
        <v>2218.94</v>
      </c>
      <c r="R6984" s="18">
        <v>0</v>
      </c>
      <c r="S6984" s="18">
        <v>2218.94</v>
      </c>
      <c r="T6984" s="18">
        <v>0</v>
      </c>
      <c r="U6984" s="10">
        <f t="shared" si="220"/>
        <v>0</v>
      </c>
      <c r="V6984" s="20">
        <f t="shared" si="221"/>
        <v>0</v>
      </c>
    </row>
    <row r="6985" spans="1:22" outlineLevel="4" x14ac:dyDescent="0.35">
      <c r="A6985" s="6" t="s">
        <v>1200</v>
      </c>
      <c r="B6985" s="6" t="s">
        <v>1201</v>
      </c>
      <c r="C6985" s="12" t="s">
        <v>7464</v>
      </c>
      <c r="D6985" s="5" t="s">
        <v>7465</v>
      </c>
      <c r="E6985" s="6" t="s">
        <v>7465</v>
      </c>
      <c r="F6985" s="1" t="s">
        <v>4</v>
      </c>
      <c r="G6985" s="15" t="s">
        <v>1204</v>
      </c>
      <c r="H6985" s="1" t="s">
        <v>1206</v>
      </c>
      <c r="I6985" s="2" t="s">
        <v>1207</v>
      </c>
      <c r="J6985" s="6" t="s">
        <v>4</v>
      </c>
      <c r="K6985" s="6" t="s">
        <v>4</v>
      </c>
      <c r="L6985" s="6" t="s">
        <v>4</v>
      </c>
      <c r="M6985" s="6" t="s">
        <v>5</v>
      </c>
      <c r="N6985" s="6" t="s">
        <v>7467</v>
      </c>
      <c r="O6985" s="16">
        <v>44923</v>
      </c>
      <c r="P6985" s="6" t="s">
        <v>7</v>
      </c>
      <c r="Q6985" s="18">
        <v>2218.9299999999998</v>
      </c>
      <c r="R6985" s="18">
        <v>0</v>
      </c>
      <c r="S6985" s="18">
        <v>2218.9299999999998</v>
      </c>
      <c r="T6985" s="18">
        <v>0</v>
      </c>
      <c r="U6985" s="10">
        <f t="shared" si="220"/>
        <v>0</v>
      </c>
      <c r="V6985" s="20">
        <f t="shared" si="221"/>
        <v>0</v>
      </c>
    </row>
    <row r="6986" spans="1:22" outlineLevel="3" x14ac:dyDescent="0.35">
      <c r="H6986" s="14" t="s">
        <v>11554</v>
      </c>
      <c r="O6986" s="16"/>
      <c r="Q6986" s="18">
        <f>SUBTOTAL(9,Q6984:Q6985)</f>
        <v>4437.87</v>
      </c>
      <c r="R6986" s="18">
        <f>SUBTOTAL(9,R6984:R6985)</f>
        <v>0</v>
      </c>
      <c r="S6986" s="18">
        <f>SUBTOTAL(9,S6984:S6985)</f>
        <v>4437.87</v>
      </c>
      <c r="T6986" s="18">
        <f>SUBTOTAL(9,T6984:T6985)</f>
        <v>0</v>
      </c>
      <c r="U6986" s="10">
        <f t="shared" si="220"/>
        <v>0</v>
      </c>
      <c r="V6986" s="20">
        <f t="shared" si="221"/>
        <v>0</v>
      </c>
    </row>
    <row r="6987" spans="1:22" outlineLevel="2" x14ac:dyDescent="0.35">
      <c r="C6987" s="13" t="s">
        <v>10899</v>
      </c>
      <c r="O6987" s="16"/>
      <c r="Q6987" s="18">
        <f>SUBTOTAL(9,Q6984:Q6985)</f>
        <v>4437.87</v>
      </c>
      <c r="R6987" s="18">
        <f>SUBTOTAL(9,R6984:R6985)</f>
        <v>0</v>
      </c>
      <c r="S6987" s="18">
        <f>SUBTOTAL(9,S6984:S6985)</f>
        <v>4437.87</v>
      </c>
      <c r="T6987" s="18">
        <f>SUBTOTAL(9,T6984:T6985)</f>
        <v>0</v>
      </c>
      <c r="U6987" s="10">
        <f t="shared" si="220"/>
        <v>0</v>
      </c>
      <c r="V6987" s="20">
        <f t="shared" si="221"/>
        <v>0</v>
      </c>
    </row>
    <row r="6988" spans="1:22" outlineLevel="4" x14ac:dyDescent="0.35">
      <c r="A6988" s="6" t="s">
        <v>1200</v>
      </c>
      <c r="B6988" s="6" t="s">
        <v>1201</v>
      </c>
      <c r="C6988" s="12" t="s">
        <v>7468</v>
      </c>
      <c r="D6988" s="5" t="s">
        <v>7469</v>
      </c>
      <c r="E6988" s="6" t="s">
        <v>7469</v>
      </c>
      <c r="F6988" s="1" t="s">
        <v>4</v>
      </c>
      <c r="G6988" s="15" t="s">
        <v>1204</v>
      </c>
      <c r="H6988" s="1" t="s">
        <v>1206</v>
      </c>
      <c r="I6988" s="2" t="s">
        <v>1207</v>
      </c>
      <c r="J6988" s="6" t="s">
        <v>4</v>
      </c>
      <c r="K6988" s="6" t="s">
        <v>4</v>
      </c>
      <c r="L6988" s="6" t="s">
        <v>4</v>
      </c>
      <c r="M6988" s="6" t="s">
        <v>5</v>
      </c>
      <c r="N6988" s="6" t="s">
        <v>7470</v>
      </c>
      <c r="O6988" s="16">
        <v>44831</v>
      </c>
      <c r="P6988" s="6" t="s">
        <v>7</v>
      </c>
      <c r="Q6988" s="18">
        <v>11281.26</v>
      </c>
      <c r="R6988" s="18">
        <v>0</v>
      </c>
      <c r="S6988" s="18">
        <v>11281.26</v>
      </c>
      <c r="T6988" s="18">
        <v>0</v>
      </c>
      <c r="U6988" s="10">
        <f t="shared" si="220"/>
        <v>0</v>
      </c>
      <c r="V6988" s="20">
        <f t="shared" si="221"/>
        <v>0</v>
      </c>
    </row>
    <row r="6989" spans="1:22" outlineLevel="4" x14ac:dyDescent="0.35">
      <c r="A6989" s="6" t="s">
        <v>1200</v>
      </c>
      <c r="B6989" s="6" t="s">
        <v>1201</v>
      </c>
      <c r="C6989" s="12" t="s">
        <v>7468</v>
      </c>
      <c r="D6989" s="5" t="s">
        <v>7469</v>
      </c>
      <c r="E6989" s="6" t="s">
        <v>7469</v>
      </c>
      <c r="F6989" s="1" t="s">
        <v>4</v>
      </c>
      <c r="G6989" s="15" t="s">
        <v>1204</v>
      </c>
      <c r="H6989" s="1" t="s">
        <v>1206</v>
      </c>
      <c r="I6989" s="2" t="s">
        <v>1207</v>
      </c>
      <c r="J6989" s="6" t="s">
        <v>4</v>
      </c>
      <c r="K6989" s="6" t="s">
        <v>4</v>
      </c>
      <c r="L6989" s="6" t="s">
        <v>4</v>
      </c>
      <c r="M6989" s="6" t="s">
        <v>5</v>
      </c>
      <c r="N6989" s="6" t="s">
        <v>7471</v>
      </c>
      <c r="O6989" s="16">
        <v>44923</v>
      </c>
      <c r="P6989" s="6" t="s">
        <v>7</v>
      </c>
      <c r="Q6989" s="18">
        <v>11281.25</v>
      </c>
      <c r="R6989" s="18">
        <v>0</v>
      </c>
      <c r="S6989" s="18">
        <v>11281.25</v>
      </c>
      <c r="T6989" s="18">
        <v>0</v>
      </c>
      <c r="U6989" s="10">
        <f t="shared" si="220"/>
        <v>0</v>
      </c>
      <c r="V6989" s="20">
        <f t="shared" si="221"/>
        <v>0</v>
      </c>
    </row>
    <row r="6990" spans="1:22" outlineLevel="3" x14ac:dyDescent="0.35">
      <c r="H6990" s="14" t="s">
        <v>11554</v>
      </c>
      <c r="O6990" s="16"/>
      <c r="Q6990" s="18">
        <f>SUBTOTAL(9,Q6988:Q6989)</f>
        <v>22562.510000000002</v>
      </c>
      <c r="R6990" s="18">
        <f>SUBTOTAL(9,R6988:R6989)</f>
        <v>0</v>
      </c>
      <c r="S6990" s="18">
        <f>SUBTOTAL(9,S6988:S6989)</f>
        <v>22562.510000000002</v>
      </c>
      <c r="T6990" s="18">
        <f>SUBTOTAL(9,T6988:T6989)</f>
        <v>0</v>
      </c>
      <c r="U6990" s="10">
        <f t="shared" si="220"/>
        <v>0</v>
      </c>
      <c r="V6990" s="20">
        <f t="shared" si="221"/>
        <v>0</v>
      </c>
    </row>
    <row r="6991" spans="1:22" outlineLevel="2" x14ac:dyDescent="0.35">
      <c r="C6991" s="13" t="s">
        <v>10900</v>
      </c>
      <c r="O6991" s="16"/>
      <c r="Q6991" s="18">
        <f>SUBTOTAL(9,Q6988:Q6989)</f>
        <v>22562.510000000002</v>
      </c>
      <c r="R6991" s="18">
        <f>SUBTOTAL(9,R6988:R6989)</f>
        <v>0</v>
      </c>
      <c r="S6991" s="18">
        <f>SUBTOTAL(9,S6988:S6989)</f>
        <v>22562.510000000002</v>
      </c>
      <c r="T6991" s="18">
        <f>SUBTOTAL(9,T6988:T6989)</f>
        <v>0</v>
      </c>
      <c r="U6991" s="10">
        <f t="shared" si="220"/>
        <v>0</v>
      </c>
      <c r="V6991" s="20">
        <f t="shared" si="221"/>
        <v>0</v>
      </c>
    </row>
    <row r="6992" spans="1:22" outlineLevel="4" x14ac:dyDescent="0.35">
      <c r="A6992" s="6" t="s">
        <v>1200</v>
      </c>
      <c r="B6992" s="6" t="s">
        <v>1201</v>
      </c>
      <c r="C6992" s="12" t="s">
        <v>7472</v>
      </c>
      <c r="D6992" s="5" t="s">
        <v>7473</v>
      </c>
      <c r="E6992" s="6" t="s">
        <v>7473</v>
      </c>
      <c r="F6992" s="1" t="s">
        <v>4</v>
      </c>
      <c r="G6992" s="15" t="s">
        <v>1204</v>
      </c>
      <c r="H6992" s="1" t="s">
        <v>1206</v>
      </c>
      <c r="I6992" s="2" t="s">
        <v>1207</v>
      </c>
      <c r="J6992" s="6" t="s">
        <v>4</v>
      </c>
      <c r="K6992" s="6" t="s">
        <v>4</v>
      </c>
      <c r="L6992" s="6" t="s">
        <v>4</v>
      </c>
      <c r="M6992" s="6" t="s">
        <v>5</v>
      </c>
      <c r="N6992" s="6" t="s">
        <v>7474</v>
      </c>
      <c r="O6992" s="16">
        <v>44831</v>
      </c>
      <c r="P6992" s="6" t="s">
        <v>7</v>
      </c>
      <c r="Q6992" s="18">
        <v>71082.12</v>
      </c>
      <c r="R6992" s="18">
        <v>0</v>
      </c>
      <c r="S6992" s="18">
        <v>71082.12</v>
      </c>
      <c r="T6992" s="18">
        <v>0</v>
      </c>
      <c r="U6992" s="10">
        <f t="shared" si="220"/>
        <v>0</v>
      </c>
      <c r="V6992" s="20">
        <f t="shared" si="221"/>
        <v>0</v>
      </c>
    </row>
    <row r="6993" spans="1:22" outlineLevel="4" x14ac:dyDescent="0.35">
      <c r="A6993" s="6" t="s">
        <v>1200</v>
      </c>
      <c r="B6993" s="6" t="s">
        <v>1201</v>
      </c>
      <c r="C6993" s="12" t="s">
        <v>7472</v>
      </c>
      <c r="D6993" s="5" t="s">
        <v>7473</v>
      </c>
      <c r="E6993" s="6" t="s">
        <v>7473</v>
      </c>
      <c r="F6993" s="1" t="s">
        <v>4</v>
      </c>
      <c r="G6993" s="15" t="s">
        <v>1204</v>
      </c>
      <c r="H6993" s="1" t="s">
        <v>1206</v>
      </c>
      <c r="I6993" s="2" t="s">
        <v>1207</v>
      </c>
      <c r="J6993" s="6" t="s">
        <v>4</v>
      </c>
      <c r="K6993" s="6" t="s">
        <v>4</v>
      </c>
      <c r="L6993" s="6" t="s">
        <v>4</v>
      </c>
      <c r="M6993" s="6" t="s">
        <v>5</v>
      </c>
      <c r="N6993" s="6" t="s">
        <v>7475</v>
      </c>
      <c r="O6993" s="16">
        <v>44923</v>
      </c>
      <c r="P6993" s="6" t="s">
        <v>7</v>
      </c>
      <c r="Q6993" s="18">
        <v>71082.100000000006</v>
      </c>
      <c r="R6993" s="18">
        <v>0</v>
      </c>
      <c r="S6993" s="18">
        <v>71082.100000000006</v>
      </c>
      <c r="T6993" s="18">
        <v>0</v>
      </c>
      <c r="U6993" s="10">
        <f t="shared" si="220"/>
        <v>0</v>
      </c>
      <c r="V6993" s="20">
        <f t="shared" si="221"/>
        <v>0</v>
      </c>
    </row>
    <row r="6994" spans="1:22" outlineLevel="3" x14ac:dyDescent="0.35">
      <c r="H6994" s="14" t="s">
        <v>11554</v>
      </c>
      <c r="O6994" s="16"/>
      <c r="Q6994" s="18">
        <f>SUBTOTAL(9,Q6992:Q6993)</f>
        <v>142164.22</v>
      </c>
      <c r="R6994" s="18">
        <f>SUBTOTAL(9,R6992:R6993)</f>
        <v>0</v>
      </c>
      <c r="S6994" s="18">
        <f>SUBTOTAL(9,S6992:S6993)</f>
        <v>142164.22</v>
      </c>
      <c r="T6994" s="18">
        <f>SUBTOTAL(9,T6992:T6993)</f>
        <v>0</v>
      </c>
      <c r="U6994" s="10">
        <f t="shared" si="220"/>
        <v>0</v>
      </c>
      <c r="V6994" s="20">
        <f t="shared" si="221"/>
        <v>0</v>
      </c>
    </row>
    <row r="6995" spans="1:22" outlineLevel="2" x14ac:dyDescent="0.35">
      <c r="C6995" s="13" t="s">
        <v>10901</v>
      </c>
      <c r="O6995" s="16"/>
      <c r="Q6995" s="18">
        <f>SUBTOTAL(9,Q6992:Q6993)</f>
        <v>142164.22</v>
      </c>
      <c r="R6995" s="18">
        <f>SUBTOTAL(9,R6992:R6993)</f>
        <v>0</v>
      </c>
      <c r="S6995" s="18">
        <f>SUBTOTAL(9,S6992:S6993)</f>
        <v>142164.22</v>
      </c>
      <c r="T6995" s="18">
        <f>SUBTOTAL(9,T6992:T6993)</f>
        <v>0</v>
      </c>
      <c r="U6995" s="10">
        <f t="shared" si="220"/>
        <v>0</v>
      </c>
      <c r="V6995" s="20">
        <f t="shared" si="221"/>
        <v>0</v>
      </c>
    </row>
    <row r="6996" spans="1:22" outlineLevel="4" x14ac:dyDescent="0.35">
      <c r="A6996" s="6" t="s">
        <v>1200</v>
      </c>
      <c r="B6996" s="6" t="s">
        <v>1201</v>
      </c>
      <c r="C6996" s="12" t="s">
        <v>7476</v>
      </c>
      <c r="D6996" s="5" t="s">
        <v>7477</v>
      </c>
      <c r="E6996" s="6" t="s">
        <v>7477</v>
      </c>
      <c r="F6996" s="1" t="s">
        <v>4</v>
      </c>
      <c r="G6996" s="15" t="s">
        <v>1204</v>
      </c>
      <c r="H6996" s="1" t="s">
        <v>1206</v>
      </c>
      <c r="I6996" s="2" t="s">
        <v>1207</v>
      </c>
      <c r="J6996" s="6" t="s">
        <v>4</v>
      </c>
      <c r="K6996" s="6" t="s">
        <v>4</v>
      </c>
      <c r="L6996" s="6" t="s">
        <v>4</v>
      </c>
      <c r="M6996" s="6" t="s">
        <v>5</v>
      </c>
      <c r="N6996" s="6" t="s">
        <v>7478</v>
      </c>
      <c r="O6996" s="16">
        <v>44831</v>
      </c>
      <c r="P6996" s="6" t="s">
        <v>7</v>
      </c>
      <c r="Q6996" s="18">
        <v>3289.97</v>
      </c>
      <c r="R6996" s="18">
        <v>0</v>
      </c>
      <c r="S6996" s="18">
        <v>3289.97</v>
      </c>
      <c r="T6996" s="18">
        <v>0</v>
      </c>
      <c r="U6996" s="10">
        <f t="shared" si="220"/>
        <v>0</v>
      </c>
      <c r="V6996" s="20">
        <f t="shared" si="221"/>
        <v>0</v>
      </c>
    </row>
    <row r="6997" spans="1:22" outlineLevel="4" x14ac:dyDescent="0.35">
      <c r="A6997" s="6" t="s">
        <v>1200</v>
      </c>
      <c r="B6997" s="6" t="s">
        <v>1201</v>
      </c>
      <c r="C6997" s="12" t="s">
        <v>7476</v>
      </c>
      <c r="D6997" s="5" t="s">
        <v>7477</v>
      </c>
      <c r="E6997" s="6" t="s">
        <v>7477</v>
      </c>
      <c r="F6997" s="1" t="s">
        <v>4</v>
      </c>
      <c r="G6997" s="15" t="s">
        <v>1204</v>
      </c>
      <c r="H6997" s="1" t="s">
        <v>1206</v>
      </c>
      <c r="I6997" s="2" t="s">
        <v>1207</v>
      </c>
      <c r="J6997" s="6" t="s">
        <v>4</v>
      </c>
      <c r="K6997" s="6" t="s">
        <v>4</v>
      </c>
      <c r="L6997" s="6" t="s">
        <v>4</v>
      </c>
      <c r="M6997" s="6" t="s">
        <v>5</v>
      </c>
      <c r="N6997" s="6" t="s">
        <v>7479</v>
      </c>
      <c r="O6997" s="16">
        <v>44923</v>
      </c>
      <c r="P6997" s="6" t="s">
        <v>7</v>
      </c>
      <c r="Q6997" s="18">
        <v>3289.97</v>
      </c>
      <c r="R6997" s="18">
        <v>0</v>
      </c>
      <c r="S6997" s="18">
        <v>3289.97</v>
      </c>
      <c r="T6997" s="18">
        <v>0</v>
      </c>
      <c r="U6997" s="10">
        <f t="shared" si="220"/>
        <v>0</v>
      </c>
      <c r="V6997" s="20">
        <f t="shared" si="221"/>
        <v>0</v>
      </c>
    </row>
    <row r="6998" spans="1:22" outlineLevel="3" x14ac:dyDescent="0.35">
      <c r="H6998" s="14" t="s">
        <v>11554</v>
      </c>
      <c r="O6998" s="16"/>
      <c r="Q6998" s="18">
        <f>SUBTOTAL(9,Q6996:Q6997)</f>
        <v>6579.94</v>
      </c>
      <c r="R6998" s="18">
        <f>SUBTOTAL(9,R6996:R6997)</f>
        <v>0</v>
      </c>
      <c r="S6998" s="18">
        <f>SUBTOTAL(9,S6996:S6997)</f>
        <v>6579.94</v>
      </c>
      <c r="T6998" s="18">
        <f>SUBTOTAL(9,T6996:T6997)</f>
        <v>0</v>
      </c>
      <c r="U6998" s="10">
        <f t="shared" si="220"/>
        <v>0</v>
      </c>
      <c r="V6998" s="20">
        <f t="shared" si="221"/>
        <v>0</v>
      </c>
    </row>
    <row r="6999" spans="1:22" outlineLevel="2" x14ac:dyDescent="0.35">
      <c r="C6999" s="13" t="s">
        <v>10902</v>
      </c>
      <c r="O6999" s="16"/>
      <c r="Q6999" s="18">
        <f>SUBTOTAL(9,Q6996:Q6997)</f>
        <v>6579.94</v>
      </c>
      <c r="R6999" s="18">
        <f>SUBTOTAL(9,R6996:R6997)</f>
        <v>0</v>
      </c>
      <c r="S6999" s="18">
        <f>SUBTOTAL(9,S6996:S6997)</f>
        <v>6579.94</v>
      </c>
      <c r="T6999" s="18">
        <f>SUBTOTAL(9,T6996:T6997)</f>
        <v>0</v>
      </c>
      <c r="U6999" s="10">
        <f t="shared" si="220"/>
        <v>0</v>
      </c>
      <c r="V6999" s="20">
        <f t="shared" si="221"/>
        <v>0</v>
      </c>
    </row>
    <row r="7000" spans="1:22" outlineLevel="4" x14ac:dyDescent="0.35">
      <c r="A7000" s="6" t="s">
        <v>1200</v>
      </c>
      <c r="B7000" s="6" t="s">
        <v>1201</v>
      </c>
      <c r="C7000" s="12" t="s">
        <v>7480</v>
      </c>
      <c r="D7000" s="5" t="s">
        <v>7481</v>
      </c>
      <c r="E7000" s="6" t="s">
        <v>7481</v>
      </c>
      <c r="F7000" s="1" t="s">
        <v>4</v>
      </c>
      <c r="G7000" s="15" t="s">
        <v>1204</v>
      </c>
      <c r="H7000" s="1" t="s">
        <v>1206</v>
      </c>
      <c r="I7000" s="2" t="s">
        <v>1207</v>
      </c>
      <c r="J7000" s="6" t="s">
        <v>4</v>
      </c>
      <c r="K7000" s="6" t="s">
        <v>4</v>
      </c>
      <c r="L7000" s="6" t="s">
        <v>4</v>
      </c>
      <c r="M7000" s="6" t="s">
        <v>5</v>
      </c>
      <c r="N7000" s="6" t="s">
        <v>7482</v>
      </c>
      <c r="O7000" s="16">
        <v>44881</v>
      </c>
      <c r="P7000" s="6" t="s">
        <v>7</v>
      </c>
      <c r="Q7000" s="18">
        <v>16481.25</v>
      </c>
      <c r="R7000" s="18">
        <v>0</v>
      </c>
      <c r="S7000" s="18">
        <v>16481.25</v>
      </c>
      <c r="T7000" s="18">
        <v>0</v>
      </c>
      <c r="U7000" s="10">
        <f t="shared" si="220"/>
        <v>0</v>
      </c>
      <c r="V7000" s="20">
        <f t="shared" si="221"/>
        <v>0</v>
      </c>
    </row>
    <row r="7001" spans="1:22" outlineLevel="4" x14ac:dyDescent="0.35">
      <c r="A7001" s="6" t="s">
        <v>1200</v>
      </c>
      <c r="B7001" s="6" t="s">
        <v>1201</v>
      </c>
      <c r="C7001" s="12" t="s">
        <v>7480</v>
      </c>
      <c r="D7001" s="5" t="s">
        <v>7481</v>
      </c>
      <c r="E7001" s="6" t="s">
        <v>7481</v>
      </c>
      <c r="F7001" s="1" t="s">
        <v>4</v>
      </c>
      <c r="G7001" s="15" t="s">
        <v>1204</v>
      </c>
      <c r="H7001" s="1" t="s">
        <v>1206</v>
      </c>
      <c r="I7001" s="2" t="s">
        <v>1207</v>
      </c>
      <c r="J7001" s="6" t="s">
        <v>4</v>
      </c>
      <c r="K7001" s="6" t="s">
        <v>4</v>
      </c>
      <c r="L7001" s="6" t="s">
        <v>4</v>
      </c>
      <c r="M7001" s="6" t="s">
        <v>5</v>
      </c>
      <c r="N7001" s="6" t="s">
        <v>7483</v>
      </c>
      <c r="O7001" s="16">
        <v>44923</v>
      </c>
      <c r="P7001" s="6" t="s">
        <v>7</v>
      </c>
      <c r="Q7001" s="18">
        <v>16481.240000000002</v>
      </c>
      <c r="R7001" s="18">
        <v>0</v>
      </c>
      <c r="S7001" s="18">
        <v>16481.240000000002</v>
      </c>
      <c r="T7001" s="18">
        <v>0</v>
      </c>
      <c r="U7001" s="10">
        <f t="shared" si="220"/>
        <v>0</v>
      </c>
      <c r="V7001" s="20">
        <f t="shared" si="221"/>
        <v>0</v>
      </c>
    </row>
    <row r="7002" spans="1:22" outlineLevel="3" x14ac:dyDescent="0.35">
      <c r="H7002" s="14" t="s">
        <v>11554</v>
      </c>
      <c r="O7002" s="16"/>
      <c r="Q7002" s="18">
        <f>SUBTOTAL(9,Q7000:Q7001)</f>
        <v>32962.490000000005</v>
      </c>
      <c r="R7002" s="18">
        <f>SUBTOTAL(9,R7000:R7001)</f>
        <v>0</v>
      </c>
      <c r="S7002" s="18">
        <f>SUBTOTAL(9,S7000:S7001)</f>
        <v>32962.490000000005</v>
      </c>
      <c r="T7002" s="18">
        <f>SUBTOTAL(9,T7000:T7001)</f>
        <v>0</v>
      </c>
      <c r="U7002" s="10">
        <f t="shared" si="220"/>
        <v>0</v>
      </c>
      <c r="V7002" s="20">
        <f t="shared" si="221"/>
        <v>0</v>
      </c>
    </row>
    <row r="7003" spans="1:22" outlineLevel="2" x14ac:dyDescent="0.35">
      <c r="C7003" s="13" t="s">
        <v>10903</v>
      </c>
      <c r="O7003" s="16"/>
      <c r="Q7003" s="18">
        <f>SUBTOTAL(9,Q7000:Q7001)</f>
        <v>32962.490000000005</v>
      </c>
      <c r="R7003" s="18">
        <f>SUBTOTAL(9,R7000:R7001)</f>
        <v>0</v>
      </c>
      <c r="S7003" s="18">
        <f>SUBTOTAL(9,S7000:S7001)</f>
        <v>32962.490000000005</v>
      </c>
      <c r="T7003" s="18">
        <f>SUBTOTAL(9,T7000:T7001)</f>
        <v>0</v>
      </c>
      <c r="U7003" s="10">
        <f t="shared" si="220"/>
        <v>0</v>
      </c>
      <c r="V7003" s="20">
        <f t="shared" si="221"/>
        <v>0</v>
      </c>
    </row>
    <row r="7004" spans="1:22" outlineLevel="4" x14ac:dyDescent="0.35">
      <c r="A7004" s="6" t="s">
        <v>1200</v>
      </c>
      <c r="B7004" s="6" t="s">
        <v>1201</v>
      </c>
      <c r="C7004" s="12" t="s">
        <v>7484</v>
      </c>
      <c r="D7004" s="5" t="s">
        <v>7485</v>
      </c>
      <c r="E7004" s="6" t="s">
        <v>7485</v>
      </c>
      <c r="F7004" s="1" t="s">
        <v>4</v>
      </c>
      <c r="G7004" s="15" t="s">
        <v>1204</v>
      </c>
      <c r="H7004" s="1" t="s">
        <v>1206</v>
      </c>
      <c r="I7004" s="2" t="s">
        <v>1207</v>
      </c>
      <c r="J7004" s="6" t="s">
        <v>4</v>
      </c>
      <c r="K7004" s="6" t="s">
        <v>4</v>
      </c>
      <c r="L7004" s="6" t="s">
        <v>4</v>
      </c>
      <c r="M7004" s="6" t="s">
        <v>5</v>
      </c>
      <c r="N7004" s="6" t="s">
        <v>7486</v>
      </c>
      <c r="O7004" s="16">
        <v>44831</v>
      </c>
      <c r="P7004" s="6" t="s">
        <v>7</v>
      </c>
      <c r="Q7004" s="18">
        <v>249329.18</v>
      </c>
      <c r="R7004" s="18">
        <v>0</v>
      </c>
      <c r="S7004" s="18">
        <v>249329.18</v>
      </c>
      <c r="T7004" s="18">
        <v>0</v>
      </c>
      <c r="U7004" s="10">
        <f t="shared" si="220"/>
        <v>0</v>
      </c>
      <c r="V7004" s="20">
        <f t="shared" si="221"/>
        <v>0</v>
      </c>
    </row>
    <row r="7005" spans="1:22" outlineLevel="4" x14ac:dyDescent="0.35">
      <c r="A7005" s="6" t="s">
        <v>1200</v>
      </c>
      <c r="B7005" s="6" t="s">
        <v>1201</v>
      </c>
      <c r="C7005" s="12" t="s">
        <v>7484</v>
      </c>
      <c r="D7005" s="5" t="s">
        <v>7485</v>
      </c>
      <c r="E7005" s="6" t="s">
        <v>7485</v>
      </c>
      <c r="F7005" s="1" t="s">
        <v>4</v>
      </c>
      <c r="G7005" s="15" t="s">
        <v>1204</v>
      </c>
      <c r="H7005" s="1" t="s">
        <v>1206</v>
      </c>
      <c r="I7005" s="2" t="s">
        <v>1207</v>
      </c>
      <c r="J7005" s="6" t="s">
        <v>4</v>
      </c>
      <c r="K7005" s="6" t="s">
        <v>4</v>
      </c>
      <c r="L7005" s="6" t="s">
        <v>4</v>
      </c>
      <c r="M7005" s="6" t="s">
        <v>5</v>
      </c>
      <c r="N7005" s="6" t="s">
        <v>7487</v>
      </c>
      <c r="O7005" s="16">
        <v>44923</v>
      </c>
      <c r="P7005" s="6" t="s">
        <v>7</v>
      </c>
      <c r="Q7005" s="18">
        <v>249329.16</v>
      </c>
      <c r="R7005" s="18">
        <v>0</v>
      </c>
      <c r="S7005" s="18">
        <v>249329.16</v>
      </c>
      <c r="T7005" s="18">
        <v>0</v>
      </c>
      <c r="U7005" s="10">
        <f t="shared" si="220"/>
        <v>0</v>
      </c>
      <c r="V7005" s="20">
        <f t="shared" si="221"/>
        <v>0</v>
      </c>
    </row>
    <row r="7006" spans="1:22" outlineLevel="3" x14ac:dyDescent="0.35">
      <c r="H7006" s="14" t="s">
        <v>11554</v>
      </c>
      <c r="O7006" s="16"/>
      <c r="Q7006" s="18">
        <f>SUBTOTAL(9,Q7004:Q7005)</f>
        <v>498658.33999999997</v>
      </c>
      <c r="R7006" s="18">
        <f>SUBTOTAL(9,R7004:R7005)</f>
        <v>0</v>
      </c>
      <c r="S7006" s="18">
        <f>SUBTOTAL(9,S7004:S7005)</f>
        <v>498658.33999999997</v>
      </c>
      <c r="T7006" s="18">
        <f>SUBTOTAL(9,T7004:T7005)</f>
        <v>0</v>
      </c>
      <c r="U7006" s="10">
        <f t="shared" si="220"/>
        <v>0</v>
      </c>
      <c r="V7006" s="20">
        <f t="shared" si="221"/>
        <v>0</v>
      </c>
    </row>
    <row r="7007" spans="1:22" outlineLevel="2" x14ac:dyDescent="0.35">
      <c r="C7007" s="13" t="s">
        <v>10904</v>
      </c>
      <c r="O7007" s="16"/>
      <c r="Q7007" s="18">
        <f>SUBTOTAL(9,Q7004:Q7005)</f>
        <v>498658.33999999997</v>
      </c>
      <c r="R7007" s="18">
        <f>SUBTOTAL(9,R7004:R7005)</f>
        <v>0</v>
      </c>
      <c r="S7007" s="18">
        <f>SUBTOTAL(9,S7004:S7005)</f>
        <v>498658.33999999997</v>
      </c>
      <c r="T7007" s="18">
        <f>SUBTOTAL(9,T7004:T7005)</f>
        <v>0</v>
      </c>
      <c r="U7007" s="10">
        <f t="shared" si="220"/>
        <v>0</v>
      </c>
      <c r="V7007" s="20">
        <f t="shared" si="221"/>
        <v>0</v>
      </c>
    </row>
    <row r="7008" spans="1:22" outlineLevel="4" x14ac:dyDescent="0.35">
      <c r="A7008" s="6" t="s">
        <v>1200</v>
      </c>
      <c r="B7008" s="6" t="s">
        <v>1201</v>
      </c>
      <c r="C7008" s="12" t="s">
        <v>7488</v>
      </c>
      <c r="D7008" s="5" t="s">
        <v>7489</v>
      </c>
      <c r="E7008" s="6" t="s">
        <v>7489</v>
      </c>
      <c r="F7008" s="1" t="s">
        <v>4</v>
      </c>
      <c r="G7008" s="15" t="s">
        <v>1204</v>
      </c>
      <c r="H7008" s="1" t="s">
        <v>1206</v>
      </c>
      <c r="I7008" s="2" t="s">
        <v>1207</v>
      </c>
      <c r="J7008" s="6" t="s">
        <v>4</v>
      </c>
      <c r="K7008" s="6" t="s">
        <v>4</v>
      </c>
      <c r="L7008" s="6" t="s">
        <v>4</v>
      </c>
      <c r="M7008" s="6" t="s">
        <v>5</v>
      </c>
      <c r="N7008" s="6" t="s">
        <v>7490</v>
      </c>
      <c r="O7008" s="16">
        <v>44831</v>
      </c>
      <c r="P7008" s="6" t="s">
        <v>7</v>
      </c>
      <c r="Q7008" s="18">
        <v>20174.29</v>
      </c>
      <c r="R7008" s="18">
        <v>0</v>
      </c>
      <c r="S7008" s="18">
        <v>20174.29</v>
      </c>
      <c r="T7008" s="18">
        <v>0</v>
      </c>
      <c r="U7008" s="10">
        <f t="shared" si="220"/>
        <v>0</v>
      </c>
      <c r="V7008" s="20">
        <f t="shared" si="221"/>
        <v>0</v>
      </c>
    </row>
    <row r="7009" spans="1:22" outlineLevel="4" x14ac:dyDescent="0.35">
      <c r="A7009" s="6" t="s">
        <v>1200</v>
      </c>
      <c r="B7009" s="6" t="s">
        <v>1201</v>
      </c>
      <c r="C7009" s="12" t="s">
        <v>7488</v>
      </c>
      <c r="D7009" s="5" t="s">
        <v>7489</v>
      </c>
      <c r="E7009" s="6" t="s">
        <v>7489</v>
      </c>
      <c r="F7009" s="1" t="s">
        <v>4</v>
      </c>
      <c r="G7009" s="15" t="s">
        <v>1204</v>
      </c>
      <c r="H7009" s="1" t="s">
        <v>1206</v>
      </c>
      <c r="I7009" s="2" t="s">
        <v>1207</v>
      </c>
      <c r="J7009" s="6" t="s">
        <v>4</v>
      </c>
      <c r="K7009" s="6" t="s">
        <v>4</v>
      </c>
      <c r="L7009" s="6" t="s">
        <v>4</v>
      </c>
      <c r="M7009" s="6" t="s">
        <v>5</v>
      </c>
      <c r="N7009" s="6" t="s">
        <v>7491</v>
      </c>
      <c r="O7009" s="16">
        <v>44923</v>
      </c>
      <c r="P7009" s="6" t="s">
        <v>7</v>
      </c>
      <c r="Q7009" s="18">
        <v>20174.28</v>
      </c>
      <c r="R7009" s="18">
        <v>0</v>
      </c>
      <c r="S7009" s="18">
        <v>20174.28</v>
      </c>
      <c r="T7009" s="18">
        <v>0</v>
      </c>
      <c r="U7009" s="10">
        <f t="shared" si="220"/>
        <v>0</v>
      </c>
      <c r="V7009" s="20">
        <f t="shared" si="221"/>
        <v>0</v>
      </c>
    </row>
    <row r="7010" spans="1:22" outlineLevel="3" x14ac:dyDescent="0.35">
      <c r="H7010" s="14" t="s">
        <v>11554</v>
      </c>
      <c r="O7010" s="16"/>
      <c r="Q7010" s="18">
        <f>SUBTOTAL(9,Q7008:Q7009)</f>
        <v>40348.57</v>
      </c>
      <c r="R7010" s="18">
        <f>SUBTOTAL(9,R7008:R7009)</f>
        <v>0</v>
      </c>
      <c r="S7010" s="18">
        <f>SUBTOTAL(9,S7008:S7009)</f>
        <v>40348.57</v>
      </c>
      <c r="T7010" s="18">
        <f>SUBTOTAL(9,T7008:T7009)</f>
        <v>0</v>
      </c>
      <c r="U7010" s="10">
        <f t="shared" si="220"/>
        <v>0</v>
      </c>
      <c r="V7010" s="20">
        <f t="shared" si="221"/>
        <v>0</v>
      </c>
    </row>
    <row r="7011" spans="1:22" outlineLevel="2" x14ac:dyDescent="0.35">
      <c r="C7011" s="13" t="s">
        <v>10905</v>
      </c>
      <c r="O7011" s="16"/>
      <c r="Q7011" s="18">
        <f>SUBTOTAL(9,Q7008:Q7009)</f>
        <v>40348.57</v>
      </c>
      <c r="R7011" s="18">
        <f>SUBTOTAL(9,R7008:R7009)</f>
        <v>0</v>
      </c>
      <c r="S7011" s="18">
        <f>SUBTOTAL(9,S7008:S7009)</f>
        <v>40348.57</v>
      </c>
      <c r="T7011" s="18">
        <f>SUBTOTAL(9,T7008:T7009)</f>
        <v>0</v>
      </c>
      <c r="U7011" s="10">
        <f t="shared" si="220"/>
        <v>0</v>
      </c>
      <c r="V7011" s="20">
        <f t="shared" si="221"/>
        <v>0</v>
      </c>
    </row>
    <row r="7012" spans="1:22" outlineLevel="4" x14ac:dyDescent="0.35">
      <c r="A7012" s="6" t="s">
        <v>1200</v>
      </c>
      <c r="B7012" s="6" t="s">
        <v>1201</v>
      </c>
      <c r="C7012" s="12" t="s">
        <v>7492</v>
      </c>
      <c r="D7012" s="5" t="s">
        <v>7493</v>
      </c>
      <c r="E7012" s="6" t="s">
        <v>7493</v>
      </c>
      <c r="F7012" s="1" t="s">
        <v>4</v>
      </c>
      <c r="G7012" s="15" t="s">
        <v>1204</v>
      </c>
      <c r="H7012" s="1" t="s">
        <v>1206</v>
      </c>
      <c r="I7012" s="2" t="s">
        <v>1207</v>
      </c>
      <c r="J7012" s="6" t="s">
        <v>4</v>
      </c>
      <c r="K7012" s="6" t="s">
        <v>4</v>
      </c>
      <c r="L7012" s="6" t="s">
        <v>4</v>
      </c>
      <c r="M7012" s="6" t="s">
        <v>5</v>
      </c>
      <c r="N7012" s="6" t="s">
        <v>7494</v>
      </c>
      <c r="O7012" s="16">
        <v>44831</v>
      </c>
      <c r="P7012" s="6" t="s">
        <v>7</v>
      </c>
      <c r="Q7012" s="18">
        <v>5916.06</v>
      </c>
      <c r="R7012" s="18">
        <v>0</v>
      </c>
      <c r="S7012" s="18">
        <v>5916.06</v>
      </c>
      <c r="T7012" s="18">
        <v>0</v>
      </c>
      <c r="U7012" s="10">
        <f t="shared" si="220"/>
        <v>0</v>
      </c>
      <c r="V7012" s="20">
        <f t="shared" si="221"/>
        <v>0</v>
      </c>
    </row>
    <row r="7013" spans="1:22" outlineLevel="4" x14ac:dyDescent="0.35">
      <c r="A7013" s="6" t="s">
        <v>1200</v>
      </c>
      <c r="B7013" s="6" t="s">
        <v>1201</v>
      </c>
      <c r="C7013" s="12" t="s">
        <v>7492</v>
      </c>
      <c r="D7013" s="5" t="s">
        <v>7493</v>
      </c>
      <c r="E7013" s="6" t="s">
        <v>7493</v>
      </c>
      <c r="F7013" s="1" t="s">
        <v>4</v>
      </c>
      <c r="G7013" s="15" t="s">
        <v>1204</v>
      </c>
      <c r="H7013" s="1" t="s">
        <v>1206</v>
      </c>
      <c r="I7013" s="2" t="s">
        <v>1207</v>
      </c>
      <c r="J7013" s="6" t="s">
        <v>4</v>
      </c>
      <c r="K7013" s="6" t="s">
        <v>4</v>
      </c>
      <c r="L7013" s="6" t="s">
        <v>4</v>
      </c>
      <c r="M7013" s="6" t="s">
        <v>5</v>
      </c>
      <c r="N7013" s="6" t="s">
        <v>7495</v>
      </c>
      <c r="O7013" s="16">
        <v>44923</v>
      </c>
      <c r="P7013" s="6" t="s">
        <v>7</v>
      </c>
      <c r="Q7013" s="18">
        <v>5916.05</v>
      </c>
      <c r="R7013" s="18">
        <v>0</v>
      </c>
      <c r="S7013" s="18">
        <v>5916.05</v>
      </c>
      <c r="T7013" s="18">
        <v>0</v>
      </c>
      <c r="U7013" s="10">
        <f t="shared" si="220"/>
        <v>0</v>
      </c>
      <c r="V7013" s="20">
        <f t="shared" si="221"/>
        <v>0</v>
      </c>
    </row>
    <row r="7014" spans="1:22" outlineLevel="3" x14ac:dyDescent="0.35">
      <c r="H7014" s="14" t="s">
        <v>11554</v>
      </c>
      <c r="O7014" s="16"/>
      <c r="Q7014" s="18">
        <f>SUBTOTAL(9,Q7012:Q7013)</f>
        <v>11832.11</v>
      </c>
      <c r="R7014" s="18">
        <f>SUBTOTAL(9,R7012:R7013)</f>
        <v>0</v>
      </c>
      <c r="S7014" s="18">
        <f>SUBTOTAL(9,S7012:S7013)</f>
        <v>11832.11</v>
      </c>
      <c r="T7014" s="18">
        <f>SUBTOTAL(9,T7012:T7013)</f>
        <v>0</v>
      </c>
      <c r="U7014" s="10">
        <f t="shared" si="220"/>
        <v>0</v>
      </c>
      <c r="V7014" s="20">
        <f t="shared" si="221"/>
        <v>0</v>
      </c>
    </row>
    <row r="7015" spans="1:22" outlineLevel="2" x14ac:dyDescent="0.35">
      <c r="C7015" s="13" t="s">
        <v>10906</v>
      </c>
      <c r="O7015" s="16"/>
      <c r="Q7015" s="18">
        <f>SUBTOTAL(9,Q7012:Q7013)</f>
        <v>11832.11</v>
      </c>
      <c r="R7015" s="18">
        <f>SUBTOTAL(9,R7012:R7013)</f>
        <v>0</v>
      </c>
      <c r="S7015" s="18">
        <f>SUBTOTAL(9,S7012:S7013)</f>
        <v>11832.11</v>
      </c>
      <c r="T7015" s="18">
        <f>SUBTOTAL(9,T7012:T7013)</f>
        <v>0</v>
      </c>
      <c r="U7015" s="10">
        <f t="shared" si="220"/>
        <v>0</v>
      </c>
      <c r="V7015" s="20">
        <f t="shared" si="221"/>
        <v>0</v>
      </c>
    </row>
    <row r="7016" spans="1:22" outlineLevel="4" x14ac:dyDescent="0.35">
      <c r="A7016" s="6" t="s">
        <v>1200</v>
      </c>
      <c r="B7016" s="6" t="s">
        <v>1201</v>
      </c>
      <c r="C7016" s="12" t="s">
        <v>7496</v>
      </c>
      <c r="D7016" s="5" t="s">
        <v>7497</v>
      </c>
      <c r="E7016" s="6" t="s">
        <v>7497</v>
      </c>
      <c r="F7016" s="1" t="s">
        <v>4</v>
      </c>
      <c r="G7016" s="15" t="s">
        <v>1204</v>
      </c>
      <c r="H7016" s="1" t="s">
        <v>1206</v>
      </c>
      <c r="I7016" s="2" t="s">
        <v>1207</v>
      </c>
      <c r="J7016" s="6" t="s">
        <v>4</v>
      </c>
      <c r="K7016" s="6" t="s">
        <v>4</v>
      </c>
      <c r="L7016" s="6" t="s">
        <v>4</v>
      </c>
      <c r="M7016" s="6" t="s">
        <v>5</v>
      </c>
      <c r="N7016" s="6" t="s">
        <v>7498</v>
      </c>
      <c r="O7016" s="16">
        <v>44831</v>
      </c>
      <c r="P7016" s="6" t="s">
        <v>7</v>
      </c>
      <c r="Q7016" s="18">
        <v>7098</v>
      </c>
      <c r="R7016" s="18">
        <v>0</v>
      </c>
      <c r="S7016" s="18">
        <v>7098</v>
      </c>
      <c r="T7016" s="18">
        <v>0</v>
      </c>
      <c r="U7016" s="10">
        <f t="shared" si="220"/>
        <v>0</v>
      </c>
      <c r="V7016" s="20">
        <f t="shared" si="221"/>
        <v>0</v>
      </c>
    </row>
    <row r="7017" spans="1:22" outlineLevel="4" x14ac:dyDescent="0.35">
      <c r="A7017" s="6" t="s">
        <v>1200</v>
      </c>
      <c r="B7017" s="6" t="s">
        <v>1201</v>
      </c>
      <c r="C7017" s="12" t="s">
        <v>7496</v>
      </c>
      <c r="D7017" s="5" t="s">
        <v>7497</v>
      </c>
      <c r="E7017" s="6" t="s">
        <v>7497</v>
      </c>
      <c r="F7017" s="1" t="s">
        <v>4</v>
      </c>
      <c r="G7017" s="15" t="s">
        <v>1204</v>
      </c>
      <c r="H7017" s="1" t="s">
        <v>1206</v>
      </c>
      <c r="I7017" s="2" t="s">
        <v>1207</v>
      </c>
      <c r="J7017" s="6" t="s">
        <v>4</v>
      </c>
      <c r="K7017" s="6" t="s">
        <v>4</v>
      </c>
      <c r="L7017" s="6" t="s">
        <v>4</v>
      </c>
      <c r="M7017" s="6" t="s">
        <v>5</v>
      </c>
      <c r="N7017" s="6" t="s">
        <v>7499</v>
      </c>
      <c r="O7017" s="16">
        <v>44923</v>
      </c>
      <c r="P7017" s="6" t="s">
        <v>7</v>
      </c>
      <c r="Q7017" s="18">
        <v>7097.99</v>
      </c>
      <c r="R7017" s="18">
        <v>0</v>
      </c>
      <c r="S7017" s="18">
        <v>7097.99</v>
      </c>
      <c r="T7017" s="18">
        <v>0</v>
      </c>
      <c r="U7017" s="10">
        <f t="shared" si="220"/>
        <v>0</v>
      </c>
      <c r="V7017" s="20">
        <f t="shared" si="221"/>
        <v>0</v>
      </c>
    </row>
    <row r="7018" spans="1:22" outlineLevel="3" x14ac:dyDescent="0.35">
      <c r="H7018" s="14" t="s">
        <v>11554</v>
      </c>
      <c r="O7018" s="16"/>
      <c r="Q7018" s="18">
        <f>SUBTOTAL(9,Q7016:Q7017)</f>
        <v>14195.99</v>
      </c>
      <c r="R7018" s="18">
        <f>SUBTOTAL(9,R7016:R7017)</f>
        <v>0</v>
      </c>
      <c r="S7018" s="18">
        <f>SUBTOTAL(9,S7016:S7017)</f>
        <v>14195.99</v>
      </c>
      <c r="T7018" s="18">
        <f>SUBTOTAL(9,T7016:T7017)</f>
        <v>0</v>
      </c>
      <c r="U7018" s="10">
        <f t="shared" si="220"/>
        <v>0</v>
      </c>
      <c r="V7018" s="20">
        <f t="shared" si="221"/>
        <v>0</v>
      </c>
    </row>
    <row r="7019" spans="1:22" outlineLevel="2" x14ac:dyDescent="0.35">
      <c r="C7019" s="13" t="s">
        <v>10907</v>
      </c>
      <c r="O7019" s="16"/>
      <c r="Q7019" s="18">
        <f>SUBTOTAL(9,Q7016:Q7017)</f>
        <v>14195.99</v>
      </c>
      <c r="R7019" s="18">
        <f>SUBTOTAL(9,R7016:R7017)</f>
        <v>0</v>
      </c>
      <c r="S7019" s="18">
        <f>SUBTOTAL(9,S7016:S7017)</f>
        <v>14195.99</v>
      </c>
      <c r="T7019" s="18">
        <f>SUBTOTAL(9,T7016:T7017)</f>
        <v>0</v>
      </c>
      <c r="U7019" s="10">
        <f t="shared" si="220"/>
        <v>0</v>
      </c>
      <c r="V7019" s="20">
        <f t="shared" si="221"/>
        <v>0</v>
      </c>
    </row>
    <row r="7020" spans="1:22" outlineLevel="4" x14ac:dyDescent="0.35">
      <c r="A7020" s="6" t="s">
        <v>1200</v>
      </c>
      <c r="B7020" s="6" t="s">
        <v>1201</v>
      </c>
      <c r="C7020" s="12" t="s">
        <v>7500</v>
      </c>
      <c r="D7020" s="5" t="s">
        <v>7501</v>
      </c>
      <c r="E7020" s="6" t="s">
        <v>7501</v>
      </c>
      <c r="F7020" s="1" t="s">
        <v>4</v>
      </c>
      <c r="G7020" s="15" t="s">
        <v>1204</v>
      </c>
      <c r="H7020" s="1" t="s">
        <v>1206</v>
      </c>
      <c r="I7020" s="2" t="s">
        <v>1207</v>
      </c>
      <c r="J7020" s="6" t="s">
        <v>4</v>
      </c>
      <c r="K7020" s="6" t="s">
        <v>4</v>
      </c>
      <c r="L7020" s="6" t="s">
        <v>4</v>
      </c>
      <c r="M7020" s="6" t="s">
        <v>5</v>
      </c>
      <c r="N7020" s="6" t="s">
        <v>7502</v>
      </c>
      <c r="O7020" s="16">
        <v>44831</v>
      </c>
      <c r="P7020" s="6" t="s">
        <v>7</v>
      </c>
      <c r="Q7020" s="18">
        <v>20638.919999999998</v>
      </c>
      <c r="R7020" s="18">
        <v>0</v>
      </c>
      <c r="S7020" s="18">
        <v>20638.919999999998</v>
      </c>
      <c r="T7020" s="18">
        <v>0</v>
      </c>
      <c r="U7020" s="10">
        <f t="shared" si="220"/>
        <v>0</v>
      </c>
      <c r="V7020" s="20">
        <f t="shared" si="221"/>
        <v>0</v>
      </c>
    </row>
    <row r="7021" spans="1:22" outlineLevel="4" x14ac:dyDescent="0.35">
      <c r="A7021" s="6" t="s">
        <v>1200</v>
      </c>
      <c r="B7021" s="6" t="s">
        <v>1201</v>
      </c>
      <c r="C7021" s="12" t="s">
        <v>7500</v>
      </c>
      <c r="D7021" s="5" t="s">
        <v>7501</v>
      </c>
      <c r="E7021" s="6" t="s">
        <v>7501</v>
      </c>
      <c r="F7021" s="1" t="s">
        <v>4</v>
      </c>
      <c r="G7021" s="15" t="s">
        <v>1204</v>
      </c>
      <c r="H7021" s="1" t="s">
        <v>1206</v>
      </c>
      <c r="I7021" s="2" t="s">
        <v>1207</v>
      </c>
      <c r="J7021" s="6" t="s">
        <v>4</v>
      </c>
      <c r="K7021" s="6" t="s">
        <v>4</v>
      </c>
      <c r="L7021" s="6" t="s">
        <v>4</v>
      </c>
      <c r="M7021" s="6" t="s">
        <v>5</v>
      </c>
      <c r="N7021" s="6" t="s">
        <v>7503</v>
      </c>
      <c r="O7021" s="16">
        <v>44923</v>
      </c>
      <c r="P7021" s="6" t="s">
        <v>7</v>
      </c>
      <c r="Q7021" s="18">
        <v>20638.91</v>
      </c>
      <c r="R7021" s="18">
        <v>0</v>
      </c>
      <c r="S7021" s="18">
        <v>20638.91</v>
      </c>
      <c r="T7021" s="18">
        <v>0</v>
      </c>
      <c r="U7021" s="10">
        <f t="shared" si="220"/>
        <v>0</v>
      </c>
      <c r="V7021" s="20">
        <f t="shared" si="221"/>
        <v>0</v>
      </c>
    </row>
    <row r="7022" spans="1:22" outlineLevel="3" x14ac:dyDescent="0.35">
      <c r="H7022" s="14" t="s">
        <v>11554</v>
      </c>
      <c r="O7022" s="16"/>
      <c r="Q7022" s="18">
        <f>SUBTOTAL(9,Q7020:Q7021)</f>
        <v>41277.83</v>
      </c>
      <c r="R7022" s="18">
        <f>SUBTOTAL(9,R7020:R7021)</f>
        <v>0</v>
      </c>
      <c r="S7022" s="18">
        <f>SUBTOTAL(9,S7020:S7021)</f>
        <v>41277.83</v>
      </c>
      <c r="T7022" s="18">
        <f>SUBTOTAL(9,T7020:T7021)</f>
        <v>0</v>
      </c>
      <c r="U7022" s="10">
        <f t="shared" si="220"/>
        <v>0</v>
      </c>
      <c r="V7022" s="20">
        <f t="shared" si="221"/>
        <v>0</v>
      </c>
    </row>
    <row r="7023" spans="1:22" outlineLevel="2" x14ac:dyDescent="0.35">
      <c r="C7023" s="13" t="s">
        <v>10908</v>
      </c>
      <c r="O7023" s="16"/>
      <c r="Q7023" s="18">
        <f>SUBTOTAL(9,Q7020:Q7021)</f>
        <v>41277.83</v>
      </c>
      <c r="R7023" s="18">
        <f>SUBTOTAL(9,R7020:R7021)</f>
        <v>0</v>
      </c>
      <c r="S7023" s="18">
        <f>SUBTOTAL(9,S7020:S7021)</f>
        <v>41277.83</v>
      </c>
      <c r="T7023" s="18">
        <f>SUBTOTAL(9,T7020:T7021)</f>
        <v>0</v>
      </c>
      <c r="U7023" s="10">
        <f t="shared" si="220"/>
        <v>0</v>
      </c>
      <c r="V7023" s="20">
        <f t="shared" si="221"/>
        <v>0</v>
      </c>
    </row>
    <row r="7024" spans="1:22" outlineLevel="4" x14ac:dyDescent="0.35">
      <c r="A7024" s="6" t="s">
        <v>1200</v>
      </c>
      <c r="B7024" s="6" t="s">
        <v>1201</v>
      </c>
      <c r="C7024" s="12" t="s">
        <v>7504</v>
      </c>
      <c r="D7024" s="5" t="s">
        <v>7505</v>
      </c>
      <c r="E7024" s="6" t="s">
        <v>7505</v>
      </c>
      <c r="F7024" s="1" t="s">
        <v>4</v>
      </c>
      <c r="G7024" s="15" t="s">
        <v>1204</v>
      </c>
      <c r="H7024" s="1" t="s">
        <v>1206</v>
      </c>
      <c r="I7024" s="2" t="s">
        <v>1207</v>
      </c>
      <c r="J7024" s="6" t="s">
        <v>4</v>
      </c>
      <c r="K7024" s="6" t="s">
        <v>4</v>
      </c>
      <c r="L7024" s="6" t="s">
        <v>4</v>
      </c>
      <c r="M7024" s="6" t="s">
        <v>5</v>
      </c>
      <c r="N7024" s="6" t="s">
        <v>7506</v>
      </c>
      <c r="O7024" s="16">
        <v>44831</v>
      </c>
      <c r="P7024" s="6" t="s">
        <v>7</v>
      </c>
      <c r="Q7024" s="18">
        <v>8655.8799999999992</v>
      </c>
      <c r="R7024" s="18">
        <v>0</v>
      </c>
      <c r="S7024" s="18">
        <v>8655.8799999999992</v>
      </c>
      <c r="T7024" s="18">
        <v>0</v>
      </c>
      <c r="U7024" s="10">
        <f t="shared" si="220"/>
        <v>0</v>
      </c>
      <c r="V7024" s="20">
        <f t="shared" si="221"/>
        <v>0</v>
      </c>
    </row>
    <row r="7025" spans="1:22" outlineLevel="4" x14ac:dyDescent="0.35">
      <c r="A7025" s="6" t="s">
        <v>1200</v>
      </c>
      <c r="B7025" s="6" t="s">
        <v>1201</v>
      </c>
      <c r="C7025" s="12" t="s">
        <v>7504</v>
      </c>
      <c r="D7025" s="5" t="s">
        <v>7505</v>
      </c>
      <c r="E7025" s="6" t="s">
        <v>7505</v>
      </c>
      <c r="F7025" s="1" t="s">
        <v>4</v>
      </c>
      <c r="G7025" s="15" t="s">
        <v>1204</v>
      </c>
      <c r="H7025" s="1" t="s">
        <v>1206</v>
      </c>
      <c r="I7025" s="2" t="s">
        <v>1207</v>
      </c>
      <c r="J7025" s="6" t="s">
        <v>4</v>
      </c>
      <c r="K7025" s="6" t="s">
        <v>4</v>
      </c>
      <c r="L7025" s="6" t="s">
        <v>4</v>
      </c>
      <c r="M7025" s="6" t="s">
        <v>5</v>
      </c>
      <c r="N7025" s="6" t="s">
        <v>7507</v>
      </c>
      <c r="O7025" s="16">
        <v>44923</v>
      </c>
      <c r="P7025" s="6" t="s">
        <v>7</v>
      </c>
      <c r="Q7025" s="18">
        <v>8655.8700000000008</v>
      </c>
      <c r="R7025" s="18">
        <v>0</v>
      </c>
      <c r="S7025" s="18">
        <v>8655.8700000000008</v>
      </c>
      <c r="T7025" s="18">
        <v>0</v>
      </c>
      <c r="U7025" s="10">
        <f t="shared" si="220"/>
        <v>0</v>
      </c>
      <c r="V7025" s="20">
        <f t="shared" si="221"/>
        <v>0</v>
      </c>
    </row>
    <row r="7026" spans="1:22" outlineLevel="3" x14ac:dyDescent="0.35">
      <c r="H7026" s="14" t="s">
        <v>11554</v>
      </c>
      <c r="O7026" s="16"/>
      <c r="Q7026" s="18">
        <f>SUBTOTAL(9,Q7024:Q7025)</f>
        <v>17311.75</v>
      </c>
      <c r="R7026" s="18">
        <f>SUBTOTAL(9,R7024:R7025)</f>
        <v>0</v>
      </c>
      <c r="S7026" s="18">
        <f>SUBTOTAL(9,S7024:S7025)</f>
        <v>17311.75</v>
      </c>
      <c r="T7026" s="18">
        <f>SUBTOTAL(9,T7024:T7025)</f>
        <v>0</v>
      </c>
      <c r="U7026" s="10">
        <f t="shared" si="220"/>
        <v>0</v>
      </c>
      <c r="V7026" s="20">
        <f t="shared" si="221"/>
        <v>0</v>
      </c>
    </row>
    <row r="7027" spans="1:22" outlineLevel="2" x14ac:dyDescent="0.35">
      <c r="C7027" s="13" t="s">
        <v>10909</v>
      </c>
      <c r="O7027" s="16"/>
      <c r="Q7027" s="18">
        <f>SUBTOTAL(9,Q7024:Q7025)</f>
        <v>17311.75</v>
      </c>
      <c r="R7027" s="18">
        <f>SUBTOTAL(9,R7024:R7025)</f>
        <v>0</v>
      </c>
      <c r="S7027" s="18">
        <f>SUBTOTAL(9,S7024:S7025)</f>
        <v>17311.75</v>
      </c>
      <c r="T7027" s="18">
        <f>SUBTOTAL(9,T7024:T7025)</f>
        <v>0</v>
      </c>
      <c r="U7027" s="10">
        <f t="shared" si="220"/>
        <v>0</v>
      </c>
      <c r="V7027" s="20">
        <f t="shared" si="221"/>
        <v>0</v>
      </c>
    </row>
    <row r="7028" spans="1:22" outlineLevel="4" x14ac:dyDescent="0.35">
      <c r="A7028" s="6" t="s">
        <v>1200</v>
      </c>
      <c r="B7028" s="6" t="s">
        <v>1201</v>
      </c>
      <c r="C7028" s="12" t="s">
        <v>7508</v>
      </c>
      <c r="D7028" s="5" t="s">
        <v>7509</v>
      </c>
      <c r="E7028" s="6" t="s">
        <v>7509</v>
      </c>
      <c r="F7028" s="1" t="s">
        <v>4</v>
      </c>
      <c r="G7028" s="15" t="s">
        <v>1204</v>
      </c>
      <c r="H7028" s="1" t="s">
        <v>1206</v>
      </c>
      <c r="I7028" s="2" t="s">
        <v>1207</v>
      </c>
      <c r="J7028" s="6" t="s">
        <v>4</v>
      </c>
      <c r="K7028" s="6" t="s">
        <v>4</v>
      </c>
      <c r="L7028" s="6" t="s">
        <v>4</v>
      </c>
      <c r="M7028" s="6" t="s">
        <v>5</v>
      </c>
      <c r="N7028" s="6" t="s">
        <v>7510</v>
      </c>
      <c r="O7028" s="16">
        <v>44831</v>
      </c>
      <c r="P7028" s="6" t="s">
        <v>7</v>
      </c>
      <c r="Q7028" s="18">
        <v>11481.47</v>
      </c>
      <c r="R7028" s="18">
        <v>0</v>
      </c>
      <c r="S7028" s="18">
        <v>11481.47</v>
      </c>
      <c r="T7028" s="18">
        <v>0</v>
      </c>
      <c r="U7028" s="10">
        <f t="shared" si="220"/>
        <v>0</v>
      </c>
      <c r="V7028" s="20">
        <f t="shared" si="221"/>
        <v>0</v>
      </c>
    </row>
    <row r="7029" spans="1:22" outlineLevel="4" x14ac:dyDescent="0.35">
      <c r="A7029" s="6" t="s">
        <v>1200</v>
      </c>
      <c r="B7029" s="6" t="s">
        <v>1201</v>
      </c>
      <c r="C7029" s="12" t="s">
        <v>7508</v>
      </c>
      <c r="D7029" s="5" t="s">
        <v>7509</v>
      </c>
      <c r="E7029" s="6" t="s">
        <v>7509</v>
      </c>
      <c r="F7029" s="1" t="s">
        <v>4</v>
      </c>
      <c r="G7029" s="15" t="s">
        <v>1204</v>
      </c>
      <c r="H7029" s="1" t="s">
        <v>1206</v>
      </c>
      <c r="I7029" s="2" t="s">
        <v>1207</v>
      </c>
      <c r="J7029" s="6" t="s">
        <v>4</v>
      </c>
      <c r="K7029" s="6" t="s">
        <v>4</v>
      </c>
      <c r="L7029" s="6" t="s">
        <v>4</v>
      </c>
      <c r="M7029" s="6" t="s">
        <v>5</v>
      </c>
      <c r="N7029" s="6" t="s">
        <v>7511</v>
      </c>
      <c r="O7029" s="16">
        <v>44923</v>
      </c>
      <c r="P7029" s="6" t="s">
        <v>7</v>
      </c>
      <c r="Q7029" s="18">
        <v>11481.46</v>
      </c>
      <c r="R7029" s="18">
        <v>0</v>
      </c>
      <c r="S7029" s="18">
        <v>11481.46</v>
      </c>
      <c r="T7029" s="18">
        <v>0</v>
      </c>
      <c r="U7029" s="10">
        <f t="shared" si="220"/>
        <v>0</v>
      </c>
      <c r="V7029" s="20">
        <f t="shared" si="221"/>
        <v>0</v>
      </c>
    </row>
    <row r="7030" spans="1:22" outlineLevel="3" x14ac:dyDescent="0.35">
      <c r="H7030" s="14" t="s">
        <v>11554</v>
      </c>
      <c r="O7030" s="16"/>
      <c r="Q7030" s="18">
        <f>SUBTOTAL(9,Q7028:Q7029)</f>
        <v>22962.93</v>
      </c>
      <c r="R7030" s="18">
        <f>SUBTOTAL(9,R7028:R7029)</f>
        <v>0</v>
      </c>
      <c r="S7030" s="18">
        <f>SUBTOTAL(9,S7028:S7029)</f>
        <v>22962.93</v>
      </c>
      <c r="T7030" s="18">
        <f>SUBTOTAL(9,T7028:T7029)</f>
        <v>0</v>
      </c>
      <c r="U7030" s="10">
        <f t="shared" si="220"/>
        <v>0</v>
      </c>
      <c r="V7030" s="20">
        <f t="shared" si="221"/>
        <v>0</v>
      </c>
    </row>
    <row r="7031" spans="1:22" outlineLevel="2" x14ac:dyDescent="0.35">
      <c r="C7031" s="13" t="s">
        <v>10910</v>
      </c>
      <c r="O7031" s="16"/>
      <c r="Q7031" s="18">
        <f>SUBTOTAL(9,Q7028:Q7029)</f>
        <v>22962.93</v>
      </c>
      <c r="R7031" s="18">
        <f>SUBTOTAL(9,R7028:R7029)</f>
        <v>0</v>
      </c>
      <c r="S7031" s="18">
        <f>SUBTOTAL(9,S7028:S7029)</f>
        <v>22962.93</v>
      </c>
      <c r="T7031" s="18">
        <f>SUBTOTAL(9,T7028:T7029)</f>
        <v>0</v>
      </c>
      <c r="U7031" s="10">
        <f t="shared" si="220"/>
        <v>0</v>
      </c>
      <c r="V7031" s="20">
        <f t="shared" si="221"/>
        <v>0</v>
      </c>
    </row>
    <row r="7032" spans="1:22" outlineLevel="4" x14ac:dyDescent="0.35">
      <c r="A7032" s="6" t="s">
        <v>1200</v>
      </c>
      <c r="B7032" s="6" t="s">
        <v>1201</v>
      </c>
      <c r="C7032" s="12" t="s">
        <v>7512</v>
      </c>
      <c r="D7032" s="5" t="s">
        <v>7513</v>
      </c>
      <c r="E7032" s="6" t="s">
        <v>7513</v>
      </c>
      <c r="F7032" s="1" t="s">
        <v>4</v>
      </c>
      <c r="G7032" s="15" t="s">
        <v>1204</v>
      </c>
      <c r="H7032" s="1" t="s">
        <v>1206</v>
      </c>
      <c r="I7032" s="2" t="s">
        <v>1207</v>
      </c>
      <c r="J7032" s="6" t="s">
        <v>4</v>
      </c>
      <c r="K7032" s="6" t="s">
        <v>4</v>
      </c>
      <c r="L7032" s="6" t="s">
        <v>4</v>
      </c>
      <c r="M7032" s="6" t="s">
        <v>5</v>
      </c>
      <c r="N7032" s="6" t="s">
        <v>7514</v>
      </c>
      <c r="O7032" s="16">
        <v>44831</v>
      </c>
      <c r="P7032" s="6" t="s">
        <v>7</v>
      </c>
      <c r="Q7032" s="18">
        <v>25040.03</v>
      </c>
      <c r="R7032" s="18">
        <v>0</v>
      </c>
      <c r="S7032" s="18">
        <v>25040.03</v>
      </c>
      <c r="T7032" s="18">
        <v>0</v>
      </c>
      <c r="U7032" s="10">
        <f t="shared" si="220"/>
        <v>0</v>
      </c>
      <c r="V7032" s="20">
        <f t="shared" si="221"/>
        <v>0</v>
      </c>
    </row>
    <row r="7033" spans="1:22" outlineLevel="4" x14ac:dyDescent="0.35">
      <c r="A7033" s="6" t="s">
        <v>1200</v>
      </c>
      <c r="B7033" s="6" t="s">
        <v>1201</v>
      </c>
      <c r="C7033" s="12" t="s">
        <v>7512</v>
      </c>
      <c r="D7033" s="5" t="s">
        <v>7513</v>
      </c>
      <c r="E7033" s="6" t="s">
        <v>7513</v>
      </c>
      <c r="F7033" s="1" t="s">
        <v>4</v>
      </c>
      <c r="G7033" s="15" t="s">
        <v>1204</v>
      </c>
      <c r="H7033" s="1" t="s">
        <v>1206</v>
      </c>
      <c r="I7033" s="2" t="s">
        <v>1207</v>
      </c>
      <c r="J7033" s="6" t="s">
        <v>4</v>
      </c>
      <c r="K7033" s="6" t="s">
        <v>4</v>
      </c>
      <c r="L7033" s="6" t="s">
        <v>4</v>
      </c>
      <c r="M7033" s="6" t="s">
        <v>5</v>
      </c>
      <c r="N7033" s="6" t="s">
        <v>7515</v>
      </c>
      <c r="O7033" s="16">
        <v>44923</v>
      </c>
      <c r="P7033" s="6" t="s">
        <v>7</v>
      </c>
      <c r="Q7033" s="18">
        <v>25040.02</v>
      </c>
      <c r="R7033" s="18">
        <v>0</v>
      </c>
      <c r="S7033" s="18">
        <v>25040.02</v>
      </c>
      <c r="T7033" s="18">
        <v>0</v>
      </c>
      <c r="U7033" s="10">
        <f t="shared" si="220"/>
        <v>0</v>
      </c>
      <c r="V7033" s="20">
        <f t="shared" si="221"/>
        <v>0</v>
      </c>
    </row>
    <row r="7034" spans="1:22" outlineLevel="3" x14ac:dyDescent="0.35">
      <c r="H7034" s="14" t="s">
        <v>11554</v>
      </c>
      <c r="O7034" s="16"/>
      <c r="Q7034" s="18">
        <f>SUBTOTAL(9,Q7032:Q7033)</f>
        <v>50080.05</v>
      </c>
      <c r="R7034" s="18">
        <f>SUBTOTAL(9,R7032:R7033)</f>
        <v>0</v>
      </c>
      <c r="S7034" s="18">
        <f>SUBTOTAL(9,S7032:S7033)</f>
        <v>50080.05</v>
      </c>
      <c r="T7034" s="18">
        <f>SUBTOTAL(9,T7032:T7033)</f>
        <v>0</v>
      </c>
      <c r="U7034" s="10">
        <f t="shared" si="220"/>
        <v>0</v>
      </c>
      <c r="V7034" s="20">
        <f t="shared" si="221"/>
        <v>0</v>
      </c>
    </row>
    <row r="7035" spans="1:22" outlineLevel="2" x14ac:dyDescent="0.35">
      <c r="C7035" s="13" t="s">
        <v>10911</v>
      </c>
      <c r="O7035" s="16"/>
      <c r="Q7035" s="18">
        <f>SUBTOTAL(9,Q7032:Q7033)</f>
        <v>50080.05</v>
      </c>
      <c r="R7035" s="18">
        <f>SUBTOTAL(9,R7032:R7033)</f>
        <v>0</v>
      </c>
      <c r="S7035" s="18">
        <f>SUBTOTAL(9,S7032:S7033)</f>
        <v>50080.05</v>
      </c>
      <c r="T7035" s="18">
        <f>SUBTOTAL(9,T7032:T7033)</f>
        <v>0</v>
      </c>
      <c r="U7035" s="10">
        <f t="shared" si="220"/>
        <v>0</v>
      </c>
      <c r="V7035" s="20">
        <f t="shared" si="221"/>
        <v>0</v>
      </c>
    </row>
    <row r="7036" spans="1:22" outlineLevel="4" x14ac:dyDescent="0.35">
      <c r="A7036" s="6" t="s">
        <v>1200</v>
      </c>
      <c r="B7036" s="6" t="s">
        <v>1201</v>
      </c>
      <c r="C7036" s="12" t="s">
        <v>7516</v>
      </c>
      <c r="D7036" s="5" t="s">
        <v>7517</v>
      </c>
      <c r="E7036" s="6" t="s">
        <v>7517</v>
      </c>
      <c r="F7036" s="1" t="s">
        <v>4</v>
      </c>
      <c r="G7036" s="15" t="s">
        <v>1204</v>
      </c>
      <c r="H7036" s="1" t="s">
        <v>1206</v>
      </c>
      <c r="I7036" s="2" t="s">
        <v>1207</v>
      </c>
      <c r="J7036" s="6" t="s">
        <v>4</v>
      </c>
      <c r="K7036" s="6" t="s">
        <v>4</v>
      </c>
      <c r="L7036" s="6" t="s">
        <v>4</v>
      </c>
      <c r="M7036" s="6" t="s">
        <v>5</v>
      </c>
      <c r="N7036" s="6" t="s">
        <v>7518</v>
      </c>
      <c r="O7036" s="16">
        <v>44831</v>
      </c>
      <c r="P7036" s="6" t="s">
        <v>7</v>
      </c>
      <c r="Q7036" s="18">
        <v>5991.35</v>
      </c>
      <c r="R7036" s="18">
        <v>0</v>
      </c>
      <c r="S7036" s="18">
        <v>5991.35</v>
      </c>
      <c r="T7036" s="18">
        <v>0</v>
      </c>
      <c r="U7036" s="10">
        <f t="shared" si="220"/>
        <v>0</v>
      </c>
      <c r="V7036" s="20">
        <f t="shared" si="221"/>
        <v>0</v>
      </c>
    </row>
    <row r="7037" spans="1:22" outlineLevel="4" x14ac:dyDescent="0.35">
      <c r="A7037" s="6" t="s">
        <v>1200</v>
      </c>
      <c r="B7037" s="6" t="s">
        <v>1201</v>
      </c>
      <c r="C7037" s="12" t="s">
        <v>7516</v>
      </c>
      <c r="D7037" s="5" t="s">
        <v>7517</v>
      </c>
      <c r="E7037" s="6" t="s">
        <v>7517</v>
      </c>
      <c r="F7037" s="1" t="s">
        <v>4</v>
      </c>
      <c r="G7037" s="15" t="s">
        <v>1204</v>
      </c>
      <c r="H7037" s="1" t="s">
        <v>1206</v>
      </c>
      <c r="I7037" s="2" t="s">
        <v>1207</v>
      </c>
      <c r="J7037" s="6" t="s">
        <v>4</v>
      </c>
      <c r="K7037" s="6" t="s">
        <v>4</v>
      </c>
      <c r="L7037" s="6" t="s">
        <v>4</v>
      </c>
      <c r="M7037" s="6" t="s">
        <v>5</v>
      </c>
      <c r="N7037" s="6" t="s">
        <v>7519</v>
      </c>
      <c r="O7037" s="16">
        <v>44923</v>
      </c>
      <c r="P7037" s="6" t="s">
        <v>7</v>
      </c>
      <c r="Q7037" s="18">
        <v>5991.34</v>
      </c>
      <c r="R7037" s="18">
        <v>0</v>
      </c>
      <c r="S7037" s="18">
        <v>5991.34</v>
      </c>
      <c r="T7037" s="18">
        <v>0</v>
      </c>
      <c r="U7037" s="10">
        <f t="shared" si="220"/>
        <v>0</v>
      </c>
      <c r="V7037" s="20">
        <f t="shared" si="221"/>
        <v>0</v>
      </c>
    </row>
    <row r="7038" spans="1:22" outlineLevel="3" x14ac:dyDescent="0.35">
      <c r="H7038" s="14" t="s">
        <v>11554</v>
      </c>
      <c r="O7038" s="16"/>
      <c r="Q7038" s="18">
        <f>SUBTOTAL(9,Q7036:Q7037)</f>
        <v>11982.69</v>
      </c>
      <c r="R7038" s="18">
        <f>SUBTOTAL(9,R7036:R7037)</f>
        <v>0</v>
      </c>
      <c r="S7038" s="18">
        <f>SUBTOTAL(9,S7036:S7037)</f>
        <v>11982.69</v>
      </c>
      <c r="T7038" s="18">
        <f>SUBTOTAL(9,T7036:T7037)</f>
        <v>0</v>
      </c>
      <c r="U7038" s="10">
        <f t="shared" si="220"/>
        <v>0</v>
      </c>
      <c r="V7038" s="20">
        <f t="shared" si="221"/>
        <v>0</v>
      </c>
    </row>
    <row r="7039" spans="1:22" outlineLevel="2" x14ac:dyDescent="0.35">
      <c r="C7039" s="13" t="s">
        <v>10912</v>
      </c>
      <c r="O7039" s="16"/>
      <c r="Q7039" s="18">
        <f>SUBTOTAL(9,Q7036:Q7037)</f>
        <v>11982.69</v>
      </c>
      <c r="R7039" s="18">
        <f>SUBTOTAL(9,R7036:R7037)</f>
        <v>0</v>
      </c>
      <c r="S7039" s="18">
        <f>SUBTOTAL(9,S7036:S7037)</f>
        <v>11982.69</v>
      </c>
      <c r="T7039" s="18">
        <f>SUBTOTAL(9,T7036:T7037)</f>
        <v>0</v>
      </c>
      <c r="U7039" s="10">
        <f t="shared" si="220"/>
        <v>0</v>
      </c>
      <c r="V7039" s="20">
        <f t="shared" si="221"/>
        <v>0</v>
      </c>
    </row>
    <row r="7040" spans="1:22" outlineLevel="4" x14ac:dyDescent="0.35">
      <c r="A7040" s="6" t="s">
        <v>1200</v>
      </c>
      <c r="B7040" s="6" t="s">
        <v>1201</v>
      </c>
      <c r="C7040" s="12" t="s">
        <v>7520</v>
      </c>
      <c r="D7040" s="5" t="s">
        <v>7521</v>
      </c>
      <c r="E7040" s="6" t="s">
        <v>7521</v>
      </c>
      <c r="F7040" s="1" t="s">
        <v>4</v>
      </c>
      <c r="G7040" s="15" t="s">
        <v>1204</v>
      </c>
      <c r="H7040" s="1" t="s">
        <v>1206</v>
      </c>
      <c r="I7040" s="2" t="s">
        <v>1207</v>
      </c>
      <c r="J7040" s="6" t="s">
        <v>4</v>
      </c>
      <c r="K7040" s="6" t="s">
        <v>4</v>
      </c>
      <c r="L7040" s="6" t="s">
        <v>4</v>
      </c>
      <c r="M7040" s="6" t="s">
        <v>5</v>
      </c>
      <c r="N7040" s="6" t="s">
        <v>7522</v>
      </c>
      <c r="O7040" s="16">
        <v>44831</v>
      </c>
      <c r="P7040" s="6" t="s">
        <v>7</v>
      </c>
      <c r="Q7040" s="18">
        <v>61132.24</v>
      </c>
      <c r="R7040" s="18">
        <v>0</v>
      </c>
      <c r="S7040" s="18">
        <v>61132.24</v>
      </c>
      <c r="T7040" s="18">
        <v>0</v>
      </c>
      <c r="U7040" s="10">
        <f t="shared" si="220"/>
        <v>0</v>
      </c>
      <c r="V7040" s="20">
        <f t="shared" si="221"/>
        <v>0</v>
      </c>
    </row>
    <row r="7041" spans="1:22" outlineLevel="4" x14ac:dyDescent="0.35">
      <c r="A7041" s="6" t="s">
        <v>1200</v>
      </c>
      <c r="B7041" s="6" t="s">
        <v>1201</v>
      </c>
      <c r="C7041" s="12" t="s">
        <v>7520</v>
      </c>
      <c r="D7041" s="5" t="s">
        <v>7521</v>
      </c>
      <c r="E7041" s="6" t="s">
        <v>7521</v>
      </c>
      <c r="F7041" s="1" t="s">
        <v>4</v>
      </c>
      <c r="G7041" s="15" t="s">
        <v>1204</v>
      </c>
      <c r="H7041" s="1" t="s">
        <v>1206</v>
      </c>
      <c r="I7041" s="2" t="s">
        <v>1207</v>
      </c>
      <c r="J7041" s="6" t="s">
        <v>4</v>
      </c>
      <c r="K7041" s="6" t="s">
        <v>4</v>
      </c>
      <c r="L7041" s="6" t="s">
        <v>4</v>
      </c>
      <c r="M7041" s="6" t="s">
        <v>5</v>
      </c>
      <c r="N7041" s="6" t="s">
        <v>7523</v>
      </c>
      <c r="O7041" s="16">
        <v>44923</v>
      </c>
      <c r="P7041" s="6" t="s">
        <v>7</v>
      </c>
      <c r="Q7041" s="18">
        <v>61132.23</v>
      </c>
      <c r="R7041" s="18">
        <v>0</v>
      </c>
      <c r="S7041" s="18">
        <v>61132.23</v>
      </c>
      <c r="T7041" s="18">
        <v>0</v>
      </c>
      <c r="U7041" s="10">
        <f t="shared" si="220"/>
        <v>0</v>
      </c>
      <c r="V7041" s="20">
        <f t="shared" si="221"/>
        <v>0</v>
      </c>
    </row>
    <row r="7042" spans="1:22" outlineLevel="3" x14ac:dyDescent="0.35">
      <c r="H7042" s="14" t="s">
        <v>11554</v>
      </c>
      <c r="O7042" s="16"/>
      <c r="Q7042" s="18">
        <f>SUBTOTAL(9,Q7040:Q7041)</f>
        <v>122264.47</v>
      </c>
      <c r="R7042" s="18">
        <f>SUBTOTAL(9,R7040:R7041)</f>
        <v>0</v>
      </c>
      <c r="S7042" s="18">
        <f>SUBTOTAL(9,S7040:S7041)</f>
        <v>122264.47</v>
      </c>
      <c r="T7042" s="18">
        <f>SUBTOTAL(9,T7040:T7041)</f>
        <v>0</v>
      </c>
      <c r="U7042" s="10">
        <f t="shared" si="220"/>
        <v>0</v>
      </c>
      <c r="V7042" s="20">
        <f t="shared" si="221"/>
        <v>0</v>
      </c>
    </row>
    <row r="7043" spans="1:22" ht="43.5" outlineLevel="4" x14ac:dyDescent="0.35">
      <c r="A7043" s="6" t="s">
        <v>1316</v>
      </c>
      <c r="B7043" s="6" t="s">
        <v>1317</v>
      </c>
      <c r="C7043" s="12" t="s">
        <v>7520</v>
      </c>
      <c r="D7043" s="5" t="s">
        <v>7524</v>
      </c>
      <c r="E7043" s="6" t="s">
        <v>7524</v>
      </c>
      <c r="F7043" s="1" t="s">
        <v>4</v>
      </c>
      <c r="G7043" s="15" t="s">
        <v>1372</v>
      </c>
      <c r="H7043" s="1" t="s">
        <v>7527</v>
      </c>
      <c r="I7043" s="2" t="s">
        <v>7528</v>
      </c>
      <c r="J7043" s="6" t="s">
        <v>7525</v>
      </c>
      <c r="K7043" s="6" t="s">
        <v>4</v>
      </c>
      <c r="L7043" s="6" t="s">
        <v>4</v>
      </c>
      <c r="M7043" s="6" t="s">
        <v>5</v>
      </c>
      <c r="N7043" s="6" t="s">
        <v>7526</v>
      </c>
      <c r="O7043" s="16">
        <v>44802</v>
      </c>
      <c r="P7043" s="6" t="s">
        <v>7</v>
      </c>
      <c r="Q7043" s="18">
        <v>3000</v>
      </c>
      <c r="R7043" s="18">
        <v>0</v>
      </c>
      <c r="S7043" s="18">
        <v>3000</v>
      </c>
      <c r="T7043" s="18">
        <v>0</v>
      </c>
      <c r="U7043" s="10">
        <f t="shared" ref="U7043:U7106" si="222">Q7043-R7043-S7043-T7043</f>
        <v>0</v>
      </c>
      <c r="V7043" s="20">
        <f t="shared" ref="V7043:V7106" si="223">Q7043-R7043-S7043-T7043</f>
        <v>0</v>
      </c>
    </row>
    <row r="7044" spans="1:22" outlineLevel="3" x14ac:dyDescent="0.35">
      <c r="H7044" s="14" t="s">
        <v>12618</v>
      </c>
      <c r="O7044" s="16"/>
      <c r="Q7044" s="18">
        <f>SUBTOTAL(9,Q7043:Q7043)</f>
        <v>3000</v>
      </c>
      <c r="R7044" s="18">
        <f>SUBTOTAL(9,R7043:R7043)</f>
        <v>0</v>
      </c>
      <c r="S7044" s="18">
        <f>SUBTOTAL(9,S7043:S7043)</f>
        <v>3000</v>
      </c>
      <c r="T7044" s="18">
        <f>SUBTOTAL(9,T7043:T7043)</f>
        <v>0</v>
      </c>
      <c r="U7044" s="10">
        <f t="shared" si="222"/>
        <v>0</v>
      </c>
      <c r="V7044" s="20">
        <f t="shared" si="223"/>
        <v>0</v>
      </c>
    </row>
    <row r="7045" spans="1:22" outlineLevel="2" x14ac:dyDescent="0.35">
      <c r="C7045" s="13" t="s">
        <v>10913</v>
      </c>
      <c r="O7045" s="16"/>
      <c r="Q7045" s="18">
        <f>SUBTOTAL(9,Q7040:Q7043)</f>
        <v>125264.47</v>
      </c>
      <c r="R7045" s="18">
        <f>SUBTOTAL(9,R7040:R7043)</f>
        <v>0</v>
      </c>
      <c r="S7045" s="18">
        <f>SUBTOTAL(9,S7040:S7043)</f>
        <v>125264.47</v>
      </c>
      <c r="T7045" s="18">
        <f>SUBTOTAL(9,T7040:T7043)</f>
        <v>0</v>
      </c>
      <c r="U7045" s="10">
        <f t="shared" si="222"/>
        <v>0</v>
      </c>
      <c r="V7045" s="20">
        <f t="shared" si="223"/>
        <v>0</v>
      </c>
    </row>
    <row r="7046" spans="1:22" outlineLevel="4" x14ac:dyDescent="0.35">
      <c r="A7046" s="6" t="s">
        <v>1200</v>
      </c>
      <c r="B7046" s="6" t="s">
        <v>1201</v>
      </c>
      <c r="C7046" s="12" t="s">
        <v>7529</v>
      </c>
      <c r="D7046" s="5" t="s">
        <v>7530</v>
      </c>
      <c r="E7046" s="6" t="s">
        <v>7530</v>
      </c>
      <c r="F7046" s="1" t="s">
        <v>4</v>
      </c>
      <c r="G7046" s="15" t="s">
        <v>1204</v>
      </c>
      <c r="H7046" s="1" t="s">
        <v>1206</v>
      </c>
      <c r="I7046" s="2" t="s">
        <v>1207</v>
      </c>
      <c r="J7046" s="6" t="s">
        <v>4</v>
      </c>
      <c r="K7046" s="6" t="s">
        <v>4</v>
      </c>
      <c r="L7046" s="6" t="s">
        <v>4</v>
      </c>
      <c r="M7046" s="6" t="s">
        <v>5</v>
      </c>
      <c r="N7046" s="6" t="s">
        <v>7531</v>
      </c>
      <c r="O7046" s="16">
        <v>44831</v>
      </c>
      <c r="P7046" s="6" t="s">
        <v>7</v>
      </c>
      <c r="Q7046" s="18">
        <v>26715.88</v>
      </c>
      <c r="R7046" s="18">
        <v>0</v>
      </c>
      <c r="S7046" s="18">
        <v>26715.88</v>
      </c>
      <c r="T7046" s="18">
        <v>0</v>
      </c>
      <c r="U7046" s="10">
        <f t="shared" si="222"/>
        <v>0</v>
      </c>
      <c r="V7046" s="20">
        <f t="shared" si="223"/>
        <v>0</v>
      </c>
    </row>
    <row r="7047" spans="1:22" outlineLevel="4" x14ac:dyDescent="0.35">
      <c r="A7047" s="6" t="s">
        <v>1200</v>
      </c>
      <c r="B7047" s="6" t="s">
        <v>1201</v>
      </c>
      <c r="C7047" s="12" t="s">
        <v>7529</v>
      </c>
      <c r="D7047" s="5" t="s">
        <v>7530</v>
      </c>
      <c r="E7047" s="6" t="s">
        <v>7530</v>
      </c>
      <c r="F7047" s="1" t="s">
        <v>4</v>
      </c>
      <c r="G7047" s="15" t="s">
        <v>1204</v>
      </c>
      <c r="H7047" s="1" t="s">
        <v>1206</v>
      </c>
      <c r="I7047" s="2" t="s">
        <v>1207</v>
      </c>
      <c r="J7047" s="6" t="s">
        <v>4</v>
      </c>
      <c r="K7047" s="6" t="s">
        <v>4</v>
      </c>
      <c r="L7047" s="6" t="s">
        <v>4</v>
      </c>
      <c r="M7047" s="6" t="s">
        <v>5</v>
      </c>
      <c r="N7047" s="6" t="s">
        <v>7532</v>
      </c>
      <c r="O7047" s="16">
        <v>44923</v>
      </c>
      <c r="P7047" s="6" t="s">
        <v>7</v>
      </c>
      <c r="Q7047" s="18">
        <v>26715.87</v>
      </c>
      <c r="R7047" s="18">
        <v>0</v>
      </c>
      <c r="S7047" s="18">
        <v>26715.87</v>
      </c>
      <c r="T7047" s="18">
        <v>0</v>
      </c>
      <c r="U7047" s="10">
        <f t="shared" si="222"/>
        <v>0</v>
      </c>
      <c r="V7047" s="20">
        <f t="shared" si="223"/>
        <v>0</v>
      </c>
    </row>
    <row r="7048" spans="1:22" outlineLevel="3" x14ac:dyDescent="0.35">
      <c r="H7048" s="14" t="s">
        <v>11554</v>
      </c>
      <c r="O7048" s="16"/>
      <c r="Q7048" s="18">
        <f>SUBTOTAL(9,Q7046:Q7047)</f>
        <v>53431.75</v>
      </c>
      <c r="R7048" s="18">
        <f>SUBTOTAL(9,R7046:R7047)</f>
        <v>0</v>
      </c>
      <c r="S7048" s="18">
        <f>SUBTOTAL(9,S7046:S7047)</f>
        <v>53431.75</v>
      </c>
      <c r="T7048" s="18">
        <f>SUBTOTAL(9,T7046:T7047)</f>
        <v>0</v>
      </c>
      <c r="U7048" s="10">
        <f t="shared" si="222"/>
        <v>0</v>
      </c>
      <c r="V7048" s="20">
        <f t="shared" si="223"/>
        <v>0</v>
      </c>
    </row>
    <row r="7049" spans="1:22" outlineLevel="2" x14ac:dyDescent="0.35">
      <c r="C7049" s="13" t="s">
        <v>10914</v>
      </c>
      <c r="O7049" s="16"/>
      <c r="Q7049" s="18">
        <f>SUBTOTAL(9,Q7046:Q7047)</f>
        <v>53431.75</v>
      </c>
      <c r="R7049" s="18">
        <f>SUBTOTAL(9,R7046:R7047)</f>
        <v>0</v>
      </c>
      <c r="S7049" s="18">
        <f>SUBTOTAL(9,S7046:S7047)</f>
        <v>53431.75</v>
      </c>
      <c r="T7049" s="18">
        <f>SUBTOTAL(9,T7046:T7047)</f>
        <v>0</v>
      </c>
      <c r="U7049" s="10">
        <f t="shared" si="222"/>
        <v>0</v>
      </c>
      <c r="V7049" s="20">
        <f t="shared" si="223"/>
        <v>0</v>
      </c>
    </row>
    <row r="7050" spans="1:22" outlineLevel="4" x14ac:dyDescent="0.35">
      <c r="A7050" s="6" t="s">
        <v>1200</v>
      </c>
      <c r="B7050" s="6" t="s">
        <v>1201</v>
      </c>
      <c r="C7050" s="12" t="s">
        <v>7533</v>
      </c>
      <c r="D7050" s="5" t="s">
        <v>7534</v>
      </c>
      <c r="E7050" s="6" t="s">
        <v>7534</v>
      </c>
      <c r="F7050" s="1" t="s">
        <v>4</v>
      </c>
      <c r="G7050" s="15" t="s">
        <v>1204</v>
      </c>
      <c r="H7050" s="1" t="s">
        <v>1206</v>
      </c>
      <c r="I7050" s="2" t="s">
        <v>1207</v>
      </c>
      <c r="J7050" s="6" t="s">
        <v>4</v>
      </c>
      <c r="K7050" s="6" t="s">
        <v>4</v>
      </c>
      <c r="L7050" s="6" t="s">
        <v>4</v>
      </c>
      <c r="M7050" s="6" t="s">
        <v>5</v>
      </c>
      <c r="N7050" s="6" t="s">
        <v>7535</v>
      </c>
      <c r="O7050" s="16">
        <v>44831</v>
      </c>
      <c r="P7050" s="6" t="s">
        <v>7</v>
      </c>
      <c r="Q7050" s="18">
        <v>105535.82</v>
      </c>
      <c r="R7050" s="18">
        <v>0</v>
      </c>
      <c r="S7050" s="18">
        <v>105535.82</v>
      </c>
      <c r="T7050" s="18">
        <v>0</v>
      </c>
      <c r="U7050" s="10">
        <f t="shared" si="222"/>
        <v>0</v>
      </c>
      <c r="V7050" s="20">
        <f t="shared" si="223"/>
        <v>0</v>
      </c>
    </row>
    <row r="7051" spans="1:22" outlineLevel="4" x14ac:dyDescent="0.35">
      <c r="A7051" s="6" t="s">
        <v>1200</v>
      </c>
      <c r="B7051" s="6" t="s">
        <v>1201</v>
      </c>
      <c r="C7051" s="12" t="s">
        <v>7533</v>
      </c>
      <c r="D7051" s="5" t="s">
        <v>7534</v>
      </c>
      <c r="E7051" s="6" t="s">
        <v>7534</v>
      </c>
      <c r="F7051" s="1" t="s">
        <v>4</v>
      </c>
      <c r="G7051" s="15" t="s">
        <v>1204</v>
      </c>
      <c r="H7051" s="1" t="s">
        <v>1206</v>
      </c>
      <c r="I7051" s="2" t="s">
        <v>1207</v>
      </c>
      <c r="J7051" s="6" t="s">
        <v>4</v>
      </c>
      <c r="K7051" s="6" t="s">
        <v>4</v>
      </c>
      <c r="L7051" s="6" t="s">
        <v>4</v>
      </c>
      <c r="M7051" s="6" t="s">
        <v>5</v>
      </c>
      <c r="N7051" s="6" t="s">
        <v>7536</v>
      </c>
      <c r="O7051" s="16">
        <v>44923</v>
      </c>
      <c r="P7051" s="6" t="s">
        <v>7</v>
      </c>
      <c r="Q7051" s="18">
        <v>105535.81</v>
      </c>
      <c r="R7051" s="18">
        <v>0</v>
      </c>
      <c r="S7051" s="18">
        <v>105535.81</v>
      </c>
      <c r="T7051" s="18">
        <v>0</v>
      </c>
      <c r="U7051" s="10">
        <f t="shared" si="222"/>
        <v>0</v>
      </c>
      <c r="V7051" s="20">
        <f t="shared" si="223"/>
        <v>0</v>
      </c>
    </row>
    <row r="7052" spans="1:22" outlineLevel="3" x14ac:dyDescent="0.35">
      <c r="H7052" s="14" t="s">
        <v>11554</v>
      </c>
      <c r="O7052" s="16"/>
      <c r="Q7052" s="18">
        <f>SUBTOTAL(9,Q7050:Q7051)</f>
        <v>211071.63</v>
      </c>
      <c r="R7052" s="18">
        <f>SUBTOTAL(9,R7050:R7051)</f>
        <v>0</v>
      </c>
      <c r="S7052" s="18">
        <f>SUBTOTAL(9,S7050:S7051)</f>
        <v>211071.63</v>
      </c>
      <c r="T7052" s="18">
        <f>SUBTOTAL(9,T7050:T7051)</f>
        <v>0</v>
      </c>
      <c r="U7052" s="10">
        <f t="shared" si="222"/>
        <v>0</v>
      </c>
      <c r="V7052" s="20">
        <f t="shared" si="223"/>
        <v>0</v>
      </c>
    </row>
    <row r="7053" spans="1:22" outlineLevel="2" x14ac:dyDescent="0.35">
      <c r="C7053" s="13" t="s">
        <v>10915</v>
      </c>
      <c r="O7053" s="16"/>
      <c r="Q7053" s="18">
        <f>SUBTOTAL(9,Q7050:Q7051)</f>
        <v>211071.63</v>
      </c>
      <c r="R7053" s="18">
        <f>SUBTOTAL(9,R7050:R7051)</f>
        <v>0</v>
      </c>
      <c r="S7053" s="18">
        <f>SUBTOTAL(9,S7050:S7051)</f>
        <v>211071.63</v>
      </c>
      <c r="T7053" s="18">
        <f>SUBTOTAL(9,T7050:T7051)</f>
        <v>0</v>
      </c>
      <c r="U7053" s="10">
        <f t="shared" si="222"/>
        <v>0</v>
      </c>
      <c r="V7053" s="20">
        <f t="shared" si="223"/>
        <v>0</v>
      </c>
    </row>
    <row r="7054" spans="1:22" outlineLevel="4" x14ac:dyDescent="0.35">
      <c r="A7054" s="6" t="s">
        <v>1200</v>
      </c>
      <c r="B7054" s="6" t="s">
        <v>1201</v>
      </c>
      <c r="C7054" s="12" t="s">
        <v>7537</v>
      </c>
      <c r="D7054" s="5" t="s">
        <v>7538</v>
      </c>
      <c r="E7054" s="6" t="s">
        <v>7538</v>
      </c>
      <c r="F7054" s="1" t="s">
        <v>4</v>
      </c>
      <c r="G7054" s="15" t="s">
        <v>1204</v>
      </c>
      <c r="H7054" s="1" t="s">
        <v>1206</v>
      </c>
      <c r="I7054" s="2" t="s">
        <v>1207</v>
      </c>
      <c r="J7054" s="6" t="s">
        <v>4</v>
      </c>
      <c r="K7054" s="6" t="s">
        <v>4</v>
      </c>
      <c r="L7054" s="6" t="s">
        <v>4</v>
      </c>
      <c r="M7054" s="6" t="s">
        <v>5</v>
      </c>
      <c r="N7054" s="6" t="s">
        <v>7539</v>
      </c>
      <c r="O7054" s="16">
        <v>44831</v>
      </c>
      <c r="P7054" s="6" t="s">
        <v>7</v>
      </c>
      <c r="Q7054" s="18">
        <v>34517.339999999997</v>
      </c>
      <c r="R7054" s="18">
        <v>0</v>
      </c>
      <c r="S7054" s="18">
        <v>34517.339999999997</v>
      </c>
      <c r="T7054" s="18">
        <v>0</v>
      </c>
      <c r="U7054" s="10">
        <f t="shared" si="222"/>
        <v>0</v>
      </c>
      <c r="V7054" s="20">
        <f t="shared" si="223"/>
        <v>0</v>
      </c>
    </row>
    <row r="7055" spans="1:22" outlineLevel="4" x14ac:dyDescent="0.35">
      <c r="A7055" s="6" t="s">
        <v>1200</v>
      </c>
      <c r="B7055" s="6" t="s">
        <v>1201</v>
      </c>
      <c r="C7055" s="12" t="s">
        <v>7537</v>
      </c>
      <c r="D7055" s="5" t="s">
        <v>7538</v>
      </c>
      <c r="E7055" s="6" t="s">
        <v>7538</v>
      </c>
      <c r="F7055" s="1" t="s">
        <v>4</v>
      </c>
      <c r="G7055" s="15" t="s">
        <v>1204</v>
      </c>
      <c r="H7055" s="1" t="s">
        <v>1206</v>
      </c>
      <c r="I7055" s="2" t="s">
        <v>1207</v>
      </c>
      <c r="J7055" s="6" t="s">
        <v>4</v>
      </c>
      <c r="K7055" s="6" t="s">
        <v>4</v>
      </c>
      <c r="L7055" s="6" t="s">
        <v>4</v>
      </c>
      <c r="M7055" s="6" t="s">
        <v>5</v>
      </c>
      <c r="N7055" s="6" t="s">
        <v>7540</v>
      </c>
      <c r="O7055" s="16">
        <v>44923</v>
      </c>
      <c r="P7055" s="6" t="s">
        <v>7</v>
      </c>
      <c r="Q7055" s="18">
        <v>34517.33</v>
      </c>
      <c r="R7055" s="18">
        <v>0</v>
      </c>
      <c r="S7055" s="18">
        <v>34517.33</v>
      </c>
      <c r="T7055" s="18">
        <v>0</v>
      </c>
      <c r="U7055" s="10">
        <f t="shared" si="222"/>
        <v>0</v>
      </c>
      <c r="V7055" s="20">
        <f t="shared" si="223"/>
        <v>0</v>
      </c>
    </row>
    <row r="7056" spans="1:22" outlineLevel="3" x14ac:dyDescent="0.35">
      <c r="H7056" s="14" t="s">
        <v>11554</v>
      </c>
      <c r="O7056" s="16"/>
      <c r="Q7056" s="18">
        <f>SUBTOTAL(9,Q7054:Q7055)</f>
        <v>69034.67</v>
      </c>
      <c r="R7056" s="18">
        <f>SUBTOTAL(9,R7054:R7055)</f>
        <v>0</v>
      </c>
      <c r="S7056" s="18">
        <f>SUBTOTAL(9,S7054:S7055)</f>
        <v>69034.67</v>
      </c>
      <c r="T7056" s="18">
        <f>SUBTOTAL(9,T7054:T7055)</f>
        <v>0</v>
      </c>
      <c r="U7056" s="10">
        <f t="shared" si="222"/>
        <v>0</v>
      </c>
      <c r="V7056" s="20">
        <f t="shared" si="223"/>
        <v>0</v>
      </c>
    </row>
    <row r="7057" spans="1:22" outlineLevel="2" x14ac:dyDescent="0.35">
      <c r="C7057" s="13" t="s">
        <v>10916</v>
      </c>
      <c r="O7057" s="16"/>
      <c r="Q7057" s="18">
        <f>SUBTOTAL(9,Q7054:Q7055)</f>
        <v>69034.67</v>
      </c>
      <c r="R7057" s="18">
        <f>SUBTOTAL(9,R7054:R7055)</f>
        <v>0</v>
      </c>
      <c r="S7057" s="18">
        <f>SUBTOTAL(9,S7054:S7055)</f>
        <v>69034.67</v>
      </c>
      <c r="T7057" s="18">
        <f>SUBTOTAL(9,T7054:T7055)</f>
        <v>0</v>
      </c>
      <c r="U7057" s="10">
        <f t="shared" si="222"/>
        <v>0</v>
      </c>
      <c r="V7057" s="20">
        <f t="shared" si="223"/>
        <v>0</v>
      </c>
    </row>
    <row r="7058" spans="1:22" outlineLevel="4" x14ac:dyDescent="0.35">
      <c r="A7058" s="6" t="s">
        <v>1200</v>
      </c>
      <c r="B7058" s="6" t="s">
        <v>1201</v>
      </c>
      <c r="C7058" s="12" t="s">
        <v>7541</v>
      </c>
      <c r="D7058" s="5" t="s">
        <v>7542</v>
      </c>
      <c r="E7058" s="6" t="s">
        <v>7542</v>
      </c>
      <c r="F7058" s="1" t="s">
        <v>4</v>
      </c>
      <c r="G7058" s="15" t="s">
        <v>1204</v>
      </c>
      <c r="H7058" s="1" t="s">
        <v>1206</v>
      </c>
      <c r="I7058" s="2" t="s">
        <v>1207</v>
      </c>
      <c r="J7058" s="6" t="s">
        <v>4</v>
      </c>
      <c r="K7058" s="6" t="s">
        <v>4</v>
      </c>
      <c r="L7058" s="6" t="s">
        <v>4</v>
      </c>
      <c r="M7058" s="6" t="s">
        <v>5</v>
      </c>
      <c r="N7058" s="6" t="s">
        <v>7543</v>
      </c>
      <c r="O7058" s="16">
        <v>44831</v>
      </c>
      <c r="P7058" s="6" t="s">
        <v>7</v>
      </c>
      <c r="Q7058" s="18">
        <v>8412.3799999999992</v>
      </c>
      <c r="R7058" s="18">
        <v>0</v>
      </c>
      <c r="S7058" s="18">
        <v>8412.3799999999992</v>
      </c>
      <c r="T7058" s="18">
        <v>0</v>
      </c>
      <c r="U7058" s="10">
        <f t="shared" si="222"/>
        <v>0</v>
      </c>
      <c r="V7058" s="20">
        <f t="shared" si="223"/>
        <v>0</v>
      </c>
    </row>
    <row r="7059" spans="1:22" outlineLevel="4" x14ac:dyDescent="0.35">
      <c r="A7059" s="6" t="s">
        <v>1200</v>
      </c>
      <c r="B7059" s="6" t="s">
        <v>1201</v>
      </c>
      <c r="C7059" s="12" t="s">
        <v>7541</v>
      </c>
      <c r="D7059" s="5" t="s">
        <v>7542</v>
      </c>
      <c r="E7059" s="6" t="s">
        <v>7542</v>
      </c>
      <c r="F7059" s="1" t="s">
        <v>4</v>
      </c>
      <c r="G7059" s="15" t="s">
        <v>1204</v>
      </c>
      <c r="H7059" s="1" t="s">
        <v>1206</v>
      </c>
      <c r="I7059" s="2" t="s">
        <v>1207</v>
      </c>
      <c r="J7059" s="6" t="s">
        <v>4</v>
      </c>
      <c r="K7059" s="6" t="s">
        <v>4</v>
      </c>
      <c r="L7059" s="6" t="s">
        <v>4</v>
      </c>
      <c r="M7059" s="6" t="s">
        <v>5</v>
      </c>
      <c r="N7059" s="6" t="s">
        <v>7544</v>
      </c>
      <c r="O7059" s="16">
        <v>44923</v>
      </c>
      <c r="P7059" s="6" t="s">
        <v>7</v>
      </c>
      <c r="Q7059" s="18">
        <v>8412.36</v>
      </c>
      <c r="R7059" s="18">
        <v>0</v>
      </c>
      <c r="S7059" s="18">
        <v>8412.36</v>
      </c>
      <c r="T7059" s="18">
        <v>0</v>
      </c>
      <c r="U7059" s="10">
        <f t="shared" si="222"/>
        <v>0</v>
      </c>
      <c r="V7059" s="20">
        <f t="shared" si="223"/>
        <v>0</v>
      </c>
    </row>
    <row r="7060" spans="1:22" outlineLevel="3" x14ac:dyDescent="0.35">
      <c r="H7060" s="14" t="s">
        <v>11554</v>
      </c>
      <c r="O7060" s="16"/>
      <c r="Q7060" s="18">
        <f>SUBTOTAL(9,Q7058:Q7059)</f>
        <v>16824.739999999998</v>
      </c>
      <c r="R7060" s="18">
        <f>SUBTOTAL(9,R7058:R7059)</f>
        <v>0</v>
      </c>
      <c r="S7060" s="18">
        <f>SUBTOTAL(9,S7058:S7059)</f>
        <v>16824.739999999998</v>
      </c>
      <c r="T7060" s="18">
        <f>SUBTOTAL(9,T7058:T7059)</f>
        <v>0</v>
      </c>
      <c r="U7060" s="10">
        <f t="shared" si="222"/>
        <v>0</v>
      </c>
      <c r="V7060" s="20">
        <f t="shared" si="223"/>
        <v>0</v>
      </c>
    </row>
    <row r="7061" spans="1:22" outlineLevel="2" x14ac:dyDescent="0.35">
      <c r="C7061" s="13" t="s">
        <v>10917</v>
      </c>
      <c r="O7061" s="16"/>
      <c r="Q7061" s="18">
        <f>SUBTOTAL(9,Q7058:Q7059)</f>
        <v>16824.739999999998</v>
      </c>
      <c r="R7061" s="18">
        <f>SUBTOTAL(9,R7058:R7059)</f>
        <v>0</v>
      </c>
      <c r="S7061" s="18">
        <f>SUBTOTAL(9,S7058:S7059)</f>
        <v>16824.739999999998</v>
      </c>
      <c r="T7061" s="18">
        <f>SUBTOTAL(9,T7058:T7059)</f>
        <v>0</v>
      </c>
      <c r="U7061" s="10">
        <f t="shared" si="222"/>
        <v>0</v>
      </c>
      <c r="V7061" s="20">
        <f t="shared" si="223"/>
        <v>0</v>
      </c>
    </row>
    <row r="7062" spans="1:22" outlineLevel="4" x14ac:dyDescent="0.35">
      <c r="A7062" s="6" t="s">
        <v>1200</v>
      </c>
      <c r="B7062" s="6" t="s">
        <v>1201</v>
      </c>
      <c r="C7062" s="12" t="s">
        <v>7545</v>
      </c>
      <c r="D7062" s="5" t="s">
        <v>7546</v>
      </c>
      <c r="E7062" s="6" t="s">
        <v>7546</v>
      </c>
      <c r="F7062" s="1" t="s">
        <v>4</v>
      </c>
      <c r="G7062" s="15" t="s">
        <v>1204</v>
      </c>
      <c r="H7062" s="1" t="s">
        <v>1206</v>
      </c>
      <c r="I7062" s="2" t="s">
        <v>1207</v>
      </c>
      <c r="J7062" s="6" t="s">
        <v>4</v>
      </c>
      <c r="K7062" s="6" t="s">
        <v>4</v>
      </c>
      <c r="L7062" s="6" t="s">
        <v>4</v>
      </c>
      <c r="M7062" s="6" t="s">
        <v>5</v>
      </c>
      <c r="N7062" s="6" t="s">
        <v>7547</v>
      </c>
      <c r="O7062" s="16">
        <v>44831</v>
      </c>
      <c r="P7062" s="6" t="s">
        <v>7</v>
      </c>
      <c r="Q7062" s="18">
        <v>4576.3900000000003</v>
      </c>
      <c r="R7062" s="18">
        <v>0</v>
      </c>
      <c r="S7062" s="18">
        <v>4576.3900000000003</v>
      </c>
      <c r="T7062" s="18">
        <v>0</v>
      </c>
      <c r="U7062" s="10">
        <f t="shared" si="222"/>
        <v>0</v>
      </c>
      <c r="V7062" s="20">
        <f t="shared" si="223"/>
        <v>0</v>
      </c>
    </row>
    <row r="7063" spans="1:22" outlineLevel="4" x14ac:dyDescent="0.35">
      <c r="A7063" s="6" t="s">
        <v>1200</v>
      </c>
      <c r="B7063" s="6" t="s">
        <v>1201</v>
      </c>
      <c r="C7063" s="12" t="s">
        <v>7545</v>
      </c>
      <c r="D7063" s="5" t="s">
        <v>7546</v>
      </c>
      <c r="E7063" s="6" t="s">
        <v>7546</v>
      </c>
      <c r="F7063" s="1" t="s">
        <v>4</v>
      </c>
      <c r="G7063" s="15" t="s">
        <v>1204</v>
      </c>
      <c r="H7063" s="1" t="s">
        <v>1206</v>
      </c>
      <c r="I7063" s="2" t="s">
        <v>1207</v>
      </c>
      <c r="J7063" s="6" t="s">
        <v>4</v>
      </c>
      <c r="K7063" s="6" t="s">
        <v>4</v>
      </c>
      <c r="L7063" s="6" t="s">
        <v>4</v>
      </c>
      <c r="M7063" s="6" t="s">
        <v>5</v>
      </c>
      <c r="N7063" s="6" t="s">
        <v>7548</v>
      </c>
      <c r="O7063" s="16">
        <v>44923</v>
      </c>
      <c r="P7063" s="6" t="s">
        <v>7</v>
      </c>
      <c r="Q7063" s="18">
        <v>4576.3900000000003</v>
      </c>
      <c r="R7063" s="18">
        <v>0</v>
      </c>
      <c r="S7063" s="18">
        <v>4576.3900000000003</v>
      </c>
      <c r="T7063" s="18">
        <v>0</v>
      </c>
      <c r="U7063" s="10">
        <f t="shared" si="222"/>
        <v>0</v>
      </c>
      <c r="V7063" s="20">
        <f t="shared" si="223"/>
        <v>0</v>
      </c>
    </row>
    <row r="7064" spans="1:22" outlineLevel="3" x14ac:dyDescent="0.35">
      <c r="H7064" s="14" t="s">
        <v>11554</v>
      </c>
      <c r="O7064" s="16"/>
      <c r="Q7064" s="18">
        <f>SUBTOTAL(9,Q7062:Q7063)</f>
        <v>9152.7800000000007</v>
      </c>
      <c r="R7064" s="18">
        <f>SUBTOTAL(9,R7062:R7063)</f>
        <v>0</v>
      </c>
      <c r="S7064" s="18">
        <f>SUBTOTAL(9,S7062:S7063)</f>
        <v>9152.7800000000007</v>
      </c>
      <c r="T7064" s="18">
        <f>SUBTOTAL(9,T7062:T7063)</f>
        <v>0</v>
      </c>
      <c r="U7064" s="10">
        <f t="shared" si="222"/>
        <v>0</v>
      </c>
      <c r="V7064" s="20">
        <f t="shared" si="223"/>
        <v>0</v>
      </c>
    </row>
    <row r="7065" spans="1:22" outlineLevel="2" x14ac:dyDescent="0.35">
      <c r="C7065" s="13" t="s">
        <v>10918</v>
      </c>
      <c r="O7065" s="16"/>
      <c r="Q7065" s="18">
        <f>SUBTOTAL(9,Q7062:Q7063)</f>
        <v>9152.7800000000007</v>
      </c>
      <c r="R7065" s="18">
        <f>SUBTOTAL(9,R7062:R7063)</f>
        <v>0</v>
      </c>
      <c r="S7065" s="18">
        <f>SUBTOTAL(9,S7062:S7063)</f>
        <v>9152.7800000000007</v>
      </c>
      <c r="T7065" s="18">
        <f>SUBTOTAL(9,T7062:T7063)</f>
        <v>0</v>
      </c>
      <c r="U7065" s="10">
        <f t="shared" si="222"/>
        <v>0</v>
      </c>
      <c r="V7065" s="20">
        <f t="shared" si="223"/>
        <v>0</v>
      </c>
    </row>
    <row r="7066" spans="1:22" outlineLevel="4" x14ac:dyDescent="0.35">
      <c r="A7066" s="6" t="s">
        <v>1200</v>
      </c>
      <c r="B7066" s="6" t="s">
        <v>1201</v>
      </c>
      <c r="C7066" s="12" t="s">
        <v>7549</v>
      </c>
      <c r="D7066" s="5" t="s">
        <v>7550</v>
      </c>
      <c r="E7066" s="6" t="s">
        <v>7550</v>
      </c>
      <c r="F7066" s="1" t="s">
        <v>4</v>
      </c>
      <c r="G7066" s="15" t="s">
        <v>1204</v>
      </c>
      <c r="H7066" s="1" t="s">
        <v>1206</v>
      </c>
      <c r="I7066" s="2" t="s">
        <v>1207</v>
      </c>
      <c r="J7066" s="6" t="s">
        <v>4</v>
      </c>
      <c r="K7066" s="6" t="s">
        <v>4</v>
      </c>
      <c r="L7066" s="6" t="s">
        <v>4</v>
      </c>
      <c r="M7066" s="6" t="s">
        <v>5</v>
      </c>
      <c r="N7066" s="6" t="s">
        <v>7551</v>
      </c>
      <c r="O7066" s="16">
        <v>44831</v>
      </c>
      <c r="P7066" s="6" t="s">
        <v>7</v>
      </c>
      <c r="Q7066" s="18">
        <v>14780.89</v>
      </c>
      <c r="R7066" s="18">
        <v>0</v>
      </c>
      <c r="S7066" s="18">
        <v>14780.89</v>
      </c>
      <c r="T7066" s="18">
        <v>0</v>
      </c>
      <c r="U7066" s="10">
        <f t="shared" si="222"/>
        <v>0</v>
      </c>
      <c r="V7066" s="20">
        <f t="shared" si="223"/>
        <v>0</v>
      </c>
    </row>
    <row r="7067" spans="1:22" outlineLevel="4" x14ac:dyDescent="0.35">
      <c r="A7067" s="6" t="s">
        <v>1200</v>
      </c>
      <c r="B7067" s="6" t="s">
        <v>1201</v>
      </c>
      <c r="C7067" s="12" t="s">
        <v>7549</v>
      </c>
      <c r="D7067" s="5" t="s">
        <v>7550</v>
      </c>
      <c r="E7067" s="6" t="s">
        <v>7550</v>
      </c>
      <c r="F7067" s="1" t="s">
        <v>4</v>
      </c>
      <c r="G7067" s="15" t="s">
        <v>1204</v>
      </c>
      <c r="H7067" s="1" t="s">
        <v>1206</v>
      </c>
      <c r="I7067" s="2" t="s">
        <v>1207</v>
      </c>
      <c r="J7067" s="6" t="s">
        <v>4</v>
      </c>
      <c r="K7067" s="6" t="s">
        <v>4</v>
      </c>
      <c r="L7067" s="6" t="s">
        <v>4</v>
      </c>
      <c r="M7067" s="6" t="s">
        <v>5</v>
      </c>
      <c r="N7067" s="6" t="s">
        <v>7552</v>
      </c>
      <c r="O7067" s="16">
        <v>44923</v>
      </c>
      <c r="P7067" s="6" t="s">
        <v>7</v>
      </c>
      <c r="Q7067" s="18">
        <v>14780.87</v>
      </c>
      <c r="R7067" s="18">
        <v>0</v>
      </c>
      <c r="S7067" s="18">
        <v>14780.87</v>
      </c>
      <c r="T7067" s="18">
        <v>0</v>
      </c>
      <c r="U7067" s="10">
        <f t="shared" si="222"/>
        <v>0</v>
      </c>
      <c r="V7067" s="20">
        <f t="shared" si="223"/>
        <v>0</v>
      </c>
    </row>
    <row r="7068" spans="1:22" outlineLevel="3" x14ac:dyDescent="0.35">
      <c r="H7068" s="14" t="s">
        <v>11554</v>
      </c>
      <c r="O7068" s="16"/>
      <c r="Q7068" s="18">
        <f>SUBTOTAL(9,Q7066:Q7067)</f>
        <v>29561.760000000002</v>
      </c>
      <c r="R7068" s="18">
        <f>SUBTOTAL(9,R7066:R7067)</f>
        <v>0</v>
      </c>
      <c r="S7068" s="18">
        <f>SUBTOTAL(9,S7066:S7067)</f>
        <v>29561.760000000002</v>
      </c>
      <c r="T7068" s="18">
        <f>SUBTOTAL(9,T7066:T7067)</f>
        <v>0</v>
      </c>
      <c r="U7068" s="10">
        <f t="shared" si="222"/>
        <v>0</v>
      </c>
      <c r="V7068" s="20">
        <f t="shared" si="223"/>
        <v>0</v>
      </c>
    </row>
    <row r="7069" spans="1:22" outlineLevel="2" x14ac:dyDescent="0.35">
      <c r="C7069" s="13" t="s">
        <v>10919</v>
      </c>
      <c r="O7069" s="16"/>
      <c r="Q7069" s="18">
        <f>SUBTOTAL(9,Q7066:Q7067)</f>
        <v>29561.760000000002</v>
      </c>
      <c r="R7069" s="18">
        <f>SUBTOTAL(9,R7066:R7067)</f>
        <v>0</v>
      </c>
      <c r="S7069" s="18">
        <f>SUBTOTAL(9,S7066:S7067)</f>
        <v>29561.760000000002</v>
      </c>
      <c r="T7069" s="18">
        <f>SUBTOTAL(9,T7066:T7067)</f>
        <v>0</v>
      </c>
      <c r="U7069" s="10">
        <f t="shared" si="222"/>
        <v>0</v>
      </c>
      <c r="V7069" s="20">
        <f t="shared" si="223"/>
        <v>0</v>
      </c>
    </row>
    <row r="7070" spans="1:22" outlineLevel="4" x14ac:dyDescent="0.35">
      <c r="A7070" s="6" t="s">
        <v>1200</v>
      </c>
      <c r="B7070" s="6" t="s">
        <v>1201</v>
      </c>
      <c r="C7070" s="12" t="s">
        <v>7553</v>
      </c>
      <c r="D7070" s="5" t="s">
        <v>7554</v>
      </c>
      <c r="E7070" s="6" t="s">
        <v>7554</v>
      </c>
      <c r="F7070" s="1" t="s">
        <v>4</v>
      </c>
      <c r="G7070" s="15" t="s">
        <v>1204</v>
      </c>
      <c r="H7070" s="1" t="s">
        <v>1206</v>
      </c>
      <c r="I7070" s="2" t="s">
        <v>1207</v>
      </c>
      <c r="J7070" s="6" t="s">
        <v>4</v>
      </c>
      <c r="K7070" s="6" t="s">
        <v>4</v>
      </c>
      <c r="L7070" s="6" t="s">
        <v>4</v>
      </c>
      <c r="M7070" s="6" t="s">
        <v>5</v>
      </c>
      <c r="N7070" s="6" t="s">
        <v>7555</v>
      </c>
      <c r="O7070" s="16">
        <v>44831</v>
      </c>
      <c r="P7070" s="6" t="s">
        <v>7</v>
      </c>
      <c r="Q7070" s="18">
        <v>74862.22</v>
      </c>
      <c r="R7070" s="18">
        <v>0</v>
      </c>
      <c r="S7070" s="18">
        <v>74862.22</v>
      </c>
      <c r="T7070" s="18">
        <v>0</v>
      </c>
      <c r="U7070" s="10">
        <f t="shared" si="222"/>
        <v>0</v>
      </c>
      <c r="V7070" s="20">
        <f t="shared" si="223"/>
        <v>0</v>
      </c>
    </row>
    <row r="7071" spans="1:22" outlineLevel="4" x14ac:dyDescent="0.35">
      <c r="A7071" s="6" t="s">
        <v>1200</v>
      </c>
      <c r="B7071" s="6" t="s">
        <v>1201</v>
      </c>
      <c r="C7071" s="12" t="s">
        <v>7553</v>
      </c>
      <c r="D7071" s="5" t="s">
        <v>7554</v>
      </c>
      <c r="E7071" s="6" t="s">
        <v>7554</v>
      </c>
      <c r="F7071" s="1" t="s">
        <v>4</v>
      </c>
      <c r="G7071" s="15" t="s">
        <v>1204</v>
      </c>
      <c r="H7071" s="1" t="s">
        <v>1206</v>
      </c>
      <c r="I7071" s="2" t="s">
        <v>1207</v>
      </c>
      <c r="J7071" s="6" t="s">
        <v>4</v>
      </c>
      <c r="K7071" s="6" t="s">
        <v>4</v>
      </c>
      <c r="L7071" s="6" t="s">
        <v>4</v>
      </c>
      <c r="M7071" s="6" t="s">
        <v>5</v>
      </c>
      <c r="N7071" s="6" t="s">
        <v>7556</v>
      </c>
      <c r="O7071" s="16">
        <v>44923</v>
      </c>
      <c r="P7071" s="6" t="s">
        <v>7</v>
      </c>
      <c r="Q7071" s="18">
        <v>74862.2</v>
      </c>
      <c r="R7071" s="18">
        <v>0</v>
      </c>
      <c r="S7071" s="18">
        <v>74862.2</v>
      </c>
      <c r="T7071" s="18">
        <v>0</v>
      </c>
      <c r="U7071" s="10">
        <f t="shared" si="222"/>
        <v>0</v>
      </c>
      <c r="V7071" s="20">
        <f t="shared" si="223"/>
        <v>0</v>
      </c>
    </row>
    <row r="7072" spans="1:22" outlineLevel="3" x14ac:dyDescent="0.35">
      <c r="H7072" s="14" t="s">
        <v>11554</v>
      </c>
      <c r="O7072" s="16"/>
      <c r="Q7072" s="18">
        <f>SUBTOTAL(9,Q7070:Q7071)</f>
        <v>149724.41999999998</v>
      </c>
      <c r="R7072" s="18">
        <f>SUBTOTAL(9,R7070:R7071)</f>
        <v>0</v>
      </c>
      <c r="S7072" s="18">
        <f>SUBTOTAL(9,S7070:S7071)</f>
        <v>149724.41999999998</v>
      </c>
      <c r="T7072" s="18">
        <f>SUBTOTAL(9,T7070:T7071)</f>
        <v>0</v>
      </c>
      <c r="U7072" s="10">
        <f t="shared" si="222"/>
        <v>0</v>
      </c>
      <c r="V7072" s="20">
        <f t="shared" si="223"/>
        <v>0</v>
      </c>
    </row>
    <row r="7073" spans="1:22" outlineLevel="2" x14ac:dyDescent="0.35">
      <c r="C7073" s="13" t="s">
        <v>10920</v>
      </c>
      <c r="O7073" s="16"/>
      <c r="Q7073" s="18">
        <f>SUBTOTAL(9,Q7070:Q7071)</f>
        <v>149724.41999999998</v>
      </c>
      <c r="R7073" s="18">
        <f>SUBTOTAL(9,R7070:R7071)</f>
        <v>0</v>
      </c>
      <c r="S7073" s="18">
        <f>SUBTOTAL(9,S7070:S7071)</f>
        <v>149724.41999999998</v>
      </c>
      <c r="T7073" s="18">
        <f>SUBTOTAL(9,T7070:T7071)</f>
        <v>0</v>
      </c>
      <c r="U7073" s="10">
        <f t="shared" si="222"/>
        <v>0</v>
      </c>
      <c r="V7073" s="20">
        <f t="shared" si="223"/>
        <v>0</v>
      </c>
    </row>
    <row r="7074" spans="1:22" outlineLevel="4" x14ac:dyDescent="0.35">
      <c r="A7074" s="6" t="s">
        <v>1200</v>
      </c>
      <c r="B7074" s="6" t="s">
        <v>1201</v>
      </c>
      <c r="C7074" s="12" t="s">
        <v>7557</v>
      </c>
      <c r="D7074" s="5" t="s">
        <v>7558</v>
      </c>
      <c r="E7074" s="6" t="s">
        <v>7558</v>
      </c>
      <c r="F7074" s="1" t="s">
        <v>4</v>
      </c>
      <c r="G7074" s="15" t="s">
        <v>1204</v>
      </c>
      <c r="H7074" s="1" t="s">
        <v>1206</v>
      </c>
      <c r="I7074" s="2" t="s">
        <v>1207</v>
      </c>
      <c r="J7074" s="6" t="s">
        <v>4</v>
      </c>
      <c r="K7074" s="6" t="s">
        <v>4</v>
      </c>
      <c r="L7074" s="6" t="s">
        <v>4</v>
      </c>
      <c r="M7074" s="6" t="s">
        <v>5</v>
      </c>
      <c r="N7074" s="6" t="s">
        <v>7559</v>
      </c>
      <c r="O7074" s="16">
        <v>44831</v>
      </c>
      <c r="P7074" s="6" t="s">
        <v>7</v>
      </c>
      <c r="Q7074" s="18">
        <v>41337.370000000003</v>
      </c>
      <c r="R7074" s="18">
        <v>0</v>
      </c>
      <c r="S7074" s="18">
        <v>41337.370000000003</v>
      </c>
      <c r="T7074" s="18">
        <v>0</v>
      </c>
      <c r="U7074" s="10">
        <f t="shared" si="222"/>
        <v>0</v>
      </c>
      <c r="V7074" s="20">
        <f t="shared" si="223"/>
        <v>0</v>
      </c>
    </row>
    <row r="7075" spans="1:22" outlineLevel="4" x14ac:dyDescent="0.35">
      <c r="A7075" s="6" t="s">
        <v>1200</v>
      </c>
      <c r="B7075" s="6" t="s">
        <v>1201</v>
      </c>
      <c r="C7075" s="12" t="s">
        <v>7557</v>
      </c>
      <c r="D7075" s="5" t="s">
        <v>7558</v>
      </c>
      <c r="E7075" s="6" t="s">
        <v>7558</v>
      </c>
      <c r="F7075" s="1" t="s">
        <v>4</v>
      </c>
      <c r="G7075" s="15" t="s">
        <v>1204</v>
      </c>
      <c r="H7075" s="1" t="s">
        <v>1206</v>
      </c>
      <c r="I7075" s="2" t="s">
        <v>1207</v>
      </c>
      <c r="J7075" s="6" t="s">
        <v>4</v>
      </c>
      <c r="K7075" s="6" t="s">
        <v>4</v>
      </c>
      <c r="L7075" s="6" t="s">
        <v>4</v>
      </c>
      <c r="M7075" s="6" t="s">
        <v>5</v>
      </c>
      <c r="N7075" s="6" t="s">
        <v>7560</v>
      </c>
      <c r="O7075" s="16">
        <v>44923</v>
      </c>
      <c r="P7075" s="6" t="s">
        <v>7</v>
      </c>
      <c r="Q7075" s="18">
        <v>41337.35</v>
      </c>
      <c r="R7075" s="18">
        <v>0</v>
      </c>
      <c r="S7075" s="18">
        <v>41337.35</v>
      </c>
      <c r="T7075" s="18">
        <v>0</v>
      </c>
      <c r="U7075" s="10">
        <f t="shared" si="222"/>
        <v>0</v>
      </c>
      <c r="V7075" s="20">
        <f t="shared" si="223"/>
        <v>0</v>
      </c>
    </row>
    <row r="7076" spans="1:22" outlineLevel="3" x14ac:dyDescent="0.35">
      <c r="H7076" s="14" t="s">
        <v>11554</v>
      </c>
      <c r="O7076" s="16"/>
      <c r="Q7076" s="18">
        <f>SUBTOTAL(9,Q7074:Q7075)</f>
        <v>82674.720000000001</v>
      </c>
      <c r="R7076" s="18">
        <f>SUBTOTAL(9,R7074:R7075)</f>
        <v>0</v>
      </c>
      <c r="S7076" s="18">
        <f>SUBTOTAL(9,S7074:S7075)</f>
        <v>82674.720000000001</v>
      </c>
      <c r="T7076" s="18">
        <f>SUBTOTAL(9,T7074:T7075)</f>
        <v>0</v>
      </c>
      <c r="U7076" s="10">
        <f t="shared" si="222"/>
        <v>0</v>
      </c>
      <c r="V7076" s="20">
        <f t="shared" si="223"/>
        <v>0</v>
      </c>
    </row>
    <row r="7077" spans="1:22" outlineLevel="2" x14ac:dyDescent="0.35">
      <c r="C7077" s="13" t="s">
        <v>10921</v>
      </c>
      <c r="O7077" s="16"/>
      <c r="Q7077" s="18">
        <f>SUBTOTAL(9,Q7074:Q7075)</f>
        <v>82674.720000000001</v>
      </c>
      <c r="R7077" s="18">
        <f>SUBTOTAL(9,R7074:R7075)</f>
        <v>0</v>
      </c>
      <c r="S7077" s="18">
        <f>SUBTOTAL(9,S7074:S7075)</f>
        <v>82674.720000000001</v>
      </c>
      <c r="T7077" s="18">
        <f>SUBTOTAL(9,T7074:T7075)</f>
        <v>0</v>
      </c>
      <c r="U7077" s="10">
        <f t="shared" si="222"/>
        <v>0</v>
      </c>
      <c r="V7077" s="20">
        <f t="shared" si="223"/>
        <v>0</v>
      </c>
    </row>
    <row r="7078" spans="1:22" outlineLevel="4" x14ac:dyDescent="0.35">
      <c r="A7078" s="6" t="s">
        <v>1200</v>
      </c>
      <c r="B7078" s="6" t="s">
        <v>1201</v>
      </c>
      <c r="C7078" s="12" t="s">
        <v>7561</v>
      </c>
      <c r="D7078" s="5" t="s">
        <v>7562</v>
      </c>
      <c r="E7078" s="6" t="s">
        <v>7562</v>
      </c>
      <c r="F7078" s="1" t="s">
        <v>4</v>
      </c>
      <c r="G7078" s="15" t="s">
        <v>1204</v>
      </c>
      <c r="H7078" s="1" t="s">
        <v>1206</v>
      </c>
      <c r="I7078" s="2" t="s">
        <v>1207</v>
      </c>
      <c r="J7078" s="6" t="s">
        <v>4</v>
      </c>
      <c r="K7078" s="6" t="s">
        <v>4</v>
      </c>
      <c r="L7078" s="6" t="s">
        <v>4</v>
      </c>
      <c r="M7078" s="6" t="s">
        <v>5</v>
      </c>
      <c r="N7078" s="6" t="s">
        <v>7563</v>
      </c>
      <c r="O7078" s="16">
        <v>44831</v>
      </c>
      <c r="P7078" s="6" t="s">
        <v>7</v>
      </c>
      <c r="Q7078" s="18">
        <v>105755.96</v>
      </c>
      <c r="R7078" s="18">
        <v>0</v>
      </c>
      <c r="S7078" s="18">
        <v>105755.96</v>
      </c>
      <c r="T7078" s="18">
        <v>0</v>
      </c>
      <c r="U7078" s="10">
        <f t="shared" si="222"/>
        <v>0</v>
      </c>
      <c r="V7078" s="20">
        <f t="shared" si="223"/>
        <v>0</v>
      </c>
    </row>
    <row r="7079" spans="1:22" outlineLevel="4" x14ac:dyDescent="0.35">
      <c r="A7079" s="6" t="s">
        <v>1200</v>
      </c>
      <c r="B7079" s="6" t="s">
        <v>1201</v>
      </c>
      <c r="C7079" s="12" t="s">
        <v>7561</v>
      </c>
      <c r="D7079" s="5" t="s">
        <v>7562</v>
      </c>
      <c r="E7079" s="6" t="s">
        <v>7562</v>
      </c>
      <c r="F7079" s="1" t="s">
        <v>4</v>
      </c>
      <c r="G7079" s="15" t="s">
        <v>1204</v>
      </c>
      <c r="H7079" s="1" t="s">
        <v>1206</v>
      </c>
      <c r="I7079" s="2" t="s">
        <v>1207</v>
      </c>
      <c r="J7079" s="6" t="s">
        <v>4</v>
      </c>
      <c r="K7079" s="6" t="s">
        <v>4</v>
      </c>
      <c r="L7079" s="6" t="s">
        <v>4</v>
      </c>
      <c r="M7079" s="6" t="s">
        <v>5</v>
      </c>
      <c r="N7079" s="6" t="s">
        <v>7564</v>
      </c>
      <c r="O7079" s="16">
        <v>44923</v>
      </c>
      <c r="P7079" s="6" t="s">
        <v>7</v>
      </c>
      <c r="Q7079" s="18">
        <v>105755.95</v>
      </c>
      <c r="R7079" s="18">
        <v>0</v>
      </c>
      <c r="S7079" s="18">
        <v>105755.95</v>
      </c>
      <c r="T7079" s="18">
        <v>0</v>
      </c>
      <c r="U7079" s="10">
        <f t="shared" si="222"/>
        <v>0</v>
      </c>
      <c r="V7079" s="20">
        <f t="shared" si="223"/>
        <v>0</v>
      </c>
    </row>
    <row r="7080" spans="1:22" outlineLevel="3" x14ac:dyDescent="0.35">
      <c r="H7080" s="14" t="s">
        <v>11554</v>
      </c>
      <c r="O7080" s="16"/>
      <c r="Q7080" s="18">
        <f>SUBTOTAL(9,Q7078:Q7079)</f>
        <v>211511.91</v>
      </c>
      <c r="R7080" s="18">
        <f>SUBTOTAL(9,R7078:R7079)</f>
        <v>0</v>
      </c>
      <c r="S7080" s="18">
        <f>SUBTOTAL(9,S7078:S7079)</f>
        <v>211511.91</v>
      </c>
      <c r="T7080" s="18">
        <f>SUBTOTAL(9,T7078:T7079)</f>
        <v>0</v>
      </c>
      <c r="U7080" s="10">
        <f t="shared" si="222"/>
        <v>0</v>
      </c>
      <c r="V7080" s="20">
        <f t="shared" si="223"/>
        <v>0</v>
      </c>
    </row>
    <row r="7081" spans="1:22" outlineLevel="2" x14ac:dyDescent="0.35">
      <c r="C7081" s="13" t="s">
        <v>10922</v>
      </c>
      <c r="O7081" s="16"/>
      <c r="Q7081" s="18">
        <f>SUBTOTAL(9,Q7078:Q7079)</f>
        <v>211511.91</v>
      </c>
      <c r="R7081" s="18">
        <f>SUBTOTAL(9,R7078:R7079)</f>
        <v>0</v>
      </c>
      <c r="S7081" s="18">
        <f>SUBTOTAL(9,S7078:S7079)</f>
        <v>211511.91</v>
      </c>
      <c r="T7081" s="18">
        <f>SUBTOTAL(9,T7078:T7079)</f>
        <v>0</v>
      </c>
      <c r="U7081" s="10">
        <f t="shared" si="222"/>
        <v>0</v>
      </c>
      <c r="V7081" s="20">
        <f t="shared" si="223"/>
        <v>0</v>
      </c>
    </row>
    <row r="7082" spans="1:22" outlineLevel="4" x14ac:dyDescent="0.35">
      <c r="A7082" s="6" t="s">
        <v>1200</v>
      </c>
      <c r="B7082" s="6" t="s">
        <v>1201</v>
      </c>
      <c r="C7082" s="12" t="s">
        <v>7565</v>
      </c>
      <c r="D7082" s="5" t="s">
        <v>7566</v>
      </c>
      <c r="E7082" s="6" t="s">
        <v>7566</v>
      </c>
      <c r="F7082" s="1" t="s">
        <v>4</v>
      </c>
      <c r="G7082" s="15" t="s">
        <v>1204</v>
      </c>
      <c r="H7082" s="1" t="s">
        <v>1206</v>
      </c>
      <c r="I7082" s="2" t="s">
        <v>1207</v>
      </c>
      <c r="J7082" s="6" t="s">
        <v>4</v>
      </c>
      <c r="K7082" s="6" t="s">
        <v>4</v>
      </c>
      <c r="L7082" s="6" t="s">
        <v>4</v>
      </c>
      <c r="M7082" s="6" t="s">
        <v>5</v>
      </c>
      <c r="N7082" s="6" t="s">
        <v>7567</v>
      </c>
      <c r="O7082" s="16">
        <v>44831</v>
      </c>
      <c r="P7082" s="6" t="s">
        <v>7</v>
      </c>
      <c r="Q7082" s="18">
        <v>73305.460000000006</v>
      </c>
      <c r="R7082" s="18">
        <v>0</v>
      </c>
      <c r="S7082" s="18">
        <v>73305.460000000006</v>
      </c>
      <c r="T7082" s="18">
        <v>0</v>
      </c>
      <c r="U7082" s="10">
        <f t="shared" si="222"/>
        <v>0</v>
      </c>
      <c r="V7082" s="20">
        <f t="shared" si="223"/>
        <v>0</v>
      </c>
    </row>
    <row r="7083" spans="1:22" outlineLevel="4" x14ac:dyDescent="0.35">
      <c r="A7083" s="6" t="s">
        <v>1200</v>
      </c>
      <c r="B7083" s="6" t="s">
        <v>1201</v>
      </c>
      <c r="C7083" s="12" t="s">
        <v>7565</v>
      </c>
      <c r="D7083" s="5" t="s">
        <v>7566</v>
      </c>
      <c r="E7083" s="6" t="s">
        <v>7566</v>
      </c>
      <c r="F7083" s="1" t="s">
        <v>4</v>
      </c>
      <c r="G7083" s="15" t="s">
        <v>1204</v>
      </c>
      <c r="H7083" s="1" t="s">
        <v>1206</v>
      </c>
      <c r="I7083" s="2" t="s">
        <v>1207</v>
      </c>
      <c r="J7083" s="6" t="s">
        <v>4</v>
      </c>
      <c r="K7083" s="6" t="s">
        <v>4</v>
      </c>
      <c r="L7083" s="6" t="s">
        <v>4</v>
      </c>
      <c r="M7083" s="6" t="s">
        <v>5</v>
      </c>
      <c r="N7083" s="6" t="s">
        <v>7568</v>
      </c>
      <c r="O7083" s="16">
        <v>44923</v>
      </c>
      <c r="P7083" s="6" t="s">
        <v>7</v>
      </c>
      <c r="Q7083" s="18">
        <v>73305.460000000006</v>
      </c>
      <c r="R7083" s="18">
        <v>0</v>
      </c>
      <c r="S7083" s="18">
        <v>73305.460000000006</v>
      </c>
      <c r="T7083" s="18">
        <v>0</v>
      </c>
      <c r="U7083" s="10">
        <f t="shared" si="222"/>
        <v>0</v>
      </c>
      <c r="V7083" s="20">
        <f t="shared" si="223"/>
        <v>0</v>
      </c>
    </row>
    <row r="7084" spans="1:22" outlineLevel="3" x14ac:dyDescent="0.35">
      <c r="H7084" s="14" t="s">
        <v>11554</v>
      </c>
      <c r="O7084" s="16"/>
      <c r="Q7084" s="18">
        <f>SUBTOTAL(9,Q7082:Q7083)</f>
        <v>146610.92000000001</v>
      </c>
      <c r="R7084" s="18">
        <f>SUBTOTAL(9,R7082:R7083)</f>
        <v>0</v>
      </c>
      <c r="S7084" s="18">
        <f>SUBTOTAL(9,S7082:S7083)</f>
        <v>146610.92000000001</v>
      </c>
      <c r="T7084" s="18">
        <f>SUBTOTAL(9,T7082:T7083)</f>
        <v>0</v>
      </c>
      <c r="U7084" s="10">
        <f t="shared" si="222"/>
        <v>0</v>
      </c>
      <c r="V7084" s="20">
        <f t="shared" si="223"/>
        <v>0</v>
      </c>
    </row>
    <row r="7085" spans="1:22" outlineLevel="2" x14ac:dyDescent="0.35">
      <c r="C7085" s="13" t="s">
        <v>10923</v>
      </c>
      <c r="O7085" s="16"/>
      <c r="Q7085" s="18">
        <f>SUBTOTAL(9,Q7082:Q7083)</f>
        <v>146610.92000000001</v>
      </c>
      <c r="R7085" s="18">
        <f>SUBTOTAL(9,R7082:R7083)</f>
        <v>0</v>
      </c>
      <c r="S7085" s="18">
        <f>SUBTOTAL(9,S7082:S7083)</f>
        <v>146610.92000000001</v>
      </c>
      <c r="T7085" s="18">
        <f>SUBTOTAL(9,T7082:T7083)</f>
        <v>0</v>
      </c>
      <c r="U7085" s="10">
        <f t="shared" si="222"/>
        <v>0</v>
      </c>
      <c r="V7085" s="20">
        <f t="shared" si="223"/>
        <v>0</v>
      </c>
    </row>
    <row r="7086" spans="1:22" outlineLevel="4" x14ac:dyDescent="0.35">
      <c r="A7086" s="6" t="s">
        <v>1200</v>
      </c>
      <c r="B7086" s="6" t="s">
        <v>1201</v>
      </c>
      <c r="C7086" s="12" t="s">
        <v>7569</v>
      </c>
      <c r="D7086" s="5" t="s">
        <v>7570</v>
      </c>
      <c r="E7086" s="6" t="s">
        <v>7570</v>
      </c>
      <c r="F7086" s="1" t="s">
        <v>4</v>
      </c>
      <c r="G7086" s="15" t="s">
        <v>1204</v>
      </c>
      <c r="H7086" s="1" t="s">
        <v>1206</v>
      </c>
      <c r="I7086" s="2" t="s">
        <v>1207</v>
      </c>
      <c r="J7086" s="6" t="s">
        <v>4</v>
      </c>
      <c r="K7086" s="6" t="s">
        <v>4</v>
      </c>
      <c r="L7086" s="6" t="s">
        <v>4</v>
      </c>
      <c r="M7086" s="6" t="s">
        <v>5</v>
      </c>
      <c r="N7086" s="6" t="s">
        <v>7571</v>
      </c>
      <c r="O7086" s="16">
        <v>44831</v>
      </c>
      <c r="P7086" s="6" t="s">
        <v>7</v>
      </c>
      <c r="Q7086" s="18">
        <v>269656.15000000002</v>
      </c>
      <c r="R7086" s="18">
        <v>0</v>
      </c>
      <c r="S7086" s="18">
        <v>269656.15000000002</v>
      </c>
      <c r="T7086" s="18">
        <v>0</v>
      </c>
      <c r="U7086" s="10">
        <f t="shared" si="222"/>
        <v>0</v>
      </c>
      <c r="V7086" s="20">
        <f t="shared" si="223"/>
        <v>0</v>
      </c>
    </row>
    <row r="7087" spans="1:22" outlineLevel="4" x14ac:dyDescent="0.35">
      <c r="A7087" s="6" t="s">
        <v>1200</v>
      </c>
      <c r="B7087" s="6" t="s">
        <v>1201</v>
      </c>
      <c r="C7087" s="12" t="s">
        <v>7569</v>
      </c>
      <c r="D7087" s="5" t="s">
        <v>7570</v>
      </c>
      <c r="E7087" s="6" t="s">
        <v>7570</v>
      </c>
      <c r="F7087" s="1" t="s">
        <v>4</v>
      </c>
      <c r="G7087" s="15" t="s">
        <v>1204</v>
      </c>
      <c r="H7087" s="1" t="s">
        <v>1206</v>
      </c>
      <c r="I7087" s="2" t="s">
        <v>1207</v>
      </c>
      <c r="J7087" s="6" t="s">
        <v>4</v>
      </c>
      <c r="K7087" s="6" t="s">
        <v>4</v>
      </c>
      <c r="L7087" s="6" t="s">
        <v>4</v>
      </c>
      <c r="M7087" s="6" t="s">
        <v>5</v>
      </c>
      <c r="N7087" s="6" t="s">
        <v>7572</v>
      </c>
      <c r="O7087" s="16">
        <v>44923</v>
      </c>
      <c r="P7087" s="6" t="s">
        <v>7</v>
      </c>
      <c r="Q7087" s="18">
        <v>269656.15000000002</v>
      </c>
      <c r="R7087" s="18">
        <v>0</v>
      </c>
      <c r="S7087" s="18">
        <v>269656.15000000002</v>
      </c>
      <c r="T7087" s="18">
        <v>0</v>
      </c>
      <c r="U7087" s="10">
        <f t="shared" si="222"/>
        <v>0</v>
      </c>
      <c r="V7087" s="20">
        <f t="shared" si="223"/>
        <v>0</v>
      </c>
    </row>
    <row r="7088" spans="1:22" outlineLevel="3" x14ac:dyDescent="0.35">
      <c r="H7088" s="14" t="s">
        <v>11554</v>
      </c>
      <c r="O7088" s="16"/>
      <c r="Q7088" s="18">
        <f>SUBTOTAL(9,Q7086:Q7087)</f>
        <v>539312.30000000005</v>
      </c>
      <c r="R7088" s="18">
        <f>SUBTOTAL(9,R7086:R7087)</f>
        <v>0</v>
      </c>
      <c r="S7088" s="18">
        <f>SUBTOTAL(9,S7086:S7087)</f>
        <v>539312.30000000005</v>
      </c>
      <c r="T7088" s="18">
        <f>SUBTOTAL(9,T7086:T7087)</f>
        <v>0</v>
      </c>
      <c r="U7088" s="10">
        <f t="shared" si="222"/>
        <v>0</v>
      </c>
      <c r="V7088" s="20">
        <f t="shared" si="223"/>
        <v>0</v>
      </c>
    </row>
    <row r="7089" spans="1:22" outlineLevel="4" x14ac:dyDescent="0.35">
      <c r="A7089" s="6" t="s">
        <v>743</v>
      </c>
      <c r="B7089" s="6" t="s">
        <v>744</v>
      </c>
      <c r="C7089" s="12" t="s">
        <v>7569</v>
      </c>
      <c r="D7089" s="5" t="s">
        <v>7573</v>
      </c>
      <c r="E7089" s="6" t="s">
        <v>7573</v>
      </c>
      <c r="F7089" s="1" t="s">
        <v>13022</v>
      </c>
      <c r="G7089" s="15" t="s">
        <v>4</v>
      </c>
      <c r="H7089" s="1" t="s">
        <v>7576</v>
      </c>
      <c r="I7089" s="2" t="s">
        <v>7577</v>
      </c>
      <c r="J7089" s="6" t="s">
        <v>4</v>
      </c>
      <c r="K7089" s="6" t="s">
        <v>4</v>
      </c>
      <c r="L7089" s="6" t="s">
        <v>4</v>
      </c>
      <c r="M7089" s="6" t="s">
        <v>5</v>
      </c>
      <c r="N7089" s="6" t="s">
        <v>7574</v>
      </c>
      <c r="O7089" s="16">
        <v>44767</v>
      </c>
      <c r="P7089" s="6" t="s">
        <v>7575</v>
      </c>
      <c r="Q7089" s="18">
        <v>5198.24</v>
      </c>
      <c r="R7089" s="18">
        <v>5198.24</v>
      </c>
      <c r="S7089" s="18">
        <v>0</v>
      </c>
      <c r="T7089" s="18">
        <v>0</v>
      </c>
      <c r="U7089" s="10">
        <f t="shared" si="222"/>
        <v>0</v>
      </c>
      <c r="V7089" s="20">
        <f t="shared" si="223"/>
        <v>0</v>
      </c>
    </row>
    <row r="7090" spans="1:22" outlineLevel="3" x14ac:dyDescent="0.35">
      <c r="H7090" s="14" t="s">
        <v>12619</v>
      </c>
      <c r="O7090" s="16"/>
      <c r="Q7090" s="18">
        <f>SUBTOTAL(9,Q7089:Q7089)</f>
        <v>5198.24</v>
      </c>
      <c r="R7090" s="18">
        <f>SUBTOTAL(9,R7089:R7089)</f>
        <v>5198.24</v>
      </c>
      <c r="S7090" s="18">
        <f>SUBTOTAL(9,S7089:S7089)</f>
        <v>0</v>
      </c>
      <c r="T7090" s="18">
        <f>SUBTOTAL(9,T7089:T7089)</f>
        <v>0</v>
      </c>
      <c r="U7090" s="10">
        <f t="shared" si="222"/>
        <v>0</v>
      </c>
      <c r="V7090" s="20">
        <f t="shared" si="223"/>
        <v>0</v>
      </c>
    </row>
    <row r="7091" spans="1:22" ht="29" outlineLevel="4" x14ac:dyDescent="0.35">
      <c r="A7091" s="6" t="s">
        <v>743</v>
      </c>
      <c r="B7091" s="6" t="s">
        <v>744</v>
      </c>
      <c r="C7091" s="12" t="s">
        <v>7569</v>
      </c>
      <c r="D7091" s="5" t="s">
        <v>7573</v>
      </c>
      <c r="E7091" s="6" t="s">
        <v>7573</v>
      </c>
      <c r="F7091" s="1" t="s">
        <v>13022</v>
      </c>
      <c r="G7091" s="15" t="s">
        <v>4</v>
      </c>
      <c r="H7091" s="1" t="s">
        <v>7580</v>
      </c>
      <c r="I7091" s="2" t="s">
        <v>7581</v>
      </c>
      <c r="J7091" s="6" t="s">
        <v>7578</v>
      </c>
      <c r="K7091" s="6" t="s">
        <v>4</v>
      </c>
      <c r="L7091" s="6" t="s">
        <v>4</v>
      </c>
      <c r="M7091" s="6" t="s">
        <v>5</v>
      </c>
      <c r="N7091" s="6" t="s">
        <v>7579</v>
      </c>
      <c r="O7091" s="16">
        <v>44903</v>
      </c>
      <c r="P7091" s="6" t="s">
        <v>7</v>
      </c>
      <c r="Q7091" s="18">
        <v>122614.81</v>
      </c>
      <c r="R7091" s="18">
        <v>122614.81</v>
      </c>
      <c r="S7091" s="18">
        <v>0</v>
      </c>
      <c r="T7091" s="18">
        <v>0</v>
      </c>
      <c r="U7091" s="10">
        <f t="shared" si="222"/>
        <v>0</v>
      </c>
      <c r="V7091" s="20">
        <f t="shared" si="223"/>
        <v>0</v>
      </c>
    </row>
    <row r="7092" spans="1:22" outlineLevel="3" x14ac:dyDescent="0.35">
      <c r="H7092" s="14" t="s">
        <v>12620</v>
      </c>
      <c r="O7092" s="16"/>
      <c r="Q7092" s="18">
        <f>SUBTOTAL(9,Q7091:Q7091)</f>
        <v>122614.81</v>
      </c>
      <c r="R7092" s="18">
        <f>SUBTOTAL(9,R7091:R7091)</f>
        <v>122614.81</v>
      </c>
      <c r="S7092" s="18">
        <f>SUBTOTAL(9,S7091:S7091)</f>
        <v>0</v>
      </c>
      <c r="T7092" s="18">
        <f>SUBTOTAL(9,T7091:T7091)</f>
        <v>0</v>
      </c>
      <c r="U7092" s="10">
        <f t="shared" si="222"/>
        <v>0</v>
      </c>
      <c r="V7092" s="20">
        <f t="shared" si="223"/>
        <v>0</v>
      </c>
    </row>
    <row r="7093" spans="1:22" outlineLevel="2" x14ac:dyDescent="0.35">
      <c r="C7093" s="13" t="s">
        <v>10924</v>
      </c>
      <c r="O7093" s="16"/>
      <c r="Q7093" s="18">
        <f>SUBTOTAL(9,Q7086:Q7091)</f>
        <v>667125.35000000009</v>
      </c>
      <c r="R7093" s="18">
        <f>SUBTOTAL(9,R7086:R7091)</f>
        <v>127813.05</v>
      </c>
      <c r="S7093" s="18">
        <f>SUBTOTAL(9,S7086:S7091)</f>
        <v>539312.30000000005</v>
      </c>
      <c r="T7093" s="18">
        <f>SUBTOTAL(9,T7086:T7091)</f>
        <v>0</v>
      </c>
      <c r="U7093" s="10">
        <f t="shared" si="222"/>
        <v>0</v>
      </c>
      <c r="V7093" s="20">
        <f t="shared" si="223"/>
        <v>0</v>
      </c>
    </row>
    <row r="7094" spans="1:22" outlineLevel="4" x14ac:dyDescent="0.35">
      <c r="A7094" s="6" t="s">
        <v>1200</v>
      </c>
      <c r="B7094" s="6" t="s">
        <v>1201</v>
      </c>
      <c r="C7094" s="12" t="s">
        <v>7582</v>
      </c>
      <c r="D7094" s="5" t="s">
        <v>7583</v>
      </c>
      <c r="E7094" s="6" t="s">
        <v>7583</v>
      </c>
      <c r="F7094" s="1" t="s">
        <v>4</v>
      </c>
      <c r="G7094" s="15" t="s">
        <v>1204</v>
      </c>
      <c r="H7094" s="1" t="s">
        <v>1206</v>
      </c>
      <c r="I7094" s="2" t="s">
        <v>1207</v>
      </c>
      <c r="J7094" s="6" t="s">
        <v>4</v>
      </c>
      <c r="K7094" s="6" t="s">
        <v>4</v>
      </c>
      <c r="L7094" s="6" t="s">
        <v>4</v>
      </c>
      <c r="M7094" s="6" t="s">
        <v>5</v>
      </c>
      <c r="N7094" s="6" t="s">
        <v>7584</v>
      </c>
      <c r="O7094" s="16">
        <v>44831</v>
      </c>
      <c r="P7094" s="6" t="s">
        <v>7</v>
      </c>
      <c r="Q7094" s="18">
        <v>46965.81</v>
      </c>
      <c r="R7094" s="18">
        <v>0</v>
      </c>
      <c r="S7094" s="18">
        <v>46965.81</v>
      </c>
      <c r="T7094" s="18">
        <v>0</v>
      </c>
      <c r="U7094" s="10">
        <f t="shared" si="222"/>
        <v>0</v>
      </c>
      <c r="V7094" s="20">
        <f t="shared" si="223"/>
        <v>0</v>
      </c>
    </row>
    <row r="7095" spans="1:22" outlineLevel="4" x14ac:dyDescent="0.35">
      <c r="A7095" s="6" t="s">
        <v>1200</v>
      </c>
      <c r="B7095" s="6" t="s">
        <v>1201</v>
      </c>
      <c r="C7095" s="12" t="s">
        <v>7582</v>
      </c>
      <c r="D7095" s="5" t="s">
        <v>7583</v>
      </c>
      <c r="E7095" s="6" t="s">
        <v>7583</v>
      </c>
      <c r="F7095" s="1" t="s">
        <v>4</v>
      </c>
      <c r="G7095" s="15" t="s">
        <v>1204</v>
      </c>
      <c r="H7095" s="1" t="s">
        <v>1206</v>
      </c>
      <c r="I7095" s="2" t="s">
        <v>1207</v>
      </c>
      <c r="J7095" s="6" t="s">
        <v>4</v>
      </c>
      <c r="K7095" s="6" t="s">
        <v>4</v>
      </c>
      <c r="L7095" s="6" t="s">
        <v>4</v>
      </c>
      <c r="M7095" s="6" t="s">
        <v>5</v>
      </c>
      <c r="N7095" s="6" t="s">
        <v>7585</v>
      </c>
      <c r="O7095" s="16">
        <v>44923</v>
      </c>
      <c r="P7095" s="6" t="s">
        <v>7</v>
      </c>
      <c r="Q7095" s="18">
        <v>46965.8</v>
      </c>
      <c r="R7095" s="18">
        <v>0</v>
      </c>
      <c r="S7095" s="18">
        <v>46965.8</v>
      </c>
      <c r="T7095" s="18">
        <v>0</v>
      </c>
      <c r="U7095" s="10">
        <f t="shared" si="222"/>
        <v>0</v>
      </c>
      <c r="V7095" s="20">
        <f t="shared" si="223"/>
        <v>0</v>
      </c>
    </row>
    <row r="7096" spans="1:22" outlineLevel="3" x14ac:dyDescent="0.35">
      <c r="H7096" s="14" t="s">
        <v>11554</v>
      </c>
      <c r="O7096" s="16"/>
      <c r="Q7096" s="18">
        <f>SUBTOTAL(9,Q7094:Q7095)</f>
        <v>93931.61</v>
      </c>
      <c r="R7096" s="18">
        <f>SUBTOTAL(9,R7094:R7095)</f>
        <v>0</v>
      </c>
      <c r="S7096" s="18">
        <f>SUBTOTAL(9,S7094:S7095)</f>
        <v>93931.61</v>
      </c>
      <c r="T7096" s="18">
        <f>SUBTOTAL(9,T7094:T7095)</f>
        <v>0</v>
      </c>
      <c r="U7096" s="10">
        <f t="shared" si="222"/>
        <v>0</v>
      </c>
      <c r="V7096" s="20">
        <f t="shared" si="223"/>
        <v>0</v>
      </c>
    </row>
    <row r="7097" spans="1:22" outlineLevel="2" x14ac:dyDescent="0.35">
      <c r="C7097" s="13" t="s">
        <v>10925</v>
      </c>
      <c r="O7097" s="16"/>
      <c r="Q7097" s="18">
        <f>SUBTOTAL(9,Q7094:Q7095)</f>
        <v>93931.61</v>
      </c>
      <c r="R7097" s="18">
        <f>SUBTOTAL(9,R7094:R7095)</f>
        <v>0</v>
      </c>
      <c r="S7097" s="18">
        <f>SUBTOTAL(9,S7094:S7095)</f>
        <v>93931.61</v>
      </c>
      <c r="T7097" s="18">
        <f>SUBTOTAL(9,T7094:T7095)</f>
        <v>0</v>
      </c>
      <c r="U7097" s="10">
        <f t="shared" si="222"/>
        <v>0</v>
      </c>
      <c r="V7097" s="20">
        <f t="shared" si="223"/>
        <v>0</v>
      </c>
    </row>
    <row r="7098" spans="1:22" outlineLevel="4" x14ac:dyDescent="0.35">
      <c r="A7098" s="6" t="s">
        <v>1200</v>
      </c>
      <c r="B7098" s="6" t="s">
        <v>1201</v>
      </c>
      <c r="C7098" s="12" t="s">
        <v>7586</v>
      </c>
      <c r="D7098" s="5" t="s">
        <v>7587</v>
      </c>
      <c r="E7098" s="6" t="s">
        <v>7587</v>
      </c>
      <c r="F7098" s="1" t="s">
        <v>4</v>
      </c>
      <c r="G7098" s="15" t="s">
        <v>1204</v>
      </c>
      <c r="H7098" s="1" t="s">
        <v>1206</v>
      </c>
      <c r="I7098" s="2" t="s">
        <v>1207</v>
      </c>
      <c r="J7098" s="6" t="s">
        <v>4</v>
      </c>
      <c r="K7098" s="6" t="s">
        <v>4</v>
      </c>
      <c r="L7098" s="6" t="s">
        <v>4</v>
      </c>
      <c r="M7098" s="6" t="s">
        <v>5</v>
      </c>
      <c r="N7098" s="6" t="s">
        <v>7588</v>
      </c>
      <c r="O7098" s="16">
        <v>44831</v>
      </c>
      <c r="P7098" s="6" t="s">
        <v>7</v>
      </c>
      <c r="Q7098" s="18">
        <v>2352374.5699999998</v>
      </c>
      <c r="R7098" s="18">
        <v>0</v>
      </c>
      <c r="S7098" s="18">
        <v>2352374.5699999998</v>
      </c>
      <c r="T7098" s="18">
        <v>0</v>
      </c>
      <c r="U7098" s="10">
        <f t="shared" si="222"/>
        <v>0</v>
      </c>
      <c r="V7098" s="20">
        <f t="shared" si="223"/>
        <v>0</v>
      </c>
    </row>
    <row r="7099" spans="1:22" outlineLevel="4" x14ac:dyDescent="0.35">
      <c r="A7099" s="6" t="s">
        <v>1200</v>
      </c>
      <c r="B7099" s="6" t="s">
        <v>1201</v>
      </c>
      <c r="C7099" s="12" t="s">
        <v>7586</v>
      </c>
      <c r="D7099" s="5" t="s">
        <v>7587</v>
      </c>
      <c r="E7099" s="6" t="s">
        <v>7587</v>
      </c>
      <c r="F7099" s="1" t="s">
        <v>4</v>
      </c>
      <c r="G7099" s="15" t="s">
        <v>1204</v>
      </c>
      <c r="H7099" s="1" t="s">
        <v>1206</v>
      </c>
      <c r="I7099" s="2" t="s">
        <v>1207</v>
      </c>
      <c r="J7099" s="6" t="s">
        <v>4</v>
      </c>
      <c r="K7099" s="6" t="s">
        <v>4</v>
      </c>
      <c r="L7099" s="6" t="s">
        <v>4</v>
      </c>
      <c r="M7099" s="6" t="s">
        <v>5</v>
      </c>
      <c r="N7099" s="6" t="s">
        <v>7589</v>
      </c>
      <c r="O7099" s="16">
        <v>44923</v>
      </c>
      <c r="P7099" s="6" t="s">
        <v>7</v>
      </c>
      <c r="Q7099" s="18">
        <v>2352374.56</v>
      </c>
      <c r="R7099" s="18">
        <v>0</v>
      </c>
      <c r="S7099" s="18">
        <v>2352374.56</v>
      </c>
      <c r="T7099" s="18">
        <v>0</v>
      </c>
      <c r="U7099" s="10">
        <f t="shared" si="222"/>
        <v>0</v>
      </c>
      <c r="V7099" s="20">
        <f t="shared" si="223"/>
        <v>0</v>
      </c>
    </row>
    <row r="7100" spans="1:22" outlineLevel="3" x14ac:dyDescent="0.35">
      <c r="H7100" s="14" t="s">
        <v>11554</v>
      </c>
      <c r="O7100" s="16"/>
      <c r="Q7100" s="18">
        <f>SUBTOTAL(9,Q7098:Q7099)</f>
        <v>4704749.13</v>
      </c>
      <c r="R7100" s="18">
        <f>SUBTOTAL(9,R7098:R7099)</f>
        <v>0</v>
      </c>
      <c r="S7100" s="18">
        <f>SUBTOTAL(9,S7098:S7099)</f>
        <v>4704749.13</v>
      </c>
      <c r="T7100" s="18">
        <f>SUBTOTAL(9,T7098:T7099)</f>
        <v>0</v>
      </c>
      <c r="U7100" s="10">
        <f t="shared" si="222"/>
        <v>0</v>
      </c>
      <c r="V7100" s="20">
        <f t="shared" si="223"/>
        <v>0</v>
      </c>
    </row>
    <row r="7101" spans="1:22" ht="29" outlineLevel="4" x14ac:dyDescent="0.35">
      <c r="A7101" s="6" t="s">
        <v>1316</v>
      </c>
      <c r="B7101" s="6" t="s">
        <v>1317</v>
      </c>
      <c r="C7101" s="12" t="s">
        <v>7586</v>
      </c>
      <c r="D7101" s="5" t="s">
        <v>7590</v>
      </c>
      <c r="E7101" s="6" t="s">
        <v>7590</v>
      </c>
      <c r="F7101" s="1" t="s">
        <v>4</v>
      </c>
      <c r="G7101" s="15" t="s">
        <v>1372</v>
      </c>
      <c r="H7101" s="1" t="s">
        <v>7593</v>
      </c>
      <c r="I7101" s="2" t="s">
        <v>7594</v>
      </c>
      <c r="J7101" s="6" t="s">
        <v>7591</v>
      </c>
      <c r="K7101" s="6" t="s">
        <v>4</v>
      </c>
      <c r="L7101" s="6" t="s">
        <v>4</v>
      </c>
      <c r="M7101" s="6" t="s">
        <v>5</v>
      </c>
      <c r="N7101" s="6" t="s">
        <v>7592</v>
      </c>
      <c r="O7101" s="16">
        <v>44903</v>
      </c>
      <c r="P7101" s="6" t="s">
        <v>7</v>
      </c>
      <c r="Q7101" s="18">
        <v>21911.02</v>
      </c>
      <c r="R7101" s="18">
        <v>0</v>
      </c>
      <c r="S7101" s="18">
        <v>21911.02</v>
      </c>
      <c r="T7101" s="18">
        <v>0</v>
      </c>
      <c r="U7101" s="10">
        <f t="shared" si="222"/>
        <v>0</v>
      </c>
      <c r="V7101" s="20">
        <f t="shared" si="223"/>
        <v>0</v>
      </c>
    </row>
    <row r="7102" spans="1:22" ht="29" outlineLevel="4" x14ac:dyDescent="0.35">
      <c r="A7102" s="6" t="s">
        <v>1316</v>
      </c>
      <c r="B7102" s="6" t="s">
        <v>1317</v>
      </c>
      <c r="C7102" s="12" t="s">
        <v>7586</v>
      </c>
      <c r="D7102" s="5" t="s">
        <v>7590</v>
      </c>
      <c r="E7102" s="6" t="s">
        <v>7590</v>
      </c>
      <c r="F7102" s="1" t="s">
        <v>4</v>
      </c>
      <c r="G7102" s="15" t="s">
        <v>1372</v>
      </c>
      <c r="H7102" s="1" t="s">
        <v>7593</v>
      </c>
      <c r="I7102" s="2" t="s">
        <v>7594</v>
      </c>
      <c r="J7102" s="6" t="s">
        <v>7591</v>
      </c>
      <c r="K7102" s="6" t="s">
        <v>4</v>
      </c>
      <c r="L7102" s="6" t="s">
        <v>4</v>
      </c>
      <c r="M7102" s="6" t="s">
        <v>5</v>
      </c>
      <c r="N7102" s="6" t="s">
        <v>7595</v>
      </c>
      <c r="O7102" s="16">
        <v>44993</v>
      </c>
      <c r="P7102" s="6" t="s">
        <v>7</v>
      </c>
      <c r="Q7102" s="18">
        <v>21911.02</v>
      </c>
      <c r="R7102" s="18">
        <v>0</v>
      </c>
      <c r="S7102" s="18">
        <v>21911.02</v>
      </c>
      <c r="T7102" s="18">
        <v>0</v>
      </c>
      <c r="U7102" s="10">
        <f t="shared" si="222"/>
        <v>0</v>
      </c>
      <c r="V7102" s="20">
        <f t="shared" si="223"/>
        <v>0</v>
      </c>
    </row>
    <row r="7103" spans="1:22" ht="29" outlineLevel="4" x14ac:dyDescent="0.35">
      <c r="A7103" s="6" t="s">
        <v>1316</v>
      </c>
      <c r="B7103" s="6" t="s">
        <v>1317</v>
      </c>
      <c r="C7103" s="12" t="s">
        <v>7586</v>
      </c>
      <c r="D7103" s="5" t="s">
        <v>7590</v>
      </c>
      <c r="E7103" s="6" t="s">
        <v>7590</v>
      </c>
      <c r="F7103" s="1" t="s">
        <v>4</v>
      </c>
      <c r="G7103" s="15" t="s">
        <v>1372</v>
      </c>
      <c r="H7103" s="1" t="s">
        <v>7593</v>
      </c>
      <c r="I7103" s="2" t="s">
        <v>7594</v>
      </c>
      <c r="J7103" s="6" t="s">
        <v>7591</v>
      </c>
      <c r="K7103" s="6" t="s">
        <v>4</v>
      </c>
      <c r="L7103" s="6" t="s">
        <v>4</v>
      </c>
      <c r="M7103" s="6" t="s">
        <v>5</v>
      </c>
      <c r="N7103" s="6" t="s">
        <v>7596</v>
      </c>
      <c r="O7103" s="16">
        <v>45089</v>
      </c>
      <c r="P7103" s="6" t="s">
        <v>7</v>
      </c>
      <c r="Q7103" s="18">
        <v>21911.02</v>
      </c>
      <c r="R7103" s="18">
        <v>0</v>
      </c>
      <c r="S7103" s="18">
        <v>21911.02</v>
      </c>
      <c r="T7103" s="18">
        <v>0</v>
      </c>
      <c r="U7103" s="10">
        <f t="shared" si="222"/>
        <v>0</v>
      </c>
      <c r="V7103" s="20">
        <f t="shared" si="223"/>
        <v>0</v>
      </c>
    </row>
    <row r="7104" spans="1:22" ht="29" outlineLevel="4" x14ac:dyDescent="0.35">
      <c r="A7104" s="6" t="s">
        <v>1316</v>
      </c>
      <c r="B7104" s="6" t="s">
        <v>1317</v>
      </c>
      <c r="C7104" s="12" t="s">
        <v>7586</v>
      </c>
      <c r="D7104" s="5" t="s">
        <v>7597</v>
      </c>
      <c r="E7104" s="6" t="s">
        <v>7597</v>
      </c>
      <c r="F7104" s="1" t="s">
        <v>4</v>
      </c>
      <c r="G7104" s="15" t="s">
        <v>1372</v>
      </c>
      <c r="H7104" s="1" t="s">
        <v>7593</v>
      </c>
      <c r="I7104" s="2" t="s">
        <v>7594</v>
      </c>
      <c r="J7104" s="6" t="s">
        <v>7591</v>
      </c>
      <c r="K7104" s="6" t="s">
        <v>4</v>
      </c>
      <c r="L7104" s="6" t="s">
        <v>4</v>
      </c>
      <c r="M7104" s="6" t="s">
        <v>5</v>
      </c>
      <c r="N7104" s="6" t="s">
        <v>7598</v>
      </c>
      <c r="O7104" s="16">
        <v>44841</v>
      </c>
      <c r="P7104" s="6" t="s">
        <v>7</v>
      </c>
      <c r="Q7104" s="18">
        <v>86707.58</v>
      </c>
      <c r="R7104" s="18">
        <v>0</v>
      </c>
      <c r="S7104" s="18">
        <v>86707.58</v>
      </c>
      <c r="T7104" s="18">
        <v>0</v>
      </c>
      <c r="U7104" s="10">
        <f t="shared" si="222"/>
        <v>0</v>
      </c>
      <c r="V7104" s="20">
        <f t="shared" si="223"/>
        <v>0</v>
      </c>
    </row>
    <row r="7105" spans="1:22" outlineLevel="3" x14ac:dyDescent="0.35">
      <c r="H7105" s="14" t="s">
        <v>12621</v>
      </c>
      <c r="O7105" s="16"/>
      <c r="Q7105" s="18">
        <f>SUBTOTAL(9,Q7101:Q7104)</f>
        <v>152440.64000000001</v>
      </c>
      <c r="R7105" s="18">
        <f>SUBTOTAL(9,R7101:R7104)</f>
        <v>0</v>
      </c>
      <c r="S7105" s="18">
        <f>SUBTOTAL(9,S7101:S7104)</f>
        <v>152440.64000000001</v>
      </c>
      <c r="T7105" s="18">
        <f>SUBTOTAL(9,T7101:T7104)</f>
        <v>0</v>
      </c>
      <c r="U7105" s="10">
        <f t="shared" si="222"/>
        <v>0</v>
      </c>
      <c r="V7105" s="20">
        <f t="shared" si="223"/>
        <v>0</v>
      </c>
    </row>
    <row r="7106" spans="1:22" outlineLevel="4" x14ac:dyDescent="0.35">
      <c r="A7106" s="6" t="s">
        <v>743</v>
      </c>
      <c r="B7106" s="6" t="s">
        <v>744</v>
      </c>
      <c r="C7106" s="12" t="s">
        <v>7586</v>
      </c>
      <c r="D7106" s="5" t="s">
        <v>7590</v>
      </c>
      <c r="E7106" s="6" t="s">
        <v>7590</v>
      </c>
      <c r="F7106" s="1" t="s">
        <v>13024</v>
      </c>
      <c r="G7106" s="15" t="s">
        <v>4</v>
      </c>
      <c r="H7106" s="1" t="s">
        <v>7600</v>
      </c>
      <c r="I7106" s="2" t="s">
        <v>7601</v>
      </c>
      <c r="J7106" s="6" t="s">
        <v>4</v>
      </c>
      <c r="K7106" s="6" t="s">
        <v>4</v>
      </c>
      <c r="L7106" s="6" t="s">
        <v>4</v>
      </c>
      <c r="M7106" s="6" t="s">
        <v>5</v>
      </c>
      <c r="N7106" s="6" t="s">
        <v>7599</v>
      </c>
      <c r="O7106" s="16">
        <v>44980</v>
      </c>
      <c r="P7106" s="6" t="s">
        <v>7</v>
      </c>
      <c r="Q7106" s="18">
        <v>354518.52</v>
      </c>
      <c r="R7106" s="18">
        <v>354518.52</v>
      </c>
      <c r="S7106" s="18">
        <v>0</v>
      </c>
      <c r="T7106" s="18">
        <v>0</v>
      </c>
      <c r="U7106" s="10">
        <f t="shared" si="222"/>
        <v>0</v>
      </c>
      <c r="V7106" s="20">
        <f t="shared" si="223"/>
        <v>0</v>
      </c>
    </row>
    <row r="7107" spans="1:22" outlineLevel="3" x14ac:dyDescent="0.35">
      <c r="H7107" s="14" t="s">
        <v>12622</v>
      </c>
      <c r="O7107" s="16"/>
      <c r="Q7107" s="18">
        <f>SUBTOTAL(9,Q7106:Q7106)</f>
        <v>354518.52</v>
      </c>
      <c r="R7107" s="18">
        <f>SUBTOTAL(9,R7106:R7106)</f>
        <v>354518.52</v>
      </c>
      <c r="S7107" s="18">
        <f>SUBTOTAL(9,S7106:S7106)</f>
        <v>0</v>
      </c>
      <c r="T7107" s="18">
        <f>SUBTOTAL(9,T7106:T7106)</f>
        <v>0</v>
      </c>
      <c r="U7107" s="10">
        <f t="shared" ref="U7107:U7170" si="224">Q7107-R7107-S7107-T7107</f>
        <v>0</v>
      </c>
      <c r="V7107" s="20">
        <f t="shared" ref="V7107:V7170" si="225">Q7107-R7107-S7107-T7107</f>
        <v>0</v>
      </c>
    </row>
    <row r="7108" spans="1:22" outlineLevel="4" x14ac:dyDescent="0.35">
      <c r="A7108" s="6" t="s">
        <v>743</v>
      </c>
      <c r="B7108" s="6" t="s">
        <v>744</v>
      </c>
      <c r="C7108" s="12" t="s">
        <v>7586</v>
      </c>
      <c r="D7108" s="5" t="s">
        <v>7590</v>
      </c>
      <c r="E7108" s="6" t="s">
        <v>7590</v>
      </c>
      <c r="F7108" s="1" t="s">
        <v>13024</v>
      </c>
      <c r="G7108" s="15" t="s">
        <v>4</v>
      </c>
      <c r="H7108" s="1" t="s">
        <v>7603</v>
      </c>
      <c r="I7108" s="2" t="s">
        <v>7604</v>
      </c>
      <c r="J7108" s="6" t="s">
        <v>4</v>
      </c>
      <c r="K7108" s="6" t="s">
        <v>4</v>
      </c>
      <c r="L7108" s="6" t="s">
        <v>4</v>
      </c>
      <c r="M7108" s="6" t="s">
        <v>5</v>
      </c>
      <c r="N7108" s="6" t="s">
        <v>7602</v>
      </c>
      <c r="O7108" s="16">
        <v>45106</v>
      </c>
      <c r="P7108" s="6" t="s">
        <v>7</v>
      </c>
      <c r="Q7108" s="18">
        <v>128301.68</v>
      </c>
      <c r="R7108" s="18">
        <v>128301.68</v>
      </c>
      <c r="S7108" s="18">
        <v>0</v>
      </c>
      <c r="T7108" s="18">
        <v>0</v>
      </c>
      <c r="U7108" s="10">
        <f t="shared" si="224"/>
        <v>0</v>
      </c>
      <c r="V7108" s="20">
        <f t="shared" si="225"/>
        <v>0</v>
      </c>
    </row>
    <row r="7109" spans="1:22" outlineLevel="3" x14ac:dyDescent="0.35">
      <c r="H7109" s="14" t="s">
        <v>12623</v>
      </c>
      <c r="O7109" s="16"/>
      <c r="Q7109" s="18">
        <f>SUBTOTAL(9,Q7108:Q7108)</f>
        <v>128301.68</v>
      </c>
      <c r="R7109" s="18">
        <f>SUBTOTAL(9,R7108:R7108)</f>
        <v>128301.68</v>
      </c>
      <c r="S7109" s="18">
        <f>SUBTOTAL(9,S7108:S7108)</f>
        <v>0</v>
      </c>
      <c r="T7109" s="18">
        <f>SUBTOTAL(9,T7108:T7108)</f>
        <v>0</v>
      </c>
      <c r="U7109" s="10">
        <f t="shared" si="224"/>
        <v>0</v>
      </c>
      <c r="V7109" s="20">
        <f t="shared" si="225"/>
        <v>0</v>
      </c>
    </row>
    <row r="7110" spans="1:22" ht="29" outlineLevel="4" x14ac:dyDescent="0.35">
      <c r="A7110" s="6" t="s">
        <v>743</v>
      </c>
      <c r="B7110" s="6" t="s">
        <v>744</v>
      </c>
      <c r="C7110" s="12" t="s">
        <v>7586</v>
      </c>
      <c r="D7110" s="5" t="s">
        <v>7590</v>
      </c>
      <c r="E7110" s="6" t="s">
        <v>7590</v>
      </c>
      <c r="F7110" s="1" t="s">
        <v>13024</v>
      </c>
      <c r="G7110" s="15" t="s">
        <v>4</v>
      </c>
      <c r="H7110" s="1" t="s">
        <v>7606</v>
      </c>
      <c r="I7110" s="2" t="s">
        <v>7607</v>
      </c>
      <c r="J7110" s="6" t="s">
        <v>4</v>
      </c>
      <c r="K7110" s="6" t="s">
        <v>4</v>
      </c>
      <c r="L7110" s="6" t="s">
        <v>4</v>
      </c>
      <c r="M7110" s="6" t="s">
        <v>5</v>
      </c>
      <c r="N7110" s="6" t="s">
        <v>7605</v>
      </c>
      <c r="O7110" s="16">
        <v>45104</v>
      </c>
      <c r="P7110" s="6" t="s">
        <v>7</v>
      </c>
      <c r="Q7110" s="18">
        <v>20000</v>
      </c>
      <c r="R7110" s="18">
        <v>20000</v>
      </c>
      <c r="S7110" s="18">
        <v>0</v>
      </c>
      <c r="T7110" s="18">
        <v>0</v>
      </c>
      <c r="U7110" s="10">
        <f t="shared" si="224"/>
        <v>0</v>
      </c>
      <c r="V7110" s="20">
        <f t="shared" si="225"/>
        <v>0</v>
      </c>
    </row>
    <row r="7111" spans="1:22" outlineLevel="3" x14ac:dyDescent="0.35">
      <c r="H7111" s="14" t="s">
        <v>12624</v>
      </c>
      <c r="O7111" s="16"/>
      <c r="Q7111" s="18">
        <f>SUBTOTAL(9,Q7110:Q7110)</f>
        <v>20000</v>
      </c>
      <c r="R7111" s="18">
        <f>SUBTOTAL(9,R7110:R7110)</f>
        <v>20000</v>
      </c>
      <c r="S7111" s="18">
        <f>SUBTOTAL(9,S7110:S7110)</f>
        <v>0</v>
      </c>
      <c r="T7111" s="18">
        <f>SUBTOTAL(9,T7110:T7110)</f>
        <v>0</v>
      </c>
      <c r="U7111" s="10">
        <f t="shared" si="224"/>
        <v>0</v>
      </c>
      <c r="V7111" s="20">
        <f t="shared" si="225"/>
        <v>0</v>
      </c>
    </row>
    <row r="7112" spans="1:22" ht="29" outlineLevel="4" x14ac:dyDescent="0.35">
      <c r="A7112" s="6" t="s">
        <v>743</v>
      </c>
      <c r="B7112" s="6" t="s">
        <v>744</v>
      </c>
      <c r="C7112" s="12" t="s">
        <v>7586</v>
      </c>
      <c r="D7112" s="5" t="s">
        <v>7590</v>
      </c>
      <c r="E7112" s="6" t="s">
        <v>7590</v>
      </c>
      <c r="F7112" s="1" t="s">
        <v>13024</v>
      </c>
      <c r="G7112" s="15" t="s">
        <v>4</v>
      </c>
      <c r="H7112" s="1" t="s">
        <v>7609</v>
      </c>
      <c r="I7112" s="2" t="s">
        <v>7610</v>
      </c>
      <c r="J7112" s="6" t="s">
        <v>4</v>
      </c>
      <c r="K7112" s="6" t="s">
        <v>4</v>
      </c>
      <c r="L7112" s="6" t="s">
        <v>4</v>
      </c>
      <c r="M7112" s="6" t="s">
        <v>5</v>
      </c>
      <c r="N7112" s="6" t="s">
        <v>7608</v>
      </c>
      <c r="O7112" s="16">
        <v>45092</v>
      </c>
      <c r="P7112" s="6" t="s">
        <v>7</v>
      </c>
      <c r="Q7112" s="18">
        <v>118301.88</v>
      </c>
      <c r="R7112" s="18">
        <v>118301.88</v>
      </c>
      <c r="S7112" s="18">
        <v>0</v>
      </c>
      <c r="T7112" s="18">
        <v>0</v>
      </c>
      <c r="U7112" s="10">
        <f t="shared" si="224"/>
        <v>0</v>
      </c>
      <c r="V7112" s="20">
        <f t="shared" si="225"/>
        <v>0</v>
      </c>
    </row>
    <row r="7113" spans="1:22" outlineLevel="3" x14ac:dyDescent="0.35">
      <c r="H7113" s="14" t="s">
        <v>12625</v>
      </c>
      <c r="O7113" s="16"/>
      <c r="Q7113" s="18">
        <f>SUBTOTAL(9,Q7112:Q7112)</f>
        <v>118301.88</v>
      </c>
      <c r="R7113" s="18">
        <f>SUBTOTAL(9,R7112:R7112)</f>
        <v>118301.88</v>
      </c>
      <c r="S7113" s="18">
        <f>SUBTOTAL(9,S7112:S7112)</f>
        <v>0</v>
      </c>
      <c r="T7113" s="18">
        <f>SUBTOTAL(9,T7112:T7112)</f>
        <v>0</v>
      </c>
      <c r="U7113" s="10">
        <f t="shared" si="224"/>
        <v>0</v>
      </c>
      <c r="V7113" s="20">
        <f t="shared" si="225"/>
        <v>0</v>
      </c>
    </row>
    <row r="7114" spans="1:22" ht="29" outlineLevel="4" x14ac:dyDescent="0.35">
      <c r="A7114" s="6" t="s">
        <v>110</v>
      </c>
      <c r="B7114" s="6" t="s">
        <v>111</v>
      </c>
      <c r="C7114" s="12" t="s">
        <v>7586</v>
      </c>
      <c r="D7114" s="5" t="s">
        <v>7597</v>
      </c>
      <c r="E7114" s="6" t="s">
        <v>7597</v>
      </c>
      <c r="F7114" s="1" t="s">
        <v>4</v>
      </c>
      <c r="G7114" s="15" t="s">
        <v>368</v>
      </c>
      <c r="H7114" s="1" t="s">
        <v>7612</v>
      </c>
      <c r="I7114" s="2" t="s">
        <v>7613</v>
      </c>
      <c r="J7114" s="6" t="s">
        <v>4</v>
      </c>
      <c r="K7114" s="6" t="s">
        <v>4</v>
      </c>
      <c r="L7114" s="6" t="s">
        <v>4</v>
      </c>
      <c r="M7114" s="6" t="s">
        <v>5</v>
      </c>
      <c r="N7114" s="6" t="s">
        <v>7611</v>
      </c>
      <c r="O7114" s="16">
        <v>44869</v>
      </c>
      <c r="P7114" s="6" t="s">
        <v>7</v>
      </c>
      <c r="Q7114" s="18">
        <v>241523</v>
      </c>
      <c r="R7114" s="18">
        <v>0</v>
      </c>
      <c r="S7114" s="18">
        <v>241523</v>
      </c>
      <c r="T7114" s="18">
        <v>0</v>
      </c>
      <c r="U7114" s="10">
        <f t="shared" si="224"/>
        <v>0</v>
      </c>
      <c r="V7114" s="20">
        <f t="shared" si="225"/>
        <v>0</v>
      </c>
    </row>
    <row r="7115" spans="1:22" outlineLevel="3" x14ac:dyDescent="0.35">
      <c r="H7115" s="14" t="s">
        <v>12626</v>
      </c>
      <c r="O7115" s="16"/>
      <c r="Q7115" s="18">
        <f>SUBTOTAL(9,Q7114:Q7114)</f>
        <v>241523</v>
      </c>
      <c r="R7115" s="18">
        <f>SUBTOTAL(9,R7114:R7114)</f>
        <v>0</v>
      </c>
      <c r="S7115" s="18">
        <f>SUBTOTAL(9,S7114:S7114)</f>
        <v>241523</v>
      </c>
      <c r="T7115" s="18">
        <f>SUBTOTAL(9,T7114:T7114)</f>
        <v>0</v>
      </c>
      <c r="U7115" s="10">
        <f t="shared" si="224"/>
        <v>0</v>
      </c>
      <c r="V7115" s="20">
        <f t="shared" si="225"/>
        <v>0</v>
      </c>
    </row>
    <row r="7116" spans="1:22" outlineLevel="2" x14ac:dyDescent="0.35">
      <c r="C7116" s="13" t="s">
        <v>10926</v>
      </c>
      <c r="O7116" s="16"/>
      <c r="Q7116" s="18">
        <f>SUBTOTAL(9,Q7098:Q7114)</f>
        <v>5719834.8499999987</v>
      </c>
      <c r="R7116" s="18">
        <f>SUBTOTAL(9,R7098:R7114)</f>
        <v>621122.08000000007</v>
      </c>
      <c r="S7116" s="18">
        <f>SUBTOTAL(9,S7098:S7114)</f>
        <v>5098712.7699999986</v>
      </c>
      <c r="T7116" s="18">
        <f>SUBTOTAL(9,T7098:T7114)</f>
        <v>0</v>
      </c>
      <c r="U7116" s="10">
        <f t="shared" si="224"/>
        <v>0</v>
      </c>
      <c r="V7116" s="20">
        <f t="shared" si="225"/>
        <v>0</v>
      </c>
    </row>
    <row r="7117" spans="1:22" outlineLevel="4" x14ac:dyDescent="0.35">
      <c r="A7117" s="6" t="s">
        <v>1200</v>
      </c>
      <c r="B7117" s="6" t="s">
        <v>1201</v>
      </c>
      <c r="C7117" s="12" t="s">
        <v>7614</v>
      </c>
      <c r="D7117" s="5" t="s">
        <v>7615</v>
      </c>
      <c r="E7117" s="6" t="s">
        <v>7615</v>
      </c>
      <c r="F7117" s="1" t="s">
        <v>4</v>
      </c>
      <c r="G7117" s="15" t="s">
        <v>1204</v>
      </c>
      <c r="H7117" s="1" t="s">
        <v>1206</v>
      </c>
      <c r="I7117" s="2" t="s">
        <v>1207</v>
      </c>
      <c r="J7117" s="6" t="s">
        <v>4</v>
      </c>
      <c r="K7117" s="6" t="s">
        <v>4</v>
      </c>
      <c r="L7117" s="6" t="s">
        <v>4</v>
      </c>
      <c r="M7117" s="6" t="s">
        <v>5</v>
      </c>
      <c r="N7117" s="6" t="s">
        <v>7616</v>
      </c>
      <c r="O7117" s="16">
        <v>44831</v>
      </c>
      <c r="P7117" s="6" t="s">
        <v>7</v>
      </c>
      <c r="Q7117" s="18">
        <v>4507.9799999999996</v>
      </c>
      <c r="R7117" s="18">
        <v>0</v>
      </c>
      <c r="S7117" s="18">
        <v>4507.9799999999996</v>
      </c>
      <c r="T7117" s="18">
        <v>0</v>
      </c>
      <c r="U7117" s="10">
        <f t="shared" si="224"/>
        <v>0</v>
      </c>
      <c r="V7117" s="20">
        <f t="shared" si="225"/>
        <v>0</v>
      </c>
    </row>
    <row r="7118" spans="1:22" outlineLevel="4" x14ac:dyDescent="0.35">
      <c r="A7118" s="6" t="s">
        <v>1200</v>
      </c>
      <c r="B7118" s="6" t="s">
        <v>1201</v>
      </c>
      <c r="C7118" s="12" t="s">
        <v>7614</v>
      </c>
      <c r="D7118" s="5" t="s">
        <v>7615</v>
      </c>
      <c r="E7118" s="6" t="s">
        <v>7615</v>
      </c>
      <c r="F7118" s="1" t="s">
        <v>4</v>
      </c>
      <c r="G7118" s="15" t="s">
        <v>1204</v>
      </c>
      <c r="H7118" s="1" t="s">
        <v>1206</v>
      </c>
      <c r="I7118" s="2" t="s">
        <v>1207</v>
      </c>
      <c r="J7118" s="6" t="s">
        <v>4</v>
      </c>
      <c r="K7118" s="6" t="s">
        <v>4</v>
      </c>
      <c r="L7118" s="6" t="s">
        <v>4</v>
      </c>
      <c r="M7118" s="6" t="s">
        <v>5</v>
      </c>
      <c r="N7118" s="6" t="s">
        <v>7617</v>
      </c>
      <c r="O7118" s="16">
        <v>44923</v>
      </c>
      <c r="P7118" s="6" t="s">
        <v>7</v>
      </c>
      <c r="Q7118" s="18">
        <v>4507.96</v>
      </c>
      <c r="R7118" s="18">
        <v>0</v>
      </c>
      <c r="S7118" s="18">
        <v>4507.96</v>
      </c>
      <c r="T7118" s="18">
        <v>0</v>
      </c>
      <c r="U7118" s="10">
        <f t="shared" si="224"/>
        <v>0</v>
      </c>
      <c r="V7118" s="20">
        <f t="shared" si="225"/>
        <v>0</v>
      </c>
    </row>
    <row r="7119" spans="1:22" outlineLevel="3" x14ac:dyDescent="0.35">
      <c r="H7119" s="14" t="s">
        <v>11554</v>
      </c>
      <c r="O7119" s="16"/>
      <c r="Q7119" s="18">
        <f>SUBTOTAL(9,Q7117:Q7118)</f>
        <v>9015.9399999999987</v>
      </c>
      <c r="R7119" s="18">
        <f>SUBTOTAL(9,R7117:R7118)</f>
        <v>0</v>
      </c>
      <c r="S7119" s="18">
        <f>SUBTOTAL(9,S7117:S7118)</f>
        <v>9015.9399999999987</v>
      </c>
      <c r="T7119" s="18">
        <f>SUBTOTAL(9,T7117:T7118)</f>
        <v>0</v>
      </c>
      <c r="U7119" s="10">
        <f t="shared" si="224"/>
        <v>0</v>
      </c>
      <c r="V7119" s="20">
        <f t="shared" si="225"/>
        <v>0</v>
      </c>
    </row>
    <row r="7120" spans="1:22" outlineLevel="2" x14ac:dyDescent="0.35">
      <c r="C7120" s="13" t="s">
        <v>10927</v>
      </c>
      <c r="O7120" s="16"/>
      <c r="Q7120" s="18">
        <f>SUBTOTAL(9,Q7117:Q7118)</f>
        <v>9015.9399999999987</v>
      </c>
      <c r="R7120" s="18">
        <f>SUBTOTAL(9,R7117:R7118)</f>
        <v>0</v>
      </c>
      <c r="S7120" s="18">
        <f>SUBTOTAL(9,S7117:S7118)</f>
        <v>9015.9399999999987</v>
      </c>
      <c r="T7120" s="18">
        <f>SUBTOTAL(9,T7117:T7118)</f>
        <v>0</v>
      </c>
      <c r="U7120" s="10">
        <f t="shared" si="224"/>
        <v>0</v>
      </c>
      <c r="V7120" s="20">
        <f t="shared" si="225"/>
        <v>0</v>
      </c>
    </row>
    <row r="7121" spans="1:22" outlineLevel="4" x14ac:dyDescent="0.35">
      <c r="A7121" s="6" t="s">
        <v>1200</v>
      </c>
      <c r="B7121" s="6" t="s">
        <v>1201</v>
      </c>
      <c r="C7121" s="12" t="s">
        <v>7618</v>
      </c>
      <c r="D7121" s="5" t="s">
        <v>7619</v>
      </c>
      <c r="E7121" s="6" t="s">
        <v>7619</v>
      </c>
      <c r="F7121" s="1" t="s">
        <v>4</v>
      </c>
      <c r="G7121" s="15" t="s">
        <v>1204</v>
      </c>
      <c r="H7121" s="1" t="s">
        <v>1206</v>
      </c>
      <c r="I7121" s="2" t="s">
        <v>1207</v>
      </c>
      <c r="J7121" s="6" t="s">
        <v>4</v>
      </c>
      <c r="K7121" s="6" t="s">
        <v>4</v>
      </c>
      <c r="L7121" s="6" t="s">
        <v>4</v>
      </c>
      <c r="M7121" s="6" t="s">
        <v>5</v>
      </c>
      <c r="N7121" s="6" t="s">
        <v>7620</v>
      </c>
      <c r="O7121" s="16">
        <v>44831</v>
      </c>
      <c r="P7121" s="6" t="s">
        <v>7</v>
      </c>
      <c r="Q7121" s="18">
        <v>4487.51</v>
      </c>
      <c r="R7121" s="18">
        <v>0</v>
      </c>
      <c r="S7121" s="18">
        <v>4487.51</v>
      </c>
      <c r="T7121" s="18">
        <v>0</v>
      </c>
      <c r="U7121" s="10">
        <f t="shared" si="224"/>
        <v>0</v>
      </c>
      <c r="V7121" s="20">
        <f t="shared" si="225"/>
        <v>0</v>
      </c>
    </row>
    <row r="7122" spans="1:22" outlineLevel="4" x14ac:dyDescent="0.35">
      <c r="A7122" s="6" t="s">
        <v>1200</v>
      </c>
      <c r="B7122" s="6" t="s">
        <v>1201</v>
      </c>
      <c r="C7122" s="12" t="s">
        <v>7618</v>
      </c>
      <c r="D7122" s="5" t="s">
        <v>7619</v>
      </c>
      <c r="E7122" s="6" t="s">
        <v>7619</v>
      </c>
      <c r="F7122" s="1" t="s">
        <v>4</v>
      </c>
      <c r="G7122" s="15" t="s">
        <v>1204</v>
      </c>
      <c r="H7122" s="1" t="s">
        <v>1206</v>
      </c>
      <c r="I7122" s="2" t="s">
        <v>1207</v>
      </c>
      <c r="J7122" s="6" t="s">
        <v>4</v>
      </c>
      <c r="K7122" s="6" t="s">
        <v>4</v>
      </c>
      <c r="L7122" s="6" t="s">
        <v>4</v>
      </c>
      <c r="M7122" s="6" t="s">
        <v>5</v>
      </c>
      <c r="N7122" s="6" t="s">
        <v>7621</v>
      </c>
      <c r="O7122" s="16">
        <v>44923</v>
      </c>
      <c r="P7122" s="6" t="s">
        <v>7</v>
      </c>
      <c r="Q7122" s="18">
        <v>4487.51</v>
      </c>
      <c r="R7122" s="18">
        <v>0</v>
      </c>
      <c r="S7122" s="18">
        <v>4487.51</v>
      </c>
      <c r="T7122" s="18">
        <v>0</v>
      </c>
      <c r="U7122" s="10">
        <f t="shared" si="224"/>
        <v>0</v>
      </c>
      <c r="V7122" s="20">
        <f t="shared" si="225"/>
        <v>0</v>
      </c>
    </row>
    <row r="7123" spans="1:22" outlineLevel="3" x14ac:dyDescent="0.35">
      <c r="H7123" s="14" t="s">
        <v>11554</v>
      </c>
      <c r="O7123" s="16"/>
      <c r="Q7123" s="18">
        <f>SUBTOTAL(9,Q7121:Q7122)</f>
        <v>8975.02</v>
      </c>
      <c r="R7123" s="18">
        <f>SUBTOTAL(9,R7121:R7122)</f>
        <v>0</v>
      </c>
      <c r="S7123" s="18">
        <f>SUBTOTAL(9,S7121:S7122)</f>
        <v>8975.02</v>
      </c>
      <c r="T7123" s="18">
        <f>SUBTOTAL(9,T7121:T7122)</f>
        <v>0</v>
      </c>
      <c r="U7123" s="10">
        <f t="shared" si="224"/>
        <v>0</v>
      </c>
      <c r="V7123" s="20">
        <f t="shared" si="225"/>
        <v>0</v>
      </c>
    </row>
    <row r="7124" spans="1:22" outlineLevel="2" x14ac:dyDescent="0.35">
      <c r="C7124" s="13" t="s">
        <v>10928</v>
      </c>
      <c r="O7124" s="16"/>
      <c r="Q7124" s="18">
        <f>SUBTOTAL(9,Q7121:Q7122)</f>
        <v>8975.02</v>
      </c>
      <c r="R7124" s="18">
        <f>SUBTOTAL(9,R7121:R7122)</f>
        <v>0</v>
      </c>
      <c r="S7124" s="18">
        <f>SUBTOTAL(9,S7121:S7122)</f>
        <v>8975.02</v>
      </c>
      <c r="T7124" s="18">
        <f>SUBTOTAL(9,T7121:T7122)</f>
        <v>0</v>
      </c>
      <c r="U7124" s="10">
        <f t="shared" si="224"/>
        <v>0</v>
      </c>
      <c r="V7124" s="20">
        <f t="shared" si="225"/>
        <v>0</v>
      </c>
    </row>
    <row r="7125" spans="1:22" outlineLevel="4" x14ac:dyDescent="0.35">
      <c r="A7125" s="6" t="s">
        <v>1200</v>
      </c>
      <c r="B7125" s="6" t="s">
        <v>1201</v>
      </c>
      <c r="C7125" s="12" t="s">
        <v>7622</v>
      </c>
      <c r="D7125" s="5" t="s">
        <v>7623</v>
      </c>
      <c r="E7125" s="6" t="s">
        <v>7623</v>
      </c>
      <c r="F7125" s="1" t="s">
        <v>4</v>
      </c>
      <c r="G7125" s="15" t="s">
        <v>1204</v>
      </c>
      <c r="H7125" s="1" t="s">
        <v>1206</v>
      </c>
      <c r="I7125" s="2" t="s">
        <v>1207</v>
      </c>
      <c r="J7125" s="6" t="s">
        <v>4</v>
      </c>
      <c r="K7125" s="6" t="s">
        <v>4</v>
      </c>
      <c r="L7125" s="6" t="s">
        <v>4</v>
      </c>
      <c r="M7125" s="6" t="s">
        <v>5</v>
      </c>
      <c r="N7125" s="6" t="s">
        <v>7624</v>
      </c>
      <c r="O7125" s="16">
        <v>44831</v>
      </c>
      <c r="P7125" s="6" t="s">
        <v>7</v>
      </c>
      <c r="Q7125" s="18">
        <v>12516.46</v>
      </c>
      <c r="R7125" s="18">
        <v>0</v>
      </c>
      <c r="S7125" s="18">
        <v>12516.46</v>
      </c>
      <c r="T7125" s="18">
        <v>0</v>
      </c>
      <c r="U7125" s="10">
        <f t="shared" si="224"/>
        <v>0</v>
      </c>
      <c r="V7125" s="20">
        <f t="shared" si="225"/>
        <v>0</v>
      </c>
    </row>
    <row r="7126" spans="1:22" outlineLevel="4" x14ac:dyDescent="0.35">
      <c r="A7126" s="6" t="s">
        <v>1200</v>
      </c>
      <c r="B7126" s="6" t="s">
        <v>1201</v>
      </c>
      <c r="C7126" s="12" t="s">
        <v>7622</v>
      </c>
      <c r="D7126" s="5" t="s">
        <v>7623</v>
      </c>
      <c r="E7126" s="6" t="s">
        <v>7623</v>
      </c>
      <c r="F7126" s="1" t="s">
        <v>4</v>
      </c>
      <c r="G7126" s="15" t="s">
        <v>1204</v>
      </c>
      <c r="H7126" s="1" t="s">
        <v>1206</v>
      </c>
      <c r="I7126" s="2" t="s">
        <v>1207</v>
      </c>
      <c r="J7126" s="6" t="s">
        <v>4</v>
      </c>
      <c r="K7126" s="6" t="s">
        <v>4</v>
      </c>
      <c r="L7126" s="6" t="s">
        <v>4</v>
      </c>
      <c r="M7126" s="6" t="s">
        <v>5</v>
      </c>
      <c r="N7126" s="6" t="s">
        <v>7625</v>
      </c>
      <c r="O7126" s="16">
        <v>44923</v>
      </c>
      <c r="P7126" s="6" t="s">
        <v>7</v>
      </c>
      <c r="Q7126" s="18">
        <v>12516.44</v>
      </c>
      <c r="R7126" s="18">
        <v>0</v>
      </c>
      <c r="S7126" s="18">
        <v>12516.44</v>
      </c>
      <c r="T7126" s="18">
        <v>0</v>
      </c>
      <c r="U7126" s="10">
        <f t="shared" si="224"/>
        <v>0</v>
      </c>
      <c r="V7126" s="20">
        <f t="shared" si="225"/>
        <v>0</v>
      </c>
    </row>
    <row r="7127" spans="1:22" outlineLevel="3" x14ac:dyDescent="0.35">
      <c r="H7127" s="14" t="s">
        <v>11554</v>
      </c>
      <c r="O7127" s="16"/>
      <c r="Q7127" s="18">
        <f>SUBTOTAL(9,Q7125:Q7126)</f>
        <v>25032.9</v>
      </c>
      <c r="R7127" s="18">
        <f>SUBTOTAL(9,R7125:R7126)</f>
        <v>0</v>
      </c>
      <c r="S7127" s="18">
        <f>SUBTOTAL(9,S7125:S7126)</f>
        <v>25032.9</v>
      </c>
      <c r="T7127" s="18">
        <f>SUBTOTAL(9,T7125:T7126)</f>
        <v>0</v>
      </c>
      <c r="U7127" s="10">
        <f t="shared" si="224"/>
        <v>0</v>
      </c>
      <c r="V7127" s="20">
        <f t="shared" si="225"/>
        <v>0</v>
      </c>
    </row>
    <row r="7128" spans="1:22" outlineLevel="2" x14ac:dyDescent="0.35">
      <c r="C7128" s="13" t="s">
        <v>10929</v>
      </c>
      <c r="O7128" s="16"/>
      <c r="Q7128" s="18">
        <f>SUBTOTAL(9,Q7125:Q7126)</f>
        <v>25032.9</v>
      </c>
      <c r="R7128" s="18">
        <f>SUBTOTAL(9,R7125:R7126)</f>
        <v>0</v>
      </c>
      <c r="S7128" s="18">
        <f>SUBTOTAL(9,S7125:S7126)</f>
        <v>25032.9</v>
      </c>
      <c r="T7128" s="18">
        <f>SUBTOTAL(9,T7125:T7126)</f>
        <v>0</v>
      </c>
      <c r="U7128" s="10">
        <f t="shared" si="224"/>
        <v>0</v>
      </c>
      <c r="V7128" s="20">
        <f t="shared" si="225"/>
        <v>0</v>
      </c>
    </row>
    <row r="7129" spans="1:22" outlineLevel="4" x14ac:dyDescent="0.35">
      <c r="A7129" s="6" t="s">
        <v>1200</v>
      </c>
      <c r="B7129" s="6" t="s">
        <v>1201</v>
      </c>
      <c r="C7129" s="12" t="s">
        <v>7626</v>
      </c>
      <c r="D7129" s="5" t="s">
        <v>7627</v>
      </c>
      <c r="E7129" s="6" t="s">
        <v>7627</v>
      </c>
      <c r="F7129" s="1" t="s">
        <v>4</v>
      </c>
      <c r="G7129" s="15" t="s">
        <v>1204</v>
      </c>
      <c r="H7129" s="1" t="s">
        <v>1206</v>
      </c>
      <c r="I7129" s="2" t="s">
        <v>1207</v>
      </c>
      <c r="J7129" s="6" t="s">
        <v>4</v>
      </c>
      <c r="K7129" s="6" t="s">
        <v>4</v>
      </c>
      <c r="L7129" s="6" t="s">
        <v>4</v>
      </c>
      <c r="M7129" s="6" t="s">
        <v>5</v>
      </c>
      <c r="N7129" s="6" t="s">
        <v>7628</v>
      </c>
      <c r="O7129" s="16">
        <v>44831</v>
      </c>
      <c r="P7129" s="6" t="s">
        <v>7</v>
      </c>
      <c r="Q7129" s="18">
        <v>23088.84</v>
      </c>
      <c r="R7129" s="18">
        <v>0</v>
      </c>
      <c r="S7129" s="18">
        <v>23088.84</v>
      </c>
      <c r="T7129" s="18">
        <v>0</v>
      </c>
      <c r="U7129" s="10">
        <f t="shared" si="224"/>
        <v>0</v>
      </c>
      <c r="V7129" s="20">
        <f t="shared" si="225"/>
        <v>0</v>
      </c>
    </row>
    <row r="7130" spans="1:22" outlineLevel="4" x14ac:dyDescent="0.35">
      <c r="A7130" s="6" t="s">
        <v>1200</v>
      </c>
      <c r="B7130" s="6" t="s">
        <v>1201</v>
      </c>
      <c r="C7130" s="12" t="s">
        <v>7626</v>
      </c>
      <c r="D7130" s="5" t="s">
        <v>7627</v>
      </c>
      <c r="E7130" s="6" t="s">
        <v>7627</v>
      </c>
      <c r="F7130" s="1" t="s">
        <v>4</v>
      </c>
      <c r="G7130" s="15" t="s">
        <v>1204</v>
      </c>
      <c r="H7130" s="1" t="s">
        <v>1206</v>
      </c>
      <c r="I7130" s="2" t="s">
        <v>1207</v>
      </c>
      <c r="J7130" s="6" t="s">
        <v>4</v>
      </c>
      <c r="K7130" s="6" t="s">
        <v>4</v>
      </c>
      <c r="L7130" s="6" t="s">
        <v>4</v>
      </c>
      <c r="M7130" s="6" t="s">
        <v>5</v>
      </c>
      <c r="N7130" s="6" t="s">
        <v>7629</v>
      </c>
      <c r="O7130" s="16">
        <v>44923</v>
      </c>
      <c r="P7130" s="6" t="s">
        <v>7</v>
      </c>
      <c r="Q7130" s="18">
        <v>23088.82</v>
      </c>
      <c r="R7130" s="18">
        <v>0</v>
      </c>
      <c r="S7130" s="18">
        <v>23088.82</v>
      </c>
      <c r="T7130" s="18">
        <v>0</v>
      </c>
      <c r="U7130" s="10">
        <f t="shared" si="224"/>
        <v>0</v>
      </c>
      <c r="V7130" s="20">
        <f t="shared" si="225"/>
        <v>0</v>
      </c>
    </row>
    <row r="7131" spans="1:22" outlineLevel="3" x14ac:dyDescent="0.35">
      <c r="H7131" s="14" t="s">
        <v>11554</v>
      </c>
      <c r="O7131" s="16"/>
      <c r="Q7131" s="18">
        <f>SUBTOTAL(9,Q7129:Q7130)</f>
        <v>46177.66</v>
      </c>
      <c r="R7131" s="18">
        <f>SUBTOTAL(9,R7129:R7130)</f>
        <v>0</v>
      </c>
      <c r="S7131" s="18">
        <f>SUBTOTAL(9,S7129:S7130)</f>
        <v>46177.66</v>
      </c>
      <c r="T7131" s="18">
        <f>SUBTOTAL(9,T7129:T7130)</f>
        <v>0</v>
      </c>
      <c r="U7131" s="10">
        <f t="shared" si="224"/>
        <v>0</v>
      </c>
      <c r="V7131" s="20">
        <f t="shared" si="225"/>
        <v>0</v>
      </c>
    </row>
    <row r="7132" spans="1:22" outlineLevel="2" x14ac:dyDescent="0.35">
      <c r="C7132" s="13" t="s">
        <v>10930</v>
      </c>
      <c r="O7132" s="16"/>
      <c r="Q7132" s="18">
        <f>SUBTOTAL(9,Q7129:Q7130)</f>
        <v>46177.66</v>
      </c>
      <c r="R7132" s="18">
        <f>SUBTOTAL(9,R7129:R7130)</f>
        <v>0</v>
      </c>
      <c r="S7132" s="18">
        <f>SUBTOTAL(9,S7129:S7130)</f>
        <v>46177.66</v>
      </c>
      <c r="T7132" s="18">
        <f>SUBTOTAL(9,T7129:T7130)</f>
        <v>0</v>
      </c>
      <c r="U7132" s="10">
        <f t="shared" si="224"/>
        <v>0</v>
      </c>
      <c r="V7132" s="20">
        <f t="shared" si="225"/>
        <v>0</v>
      </c>
    </row>
    <row r="7133" spans="1:22" outlineLevel="4" x14ac:dyDescent="0.35">
      <c r="A7133" s="6" t="s">
        <v>1200</v>
      </c>
      <c r="B7133" s="6" t="s">
        <v>1201</v>
      </c>
      <c r="C7133" s="12" t="s">
        <v>7630</v>
      </c>
      <c r="D7133" s="5" t="s">
        <v>7631</v>
      </c>
      <c r="E7133" s="6" t="s">
        <v>7631</v>
      </c>
      <c r="F7133" s="1" t="s">
        <v>4</v>
      </c>
      <c r="G7133" s="15" t="s">
        <v>1204</v>
      </c>
      <c r="H7133" s="1" t="s">
        <v>1206</v>
      </c>
      <c r="I7133" s="2" t="s">
        <v>1207</v>
      </c>
      <c r="J7133" s="6" t="s">
        <v>4</v>
      </c>
      <c r="K7133" s="6" t="s">
        <v>4</v>
      </c>
      <c r="L7133" s="6" t="s">
        <v>4</v>
      </c>
      <c r="M7133" s="6" t="s">
        <v>5</v>
      </c>
      <c r="N7133" s="6" t="s">
        <v>7632</v>
      </c>
      <c r="O7133" s="16">
        <v>44831</v>
      </c>
      <c r="P7133" s="6" t="s">
        <v>7</v>
      </c>
      <c r="Q7133" s="18">
        <v>3095.74</v>
      </c>
      <c r="R7133" s="18">
        <v>0</v>
      </c>
      <c r="S7133" s="18">
        <v>3095.74</v>
      </c>
      <c r="T7133" s="18">
        <v>0</v>
      </c>
      <c r="U7133" s="10">
        <f t="shared" si="224"/>
        <v>0</v>
      </c>
      <c r="V7133" s="20">
        <f t="shared" si="225"/>
        <v>0</v>
      </c>
    </row>
    <row r="7134" spans="1:22" outlineLevel="4" x14ac:dyDescent="0.35">
      <c r="A7134" s="6" t="s">
        <v>1200</v>
      </c>
      <c r="B7134" s="6" t="s">
        <v>1201</v>
      </c>
      <c r="C7134" s="12" t="s">
        <v>7630</v>
      </c>
      <c r="D7134" s="5" t="s">
        <v>7631</v>
      </c>
      <c r="E7134" s="6" t="s">
        <v>7631</v>
      </c>
      <c r="F7134" s="1" t="s">
        <v>4</v>
      </c>
      <c r="G7134" s="15" t="s">
        <v>1204</v>
      </c>
      <c r="H7134" s="1" t="s">
        <v>1206</v>
      </c>
      <c r="I7134" s="2" t="s">
        <v>1207</v>
      </c>
      <c r="J7134" s="6" t="s">
        <v>4</v>
      </c>
      <c r="K7134" s="6" t="s">
        <v>4</v>
      </c>
      <c r="L7134" s="6" t="s">
        <v>4</v>
      </c>
      <c r="M7134" s="6" t="s">
        <v>5</v>
      </c>
      <c r="N7134" s="6" t="s">
        <v>7633</v>
      </c>
      <c r="O7134" s="16">
        <v>44923</v>
      </c>
      <c r="P7134" s="6" t="s">
        <v>7</v>
      </c>
      <c r="Q7134" s="18">
        <v>3095.74</v>
      </c>
      <c r="R7134" s="18">
        <v>0</v>
      </c>
      <c r="S7134" s="18">
        <v>3095.74</v>
      </c>
      <c r="T7134" s="18">
        <v>0</v>
      </c>
      <c r="U7134" s="10">
        <f t="shared" si="224"/>
        <v>0</v>
      </c>
      <c r="V7134" s="20">
        <f t="shared" si="225"/>
        <v>0</v>
      </c>
    </row>
    <row r="7135" spans="1:22" outlineLevel="3" x14ac:dyDescent="0.35">
      <c r="H7135" s="14" t="s">
        <v>11554</v>
      </c>
      <c r="O7135" s="16"/>
      <c r="Q7135" s="18">
        <f>SUBTOTAL(9,Q7133:Q7134)</f>
        <v>6191.48</v>
      </c>
      <c r="R7135" s="18">
        <f>SUBTOTAL(9,R7133:R7134)</f>
        <v>0</v>
      </c>
      <c r="S7135" s="18">
        <f>SUBTOTAL(9,S7133:S7134)</f>
        <v>6191.48</v>
      </c>
      <c r="T7135" s="18">
        <f>SUBTOTAL(9,T7133:T7134)</f>
        <v>0</v>
      </c>
      <c r="U7135" s="10">
        <f t="shared" si="224"/>
        <v>0</v>
      </c>
      <c r="V7135" s="20">
        <f t="shared" si="225"/>
        <v>0</v>
      </c>
    </row>
    <row r="7136" spans="1:22" outlineLevel="2" x14ac:dyDescent="0.35">
      <c r="C7136" s="13" t="s">
        <v>10931</v>
      </c>
      <c r="O7136" s="16"/>
      <c r="Q7136" s="18">
        <f>SUBTOTAL(9,Q7133:Q7134)</f>
        <v>6191.48</v>
      </c>
      <c r="R7136" s="18">
        <f>SUBTOTAL(9,R7133:R7134)</f>
        <v>0</v>
      </c>
      <c r="S7136" s="18">
        <f>SUBTOTAL(9,S7133:S7134)</f>
        <v>6191.48</v>
      </c>
      <c r="T7136" s="18">
        <f>SUBTOTAL(9,T7133:T7134)</f>
        <v>0</v>
      </c>
      <c r="U7136" s="10">
        <f t="shared" si="224"/>
        <v>0</v>
      </c>
      <c r="V7136" s="20">
        <f t="shared" si="225"/>
        <v>0</v>
      </c>
    </row>
    <row r="7137" spans="1:22" outlineLevel="4" x14ac:dyDescent="0.35">
      <c r="A7137" s="6" t="s">
        <v>1200</v>
      </c>
      <c r="B7137" s="6" t="s">
        <v>1201</v>
      </c>
      <c r="C7137" s="12" t="s">
        <v>7634</v>
      </c>
      <c r="D7137" s="5" t="s">
        <v>7635</v>
      </c>
      <c r="E7137" s="6" t="s">
        <v>7635</v>
      </c>
      <c r="F7137" s="1" t="s">
        <v>4</v>
      </c>
      <c r="G7137" s="15" t="s">
        <v>1204</v>
      </c>
      <c r="H7137" s="1" t="s">
        <v>1206</v>
      </c>
      <c r="I7137" s="2" t="s">
        <v>1207</v>
      </c>
      <c r="J7137" s="6" t="s">
        <v>4</v>
      </c>
      <c r="K7137" s="6" t="s">
        <v>4</v>
      </c>
      <c r="L7137" s="6" t="s">
        <v>4</v>
      </c>
      <c r="M7137" s="6" t="s">
        <v>5</v>
      </c>
      <c r="N7137" s="6" t="s">
        <v>7636</v>
      </c>
      <c r="O7137" s="16">
        <v>44831</v>
      </c>
      <c r="P7137" s="6" t="s">
        <v>7</v>
      </c>
      <c r="Q7137" s="18">
        <v>30646.9</v>
      </c>
      <c r="R7137" s="18">
        <v>0</v>
      </c>
      <c r="S7137" s="18">
        <v>30646.9</v>
      </c>
      <c r="T7137" s="18">
        <v>0</v>
      </c>
      <c r="U7137" s="10">
        <f t="shared" si="224"/>
        <v>0</v>
      </c>
      <c r="V7137" s="20">
        <f t="shared" si="225"/>
        <v>0</v>
      </c>
    </row>
    <row r="7138" spans="1:22" outlineLevel="4" x14ac:dyDescent="0.35">
      <c r="A7138" s="6" t="s">
        <v>1200</v>
      </c>
      <c r="B7138" s="6" t="s">
        <v>1201</v>
      </c>
      <c r="C7138" s="12" t="s">
        <v>7634</v>
      </c>
      <c r="D7138" s="5" t="s">
        <v>7635</v>
      </c>
      <c r="E7138" s="6" t="s">
        <v>7635</v>
      </c>
      <c r="F7138" s="1" t="s">
        <v>4</v>
      </c>
      <c r="G7138" s="15" t="s">
        <v>1204</v>
      </c>
      <c r="H7138" s="1" t="s">
        <v>1206</v>
      </c>
      <c r="I7138" s="2" t="s">
        <v>1207</v>
      </c>
      <c r="J7138" s="6" t="s">
        <v>4</v>
      </c>
      <c r="K7138" s="6" t="s">
        <v>4</v>
      </c>
      <c r="L7138" s="6" t="s">
        <v>4</v>
      </c>
      <c r="M7138" s="6" t="s">
        <v>5</v>
      </c>
      <c r="N7138" s="6" t="s">
        <v>7637</v>
      </c>
      <c r="O7138" s="16">
        <v>44923</v>
      </c>
      <c r="P7138" s="6" t="s">
        <v>7</v>
      </c>
      <c r="Q7138" s="18">
        <v>30646.9</v>
      </c>
      <c r="R7138" s="18">
        <v>0</v>
      </c>
      <c r="S7138" s="18">
        <v>30646.9</v>
      </c>
      <c r="T7138" s="18">
        <v>0</v>
      </c>
      <c r="U7138" s="10">
        <f t="shared" si="224"/>
        <v>0</v>
      </c>
      <c r="V7138" s="20">
        <f t="shared" si="225"/>
        <v>0</v>
      </c>
    </row>
    <row r="7139" spans="1:22" outlineLevel="3" x14ac:dyDescent="0.35">
      <c r="H7139" s="14" t="s">
        <v>11554</v>
      </c>
      <c r="O7139" s="16"/>
      <c r="Q7139" s="18">
        <f>SUBTOTAL(9,Q7137:Q7138)</f>
        <v>61293.8</v>
      </c>
      <c r="R7139" s="18">
        <f>SUBTOTAL(9,R7137:R7138)</f>
        <v>0</v>
      </c>
      <c r="S7139" s="18">
        <f>SUBTOTAL(9,S7137:S7138)</f>
        <v>61293.8</v>
      </c>
      <c r="T7139" s="18">
        <f>SUBTOTAL(9,T7137:T7138)</f>
        <v>0</v>
      </c>
      <c r="U7139" s="10">
        <f t="shared" si="224"/>
        <v>0</v>
      </c>
      <c r="V7139" s="20">
        <f t="shared" si="225"/>
        <v>0</v>
      </c>
    </row>
    <row r="7140" spans="1:22" outlineLevel="2" x14ac:dyDescent="0.35">
      <c r="C7140" s="13" t="s">
        <v>10932</v>
      </c>
      <c r="O7140" s="16"/>
      <c r="Q7140" s="18">
        <f>SUBTOTAL(9,Q7137:Q7138)</f>
        <v>61293.8</v>
      </c>
      <c r="R7140" s="18">
        <f>SUBTOTAL(9,R7137:R7138)</f>
        <v>0</v>
      </c>
      <c r="S7140" s="18">
        <f>SUBTOTAL(9,S7137:S7138)</f>
        <v>61293.8</v>
      </c>
      <c r="T7140" s="18">
        <f>SUBTOTAL(9,T7137:T7138)</f>
        <v>0</v>
      </c>
      <c r="U7140" s="10">
        <f t="shared" si="224"/>
        <v>0</v>
      </c>
      <c r="V7140" s="20">
        <f t="shared" si="225"/>
        <v>0</v>
      </c>
    </row>
    <row r="7141" spans="1:22" outlineLevel="4" x14ac:dyDescent="0.35">
      <c r="A7141" s="6" t="s">
        <v>1200</v>
      </c>
      <c r="B7141" s="6" t="s">
        <v>1201</v>
      </c>
      <c r="C7141" s="12" t="s">
        <v>7638</v>
      </c>
      <c r="D7141" s="5" t="s">
        <v>7639</v>
      </c>
      <c r="E7141" s="6" t="s">
        <v>7639</v>
      </c>
      <c r="F7141" s="1" t="s">
        <v>4</v>
      </c>
      <c r="G7141" s="15" t="s">
        <v>1204</v>
      </c>
      <c r="H7141" s="1" t="s">
        <v>1206</v>
      </c>
      <c r="I7141" s="2" t="s">
        <v>1207</v>
      </c>
      <c r="J7141" s="6" t="s">
        <v>4</v>
      </c>
      <c r="K7141" s="6" t="s">
        <v>4</v>
      </c>
      <c r="L7141" s="6" t="s">
        <v>4</v>
      </c>
      <c r="M7141" s="6" t="s">
        <v>5</v>
      </c>
      <c r="N7141" s="6" t="s">
        <v>7640</v>
      </c>
      <c r="O7141" s="16">
        <v>44831</v>
      </c>
      <c r="P7141" s="6" t="s">
        <v>7</v>
      </c>
      <c r="Q7141" s="18">
        <v>809814.92</v>
      </c>
      <c r="R7141" s="18">
        <v>0</v>
      </c>
      <c r="S7141" s="18">
        <v>809814.92</v>
      </c>
      <c r="T7141" s="18">
        <v>0</v>
      </c>
      <c r="U7141" s="10">
        <f t="shared" si="224"/>
        <v>0</v>
      </c>
      <c r="V7141" s="20">
        <f t="shared" si="225"/>
        <v>0</v>
      </c>
    </row>
    <row r="7142" spans="1:22" outlineLevel="4" x14ac:dyDescent="0.35">
      <c r="A7142" s="6" t="s">
        <v>1200</v>
      </c>
      <c r="B7142" s="6" t="s">
        <v>1201</v>
      </c>
      <c r="C7142" s="12" t="s">
        <v>7638</v>
      </c>
      <c r="D7142" s="5" t="s">
        <v>7639</v>
      </c>
      <c r="E7142" s="6" t="s">
        <v>7639</v>
      </c>
      <c r="F7142" s="1" t="s">
        <v>4</v>
      </c>
      <c r="G7142" s="15" t="s">
        <v>1204</v>
      </c>
      <c r="H7142" s="1" t="s">
        <v>1206</v>
      </c>
      <c r="I7142" s="2" t="s">
        <v>1207</v>
      </c>
      <c r="J7142" s="6" t="s">
        <v>4</v>
      </c>
      <c r="K7142" s="6" t="s">
        <v>4</v>
      </c>
      <c r="L7142" s="6" t="s">
        <v>4</v>
      </c>
      <c r="M7142" s="6" t="s">
        <v>5</v>
      </c>
      <c r="N7142" s="6" t="s">
        <v>7641</v>
      </c>
      <c r="O7142" s="16">
        <v>44923</v>
      </c>
      <c r="P7142" s="6" t="s">
        <v>7</v>
      </c>
      <c r="Q7142" s="18">
        <v>809814.92</v>
      </c>
      <c r="R7142" s="18">
        <v>0</v>
      </c>
      <c r="S7142" s="18">
        <v>809814.92</v>
      </c>
      <c r="T7142" s="18">
        <v>0</v>
      </c>
      <c r="U7142" s="10">
        <f t="shared" si="224"/>
        <v>0</v>
      </c>
      <c r="V7142" s="20">
        <f t="shared" si="225"/>
        <v>0</v>
      </c>
    </row>
    <row r="7143" spans="1:22" outlineLevel="3" x14ac:dyDescent="0.35">
      <c r="H7143" s="14" t="s">
        <v>11554</v>
      </c>
      <c r="O7143" s="16"/>
      <c r="Q7143" s="18">
        <f>SUBTOTAL(9,Q7141:Q7142)</f>
        <v>1619629.84</v>
      </c>
      <c r="R7143" s="18">
        <f>SUBTOTAL(9,R7141:R7142)</f>
        <v>0</v>
      </c>
      <c r="S7143" s="18">
        <f>SUBTOTAL(9,S7141:S7142)</f>
        <v>1619629.84</v>
      </c>
      <c r="T7143" s="18">
        <f>SUBTOTAL(9,T7141:T7142)</f>
        <v>0</v>
      </c>
      <c r="U7143" s="10">
        <f t="shared" si="224"/>
        <v>0</v>
      </c>
      <c r="V7143" s="20">
        <f t="shared" si="225"/>
        <v>0</v>
      </c>
    </row>
    <row r="7144" spans="1:22" outlineLevel="4" x14ac:dyDescent="0.35">
      <c r="A7144" s="6" t="s">
        <v>743</v>
      </c>
      <c r="B7144" s="6" t="s">
        <v>744</v>
      </c>
      <c r="C7144" s="12" t="s">
        <v>7638</v>
      </c>
      <c r="D7144" s="5" t="s">
        <v>7642</v>
      </c>
      <c r="E7144" s="6" t="s">
        <v>7642</v>
      </c>
      <c r="F7144" s="1" t="s">
        <v>13024</v>
      </c>
      <c r="G7144" s="15" t="s">
        <v>4</v>
      </c>
      <c r="H7144" s="1" t="s">
        <v>7645</v>
      </c>
      <c r="I7144" s="2" t="s">
        <v>7646</v>
      </c>
      <c r="J7144" s="6" t="s">
        <v>7643</v>
      </c>
      <c r="K7144" s="6" t="s">
        <v>4</v>
      </c>
      <c r="L7144" s="6" t="s">
        <v>4</v>
      </c>
      <c r="M7144" s="6" t="s">
        <v>5</v>
      </c>
      <c r="N7144" s="6" t="s">
        <v>7644</v>
      </c>
      <c r="O7144" s="16">
        <v>44803</v>
      </c>
      <c r="P7144" s="6" t="s">
        <v>7</v>
      </c>
      <c r="Q7144" s="18">
        <v>1012.29</v>
      </c>
      <c r="R7144" s="18">
        <v>1012.29</v>
      </c>
      <c r="S7144" s="18">
        <v>0</v>
      </c>
      <c r="T7144" s="18">
        <v>0</v>
      </c>
      <c r="U7144" s="10">
        <f t="shared" si="224"/>
        <v>0</v>
      </c>
      <c r="V7144" s="20">
        <f t="shared" si="225"/>
        <v>0</v>
      </c>
    </row>
    <row r="7145" spans="1:22" outlineLevel="4" x14ac:dyDescent="0.35">
      <c r="A7145" s="6" t="s">
        <v>743</v>
      </c>
      <c r="B7145" s="6" t="s">
        <v>744</v>
      </c>
      <c r="C7145" s="12" t="s">
        <v>7638</v>
      </c>
      <c r="D7145" s="5" t="s">
        <v>7642</v>
      </c>
      <c r="E7145" s="6" t="s">
        <v>7642</v>
      </c>
      <c r="F7145" s="1" t="s">
        <v>13024</v>
      </c>
      <c r="G7145" s="15" t="s">
        <v>4</v>
      </c>
      <c r="H7145" s="1" t="s">
        <v>7645</v>
      </c>
      <c r="I7145" s="2" t="s">
        <v>7646</v>
      </c>
      <c r="J7145" s="6" t="s">
        <v>7643</v>
      </c>
      <c r="K7145" s="6" t="s">
        <v>4</v>
      </c>
      <c r="L7145" s="6" t="s">
        <v>4</v>
      </c>
      <c r="M7145" s="6" t="s">
        <v>5</v>
      </c>
      <c r="N7145" s="6" t="s">
        <v>7647</v>
      </c>
      <c r="O7145" s="16">
        <v>44903</v>
      </c>
      <c r="P7145" s="6" t="s">
        <v>7</v>
      </c>
      <c r="Q7145" s="18">
        <v>3301.05</v>
      </c>
      <c r="R7145" s="18">
        <v>3301.05</v>
      </c>
      <c r="S7145" s="18">
        <v>0</v>
      </c>
      <c r="T7145" s="18">
        <v>0</v>
      </c>
      <c r="U7145" s="10">
        <f t="shared" si="224"/>
        <v>0</v>
      </c>
      <c r="V7145" s="20">
        <f t="shared" si="225"/>
        <v>0</v>
      </c>
    </row>
    <row r="7146" spans="1:22" outlineLevel="3" x14ac:dyDescent="0.35">
      <c r="H7146" s="14" t="s">
        <v>12627</v>
      </c>
      <c r="O7146" s="16"/>
      <c r="Q7146" s="18">
        <f>SUBTOTAL(9,Q7144:Q7145)</f>
        <v>4313.34</v>
      </c>
      <c r="R7146" s="18">
        <f>SUBTOTAL(9,R7144:R7145)</f>
        <v>4313.34</v>
      </c>
      <c r="S7146" s="18">
        <f>SUBTOTAL(9,S7144:S7145)</f>
        <v>0</v>
      </c>
      <c r="T7146" s="18">
        <f>SUBTOTAL(9,T7144:T7145)</f>
        <v>0</v>
      </c>
      <c r="U7146" s="10">
        <f t="shared" si="224"/>
        <v>0</v>
      </c>
      <c r="V7146" s="20">
        <f t="shared" si="225"/>
        <v>0</v>
      </c>
    </row>
    <row r="7147" spans="1:22" outlineLevel="4" x14ac:dyDescent="0.35">
      <c r="A7147" s="6" t="s">
        <v>743</v>
      </c>
      <c r="B7147" s="6" t="s">
        <v>744</v>
      </c>
      <c r="C7147" s="12" t="s">
        <v>7638</v>
      </c>
      <c r="D7147" s="5" t="s">
        <v>7642</v>
      </c>
      <c r="E7147" s="6" t="s">
        <v>7642</v>
      </c>
      <c r="F7147" s="1" t="s">
        <v>13024</v>
      </c>
      <c r="G7147" s="15" t="s">
        <v>4</v>
      </c>
      <c r="H7147" s="1" t="s">
        <v>7649</v>
      </c>
      <c r="I7147" s="2" t="s">
        <v>7650</v>
      </c>
      <c r="J7147" s="6" t="s">
        <v>7643</v>
      </c>
      <c r="K7147" s="6" t="s">
        <v>4</v>
      </c>
      <c r="L7147" s="6" t="s">
        <v>4</v>
      </c>
      <c r="M7147" s="6" t="s">
        <v>5</v>
      </c>
      <c r="N7147" s="6" t="s">
        <v>7648</v>
      </c>
      <c r="O7147" s="16">
        <v>44903</v>
      </c>
      <c r="P7147" s="6" t="s">
        <v>7</v>
      </c>
      <c r="Q7147" s="18">
        <v>33283.89</v>
      </c>
      <c r="R7147" s="18">
        <v>33283.89</v>
      </c>
      <c r="S7147" s="18">
        <v>0</v>
      </c>
      <c r="T7147" s="18">
        <v>0</v>
      </c>
      <c r="U7147" s="10">
        <f t="shared" si="224"/>
        <v>0</v>
      </c>
      <c r="V7147" s="20">
        <f t="shared" si="225"/>
        <v>0</v>
      </c>
    </row>
    <row r="7148" spans="1:22" outlineLevel="4" x14ac:dyDescent="0.35">
      <c r="A7148" s="6" t="s">
        <v>743</v>
      </c>
      <c r="B7148" s="6" t="s">
        <v>744</v>
      </c>
      <c r="C7148" s="12" t="s">
        <v>7638</v>
      </c>
      <c r="D7148" s="5" t="s">
        <v>7642</v>
      </c>
      <c r="E7148" s="6" t="s">
        <v>7642</v>
      </c>
      <c r="F7148" s="1" t="s">
        <v>13024</v>
      </c>
      <c r="G7148" s="15" t="s">
        <v>4</v>
      </c>
      <c r="H7148" s="1" t="s">
        <v>7649</v>
      </c>
      <c r="I7148" s="2" t="s">
        <v>7650</v>
      </c>
      <c r="J7148" s="6" t="s">
        <v>7643</v>
      </c>
      <c r="K7148" s="6" t="s">
        <v>4</v>
      </c>
      <c r="L7148" s="6" t="s">
        <v>4</v>
      </c>
      <c r="M7148" s="6" t="s">
        <v>5</v>
      </c>
      <c r="N7148" s="6" t="s">
        <v>7651</v>
      </c>
      <c r="O7148" s="16">
        <v>45047</v>
      </c>
      <c r="P7148" s="6" t="s">
        <v>7</v>
      </c>
      <c r="Q7148" s="18">
        <v>49732.79</v>
      </c>
      <c r="R7148" s="18">
        <v>49732.79</v>
      </c>
      <c r="S7148" s="18">
        <v>0</v>
      </c>
      <c r="T7148" s="18">
        <v>0</v>
      </c>
      <c r="U7148" s="10">
        <f t="shared" si="224"/>
        <v>0</v>
      </c>
      <c r="V7148" s="20">
        <f t="shared" si="225"/>
        <v>0</v>
      </c>
    </row>
    <row r="7149" spans="1:22" outlineLevel="3" x14ac:dyDescent="0.35">
      <c r="H7149" s="14" t="s">
        <v>12628</v>
      </c>
      <c r="O7149" s="16"/>
      <c r="Q7149" s="18">
        <f>SUBTOTAL(9,Q7147:Q7148)</f>
        <v>83016.679999999993</v>
      </c>
      <c r="R7149" s="18">
        <f>SUBTOTAL(9,R7147:R7148)</f>
        <v>83016.679999999993</v>
      </c>
      <c r="S7149" s="18">
        <f>SUBTOTAL(9,S7147:S7148)</f>
        <v>0</v>
      </c>
      <c r="T7149" s="18">
        <f>SUBTOTAL(9,T7147:T7148)</f>
        <v>0</v>
      </c>
      <c r="U7149" s="10">
        <f t="shared" si="224"/>
        <v>0</v>
      </c>
      <c r="V7149" s="20">
        <f t="shared" si="225"/>
        <v>0</v>
      </c>
    </row>
    <row r="7150" spans="1:22" outlineLevel="4" x14ac:dyDescent="0.35">
      <c r="A7150" s="6" t="s">
        <v>743</v>
      </c>
      <c r="B7150" s="6" t="s">
        <v>744</v>
      </c>
      <c r="C7150" s="12" t="s">
        <v>7638</v>
      </c>
      <c r="D7150" s="5" t="s">
        <v>7642</v>
      </c>
      <c r="E7150" s="6" t="s">
        <v>7642</v>
      </c>
      <c r="F7150" s="1" t="s">
        <v>13022</v>
      </c>
      <c r="G7150" s="15" t="s">
        <v>4</v>
      </c>
      <c r="H7150" s="1" t="s">
        <v>7653</v>
      </c>
      <c r="I7150" s="2" t="s">
        <v>7654</v>
      </c>
      <c r="J7150" s="6" t="s">
        <v>7643</v>
      </c>
      <c r="K7150" s="6" t="s">
        <v>4</v>
      </c>
      <c r="L7150" s="6" t="s">
        <v>4</v>
      </c>
      <c r="M7150" s="6" t="s">
        <v>5</v>
      </c>
      <c r="N7150" s="6" t="s">
        <v>7652</v>
      </c>
      <c r="O7150" s="16">
        <v>45047</v>
      </c>
      <c r="P7150" s="6" t="s">
        <v>7</v>
      </c>
      <c r="Q7150" s="18">
        <v>114304.86</v>
      </c>
      <c r="R7150" s="18">
        <v>114304.86</v>
      </c>
      <c r="S7150" s="18">
        <v>0</v>
      </c>
      <c r="T7150" s="18">
        <v>0</v>
      </c>
      <c r="U7150" s="10">
        <f t="shared" si="224"/>
        <v>0</v>
      </c>
      <c r="V7150" s="20">
        <f t="shared" si="225"/>
        <v>0</v>
      </c>
    </row>
    <row r="7151" spans="1:22" outlineLevel="4" x14ac:dyDescent="0.35">
      <c r="A7151" s="6" t="s">
        <v>743</v>
      </c>
      <c r="B7151" s="6" t="s">
        <v>744</v>
      </c>
      <c r="C7151" s="12" t="s">
        <v>7638</v>
      </c>
      <c r="D7151" s="5" t="s">
        <v>7642</v>
      </c>
      <c r="E7151" s="6" t="s">
        <v>7642</v>
      </c>
      <c r="F7151" s="1" t="s">
        <v>13022</v>
      </c>
      <c r="G7151" s="15" t="s">
        <v>4</v>
      </c>
      <c r="H7151" s="1" t="s">
        <v>7653</v>
      </c>
      <c r="I7151" s="2" t="s">
        <v>7654</v>
      </c>
      <c r="J7151" s="6" t="s">
        <v>7643</v>
      </c>
      <c r="K7151" s="6" t="s">
        <v>4</v>
      </c>
      <c r="L7151" s="6" t="s">
        <v>4</v>
      </c>
      <c r="M7151" s="6" t="s">
        <v>5</v>
      </c>
      <c r="N7151" s="6" t="s">
        <v>7655</v>
      </c>
      <c r="O7151" s="16">
        <v>44903</v>
      </c>
      <c r="P7151" s="6" t="s">
        <v>7</v>
      </c>
      <c r="Q7151" s="18">
        <v>860688.71</v>
      </c>
      <c r="R7151" s="18">
        <v>860688.71</v>
      </c>
      <c r="S7151" s="18">
        <v>0</v>
      </c>
      <c r="T7151" s="18">
        <v>0</v>
      </c>
      <c r="U7151" s="10">
        <f t="shared" si="224"/>
        <v>0</v>
      </c>
      <c r="V7151" s="20">
        <f t="shared" si="225"/>
        <v>0</v>
      </c>
    </row>
    <row r="7152" spans="1:22" outlineLevel="3" x14ac:dyDescent="0.35">
      <c r="H7152" s="14" t="s">
        <v>12629</v>
      </c>
      <c r="O7152" s="16"/>
      <c r="Q7152" s="18">
        <f>SUBTOTAL(9,Q7150:Q7151)</f>
        <v>974993.57</v>
      </c>
      <c r="R7152" s="18">
        <f>SUBTOTAL(9,R7150:R7151)</f>
        <v>974993.57</v>
      </c>
      <c r="S7152" s="18">
        <f>SUBTOTAL(9,S7150:S7151)</f>
        <v>0</v>
      </c>
      <c r="T7152" s="18">
        <f>SUBTOTAL(9,T7150:T7151)</f>
        <v>0</v>
      </c>
      <c r="U7152" s="10">
        <f t="shared" si="224"/>
        <v>0</v>
      </c>
      <c r="V7152" s="20">
        <f t="shared" si="225"/>
        <v>0</v>
      </c>
    </row>
    <row r="7153" spans="1:22" ht="29" outlineLevel="4" x14ac:dyDescent="0.35">
      <c r="A7153" s="6" t="s">
        <v>743</v>
      </c>
      <c r="B7153" s="6" t="s">
        <v>744</v>
      </c>
      <c r="C7153" s="12" t="s">
        <v>7638</v>
      </c>
      <c r="D7153" s="5" t="s">
        <v>7642</v>
      </c>
      <c r="E7153" s="6" t="s">
        <v>7642</v>
      </c>
      <c r="F7153" s="1" t="s">
        <v>4</v>
      </c>
      <c r="G7153" s="15" t="s">
        <v>1297</v>
      </c>
      <c r="H7153" s="1" t="s">
        <v>7658</v>
      </c>
      <c r="I7153" s="2" t="s">
        <v>7659</v>
      </c>
      <c r="J7153" s="6" t="s">
        <v>7656</v>
      </c>
      <c r="K7153" s="6" t="s">
        <v>4</v>
      </c>
      <c r="L7153" s="6" t="s">
        <v>4</v>
      </c>
      <c r="M7153" s="6" t="s">
        <v>5</v>
      </c>
      <c r="N7153" s="6" t="s">
        <v>7657</v>
      </c>
      <c r="O7153" s="16">
        <v>44915</v>
      </c>
      <c r="P7153" s="6" t="s">
        <v>7</v>
      </c>
      <c r="Q7153" s="18">
        <v>892.55</v>
      </c>
      <c r="R7153" s="18">
        <v>0</v>
      </c>
      <c r="S7153" s="18">
        <v>0</v>
      </c>
      <c r="T7153" s="18">
        <v>892.55</v>
      </c>
      <c r="U7153" s="10">
        <f t="shared" si="224"/>
        <v>0</v>
      </c>
      <c r="V7153" s="20">
        <f t="shared" si="225"/>
        <v>0</v>
      </c>
    </row>
    <row r="7154" spans="1:22" ht="29" outlineLevel="4" x14ac:dyDescent="0.35">
      <c r="A7154" s="6" t="s">
        <v>743</v>
      </c>
      <c r="B7154" s="6" t="s">
        <v>744</v>
      </c>
      <c r="C7154" s="12" t="s">
        <v>7638</v>
      </c>
      <c r="D7154" s="5" t="s">
        <v>7642</v>
      </c>
      <c r="E7154" s="6" t="s">
        <v>7642</v>
      </c>
      <c r="F7154" s="1" t="s">
        <v>13024</v>
      </c>
      <c r="G7154" s="15" t="s">
        <v>4</v>
      </c>
      <c r="H7154" s="1" t="s">
        <v>7658</v>
      </c>
      <c r="I7154" s="2" t="s">
        <v>7659</v>
      </c>
      <c r="J7154" s="6" t="s">
        <v>7656</v>
      </c>
      <c r="K7154" s="6" t="s">
        <v>4</v>
      </c>
      <c r="L7154" s="6" t="s">
        <v>4</v>
      </c>
      <c r="M7154" s="6" t="s">
        <v>5</v>
      </c>
      <c r="N7154" s="6" t="s">
        <v>7657</v>
      </c>
      <c r="O7154" s="16">
        <v>44915</v>
      </c>
      <c r="P7154" s="6" t="s">
        <v>7</v>
      </c>
      <c r="Q7154" s="18">
        <v>62741.07</v>
      </c>
      <c r="R7154" s="18">
        <v>62741.07</v>
      </c>
      <c r="S7154" s="18">
        <v>0</v>
      </c>
      <c r="T7154" s="18">
        <v>0</v>
      </c>
      <c r="U7154" s="10">
        <f t="shared" si="224"/>
        <v>0</v>
      </c>
      <c r="V7154" s="20">
        <f t="shared" si="225"/>
        <v>0</v>
      </c>
    </row>
    <row r="7155" spans="1:22" outlineLevel="3" x14ac:dyDescent="0.35">
      <c r="H7155" s="14" t="s">
        <v>12630</v>
      </c>
      <c r="O7155" s="16"/>
      <c r="Q7155" s="18">
        <f>SUBTOTAL(9,Q7153:Q7154)</f>
        <v>63633.62</v>
      </c>
      <c r="R7155" s="18">
        <f>SUBTOTAL(9,R7153:R7154)</f>
        <v>62741.07</v>
      </c>
      <c r="S7155" s="18">
        <f>SUBTOTAL(9,S7153:S7154)</f>
        <v>0</v>
      </c>
      <c r="T7155" s="18">
        <f>SUBTOTAL(9,T7153:T7154)</f>
        <v>892.55</v>
      </c>
      <c r="U7155" s="10">
        <f t="shared" si="224"/>
        <v>2.9558577807620168E-12</v>
      </c>
      <c r="V7155" s="20">
        <f t="shared" si="225"/>
        <v>2.9558577807620168E-12</v>
      </c>
    </row>
    <row r="7156" spans="1:22" ht="29" outlineLevel="4" x14ac:dyDescent="0.35">
      <c r="A7156" s="6" t="s">
        <v>743</v>
      </c>
      <c r="B7156" s="6" t="s">
        <v>744</v>
      </c>
      <c r="C7156" s="12" t="s">
        <v>7638</v>
      </c>
      <c r="D7156" s="5" t="s">
        <v>7642</v>
      </c>
      <c r="E7156" s="6" t="s">
        <v>7642</v>
      </c>
      <c r="F7156" s="1" t="s">
        <v>4</v>
      </c>
      <c r="G7156" s="15" t="s">
        <v>1372</v>
      </c>
      <c r="H7156" s="1" t="s">
        <v>7661</v>
      </c>
      <c r="I7156" s="2" t="s">
        <v>7662</v>
      </c>
      <c r="J7156" s="6" t="s">
        <v>4</v>
      </c>
      <c r="K7156" s="6" t="s">
        <v>4</v>
      </c>
      <c r="L7156" s="6" t="s">
        <v>4</v>
      </c>
      <c r="M7156" s="6" t="s">
        <v>5</v>
      </c>
      <c r="N7156" s="6" t="s">
        <v>7660</v>
      </c>
      <c r="O7156" s="16">
        <v>44900</v>
      </c>
      <c r="P7156" s="6" t="s">
        <v>7</v>
      </c>
      <c r="Q7156" s="18">
        <v>121266.32</v>
      </c>
      <c r="R7156" s="18">
        <v>0</v>
      </c>
      <c r="S7156" s="18">
        <v>121266.32</v>
      </c>
      <c r="T7156" s="18">
        <v>0</v>
      </c>
      <c r="U7156" s="10">
        <f t="shared" si="224"/>
        <v>0</v>
      </c>
      <c r="V7156" s="20">
        <f t="shared" si="225"/>
        <v>0</v>
      </c>
    </row>
    <row r="7157" spans="1:22" ht="29" outlineLevel="4" x14ac:dyDescent="0.35">
      <c r="A7157" s="6" t="s">
        <v>743</v>
      </c>
      <c r="B7157" s="6" t="s">
        <v>744</v>
      </c>
      <c r="C7157" s="12" t="s">
        <v>7638</v>
      </c>
      <c r="D7157" s="5" t="s">
        <v>7642</v>
      </c>
      <c r="E7157" s="6" t="s">
        <v>7642</v>
      </c>
      <c r="F7157" s="1" t="s">
        <v>4</v>
      </c>
      <c r="G7157" s="15" t="s">
        <v>1297</v>
      </c>
      <c r="H7157" s="1" t="s">
        <v>7661</v>
      </c>
      <c r="I7157" s="2" t="s">
        <v>7662</v>
      </c>
      <c r="J7157" s="6" t="s">
        <v>4</v>
      </c>
      <c r="K7157" s="6" t="s">
        <v>4</v>
      </c>
      <c r="L7157" s="6" t="s">
        <v>4</v>
      </c>
      <c r="M7157" s="6" t="s">
        <v>5</v>
      </c>
      <c r="N7157" s="6" t="s">
        <v>7660</v>
      </c>
      <c r="O7157" s="16">
        <v>44900</v>
      </c>
      <c r="P7157" s="6" t="s">
        <v>7</v>
      </c>
      <c r="Q7157" s="18">
        <v>48747.14</v>
      </c>
      <c r="R7157" s="18">
        <v>0</v>
      </c>
      <c r="S7157" s="18">
        <v>0</v>
      </c>
      <c r="T7157" s="18">
        <v>48747.14</v>
      </c>
      <c r="U7157" s="10">
        <f t="shared" si="224"/>
        <v>0</v>
      </c>
      <c r="V7157" s="20">
        <f t="shared" si="225"/>
        <v>0</v>
      </c>
    </row>
    <row r="7158" spans="1:22" outlineLevel="3" x14ac:dyDescent="0.35">
      <c r="H7158" s="14" t="s">
        <v>12631</v>
      </c>
      <c r="O7158" s="16"/>
      <c r="Q7158" s="18">
        <f>SUBTOTAL(9,Q7156:Q7157)</f>
        <v>170013.46000000002</v>
      </c>
      <c r="R7158" s="18">
        <f>SUBTOTAL(9,R7156:R7157)</f>
        <v>0</v>
      </c>
      <c r="S7158" s="18">
        <f>SUBTOTAL(9,S7156:S7157)</f>
        <v>121266.32</v>
      </c>
      <c r="T7158" s="18">
        <f>SUBTOTAL(9,T7156:T7157)</f>
        <v>48747.14</v>
      </c>
      <c r="U7158" s="10">
        <f t="shared" si="224"/>
        <v>0</v>
      </c>
      <c r="V7158" s="20">
        <f t="shared" si="225"/>
        <v>0</v>
      </c>
    </row>
    <row r="7159" spans="1:22" outlineLevel="4" x14ac:dyDescent="0.35">
      <c r="A7159" s="6" t="s">
        <v>743</v>
      </c>
      <c r="B7159" s="6" t="s">
        <v>744</v>
      </c>
      <c r="C7159" s="12" t="s">
        <v>7638</v>
      </c>
      <c r="D7159" s="5" t="s">
        <v>7642</v>
      </c>
      <c r="E7159" s="6" t="s">
        <v>7642</v>
      </c>
      <c r="F7159" s="1" t="s">
        <v>4</v>
      </c>
      <c r="G7159" s="15" t="s">
        <v>1297</v>
      </c>
      <c r="H7159" s="1" t="s">
        <v>7664</v>
      </c>
      <c r="I7159" s="2" t="s">
        <v>7665</v>
      </c>
      <c r="J7159" s="6" t="s">
        <v>7656</v>
      </c>
      <c r="K7159" s="6" t="s">
        <v>4</v>
      </c>
      <c r="L7159" s="6" t="s">
        <v>4</v>
      </c>
      <c r="M7159" s="6" t="s">
        <v>5</v>
      </c>
      <c r="N7159" s="6" t="s">
        <v>7663</v>
      </c>
      <c r="O7159" s="16">
        <v>44972</v>
      </c>
      <c r="P7159" s="6" t="s">
        <v>7</v>
      </c>
      <c r="Q7159" s="18">
        <v>17422.5</v>
      </c>
      <c r="R7159" s="18">
        <v>0</v>
      </c>
      <c r="S7159" s="18">
        <v>0</v>
      </c>
      <c r="T7159" s="18">
        <v>17422.5</v>
      </c>
      <c r="U7159" s="10">
        <f t="shared" si="224"/>
        <v>0</v>
      </c>
      <c r="V7159" s="20">
        <f t="shared" si="225"/>
        <v>0</v>
      </c>
    </row>
    <row r="7160" spans="1:22" outlineLevel="4" x14ac:dyDescent="0.35">
      <c r="A7160" s="6" t="s">
        <v>743</v>
      </c>
      <c r="B7160" s="6" t="s">
        <v>744</v>
      </c>
      <c r="C7160" s="12" t="s">
        <v>7638</v>
      </c>
      <c r="D7160" s="5" t="s">
        <v>7642</v>
      </c>
      <c r="E7160" s="6" t="s">
        <v>7642</v>
      </c>
      <c r="F7160" s="1" t="s">
        <v>13024</v>
      </c>
      <c r="G7160" s="15" t="s">
        <v>4</v>
      </c>
      <c r="H7160" s="1" t="s">
        <v>7664</v>
      </c>
      <c r="I7160" s="2" t="s">
        <v>7665</v>
      </c>
      <c r="J7160" s="6" t="s">
        <v>7656</v>
      </c>
      <c r="K7160" s="6" t="s">
        <v>4</v>
      </c>
      <c r="L7160" s="6" t="s">
        <v>4</v>
      </c>
      <c r="M7160" s="6" t="s">
        <v>5</v>
      </c>
      <c r="N7160" s="6" t="s">
        <v>7663</v>
      </c>
      <c r="O7160" s="16">
        <v>44972</v>
      </c>
      <c r="P7160" s="6" t="s">
        <v>7</v>
      </c>
      <c r="Q7160" s="18">
        <v>868274.32</v>
      </c>
      <c r="R7160" s="18">
        <v>868274.32</v>
      </c>
      <c r="S7160" s="18">
        <v>0</v>
      </c>
      <c r="T7160" s="18">
        <v>0</v>
      </c>
      <c r="U7160" s="10">
        <f t="shared" si="224"/>
        <v>0</v>
      </c>
      <c r="V7160" s="20">
        <f t="shared" si="225"/>
        <v>0</v>
      </c>
    </row>
    <row r="7161" spans="1:22" outlineLevel="3" x14ac:dyDescent="0.35">
      <c r="H7161" s="14" t="s">
        <v>12632</v>
      </c>
      <c r="O7161" s="16"/>
      <c r="Q7161" s="18">
        <f>SUBTOTAL(9,Q7159:Q7160)</f>
        <v>885696.82</v>
      </c>
      <c r="R7161" s="18">
        <f>SUBTOTAL(9,R7159:R7160)</f>
        <v>868274.32</v>
      </c>
      <c r="S7161" s="18">
        <f>SUBTOTAL(9,S7159:S7160)</f>
        <v>0</v>
      </c>
      <c r="T7161" s="18">
        <f>SUBTOTAL(9,T7159:T7160)</f>
        <v>17422.5</v>
      </c>
      <c r="U7161" s="10">
        <f t="shared" si="224"/>
        <v>0</v>
      </c>
      <c r="V7161" s="20">
        <f t="shared" si="225"/>
        <v>0</v>
      </c>
    </row>
    <row r="7162" spans="1:22" ht="29" outlineLevel="4" x14ac:dyDescent="0.35">
      <c r="A7162" s="6" t="s">
        <v>743</v>
      </c>
      <c r="B7162" s="6" t="s">
        <v>744</v>
      </c>
      <c r="C7162" s="12" t="s">
        <v>7638</v>
      </c>
      <c r="D7162" s="5" t="s">
        <v>7642</v>
      </c>
      <c r="E7162" s="6" t="s">
        <v>7642</v>
      </c>
      <c r="F7162" s="1" t="s">
        <v>13024</v>
      </c>
      <c r="G7162" s="15" t="s">
        <v>4</v>
      </c>
      <c r="H7162" s="1" t="s">
        <v>7667</v>
      </c>
      <c r="I7162" s="2" t="s">
        <v>7668</v>
      </c>
      <c r="J7162" s="6" t="s">
        <v>7643</v>
      </c>
      <c r="K7162" s="6" t="s">
        <v>4</v>
      </c>
      <c r="L7162" s="6" t="s">
        <v>4</v>
      </c>
      <c r="M7162" s="6" t="s">
        <v>5</v>
      </c>
      <c r="N7162" s="6" t="s">
        <v>7666</v>
      </c>
      <c r="O7162" s="16">
        <v>44803</v>
      </c>
      <c r="P7162" s="6" t="s">
        <v>7</v>
      </c>
      <c r="Q7162" s="18">
        <v>27965.15</v>
      </c>
      <c r="R7162" s="18">
        <v>27965.15</v>
      </c>
      <c r="S7162" s="18">
        <v>0</v>
      </c>
      <c r="T7162" s="18">
        <v>0</v>
      </c>
      <c r="U7162" s="10">
        <f t="shared" si="224"/>
        <v>0</v>
      </c>
      <c r="V7162" s="20">
        <f t="shared" si="225"/>
        <v>0</v>
      </c>
    </row>
    <row r="7163" spans="1:22" ht="29" outlineLevel="4" x14ac:dyDescent="0.35">
      <c r="A7163" s="6" t="s">
        <v>743</v>
      </c>
      <c r="B7163" s="6" t="s">
        <v>744</v>
      </c>
      <c r="C7163" s="12" t="s">
        <v>7638</v>
      </c>
      <c r="D7163" s="5" t="s">
        <v>7642</v>
      </c>
      <c r="E7163" s="6" t="s">
        <v>7642</v>
      </c>
      <c r="F7163" s="1" t="s">
        <v>13024</v>
      </c>
      <c r="G7163" s="15" t="s">
        <v>4</v>
      </c>
      <c r="H7163" s="1" t="s">
        <v>7667</v>
      </c>
      <c r="I7163" s="2" t="s">
        <v>7668</v>
      </c>
      <c r="J7163" s="6" t="s">
        <v>7643</v>
      </c>
      <c r="K7163" s="6" t="s">
        <v>4</v>
      </c>
      <c r="L7163" s="6" t="s">
        <v>4</v>
      </c>
      <c r="M7163" s="6" t="s">
        <v>5</v>
      </c>
      <c r="N7163" s="6" t="s">
        <v>7669</v>
      </c>
      <c r="O7163" s="16">
        <v>44903</v>
      </c>
      <c r="P7163" s="6" t="s">
        <v>7</v>
      </c>
      <c r="Q7163" s="18">
        <v>107264.86</v>
      </c>
      <c r="R7163" s="18">
        <v>107264.86</v>
      </c>
      <c r="S7163" s="18">
        <v>0</v>
      </c>
      <c r="T7163" s="18">
        <v>0</v>
      </c>
      <c r="U7163" s="10">
        <f t="shared" si="224"/>
        <v>0</v>
      </c>
      <c r="V7163" s="20">
        <f t="shared" si="225"/>
        <v>0</v>
      </c>
    </row>
    <row r="7164" spans="1:22" ht="29" outlineLevel="4" x14ac:dyDescent="0.35">
      <c r="A7164" s="6" t="s">
        <v>743</v>
      </c>
      <c r="B7164" s="6" t="s">
        <v>744</v>
      </c>
      <c r="C7164" s="12" t="s">
        <v>7638</v>
      </c>
      <c r="D7164" s="5" t="s">
        <v>7642</v>
      </c>
      <c r="E7164" s="6" t="s">
        <v>7642</v>
      </c>
      <c r="F7164" s="1" t="s">
        <v>13024</v>
      </c>
      <c r="G7164" s="15" t="s">
        <v>4</v>
      </c>
      <c r="H7164" s="1" t="s">
        <v>7667</v>
      </c>
      <c r="I7164" s="2" t="s">
        <v>7668</v>
      </c>
      <c r="J7164" s="6" t="s">
        <v>7643</v>
      </c>
      <c r="K7164" s="6" t="s">
        <v>4</v>
      </c>
      <c r="L7164" s="6" t="s">
        <v>4</v>
      </c>
      <c r="M7164" s="6" t="s">
        <v>5</v>
      </c>
      <c r="N7164" s="6" t="s">
        <v>7670</v>
      </c>
      <c r="O7164" s="16">
        <v>45047</v>
      </c>
      <c r="P7164" s="6" t="s">
        <v>7</v>
      </c>
      <c r="Q7164" s="18">
        <v>107071.19</v>
      </c>
      <c r="R7164" s="18">
        <v>107071.19</v>
      </c>
      <c r="S7164" s="18">
        <v>0</v>
      </c>
      <c r="T7164" s="18">
        <v>0</v>
      </c>
      <c r="U7164" s="10">
        <f t="shared" si="224"/>
        <v>0</v>
      </c>
      <c r="V7164" s="20">
        <f t="shared" si="225"/>
        <v>0</v>
      </c>
    </row>
    <row r="7165" spans="1:22" outlineLevel="3" x14ac:dyDescent="0.35">
      <c r="H7165" s="14" t="s">
        <v>12633</v>
      </c>
      <c r="O7165" s="16"/>
      <c r="Q7165" s="18">
        <f>SUBTOTAL(9,Q7162:Q7164)</f>
        <v>242301.2</v>
      </c>
      <c r="R7165" s="18">
        <f>SUBTOTAL(9,R7162:R7164)</f>
        <v>242301.2</v>
      </c>
      <c r="S7165" s="18">
        <f>SUBTOTAL(9,S7162:S7164)</f>
        <v>0</v>
      </c>
      <c r="T7165" s="18">
        <f>SUBTOTAL(9,T7162:T7164)</f>
        <v>0</v>
      </c>
      <c r="U7165" s="10">
        <f t="shared" si="224"/>
        <v>0</v>
      </c>
      <c r="V7165" s="20">
        <f t="shared" si="225"/>
        <v>0</v>
      </c>
    </row>
    <row r="7166" spans="1:22" ht="29" outlineLevel="4" x14ac:dyDescent="0.35">
      <c r="A7166" s="6" t="s">
        <v>566</v>
      </c>
      <c r="B7166" s="6" t="s">
        <v>567</v>
      </c>
      <c r="C7166" s="12" t="s">
        <v>7638</v>
      </c>
      <c r="D7166" s="5" t="s">
        <v>7671</v>
      </c>
      <c r="E7166" s="6" t="s">
        <v>7671</v>
      </c>
      <c r="F7166" s="1" t="s">
        <v>573</v>
      </c>
      <c r="G7166" s="15" t="s">
        <v>4</v>
      </c>
      <c r="H7166" s="1" t="s">
        <v>7674</v>
      </c>
      <c r="I7166" s="2" t="s">
        <v>7675</v>
      </c>
      <c r="J7166" s="6" t="s">
        <v>4</v>
      </c>
      <c r="K7166" s="6" t="s">
        <v>4</v>
      </c>
      <c r="L7166" s="6" t="s">
        <v>4</v>
      </c>
      <c r="M7166" s="6" t="s">
        <v>5</v>
      </c>
      <c r="N7166" s="6" t="s">
        <v>7672</v>
      </c>
      <c r="O7166" s="16">
        <v>44837</v>
      </c>
      <c r="P7166" s="6" t="s">
        <v>7673</v>
      </c>
      <c r="Q7166" s="18">
        <v>10693.79</v>
      </c>
      <c r="R7166" s="18">
        <v>10693.79</v>
      </c>
      <c r="S7166" s="18">
        <v>0</v>
      </c>
      <c r="T7166" s="18">
        <v>0</v>
      </c>
      <c r="U7166" s="10">
        <f t="shared" si="224"/>
        <v>0</v>
      </c>
      <c r="V7166" s="20">
        <f t="shared" si="225"/>
        <v>0</v>
      </c>
    </row>
    <row r="7167" spans="1:22" ht="29" outlineLevel="4" x14ac:dyDescent="0.35">
      <c r="A7167" s="6" t="s">
        <v>566</v>
      </c>
      <c r="B7167" s="6" t="s">
        <v>567</v>
      </c>
      <c r="C7167" s="12" t="s">
        <v>7638</v>
      </c>
      <c r="D7167" s="5" t="s">
        <v>7671</v>
      </c>
      <c r="E7167" s="6" t="s">
        <v>7671</v>
      </c>
      <c r="F7167" s="1" t="s">
        <v>573</v>
      </c>
      <c r="G7167" s="15" t="s">
        <v>4</v>
      </c>
      <c r="H7167" s="1" t="s">
        <v>7674</v>
      </c>
      <c r="I7167" s="2" t="s">
        <v>7675</v>
      </c>
      <c r="J7167" s="6" t="s">
        <v>4</v>
      </c>
      <c r="K7167" s="6" t="s">
        <v>4</v>
      </c>
      <c r="L7167" s="6" t="s">
        <v>4</v>
      </c>
      <c r="M7167" s="6" t="s">
        <v>5</v>
      </c>
      <c r="N7167" s="6" t="s">
        <v>7676</v>
      </c>
      <c r="O7167" s="16">
        <v>44851</v>
      </c>
      <c r="P7167" s="6" t="s">
        <v>7677</v>
      </c>
      <c r="Q7167" s="18">
        <v>4493.12</v>
      </c>
      <c r="R7167" s="18">
        <v>4493.12</v>
      </c>
      <c r="S7167" s="18">
        <v>0</v>
      </c>
      <c r="T7167" s="18">
        <v>0</v>
      </c>
      <c r="U7167" s="10">
        <f t="shared" si="224"/>
        <v>0</v>
      </c>
      <c r="V7167" s="20">
        <f t="shared" si="225"/>
        <v>0</v>
      </c>
    </row>
    <row r="7168" spans="1:22" ht="29" outlineLevel="4" x14ac:dyDescent="0.35">
      <c r="A7168" s="6" t="s">
        <v>566</v>
      </c>
      <c r="B7168" s="6" t="s">
        <v>567</v>
      </c>
      <c r="C7168" s="12" t="s">
        <v>7638</v>
      </c>
      <c r="D7168" s="5" t="s">
        <v>7671</v>
      </c>
      <c r="E7168" s="6" t="s">
        <v>7671</v>
      </c>
      <c r="F7168" s="1" t="s">
        <v>573</v>
      </c>
      <c r="G7168" s="15" t="s">
        <v>4</v>
      </c>
      <c r="H7168" s="1" t="s">
        <v>7674</v>
      </c>
      <c r="I7168" s="2" t="s">
        <v>7675</v>
      </c>
      <c r="J7168" s="6" t="s">
        <v>4</v>
      </c>
      <c r="K7168" s="6" t="s">
        <v>4</v>
      </c>
      <c r="L7168" s="6" t="s">
        <v>4</v>
      </c>
      <c r="M7168" s="6" t="s">
        <v>5</v>
      </c>
      <c r="N7168" s="6" t="s">
        <v>7678</v>
      </c>
      <c r="O7168" s="16">
        <v>44900</v>
      </c>
      <c r="P7168" s="6" t="s">
        <v>7679</v>
      </c>
      <c r="Q7168" s="18">
        <v>13567.66</v>
      </c>
      <c r="R7168" s="18">
        <v>13567.66</v>
      </c>
      <c r="S7168" s="18">
        <v>0</v>
      </c>
      <c r="T7168" s="18">
        <v>0</v>
      </c>
      <c r="U7168" s="10">
        <f t="shared" si="224"/>
        <v>0</v>
      </c>
      <c r="V7168" s="20">
        <f t="shared" si="225"/>
        <v>0</v>
      </c>
    </row>
    <row r="7169" spans="1:22" outlineLevel="3" x14ac:dyDescent="0.35">
      <c r="H7169" s="14" t="s">
        <v>12634</v>
      </c>
      <c r="O7169" s="16"/>
      <c r="Q7169" s="18">
        <f>SUBTOTAL(9,Q7166:Q7168)</f>
        <v>28754.57</v>
      </c>
      <c r="R7169" s="18">
        <f>SUBTOTAL(9,R7166:R7168)</f>
        <v>28754.57</v>
      </c>
      <c r="S7169" s="18">
        <f>SUBTOTAL(9,S7166:S7168)</f>
        <v>0</v>
      </c>
      <c r="T7169" s="18">
        <f>SUBTOTAL(9,T7166:T7168)</f>
        <v>0</v>
      </c>
      <c r="U7169" s="10">
        <f t="shared" si="224"/>
        <v>0</v>
      </c>
      <c r="V7169" s="20">
        <f t="shared" si="225"/>
        <v>0</v>
      </c>
    </row>
    <row r="7170" spans="1:22" outlineLevel="4" x14ac:dyDescent="0.35">
      <c r="A7170" s="6" t="s">
        <v>566</v>
      </c>
      <c r="B7170" s="6" t="s">
        <v>567</v>
      </c>
      <c r="C7170" s="12" t="s">
        <v>7638</v>
      </c>
      <c r="D7170" s="5" t="s">
        <v>7671</v>
      </c>
      <c r="E7170" s="6" t="s">
        <v>7671</v>
      </c>
      <c r="F7170" s="1" t="s">
        <v>573</v>
      </c>
      <c r="G7170" s="15" t="s">
        <v>4</v>
      </c>
      <c r="H7170" s="1" t="s">
        <v>7682</v>
      </c>
      <c r="I7170" s="2" t="s">
        <v>7683</v>
      </c>
      <c r="J7170" s="6" t="s">
        <v>4</v>
      </c>
      <c r="K7170" s="6" t="s">
        <v>4</v>
      </c>
      <c r="L7170" s="6" t="s">
        <v>4</v>
      </c>
      <c r="M7170" s="6" t="s">
        <v>5</v>
      </c>
      <c r="N7170" s="6" t="s">
        <v>7680</v>
      </c>
      <c r="O7170" s="16">
        <v>44956</v>
      </c>
      <c r="P7170" s="6" t="s">
        <v>7681</v>
      </c>
      <c r="Q7170" s="18">
        <v>3225.38</v>
      </c>
      <c r="R7170" s="18">
        <v>3225.38</v>
      </c>
      <c r="S7170" s="18">
        <v>0</v>
      </c>
      <c r="T7170" s="18">
        <v>0</v>
      </c>
      <c r="U7170" s="10">
        <f t="shared" si="224"/>
        <v>0</v>
      </c>
      <c r="V7170" s="20">
        <f t="shared" si="225"/>
        <v>0</v>
      </c>
    </row>
    <row r="7171" spans="1:22" outlineLevel="4" x14ac:dyDescent="0.35">
      <c r="A7171" s="6" t="s">
        <v>566</v>
      </c>
      <c r="B7171" s="6" t="s">
        <v>567</v>
      </c>
      <c r="C7171" s="12" t="s">
        <v>7638</v>
      </c>
      <c r="D7171" s="5" t="s">
        <v>7671</v>
      </c>
      <c r="E7171" s="6" t="s">
        <v>7671</v>
      </c>
      <c r="F7171" s="1" t="s">
        <v>573</v>
      </c>
      <c r="G7171" s="15" t="s">
        <v>4</v>
      </c>
      <c r="H7171" s="1" t="s">
        <v>7682</v>
      </c>
      <c r="I7171" s="2" t="s">
        <v>7683</v>
      </c>
      <c r="J7171" s="6" t="s">
        <v>4</v>
      </c>
      <c r="K7171" s="6" t="s">
        <v>4</v>
      </c>
      <c r="L7171" s="6" t="s">
        <v>4</v>
      </c>
      <c r="M7171" s="6" t="s">
        <v>5</v>
      </c>
      <c r="N7171" s="6" t="s">
        <v>7684</v>
      </c>
      <c r="O7171" s="16">
        <v>44966</v>
      </c>
      <c r="P7171" s="6" t="s">
        <v>7</v>
      </c>
      <c r="Q7171" s="18">
        <v>7020.45</v>
      </c>
      <c r="R7171" s="18">
        <v>7020.45</v>
      </c>
      <c r="S7171" s="18">
        <v>0</v>
      </c>
      <c r="T7171" s="18">
        <v>0</v>
      </c>
      <c r="U7171" s="10">
        <f t="shared" ref="U7171:U7234" si="226">Q7171-R7171-S7171-T7171</f>
        <v>0</v>
      </c>
      <c r="V7171" s="20">
        <f t="shared" ref="V7171:V7234" si="227">Q7171-R7171-S7171-T7171</f>
        <v>0</v>
      </c>
    </row>
    <row r="7172" spans="1:22" outlineLevel="4" x14ac:dyDescent="0.35">
      <c r="A7172" s="6" t="s">
        <v>566</v>
      </c>
      <c r="B7172" s="6" t="s">
        <v>567</v>
      </c>
      <c r="C7172" s="12" t="s">
        <v>7638</v>
      </c>
      <c r="D7172" s="5" t="s">
        <v>7671</v>
      </c>
      <c r="E7172" s="6" t="s">
        <v>7671</v>
      </c>
      <c r="F7172" s="1" t="s">
        <v>573</v>
      </c>
      <c r="G7172" s="15" t="s">
        <v>4</v>
      </c>
      <c r="H7172" s="1" t="s">
        <v>7682</v>
      </c>
      <c r="I7172" s="2" t="s">
        <v>7683</v>
      </c>
      <c r="J7172" s="6" t="s">
        <v>4</v>
      </c>
      <c r="K7172" s="6" t="s">
        <v>4</v>
      </c>
      <c r="L7172" s="6" t="s">
        <v>4</v>
      </c>
      <c r="M7172" s="6" t="s">
        <v>5</v>
      </c>
      <c r="N7172" s="6" t="s">
        <v>7685</v>
      </c>
      <c r="O7172" s="16">
        <v>44994</v>
      </c>
      <c r="P7172" s="6" t="s">
        <v>7</v>
      </c>
      <c r="Q7172" s="18">
        <v>2108.52</v>
      </c>
      <c r="R7172" s="18">
        <v>2108.52</v>
      </c>
      <c r="S7172" s="18">
        <v>0</v>
      </c>
      <c r="T7172" s="18">
        <v>0</v>
      </c>
      <c r="U7172" s="10">
        <f t="shared" si="226"/>
        <v>0</v>
      </c>
      <c r="V7172" s="20">
        <f t="shared" si="227"/>
        <v>0</v>
      </c>
    </row>
    <row r="7173" spans="1:22" outlineLevel="4" x14ac:dyDescent="0.35">
      <c r="A7173" s="6" t="s">
        <v>566</v>
      </c>
      <c r="B7173" s="6" t="s">
        <v>567</v>
      </c>
      <c r="C7173" s="12" t="s">
        <v>7638</v>
      </c>
      <c r="D7173" s="5" t="s">
        <v>7671</v>
      </c>
      <c r="E7173" s="6" t="s">
        <v>7671</v>
      </c>
      <c r="F7173" s="1" t="s">
        <v>573</v>
      </c>
      <c r="G7173" s="15" t="s">
        <v>4</v>
      </c>
      <c r="H7173" s="1" t="s">
        <v>7682</v>
      </c>
      <c r="I7173" s="2" t="s">
        <v>7683</v>
      </c>
      <c r="J7173" s="6" t="s">
        <v>4</v>
      </c>
      <c r="K7173" s="6" t="s">
        <v>4</v>
      </c>
      <c r="L7173" s="6" t="s">
        <v>4</v>
      </c>
      <c r="M7173" s="6" t="s">
        <v>5</v>
      </c>
      <c r="N7173" s="6" t="s">
        <v>7686</v>
      </c>
      <c r="O7173" s="16">
        <v>45022</v>
      </c>
      <c r="P7173" s="6" t="s">
        <v>7</v>
      </c>
      <c r="Q7173" s="18">
        <v>3013.41</v>
      </c>
      <c r="R7173" s="18">
        <v>3013.41</v>
      </c>
      <c r="S7173" s="18">
        <v>0</v>
      </c>
      <c r="T7173" s="18">
        <v>0</v>
      </c>
      <c r="U7173" s="10">
        <f t="shared" si="226"/>
        <v>0</v>
      </c>
      <c r="V7173" s="20">
        <f t="shared" si="227"/>
        <v>0</v>
      </c>
    </row>
    <row r="7174" spans="1:22" outlineLevel="4" x14ac:dyDescent="0.35">
      <c r="A7174" s="6" t="s">
        <v>566</v>
      </c>
      <c r="B7174" s="6" t="s">
        <v>567</v>
      </c>
      <c r="C7174" s="12" t="s">
        <v>7638</v>
      </c>
      <c r="D7174" s="5" t="s">
        <v>7671</v>
      </c>
      <c r="E7174" s="6" t="s">
        <v>7671</v>
      </c>
      <c r="F7174" s="1" t="s">
        <v>573</v>
      </c>
      <c r="G7174" s="15" t="s">
        <v>4</v>
      </c>
      <c r="H7174" s="1" t="s">
        <v>7682</v>
      </c>
      <c r="I7174" s="2" t="s">
        <v>7683</v>
      </c>
      <c r="J7174" s="6" t="s">
        <v>4</v>
      </c>
      <c r="K7174" s="6" t="s">
        <v>4</v>
      </c>
      <c r="L7174" s="6" t="s">
        <v>4</v>
      </c>
      <c r="M7174" s="6" t="s">
        <v>5</v>
      </c>
      <c r="N7174" s="6" t="s">
        <v>7687</v>
      </c>
      <c r="O7174" s="16">
        <v>45037</v>
      </c>
      <c r="P7174" s="6" t="s">
        <v>7</v>
      </c>
      <c r="Q7174" s="18">
        <v>3791.29</v>
      </c>
      <c r="R7174" s="18">
        <v>3791.29</v>
      </c>
      <c r="S7174" s="18">
        <v>0</v>
      </c>
      <c r="T7174" s="18">
        <v>0</v>
      </c>
      <c r="U7174" s="10">
        <f t="shared" si="226"/>
        <v>0</v>
      </c>
      <c r="V7174" s="20">
        <f t="shared" si="227"/>
        <v>0</v>
      </c>
    </row>
    <row r="7175" spans="1:22" outlineLevel="4" x14ac:dyDescent="0.35">
      <c r="A7175" s="6" t="s">
        <v>566</v>
      </c>
      <c r="B7175" s="6" t="s">
        <v>567</v>
      </c>
      <c r="C7175" s="12" t="s">
        <v>7638</v>
      </c>
      <c r="D7175" s="5" t="s">
        <v>7671</v>
      </c>
      <c r="E7175" s="6" t="s">
        <v>7671</v>
      </c>
      <c r="F7175" s="1" t="s">
        <v>573</v>
      </c>
      <c r="G7175" s="15" t="s">
        <v>4</v>
      </c>
      <c r="H7175" s="1" t="s">
        <v>7682</v>
      </c>
      <c r="I7175" s="2" t="s">
        <v>7683</v>
      </c>
      <c r="J7175" s="6" t="s">
        <v>4</v>
      </c>
      <c r="K7175" s="6" t="s">
        <v>4</v>
      </c>
      <c r="L7175" s="6" t="s">
        <v>4</v>
      </c>
      <c r="M7175" s="6" t="s">
        <v>5</v>
      </c>
      <c r="N7175" s="6" t="s">
        <v>7688</v>
      </c>
      <c r="O7175" s="16">
        <v>45062</v>
      </c>
      <c r="P7175" s="6" t="s">
        <v>7</v>
      </c>
      <c r="Q7175" s="18">
        <v>2444.11</v>
      </c>
      <c r="R7175" s="18">
        <v>2444.11</v>
      </c>
      <c r="S7175" s="18">
        <v>0</v>
      </c>
      <c r="T7175" s="18">
        <v>0</v>
      </c>
      <c r="U7175" s="10">
        <f t="shared" si="226"/>
        <v>0</v>
      </c>
      <c r="V7175" s="20">
        <f t="shared" si="227"/>
        <v>0</v>
      </c>
    </row>
    <row r="7176" spans="1:22" outlineLevel="4" x14ac:dyDescent="0.35">
      <c r="A7176" s="6" t="s">
        <v>566</v>
      </c>
      <c r="B7176" s="6" t="s">
        <v>567</v>
      </c>
      <c r="C7176" s="12" t="s">
        <v>7638</v>
      </c>
      <c r="D7176" s="5" t="s">
        <v>7671</v>
      </c>
      <c r="E7176" s="6" t="s">
        <v>7671</v>
      </c>
      <c r="F7176" s="1" t="s">
        <v>573</v>
      </c>
      <c r="G7176" s="15" t="s">
        <v>4</v>
      </c>
      <c r="H7176" s="1" t="s">
        <v>7682</v>
      </c>
      <c r="I7176" s="2" t="s">
        <v>7683</v>
      </c>
      <c r="J7176" s="6" t="s">
        <v>4</v>
      </c>
      <c r="K7176" s="6" t="s">
        <v>4</v>
      </c>
      <c r="L7176" s="6" t="s">
        <v>4</v>
      </c>
      <c r="M7176" s="6" t="s">
        <v>5</v>
      </c>
      <c r="N7176" s="6" t="s">
        <v>7689</v>
      </c>
      <c r="O7176" s="16">
        <v>45064</v>
      </c>
      <c r="P7176" s="6" t="s">
        <v>7</v>
      </c>
      <c r="Q7176" s="18">
        <v>2625.05</v>
      </c>
      <c r="R7176" s="18">
        <v>2625.05</v>
      </c>
      <c r="S7176" s="18">
        <v>0</v>
      </c>
      <c r="T7176" s="18">
        <v>0</v>
      </c>
      <c r="U7176" s="10">
        <f t="shared" si="226"/>
        <v>0</v>
      </c>
      <c r="V7176" s="20">
        <f t="shared" si="227"/>
        <v>0</v>
      </c>
    </row>
    <row r="7177" spans="1:22" outlineLevel="3" x14ac:dyDescent="0.35">
      <c r="H7177" s="14" t="s">
        <v>12635</v>
      </c>
      <c r="O7177" s="16"/>
      <c r="Q7177" s="18">
        <f>SUBTOTAL(9,Q7170:Q7176)</f>
        <v>24228.21</v>
      </c>
      <c r="R7177" s="18">
        <f>SUBTOTAL(9,R7170:R7176)</f>
        <v>24228.21</v>
      </c>
      <c r="S7177" s="18">
        <f>SUBTOTAL(9,S7170:S7176)</f>
        <v>0</v>
      </c>
      <c r="T7177" s="18">
        <f>SUBTOTAL(9,T7170:T7176)</f>
        <v>0</v>
      </c>
      <c r="U7177" s="10">
        <f t="shared" si="226"/>
        <v>0</v>
      </c>
      <c r="V7177" s="20">
        <f t="shared" si="227"/>
        <v>0</v>
      </c>
    </row>
    <row r="7178" spans="1:22" ht="29" outlineLevel="4" x14ac:dyDescent="0.35">
      <c r="A7178" s="6" t="s">
        <v>110</v>
      </c>
      <c r="B7178" s="6" t="s">
        <v>111</v>
      </c>
      <c r="C7178" s="12" t="s">
        <v>7638</v>
      </c>
      <c r="D7178" s="5" t="s">
        <v>7642</v>
      </c>
      <c r="E7178" s="6" t="s">
        <v>7642</v>
      </c>
      <c r="F7178" s="1" t="s">
        <v>4</v>
      </c>
      <c r="G7178" s="15" t="s">
        <v>368</v>
      </c>
      <c r="H7178" s="1" t="s">
        <v>7691</v>
      </c>
      <c r="I7178" s="2" t="s">
        <v>7692</v>
      </c>
      <c r="J7178" s="6" t="s">
        <v>4</v>
      </c>
      <c r="K7178" s="6" t="s">
        <v>4</v>
      </c>
      <c r="L7178" s="6" t="s">
        <v>4</v>
      </c>
      <c r="M7178" s="6" t="s">
        <v>5</v>
      </c>
      <c r="N7178" s="6" t="s">
        <v>7690</v>
      </c>
      <c r="O7178" s="16">
        <v>44869</v>
      </c>
      <c r="P7178" s="6" t="s">
        <v>7</v>
      </c>
      <c r="Q7178" s="18">
        <v>3631704</v>
      </c>
      <c r="R7178" s="18">
        <v>0</v>
      </c>
      <c r="S7178" s="18">
        <v>3631704</v>
      </c>
      <c r="T7178" s="18">
        <v>0</v>
      </c>
      <c r="U7178" s="10">
        <f t="shared" si="226"/>
        <v>0</v>
      </c>
      <c r="V7178" s="20">
        <f t="shared" si="227"/>
        <v>0</v>
      </c>
    </row>
    <row r="7179" spans="1:22" outlineLevel="3" x14ac:dyDescent="0.35">
      <c r="H7179" s="14" t="s">
        <v>12636</v>
      </c>
      <c r="O7179" s="16"/>
      <c r="Q7179" s="18">
        <f>SUBTOTAL(9,Q7178:Q7178)</f>
        <v>3631704</v>
      </c>
      <c r="R7179" s="18">
        <f>SUBTOTAL(9,R7178:R7178)</f>
        <v>0</v>
      </c>
      <c r="S7179" s="18">
        <f>SUBTOTAL(9,S7178:S7178)</f>
        <v>3631704</v>
      </c>
      <c r="T7179" s="18">
        <f>SUBTOTAL(9,T7178:T7178)</f>
        <v>0</v>
      </c>
      <c r="U7179" s="10">
        <f t="shared" si="226"/>
        <v>0</v>
      </c>
      <c r="V7179" s="20">
        <f t="shared" si="227"/>
        <v>0</v>
      </c>
    </row>
    <row r="7180" spans="1:22" outlineLevel="2" x14ac:dyDescent="0.35">
      <c r="C7180" s="13" t="s">
        <v>10933</v>
      </c>
      <c r="O7180" s="16"/>
      <c r="Q7180" s="18">
        <f>SUBTOTAL(9,Q7141:Q7178)</f>
        <v>7728285.3099999996</v>
      </c>
      <c r="R7180" s="18">
        <f>SUBTOTAL(9,R7141:R7178)</f>
        <v>2288622.96</v>
      </c>
      <c r="S7180" s="18">
        <f>SUBTOTAL(9,S7141:S7178)</f>
        <v>5372600.1600000001</v>
      </c>
      <c r="T7180" s="18">
        <f>SUBTOTAL(9,T7141:T7178)</f>
        <v>67062.19</v>
      </c>
      <c r="U7180" s="10">
        <f t="shared" si="226"/>
        <v>-5.2386894822120667E-10</v>
      </c>
      <c r="V7180" s="20">
        <f t="shared" si="227"/>
        <v>-5.2386894822120667E-10</v>
      </c>
    </row>
    <row r="7181" spans="1:22" outlineLevel="4" x14ac:dyDescent="0.35">
      <c r="A7181" s="6" t="s">
        <v>1200</v>
      </c>
      <c r="B7181" s="6" t="s">
        <v>1201</v>
      </c>
      <c r="C7181" s="12" t="s">
        <v>7693</v>
      </c>
      <c r="D7181" s="5" t="s">
        <v>7694</v>
      </c>
      <c r="E7181" s="6" t="s">
        <v>7694</v>
      </c>
      <c r="F7181" s="1" t="s">
        <v>4</v>
      </c>
      <c r="G7181" s="15" t="s">
        <v>1204</v>
      </c>
      <c r="H7181" s="1" t="s">
        <v>1206</v>
      </c>
      <c r="I7181" s="2" t="s">
        <v>1207</v>
      </c>
      <c r="J7181" s="6" t="s">
        <v>4</v>
      </c>
      <c r="K7181" s="6" t="s">
        <v>4</v>
      </c>
      <c r="L7181" s="6" t="s">
        <v>4</v>
      </c>
      <c r="M7181" s="6" t="s">
        <v>5</v>
      </c>
      <c r="N7181" s="6" t="s">
        <v>7695</v>
      </c>
      <c r="O7181" s="16">
        <v>44831</v>
      </c>
      <c r="P7181" s="6" t="s">
        <v>7</v>
      </c>
      <c r="Q7181" s="18">
        <v>101887.72</v>
      </c>
      <c r="R7181" s="18">
        <v>0</v>
      </c>
      <c r="S7181" s="18">
        <v>101887.72</v>
      </c>
      <c r="T7181" s="18">
        <v>0</v>
      </c>
      <c r="U7181" s="10">
        <f t="shared" si="226"/>
        <v>0</v>
      </c>
      <c r="V7181" s="20">
        <f t="shared" si="227"/>
        <v>0</v>
      </c>
    </row>
    <row r="7182" spans="1:22" outlineLevel="4" x14ac:dyDescent="0.35">
      <c r="A7182" s="6" t="s">
        <v>1200</v>
      </c>
      <c r="B7182" s="6" t="s">
        <v>1201</v>
      </c>
      <c r="C7182" s="12" t="s">
        <v>7693</v>
      </c>
      <c r="D7182" s="5" t="s">
        <v>7694</v>
      </c>
      <c r="E7182" s="6" t="s">
        <v>7694</v>
      </c>
      <c r="F7182" s="1" t="s">
        <v>4</v>
      </c>
      <c r="G7182" s="15" t="s">
        <v>1204</v>
      </c>
      <c r="H7182" s="1" t="s">
        <v>1206</v>
      </c>
      <c r="I7182" s="2" t="s">
        <v>1207</v>
      </c>
      <c r="J7182" s="6" t="s">
        <v>4</v>
      </c>
      <c r="K7182" s="6" t="s">
        <v>4</v>
      </c>
      <c r="L7182" s="6" t="s">
        <v>4</v>
      </c>
      <c r="M7182" s="6" t="s">
        <v>5</v>
      </c>
      <c r="N7182" s="6" t="s">
        <v>7696</v>
      </c>
      <c r="O7182" s="16">
        <v>44923</v>
      </c>
      <c r="P7182" s="6" t="s">
        <v>7</v>
      </c>
      <c r="Q7182" s="18">
        <v>101887.71</v>
      </c>
      <c r="R7182" s="18">
        <v>0</v>
      </c>
      <c r="S7182" s="18">
        <v>101887.71</v>
      </c>
      <c r="T7182" s="18">
        <v>0</v>
      </c>
      <c r="U7182" s="10">
        <f t="shared" si="226"/>
        <v>0</v>
      </c>
      <c r="V7182" s="20">
        <f t="shared" si="227"/>
        <v>0</v>
      </c>
    </row>
    <row r="7183" spans="1:22" outlineLevel="3" x14ac:dyDescent="0.35">
      <c r="H7183" s="14" t="s">
        <v>11554</v>
      </c>
      <c r="O7183" s="16"/>
      <c r="Q7183" s="18">
        <f>SUBTOTAL(9,Q7181:Q7182)</f>
        <v>203775.43</v>
      </c>
      <c r="R7183" s="18">
        <f>SUBTOTAL(9,R7181:R7182)</f>
        <v>0</v>
      </c>
      <c r="S7183" s="18">
        <f>SUBTOTAL(9,S7181:S7182)</f>
        <v>203775.43</v>
      </c>
      <c r="T7183" s="18">
        <f>SUBTOTAL(9,T7181:T7182)</f>
        <v>0</v>
      </c>
      <c r="U7183" s="10">
        <f t="shared" si="226"/>
        <v>0</v>
      </c>
      <c r="V7183" s="20">
        <f t="shared" si="227"/>
        <v>0</v>
      </c>
    </row>
    <row r="7184" spans="1:22" outlineLevel="2" x14ac:dyDescent="0.35">
      <c r="C7184" s="13" t="s">
        <v>10934</v>
      </c>
      <c r="O7184" s="16"/>
      <c r="Q7184" s="18">
        <f>SUBTOTAL(9,Q7181:Q7182)</f>
        <v>203775.43</v>
      </c>
      <c r="R7184" s="18">
        <f>SUBTOTAL(9,R7181:R7182)</f>
        <v>0</v>
      </c>
      <c r="S7184" s="18">
        <f>SUBTOTAL(9,S7181:S7182)</f>
        <v>203775.43</v>
      </c>
      <c r="T7184" s="18">
        <f>SUBTOTAL(9,T7181:T7182)</f>
        <v>0</v>
      </c>
      <c r="U7184" s="10">
        <f t="shared" si="226"/>
        <v>0</v>
      </c>
      <c r="V7184" s="20">
        <f t="shared" si="227"/>
        <v>0</v>
      </c>
    </row>
    <row r="7185" spans="1:22" outlineLevel="4" x14ac:dyDescent="0.35">
      <c r="A7185" s="6" t="s">
        <v>1200</v>
      </c>
      <c r="B7185" s="6" t="s">
        <v>1201</v>
      </c>
      <c r="C7185" s="12" t="s">
        <v>7697</v>
      </c>
      <c r="D7185" s="5" t="s">
        <v>7698</v>
      </c>
      <c r="E7185" s="6" t="s">
        <v>7698</v>
      </c>
      <c r="F7185" s="1" t="s">
        <v>4</v>
      </c>
      <c r="G7185" s="15" t="s">
        <v>1204</v>
      </c>
      <c r="H7185" s="1" t="s">
        <v>1206</v>
      </c>
      <c r="I7185" s="2" t="s">
        <v>1207</v>
      </c>
      <c r="J7185" s="6" t="s">
        <v>4</v>
      </c>
      <c r="K7185" s="6" t="s">
        <v>4</v>
      </c>
      <c r="L7185" s="6" t="s">
        <v>4</v>
      </c>
      <c r="M7185" s="6" t="s">
        <v>5</v>
      </c>
      <c r="N7185" s="6" t="s">
        <v>7699</v>
      </c>
      <c r="O7185" s="16">
        <v>44831</v>
      </c>
      <c r="P7185" s="6" t="s">
        <v>7</v>
      </c>
      <c r="Q7185" s="18">
        <v>65739.839999999997</v>
      </c>
      <c r="R7185" s="18">
        <v>0</v>
      </c>
      <c r="S7185" s="18">
        <v>65739.839999999997</v>
      </c>
      <c r="T7185" s="18">
        <v>0</v>
      </c>
      <c r="U7185" s="10">
        <f t="shared" si="226"/>
        <v>0</v>
      </c>
      <c r="V7185" s="20">
        <f t="shared" si="227"/>
        <v>0</v>
      </c>
    </row>
    <row r="7186" spans="1:22" outlineLevel="4" x14ac:dyDescent="0.35">
      <c r="A7186" s="6" t="s">
        <v>1200</v>
      </c>
      <c r="B7186" s="6" t="s">
        <v>1201</v>
      </c>
      <c r="C7186" s="12" t="s">
        <v>7697</v>
      </c>
      <c r="D7186" s="5" t="s">
        <v>7698</v>
      </c>
      <c r="E7186" s="6" t="s">
        <v>7698</v>
      </c>
      <c r="F7186" s="1" t="s">
        <v>4</v>
      </c>
      <c r="G7186" s="15" t="s">
        <v>1204</v>
      </c>
      <c r="H7186" s="1" t="s">
        <v>1206</v>
      </c>
      <c r="I7186" s="2" t="s">
        <v>1207</v>
      </c>
      <c r="J7186" s="6" t="s">
        <v>4</v>
      </c>
      <c r="K7186" s="6" t="s">
        <v>4</v>
      </c>
      <c r="L7186" s="6" t="s">
        <v>4</v>
      </c>
      <c r="M7186" s="6" t="s">
        <v>5</v>
      </c>
      <c r="N7186" s="6" t="s">
        <v>7700</v>
      </c>
      <c r="O7186" s="16">
        <v>44923</v>
      </c>
      <c r="P7186" s="6" t="s">
        <v>7</v>
      </c>
      <c r="Q7186" s="18">
        <v>65739.83</v>
      </c>
      <c r="R7186" s="18">
        <v>0</v>
      </c>
      <c r="S7186" s="18">
        <v>65739.83</v>
      </c>
      <c r="T7186" s="18">
        <v>0</v>
      </c>
      <c r="U7186" s="10">
        <f t="shared" si="226"/>
        <v>0</v>
      </c>
      <c r="V7186" s="20">
        <f t="shared" si="227"/>
        <v>0</v>
      </c>
    </row>
    <row r="7187" spans="1:22" outlineLevel="3" x14ac:dyDescent="0.35">
      <c r="H7187" s="14" t="s">
        <v>11554</v>
      </c>
      <c r="O7187" s="16"/>
      <c r="Q7187" s="18">
        <f>SUBTOTAL(9,Q7185:Q7186)</f>
        <v>131479.66999999998</v>
      </c>
      <c r="R7187" s="18">
        <f>SUBTOTAL(9,R7185:R7186)</f>
        <v>0</v>
      </c>
      <c r="S7187" s="18">
        <f>SUBTOTAL(9,S7185:S7186)</f>
        <v>131479.66999999998</v>
      </c>
      <c r="T7187" s="18">
        <f>SUBTOTAL(9,T7185:T7186)</f>
        <v>0</v>
      </c>
      <c r="U7187" s="10">
        <f t="shared" si="226"/>
        <v>0</v>
      </c>
      <c r="V7187" s="20">
        <f t="shared" si="227"/>
        <v>0</v>
      </c>
    </row>
    <row r="7188" spans="1:22" outlineLevel="2" x14ac:dyDescent="0.35">
      <c r="C7188" s="13" t="s">
        <v>10935</v>
      </c>
      <c r="O7188" s="16"/>
      <c r="Q7188" s="18">
        <f>SUBTOTAL(9,Q7185:Q7186)</f>
        <v>131479.66999999998</v>
      </c>
      <c r="R7188" s="18">
        <f>SUBTOTAL(9,R7185:R7186)</f>
        <v>0</v>
      </c>
      <c r="S7188" s="18">
        <f>SUBTOTAL(9,S7185:S7186)</f>
        <v>131479.66999999998</v>
      </c>
      <c r="T7188" s="18">
        <f>SUBTOTAL(9,T7185:T7186)</f>
        <v>0</v>
      </c>
      <c r="U7188" s="10">
        <f t="shared" si="226"/>
        <v>0</v>
      </c>
      <c r="V7188" s="20">
        <f t="shared" si="227"/>
        <v>0</v>
      </c>
    </row>
    <row r="7189" spans="1:22" outlineLevel="4" x14ac:dyDescent="0.35">
      <c r="A7189" s="6" t="s">
        <v>1200</v>
      </c>
      <c r="B7189" s="6" t="s">
        <v>1201</v>
      </c>
      <c r="C7189" s="12" t="s">
        <v>7701</v>
      </c>
      <c r="D7189" s="5" t="s">
        <v>7702</v>
      </c>
      <c r="E7189" s="6" t="s">
        <v>7702</v>
      </c>
      <c r="F7189" s="1" t="s">
        <v>4</v>
      </c>
      <c r="G7189" s="15" t="s">
        <v>1204</v>
      </c>
      <c r="H7189" s="1" t="s">
        <v>1206</v>
      </c>
      <c r="I7189" s="2" t="s">
        <v>1207</v>
      </c>
      <c r="J7189" s="6" t="s">
        <v>4</v>
      </c>
      <c r="K7189" s="6" t="s">
        <v>4</v>
      </c>
      <c r="L7189" s="6" t="s">
        <v>4</v>
      </c>
      <c r="M7189" s="6" t="s">
        <v>5</v>
      </c>
      <c r="N7189" s="6" t="s">
        <v>7703</v>
      </c>
      <c r="O7189" s="16">
        <v>44831</v>
      </c>
      <c r="P7189" s="6" t="s">
        <v>7</v>
      </c>
      <c r="Q7189" s="18">
        <v>13324.04</v>
      </c>
      <c r="R7189" s="18">
        <v>0</v>
      </c>
      <c r="S7189" s="18">
        <v>13324.04</v>
      </c>
      <c r="T7189" s="18">
        <v>0</v>
      </c>
      <c r="U7189" s="10">
        <f t="shared" si="226"/>
        <v>0</v>
      </c>
      <c r="V7189" s="20">
        <f t="shared" si="227"/>
        <v>0</v>
      </c>
    </row>
    <row r="7190" spans="1:22" outlineLevel="4" x14ac:dyDescent="0.35">
      <c r="A7190" s="6" t="s">
        <v>1200</v>
      </c>
      <c r="B7190" s="6" t="s">
        <v>1201</v>
      </c>
      <c r="C7190" s="12" t="s">
        <v>7701</v>
      </c>
      <c r="D7190" s="5" t="s">
        <v>7702</v>
      </c>
      <c r="E7190" s="6" t="s">
        <v>7702</v>
      </c>
      <c r="F7190" s="1" t="s">
        <v>4</v>
      </c>
      <c r="G7190" s="15" t="s">
        <v>1204</v>
      </c>
      <c r="H7190" s="1" t="s">
        <v>1206</v>
      </c>
      <c r="I7190" s="2" t="s">
        <v>1207</v>
      </c>
      <c r="J7190" s="6" t="s">
        <v>4</v>
      </c>
      <c r="K7190" s="6" t="s">
        <v>4</v>
      </c>
      <c r="L7190" s="6" t="s">
        <v>4</v>
      </c>
      <c r="M7190" s="6" t="s">
        <v>5</v>
      </c>
      <c r="N7190" s="6" t="s">
        <v>7704</v>
      </c>
      <c r="O7190" s="16">
        <v>44923</v>
      </c>
      <c r="P7190" s="6" t="s">
        <v>7</v>
      </c>
      <c r="Q7190" s="18">
        <v>13324.04</v>
      </c>
      <c r="R7190" s="18">
        <v>0</v>
      </c>
      <c r="S7190" s="18">
        <v>13324.04</v>
      </c>
      <c r="T7190" s="18">
        <v>0</v>
      </c>
      <c r="U7190" s="10">
        <f t="shared" si="226"/>
        <v>0</v>
      </c>
      <c r="V7190" s="20">
        <f t="shared" si="227"/>
        <v>0</v>
      </c>
    </row>
    <row r="7191" spans="1:22" outlineLevel="3" x14ac:dyDescent="0.35">
      <c r="H7191" s="14" t="s">
        <v>11554</v>
      </c>
      <c r="O7191" s="16"/>
      <c r="Q7191" s="18">
        <f>SUBTOTAL(9,Q7189:Q7190)</f>
        <v>26648.080000000002</v>
      </c>
      <c r="R7191" s="18">
        <f>SUBTOTAL(9,R7189:R7190)</f>
        <v>0</v>
      </c>
      <c r="S7191" s="18">
        <f>SUBTOTAL(9,S7189:S7190)</f>
        <v>26648.080000000002</v>
      </c>
      <c r="T7191" s="18">
        <f>SUBTOTAL(9,T7189:T7190)</f>
        <v>0</v>
      </c>
      <c r="U7191" s="10">
        <f t="shared" si="226"/>
        <v>0</v>
      </c>
      <c r="V7191" s="20">
        <f t="shared" si="227"/>
        <v>0</v>
      </c>
    </row>
    <row r="7192" spans="1:22" outlineLevel="2" x14ac:dyDescent="0.35">
      <c r="C7192" s="13" t="s">
        <v>10936</v>
      </c>
      <c r="O7192" s="16"/>
      <c r="Q7192" s="18">
        <f>SUBTOTAL(9,Q7189:Q7190)</f>
        <v>26648.080000000002</v>
      </c>
      <c r="R7192" s="18">
        <f>SUBTOTAL(9,R7189:R7190)</f>
        <v>0</v>
      </c>
      <c r="S7192" s="18">
        <f>SUBTOTAL(9,S7189:S7190)</f>
        <v>26648.080000000002</v>
      </c>
      <c r="T7192" s="18">
        <f>SUBTOTAL(9,T7189:T7190)</f>
        <v>0</v>
      </c>
      <c r="U7192" s="10">
        <f t="shared" si="226"/>
        <v>0</v>
      </c>
      <c r="V7192" s="20">
        <f t="shared" si="227"/>
        <v>0</v>
      </c>
    </row>
    <row r="7193" spans="1:22" outlineLevel="4" x14ac:dyDescent="0.35">
      <c r="A7193" s="6" t="s">
        <v>1200</v>
      </c>
      <c r="B7193" s="6" t="s">
        <v>1201</v>
      </c>
      <c r="C7193" s="12" t="s">
        <v>7705</v>
      </c>
      <c r="D7193" s="5" t="s">
        <v>7706</v>
      </c>
      <c r="E7193" s="6" t="s">
        <v>7706</v>
      </c>
      <c r="F7193" s="1" t="s">
        <v>4</v>
      </c>
      <c r="G7193" s="15" t="s">
        <v>1204</v>
      </c>
      <c r="H7193" s="1" t="s">
        <v>1206</v>
      </c>
      <c r="I7193" s="2" t="s">
        <v>1207</v>
      </c>
      <c r="J7193" s="6" t="s">
        <v>4</v>
      </c>
      <c r="K7193" s="6" t="s">
        <v>4</v>
      </c>
      <c r="L7193" s="6" t="s">
        <v>4</v>
      </c>
      <c r="M7193" s="6" t="s">
        <v>5</v>
      </c>
      <c r="N7193" s="6" t="s">
        <v>7707</v>
      </c>
      <c r="O7193" s="16">
        <v>44831</v>
      </c>
      <c r="P7193" s="6" t="s">
        <v>7</v>
      </c>
      <c r="Q7193" s="18">
        <v>15258.75</v>
      </c>
      <c r="R7193" s="18">
        <v>0</v>
      </c>
      <c r="S7193" s="18">
        <v>15258.75</v>
      </c>
      <c r="T7193" s="18">
        <v>0</v>
      </c>
      <c r="U7193" s="10">
        <f t="shared" si="226"/>
        <v>0</v>
      </c>
      <c r="V7193" s="20">
        <f t="shared" si="227"/>
        <v>0</v>
      </c>
    </row>
    <row r="7194" spans="1:22" outlineLevel="4" x14ac:dyDescent="0.35">
      <c r="A7194" s="6" t="s">
        <v>1200</v>
      </c>
      <c r="B7194" s="6" t="s">
        <v>1201</v>
      </c>
      <c r="C7194" s="12" t="s">
        <v>7705</v>
      </c>
      <c r="D7194" s="5" t="s">
        <v>7706</v>
      </c>
      <c r="E7194" s="6" t="s">
        <v>7706</v>
      </c>
      <c r="F7194" s="1" t="s">
        <v>4</v>
      </c>
      <c r="G7194" s="15" t="s">
        <v>1204</v>
      </c>
      <c r="H7194" s="1" t="s">
        <v>1206</v>
      </c>
      <c r="I7194" s="2" t="s">
        <v>1207</v>
      </c>
      <c r="J7194" s="6" t="s">
        <v>4</v>
      </c>
      <c r="K7194" s="6" t="s">
        <v>4</v>
      </c>
      <c r="L7194" s="6" t="s">
        <v>4</v>
      </c>
      <c r="M7194" s="6" t="s">
        <v>5</v>
      </c>
      <c r="N7194" s="6" t="s">
        <v>7708</v>
      </c>
      <c r="O7194" s="16">
        <v>44923</v>
      </c>
      <c r="P7194" s="6" t="s">
        <v>7</v>
      </c>
      <c r="Q7194" s="18">
        <v>15258.74</v>
      </c>
      <c r="R7194" s="18">
        <v>0</v>
      </c>
      <c r="S7194" s="18">
        <v>15258.74</v>
      </c>
      <c r="T7194" s="18">
        <v>0</v>
      </c>
      <c r="U7194" s="10">
        <f t="shared" si="226"/>
        <v>0</v>
      </c>
      <c r="V7194" s="20">
        <f t="shared" si="227"/>
        <v>0</v>
      </c>
    </row>
    <row r="7195" spans="1:22" outlineLevel="3" x14ac:dyDescent="0.35">
      <c r="H7195" s="14" t="s">
        <v>11554</v>
      </c>
      <c r="O7195" s="16"/>
      <c r="Q7195" s="18">
        <f>SUBTOTAL(9,Q7193:Q7194)</f>
        <v>30517.489999999998</v>
      </c>
      <c r="R7195" s="18">
        <f>SUBTOTAL(9,R7193:R7194)</f>
        <v>0</v>
      </c>
      <c r="S7195" s="18">
        <f>SUBTOTAL(9,S7193:S7194)</f>
        <v>30517.489999999998</v>
      </c>
      <c r="T7195" s="18">
        <f>SUBTOTAL(9,T7193:T7194)</f>
        <v>0</v>
      </c>
      <c r="U7195" s="10">
        <f t="shared" si="226"/>
        <v>0</v>
      </c>
      <c r="V7195" s="20">
        <f t="shared" si="227"/>
        <v>0</v>
      </c>
    </row>
    <row r="7196" spans="1:22" outlineLevel="2" x14ac:dyDescent="0.35">
      <c r="C7196" s="13" t="s">
        <v>10937</v>
      </c>
      <c r="O7196" s="16"/>
      <c r="Q7196" s="18">
        <f>SUBTOTAL(9,Q7193:Q7194)</f>
        <v>30517.489999999998</v>
      </c>
      <c r="R7196" s="18">
        <f>SUBTOTAL(9,R7193:R7194)</f>
        <v>0</v>
      </c>
      <c r="S7196" s="18">
        <f>SUBTOTAL(9,S7193:S7194)</f>
        <v>30517.489999999998</v>
      </c>
      <c r="T7196" s="18">
        <f>SUBTOTAL(9,T7193:T7194)</f>
        <v>0</v>
      </c>
      <c r="U7196" s="10">
        <f t="shared" si="226"/>
        <v>0</v>
      </c>
      <c r="V7196" s="20">
        <f t="shared" si="227"/>
        <v>0</v>
      </c>
    </row>
    <row r="7197" spans="1:22" outlineLevel="4" x14ac:dyDescent="0.35">
      <c r="A7197" s="6" t="s">
        <v>1200</v>
      </c>
      <c r="B7197" s="6" t="s">
        <v>1201</v>
      </c>
      <c r="C7197" s="12" t="s">
        <v>7709</v>
      </c>
      <c r="D7197" s="5" t="s">
        <v>7710</v>
      </c>
      <c r="E7197" s="6" t="s">
        <v>7710</v>
      </c>
      <c r="F7197" s="1" t="s">
        <v>4</v>
      </c>
      <c r="G7197" s="15" t="s">
        <v>1204</v>
      </c>
      <c r="H7197" s="1" t="s">
        <v>1206</v>
      </c>
      <c r="I7197" s="2" t="s">
        <v>1207</v>
      </c>
      <c r="J7197" s="6" t="s">
        <v>4</v>
      </c>
      <c r="K7197" s="6" t="s">
        <v>4</v>
      </c>
      <c r="L7197" s="6" t="s">
        <v>4</v>
      </c>
      <c r="M7197" s="6" t="s">
        <v>5</v>
      </c>
      <c r="N7197" s="6" t="s">
        <v>7711</v>
      </c>
      <c r="O7197" s="16">
        <v>44831</v>
      </c>
      <c r="P7197" s="6" t="s">
        <v>7</v>
      </c>
      <c r="Q7197" s="18">
        <v>382341.71</v>
      </c>
      <c r="R7197" s="18">
        <v>0</v>
      </c>
      <c r="S7197" s="18">
        <v>382341.71</v>
      </c>
      <c r="T7197" s="18">
        <v>0</v>
      </c>
      <c r="U7197" s="10">
        <f t="shared" si="226"/>
        <v>0</v>
      </c>
      <c r="V7197" s="20">
        <f t="shared" si="227"/>
        <v>0</v>
      </c>
    </row>
    <row r="7198" spans="1:22" outlineLevel="4" x14ac:dyDescent="0.35">
      <c r="A7198" s="6" t="s">
        <v>1200</v>
      </c>
      <c r="B7198" s="6" t="s">
        <v>1201</v>
      </c>
      <c r="C7198" s="12" t="s">
        <v>7709</v>
      </c>
      <c r="D7198" s="5" t="s">
        <v>7710</v>
      </c>
      <c r="E7198" s="6" t="s">
        <v>7710</v>
      </c>
      <c r="F7198" s="1" t="s">
        <v>4</v>
      </c>
      <c r="G7198" s="15" t="s">
        <v>1204</v>
      </c>
      <c r="H7198" s="1" t="s">
        <v>1206</v>
      </c>
      <c r="I7198" s="2" t="s">
        <v>1207</v>
      </c>
      <c r="J7198" s="6" t="s">
        <v>4</v>
      </c>
      <c r="K7198" s="6" t="s">
        <v>4</v>
      </c>
      <c r="L7198" s="6" t="s">
        <v>4</v>
      </c>
      <c r="M7198" s="6" t="s">
        <v>5</v>
      </c>
      <c r="N7198" s="6" t="s">
        <v>7712</v>
      </c>
      <c r="O7198" s="16">
        <v>44923</v>
      </c>
      <c r="P7198" s="6" t="s">
        <v>7</v>
      </c>
      <c r="Q7198" s="18">
        <v>382341.7</v>
      </c>
      <c r="R7198" s="18">
        <v>0</v>
      </c>
      <c r="S7198" s="18">
        <v>382341.7</v>
      </c>
      <c r="T7198" s="18">
        <v>0</v>
      </c>
      <c r="U7198" s="10">
        <f t="shared" si="226"/>
        <v>0</v>
      </c>
      <c r="V7198" s="20">
        <f t="shared" si="227"/>
        <v>0</v>
      </c>
    </row>
    <row r="7199" spans="1:22" outlineLevel="3" x14ac:dyDescent="0.35">
      <c r="H7199" s="14" t="s">
        <v>11554</v>
      </c>
      <c r="O7199" s="16"/>
      <c r="Q7199" s="18">
        <f>SUBTOTAL(9,Q7197:Q7198)</f>
        <v>764683.41</v>
      </c>
      <c r="R7199" s="18">
        <f>SUBTOTAL(9,R7197:R7198)</f>
        <v>0</v>
      </c>
      <c r="S7199" s="18">
        <f>SUBTOTAL(9,S7197:S7198)</f>
        <v>764683.41</v>
      </c>
      <c r="T7199" s="18">
        <f>SUBTOTAL(9,T7197:T7198)</f>
        <v>0</v>
      </c>
      <c r="U7199" s="10">
        <f t="shared" si="226"/>
        <v>0</v>
      </c>
      <c r="V7199" s="20">
        <f t="shared" si="227"/>
        <v>0</v>
      </c>
    </row>
    <row r="7200" spans="1:22" ht="29" outlineLevel="4" x14ac:dyDescent="0.35">
      <c r="A7200" s="6" t="s">
        <v>743</v>
      </c>
      <c r="B7200" s="6" t="s">
        <v>744</v>
      </c>
      <c r="C7200" s="12" t="s">
        <v>7709</v>
      </c>
      <c r="D7200" s="5" t="s">
        <v>7713</v>
      </c>
      <c r="E7200" s="6" t="s">
        <v>7713</v>
      </c>
      <c r="F7200" s="1" t="s">
        <v>13024</v>
      </c>
      <c r="G7200" s="15" t="s">
        <v>4</v>
      </c>
      <c r="H7200" s="1" t="s">
        <v>7716</v>
      </c>
      <c r="I7200" s="2" t="s">
        <v>7717</v>
      </c>
      <c r="J7200" s="6" t="s">
        <v>7714</v>
      </c>
      <c r="K7200" s="6" t="s">
        <v>4</v>
      </c>
      <c r="L7200" s="6" t="s">
        <v>4</v>
      </c>
      <c r="M7200" s="6" t="s">
        <v>5</v>
      </c>
      <c r="N7200" s="6" t="s">
        <v>7715</v>
      </c>
      <c r="O7200" s="16">
        <v>44825</v>
      </c>
      <c r="P7200" s="6" t="s">
        <v>7</v>
      </c>
      <c r="Q7200" s="18">
        <v>20148.43</v>
      </c>
      <c r="R7200" s="18">
        <v>20148.43</v>
      </c>
      <c r="S7200" s="18">
        <v>0</v>
      </c>
      <c r="T7200" s="18">
        <v>0</v>
      </c>
      <c r="U7200" s="10">
        <f t="shared" si="226"/>
        <v>0</v>
      </c>
      <c r="V7200" s="20">
        <f t="shared" si="227"/>
        <v>0</v>
      </c>
    </row>
    <row r="7201" spans="1:22" ht="29" outlineLevel="4" x14ac:dyDescent="0.35">
      <c r="A7201" s="6" t="s">
        <v>743</v>
      </c>
      <c r="B7201" s="6" t="s">
        <v>744</v>
      </c>
      <c r="C7201" s="12" t="s">
        <v>7709</v>
      </c>
      <c r="D7201" s="5" t="s">
        <v>7713</v>
      </c>
      <c r="E7201" s="6" t="s">
        <v>7713</v>
      </c>
      <c r="F7201" s="1" t="s">
        <v>13024</v>
      </c>
      <c r="G7201" s="15" t="s">
        <v>4</v>
      </c>
      <c r="H7201" s="1" t="s">
        <v>7716</v>
      </c>
      <c r="I7201" s="2" t="s">
        <v>7717</v>
      </c>
      <c r="J7201" s="6" t="s">
        <v>7714</v>
      </c>
      <c r="K7201" s="6" t="s">
        <v>4</v>
      </c>
      <c r="L7201" s="6" t="s">
        <v>4</v>
      </c>
      <c r="M7201" s="6" t="s">
        <v>5</v>
      </c>
      <c r="N7201" s="6" t="s">
        <v>7718</v>
      </c>
      <c r="O7201" s="16">
        <v>44900</v>
      </c>
      <c r="P7201" s="6" t="s">
        <v>7</v>
      </c>
      <c r="Q7201" s="18">
        <v>48248.13</v>
      </c>
      <c r="R7201" s="18">
        <v>48248.13</v>
      </c>
      <c r="S7201" s="18">
        <v>0</v>
      </c>
      <c r="T7201" s="18">
        <v>0</v>
      </c>
      <c r="U7201" s="10">
        <f t="shared" si="226"/>
        <v>0</v>
      </c>
      <c r="V7201" s="20">
        <f t="shared" si="227"/>
        <v>0</v>
      </c>
    </row>
    <row r="7202" spans="1:22" outlineLevel="3" x14ac:dyDescent="0.35">
      <c r="H7202" s="14" t="s">
        <v>12637</v>
      </c>
      <c r="O7202" s="16"/>
      <c r="Q7202" s="18">
        <f>SUBTOTAL(9,Q7200:Q7201)</f>
        <v>68396.56</v>
      </c>
      <c r="R7202" s="18">
        <f>SUBTOTAL(9,R7200:R7201)</f>
        <v>68396.56</v>
      </c>
      <c r="S7202" s="18">
        <f>SUBTOTAL(9,S7200:S7201)</f>
        <v>0</v>
      </c>
      <c r="T7202" s="18">
        <f>SUBTOTAL(9,T7200:T7201)</f>
        <v>0</v>
      </c>
      <c r="U7202" s="10">
        <f t="shared" si="226"/>
        <v>0</v>
      </c>
      <c r="V7202" s="20">
        <f t="shared" si="227"/>
        <v>0</v>
      </c>
    </row>
    <row r="7203" spans="1:22" outlineLevel="2" x14ac:dyDescent="0.35">
      <c r="C7203" s="13" t="s">
        <v>10938</v>
      </c>
      <c r="O7203" s="16"/>
      <c r="Q7203" s="18">
        <f>SUBTOTAL(9,Q7197:Q7201)</f>
        <v>833079.97000000009</v>
      </c>
      <c r="R7203" s="18">
        <f>SUBTOTAL(9,R7197:R7201)</f>
        <v>68396.56</v>
      </c>
      <c r="S7203" s="18">
        <f>SUBTOTAL(9,S7197:S7201)</f>
        <v>764683.41</v>
      </c>
      <c r="T7203" s="18">
        <f>SUBTOTAL(9,T7197:T7201)</f>
        <v>0</v>
      </c>
      <c r="U7203" s="10">
        <f t="shared" si="226"/>
        <v>1.1641532182693481E-10</v>
      </c>
      <c r="V7203" s="20">
        <f t="shared" si="227"/>
        <v>1.1641532182693481E-10</v>
      </c>
    </row>
    <row r="7204" spans="1:22" outlineLevel="4" x14ac:dyDescent="0.35">
      <c r="A7204" s="6" t="s">
        <v>1200</v>
      </c>
      <c r="B7204" s="6" t="s">
        <v>1201</v>
      </c>
      <c r="C7204" s="12" t="s">
        <v>7719</v>
      </c>
      <c r="D7204" s="5" t="s">
        <v>7720</v>
      </c>
      <c r="E7204" s="6" t="s">
        <v>7720</v>
      </c>
      <c r="F7204" s="1" t="s">
        <v>4</v>
      </c>
      <c r="G7204" s="15" t="s">
        <v>1204</v>
      </c>
      <c r="H7204" s="1" t="s">
        <v>1206</v>
      </c>
      <c r="I7204" s="2" t="s">
        <v>1207</v>
      </c>
      <c r="J7204" s="6" t="s">
        <v>4</v>
      </c>
      <c r="K7204" s="6" t="s">
        <v>4</v>
      </c>
      <c r="L7204" s="6" t="s">
        <v>4</v>
      </c>
      <c r="M7204" s="6" t="s">
        <v>5</v>
      </c>
      <c r="N7204" s="6" t="s">
        <v>7721</v>
      </c>
      <c r="O7204" s="16">
        <v>44881</v>
      </c>
      <c r="P7204" s="6" t="s">
        <v>7</v>
      </c>
      <c r="Q7204" s="18">
        <v>15347.7</v>
      </c>
      <c r="R7204" s="18">
        <v>0</v>
      </c>
      <c r="S7204" s="18">
        <v>15347.7</v>
      </c>
      <c r="T7204" s="18">
        <v>0</v>
      </c>
      <c r="U7204" s="10">
        <f t="shared" si="226"/>
        <v>0</v>
      </c>
      <c r="V7204" s="20">
        <f t="shared" si="227"/>
        <v>0</v>
      </c>
    </row>
    <row r="7205" spans="1:22" outlineLevel="4" x14ac:dyDescent="0.35">
      <c r="A7205" s="6" t="s">
        <v>1200</v>
      </c>
      <c r="B7205" s="6" t="s">
        <v>1201</v>
      </c>
      <c r="C7205" s="12" t="s">
        <v>7719</v>
      </c>
      <c r="D7205" s="5" t="s">
        <v>7720</v>
      </c>
      <c r="E7205" s="6" t="s">
        <v>7720</v>
      </c>
      <c r="F7205" s="1" t="s">
        <v>4</v>
      </c>
      <c r="G7205" s="15" t="s">
        <v>1204</v>
      </c>
      <c r="H7205" s="1" t="s">
        <v>1206</v>
      </c>
      <c r="I7205" s="2" t="s">
        <v>1207</v>
      </c>
      <c r="J7205" s="6" t="s">
        <v>4</v>
      </c>
      <c r="K7205" s="6" t="s">
        <v>4</v>
      </c>
      <c r="L7205" s="6" t="s">
        <v>4</v>
      </c>
      <c r="M7205" s="6" t="s">
        <v>5</v>
      </c>
      <c r="N7205" s="6" t="s">
        <v>7722</v>
      </c>
      <c r="O7205" s="16">
        <v>44923</v>
      </c>
      <c r="P7205" s="6" t="s">
        <v>7</v>
      </c>
      <c r="Q7205" s="18">
        <v>15347.69</v>
      </c>
      <c r="R7205" s="18">
        <v>0</v>
      </c>
      <c r="S7205" s="18">
        <v>15347.69</v>
      </c>
      <c r="T7205" s="18">
        <v>0</v>
      </c>
      <c r="U7205" s="10">
        <f t="shared" si="226"/>
        <v>0</v>
      </c>
      <c r="V7205" s="20">
        <f t="shared" si="227"/>
        <v>0</v>
      </c>
    </row>
    <row r="7206" spans="1:22" outlineLevel="3" x14ac:dyDescent="0.35">
      <c r="H7206" s="14" t="s">
        <v>11554</v>
      </c>
      <c r="O7206" s="16"/>
      <c r="Q7206" s="18">
        <f>SUBTOTAL(9,Q7204:Q7205)</f>
        <v>30695.39</v>
      </c>
      <c r="R7206" s="18">
        <f>SUBTOTAL(9,R7204:R7205)</f>
        <v>0</v>
      </c>
      <c r="S7206" s="18">
        <f>SUBTOTAL(9,S7204:S7205)</f>
        <v>30695.39</v>
      </c>
      <c r="T7206" s="18">
        <f>SUBTOTAL(9,T7204:T7205)</f>
        <v>0</v>
      </c>
      <c r="U7206" s="10">
        <f t="shared" si="226"/>
        <v>0</v>
      </c>
      <c r="V7206" s="20">
        <f t="shared" si="227"/>
        <v>0</v>
      </c>
    </row>
    <row r="7207" spans="1:22" outlineLevel="2" x14ac:dyDescent="0.35">
      <c r="C7207" s="13" t="s">
        <v>10939</v>
      </c>
      <c r="O7207" s="16"/>
      <c r="Q7207" s="18">
        <f>SUBTOTAL(9,Q7204:Q7205)</f>
        <v>30695.39</v>
      </c>
      <c r="R7207" s="18">
        <f>SUBTOTAL(9,R7204:R7205)</f>
        <v>0</v>
      </c>
      <c r="S7207" s="18">
        <f>SUBTOTAL(9,S7204:S7205)</f>
        <v>30695.39</v>
      </c>
      <c r="T7207" s="18">
        <f>SUBTOTAL(9,T7204:T7205)</f>
        <v>0</v>
      </c>
      <c r="U7207" s="10">
        <f t="shared" si="226"/>
        <v>0</v>
      </c>
      <c r="V7207" s="20">
        <f t="shared" si="227"/>
        <v>0</v>
      </c>
    </row>
    <row r="7208" spans="1:22" outlineLevel="4" x14ac:dyDescent="0.35">
      <c r="A7208" s="6" t="s">
        <v>1200</v>
      </c>
      <c r="B7208" s="6" t="s">
        <v>1201</v>
      </c>
      <c r="C7208" s="12" t="s">
        <v>7723</v>
      </c>
      <c r="D7208" s="5" t="s">
        <v>7724</v>
      </c>
      <c r="E7208" s="6" t="s">
        <v>7724</v>
      </c>
      <c r="F7208" s="1" t="s">
        <v>4</v>
      </c>
      <c r="G7208" s="15" t="s">
        <v>1204</v>
      </c>
      <c r="H7208" s="1" t="s">
        <v>1206</v>
      </c>
      <c r="I7208" s="2" t="s">
        <v>1207</v>
      </c>
      <c r="J7208" s="6" t="s">
        <v>4</v>
      </c>
      <c r="K7208" s="6" t="s">
        <v>4</v>
      </c>
      <c r="L7208" s="6" t="s">
        <v>4</v>
      </c>
      <c r="M7208" s="6" t="s">
        <v>5</v>
      </c>
      <c r="N7208" s="6" t="s">
        <v>7725</v>
      </c>
      <c r="O7208" s="16">
        <v>44831</v>
      </c>
      <c r="P7208" s="6" t="s">
        <v>7</v>
      </c>
      <c r="Q7208" s="18">
        <v>21895.81</v>
      </c>
      <c r="R7208" s="18">
        <v>0</v>
      </c>
      <c r="S7208" s="18">
        <v>21895.81</v>
      </c>
      <c r="T7208" s="18">
        <v>0</v>
      </c>
      <c r="U7208" s="10">
        <f t="shared" si="226"/>
        <v>0</v>
      </c>
      <c r="V7208" s="20">
        <f t="shared" si="227"/>
        <v>0</v>
      </c>
    </row>
    <row r="7209" spans="1:22" outlineLevel="4" x14ac:dyDescent="0.35">
      <c r="A7209" s="6" t="s">
        <v>1200</v>
      </c>
      <c r="B7209" s="6" t="s">
        <v>1201</v>
      </c>
      <c r="C7209" s="12" t="s">
        <v>7723</v>
      </c>
      <c r="D7209" s="5" t="s">
        <v>7724</v>
      </c>
      <c r="E7209" s="6" t="s">
        <v>7724</v>
      </c>
      <c r="F7209" s="1" t="s">
        <v>4</v>
      </c>
      <c r="G7209" s="15" t="s">
        <v>1204</v>
      </c>
      <c r="H7209" s="1" t="s">
        <v>1206</v>
      </c>
      <c r="I7209" s="2" t="s">
        <v>1207</v>
      </c>
      <c r="J7209" s="6" t="s">
        <v>4</v>
      </c>
      <c r="K7209" s="6" t="s">
        <v>4</v>
      </c>
      <c r="L7209" s="6" t="s">
        <v>4</v>
      </c>
      <c r="M7209" s="6" t="s">
        <v>5</v>
      </c>
      <c r="N7209" s="6" t="s">
        <v>7726</v>
      </c>
      <c r="O7209" s="16">
        <v>44923</v>
      </c>
      <c r="P7209" s="6" t="s">
        <v>7</v>
      </c>
      <c r="Q7209" s="18">
        <v>21895.79</v>
      </c>
      <c r="R7209" s="18">
        <v>0</v>
      </c>
      <c r="S7209" s="18">
        <v>21895.79</v>
      </c>
      <c r="T7209" s="18">
        <v>0</v>
      </c>
      <c r="U7209" s="10">
        <f t="shared" si="226"/>
        <v>0</v>
      </c>
      <c r="V7209" s="20">
        <f t="shared" si="227"/>
        <v>0</v>
      </c>
    </row>
    <row r="7210" spans="1:22" outlineLevel="3" x14ac:dyDescent="0.35">
      <c r="H7210" s="14" t="s">
        <v>11554</v>
      </c>
      <c r="O7210" s="16"/>
      <c r="Q7210" s="18">
        <f>SUBTOTAL(9,Q7208:Q7209)</f>
        <v>43791.600000000006</v>
      </c>
      <c r="R7210" s="18">
        <f>SUBTOTAL(9,R7208:R7209)</f>
        <v>0</v>
      </c>
      <c r="S7210" s="18">
        <f>SUBTOTAL(9,S7208:S7209)</f>
        <v>43791.600000000006</v>
      </c>
      <c r="T7210" s="18">
        <f>SUBTOTAL(9,T7208:T7209)</f>
        <v>0</v>
      </c>
      <c r="U7210" s="10">
        <f t="shared" si="226"/>
        <v>0</v>
      </c>
      <c r="V7210" s="20">
        <f t="shared" si="227"/>
        <v>0</v>
      </c>
    </row>
    <row r="7211" spans="1:22" outlineLevel="2" x14ac:dyDescent="0.35">
      <c r="C7211" s="13" t="s">
        <v>10940</v>
      </c>
      <c r="O7211" s="16"/>
      <c r="Q7211" s="18">
        <f>SUBTOTAL(9,Q7208:Q7209)</f>
        <v>43791.600000000006</v>
      </c>
      <c r="R7211" s="18">
        <f>SUBTOTAL(9,R7208:R7209)</f>
        <v>0</v>
      </c>
      <c r="S7211" s="18">
        <f>SUBTOTAL(9,S7208:S7209)</f>
        <v>43791.600000000006</v>
      </c>
      <c r="T7211" s="18">
        <f>SUBTOTAL(9,T7208:T7209)</f>
        <v>0</v>
      </c>
      <c r="U7211" s="10">
        <f t="shared" si="226"/>
        <v>0</v>
      </c>
      <c r="V7211" s="20">
        <f t="shared" si="227"/>
        <v>0</v>
      </c>
    </row>
    <row r="7212" spans="1:22" outlineLevel="4" x14ac:dyDescent="0.35">
      <c r="A7212" s="6" t="s">
        <v>1200</v>
      </c>
      <c r="B7212" s="6" t="s">
        <v>1201</v>
      </c>
      <c r="C7212" s="12" t="s">
        <v>7727</v>
      </c>
      <c r="D7212" s="5" t="s">
        <v>7728</v>
      </c>
      <c r="E7212" s="6" t="s">
        <v>7728</v>
      </c>
      <c r="F7212" s="1" t="s">
        <v>4</v>
      </c>
      <c r="G7212" s="15" t="s">
        <v>1204</v>
      </c>
      <c r="H7212" s="1" t="s">
        <v>1206</v>
      </c>
      <c r="I7212" s="2" t="s">
        <v>1207</v>
      </c>
      <c r="J7212" s="6" t="s">
        <v>4</v>
      </c>
      <c r="K7212" s="6" t="s">
        <v>4</v>
      </c>
      <c r="L7212" s="6" t="s">
        <v>4</v>
      </c>
      <c r="M7212" s="6" t="s">
        <v>5</v>
      </c>
      <c r="N7212" s="6" t="s">
        <v>7729</v>
      </c>
      <c r="O7212" s="16">
        <v>44831</v>
      </c>
      <c r="P7212" s="6" t="s">
        <v>7</v>
      </c>
      <c r="Q7212" s="18">
        <v>36167.71</v>
      </c>
      <c r="R7212" s="18">
        <v>0</v>
      </c>
      <c r="S7212" s="18">
        <v>36167.71</v>
      </c>
      <c r="T7212" s="18">
        <v>0</v>
      </c>
      <c r="U7212" s="10">
        <f t="shared" si="226"/>
        <v>0</v>
      </c>
      <c r="V7212" s="20">
        <f t="shared" si="227"/>
        <v>0</v>
      </c>
    </row>
    <row r="7213" spans="1:22" outlineLevel="4" x14ac:dyDescent="0.35">
      <c r="A7213" s="6" t="s">
        <v>1200</v>
      </c>
      <c r="B7213" s="6" t="s">
        <v>1201</v>
      </c>
      <c r="C7213" s="12" t="s">
        <v>7727</v>
      </c>
      <c r="D7213" s="5" t="s">
        <v>7728</v>
      </c>
      <c r="E7213" s="6" t="s">
        <v>7728</v>
      </c>
      <c r="F7213" s="1" t="s">
        <v>4</v>
      </c>
      <c r="G7213" s="15" t="s">
        <v>1204</v>
      </c>
      <c r="H7213" s="1" t="s">
        <v>1206</v>
      </c>
      <c r="I7213" s="2" t="s">
        <v>1207</v>
      </c>
      <c r="J7213" s="6" t="s">
        <v>4</v>
      </c>
      <c r="K7213" s="6" t="s">
        <v>4</v>
      </c>
      <c r="L7213" s="6" t="s">
        <v>4</v>
      </c>
      <c r="M7213" s="6" t="s">
        <v>5</v>
      </c>
      <c r="N7213" s="6" t="s">
        <v>7730</v>
      </c>
      <c r="O7213" s="16">
        <v>44923</v>
      </c>
      <c r="P7213" s="6" t="s">
        <v>7</v>
      </c>
      <c r="Q7213" s="18">
        <v>36167.69</v>
      </c>
      <c r="R7213" s="18">
        <v>0</v>
      </c>
      <c r="S7213" s="18">
        <v>36167.69</v>
      </c>
      <c r="T7213" s="18">
        <v>0</v>
      </c>
      <c r="U7213" s="10">
        <f t="shared" si="226"/>
        <v>0</v>
      </c>
      <c r="V7213" s="20">
        <f t="shared" si="227"/>
        <v>0</v>
      </c>
    </row>
    <row r="7214" spans="1:22" outlineLevel="3" x14ac:dyDescent="0.35">
      <c r="H7214" s="14" t="s">
        <v>11554</v>
      </c>
      <c r="O7214" s="16"/>
      <c r="Q7214" s="18">
        <f>SUBTOTAL(9,Q7212:Q7213)</f>
        <v>72335.399999999994</v>
      </c>
      <c r="R7214" s="18">
        <f>SUBTOTAL(9,R7212:R7213)</f>
        <v>0</v>
      </c>
      <c r="S7214" s="18">
        <f>SUBTOTAL(9,S7212:S7213)</f>
        <v>72335.399999999994</v>
      </c>
      <c r="T7214" s="18">
        <f>SUBTOTAL(9,T7212:T7213)</f>
        <v>0</v>
      </c>
      <c r="U7214" s="10">
        <f t="shared" si="226"/>
        <v>0</v>
      </c>
      <c r="V7214" s="20">
        <f t="shared" si="227"/>
        <v>0</v>
      </c>
    </row>
    <row r="7215" spans="1:22" outlineLevel="2" x14ac:dyDescent="0.35">
      <c r="C7215" s="13" t="s">
        <v>10941</v>
      </c>
      <c r="O7215" s="16"/>
      <c r="Q7215" s="18">
        <f>SUBTOTAL(9,Q7212:Q7213)</f>
        <v>72335.399999999994</v>
      </c>
      <c r="R7215" s="18">
        <f>SUBTOTAL(9,R7212:R7213)</f>
        <v>0</v>
      </c>
      <c r="S7215" s="18">
        <f>SUBTOTAL(9,S7212:S7213)</f>
        <v>72335.399999999994</v>
      </c>
      <c r="T7215" s="18">
        <f>SUBTOTAL(9,T7212:T7213)</f>
        <v>0</v>
      </c>
      <c r="U7215" s="10">
        <f t="shared" si="226"/>
        <v>0</v>
      </c>
      <c r="V7215" s="20">
        <f t="shared" si="227"/>
        <v>0</v>
      </c>
    </row>
    <row r="7216" spans="1:22" outlineLevel="4" x14ac:dyDescent="0.35">
      <c r="A7216" s="6" t="s">
        <v>1200</v>
      </c>
      <c r="B7216" s="6" t="s">
        <v>1201</v>
      </c>
      <c r="C7216" s="12" t="s">
        <v>7731</v>
      </c>
      <c r="D7216" s="5" t="s">
        <v>7732</v>
      </c>
      <c r="E7216" s="6" t="s">
        <v>7732</v>
      </c>
      <c r="F7216" s="1" t="s">
        <v>4</v>
      </c>
      <c r="G7216" s="15" t="s">
        <v>1204</v>
      </c>
      <c r="H7216" s="1" t="s">
        <v>1206</v>
      </c>
      <c r="I7216" s="2" t="s">
        <v>1207</v>
      </c>
      <c r="J7216" s="6" t="s">
        <v>4</v>
      </c>
      <c r="K7216" s="6" t="s">
        <v>4</v>
      </c>
      <c r="L7216" s="6" t="s">
        <v>4</v>
      </c>
      <c r="M7216" s="6" t="s">
        <v>5</v>
      </c>
      <c r="N7216" s="6" t="s">
        <v>7733</v>
      </c>
      <c r="O7216" s="16">
        <v>44831</v>
      </c>
      <c r="P7216" s="6" t="s">
        <v>7</v>
      </c>
      <c r="Q7216" s="18">
        <v>4225.67</v>
      </c>
      <c r="R7216" s="18">
        <v>0</v>
      </c>
      <c r="S7216" s="18">
        <v>4225.67</v>
      </c>
      <c r="T7216" s="18">
        <v>0</v>
      </c>
      <c r="U7216" s="10">
        <f t="shared" si="226"/>
        <v>0</v>
      </c>
      <c r="V7216" s="20">
        <f t="shared" si="227"/>
        <v>0</v>
      </c>
    </row>
    <row r="7217" spans="1:22" outlineLevel="4" x14ac:dyDescent="0.35">
      <c r="A7217" s="6" t="s">
        <v>1200</v>
      </c>
      <c r="B7217" s="6" t="s">
        <v>1201</v>
      </c>
      <c r="C7217" s="12" t="s">
        <v>7731</v>
      </c>
      <c r="D7217" s="5" t="s">
        <v>7732</v>
      </c>
      <c r="E7217" s="6" t="s">
        <v>7732</v>
      </c>
      <c r="F7217" s="1" t="s">
        <v>4</v>
      </c>
      <c r="G7217" s="15" t="s">
        <v>1204</v>
      </c>
      <c r="H7217" s="1" t="s">
        <v>1206</v>
      </c>
      <c r="I7217" s="2" t="s">
        <v>1207</v>
      </c>
      <c r="J7217" s="6" t="s">
        <v>4</v>
      </c>
      <c r="K7217" s="6" t="s">
        <v>4</v>
      </c>
      <c r="L7217" s="6" t="s">
        <v>4</v>
      </c>
      <c r="M7217" s="6" t="s">
        <v>5</v>
      </c>
      <c r="N7217" s="6" t="s">
        <v>7734</v>
      </c>
      <c r="O7217" s="16">
        <v>44923</v>
      </c>
      <c r="P7217" s="6" t="s">
        <v>7</v>
      </c>
      <c r="Q7217" s="18">
        <v>4225.66</v>
      </c>
      <c r="R7217" s="18">
        <v>0</v>
      </c>
      <c r="S7217" s="18">
        <v>4225.66</v>
      </c>
      <c r="T7217" s="18">
        <v>0</v>
      </c>
      <c r="U7217" s="10">
        <f t="shared" si="226"/>
        <v>0</v>
      </c>
      <c r="V7217" s="20">
        <f t="shared" si="227"/>
        <v>0</v>
      </c>
    </row>
    <row r="7218" spans="1:22" outlineLevel="3" x14ac:dyDescent="0.35">
      <c r="H7218" s="14" t="s">
        <v>11554</v>
      </c>
      <c r="O7218" s="16"/>
      <c r="Q7218" s="18">
        <f>SUBTOTAL(9,Q7216:Q7217)</f>
        <v>8451.33</v>
      </c>
      <c r="R7218" s="18">
        <f>SUBTOTAL(9,R7216:R7217)</f>
        <v>0</v>
      </c>
      <c r="S7218" s="18">
        <f>SUBTOTAL(9,S7216:S7217)</f>
        <v>8451.33</v>
      </c>
      <c r="T7218" s="18">
        <f>SUBTOTAL(9,T7216:T7217)</f>
        <v>0</v>
      </c>
      <c r="U7218" s="10">
        <f t="shared" si="226"/>
        <v>0</v>
      </c>
      <c r="V7218" s="20">
        <f t="shared" si="227"/>
        <v>0</v>
      </c>
    </row>
    <row r="7219" spans="1:22" outlineLevel="2" x14ac:dyDescent="0.35">
      <c r="C7219" s="13" t="s">
        <v>10942</v>
      </c>
      <c r="O7219" s="16"/>
      <c r="Q7219" s="18">
        <f>SUBTOTAL(9,Q7216:Q7217)</f>
        <v>8451.33</v>
      </c>
      <c r="R7219" s="18">
        <f>SUBTOTAL(9,R7216:R7217)</f>
        <v>0</v>
      </c>
      <c r="S7219" s="18">
        <f>SUBTOTAL(9,S7216:S7217)</f>
        <v>8451.33</v>
      </c>
      <c r="T7219" s="18">
        <f>SUBTOTAL(9,T7216:T7217)</f>
        <v>0</v>
      </c>
      <c r="U7219" s="10">
        <f t="shared" si="226"/>
        <v>0</v>
      </c>
      <c r="V7219" s="20">
        <f t="shared" si="227"/>
        <v>0</v>
      </c>
    </row>
    <row r="7220" spans="1:22" outlineLevel="4" x14ac:dyDescent="0.35">
      <c r="A7220" s="6" t="s">
        <v>1200</v>
      </c>
      <c r="B7220" s="6" t="s">
        <v>1201</v>
      </c>
      <c r="C7220" s="12" t="s">
        <v>7735</v>
      </c>
      <c r="D7220" s="5" t="s">
        <v>7736</v>
      </c>
      <c r="E7220" s="6" t="s">
        <v>7736</v>
      </c>
      <c r="F7220" s="1" t="s">
        <v>4</v>
      </c>
      <c r="G7220" s="15" t="s">
        <v>1204</v>
      </c>
      <c r="H7220" s="1" t="s">
        <v>1206</v>
      </c>
      <c r="I7220" s="2" t="s">
        <v>1207</v>
      </c>
      <c r="J7220" s="6" t="s">
        <v>4</v>
      </c>
      <c r="K7220" s="6" t="s">
        <v>4</v>
      </c>
      <c r="L7220" s="6" t="s">
        <v>4</v>
      </c>
      <c r="M7220" s="6" t="s">
        <v>5</v>
      </c>
      <c r="N7220" s="6" t="s">
        <v>7737</v>
      </c>
      <c r="O7220" s="16">
        <v>44831</v>
      </c>
      <c r="P7220" s="6" t="s">
        <v>7</v>
      </c>
      <c r="Q7220" s="18">
        <v>2598.0500000000002</v>
      </c>
      <c r="R7220" s="18">
        <v>0</v>
      </c>
      <c r="S7220" s="18">
        <v>2598.0500000000002</v>
      </c>
      <c r="T7220" s="18">
        <v>0</v>
      </c>
      <c r="U7220" s="10">
        <f t="shared" si="226"/>
        <v>0</v>
      </c>
      <c r="V7220" s="20">
        <f t="shared" si="227"/>
        <v>0</v>
      </c>
    </row>
    <row r="7221" spans="1:22" outlineLevel="4" x14ac:dyDescent="0.35">
      <c r="A7221" s="6" t="s">
        <v>1200</v>
      </c>
      <c r="B7221" s="6" t="s">
        <v>1201</v>
      </c>
      <c r="C7221" s="12" t="s">
        <v>7735</v>
      </c>
      <c r="D7221" s="5" t="s">
        <v>7736</v>
      </c>
      <c r="E7221" s="6" t="s">
        <v>7736</v>
      </c>
      <c r="F7221" s="1" t="s">
        <v>4</v>
      </c>
      <c r="G7221" s="15" t="s">
        <v>1204</v>
      </c>
      <c r="H7221" s="1" t="s">
        <v>1206</v>
      </c>
      <c r="I7221" s="2" t="s">
        <v>1207</v>
      </c>
      <c r="J7221" s="6" t="s">
        <v>4</v>
      </c>
      <c r="K7221" s="6" t="s">
        <v>4</v>
      </c>
      <c r="L7221" s="6" t="s">
        <v>4</v>
      </c>
      <c r="M7221" s="6" t="s">
        <v>5</v>
      </c>
      <c r="N7221" s="6" t="s">
        <v>7738</v>
      </c>
      <c r="O7221" s="16">
        <v>44923</v>
      </c>
      <c r="P7221" s="6" t="s">
        <v>7</v>
      </c>
      <c r="Q7221" s="18">
        <v>2598.04</v>
      </c>
      <c r="R7221" s="18">
        <v>0</v>
      </c>
      <c r="S7221" s="18">
        <v>2598.04</v>
      </c>
      <c r="T7221" s="18">
        <v>0</v>
      </c>
      <c r="U7221" s="10">
        <f t="shared" si="226"/>
        <v>0</v>
      </c>
      <c r="V7221" s="20">
        <f t="shared" si="227"/>
        <v>0</v>
      </c>
    </row>
    <row r="7222" spans="1:22" outlineLevel="3" x14ac:dyDescent="0.35">
      <c r="H7222" s="14" t="s">
        <v>11554</v>
      </c>
      <c r="O7222" s="16"/>
      <c r="Q7222" s="18">
        <f>SUBTOTAL(9,Q7220:Q7221)</f>
        <v>5196.09</v>
      </c>
      <c r="R7222" s="18">
        <f>SUBTOTAL(9,R7220:R7221)</f>
        <v>0</v>
      </c>
      <c r="S7222" s="18">
        <f>SUBTOTAL(9,S7220:S7221)</f>
        <v>5196.09</v>
      </c>
      <c r="T7222" s="18">
        <f>SUBTOTAL(9,T7220:T7221)</f>
        <v>0</v>
      </c>
      <c r="U7222" s="10">
        <f t="shared" si="226"/>
        <v>0</v>
      </c>
      <c r="V7222" s="20">
        <f t="shared" si="227"/>
        <v>0</v>
      </c>
    </row>
    <row r="7223" spans="1:22" outlineLevel="2" x14ac:dyDescent="0.35">
      <c r="C7223" s="13" t="s">
        <v>10943</v>
      </c>
      <c r="O7223" s="16"/>
      <c r="Q7223" s="18">
        <f>SUBTOTAL(9,Q7220:Q7221)</f>
        <v>5196.09</v>
      </c>
      <c r="R7223" s="18">
        <f>SUBTOTAL(9,R7220:R7221)</f>
        <v>0</v>
      </c>
      <c r="S7223" s="18">
        <f>SUBTOTAL(9,S7220:S7221)</f>
        <v>5196.09</v>
      </c>
      <c r="T7223" s="18">
        <f>SUBTOTAL(9,T7220:T7221)</f>
        <v>0</v>
      </c>
      <c r="U7223" s="10">
        <f t="shared" si="226"/>
        <v>0</v>
      </c>
      <c r="V7223" s="20">
        <f t="shared" si="227"/>
        <v>0</v>
      </c>
    </row>
    <row r="7224" spans="1:22" outlineLevel="4" x14ac:dyDescent="0.35">
      <c r="A7224" s="6" t="s">
        <v>1200</v>
      </c>
      <c r="B7224" s="6" t="s">
        <v>1201</v>
      </c>
      <c r="C7224" s="12" t="s">
        <v>7739</v>
      </c>
      <c r="D7224" s="5" t="s">
        <v>7740</v>
      </c>
      <c r="E7224" s="6" t="s">
        <v>7740</v>
      </c>
      <c r="F7224" s="1" t="s">
        <v>4</v>
      </c>
      <c r="G7224" s="15" t="s">
        <v>1204</v>
      </c>
      <c r="H7224" s="1" t="s">
        <v>1206</v>
      </c>
      <c r="I7224" s="2" t="s">
        <v>1207</v>
      </c>
      <c r="J7224" s="6" t="s">
        <v>4</v>
      </c>
      <c r="K7224" s="6" t="s">
        <v>4</v>
      </c>
      <c r="L7224" s="6" t="s">
        <v>4</v>
      </c>
      <c r="M7224" s="6" t="s">
        <v>5</v>
      </c>
      <c r="N7224" s="6" t="s">
        <v>7741</v>
      </c>
      <c r="O7224" s="16">
        <v>44831</v>
      </c>
      <c r="P7224" s="6" t="s">
        <v>7</v>
      </c>
      <c r="Q7224" s="18">
        <v>9993.7000000000007</v>
      </c>
      <c r="R7224" s="18">
        <v>0</v>
      </c>
      <c r="S7224" s="18">
        <v>9993.7000000000007</v>
      </c>
      <c r="T7224" s="18">
        <v>0</v>
      </c>
      <c r="U7224" s="10">
        <f t="shared" si="226"/>
        <v>0</v>
      </c>
      <c r="V7224" s="20">
        <f t="shared" si="227"/>
        <v>0</v>
      </c>
    </row>
    <row r="7225" spans="1:22" outlineLevel="4" x14ac:dyDescent="0.35">
      <c r="A7225" s="6" t="s">
        <v>1200</v>
      </c>
      <c r="B7225" s="6" t="s">
        <v>1201</v>
      </c>
      <c r="C7225" s="12" t="s">
        <v>7739</v>
      </c>
      <c r="D7225" s="5" t="s">
        <v>7740</v>
      </c>
      <c r="E7225" s="6" t="s">
        <v>7740</v>
      </c>
      <c r="F7225" s="1" t="s">
        <v>4</v>
      </c>
      <c r="G7225" s="15" t="s">
        <v>1204</v>
      </c>
      <c r="H7225" s="1" t="s">
        <v>1206</v>
      </c>
      <c r="I7225" s="2" t="s">
        <v>1207</v>
      </c>
      <c r="J7225" s="6" t="s">
        <v>4</v>
      </c>
      <c r="K7225" s="6" t="s">
        <v>4</v>
      </c>
      <c r="L7225" s="6" t="s">
        <v>4</v>
      </c>
      <c r="M7225" s="6" t="s">
        <v>5</v>
      </c>
      <c r="N7225" s="6" t="s">
        <v>7742</v>
      </c>
      <c r="O7225" s="16">
        <v>44923</v>
      </c>
      <c r="P7225" s="6" t="s">
        <v>7</v>
      </c>
      <c r="Q7225" s="18">
        <v>9993.68</v>
      </c>
      <c r="R7225" s="18">
        <v>0</v>
      </c>
      <c r="S7225" s="18">
        <v>9993.68</v>
      </c>
      <c r="T7225" s="18">
        <v>0</v>
      </c>
      <c r="U7225" s="10">
        <f t="shared" si="226"/>
        <v>0</v>
      </c>
      <c r="V7225" s="20">
        <f t="shared" si="227"/>
        <v>0</v>
      </c>
    </row>
    <row r="7226" spans="1:22" outlineLevel="3" x14ac:dyDescent="0.35">
      <c r="H7226" s="14" t="s">
        <v>11554</v>
      </c>
      <c r="O7226" s="16"/>
      <c r="Q7226" s="18">
        <f>SUBTOTAL(9,Q7224:Q7225)</f>
        <v>19987.38</v>
      </c>
      <c r="R7226" s="18">
        <f>SUBTOTAL(9,R7224:R7225)</f>
        <v>0</v>
      </c>
      <c r="S7226" s="18">
        <f>SUBTOTAL(9,S7224:S7225)</f>
        <v>19987.38</v>
      </c>
      <c r="T7226" s="18">
        <f>SUBTOTAL(9,T7224:T7225)</f>
        <v>0</v>
      </c>
      <c r="U7226" s="10">
        <f t="shared" si="226"/>
        <v>0</v>
      </c>
      <c r="V7226" s="20">
        <f t="shared" si="227"/>
        <v>0</v>
      </c>
    </row>
    <row r="7227" spans="1:22" outlineLevel="2" x14ac:dyDescent="0.35">
      <c r="C7227" s="13" t="s">
        <v>10944</v>
      </c>
      <c r="O7227" s="16"/>
      <c r="Q7227" s="18">
        <f>SUBTOTAL(9,Q7224:Q7225)</f>
        <v>19987.38</v>
      </c>
      <c r="R7227" s="18">
        <f>SUBTOTAL(9,R7224:R7225)</f>
        <v>0</v>
      </c>
      <c r="S7227" s="18">
        <f>SUBTOTAL(9,S7224:S7225)</f>
        <v>19987.38</v>
      </c>
      <c r="T7227" s="18">
        <f>SUBTOTAL(9,T7224:T7225)</f>
        <v>0</v>
      </c>
      <c r="U7227" s="10">
        <f t="shared" si="226"/>
        <v>0</v>
      </c>
      <c r="V7227" s="20">
        <f t="shared" si="227"/>
        <v>0</v>
      </c>
    </row>
    <row r="7228" spans="1:22" outlineLevel="4" x14ac:dyDescent="0.35">
      <c r="A7228" s="6" t="s">
        <v>1200</v>
      </c>
      <c r="B7228" s="6" t="s">
        <v>1201</v>
      </c>
      <c r="C7228" s="12" t="s">
        <v>7743</v>
      </c>
      <c r="D7228" s="5" t="s">
        <v>7744</v>
      </c>
      <c r="E7228" s="6" t="s">
        <v>7744</v>
      </c>
      <c r="F7228" s="1" t="s">
        <v>4</v>
      </c>
      <c r="G7228" s="15" t="s">
        <v>1204</v>
      </c>
      <c r="H7228" s="1" t="s">
        <v>1206</v>
      </c>
      <c r="I7228" s="2" t="s">
        <v>1207</v>
      </c>
      <c r="J7228" s="6" t="s">
        <v>4</v>
      </c>
      <c r="K7228" s="6" t="s">
        <v>4</v>
      </c>
      <c r="L7228" s="6" t="s">
        <v>4</v>
      </c>
      <c r="M7228" s="6" t="s">
        <v>5</v>
      </c>
      <c r="N7228" s="6" t="s">
        <v>7745</v>
      </c>
      <c r="O7228" s="16">
        <v>44831</v>
      </c>
      <c r="P7228" s="6" t="s">
        <v>7</v>
      </c>
      <c r="Q7228" s="18">
        <v>19657.38</v>
      </c>
      <c r="R7228" s="18">
        <v>0</v>
      </c>
      <c r="S7228" s="18">
        <v>19657.38</v>
      </c>
      <c r="T7228" s="18">
        <v>0</v>
      </c>
      <c r="U7228" s="10">
        <f t="shared" si="226"/>
        <v>0</v>
      </c>
      <c r="V7228" s="20">
        <f t="shared" si="227"/>
        <v>0</v>
      </c>
    </row>
    <row r="7229" spans="1:22" outlineLevel="4" x14ac:dyDescent="0.35">
      <c r="A7229" s="6" t="s">
        <v>1200</v>
      </c>
      <c r="B7229" s="6" t="s">
        <v>1201</v>
      </c>
      <c r="C7229" s="12" t="s">
        <v>7743</v>
      </c>
      <c r="D7229" s="5" t="s">
        <v>7744</v>
      </c>
      <c r="E7229" s="6" t="s">
        <v>7744</v>
      </c>
      <c r="F7229" s="1" t="s">
        <v>4</v>
      </c>
      <c r="G7229" s="15" t="s">
        <v>1204</v>
      </c>
      <c r="H7229" s="1" t="s">
        <v>1206</v>
      </c>
      <c r="I7229" s="2" t="s">
        <v>1207</v>
      </c>
      <c r="J7229" s="6" t="s">
        <v>4</v>
      </c>
      <c r="K7229" s="6" t="s">
        <v>4</v>
      </c>
      <c r="L7229" s="6" t="s">
        <v>4</v>
      </c>
      <c r="M7229" s="6" t="s">
        <v>5</v>
      </c>
      <c r="N7229" s="6" t="s">
        <v>7746</v>
      </c>
      <c r="O7229" s="16">
        <v>44923</v>
      </c>
      <c r="P7229" s="6" t="s">
        <v>7</v>
      </c>
      <c r="Q7229" s="18">
        <v>19657.38</v>
      </c>
      <c r="R7229" s="18">
        <v>0</v>
      </c>
      <c r="S7229" s="18">
        <v>19657.38</v>
      </c>
      <c r="T7229" s="18">
        <v>0</v>
      </c>
      <c r="U7229" s="10">
        <f t="shared" si="226"/>
        <v>0</v>
      </c>
      <c r="V7229" s="20">
        <f t="shared" si="227"/>
        <v>0</v>
      </c>
    </row>
    <row r="7230" spans="1:22" outlineLevel="3" x14ac:dyDescent="0.35">
      <c r="H7230" s="14" t="s">
        <v>11554</v>
      </c>
      <c r="O7230" s="16"/>
      <c r="Q7230" s="18">
        <f>SUBTOTAL(9,Q7228:Q7229)</f>
        <v>39314.76</v>
      </c>
      <c r="R7230" s="18">
        <f>SUBTOTAL(9,R7228:R7229)</f>
        <v>0</v>
      </c>
      <c r="S7230" s="18">
        <f>SUBTOTAL(9,S7228:S7229)</f>
        <v>39314.76</v>
      </c>
      <c r="T7230" s="18">
        <f>SUBTOTAL(9,T7228:T7229)</f>
        <v>0</v>
      </c>
      <c r="U7230" s="10">
        <f t="shared" si="226"/>
        <v>0</v>
      </c>
      <c r="V7230" s="20">
        <f t="shared" si="227"/>
        <v>0</v>
      </c>
    </row>
    <row r="7231" spans="1:22" ht="29" outlineLevel="4" x14ac:dyDescent="0.35">
      <c r="A7231" s="6" t="s">
        <v>566</v>
      </c>
      <c r="B7231" s="6" t="s">
        <v>567</v>
      </c>
      <c r="C7231" s="12" t="s">
        <v>7743</v>
      </c>
      <c r="D7231" s="5" t="s">
        <v>7744</v>
      </c>
      <c r="E7231" s="6" t="s">
        <v>7747</v>
      </c>
      <c r="F7231" s="1" t="s">
        <v>573</v>
      </c>
      <c r="G7231" s="15" t="s">
        <v>4</v>
      </c>
      <c r="H7231" s="1" t="s">
        <v>7750</v>
      </c>
      <c r="I7231" s="2" t="s">
        <v>7751</v>
      </c>
      <c r="J7231" s="6" t="s">
        <v>4</v>
      </c>
      <c r="K7231" s="6" t="s">
        <v>4</v>
      </c>
      <c r="L7231" s="6" t="s">
        <v>4</v>
      </c>
      <c r="M7231" s="6" t="s">
        <v>5</v>
      </c>
      <c r="N7231" s="6" t="s">
        <v>7748</v>
      </c>
      <c r="O7231" s="16">
        <v>44810</v>
      </c>
      <c r="P7231" s="6" t="s">
        <v>7749</v>
      </c>
      <c r="Q7231" s="18">
        <v>163</v>
      </c>
      <c r="R7231" s="18">
        <v>163</v>
      </c>
      <c r="S7231" s="18">
        <v>0</v>
      </c>
      <c r="T7231" s="18">
        <v>0</v>
      </c>
      <c r="U7231" s="10">
        <f t="shared" si="226"/>
        <v>0</v>
      </c>
      <c r="V7231" s="20">
        <f t="shared" si="227"/>
        <v>0</v>
      </c>
    </row>
    <row r="7232" spans="1:22" outlineLevel="3" x14ac:dyDescent="0.35">
      <c r="H7232" s="14" t="s">
        <v>12638</v>
      </c>
      <c r="O7232" s="16"/>
      <c r="Q7232" s="18">
        <f>SUBTOTAL(9,Q7231:Q7231)</f>
        <v>163</v>
      </c>
      <c r="R7232" s="18">
        <f>SUBTOTAL(9,R7231:R7231)</f>
        <v>163</v>
      </c>
      <c r="S7232" s="18">
        <f>SUBTOTAL(9,S7231:S7231)</f>
        <v>0</v>
      </c>
      <c r="T7232" s="18">
        <f>SUBTOTAL(9,T7231:T7231)</f>
        <v>0</v>
      </c>
      <c r="U7232" s="10">
        <f t="shared" si="226"/>
        <v>0</v>
      </c>
      <c r="V7232" s="20">
        <f t="shared" si="227"/>
        <v>0</v>
      </c>
    </row>
    <row r="7233" spans="1:22" ht="29" outlineLevel="4" x14ac:dyDescent="0.35">
      <c r="A7233" s="6" t="s">
        <v>566</v>
      </c>
      <c r="B7233" s="6" t="s">
        <v>567</v>
      </c>
      <c r="C7233" s="12" t="s">
        <v>7743</v>
      </c>
      <c r="D7233" s="5" t="s">
        <v>7744</v>
      </c>
      <c r="E7233" s="6" t="s">
        <v>7747</v>
      </c>
      <c r="F7233" s="1" t="s">
        <v>573</v>
      </c>
      <c r="G7233" s="15" t="s">
        <v>4</v>
      </c>
      <c r="H7233" s="1" t="s">
        <v>7753</v>
      </c>
      <c r="I7233" s="2" t="s">
        <v>7754</v>
      </c>
      <c r="J7233" s="6" t="s">
        <v>4</v>
      </c>
      <c r="K7233" s="6" t="s">
        <v>4</v>
      </c>
      <c r="L7233" s="6" t="s">
        <v>4</v>
      </c>
      <c r="M7233" s="6" t="s">
        <v>5</v>
      </c>
      <c r="N7233" s="6" t="s">
        <v>7752</v>
      </c>
      <c r="O7233" s="16">
        <v>44911</v>
      </c>
      <c r="P7233" s="6" t="s">
        <v>7</v>
      </c>
      <c r="Q7233" s="18">
        <v>8419</v>
      </c>
      <c r="R7233" s="18">
        <v>8419</v>
      </c>
      <c r="S7233" s="18">
        <v>0</v>
      </c>
      <c r="T7233" s="18">
        <v>0</v>
      </c>
      <c r="U7233" s="10">
        <f t="shared" si="226"/>
        <v>0</v>
      </c>
      <c r="V7233" s="20">
        <f t="shared" si="227"/>
        <v>0</v>
      </c>
    </row>
    <row r="7234" spans="1:22" ht="29" outlineLevel="4" x14ac:dyDescent="0.35">
      <c r="A7234" s="6" t="s">
        <v>566</v>
      </c>
      <c r="B7234" s="6" t="s">
        <v>567</v>
      </c>
      <c r="C7234" s="12" t="s">
        <v>7743</v>
      </c>
      <c r="D7234" s="5" t="s">
        <v>7744</v>
      </c>
      <c r="E7234" s="6" t="s">
        <v>7747</v>
      </c>
      <c r="F7234" s="1" t="s">
        <v>573</v>
      </c>
      <c r="G7234" s="15" t="s">
        <v>4</v>
      </c>
      <c r="H7234" s="1" t="s">
        <v>7753</v>
      </c>
      <c r="I7234" s="2" t="s">
        <v>7754</v>
      </c>
      <c r="J7234" s="6" t="s">
        <v>4</v>
      </c>
      <c r="K7234" s="6" t="s">
        <v>4</v>
      </c>
      <c r="L7234" s="6" t="s">
        <v>4</v>
      </c>
      <c r="M7234" s="6" t="s">
        <v>5</v>
      </c>
      <c r="N7234" s="6" t="s">
        <v>7755</v>
      </c>
      <c r="O7234" s="16">
        <v>45037</v>
      </c>
      <c r="P7234" s="6" t="s">
        <v>7</v>
      </c>
      <c r="Q7234" s="18">
        <v>3780</v>
      </c>
      <c r="R7234" s="18">
        <v>3780</v>
      </c>
      <c r="S7234" s="18">
        <v>0</v>
      </c>
      <c r="T7234" s="18">
        <v>0</v>
      </c>
      <c r="U7234" s="10">
        <f t="shared" si="226"/>
        <v>0</v>
      </c>
      <c r="V7234" s="20">
        <f t="shared" si="227"/>
        <v>0</v>
      </c>
    </row>
    <row r="7235" spans="1:22" outlineLevel="3" x14ac:dyDescent="0.35">
      <c r="H7235" s="14" t="s">
        <v>12639</v>
      </c>
      <c r="O7235" s="16"/>
      <c r="Q7235" s="18">
        <f>SUBTOTAL(9,Q7233:Q7234)</f>
        <v>12199</v>
      </c>
      <c r="R7235" s="18">
        <f>SUBTOTAL(9,R7233:R7234)</f>
        <v>12199</v>
      </c>
      <c r="S7235" s="18">
        <f>SUBTOTAL(9,S7233:S7234)</f>
        <v>0</v>
      </c>
      <c r="T7235" s="18">
        <f>SUBTOTAL(9,T7233:T7234)</f>
        <v>0</v>
      </c>
      <c r="U7235" s="10">
        <f t="shared" ref="U7235:U7298" si="228">Q7235-R7235-S7235-T7235</f>
        <v>0</v>
      </c>
      <c r="V7235" s="20">
        <f t="shared" ref="V7235:V7298" si="229">Q7235-R7235-S7235-T7235</f>
        <v>0</v>
      </c>
    </row>
    <row r="7236" spans="1:22" outlineLevel="2" x14ac:dyDescent="0.35">
      <c r="C7236" s="13" t="s">
        <v>10945</v>
      </c>
      <c r="O7236" s="16"/>
      <c r="Q7236" s="18">
        <f>SUBTOTAL(9,Q7228:Q7234)</f>
        <v>51676.76</v>
      </c>
      <c r="R7236" s="18">
        <f>SUBTOTAL(9,R7228:R7234)</f>
        <v>12362</v>
      </c>
      <c r="S7236" s="18">
        <f>SUBTOTAL(9,S7228:S7234)</f>
        <v>39314.76</v>
      </c>
      <c r="T7236" s="18">
        <f>SUBTOTAL(9,T7228:T7234)</f>
        <v>0</v>
      </c>
      <c r="U7236" s="10">
        <f t="shared" si="228"/>
        <v>0</v>
      </c>
      <c r="V7236" s="20">
        <f t="shared" si="229"/>
        <v>0</v>
      </c>
    </row>
    <row r="7237" spans="1:22" outlineLevel="4" x14ac:dyDescent="0.35">
      <c r="A7237" s="6" t="s">
        <v>1200</v>
      </c>
      <c r="B7237" s="6" t="s">
        <v>1201</v>
      </c>
      <c r="C7237" s="12" t="s">
        <v>7756</v>
      </c>
      <c r="D7237" s="5" t="s">
        <v>7757</v>
      </c>
      <c r="E7237" s="6" t="s">
        <v>7757</v>
      </c>
      <c r="F7237" s="1" t="s">
        <v>4</v>
      </c>
      <c r="G7237" s="15" t="s">
        <v>1204</v>
      </c>
      <c r="H7237" s="1" t="s">
        <v>1206</v>
      </c>
      <c r="I7237" s="2" t="s">
        <v>1207</v>
      </c>
      <c r="J7237" s="6" t="s">
        <v>4</v>
      </c>
      <c r="K7237" s="6" t="s">
        <v>4</v>
      </c>
      <c r="L7237" s="6" t="s">
        <v>4</v>
      </c>
      <c r="M7237" s="6" t="s">
        <v>5</v>
      </c>
      <c r="N7237" s="6" t="s">
        <v>7758</v>
      </c>
      <c r="O7237" s="16">
        <v>44831</v>
      </c>
      <c r="P7237" s="6" t="s">
        <v>7</v>
      </c>
      <c r="Q7237" s="18">
        <v>4144.03</v>
      </c>
      <c r="R7237" s="18">
        <v>0</v>
      </c>
      <c r="S7237" s="18">
        <v>4144.03</v>
      </c>
      <c r="T7237" s="18">
        <v>0</v>
      </c>
      <c r="U7237" s="10">
        <f t="shared" si="228"/>
        <v>0</v>
      </c>
      <c r="V7237" s="20">
        <f t="shared" si="229"/>
        <v>0</v>
      </c>
    </row>
    <row r="7238" spans="1:22" outlineLevel="4" x14ac:dyDescent="0.35">
      <c r="A7238" s="6" t="s">
        <v>1200</v>
      </c>
      <c r="B7238" s="6" t="s">
        <v>1201</v>
      </c>
      <c r="C7238" s="12" t="s">
        <v>7756</v>
      </c>
      <c r="D7238" s="5" t="s">
        <v>7757</v>
      </c>
      <c r="E7238" s="6" t="s">
        <v>7757</v>
      </c>
      <c r="F7238" s="1" t="s">
        <v>4</v>
      </c>
      <c r="G7238" s="15" t="s">
        <v>1204</v>
      </c>
      <c r="H7238" s="1" t="s">
        <v>1206</v>
      </c>
      <c r="I7238" s="2" t="s">
        <v>1207</v>
      </c>
      <c r="J7238" s="6" t="s">
        <v>4</v>
      </c>
      <c r="K7238" s="6" t="s">
        <v>4</v>
      </c>
      <c r="L7238" s="6" t="s">
        <v>4</v>
      </c>
      <c r="M7238" s="6" t="s">
        <v>5</v>
      </c>
      <c r="N7238" s="6" t="s">
        <v>7759</v>
      </c>
      <c r="O7238" s="16">
        <v>44923</v>
      </c>
      <c r="P7238" s="6" t="s">
        <v>7</v>
      </c>
      <c r="Q7238" s="18">
        <v>4144.0200000000004</v>
      </c>
      <c r="R7238" s="18">
        <v>0</v>
      </c>
      <c r="S7238" s="18">
        <v>4144.0200000000004</v>
      </c>
      <c r="T7238" s="18">
        <v>0</v>
      </c>
      <c r="U7238" s="10">
        <f t="shared" si="228"/>
        <v>0</v>
      </c>
      <c r="V7238" s="20">
        <f t="shared" si="229"/>
        <v>0</v>
      </c>
    </row>
    <row r="7239" spans="1:22" outlineLevel="3" x14ac:dyDescent="0.35">
      <c r="H7239" s="14" t="s">
        <v>11554</v>
      </c>
      <c r="O7239" s="16"/>
      <c r="Q7239" s="18">
        <f>SUBTOTAL(9,Q7237:Q7238)</f>
        <v>8288.0499999999993</v>
      </c>
      <c r="R7239" s="18">
        <f>SUBTOTAL(9,R7237:R7238)</f>
        <v>0</v>
      </c>
      <c r="S7239" s="18">
        <f>SUBTOTAL(9,S7237:S7238)</f>
        <v>8288.0499999999993</v>
      </c>
      <c r="T7239" s="18">
        <f>SUBTOTAL(9,T7237:T7238)</f>
        <v>0</v>
      </c>
      <c r="U7239" s="10">
        <f t="shared" si="228"/>
        <v>0</v>
      </c>
      <c r="V7239" s="20">
        <f t="shared" si="229"/>
        <v>0</v>
      </c>
    </row>
    <row r="7240" spans="1:22" outlineLevel="2" x14ac:dyDescent="0.35">
      <c r="C7240" s="13" t="s">
        <v>10946</v>
      </c>
      <c r="O7240" s="16"/>
      <c r="Q7240" s="18">
        <f>SUBTOTAL(9,Q7237:Q7238)</f>
        <v>8288.0499999999993</v>
      </c>
      <c r="R7240" s="18">
        <f>SUBTOTAL(9,R7237:R7238)</f>
        <v>0</v>
      </c>
      <c r="S7240" s="18">
        <f>SUBTOTAL(9,S7237:S7238)</f>
        <v>8288.0499999999993</v>
      </c>
      <c r="T7240" s="18">
        <f>SUBTOTAL(9,T7237:T7238)</f>
        <v>0</v>
      </c>
      <c r="U7240" s="10">
        <f t="shared" si="228"/>
        <v>0</v>
      </c>
      <c r="V7240" s="20">
        <f t="shared" si="229"/>
        <v>0</v>
      </c>
    </row>
    <row r="7241" spans="1:22" outlineLevel="4" x14ac:dyDescent="0.35">
      <c r="A7241" s="6" t="s">
        <v>1200</v>
      </c>
      <c r="B7241" s="6" t="s">
        <v>1201</v>
      </c>
      <c r="C7241" s="12" t="s">
        <v>7760</v>
      </c>
      <c r="D7241" s="5" t="s">
        <v>7761</v>
      </c>
      <c r="E7241" s="6" t="s">
        <v>7761</v>
      </c>
      <c r="F7241" s="1" t="s">
        <v>4</v>
      </c>
      <c r="G7241" s="15" t="s">
        <v>1204</v>
      </c>
      <c r="H7241" s="1" t="s">
        <v>1206</v>
      </c>
      <c r="I7241" s="2" t="s">
        <v>1207</v>
      </c>
      <c r="J7241" s="6" t="s">
        <v>4</v>
      </c>
      <c r="K7241" s="6" t="s">
        <v>4</v>
      </c>
      <c r="L7241" s="6" t="s">
        <v>4</v>
      </c>
      <c r="M7241" s="6" t="s">
        <v>5</v>
      </c>
      <c r="N7241" s="6" t="s">
        <v>7762</v>
      </c>
      <c r="O7241" s="16">
        <v>44831</v>
      </c>
      <c r="P7241" s="6" t="s">
        <v>7</v>
      </c>
      <c r="Q7241" s="18">
        <v>18412.29</v>
      </c>
      <c r="R7241" s="18">
        <v>0</v>
      </c>
      <c r="S7241" s="18">
        <v>18412.29</v>
      </c>
      <c r="T7241" s="18">
        <v>0</v>
      </c>
      <c r="U7241" s="10">
        <f t="shared" si="228"/>
        <v>0</v>
      </c>
      <c r="V7241" s="20">
        <f t="shared" si="229"/>
        <v>0</v>
      </c>
    </row>
    <row r="7242" spans="1:22" outlineLevel="4" x14ac:dyDescent="0.35">
      <c r="A7242" s="6" t="s">
        <v>1200</v>
      </c>
      <c r="B7242" s="6" t="s">
        <v>1201</v>
      </c>
      <c r="C7242" s="12" t="s">
        <v>7760</v>
      </c>
      <c r="D7242" s="5" t="s">
        <v>7761</v>
      </c>
      <c r="E7242" s="6" t="s">
        <v>7761</v>
      </c>
      <c r="F7242" s="1" t="s">
        <v>4</v>
      </c>
      <c r="G7242" s="15" t="s">
        <v>1204</v>
      </c>
      <c r="H7242" s="1" t="s">
        <v>1206</v>
      </c>
      <c r="I7242" s="2" t="s">
        <v>1207</v>
      </c>
      <c r="J7242" s="6" t="s">
        <v>4</v>
      </c>
      <c r="K7242" s="6" t="s">
        <v>4</v>
      </c>
      <c r="L7242" s="6" t="s">
        <v>4</v>
      </c>
      <c r="M7242" s="6" t="s">
        <v>5</v>
      </c>
      <c r="N7242" s="6" t="s">
        <v>7763</v>
      </c>
      <c r="O7242" s="16">
        <v>44923</v>
      </c>
      <c r="P7242" s="6" t="s">
        <v>7</v>
      </c>
      <c r="Q7242" s="18">
        <v>18412.29</v>
      </c>
      <c r="R7242" s="18">
        <v>0</v>
      </c>
      <c r="S7242" s="18">
        <v>18412.29</v>
      </c>
      <c r="T7242" s="18">
        <v>0</v>
      </c>
      <c r="U7242" s="10">
        <f t="shared" si="228"/>
        <v>0</v>
      </c>
      <c r="V7242" s="20">
        <f t="shared" si="229"/>
        <v>0</v>
      </c>
    </row>
    <row r="7243" spans="1:22" outlineLevel="3" x14ac:dyDescent="0.35">
      <c r="H7243" s="14" t="s">
        <v>11554</v>
      </c>
      <c r="O7243" s="16"/>
      <c r="Q7243" s="18">
        <f>SUBTOTAL(9,Q7241:Q7242)</f>
        <v>36824.58</v>
      </c>
      <c r="R7243" s="18">
        <f>SUBTOTAL(9,R7241:R7242)</f>
        <v>0</v>
      </c>
      <c r="S7243" s="18">
        <f>SUBTOTAL(9,S7241:S7242)</f>
        <v>36824.58</v>
      </c>
      <c r="T7243" s="18">
        <f>SUBTOTAL(9,T7241:T7242)</f>
        <v>0</v>
      </c>
      <c r="U7243" s="10">
        <f t="shared" si="228"/>
        <v>0</v>
      </c>
      <c r="V7243" s="20">
        <f t="shared" si="229"/>
        <v>0</v>
      </c>
    </row>
    <row r="7244" spans="1:22" outlineLevel="2" x14ac:dyDescent="0.35">
      <c r="C7244" s="13" t="s">
        <v>10947</v>
      </c>
      <c r="O7244" s="16"/>
      <c r="Q7244" s="18">
        <f>SUBTOTAL(9,Q7241:Q7242)</f>
        <v>36824.58</v>
      </c>
      <c r="R7244" s="18">
        <f>SUBTOTAL(9,R7241:R7242)</f>
        <v>0</v>
      </c>
      <c r="S7244" s="18">
        <f>SUBTOTAL(9,S7241:S7242)</f>
        <v>36824.58</v>
      </c>
      <c r="T7244" s="18">
        <f>SUBTOTAL(9,T7241:T7242)</f>
        <v>0</v>
      </c>
      <c r="U7244" s="10">
        <f t="shared" si="228"/>
        <v>0</v>
      </c>
      <c r="V7244" s="20">
        <f t="shared" si="229"/>
        <v>0</v>
      </c>
    </row>
    <row r="7245" spans="1:22" outlineLevel="4" x14ac:dyDescent="0.35">
      <c r="A7245" s="6" t="s">
        <v>1200</v>
      </c>
      <c r="B7245" s="6" t="s">
        <v>1201</v>
      </c>
      <c r="C7245" s="12" t="s">
        <v>7764</v>
      </c>
      <c r="D7245" s="5" t="s">
        <v>7765</v>
      </c>
      <c r="E7245" s="6" t="s">
        <v>7765</v>
      </c>
      <c r="F7245" s="1" t="s">
        <v>4</v>
      </c>
      <c r="G7245" s="15" t="s">
        <v>1204</v>
      </c>
      <c r="H7245" s="1" t="s">
        <v>1206</v>
      </c>
      <c r="I7245" s="2" t="s">
        <v>1207</v>
      </c>
      <c r="J7245" s="6" t="s">
        <v>4</v>
      </c>
      <c r="K7245" s="6" t="s">
        <v>4</v>
      </c>
      <c r="L7245" s="6" t="s">
        <v>4</v>
      </c>
      <c r="M7245" s="6" t="s">
        <v>5</v>
      </c>
      <c r="N7245" s="6" t="s">
        <v>7766</v>
      </c>
      <c r="O7245" s="16">
        <v>44831</v>
      </c>
      <c r="P7245" s="6" t="s">
        <v>7</v>
      </c>
      <c r="Q7245" s="18">
        <v>11744.57</v>
      </c>
      <c r="R7245" s="18">
        <v>0</v>
      </c>
      <c r="S7245" s="18">
        <v>11744.57</v>
      </c>
      <c r="T7245" s="18">
        <v>0</v>
      </c>
      <c r="U7245" s="10">
        <f t="shared" si="228"/>
        <v>0</v>
      </c>
      <c r="V7245" s="20">
        <f t="shared" si="229"/>
        <v>0</v>
      </c>
    </row>
    <row r="7246" spans="1:22" outlineLevel="4" x14ac:dyDescent="0.35">
      <c r="A7246" s="6" t="s">
        <v>1200</v>
      </c>
      <c r="B7246" s="6" t="s">
        <v>1201</v>
      </c>
      <c r="C7246" s="12" t="s">
        <v>7764</v>
      </c>
      <c r="D7246" s="5" t="s">
        <v>7765</v>
      </c>
      <c r="E7246" s="6" t="s">
        <v>7765</v>
      </c>
      <c r="F7246" s="1" t="s">
        <v>4</v>
      </c>
      <c r="G7246" s="15" t="s">
        <v>1204</v>
      </c>
      <c r="H7246" s="1" t="s">
        <v>1206</v>
      </c>
      <c r="I7246" s="2" t="s">
        <v>1207</v>
      </c>
      <c r="J7246" s="6" t="s">
        <v>4</v>
      </c>
      <c r="K7246" s="6" t="s">
        <v>4</v>
      </c>
      <c r="L7246" s="6" t="s">
        <v>4</v>
      </c>
      <c r="M7246" s="6" t="s">
        <v>5</v>
      </c>
      <c r="N7246" s="6" t="s">
        <v>7767</v>
      </c>
      <c r="O7246" s="16">
        <v>44923</v>
      </c>
      <c r="P7246" s="6" t="s">
        <v>7</v>
      </c>
      <c r="Q7246" s="18">
        <v>11744.55</v>
      </c>
      <c r="R7246" s="18">
        <v>0</v>
      </c>
      <c r="S7246" s="18">
        <v>11744.55</v>
      </c>
      <c r="T7246" s="18">
        <v>0</v>
      </c>
      <c r="U7246" s="10">
        <f t="shared" si="228"/>
        <v>0</v>
      </c>
      <c r="V7246" s="20">
        <f t="shared" si="229"/>
        <v>0</v>
      </c>
    </row>
    <row r="7247" spans="1:22" outlineLevel="3" x14ac:dyDescent="0.35">
      <c r="H7247" s="14" t="s">
        <v>11554</v>
      </c>
      <c r="O7247" s="16"/>
      <c r="Q7247" s="18">
        <f>SUBTOTAL(9,Q7245:Q7246)</f>
        <v>23489.119999999999</v>
      </c>
      <c r="R7247" s="18">
        <f>SUBTOTAL(9,R7245:R7246)</f>
        <v>0</v>
      </c>
      <c r="S7247" s="18">
        <f>SUBTOTAL(9,S7245:S7246)</f>
        <v>23489.119999999999</v>
      </c>
      <c r="T7247" s="18">
        <f>SUBTOTAL(9,T7245:T7246)</f>
        <v>0</v>
      </c>
      <c r="U7247" s="10">
        <f t="shared" si="228"/>
        <v>0</v>
      </c>
      <c r="V7247" s="20">
        <f t="shared" si="229"/>
        <v>0</v>
      </c>
    </row>
    <row r="7248" spans="1:22" outlineLevel="2" x14ac:dyDescent="0.35">
      <c r="C7248" s="13" t="s">
        <v>10948</v>
      </c>
      <c r="O7248" s="16"/>
      <c r="Q7248" s="18">
        <f>SUBTOTAL(9,Q7245:Q7246)</f>
        <v>23489.119999999999</v>
      </c>
      <c r="R7248" s="18">
        <f>SUBTOTAL(9,R7245:R7246)</f>
        <v>0</v>
      </c>
      <c r="S7248" s="18">
        <f>SUBTOTAL(9,S7245:S7246)</f>
        <v>23489.119999999999</v>
      </c>
      <c r="T7248" s="18">
        <f>SUBTOTAL(9,T7245:T7246)</f>
        <v>0</v>
      </c>
      <c r="U7248" s="10">
        <f t="shared" si="228"/>
        <v>0</v>
      </c>
      <c r="V7248" s="20">
        <f t="shared" si="229"/>
        <v>0</v>
      </c>
    </row>
    <row r="7249" spans="1:22" outlineLevel="4" x14ac:dyDescent="0.35">
      <c r="A7249" s="6" t="s">
        <v>1200</v>
      </c>
      <c r="B7249" s="6" t="s">
        <v>1201</v>
      </c>
      <c r="C7249" s="12" t="s">
        <v>7768</v>
      </c>
      <c r="D7249" s="5" t="s">
        <v>7769</v>
      </c>
      <c r="E7249" s="6" t="s">
        <v>7769</v>
      </c>
      <c r="F7249" s="1" t="s">
        <v>4</v>
      </c>
      <c r="G7249" s="15" t="s">
        <v>1204</v>
      </c>
      <c r="H7249" s="1" t="s">
        <v>1206</v>
      </c>
      <c r="I7249" s="2" t="s">
        <v>1207</v>
      </c>
      <c r="J7249" s="6" t="s">
        <v>4</v>
      </c>
      <c r="K7249" s="6" t="s">
        <v>4</v>
      </c>
      <c r="L7249" s="6" t="s">
        <v>4</v>
      </c>
      <c r="M7249" s="6" t="s">
        <v>5</v>
      </c>
      <c r="N7249" s="6" t="s">
        <v>7770</v>
      </c>
      <c r="O7249" s="16">
        <v>44831</v>
      </c>
      <c r="P7249" s="6" t="s">
        <v>7</v>
      </c>
      <c r="Q7249" s="18">
        <v>14889.49</v>
      </c>
      <c r="R7249" s="18">
        <v>0</v>
      </c>
      <c r="S7249" s="18">
        <v>14889.49</v>
      </c>
      <c r="T7249" s="18">
        <v>0</v>
      </c>
      <c r="U7249" s="10">
        <f t="shared" si="228"/>
        <v>0</v>
      </c>
      <c r="V7249" s="20">
        <f t="shared" si="229"/>
        <v>0</v>
      </c>
    </row>
    <row r="7250" spans="1:22" outlineLevel="4" x14ac:dyDescent="0.35">
      <c r="A7250" s="6" t="s">
        <v>1200</v>
      </c>
      <c r="B7250" s="6" t="s">
        <v>1201</v>
      </c>
      <c r="C7250" s="12" t="s">
        <v>7768</v>
      </c>
      <c r="D7250" s="5" t="s">
        <v>7769</v>
      </c>
      <c r="E7250" s="6" t="s">
        <v>7769</v>
      </c>
      <c r="F7250" s="1" t="s">
        <v>4</v>
      </c>
      <c r="G7250" s="15" t="s">
        <v>1204</v>
      </c>
      <c r="H7250" s="1" t="s">
        <v>1206</v>
      </c>
      <c r="I7250" s="2" t="s">
        <v>1207</v>
      </c>
      <c r="J7250" s="6" t="s">
        <v>4</v>
      </c>
      <c r="K7250" s="6" t="s">
        <v>4</v>
      </c>
      <c r="L7250" s="6" t="s">
        <v>4</v>
      </c>
      <c r="M7250" s="6" t="s">
        <v>5</v>
      </c>
      <c r="N7250" s="6" t="s">
        <v>7771</v>
      </c>
      <c r="O7250" s="16">
        <v>44923</v>
      </c>
      <c r="P7250" s="6" t="s">
        <v>7</v>
      </c>
      <c r="Q7250" s="18">
        <v>14889.49</v>
      </c>
      <c r="R7250" s="18">
        <v>0</v>
      </c>
      <c r="S7250" s="18">
        <v>14889.49</v>
      </c>
      <c r="T7250" s="18">
        <v>0</v>
      </c>
      <c r="U7250" s="10">
        <f t="shared" si="228"/>
        <v>0</v>
      </c>
      <c r="V7250" s="20">
        <f t="shared" si="229"/>
        <v>0</v>
      </c>
    </row>
    <row r="7251" spans="1:22" outlineLevel="3" x14ac:dyDescent="0.35">
      <c r="H7251" s="14" t="s">
        <v>11554</v>
      </c>
      <c r="O7251" s="16"/>
      <c r="Q7251" s="18">
        <f>SUBTOTAL(9,Q7249:Q7250)</f>
        <v>29778.98</v>
      </c>
      <c r="R7251" s="18">
        <f>SUBTOTAL(9,R7249:R7250)</f>
        <v>0</v>
      </c>
      <c r="S7251" s="18">
        <f>SUBTOTAL(9,S7249:S7250)</f>
        <v>29778.98</v>
      </c>
      <c r="T7251" s="18">
        <f>SUBTOTAL(9,T7249:T7250)</f>
        <v>0</v>
      </c>
      <c r="U7251" s="10">
        <f t="shared" si="228"/>
        <v>0</v>
      </c>
      <c r="V7251" s="20">
        <f t="shared" si="229"/>
        <v>0</v>
      </c>
    </row>
    <row r="7252" spans="1:22" outlineLevel="2" x14ac:dyDescent="0.35">
      <c r="C7252" s="13" t="s">
        <v>10949</v>
      </c>
      <c r="O7252" s="16"/>
      <c r="Q7252" s="18">
        <f>SUBTOTAL(9,Q7249:Q7250)</f>
        <v>29778.98</v>
      </c>
      <c r="R7252" s="18">
        <f>SUBTOTAL(9,R7249:R7250)</f>
        <v>0</v>
      </c>
      <c r="S7252" s="18">
        <f>SUBTOTAL(9,S7249:S7250)</f>
        <v>29778.98</v>
      </c>
      <c r="T7252" s="18">
        <f>SUBTOTAL(9,T7249:T7250)</f>
        <v>0</v>
      </c>
      <c r="U7252" s="10">
        <f t="shared" si="228"/>
        <v>0</v>
      </c>
      <c r="V7252" s="20">
        <f t="shared" si="229"/>
        <v>0</v>
      </c>
    </row>
    <row r="7253" spans="1:22" outlineLevel="4" x14ac:dyDescent="0.35">
      <c r="A7253" s="6" t="s">
        <v>1200</v>
      </c>
      <c r="B7253" s="6" t="s">
        <v>1201</v>
      </c>
      <c r="C7253" s="12" t="s">
        <v>7772</v>
      </c>
      <c r="D7253" s="5" t="s">
        <v>7773</v>
      </c>
      <c r="E7253" s="6" t="s">
        <v>7773</v>
      </c>
      <c r="F7253" s="1" t="s">
        <v>4</v>
      </c>
      <c r="G7253" s="15" t="s">
        <v>1204</v>
      </c>
      <c r="H7253" s="1" t="s">
        <v>1206</v>
      </c>
      <c r="I7253" s="2" t="s">
        <v>1207</v>
      </c>
      <c r="J7253" s="6" t="s">
        <v>4</v>
      </c>
      <c r="K7253" s="6" t="s">
        <v>4</v>
      </c>
      <c r="L7253" s="6" t="s">
        <v>4</v>
      </c>
      <c r="M7253" s="6" t="s">
        <v>5</v>
      </c>
      <c r="N7253" s="6" t="s">
        <v>7774</v>
      </c>
      <c r="O7253" s="16">
        <v>44831</v>
      </c>
      <c r="P7253" s="6" t="s">
        <v>7</v>
      </c>
      <c r="Q7253" s="18">
        <v>430603</v>
      </c>
      <c r="R7253" s="18">
        <v>0</v>
      </c>
      <c r="S7253" s="18">
        <v>430603</v>
      </c>
      <c r="T7253" s="18">
        <v>0</v>
      </c>
      <c r="U7253" s="10">
        <f t="shared" si="228"/>
        <v>0</v>
      </c>
      <c r="V7253" s="20">
        <f t="shared" si="229"/>
        <v>0</v>
      </c>
    </row>
    <row r="7254" spans="1:22" outlineLevel="4" x14ac:dyDescent="0.35">
      <c r="A7254" s="6" t="s">
        <v>1200</v>
      </c>
      <c r="B7254" s="6" t="s">
        <v>1201</v>
      </c>
      <c r="C7254" s="12" t="s">
        <v>7772</v>
      </c>
      <c r="D7254" s="5" t="s">
        <v>7773</v>
      </c>
      <c r="E7254" s="6" t="s">
        <v>7773</v>
      </c>
      <c r="F7254" s="1" t="s">
        <v>4</v>
      </c>
      <c r="G7254" s="15" t="s">
        <v>1204</v>
      </c>
      <c r="H7254" s="1" t="s">
        <v>1206</v>
      </c>
      <c r="I7254" s="2" t="s">
        <v>1207</v>
      </c>
      <c r="J7254" s="6" t="s">
        <v>4</v>
      </c>
      <c r="K7254" s="6" t="s">
        <v>4</v>
      </c>
      <c r="L7254" s="6" t="s">
        <v>4</v>
      </c>
      <c r="M7254" s="6" t="s">
        <v>5</v>
      </c>
      <c r="N7254" s="6" t="s">
        <v>7775</v>
      </c>
      <c r="O7254" s="16">
        <v>44923</v>
      </c>
      <c r="P7254" s="6" t="s">
        <v>7</v>
      </c>
      <c r="Q7254" s="18">
        <v>430602.99</v>
      </c>
      <c r="R7254" s="18">
        <v>0</v>
      </c>
      <c r="S7254" s="18">
        <v>430602.99</v>
      </c>
      <c r="T7254" s="18">
        <v>0</v>
      </c>
      <c r="U7254" s="10">
        <f t="shared" si="228"/>
        <v>0</v>
      </c>
      <c r="V7254" s="20">
        <f t="shared" si="229"/>
        <v>0</v>
      </c>
    </row>
    <row r="7255" spans="1:22" outlineLevel="3" x14ac:dyDescent="0.35">
      <c r="H7255" s="14" t="s">
        <v>11554</v>
      </c>
      <c r="O7255" s="16"/>
      <c r="Q7255" s="18">
        <f>SUBTOTAL(9,Q7253:Q7254)</f>
        <v>861205.99</v>
      </c>
      <c r="R7255" s="18">
        <f>SUBTOTAL(9,R7253:R7254)</f>
        <v>0</v>
      </c>
      <c r="S7255" s="18">
        <f>SUBTOTAL(9,S7253:S7254)</f>
        <v>861205.99</v>
      </c>
      <c r="T7255" s="18">
        <f>SUBTOTAL(9,T7253:T7254)</f>
        <v>0</v>
      </c>
      <c r="U7255" s="10">
        <f t="shared" si="228"/>
        <v>0</v>
      </c>
      <c r="V7255" s="20">
        <f t="shared" si="229"/>
        <v>0</v>
      </c>
    </row>
    <row r="7256" spans="1:22" ht="29" outlineLevel="4" x14ac:dyDescent="0.35">
      <c r="A7256" s="6" t="s">
        <v>743</v>
      </c>
      <c r="B7256" s="6" t="s">
        <v>744</v>
      </c>
      <c r="C7256" s="12" t="s">
        <v>7772</v>
      </c>
      <c r="D7256" s="5" t="s">
        <v>7776</v>
      </c>
      <c r="E7256" s="6" t="s">
        <v>7776</v>
      </c>
      <c r="F7256" s="1" t="s">
        <v>4</v>
      </c>
      <c r="G7256" s="15" t="s">
        <v>1297</v>
      </c>
      <c r="H7256" s="1" t="s">
        <v>7779</v>
      </c>
      <c r="I7256" s="2" t="s">
        <v>7780</v>
      </c>
      <c r="J7256" s="6" t="s">
        <v>4</v>
      </c>
      <c r="K7256" s="6" t="s">
        <v>4</v>
      </c>
      <c r="L7256" s="6" t="s">
        <v>4</v>
      </c>
      <c r="M7256" s="6" t="s">
        <v>5</v>
      </c>
      <c r="N7256" s="6" t="s">
        <v>7777</v>
      </c>
      <c r="O7256" s="16">
        <v>44767</v>
      </c>
      <c r="P7256" s="6" t="s">
        <v>7778</v>
      </c>
      <c r="Q7256" s="18">
        <v>96308.42</v>
      </c>
      <c r="R7256" s="18">
        <v>0</v>
      </c>
      <c r="S7256" s="18">
        <v>0</v>
      </c>
      <c r="T7256" s="18">
        <v>96308.42</v>
      </c>
      <c r="U7256" s="10">
        <f t="shared" si="228"/>
        <v>0</v>
      </c>
      <c r="V7256" s="20">
        <f t="shared" si="229"/>
        <v>0</v>
      </c>
    </row>
    <row r="7257" spans="1:22" ht="29" outlineLevel="4" x14ac:dyDescent="0.35">
      <c r="A7257" s="6" t="s">
        <v>743</v>
      </c>
      <c r="B7257" s="6" t="s">
        <v>744</v>
      </c>
      <c r="C7257" s="12" t="s">
        <v>7772</v>
      </c>
      <c r="D7257" s="5" t="s">
        <v>7776</v>
      </c>
      <c r="E7257" s="6" t="s">
        <v>7776</v>
      </c>
      <c r="F7257" s="1" t="s">
        <v>13022</v>
      </c>
      <c r="G7257" s="15" t="s">
        <v>4</v>
      </c>
      <c r="H7257" s="1" t="s">
        <v>7779</v>
      </c>
      <c r="I7257" s="2" t="s">
        <v>7780</v>
      </c>
      <c r="J7257" s="6" t="s">
        <v>4</v>
      </c>
      <c r="K7257" s="6" t="s">
        <v>4</v>
      </c>
      <c r="L7257" s="6" t="s">
        <v>4</v>
      </c>
      <c r="M7257" s="6" t="s">
        <v>5</v>
      </c>
      <c r="N7257" s="6" t="s">
        <v>7777</v>
      </c>
      <c r="O7257" s="16">
        <v>44767</v>
      </c>
      <c r="P7257" s="6" t="s">
        <v>7778</v>
      </c>
      <c r="Q7257" s="18">
        <v>792395.97</v>
      </c>
      <c r="R7257" s="18">
        <v>792395.97</v>
      </c>
      <c r="S7257" s="18">
        <v>0</v>
      </c>
      <c r="T7257" s="18">
        <v>0</v>
      </c>
      <c r="U7257" s="10">
        <f t="shared" si="228"/>
        <v>0</v>
      </c>
      <c r="V7257" s="20">
        <f t="shared" si="229"/>
        <v>0</v>
      </c>
    </row>
    <row r="7258" spans="1:22" outlineLevel="3" x14ac:dyDescent="0.35">
      <c r="H7258" s="14" t="s">
        <v>12640</v>
      </c>
      <c r="O7258" s="16"/>
      <c r="Q7258" s="18">
        <f>SUBTOTAL(9,Q7256:Q7257)</f>
        <v>888704.39</v>
      </c>
      <c r="R7258" s="18">
        <f>SUBTOTAL(9,R7256:R7257)</f>
        <v>792395.97</v>
      </c>
      <c r="S7258" s="18">
        <f>SUBTOTAL(9,S7256:S7257)</f>
        <v>0</v>
      </c>
      <c r="T7258" s="18">
        <f>SUBTOTAL(9,T7256:T7257)</f>
        <v>96308.42</v>
      </c>
      <c r="U7258" s="10">
        <f t="shared" si="228"/>
        <v>0</v>
      </c>
      <c r="V7258" s="20">
        <f t="shared" si="229"/>
        <v>0</v>
      </c>
    </row>
    <row r="7259" spans="1:22" outlineLevel="2" x14ac:dyDescent="0.35">
      <c r="C7259" s="13" t="s">
        <v>10950</v>
      </c>
      <c r="O7259" s="16"/>
      <c r="Q7259" s="18">
        <f>SUBTOTAL(9,Q7253:Q7257)</f>
        <v>1749910.38</v>
      </c>
      <c r="R7259" s="18">
        <f>SUBTOTAL(9,R7253:R7257)</f>
        <v>792395.97</v>
      </c>
      <c r="S7259" s="18">
        <f>SUBTOTAL(9,S7253:S7257)</f>
        <v>861205.99</v>
      </c>
      <c r="T7259" s="18">
        <f>SUBTOTAL(9,T7253:T7257)</f>
        <v>96308.42</v>
      </c>
      <c r="U7259" s="10">
        <f t="shared" si="228"/>
        <v>0</v>
      </c>
      <c r="V7259" s="20">
        <f t="shared" si="229"/>
        <v>0</v>
      </c>
    </row>
    <row r="7260" spans="1:22" outlineLevel="4" x14ac:dyDescent="0.35">
      <c r="A7260" s="6" t="s">
        <v>1200</v>
      </c>
      <c r="B7260" s="6" t="s">
        <v>1201</v>
      </c>
      <c r="C7260" s="12" t="s">
        <v>7781</v>
      </c>
      <c r="D7260" s="5" t="s">
        <v>7782</v>
      </c>
      <c r="E7260" s="6" t="s">
        <v>7782</v>
      </c>
      <c r="F7260" s="1" t="s">
        <v>4</v>
      </c>
      <c r="G7260" s="15" t="s">
        <v>1204</v>
      </c>
      <c r="H7260" s="1" t="s">
        <v>1206</v>
      </c>
      <c r="I7260" s="2" t="s">
        <v>1207</v>
      </c>
      <c r="J7260" s="6" t="s">
        <v>4</v>
      </c>
      <c r="K7260" s="6" t="s">
        <v>4</v>
      </c>
      <c r="L7260" s="6" t="s">
        <v>4</v>
      </c>
      <c r="M7260" s="6" t="s">
        <v>5</v>
      </c>
      <c r="N7260" s="6" t="s">
        <v>7783</v>
      </c>
      <c r="O7260" s="16">
        <v>44831</v>
      </c>
      <c r="P7260" s="6" t="s">
        <v>7</v>
      </c>
      <c r="Q7260" s="18">
        <v>6564.07</v>
      </c>
      <c r="R7260" s="18">
        <v>0</v>
      </c>
      <c r="S7260" s="18">
        <v>6564.07</v>
      </c>
      <c r="T7260" s="18">
        <v>0</v>
      </c>
      <c r="U7260" s="10">
        <f t="shared" si="228"/>
        <v>0</v>
      </c>
      <c r="V7260" s="20">
        <f t="shared" si="229"/>
        <v>0</v>
      </c>
    </row>
    <row r="7261" spans="1:22" outlineLevel="4" x14ac:dyDescent="0.35">
      <c r="A7261" s="6" t="s">
        <v>1200</v>
      </c>
      <c r="B7261" s="6" t="s">
        <v>1201</v>
      </c>
      <c r="C7261" s="12" t="s">
        <v>7781</v>
      </c>
      <c r="D7261" s="5" t="s">
        <v>7782</v>
      </c>
      <c r="E7261" s="6" t="s">
        <v>7782</v>
      </c>
      <c r="F7261" s="1" t="s">
        <v>4</v>
      </c>
      <c r="G7261" s="15" t="s">
        <v>1204</v>
      </c>
      <c r="H7261" s="1" t="s">
        <v>1206</v>
      </c>
      <c r="I7261" s="2" t="s">
        <v>1207</v>
      </c>
      <c r="J7261" s="6" t="s">
        <v>4</v>
      </c>
      <c r="K7261" s="6" t="s">
        <v>4</v>
      </c>
      <c r="L7261" s="6" t="s">
        <v>4</v>
      </c>
      <c r="M7261" s="6" t="s">
        <v>5</v>
      </c>
      <c r="N7261" s="6" t="s">
        <v>7784</v>
      </c>
      <c r="O7261" s="16">
        <v>44923</v>
      </c>
      <c r="P7261" s="6" t="s">
        <v>7</v>
      </c>
      <c r="Q7261" s="18">
        <v>6564.06</v>
      </c>
      <c r="R7261" s="18">
        <v>0</v>
      </c>
      <c r="S7261" s="18">
        <v>6564.06</v>
      </c>
      <c r="T7261" s="18">
        <v>0</v>
      </c>
      <c r="U7261" s="10">
        <f t="shared" si="228"/>
        <v>0</v>
      </c>
      <c r="V7261" s="20">
        <f t="shared" si="229"/>
        <v>0</v>
      </c>
    </row>
    <row r="7262" spans="1:22" outlineLevel="3" x14ac:dyDescent="0.35">
      <c r="H7262" s="14" t="s">
        <v>11554</v>
      </c>
      <c r="O7262" s="16"/>
      <c r="Q7262" s="18">
        <f>SUBTOTAL(9,Q7260:Q7261)</f>
        <v>13128.130000000001</v>
      </c>
      <c r="R7262" s="18">
        <f>SUBTOTAL(9,R7260:R7261)</f>
        <v>0</v>
      </c>
      <c r="S7262" s="18">
        <f>SUBTOTAL(9,S7260:S7261)</f>
        <v>13128.130000000001</v>
      </c>
      <c r="T7262" s="18">
        <f>SUBTOTAL(9,T7260:T7261)</f>
        <v>0</v>
      </c>
      <c r="U7262" s="10">
        <f t="shared" si="228"/>
        <v>0</v>
      </c>
      <c r="V7262" s="20">
        <f t="shared" si="229"/>
        <v>0</v>
      </c>
    </row>
    <row r="7263" spans="1:22" outlineLevel="2" x14ac:dyDescent="0.35">
      <c r="C7263" s="13" t="s">
        <v>10951</v>
      </c>
      <c r="O7263" s="16"/>
      <c r="Q7263" s="18">
        <f>SUBTOTAL(9,Q7260:Q7261)</f>
        <v>13128.130000000001</v>
      </c>
      <c r="R7263" s="18">
        <f>SUBTOTAL(9,R7260:R7261)</f>
        <v>0</v>
      </c>
      <c r="S7263" s="18">
        <f>SUBTOTAL(9,S7260:S7261)</f>
        <v>13128.130000000001</v>
      </c>
      <c r="T7263" s="18">
        <f>SUBTOTAL(9,T7260:T7261)</f>
        <v>0</v>
      </c>
      <c r="U7263" s="10">
        <f t="shared" si="228"/>
        <v>0</v>
      </c>
      <c r="V7263" s="20">
        <f t="shared" si="229"/>
        <v>0</v>
      </c>
    </row>
    <row r="7264" spans="1:22" outlineLevel="4" x14ac:dyDescent="0.35">
      <c r="A7264" s="6" t="s">
        <v>1200</v>
      </c>
      <c r="B7264" s="6" t="s">
        <v>1201</v>
      </c>
      <c r="C7264" s="12" t="s">
        <v>7785</v>
      </c>
      <c r="D7264" s="5" t="s">
        <v>7786</v>
      </c>
      <c r="E7264" s="6" t="s">
        <v>7786</v>
      </c>
      <c r="F7264" s="1" t="s">
        <v>4</v>
      </c>
      <c r="G7264" s="15" t="s">
        <v>1204</v>
      </c>
      <c r="H7264" s="1" t="s">
        <v>1206</v>
      </c>
      <c r="I7264" s="2" t="s">
        <v>1207</v>
      </c>
      <c r="J7264" s="6" t="s">
        <v>4</v>
      </c>
      <c r="K7264" s="6" t="s">
        <v>4</v>
      </c>
      <c r="L7264" s="6" t="s">
        <v>4</v>
      </c>
      <c r="M7264" s="6" t="s">
        <v>5</v>
      </c>
      <c r="N7264" s="6" t="s">
        <v>7787</v>
      </c>
      <c r="O7264" s="16">
        <v>44831</v>
      </c>
      <c r="P7264" s="6" t="s">
        <v>7</v>
      </c>
      <c r="Q7264" s="18">
        <v>72166.880000000005</v>
      </c>
      <c r="R7264" s="18">
        <v>0</v>
      </c>
      <c r="S7264" s="18">
        <v>72166.880000000005</v>
      </c>
      <c r="T7264" s="18">
        <v>0</v>
      </c>
      <c r="U7264" s="10">
        <f t="shared" si="228"/>
        <v>0</v>
      </c>
      <c r="V7264" s="20">
        <f t="shared" si="229"/>
        <v>0</v>
      </c>
    </row>
    <row r="7265" spans="1:22" outlineLevel="4" x14ac:dyDescent="0.35">
      <c r="A7265" s="6" t="s">
        <v>1200</v>
      </c>
      <c r="B7265" s="6" t="s">
        <v>1201</v>
      </c>
      <c r="C7265" s="12" t="s">
        <v>7785</v>
      </c>
      <c r="D7265" s="5" t="s">
        <v>7786</v>
      </c>
      <c r="E7265" s="6" t="s">
        <v>7786</v>
      </c>
      <c r="F7265" s="1" t="s">
        <v>4</v>
      </c>
      <c r="G7265" s="15" t="s">
        <v>1204</v>
      </c>
      <c r="H7265" s="1" t="s">
        <v>1206</v>
      </c>
      <c r="I7265" s="2" t="s">
        <v>1207</v>
      </c>
      <c r="J7265" s="6" t="s">
        <v>4</v>
      </c>
      <c r="K7265" s="6" t="s">
        <v>4</v>
      </c>
      <c r="L7265" s="6" t="s">
        <v>4</v>
      </c>
      <c r="M7265" s="6" t="s">
        <v>5</v>
      </c>
      <c r="N7265" s="6" t="s">
        <v>7788</v>
      </c>
      <c r="O7265" s="16">
        <v>44923</v>
      </c>
      <c r="P7265" s="6" t="s">
        <v>7</v>
      </c>
      <c r="Q7265" s="18">
        <v>72166.86</v>
      </c>
      <c r="R7265" s="18">
        <v>0</v>
      </c>
      <c r="S7265" s="18">
        <v>72166.86</v>
      </c>
      <c r="T7265" s="18">
        <v>0</v>
      </c>
      <c r="U7265" s="10">
        <f t="shared" si="228"/>
        <v>0</v>
      </c>
      <c r="V7265" s="20">
        <f t="shared" si="229"/>
        <v>0</v>
      </c>
    </row>
    <row r="7266" spans="1:22" outlineLevel="3" x14ac:dyDescent="0.35">
      <c r="H7266" s="14" t="s">
        <v>11554</v>
      </c>
      <c r="O7266" s="16"/>
      <c r="Q7266" s="18">
        <f>SUBTOTAL(9,Q7264:Q7265)</f>
        <v>144333.74</v>
      </c>
      <c r="R7266" s="18">
        <f>SUBTOTAL(9,R7264:R7265)</f>
        <v>0</v>
      </c>
      <c r="S7266" s="18">
        <f>SUBTOTAL(9,S7264:S7265)</f>
        <v>144333.74</v>
      </c>
      <c r="T7266" s="18">
        <f>SUBTOTAL(9,T7264:T7265)</f>
        <v>0</v>
      </c>
      <c r="U7266" s="10">
        <f t="shared" si="228"/>
        <v>0</v>
      </c>
      <c r="V7266" s="20">
        <f t="shared" si="229"/>
        <v>0</v>
      </c>
    </row>
    <row r="7267" spans="1:22" outlineLevel="2" x14ac:dyDescent="0.35">
      <c r="C7267" s="13" t="s">
        <v>10952</v>
      </c>
      <c r="O7267" s="16"/>
      <c r="Q7267" s="18">
        <f>SUBTOTAL(9,Q7264:Q7265)</f>
        <v>144333.74</v>
      </c>
      <c r="R7267" s="18">
        <f>SUBTOTAL(9,R7264:R7265)</f>
        <v>0</v>
      </c>
      <c r="S7267" s="18">
        <f>SUBTOTAL(9,S7264:S7265)</f>
        <v>144333.74</v>
      </c>
      <c r="T7267" s="18">
        <f>SUBTOTAL(9,T7264:T7265)</f>
        <v>0</v>
      </c>
      <c r="U7267" s="10">
        <f t="shared" si="228"/>
        <v>0</v>
      </c>
      <c r="V7267" s="20">
        <f t="shared" si="229"/>
        <v>0</v>
      </c>
    </row>
    <row r="7268" spans="1:22" outlineLevel="4" x14ac:dyDescent="0.35">
      <c r="A7268" s="6" t="s">
        <v>1200</v>
      </c>
      <c r="B7268" s="6" t="s">
        <v>1201</v>
      </c>
      <c r="C7268" s="12" t="s">
        <v>7789</v>
      </c>
      <c r="D7268" s="5" t="s">
        <v>7790</v>
      </c>
      <c r="E7268" s="6" t="s">
        <v>7790</v>
      </c>
      <c r="F7268" s="1" t="s">
        <v>4</v>
      </c>
      <c r="G7268" s="15" t="s">
        <v>1204</v>
      </c>
      <c r="H7268" s="1" t="s">
        <v>1206</v>
      </c>
      <c r="I7268" s="2" t="s">
        <v>1207</v>
      </c>
      <c r="J7268" s="6" t="s">
        <v>4</v>
      </c>
      <c r="K7268" s="6" t="s">
        <v>4</v>
      </c>
      <c r="L7268" s="6" t="s">
        <v>4</v>
      </c>
      <c r="M7268" s="6" t="s">
        <v>5</v>
      </c>
      <c r="N7268" s="6" t="s">
        <v>7791</v>
      </c>
      <c r="O7268" s="16">
        <v>44831</v>
      </c>
      <c r="P7268" s="6" t="s">
        <v>7</v>
      </c>
      <c r="Q7268" s="18">
        <v>4054.9</v>
      </c>
      <c r="R7268" s="18">
        <v>0</v>
      </c>
      <c r="S7268" s="18">
        <v>4054.9</v>
      </c>
      <c r="T7268" s="18">
        <v>0</v>
      </c>
      <c r="U7268" s="10">
        <f t="shared" si="228"/>
        <v>0</v>
      </c>
      <c r="V7268" s="20">
        <f t="shared" si="229"/>
        <v>0</v>
      </c>
    </row>
    <row r="7269" spans="1:22" outlineLevel="4" x14ac:dyDescent="0.35">
      <c r="A7269" s="6" t="s">
        <v>1200</v>
      </c>
      <c r="B7269" s="6" t="s">
        <v>1201</v>
      </c>
      <c r="C7269" s="12" t="s">
        <v>7789</v>
      </c>
      <c r="D7269" s="5" t="s">
        <v>7790</v>
      </c>
      <c r="E7269" s="6" t="s">
        <v>7790</v>
      </c>
      <c r="F7269" s="1" t="s">
        <v>4</v>
      </c>
      <c r="G7269" s="15" t="s">
        <v>1204</v>
      </c>
      <c r="H7269" s="1" t="s">
        <v>1206</v>
      </c>
      <c r="I7269" s="2" t="s">
        <v>1207</v>
      </c>
      <c r="J7269" s="6" t="s">
        <v>4</v>
      </c>
      <c r="K7269" s="6" t="s">
        <v>4</v>
      </c>
      <c r="L7269" s="6" t="s">
        <v>4</v>
      </c>
      <c r="M7269" s="6" t="s">
        <v>5</v>
      </c>
      <c r="N7269" s="6" t="s">
        <v>7792</v>
      </c>
      <c r="O7269" s="16">
        <v>44923</v>
      </c>
      <c r="P7269" s="6" t="s">
        <v>7</v>
      </c>
      <c r="Q7269" s="18">
        <v>4054.88</v>
      </c>
      <c r="R7269" s="18">
        <v>0</v>
      </c>
      <c r="S7269" s="18">
        <v>4054.88</v>
      </c>
      <c r="T7269" s="18">
        <v>0</v>
      </c>
      <c r="U7269" s="10">
        <f t="shared" si="228"/>
        <v>0</v>
      </c>
      <c r="V7269" s="20">
        <f t="shared" si="229"/>
        <v>0</v>
      </c>
    </row>
    <row r="7270" spans="1:22" outlineLevel="3" x14ac:dyDescent="0.35">
      <c r="H7270" s="14" t="s">
        <v>11554</v>
      </c>
      <c r="O7270" s="16"/>
      <c r="Q7270" s="18">
        <f>SUBTOTAL(9,Q7268:Q7269)</f>
        <v>8109.7800000000007</v>
      </c>
      <c r="R7270" s="18">
        <f>SUBTOTAL(9,R7268:R7269)</f>
        <v>0</v>
      </c>
      <c r="S7270" s="18">
        <f>SUBTOTAL(9,S7268:S7269)</f>
        <v>8109.7800000000007</v>
      </c>
      <c r="T7270" s="18">
        <f>SUBTOTAL(9,T7268:T7269)</f>
        <v>0</v>
      </c>
      <c r="U7270" s="10">
        <f t="shared" si="228"/>
        <v>0</v>
      </c>
      <c r="V7270" s="20">
        <f t="shared" si="229"/>
        <v>0</v>
      </c>
    </row>
    <row r="7271" spans="1:22" outlineLevel="2" x14ac:dyDescent="0.35">
      <c r="C7271" s="13" t="s">
        <v>10953</v>
      </c>
      <c r="O7271" s="16"/>
      <c r="Q7271" s="18">
        <f>SUBTOTAL(9,Q7268:Q7269)</f>
        <v>8109.7800000000007</v>
      </c>
      <c r="R7271" s="18">
        <f>SUBTOTAL(9,R7268:R7269)</f>
        <v>0</v>
      </c>
      <c r="S7271" s="18">
        <f>SUBTOTAL(9,S7268:S7269)</f>
        <v>8109.7800000000007</v>
      </c>
      <c r="T7271" s="18">
        <f>SUBTOTAL(9,T7268:T7269)</f>
        <v>0</v>
      </c>
      <c r="U7271" s="10">
        <f t="shared" si="228"/>
        <v>0</v>
      </c>
      <c r="V7271" s="20">
        <f t="shared" si="229"/>
        <v>0</v>
      </c>
    </row>
    <row r="7272" spans="1:22" outlineLevel="4" x14ac:dyDescent="0.35">
      <c r="A7272" s="6" t="s">
        <v>1200</v>
      </c>
      <c r="B7272" s="6" t="s">
        <v>1201</v>
      </c>
      <c r="C7272" s="12" t="s">
        <v>7793</v>
      </c>
      <c r="D7272" s="5" t="s">
        <v>7794</v>
      </c>
      <c r="E7272" s="6" t="s">
        <v>7794</v>
      </c>
      <c r="F7272" s="1" t="s">
        <v>4</v>
      </c>
      <c r="G7272" s="15" t="s">
        <v>1204</v>
      </c>
      <c r="H7272" s="1" t="s">
        <v>1206</v>
      </c>
      <c r="I7272" s="2" t="s">
        <v>1207</v>
      </c>
      <c r="J7272" s="6" t="s">
        <v>4</v>
      </c>
      <c r="K7272" s="6" t="s">
        <v>4</v>
      </c>
      <c r="L7272" s="6" t="s">
        <v>4</v>
      </c>
      <c r="M7272" s="6" t="s">
        <v>5</v>
      </c>
      <c r="N7272" s="6" t="s">
        <v>7795</v>
      </c>
      <c r="O7272" s="16">
        <v>44831</v>
      </c>
      <c r="P7272" s="6" t="s">
        <v>7</v>
      </c>
      <c r="Q7272" s="18">
        <v>5023.92</v>
      </c>
      <c r="R7272" s="18">
        <v>0</v>
      </c>
      <c r="S7272" s="18">
        <v>5023.92</v>
      </c>
      <c r="T7272" s="18">
        <v>0</v>
      </c>
      <c r="U7272" s="10">
        <f t="shared" si="228"/>
        <v>0</v>
      </c>
      <c r="V7272" s="20">
        <f t="shared" si="229"/>
        <v>0</v>
      </c>
    </row>
    <row r="7273" spans="1:22" outlineLevel="4" x14ac:dyDescent="0.35">
      <c r="A7273" s="6" t="s">
        <v>1200</v>
      </c>
      <c r="B7273" s="6" t="s">
        <v>1201</v>
      </c>
      <c r="C7273" s="12" t="s">
        <v>7793</v>
      </c>
      <c r="D7273" s="5" t="s">
        <v>7794</v>
      </c>
      <c r="E7273" s="6" t="s">
        <v>7794</v>
      </c>
      <c r="F7273" s="1" t="s">
        <v>4</v>
      </c>
      <c r="G7273" s="15" t="s">
        <v>1204</v>
      </c>
      <c r="H7273" s="1" t="s">
        <v>1206</v>
      </c>
      <c r="I7273" s="2" t="s">
        <v>1207</v>
      </c>
      <c r="J7273" s="6" t="s">
        <v>4</v>
      </c>
      <c r="K7273" s="6" t="s">
        <v>4</v>
      </c>
      <c r="L7273" s="6" t="s">
        <v>4</v>
      </c>
      <c r="M7273" s="6" t="s">
        <v>5</v>
      </c>
      <c r="N7273" s="6" t="s">
        <v>7796</v>
      </c>
      <c r="O7273" s="16">
        <v>44923</v>
      </c>
      <c r="P7273" s="6" t="s">
        <v>7</v>
      </c>
      <c r="Q7273" s="18">
        <v>5023.8999999999996</v>
      </c>
      <c r="R7273" s="18">
        <v>0</v>
      </c>
      <c r="S7273" s="18">
        <v>5023.8999999999996</v>
      </c>
      <c r="T7273" s="18">
        <v>0</v>
      </c>
      <c r="U7273" s="10">
        <f t="shared" si="228"/>
        <v>0</v>
      </c>
      <c r="V7273" s="20">
        <f t="shared" si="229"/>
        <v>0</v>
      </c>
    </row>
    <row r="7274" spans="1:22" outlineLevel="3" x14ac:dyDescent="0.35">
      <c r="H7274" s="14" t="s">
        <v>11554</v>
      </c>
      <c r="O7274" s="16"/>
      <c r="Q7274" s="18">
        <f>SUBTOTAL(9,Q7272:Q7273)</f>
        <v>10047.82</v>
      </c>
      <c r="R7274" s="18">
        <f>SUBTOTAL(9,R7272:R7273)</f>
        <v>0</v>
      </c>
      <c r="S7274" s="18">
        <f>SUBTOTAL(9,S7272:S7273)</f>
        <v>10047.82</v>
      </c>
      <c r="T7274" s="18">
        <f>SUBTOTAL(9,T7272:T7273)</f>
        <v>0</v>
      </c>
      <c r="U7274" s="10">
        <f t="shared" si="228"/>
        <v>0</v>
      </c>
      <c r="V7274" s="20">
        <f t="shared" si="229"/>
        <v>0</v>
      </c>
    </row>
    <row r="7275" spans="1:22" outlineLevel="2" x14ac:dyDescent="0.35">
      <c r="C7275" s="13" t="s">
        <v>10954</v>
      </c>
      <c r="O7275" s="16"/>
      <c r="Q7275" s="18">
        <f>SUBTOTAL(9,Q7272:Q7273)</f>
        <v>10047.82</v>
      </c>
      <c r="R7275" s="18">
        <f>SUBTOTAL(9,R7272:R7273)</f>
        <v>0</v>
      </c>
      <c r="S7275" s="18">
        <f>SUBTOTAL(9,S7272:S7273)</f>
        <v>10047.82</v>
      </c>
      <c r="T7275" s="18">
        <f>SUBTOTAL(9,T7272:T7273)</f>
        <v>0</v>
      </c>
      <c r="U7275" s="10">
        <f t="shared" si="228"/>
        <v>0</v>
      </c>
      <c r="V7275" s="20">
        <f t="shared" si="229"/>
        <v>0</v>
      </c>
    </row>
    <row r="7276" spans="1:22" outlineLevel="4" x14ac:dyDescent="0.35">
      <c r="A7276" s="6" t="s">
        <v>1200</v>
      </c>
      <c r="B7276" s="6" t="s">
        <v>1201</v>
      </c>
      <c r="C7276" s="12" t="s">
        <v>7797</v>
      </c>
      <c r="D7276" s="5" t="s">
        <v>7798</v>
      </c>
      <c r="E7276" s="6" t="s">
        <v>7798</v>
      </c>
      <c r="F7276" s="1" t="s">
        <v>4</v>
      </c>
      <c r="G7276" s="15" t="s">
        <v>1204</v>
      </c>
      <c r="H7276" s="1" t="s">
        <v>1206</v>
      </c>
      <c r="I7276" s="2" t="s">
        <v>1207</v>
      </c>
      <c r="J7276" s="6" t="s">
        <v>4</v>
      </c>
      <c r="K7276" s="6" t="s">
        <v>4</v>
      </c>
      <c r="L7276" s="6" t="s">
        <v>4</v>
      </c>
      <c r="M7276" s="6" t="s">
        <v>5</v>
      </c>
      <c r="N7276" s="6" t="s">
        <v>7799</v>
      </c>
      <c r="O7276" s="16">
        <v>44831</v>
      </c>
      <c r="P7276" s="6" t="s">
        <v>7</v>
      </c>
      <c r="Q7276" s="18">
        <v>84393.62</v>
      </c>
      <c r="R7276" s="18">
        <v>0</v>
      </c>
      <c r="S7276" s="18">
        <v>84393.62</v>
      </c>
      <c r="T7276" s="18">
        <v>0</v>
      </c>
      <c r="U7276" s="10">
        <f t="shared" si="228"/>
        <v>0</v>
      </c>
      <c r="V7276" s="20">
        <f t="shared" si="229"/>
        <v>0</v>
      </c>
    </row>
    <row r="7277" spans="1:22" outlineLevel="4" x14ac:dyDescent="0.35">
      <c r="A7277" s="6" t="s">
        <v>1200</v>
      </c>
      <c r="B7277" s="6" t="s">
        <v>1201</v>
      </c>
      <c r="C7277" s="12" t="s">
        <v>7797</v>
      </c>
      <c r="D7277" s="5" t="s">
        <v>7798</v>
      </c>
      <c r="E7277" s="6" t="s">
        <v>7798</v>
      </c>
      <c r="F7277" s="1" t="s">
        <v>4</v>
      </c>
      <c r="G7277" s="15" t="s">
        <v>1204</v>
      </c>
      <c r="H7277" s="1" t="s">
        <v>1206</v>
      </c>
      <c r="I7277" s="2" t="s">
        <v>1207</v>
      </c>
      <c r="J7277" s="6" t="s">
        <v>4</v>
      </c>
      <c r="K7277" s="6" t="s">
        <v>4</v>
      </c>
      <c r="L7277" s="6" t="s">
        <v>4</v>
      </c>
      <c r="M7277" s="6" t="s">
        <v>5</v>
      </c>
      <c r="N7277" s="6" t="s">
        <v>7800</v>
      </c>
      <c r="O7277" s="16">
        <v>44923</v>
      </c>
      <c r="P7277" s="6" t="s">
        <v>7</v>
      </c>
      <c r="Q7277" s="18">
        <v>84393.600000000006</v>
      </c>
      <c r="R7277" s="18">
        <v>0</v>
      </c>
      <c r="S7277" s="18">
        <v>84393.600000000006</v>
      </c>
      <c r="T7277" s="18">
        <v>0</v>
      </c>
      <c r="U7277" s="10">
        <f t="shared" si="228"/>
        <v>0</v>
      </c>
      <c r="V7277" s="20">
        <f t="shared" si="229"/>
        <v>0</v>
      </c>
    </row>
    <row r="7278" spans="1:22" outlineLevel="3" x14ac:dyDescent="0.35">
      <c r="H7278" s="14" t="s">
        <v>11554</v>
      </c>
      <c r="O7278" s="16"/>
      <c r="Q7278" s="18">
        <f>SUBTOTAL(9,Q7276:Q7277)</f>
        <v>168787.22</v>
      </c>
      <c r="R7278" s="18">
        <f>SUBTOTAL(9,R7276:R7277)</f>
        <v>0</v>
      </c>
      <c r="S7278" s="18">
        <f>SUBTOTAL(9,S7276:S7277)</f>
        <v>168787.22</v>
      </c>
      <c r="T7278" s="18">
        <f>SUBTOTAL(9,T7276:T7277)</f>
        <v>0</v>
      </c>
      <c r="U7278" s="10">
        <f t="shared" si="228"/>
        <v>0</v>
      </c>
      <c r="V7278" s="20">
        <f t="shared" si="229"/>
        <v>0</v>
      </c>
    </row>
    <row r="7279" spans="1:22" outlineLevel="2" x14ac:dyDescent="0.35">
      <c r="C7279" s="13" t="s">
        <v>10955</v>
      </c>
      <c r="O7279" s="16"/>
      <c r="Q7279" s="18">
        <f>SUBTOTAL(9,Q7276:Q7277)</f>
        <v>168787.22</v>
      </c>
      <c r="R7279" s="18">
        <f>SUBTOTAL(9,R7276:R7277)</f>
        <v>0</v>
      </c>
      <c r="S7279" s="18">
        <f>SUBTOTAL(9,S7276:S7277)</f>
        <v>168787.22</v>
      </c>
      <c r="T7279" s="18">
        <f>SUBTOTAL(9,T7276:T7277)</f>
        <v>0</v>
      </c>
      <c r="U7279" s="10">
        <f t="shared" si="228"/>
        <v>0</v>
      </c>
      <c r="V7279" s="20">
        <f t="shared" si="229"/>
        <v>0</v>
      </c>
    </row>
    <row r="7280" spans="1:22" outlineLevel="4" x14ac:dyDescent="0.35">
      <c r="A7280" s="6" t="s">
        <v>1200</v>
      </c>
      <c r="B7280" s="6" t="s">
        <v>1201</v>
      </c>
      <c r="C7280" s="12" t="s">
        <v>7801</v>
      </c>
      <c r="D7280" s="5" t="s">
        <v>7802</v>
      </c>
      <c r="E7280" s="6" t="s">
        <v>7802</v>
      </c>
      <c r="F7280" s="1" t="s">
        <v>4</v>
      </c>
      <c r="G7280" s="15" t="s">
        <v>1204</v>
      </c>
      <c r="H7280" s="1" t="s">
        <v>1206</v>
      </c>
      <c r="I7280" s="2" t="s">
        <v>1207</v>
      </c>
      <c r="J7280" s="6" t="s">
        <v>4</v>
      </c>
      <c r="K7280" s="6" t="s">
        <v>4</v>
      </c>
      <c r="L7280" s="6" t="s">
        <v>4</v>
      </c>
      <c r="M7280" s="6" t="s">
        <v>5</v>
      </c>
      <c r="N7280" s="6" t="s">
        <v>7803</v>
      </c>
      <c r="O7280" s="16">
        <v>44831</v>
      </c>
      <c r="P7280" s="6" t="s">
        <v>7</v>
      </c>
      <c r="Q7280" s="18">
        <v>3481.82</v>
      </c>
      <c r="R7280" s="18">
        <v>0</v>
      </c>
      <c r="S7280" s="18">
        <v>3481.82</v>
      </c>
      <c r="T7280" s="18">
        <v>0</v>
      </c>
      <c r="U7280" s="10">
        <f t="shared" si="228"/>
        <v>0</v>
      </c>
      <c r="V7280" s="20">
        <f t="shared" si="229"/>
        <v>0</v>
      </c>
    </row>
    <row r="7281" spans="1:22" outlineLevel="4" x14ac:dyDescent="0.35">
      <c r="A7281" s="6" t="s">
        <v>1200</v>
      </c>
      <c r="B7281" s="6" t="s">
        <v>1201</v>
      </c>
      <c r="C7281" s="12" t="s">
        <v>7801</v>
      </c>
      <c r="D7281" s="5" t="s">
        <v>7802</v>
      </c>
      <c r="E7281" s="6" t="s">
        <v>7802</v>
      </c>
      <c r="F7281" s="1" t="s">
        <v>4</v>
      </c>
      <c r="G7281" s="15" t="s">
        <v>1204</v>
      </c>
      <c r="H7281" s="1" t="s">
        <v>1206</v>
      </c>
      <c r="I7281" s="2" t="s">
        <v>1207</v>
      </c>
      <c r="J7281" s="6" t="s">
        <v>4</v>
      </c>
      <c r="K7281" s="6" t="s">
        <v>4</v>
      </c>
      <c r="L7281" s="6" t="s">
        <v>4</v>
      </c>
      <c r="M7281" s="6" t="s">
        <v>5</v>
      </c>
      <c r="N7281" s="6" t="s">
        <v>7804</v>
      </c>
      <c r="O7281" s="16">
        <v>44923</v>
      </c>
      <c r="P7281" s="6" t="s">
        <v>7</v>
      </c>
      <c r="Q7281" s="18">
        <v>3481.81</v>
      </c>
      <c r="R7281" s="18">
        <v>0</v>
      </c>
      <c r="S7281" s="18">
        <v>3481.81</v>
      </c>
      <c r="T7281" s="18">
        <v>0</v>
      </c>
      <c r="U7281" s="10">
        <f t="shared" si="228"/>
        <v>0</v>
      </c>
      <c r="V7281" s="20">
        <f t="shared" si="229"/>
        <v>0</v>
      </c>
    </row>
    <row r="7282" spans="1:22" outlineLevel="3" x14ac:dyDescent="0.35">
      <c r="H7282" s="14" t="s">
        <v>11554</v>
      </c>
      <c r="O7282" s="16"/>
      <c r="Q7282" s="18">
        <f>SUBTOTAL(9,Q7280:Q7281)</f>
        <v>6963.63</v>
      </c>
      <c r="R7282" s="18">
        <f>SUBTOTAL(9,R7280:R7281)</f>
        <v>0</v>
      </c>
      <c r="S7282" s="18">
        <f>SUBTOTAL(9,S7280:S7281)</f>
        <v>6963.63</v>
      </c>
      <c r="T7282" s="18">
        <f>SUBTOTAL(9,T7280:T7281)</f>
        <v>0</v>
      </c>
      <c r="U7282" s="10">
        <f t="shared" si="228"/>
        <v>0</v>
      </c>
      <c r="V7282" s="20">
        <f t="shared" si="229"/>
        <v>0</v>
      </c>
    </row>
    <row r="7283" spans="1:22" ht="29" outlineLevel="4" x14ac:dyDescent="0.35">
      <c r="A7283" s="6" t="s">
        <v>3136</v>
      </c>
      <c r="B7283" s="6" t="s">
        <v>3137</v>
      </c>
      <c r="C7283" s="12" t="s">
        <v>7801</v>
      </c>
      <c r="D7283" s="5" t="s">
        <v>7805</v>
      </c>
      <c r="E7283" s="6" t="s">
        <v>7805</v>
      </c>
      <c r="F7283" s="1" t="s">
        <v>4</v>
      </c>
      <c r="G7283" s="15" t="s">
        <v>1372</v>
      </c>
      <c r="H7283" s="1" t="s">
        <v>7808</v>
      </c>
      <c r="I7283" s="2" t="s">
        <v>7809</v>
      </c>
      <c r="J7283" s="6" t="s">
        <v>4</v>
      </c>
      <c r="K7283" s="6" t="s">
        <v>4</v>
      </c>
      <c r="L7283" s="6" t="s">
        <v>4</v>
      </c>
      <c r="M7283" s="6" t="s">
        <v>5</v>
      </c>
      <c r="N7283" s="6" t="s">
        <v>7806</v>
      </c>
      <c r="O7283" s="16">
        <v>44823</v>
      </c>
      <c r="P7283" s="6" t="s">
        <v>7807</v>
      </c>
      <c r="Q7283" s="18">
        <v>29245.08</v>
      </c>
      <c r="R7283" s="18">
        <v>0</v>
      </c>
      <c r="S7283" s="18">
        <v>29245.08</v>
      </c>
      <c r="T7283" s="18">
        <v>0</v>
      </c>
      <c r="U7283" s="10">
        <f t="shared" si="228"/>
        <v>0</v>
      </c>
      <c r="V7283" s="20">
        <f t="shared" si="229"/>
        <v>0</v>
      </c>
    </row>
    <row r="7284" spans="1:22" outlineLevel="3" x14ac:dyDescent="0.35">
      <c r="H7284" s="14" t="s">
        <v>12641</v>
      </c>
      <c r="O7284" s="16"/>
      <c r="Q7284" s="18">
        <f>SUBTOTAL(9,Q7283:Q7283)</f>
        <v>29245.08</v>
      </c>
      <c r="R7284" s="18">
        <f>SUBTOTAL(9,R7283:R7283)</f>
        <v>0</v>
      </c>
      <c r="S7284" s="18">
        <f>SUBTOTAL(9,S7283:S7283)</f>
        <v>29245.08</v>
      </c>
      <c r="T7284" s="18">
        <f>SUBTOTAL(9,T7283:T7283)</f>
        <v>0</v>
      </c>
      <c r="U7284" s="10">
        <f t="shared" si="228"/>
        <v>0</v>
      </c>
      <c r="V7284" s="20">
        <f t="shared" si="229"/>
        <v>0</v>
      </c>
    </row>
    <row r="7285" spans="1:22" outlineLevel="2" x14ac:dyDescent="0.35">
      <c r="C7285" s="13" t="s">
        <v>10956</v>
      </c>
      <c r="O7285" s="16"/>
      <c r="Q7285" s="18">
        <f>SUBTOTAL(9,Q7280:Q7283)</f>
        <v>36208.71</v>
      </c>
      <c r="R7285" s="18">
        <f>SUBTOTAL(9,R7280:R7283)</f>
        <v>0</v>
      </c>
      <c r="S7285" s="18">
        <f>SUBTOTAL(9,S7280:S7283)</f>
        <v>36208.71</v>
      </c>
      <c r="T7285" s="18">
        <f>SUBTOTAL(9,T7280:T7283)</f>
        <v>0</v>
      </c>
      <c r="U7285" s="10">
        <f t="shared" si="228"/>
        <v>0</v>
      </c>
      <c r="V7285" s="20">
        <f t="shared" si="229"/>
        <v>0</v>
      </c>
    </row>
    <row r="7286" spans="1:22" outlineLevel="4" x14ac:dyDescent="0.35">
      <c r="A7286" s="6" t="s">
        <v>1200</v>
      </c>
      <c r="B7286" s="6" t="s">
        <v>1201</v>
      </c>
      <c r="C7286" s="12" t="s">
        <v>7810</v>
      </c>
      <c r="D7286" s="5" t="s">
        <v>7811</v>
      </c>
      <c r="E7286" s="6" t="s">
        <v>7811</v>
      </c>
      <c r="F7286" s="1" t="s">
        <v>4</v>
      </c>
      <c r="G7286" s="15" t="s">
        <v>1204</v>
      </c>
      <c r="H7286" s="1" t="s">
        <v>1206</v>
      </c>
      <c r="I7286" s="2" t="s">
        <v>1207</v>
      </c>
      <c r="J7286" s="6" t="s">
        <v>4</v>
      </c>
      <c r="K7286" s="6" t="s">
        <v>4</v>
      </c>
      <c r="L7286" s="6" t="s">
        <v>4</v>
      </c>
      <c r="M7286" s="6" t="s">
        <v>5</v>
      </c>
      <c r="N7286" s="6" t="s">
        <v>7812</v>
      </c>
      <c r="O7286" s="16">
        <v>44831</v>
      </c>
      <c r="P7286" s="6" t="s">
        <v>7</v>
      </c>
      <c r="Q7286" s="18">
        <v>214480.97</v>
      </c>
      <c r="R7286" s="18">
        <v>0</v>
      </c>
      <c r="S7286" s="18">
        <v>214480.97</v>
      </c>
      <c r="T7286" s="18">
        <v>0</v>
      </c>
      <c r="U7286" s="10">
        <f t="shared" si="228"/>
        <v>0</v>
      </c>
      <c r="V7286" s="20">
        <f t="shared" si="229"/>
        <v>0</v>
      </c>
    </row>
    <row r="7287" spans="1:22" outlineLevel="4" x14ac:dyDescent="0.35">
      <c r="A7287" s="6" t="s">
        <v>1200</v>
      </c>
      <c r="B7287" s="6" t="s">
        <v>1201</v>
      </c>
      <c r="C7287" s="12" t="s">
        <v>7810</v>
      </c>
      <c r="D7287" s="5" t="s">
        <v>7811</v>
      </c>
      <c r="E7287" s="6" t="s">
        <v>7811</v>
      </c>
      <c r="F7287" s="1" t="s">
        <v>4</v>
      </c>
      <c r="G7287" s="15" t="s">
        <v>1204</v>
      </c>
      <c r="H7287" s="1" t="s">
        <v>1206</v>
      </c>
      <c r="I7287" s="2" t="s">
        <v>1207</v>
      </c>
      <c r="J7287" s="6" t="s">
        <v>4</v>
      </c>
      <c r="K7287" s="6" t="s">
        <v>4</v>
      </c>
      <c r="L7287" s="6" t="s">
        <v>4</v>
      </c>
      <c r="M7287" s="6" t="s">
        <v>5</v>
      </c>
      <c r="N7287" s="6" t="s">
        <v>7813</v>
      </c>
      <c r="O7287" s="16">
        <v>44923</v>
      </c>
      <c r="P7287" s="6" t="s">
        <v>7</v>
      </c>
      <c r="Q7287" s="18">
        <v>214480.95</v>
      </c>
      <c r="R7287" s="18">
        <v>0</v>
      </c>
      <c r="S7287" s="18">
        <v>214480.95</v>
      </c>
      <c r="T7287" s="18">
        <v>0</v>
      </c>
      <c r="U7287" s="10">
        <f t="shared" si="228"/>
        <v>0</v>
      </c>
      <c r="V7287" s="20">
        <f t="shared" si="229"/>
        <v>0</v>
      </c>
    </row>
    <row r="7288" spans="1:22" outlineLevel="3" x14ac:dyDescent="0.35">
      <c r="H7288" s="14" t="s">
        <v>11554</v>
      </c>
      <c r="O7288" s="16"/>
      <c r="Q7288" s="18">
        <f>SUBTOTAL(9,Q7286:Q7287)</f>
        <v>428961.92000000004</v>
      </c>
      <c r="R7288" s="18">
        <f>SUBTOTAL(9,R7286:R7287)</f>
        <v>0</v>
      </c>
      <c r="S7288" s="18">
        <f>SUBTOTAL(9,S7286:S7287)</f>
        <v>428961.92000000004</v>
      </c>
      <c r="T7288" s="18">
        <f>SUBTOTAL(9,T7286:T7287)</f>
        <v>0</v>
      </c>
      <c r="U7288" s="10">
        <f t="shared" si="228"/>
        <v>0</v>
      </c>
      <c r="V7288" s="20">
        <f t="shared" si="229"/>
        <v>0</v>
      </c>
    </row>
    <row r="7289" spans="1:22" ht="29" outlineLevel="4" x14ac:dyDescent="0.35">
      <c r="A7289" s="6" t="s">
        <v>743</v>
      </c>
      <c r="B7289" s="6" t="s">
        <v>744</v>
      </c>
      <c r="C7289" s="12" t="s">
        <v>7810</v>
      </c>
      <c r="D7289" s="5" t="s">
        <v>7814</v>
      </c>
      <c r="E7289" s="6" t="s">
        <v>7814</v>
      </c>
      <c r="F7289" s="1" t="s">
        <v>4</v>
      </c>
      <c r="G7289" s="15" t="s">
        <v>1372</v>
      </c>
      <c r="H7289" s="1" t="s">
        <v>7818</v>
      </c>
      <c r="I7289" s="2" t="s">
        <v>7819</v>
      </c>
      <c r="J7289" s="6" t="s">
        <v>7815</v>
      </c>
      <c r="K7289" s="6" t="s">
        <v>4</v>
      </c>
      <c r="L7289" s="6" t="s">
        <v>4</v>
      </c>
      <c r="M7289" s="6" t="s">
        <v>5</v>
      </c>
      <c r="N7289" s="6" t="s">
        <v>7816</v>
      </c>
      <c r="O7289" s="16">
        <v>44915</v>
      </c>
      <c r="P7289" s="6" t="s">
        <v>7817</v>
      </c>
      <c r="Q7289" s="18">
        <v>100000</v>
      </c>
      <c r="R7289" s="18">
        <v>0</v>
      </c>
      <c r="S7289" s="18">
        <v>100000</v>
      </c>
      <c r="T7289" s="18">
        <v>0</v>
      </c>
      <c r="U7289" s="10">
        <f t="shared" si="228"/>
        <v>0</v>
      </c>
      <c r="V7289" s="20">
        <f t="shared" si="229"/>
        <v>0</v>
      </c>
    </row>
    <row r="7290" spans="1:22" outlineLevel="3" x14ac:dyDescent="0.35">
      <c r="H7290" s="14" t="s">
        <v>12642</v>
      </c>
      <c r="O7290" s="16"/>
      <c r="Q7290" s="18">
        <f>SUBTOTAL(9,Q7289:Q7289)</f>
        <v>100000</v>
      </c>
      <c r="R7290" s="18">
        <f>SUBTOTAL(9,R7289:R7289)</f>
        <v>0</v>
      </c>
      <c r="S7290" s="18">
        <f>SUBTOTAL(9,S7289:S7289)</f>
        <v>100000</v>
      </c>
      <c r="T7290" s="18">
        <f>SUBTOTAL(9,T7289:T7289)</f>
        <v>0</v>
      </c>
      <c r="U7290" s="10">
        <f t="shared" si="228"/>
        <v>0</v>
      </c>
      <c r="V7290" s="20">
        <f t="shared" si="229"/>
        <v>0</v>
      </c>
    </row>
    <row r="7291" spans="1:22" outlineLevel="4" x14ac:dyDescent="0.35">
      <c r="A7291" s="6" t="s">
        <v>566</v>
      </c>
      <c r="B7291" s="6" t="s">
        <v>567</v>
      </c>
      <c r="C7291" s="12" t="s">
        <v>7810</v>
      </c>
      <c r="D7291" s="5" t="s">
        <v>7811</v>
      </c>
      <c r="E7291" s="6" t="s">
        <v>7820</v>
      </c>
      <c r="F7291" s="1" t="s">
        <v>573</v>
      </c>
      <c r="G7291" s="15" t="s">
        <v>4</v>
      </c>
      <c r="H7291" s="1" t="s">
        <v>7823</v>
      </c>
      <c r="I7291" s="2" t="s">
        <v>7824</v>
      </c>
      <c r="J7291" s="6" t="s">
        <v>4</v>
      </c>
      <c r="K7291" s="6" t="s">
        <v>4</v>
      </c>
      <c r="L7291" s="6" t="s">
        <v>4</v>
      </c>
      <c r="M7291" s="6" t="s">
        <v>5</v>
      </c>
      <c r="N7291" s="6" t="s">
        <v>7821</v>
      </c>
      <c r="O7291" s="16">
        <v>44915</v>
      </c>
      <c r="P7291" s="6" t="s">
        <v>7822</v>
      </c>
      <c r="Q7291" s="18">
        <v>2586.75</v>
      </c>
      <c r="R7291" s="18">
        <v>2586.75</v>
      </c>
      <c r="S7291" s="18">
        <v>0</v>
      </c>
      <c r="T7291" s="18">
        <v>0</v>
      </c>
      <c r="U7291" s="10">
        <f t="shared" si="228"/>
        <v>0</v>
      </c>
      <c r="V7291" s="20">
        <f t="shared" si="229"/>
        <v>0</v>
      </c>
    </row>
    <row r="7292" spans="1:22" outlineLevel="4" x14ac:dyDescent="0.35">
      <c r="A7292" s="6" t="s">
        <v>566</v>
      </c>
      <c r="B7292" s="6" t="s">
        <v>567</v>
      </c>
      <c r="C7292" s="12" t="s">
        <v>7810</v>
      </c>
      <c r="D7292" s="5" t="s">
        <v>7811</v>
      </c>
      <c r="E7292" s="6" t="s">
        <v>7820</v>
      </c>
      <c r="F7292" s="1" t="s">
        <v>573</v>
      </c>
      <c r="G7292" s="15" t="s">
        <v>4</v>
      </c>
      <c r="H7292" s="1" t="s">
        <v>7823</v>
      </c>
      <c r="I7292" s="2" t="s">
        <v>7824</v>
      </c>
      <c r="J7292" s="6" t="s">
        <v>4</v>
      </c>
      <c r="K7292" s="6" t="s">
        <v>4</v>
      </c>
      <c r="L7292" s="6" t="s">
        <v>4</v>
      </c>
      <c r="M7292" s="6" t="s">
        <v>5</v>
      </c>
      <c r="N7292" s="6" t="s">
        <v>7825</v>
      </c>
      <c r="O7292" s="16">
        <v>44966</v>
      </c>
      <c r="P7292" s="6" t="s">
        <v>7</v>
      </c>
      <c r="Q7292" s="18">
        <v>7012.63</v>
      </c>
      <c r="R7292" s="18">
        <v>7012.63</v>
      </c>
      <c r="S7292" s="18">
        <v>0</v>
      </c>
      <c r="T7292" s="18">
        <v>0</v>
      </c>
      <c r="U7292" s="10">
        <f t="shared" si="228"/>
        <v>0</v>
      </c>
      <c r="V7292" s="20">
        <f t="shared" si="229"/>
        <v>0</v>
      </c>
    </row>
    <row r="7293" spans="1:22" outlineLevel="4" x14ac:dyDescent="0.35">
      <c r="A7293" s="6" t="s">
        <v>566</v>
      </c>
      <c r="B7293" s="6" t="s">
        <v>567</v>
      </c>
      <c r="C7293" s="12" t="s">
        <v>7810</v>
      </c>
      <c r="D7293" s="5" t="s">
        <v>7811</v>
      </c>
      <c r="E7293" s="6" t="s">
        <v>7820</v>
      </c>
      <c r="F7293" s="1" t="s">
        <v>573</v>
      </c>
      <c r="G7293" s="15" t="s">
        <v>4</v>
      </c>
      <c r="H7293" s="1" t="s">
        <v>7823</v>
      </c>
      <c r="I7293" s="2" t="s">
        <v>7824</v>
      </c>
      <c r="J7293" s="6" t="s">
        <v>4</v>
      </c>
      <c r="K7293" s="6" t="s">
        <v>4</v>
      </c>
      <c r="L7293" s="6" t="s">
        <v>4</v>
      </c>
      <c r="M7293" s="6" t="s">
        <v>5</v>
      </c>
      <c r="N7293" s="6" t="s">
        <v>7826</v>
      </c>
      <c r="O7293" s="16">
        <v>44986</v>
      </c>
      <c r="P7293" s="6" t="s">
        <v>7</v>
      </c>
      <c r="Q7293" s="18">
        <v>10065.73</v>
      </c>
      <c r="R7293" s="18">
        <v>10065.73</v>
      </c>
      <c r="S7293" s="18">
        <v>0</v>
      </c>
      <c r="T7293" s="18">
        <v>0</v>
      </c>
      <c r="U7293" s="10">
        <f t="shared" si="228"/>
        <v>0</v>
      </c>
      <c r="V7293" s="20">
        <f t="shared" si="229"/>
        <v>0</v>
      </c>
    </row>
    <row r="7294" spans="1:22" outlineLevel="4" x14ac:dyDescent="0.35">
      <c r="A7294" s="6" t="s">
        <v>566</v>
      </c>
      <c r="B7294" s="6" t="s">
        <v>567</v>
      </c>
      <c r="C7294" s="12" t="s">
        <v>7810</v>
      </c>
      <c r="D7294" s="5" t="s">
        <v>7811</v>
      </c>
      <c r="E7294" s="6" t="s">
        <v>7820</v>
      </c>
      <c r="F7294" s="1" t="s">
        <v>573</v>
      </c>
      <c r="G7294" s="15" t="s">
        <v>4</v>
      </c>
      <c r="H7294" s="1" t="s">
        <v>7823</v>
      </c>
      <c r="I7294" s="2" t="s">
        <v>7824</v>
      </c>
      <c r="J7294" s="6" t="s">
        <v>4</v>
      </c>
      <c r="K7294" s="6" t="s">
        <v>4</v>
      </c>
      <c r="L7294" s="6" t="s">
        <v>4</v>
      </c>
      <c r="M7294" s="6" t="s">
        <v>5</v>
      </c>
      <c r="N7294" s="6" t="s">
        <v>7827</v>
      </c>
      <c r="O7294" s="16">
        <v>44994</v>
      </c>
      <c r="P7294" s="6" t="s">
        <v>7</v>
      </c>
      <c r="Q7294" s="18">
        <v>6532.4</v>
      </c>
      <c r="R7294" s="18">
        <v>6532.4</v>
      </c>
      <c r="S7294" s="18">
        <v>0</v>
      </c>
      <c r="T7294" s="18">
        <v>0</v>
      </c>
      <c r="U7294" s="10">
        <f t="shared" si="228"/>
        <v>0</v>
      </c>
      <c r="V7294" s="20">
        <f t="shared" si="229"/>
        <v>0</v>
      </c>
    </row>
    <row r="7295" spans="1:22" outlineLevel="4" x14ac:dyDescent="0.35">
      <c r="A7295" s="6" t="s">
        <v>566</v>
      </c>
      <c r="B7295" s="6" t="s">
        <v>567</v>
      </c>
      <c r="C7295" s="12" t="s">
        <v>7810</v>
      </c>
      <c r="D7295" s="5" t="s">
        <v>7811</v>
      </c>
      <c r="E7295" s="6" t="s">
        <v>7820</v>
      </c>
      <c r="F7295" s="1" t="s">
        <v>573</v>
      </c>
      <c r="G7295" s="15" t="s">
        <v>4</v>
      </c>
      <c r="H7295" s="1" t="s">
        <v>7823</v>
      </c>
      <c r="I7295" s="2" t="s">
        <v>7824</v>
      </c>
      <c r="J7295" s="6" t="s">
        <v>4</v>
      </c>
      <c r="K7295" s="6" t="s">
        <v>4</v>
      </c>
      <c r="L7295" s="6" t="s">
        <v>4</v>
      </c>
      <c r="M7295" s="6" t="s">
        <v>5</v>
      </c>
      <c r="N7295" s="6" t="s">
        <v>7828</v>
      </c>
      <c r="O7295" s="16">
        <v>45027</v>
      </c>
      <c r="P7295" s="6" t="s">
        <v>7</v>
      </c>
      <c r="Q7295" s="18">
        <v>38334.519999999997</v>
      </c>
      <c r="R7295" s="18">
        <v>38334.519999999997</v>
      </c>
      <c r="S7295" s="18">
        <v>0</v>
      </c>
      <c r="T7295" s="18">
        <v>0</v>
      </c>
      <c r="U7295" s="10">
        <f t="shared" si="228"/>
        <v>0</v>
      </c>
      <c r="V7295" s="20">
        <f t="shared" si="229"/>
        <v>0</v>
      </c>
    </row>
    <row r="7296" spans="1:22" outlineLevel="4" x14ac:dyDescent="0.35">
      <c r="A7296" s="6" t="s">
        <v>566</v>
      </c>
      <c r="B7296" s="6" t="s">
        <v>567</v>
      </c>
      <c r="C7296" s="12" t="s">
        <v>7810</v>
      </c>
      <c r="D7296" s="5" t="s">
        <v>7811</v>
      </c>
      <c r="E7296" s="6" t="s">
        <v>7820</v>
      </c>
      <c r="F7296" s="1" t="s">
        <v>573</v>
      </c>
      <c r="G7296" s="15" t="s">
        <v>4</v>
      </c>
      <c r="H7296" s="1" t="s">
        <v>7823</v>
      </c>
      <c r="I7296" s="2" t="s">
        <v>7824</v>
      </c>
      <c r="J7296" s="6" t="s">
        <v>4</v>
      </c>
      <c r="K7296" s="6" t="s">
        <v>4</v>
      </c>
      <c r="L7296" s="6" t="s">
        <v>4</v>
      </c>
      <c r="M7296" s="6" t="s">
        <v>5</v>
      </c>
      <c r="N7296" s="6" t="s">
        <v>7829</v>
      </c>
      <c r="O7296" s="16">
        <v>45071</v>
      </c>
      <c r="P7296" s="6" t="s">
        <v>7</v>
      </c>
      <c r="Q7296" s="18">
        <v>7543.35</v>
      </c>
      <c r="R7296" s="18">
        <v>7543.35</v>
      </c>
      <c r="S7296" s="18">
        <v>0</v>
      </c>
      <c r="T7296" s="18">
        <v>0</v>
      </c>
      <c r="U7296" s="10">
        <f t="shared" si="228"/>
        <v>0</v>
      </c>
      <c r="V7296" s="20">
        <f t="shared" si="229"/>
        <v>0</v>
      </c>
    </row>
    <row r="7297" spans="1:22" outlineLevel="4" x14ac:dyDescent="0.35">
      <c r="A7297" s="6" t="s">
        <v>566</v>
      </c>
      <c r="B7297" s="6" t="s">
        <v>567</v>
      </c>
      <c r="C7297" s="12" t="s">
        <v>7810</v>
      </c>
      <c r="D7297" s="5" t="s">
        <v>7811</v>
      </c>
      <c r="E7297" s="6" t="s">
        <v>7820</v>
      </c>
      <c r="F7297" s="1" t="s">
        <v>573</v>
      </c>
      <c r="G7297" s="15" t="s">
        <v>4</v>
      </c>
      <c r="H7297" s="1" t="s">
        <v>7823</v>
      </c>
      <c r="I7297" s="2" t="s">
        <v>7824</v>
      </c>
      <c r="J7297" s="6" t="s">
        <v>4</v>
      </c>
      <c r="K7297" s="6" t="s">
        <v>4</v>
      </c>
      <c r="L7297" s="6" t="s">
        <v>4</v>
      </c>
      <c r="M7297" s="6" t="s">
        <v>5</v>
      </c>
      <c r="N7297" s="6" t="s">
        <v>7830</v>
      </c>
      <c r="O7297" s="16">
        <v>45083</v>
      </c>
      <c r="P7297" s="6" t="s">
        <v>7</v>
      </c>
      <c r="Q7297" s="18">
        <v>4937.0600000000004</v>
      </c>
      <c r="R7297" s="18">
        <v>4937.0600000000004</v>
      </c>
      <c r="S7297" s="18">
        <v>0</v>
      </c>
      <c r="T7297" s="18">
        <v>0</v>
      </c>
      <c r="U7297" s="10">
        <f t="shared" si="228"/>
        <v>0</v>
      </c>
      <c r="V7297" s="20">
        <f t="shared" si="229"/>
        <v>0</v>
      </c>
    </row>
    <row r="7298" spans="1:22" outlineLevel="4" x14ac:dyDescent="0.35">
      <c r="A7298" s="6" t="s">
        <v>566</v>
      </c>
      <c r="B7298" s="6" t="s">
        <v>567</v>
      </c>
      <c r="C7298" s="12" t="s">
        <v>7810</v>
      </c>
      <c r="D7298" s="5" t="s">
        <v>7811</v>
      </c>
      <c r="E7298" s="6" t="s">
        <v>7820</v>
      </c>
      <c r="F7298" s="1" t="s">
        <v>573</v>
      </c>
      <c r="G7298" s="15" t="s">
        <v>4</v>
      </c>
      <c r="H7298" s="1" t="s">
        <v>7823</v>
      </c>
      <c r="I7298" s="2" t="s">
        <v>7824</v>
      </c>
      <c r="J7298" s="6" t="s">
        <v>4</v>
      </c>
      <c r="K7298" s="6" t="s">
        <v>4</v>
      </c>
      <c r="L7298" s="6" t="s">
        <v>4</v>
      </c>
      <c r="M7298" s="6" t="s">
        <v>5</v>
      </c>
      <c r="N7298" s="6" t="s">
        <v>7831</v>
      </c>
      <c r="O7298" s="16">
        <v>45106</v>
      </c>
      <c r="P7298" s="6" t="s">
        <v>7</v>
      </c>
      <c r="Q7298" s="18">
        <v>4743.29</v>
      </c>
      <c r="R7298" s="18">
        <v>4743.29</v>
      </c>
      <c r="S7298" s="18">
        <v>0</v>
      </c>
      <c r="T7298" s="18">
        <v>0</v>
      </c>
      <c r="U7298" s="10">
        <f t="shared" si="228"/>
        <v>0</v>
      </c>
      <c r="V7298" s="20">
        <f t="shared" si="229"/>
        <v>0</v>
      </c>
    </row>
    <row r="7299" spans="1:22" outlineLevel="3" x14ac:dyDescent="0.35">
      <c r="H7299" s="14" t="s">
        <v>12643</v>
      </c>
      <c r="O7299" s="16"/>
      <c r="Q7299" s="18">
        <f>SUBTOTAL(9,Q7291:Q7298)</f>
        <v>81755.73</v>
      </c>
      <c r="R7299" s="18">
        <f>SUBTOTAL(9,R7291:R7298)</f>
        <v>81755.73</v>
      </c>
      <c r="S7299" s="18">
        <f>SUBTOTAL(9,S7291:S7298)</f>
        <v>0</v>
      </c>
      <c r="T7299" s="18">
        <f>SUBTOTAL(9,T7291:T7298)</f>
        <v>0</v>
      </c>
      <c r="U7299" s="10">
        <f t="shared" ref="U7299:U7362" si="230">Q7299-R7299-S7299-T7299</f>
        <v>0</v>
      </c>
      <c r="V7299" s="20">
        <f t="shared" ref="V7299:V7362" si="231">Q7299-R7299-S7299-T7299</f>
        <v>0</v>
      </c>
    </row>
    <row r="7300" spans="1:22" outlineLevel="2" x14ac:dyDescent="0.35">
      <c r="C7300" s="13" t="s">
        <v>10957</v>
      </c>
      <c r="O7300" s="16"/>
      <c r="Q7300" s="18">
        <f>SUBTOTAL(9,Q7286:Q7298)</f>
        <v>610717.65000000014</v>
      </c>
      <c r="R7300" s="18">
        <f>SUBTOTAL(9,R7286:R7298)</f>
        <v>81755.73</v>
      </c>
      <c r="S7300" s="18">
        <f>SUBTOTAL(9,S7286:S7298)</f>
        <v>528961.92000000004</v>
      </c>
      <c r="T7300" s="18">
        <f>SUBTOTAL(9,T7286:T7298)</f>
        <v>0</v>
      </c>
      <c r="U7300" s="10">
        <f t="shared" si="230"/>
        <v>1.1641532182693481E-10</v>
      </c>
      <c r="V7300" s="20">
        <f t="shared" si="231"/>
        <v>1.1641532182693481E-10</v>
      </c>
    </row>
    <row r="7301" spans="1:22" outlineLevel="4" x14ac:dyDescent="0.35">
      <c r="A7301" s="6" t="s">
        <v>1200</v>
      </c>
      <c r="B7301" s="6" t="s">
        <v>1201</v>
      </c>
      <c r="C7301" s="12" t="s">
        <v>7832</v>
      </c>
      <c r="D7301" s="5" t="s">
        <v>7833</v>
      </c>
      <c r="E7301" s="6" t="s">
        <v>7833</v>
      </c>
      <c r="F7301" s="1" t="s">
        <v>4</v>
      </c>
      <c r="G7301" s="15" t="s">
        <v>1204</v>
      </c>
      <c r="H7301" s="1" t="s">
        <v>1206</v>
      </c>
      <c r="I7301" s="2" t="s">
        <v>1207</v>
      </c>
      <c r="J7301" s="6" t="s">
        <v>4</v>
      </c>
      <c r="K7301" s="6" t="s">
        <v>4</v>
      </c>
      <c r="L7301" s="6" t="s">
        <v>4</v>
      </c>
      <c r="M7301" s="6" t="s">
        <v>5</v>
      </c>
      <c r="N7301" s="6" t="s">
        <v>7834</v>
      </c>
      <c r="O7301" s="16">
        <v>44831</v>
      </c>
      <c r="P7301" s="6" t="s">
        <v>7</v>
      </c>
      <c r="Q7301" s="18">
        <v>27397.31</v>
      </c>
      <c r="R7301" s="18">
        <v>0</v>
      </c>
      <c r="S7301" s="18">
        <v>27397.31</v>
      </c>
      <c r="T7301" s="18">
        <v>0</v>
      </c>
      <c r="U7301" s="10">
        <f t="shared" si="230"/>
        <v>0</v>
      </c>
      <c r="V7301" s="20">
        <f t="shared" si="231"/>
        <v>0</v>
      </c>
    </row>
    <row r="7302" spans="1:22" outlineLevel="4" x14ac:dyDescent="0.35">
      <c r="A7302" s="6" t="s">
        <v>1200</v>
      </c>
      <c r="B7302" s="6" t="s">
        <v>1201</v>
      </c>
      <c r="C7302" s="12" t="s">
        <v>7832</v>
      </c>
      <c r="D7302" s="5" t="s">
        <v>7833</v>
      </c>
      <c r="E7302" s="6" t="s">
        <v>7833</v>
      </c>
      <c r="F7302" s="1" t="s">
        <v>4</v>
      </c>
      <c r="G7302" s="15" t="s">
        <v>1204</v>
      </c>
      <c r="H7302" s="1" t="s">
        <v>1206</v>
      </c>
      <c r="I7302" s="2" t="s">
        <v>1207</v>
      </c>
      <c r="J7302" s="6" t="s">
        <v>4</v>
      </c>
      <c r="K7302" s="6" t="s">
        <v>4</v>
      </c>
      <c r="L7302" s="6" t="s">
        <v>4</v>
      </c>
      <c r="M7302" s="6" t="s">
        <v>5</v>
      </c>
      <c r="N7302" s="6" t="s">
        <v>7835</v>
      </c>
      <c r="O7302" s="16">
        <v>44923</v>
      </c>
      <c r="P7302" s="6" t="s">
        <v>7</v>
      </c>
      <c r="Q7302" s="18">
        <v>27397.3</v>
      </c>
      <c r="R7302" s="18">
        <v>0</v>
      </c>
      <c r="S7302" s="18">
        <v>27397.3</v>
      </c>
      <c r="T7302" s="18">
        <v>0</v>
      </c>
      <c r="U7302" s="10">
        <f t="shared" si="230"/>
        <v>0</v>
      </c>
      <c r="V7302" s="20">
        <f t="shared" si="231"/>
        <v>0</v>
      </c>
    </row>
    <row r="7303" spans="1:22" outlineLevel="3" x14ac:dyDescent="0.35">
      <c r="H7303" s="14" t="s">
        <v>11554</v>
      </c>
      <c r="O7303" s="16"/>
      <c r="Q7303" s="18">
        <f>SUBTOTAL(9,Q7301:Q7302)</f>
        <v>54794.61</v>
      </c>
      <c r="R7303" s="18">
        <f>SUBTOTAL(9,R7301:R7302)</f>
        <v>0</v>
      </c>
      <c r="S7303" s="18">
        <f>SUBTOTAL(9,S7301:S7302)</f>
        <v>54794.61</v>
      </c>
      <c r="T7303" s="18">
        <f>SUBTOTAL(9,T7301:T7302)</f>
        <v>0</v>
      </c>
      <c r="U7303" s="10">
        <f t="shared" si="230"/>
        <v>0</v>
      </c>
      <c r="V7303" s="20">
        <f t="shared" si="231"/>
        <v>0</v>
      </c>
    </row>
    <row r="7304" spans="1:22" outlineLevel="2" x14ac:dyDescent="0.35">
      <c r="C7304" s="13" t="s">
        <v>10958</v>
      </c>
      <c r="O7304" s="16"/>
      <c r="Q7304" s="18">
        <f>SUBTOTAL(9,Q7301:Q7302)</f>
        <v>54794.61</v>
      </c>
      <c r="R7304" s="18">
        <f>SUBTOTAL(9,R7301:R7302)</f>
        <v>0</v>
      </c>
      <c r="S7304" s="18">
        <f>SUBTOTAL(9,S7301:S7302)</f>
        <v>54794.61</v>
      </c>
      <c r="T7304" s="18">
        <f>SUBTOTAL(9,T7301:T7302)</f>
        <v>0</v>
      </c>
      <c r="U7304" s="10">
        <f t="shared" si="230"/>
        <v>0</v>
      </c>
      <c r="V7304" s="20">
        <f t="shared" si="231"/>
        <v>0</v>
      </c>
    </row>
    <row r="7305" spans="1:22" outlineLevel="4" x14ac:dyDescent="0.35">
      <c r="A7305" s="6" t="s">
        <v>1200</v>
      </c>
      <c r="B7305" s="6" t="s">
        <v>1201</v>
      </c>
      <c r="C7305" s="12" t="s">
        <v>7836</v>
      </c>
      <c r="D7305" s="5" t="s">
        <v>7837</v>
      </c>
      <c r="E7305" s="6" t="s">
        <v>7837</v>
      </c>
      <c r="F7305" s="1" t="s">
        <v>4</v>
      </c>
      <c r="G7305" s="15" t="s">
        <v>1204</v>
      </c>
      <c r="H7305" s="1" t="s">
        <v>1206</v>
      </c>
      <c r="I7305" s="2" t="s">
        <v>1207</v>
      </c>
      <c r="J7305" s="6" t="s">
        <v>4</v>
      </c>
      <c r="K7305" s="6" t="s">
        <v>4</v>
      </c>
      <c r="L7305" s="6" t="s">
        <v>4</v>
      </c>
      <c r="M7305" s="6" t="s">
        <v>5</v>
      </c>
      <c r="N7305" s="6" t="s">
        <v>7838</v>
      </c>
      <c r="O7305" s="16">
        <v>44831</v>
      </c>
      <c r="P7305" s="6" t="s">
        <v>7</v>
      </c>
      <c r="Q7305" s="18">
        <v>3101.57</v>
      </c>
      <c r="R7305" s="18">
        <v>0</v>
      </c>
      <c r="S7305" s="18">
        <v>3101.57</v>
      </c>
      <c r="T7305" s="18">
        <v>0</v>
      </c>
      <c r="U7305" s="10">
        <f t="shared" si="230"/>
        <v>0</v>
      </c>
      <c r="V7305" s="20">
        <f t="shared" si="231"/>
        <v>0</v>
      </c>
    </row>
    <row r="7306" spans="1:22" outlineLevel="4" x14ac:dyDescent="0.35">
      <c r="A7306" s="6" t="s">
        <v>1200</v>
      </c>
      <c r="B7306" s="6" t="s">
        <v>1201</v>
      </c>
      <c r="C7306" s="12" t="s">
        <v>7836</v>
      </c>
      <c r="D7306" s="5" t="s">
        <v>7837</v>
      </c>
      <c r="E7306" s="6" t="s">
        <v>7837</v>
      </c>
      <c r="F7306" s="1" t="s">
        <v>4</v>
      </c>
      <c r="G7306" s="15" t="s">
        <v>1204</v>
      </c>
      <c r="H7306" s="1" t="s">
        <v>1206</v>
      </c>
      <c r="I7306" s="2" t="s">
        <v>1207</v>
      </c>
      <c r="J7306" s="6" t="s">
        <v>4</v>
      </c>
      <c r="K7306" s="6" t="s">
        <v>4</v>
      </c>
      <c r="L7306" s="6" t="s">
        <v>4</v>
      </c>
      <c r="M7306" s="6" t="s">
        <v>5</v>
      </c>
      <c r="N7306" s="6" t="s">
        <v>7839</v>
      </c>
      <c r="O7306" s="16">
        <v>44923</v>
      </c>
      <c r="P7306" s="6" t="s">
        <v>7</v>
      </c>
      <c r="Q7306" s="18">
        <v>3101.55</v>
      </c>
      <c r="R7306" s="18">
        <v>0</v>
      </c>
      <c r="S7306" s="18">
        <v>3101.55</v>
      </c>
      <c r="T7306" s="18">
        <v>0</v>
      </c>
      <c r="U7306" s="10">
        <f t="shared" si="230"/>
        <v>0</v>
      </c>
      <c r="V7306" s="20">
        <f t="shared" si="231"/>
        <v>0</v>
      </c>
    </row>
    <row r="7307" spans="1:22" outlineLevel="3" x14ac:dyDescent="0.35">
      <c r="H7307" s="14" t="s">
        <v>11554</v>
      </c>
      <c r="O7307" s="16"/>
      <c r="Q7307" s="18">
        <f>SUBTOTAL(9,Q7305:Q7306)</f>
        <v>6203.1200000000008</v>
      </c>
      <c r="R7307" s="18">
        <f>SUBTOTAL(9,R7305:R7306)</f>
        <v>0</v>
      </c>
      <c r="S7307" s="18">
        <f>SUBTOTAL(9,S7305:S7306)</f>
        <v>6203.1200000000008</v>
      </c>
      <c r="T7307" s="18">
        <f>SUBTOTAL(9,T7305:T7306)</f>
        <v>0</v>
      </c>
      <c r="U7307" s="10">
        <f t="shared" si="230"/>
        <v>0</v>
      </c>
      <c r="V7307" s="20">
        <f t="shared" si="231"/>
        <v>0</v>
      </c>
    </row>
    <row r="7308" spans="1:22" outlineLevel="2" x14ac:dyDescent="0.35">
      <c r="C7308" s="13" t="s">
        <v>10959</v>
      </c>
      <c r="O7308" s="16"/>
      <c r="Q7308" s="18">
        <f>SUBTOTAL(9,Q7305:Q7306)</f>
        <v>6203.1200000000008</v>
      </c>
      <c r="R7308" s="18">
        <f>SUBTOTAL(9,R7305:R7306)</f>
        <v>0</v>
      </c>
      <c r="S7308" s="18">
        <f>SUBTOTAL(9,S7305:S7306)</f>
        <v>6203.1200000000008</v>
      </c>
      <c r="T7308" s="18">
        <f>SUBTOTAL(9,T7305:T7306)</f>
        <v>0</v>
      </c>
      <c r="U7308" s="10">
        <f t="shared" si="230"/>
        <v>0</v>
      </c>
      <c r="V7308" s="20">
        <f t="shared" si="231"/>
        <v>0</v>
      </c>
    </row>
    <row r="7309" spans="1:22" outlineLevel="4" x14ac:dyDescent="0.35">
      <c r="A7309" s="6" t="s">
        <v>1200</v>
      </c>
      <c r="B7309" s="6" t="s">
        <v>1201</v>
      </c>
      <c r="C7309" s="12" t="s">
        <v>7840</v>
      </c>
      <c r="D7309" s="5" t="s">
        <v>7841</v>
      </c>
      <c r="E7309" s="6" t="s">
        <v>7841</v>
      </c>
      <c r="F7309" s="1" t="s">
        <v>4</v>
      </c>
      <c r="G7309" s="15" t="s">
        <v>1204</v>
      </c>
      <c r="H7309" s="1" t="s">
        <v>1206</v>
      </c>
      <c r="I7309" s="2" t="s">
        <v>1207</v>
      </c>
      <c r="J7309" s="6" t="s">
        <v>4</v>
      </c>
      <c r="K7309" s="6" t="s">
        <v>4</v>
      </c>
      <c r="L7309" s="6" t="s">
        <v>4</v>
      </c>
      <c r="M7309" s="6" t="s">
        <v>5</v>
      </c>
      <c r="N7309" s="6" t="s">
        <v>7842</v>
      </c>
      <c r="O7309" s="16">
        <v>44831</v>
      </c>
      <c r="P7309" s="6" t="s">
        <v>7</v>
      </c>
      <c r="Q7309" s="18">
        <v>14787.15</v>
      </c>
      <c r="R7309" s="18">
        <v>0</v>
      </c>
      <c r="S7309" s="18">
        <v>14787.15</v>
      </c>
      <c r="T7309" s="18">
        <v>0</v>
      </c>
      <c r="U7309" s="10">
        <f t="shared" si="230"/>
        <v>0</v>
      </c>
      <c r="V7309" s="20">
        <f t="shared" si="231"/>
        <v>0</v>
      </c>
    </row>
    <row r="7310" spans="1:22" outlineLevel="4" x14ac:dyDescent="0.35">
      <c r="A7310" s="6" t="s">
        <v>1200</v>
      </c>
      <c r="B7310" s="6" t="s">
        <v>1201</v>
      </c>
      <c r="C7310" s="12" t="s">
        <v>7840</v>
      </c>
      <c r="D7310" s="5" t="s">
        <v>7841</v>
      </c>
      <c r="E7310" s="6" t="s">
        <v>7841</v>
      </c>
      <c r="F7310" s="1" t="s">
        <v>4</v>
      </c>
      <c r="G7310" s="15" t="s">
        <v>1204</v>
      </c>
      <c r="H7310" s="1" t="s">
        <v>1206</v>
      </c>
      <c r="I7310" s="2" t="s">
        <v>1207</v>
      </c>
      <c r="J7310" s="6" t="s">
        <v>4</v>
      </c>
      <c r="K7310" s="6" t="s">
        <v>4</v>
      </c>
      <c r="L7310" s="6" t="s">
        <v>4</v>
      </c>
      <c r="M7310" s="6" t="s">
        <v>5</v>
      </c>
      <c r="N7310" s="6" t="s">
        <v>7843</v>
      </c>
      <c r="O7310" s="16">
        <v>44923</v>
      </c>
      <c r="P7310" s="6" t="s">
        <v>7</v>
      </c>
      <c r="Q7310" s="18">
        <v>14787.14</v>
      </c>
      <c r="R7310" s="18">
        <v>0</v>
      </c>
      <c r="S7310" s="18">
        <v>14787.14</v>
      </c>
      <c r="T7310" s="18">
        <v>0</v>
      </c>
      <c r="U7310" s="10">
        <f t="shared" si="230"/>
        <v>0</v>
      </c>
      <c r="V7310" s="20">
        <f t="shared" si="231"/>
        <v>0</v>
      </c>
    </row>
    <row r="7311" spans="1:22" outlineLevel="3" x14ac:dyDescent="0.35">
      <c r="H7311" s="14" t="s">
        <v>11554</v>
      </c>
      <c r="O7311" s="16"/>
      <c r="Q7311" s="18">
        <f>SUBTOTAL(9,Q7309:Q7310)</f>
        <v>29574.29</v>
      </c>
      <c r="R7311" s="18">
        <f>SUBTOTAL(9,R7309:R7310)</f>
        <v>0</v>
      </c>
      <c r="S7311" s="18">
        <f>SUBTOTAL(9,S7309:S7310)</f>
        <v>29574.29</v>
      </c>
      <c r="T7311" s="18">
        <f>SUBTOTAL(9,T7309:T7310)</f>
        <v>0</v>
      </c>
      <c r="U7311" s="10">
        <f t="shared" si="230"/>
        <v>0</v>
      </c>
      <c r="V7311" s="20">
        <f t="shared" si="231"/>
        <v>0</v>
      </c>
    </row>
    <row r="7312" spans="1:22" outlineLevel="2" x14ac:dyDescent="0.35">
      <c r="C7312" s="13" t="s">
        <v>10960</v>
      </c>
      <c r="O7312" s="16"/>
      <c r="Q7312" s="18">
        <f>SUBTOTAL(9,Q7309:Q7310)</f>
        <v>29574.29</v>
      </c>
      <c r="R7312" s="18">
        <f>SUBTOTAL(9,R7309:R7310)</f>
        <v>0</v>
      </c>
      <c r="S7312" s="18">
        <f>SUBTOTAL(9,S7309:S7310)</f>
        <v>29574.29</v>
      </c>
      <c r="T7312" s="18">
        <f>SUBTOTAL(9,T7309:T7310)</f>
        <v>0</v>
      </c>
      <c r="U7312" s="10">
        <f t="shared" si="230"/>
        <v>0</v>
      </c>
      <c r="V7312" s="20">
        <f t="shared" si="231"/>
        <v>0</v>
      </c>
    </row>
    <row r="7313" spans="1:22" outlineLevel="4" x14ac:dyDescent="0.35">
      <c r="A7313" s="6" t="s">
        <v>1200</v>
      </c>
      <c r="B7313" s="6" t="s">
        <v>1201</v>
      </c>
      <c r="C7313" s="12" t="s">
        <v>7844</v>
      </c>
      <c r="D7313" s="5" t="s">
        <v>7845</v>
      </c>
      <c r="E7313" s="6" t="s">
        <v>7845</v>
      </c>
      <c r="F7313" s="1" t="s">
        <v>4</v>
      </c>
      <c r="G7313" s="15" t="s">
        <v>1204</v>
      </c>
      <c r="H7313" s="1" t="s">
        <v>1206</v>
      </c>
      <c r="I7313" s="2" t="s">
        <v>1207</v>
      </c>
      <c r="J7313" s="6" t="s">
        <v>4</v>
      </c>
      <c r="K7313" s="6" t="s">
        <v>4</v>
      </c>
      <c r="L7313" s="6" t="s">
        <v>4</v>
      </c>
      <c r="M7313" s="6" t="s">
        <v>5</v>
      </c>
      <c r="N7313" s="6" t="s">
        <v>7846</v>
      </c>
      <c r="O7313" s="16">
        <v>44831</v>
      </c>
      <c r="P7313" s="6" t="s">
        <v>7</v>
      </c>
      <c r="Q7313" s="18">
        <v>23469.55</v>
      </c>
      <c r="R7313" s="18">
        <v>0</v>
      </c>
      <c r="S7313" s="18">
        <v>23469.55</v>
      </c>
      <c r="T7313" s="18">
        <v>0</v>
      </c>
      <c r="U7313" s="10">
        <f t="shared" si="230"/>
        <v>0</v>
      </c>
      <c r="V7313" s="20">
        <f t="shared" si="231"/>
        <v>0</v>
      </c>
    </row>
    <row r="7314" spans="1:22" outlineLevel="4" x14ac:dyDescent="0.35">
      <c r="A7314" s="6" t="s">
        <v>1200</v>
      </c>
      <c r="B7314" s="6" t="s">
        <v>1201</v>
      </c>
      <c r="C7314" s="12" t="s">
        <v>7844</v>
      </c>
      <c r="D7314" s="5" t="s">
        <v>7845</v>
      </c>
      <c r="E7314" s="6" t="s">
        <v>7845</v>
      </c>
      <c r="F7314" s="1" t="s">
        <v>4</v>
      </c>
      <c r="G7314" s="15" t="s">
        <v>1204</v>
      </c>
      <c r="H7314" s="1" t="s">
        <v>1206</v>
      </c>
      <c r="I7314" s="2" t="s">
        <v>1207</v>
      </c>
      <c r="J7314" s="6" t="s">
        <v>4</v>
      </c>
      <c r="K7314" s="6" t="s">
        <v>4</v>
      </c>
      <c r="L7314" s="6" t="s">
        <v>4</v>
      </c>
      <c r="M7314" s="6" t="s">
        <v>5</v>
      </c>
      <c r="N7314" s="6" t="s">
        <v>7847</v>
      </c>
      <c r="O7314" s="16">
        <v>44923</v>
      </c>
      <c r="P7314" s="6" t="s">
        <v>7</v>
      </c>
      <c r="Q7314" s="18">
        <v>23469.53</v>
      </c>
      <c r="R7314" s="18">
        <v>0</v>
      </c>
      <c r="S7314" s="18">
        <v>23469.53</v>
      </c>
      <c r="T7314" s="18">
        <v>0</v>
      </c>
      <c r="U7314" s="10">
        <f t="shared" si="230"/>
        <v>0</v>
      </c>
      <c r="V7314" s="20">
        <f t="shared" si="231"/>
        <v>0</v>
      </c>
    </row>
    <row r="7315" spans="1:22" outlineLevel="3" x14ac:dyDescent="0.35">
      <c r="H7315" s="14" t="s">
        <v>11554</v>
      </c>
      <c r="O7315" s="16"/>
      <c r="Q7315" s="18">
        <f>SUBTOTAL(9,Q7313:Q7314)</f>
        <v>46939.08</v>
      </c>
      <c r="R7315" s="18">
        <f>SUBTOTAL(9,R7313:R7314)</f>
        <v>0</v>
      </c>
      <c r="S7315" s="18">
        <f>SUBTOTAL(9,S7313:S7314)</f>
        <v>46939.08</v>
      </c>
      <c r="T7315" s="18">
        <f>SUBTOTAL(9,T7313:T7314)</f>
        <v>0</v>
      </c>
      <c r="U7315" s="10">
        <f t="shared" si="230"/>
        <v>0</v>
      </c>
      <c r="V7315" s="20">
        <f t="shared" si="231"/>
        <v>0</v>
      </c>
    </row>
    <row r="7316" spans="1:22" outlineLevel="2" x14ac:dyDescent="0.35">
      <c r="C7316" s="13" t="s">
        <v>10961</v>
      </c>
      <c r="O7316" s="16"/>
      <c r="Q7316" s="18">
        <f>SUBTOTAL(9,Q7313:Q7314)</f>
        <v>46939.08</v>
      </c>
      <c r="R7316" s="18">
        <f>SUBTOTAL(9,R7313:R7314)</f>
        <v>0</v>
      </c>
      <c r="S7316" s="18">
        <f>SUBTOTAL(9,S7313:S7314)</f>
        <v>46939.08</v>
      </c>
      <c r="T7316" s="18">
        <f>SUBTOTAL(9,T7313:T7314)</f>
        <v>0</v>
      </c>
      <c r="U7316" s="10">
        <f t="shared" si="230"/>
        <v>0</v>
      </c>
      <c r="V7316" s="20">
        <f t="shared" si="231"/>
        <v>0</v>
      </c>
    </row>
    <row r="7317" spans="1:22" outlineLevel="4" x14ac:dyDescent="0.35">
      <c r="A7317" s="6" t="s">
        <v>1200</v>
      </c>
      <c r="B7317" s="6" t="s">
        <v>1201</v>
      </c>
      <c r="C7317" s="12" t="s">
        <v>7848</v>
      </c>
      <c r="D7317" s="5" t="s">
        <v>7849</v>
      </c>
      <c r="E7317" s="6" t="s">
        <v>7849</v>
      </c>
      <c r="F7317" s="1" t="s">
        <v>4</v>
      </c>
      <c r="G7317" s="15" t="s">
        <v>1204</v>
      </c>
      <c r="H7317" s="1" t="s">
        <v>1206</v>
      </c>
      <c r="I7317" s="2" t="s">
        <v>1207</v>
      </c>
      <c r="J7317" s="6" t="s">
        <v>4</v>
      </c>
      <c r="K7317" s="6" t="s">
        <v>4</v>
      </c>
      <c r="L7317" s="6" t="s">
        <v>4</v>
      </c>
      <c r="M7317" s="6" t="s">
        <v>5</v>
      </c>
      <c r="N7317" s="6" t="s">
        <v>7850</v>
      </c>
      <c r="O7317" s="16">
        <v>44831</v>
      </c>
      <c r="P7317" s="6" t="s">
        <v>7</v>
      </c>
      <c r="Q7317" s="18">
        <v>5820.1</v>
      </c>
      <c r="R7317" s="18">
        <v>0</v>
      </c>
      <c r="S7317" s="18">
        <v>5820.1</v>
      </c>
      <c r="T7317" s="18">
        <v>0</v>
      </c>
      <c r="U7317" s="10">
        <f t="shared" si="230"/>
        <v>0</v>
      </c>
      <c r="V7317" s="20">
        <f t="shared" si="231"/>
        <v>0</v>
      </c>
    </row>
    <row r="7318" spans="1:22" outlineLevel="4" x14ac:dyDescent="0.35">
      <c r="A7318" s="6" t="s">
        <v>1200</v>
      </c>
      <c r="B7318" s="6" t="s">
        <v>1201</v>
      </c>
      <c r="C7318" s="12" t="s">
        <v>7848</v>
      </c>
      <c r="D7318" s="5" t="s">
        <v>7849</v>
      </c>
      <c r="E7318" s="6" t="s">
        <v>7849</v>
      </c>
      <c r="F7318" s="1" t="s">
        <v>4</v>
      </c>
      <c r="G7318" s="15" t="s">
        <v>1204</v>
      </c>
      <c r="H7318" s="1" t="s">
        <v>1206</v>
      </c>
      <c r="I7318" s="2" t="s">
        <v>1207</v>
      </c>
      <c r="J7318" s="6" t="s">
        <v>4</v>
      </c>
      <c r="K7318" s="6" t="s">
        <v>4</v>
      </c>
      <c r="L7318" s="6" t="s">
        <v>4</v>
      </c>
      <c r="M7318" s="6" t="s">
        <v>5</v>
      </c>
      <c r="N7318" s="6" t="s">
        <v>7851</v>
      </c>
      <c r="O7318" s="16">
        <v>44923</v>
      </c>
      <c r="P7318" s="6" t="s">
        <v>7</v>
      </c>
      <c r="Q7318" s="18">
        <v>6275.68</v>
      </c>
      <c r="R7318" s="18">
        <v>0</v>
      </c>
      <c r="S7318" s="18">
        <v>6275.68</v>
      </c>
      <c r="T7318" s="18">
        <v>0</v>
      </c>
      <c r="U7318" s="10">
        <f t="shared" si="230"/>
        <v>0</v>
      </c>
      <c r="V7318" s="20">
        <f t="shared" si="231"/>
        <v>0</v>
      </c>
    </row>
    <row r="7319" spans="1:22" outlineLevel="3" x14ac:dyDescent="0.35">
      <c r="H7319" s="14" t="s">
        <v>11554</v>
      </c>
      <c r="O7319" s="16"/>
      <c r="Q7319" s="18">
        <f>SUBTOTAL(9,Q7317:Q7318)</f>
        <v>12095.78</v>
      </c>
      <c r="R7319" s="18">
        <f>SUBTOTAL(9,R7317:R7318)</f>
        <v>0</v>
      </c>
      <c r="S7319" s="18">
        <f>SUBTOTAL(9,S7317:S7318)</f>
        <v>12095.78</v>
      </c>
      <c r="T7319" s="18">
        <f>SUBTOTAL(9,T7317:T7318)</f>
        <v>0</v>
      </c>
      <c r="U7319" s="10">
        <f t="shared" si="230"/>
        <v>0</v>
      </c>
      <c r="V7319" s="20">
        <f t="shared" si="231"/>
        <v>0</v>
      </c>
    </row>
    <row r="7320" spans="1:22" outlineLevel="2" x14ac:dyDescent="0.35">
      <c r="C7320" s="13" t="s">
        <v>10962</v>
      </c>
      <c r="O7320" s="16"/>
      <c r="Q7320" s="18">
        <f>SUBTOTAL(9,Q7317:Q7318)</f>
        <v>12095.78</v>
      </c>
      <c r="R7320" s="18">
        <f>SUBTOTAL(9,R7317:R7318)</f>
        <v>0</v>
      </c>
      <c r="S7320" s="18">
        <f>SUBTOTAL(9,S7317:S7318)</f>
        <v>12095.78</v>
      </c>
      <c r="T7320" s="18">
        <f>SUBTOTAL(9,T7317:T7318)</f>
        <v>0</v>
      </c>
      <c r="U7320" s="10">
        <f t="shared" si="230"/>
        <v>0</v>
      </c>
      <c r="V7320" s="20">
        <f t="shared" si="231"/>
        <v>0</v>
      </c>
    </row>
    <row r="7321" spans="1:22" outlineLevel="4" x14ac:dyDescent="0.35">
      <c r="A7321" s="6" t="s">
        <v>1200</v>
      </c>
      <c r="B7321" s="6" t="s">
        <v>1201</v>
      </c>
      <c r="C7321" s="12" t="s">
        <v>7852</v>
      </c>
      <c r="D7321" s="5" t="s">
        <v>7853</v>
      </c>
      <c r="E7321" s="6" t="s">
        <v>7853</v>
      </c>
      <c r="F7321" s="1" t="s">
        <v>4</v>
      </c>
      <c r="G7321" s="15" t="s">
        <v>1204</v>
      </c>
      <c r="H7321" s="1" t="s">
        <v>1206</v>
      </c>
      <c r="I7321" s="2" t="s">
        <v>1207</v>
      </c>
      <c r="J7321" s="6" t="s">
        <v>4</v>
      </c>
      <c r="K7321" s="6" t="s">
        <v>4</v>
      </c>
      <c r="L7321" s="6" t="s">
        <v>4</v>
      </c>
      <c r="M7321" s="6" t="s">
        <v>5</v>
      </c>
      <c r="N7321" s="6" t="s">
        <v>7854</v>
      </c>
      <c r="O7321" s="16">
        <v>44831</v>
      </c>
      <c r="P7321" s="6" t="s">
        <v>7</v>
      </c>
      <c r="Q7321" s="18">
        <v>5548.06</v>
      </c>
      <c r="R7321" s="18">
        <v>0</v>
      </c>
      <c r="S7321" s="18">
        <v>5548.06</v>
      </c>
      <c r="T7321" s="18">
        <v>0</v>
      </c>
      <c r="U7321" s="10">
        <f t="shared" si="230"/>
        <v>0</v>
      </c>
      <c r="V7321" s="20">
        <f t="shared" si="231"/>
        <v>0</v>
      </c>
    </row>
    <row r="7322" spans="1:22" outlineLevel="4" x14ac:dyDescent="0.35">
      <c r="A7322" s="6" t="s">
        <v>1200</v>
      </c>
      <c r="B7322" s="6" t="s">
        <v>1201</v>
      </c>
      <c r="C7322" s="12" t="s">
        <v>7852</v>
      </c>
      <c r="D7322" s="5" t="s">
        <v>7853</v>
      </c>
      <c r="E7322" s="6" t="s">
        <v>7853</v>
      </c>
      <c r="F7322" s="1" t="s">
        <v>4</v>
      </c>
      <c r="G7322" s="15" t="s">
        <v>1204</v>
      </c>
      <c r="H7322" s="1" t="s">
        <v>1206</v>
      </c>
      <c r="I7322" s="2" t="s">
        <v>1207</v>
      </c>
      <c r="J7322" s="6" t="s">
        <v>4</v>
      </c>
      <c r="K7322" s="6" t="s">
        <v>4</v>
      </c>
      <c r="L7322" s="6" t="s">
        <v>4</v>
      </c>
      <c r="M7322" s="6" t="s">
        <v>5</v>
      </c>
      <c r="N7322" s="6" t="s">
        <v>7855</v>
      </c>
      <c r="O7322" s="16">
        <v>44923</v>
      </c>
      <c r="P7322" s="6" t="s">
        <v>7</v>
      </c>
      <c r="Q7322" s="18">
        <v>5548.05</v>
      </c>
      <c r="R7322" s="18">
        <v>0</v>
      </c>
      <c r="S7322" s="18">
        <v>5548.05</v>
      </c>
      <c r="T7322" s="18">
        <v>0</v>
      </c>
      <c r="U7322" s="10">
        <f t="shared" si="230"/>
        <v>0</v>
      </c>
      <c r="V7322" s="20">
        <f t="shared" si="231"/>
        <v>0</v>
      </c>
    </row>
    <row r="7323" spans="1:22" outlineLevel="3" x14ac:dyDescent="0.35">
      <c r="H7323" s="14" t="s">
        <v>11554</v>
      </c>
      <c r="O7323" s="16"/>
      <c r="Q7323" s="18">
        <f>SUBTOTAL(9,Q7321:Q7322)</f>
        <v>11096.11</v>
      </c>
      <c r="R7323" s="18">
        <f>SUBTOTAL(9,R7321:R7322)</f>
        <v>0</v>
      </c>
      <c r="S7323" s="18">
        <f>SUBTOTAL(9,S7321:S7322)</f>
        <v>11096.11</v>
      </c>
      <c r="T7323" s="18">
        <f>SUBTOTAL(9,T7321:T7322)</f>
        <v>0</v>
      </c>
      <c r="U7323" s="10">
        <f t="shared" si="230"/>
        <v>0</v>
      </c>
      <c r="V7323" s="20">
        <f t="shared" si="231"/>
        <v>0</v>
      </c>
    </row>
    <row r="7324" spans="1:22" outlineLevel="2" x14ac:dyDescent="0.35">
      <c r="C7324" s="13" t="s">
        <v>10963</v>
      </c>
      <c r="O7324" s="16"/>
      <c r="Q7324" s="18">
        <f>SUBTOTAL(9,Q7321:Q7322)</f>
        <v>11096.11</v>
      </c>
      <c r="R7324" s="18">
        <f>SUBTOTAL(9,R7321:R7322)</f>
        <v>0</v>
      </c>
      <c r="S7324" s="18">
        <f>SUBTOTAL(9,S7321:S7322)</f>
        <v>11096.11</v>
      </c>
      <c r="T7324" s="18">
        <f>SUBTOTAL(9,T7321:T7322)</f>
        <v>0</v>
      </c>
      <c r="U7324" s="10">
        <f t="shared" si="230"/>
        <v>0</v>
      </c>
      <c r="V7324" s="20">
        <f t="shared" si="231"/>
        <v>0</v>
      </c>
    </row>
    <row r="7325" spans="1:22" outlineLevel="4" x14ac:dyDescent="0.35">
      <c r="A7325" s="6" t="s">
        <v>1200</v>
      </c>
      <c r="B7325" s="6" t="s">
        <v>1201</v>
      </c>
      <c r="C7325" s="12" t="s">
        <v>7856</v>
      </c>
      <c r="D7325" s="5" t="s">
        <v>7857</v>
      </c>
      <c r="E7325" s="6" t="s">
        <v>7857</v>
      </c>
      <c r="F7325" s="1" t="s">
        <v>4</v>
      </c>
      <c r="G7325" s="15" t="s">
        <v>1204</v>
      </c>
      <c r="H7325" s="1" t="s">
        <v>1206</v>
      </c>
      <c r="I7325" s="2" t="s">
        <v>1207</v>
      </c>
      <c r="J7325" s="6" t="s">
        <v>4</v>
      </c>
      <c r="K7325" s="6" t="s">
        <v>4</v>
      </c>
      <c r="L7325" s="6" t="s">
        <v>4</v>
      </c>
      <c r="M7325" s="6" t="s">
        <v>5</v>
      </c>
      <c r="N7325" s="6" t="s">
        <v>7858</v>
      </c>
      <c r="O7325" s="16">
        <v>44831</v>
      </c>
      <c r="P7325" s="6" t="s">
        <v>7</v>
      </c>
      <c r="Q7325" s="18">
        <v>2936.96</v>
      </c>
      <c r="R7325" s="18">
        <v>0</v>
      </c>
      <c r="S7325" s="18">
        <v>2936.96</v>
      </c>
      <c r="T7325" s="18">
        <v>0</v>
      </c>
      <c r="U7325" s="10">
        <f t="shared" si="230"/>
        <v>0</v>
      </c>
      <c r="V7325" s="20">
        <f t="shared" si="231"/>
        <v>0</v>
      </c>
    </row>
    <row r="7326" spans="1:22" outlineLevel="4" x14ac:dyDescent="0.35">
      <c r="A7326" s="6" t="s">
        <v>1200</v>
      </c>
      <c r="B7326" s="6" t="s">
        <v>1201</v>
      </c>
      <c r="C7326" s="12" t="s">
        <v>7856</v>
      </c>
      <c r="D7326" s="5" t="s">
        <v>7857</v>
      </c>
      <c r="E7326" s="6" t="s">
        <v>7857</v>
      </c>
      <c r="F7326" s="1" t="s">
        <v>4</v>
      </c>
      <c r="G7326" s="15" t="s">
        <v>1204</v>
      </c>
      <c r="H7326" s="1" t="s">
        <v>1206</v>
      </c>
      <c r="I7326" s="2" t="s">
        <v>1207</v>
      </c>
      <c r="J7326" s="6" t="s">
        <v>4</v>
      </c>
      <c r="K7326" s="6" t="s">
        <v>4</v>
      </c>
      <c r="L7326" s="6" t="s">
        <v>4</v>
      </c>
      <c r="M7326" s="6" t="s">
        <v>5</v>
      </c>
      <c r="N7326" s="6" t="s">
        <v>7859</v>
      </c>
      <c r="O7326" s="16">
        <v>44923</v>
      </c>
      <c r="P7326" s="6" t="s">
        <v>7</v>
      </c>
      <c r="Q7326" s="18">
        <v>2936.95</v>
      </c>
      <c r="R7326" s="18">
        <v>0</v>
      </c>
      <c r="S7326" s="18">
        <v>2936.95</v>
      </c>
      <c r="T7326" s="18">
        <v>0</v>
      </c>
      <c r="U7326" s="10">
        <f t="shared" si="230"/>
        <v>0</v>
      </c>
      <c r="V7326" s="20">
        <f t="shared" si="231"/>
        <v>0</v>
      </c>
    </row>
    <row r="7327" spans="1:22" outlineLevel="3" x14ac:dyDescent="0.35">
      <c r="H7327" s="14" t="s">
        <v>11554</v>
      </c>
      <c r="O7327" s="16"/>
      <c r="Q7327" s="18">
        <f>SUBTOTAL(9,Q7325:Q7326)</f>
        <v>5873.91</v>
      </c>
      <c r="R7327" s="18">
        <f>SUBTOTAL(9,R7325:R7326)</f>
        <v>0</v>
      </c>
      <c r="S7327" s="18">
        <f>SUBTOTAL(9,S7325:S7326)</f>
        <v>5873.91</v>
      </c>
      <c r="T7327" s="18">
        <f>SUBTOTAL(9,T7325:T7326)</f>
        <v>0</v>
      </c>
      <c r="U7327" s="10">
        <f t="shared" si="230"/>
        <v>0</v>
      </c>
      <c r="V7327" s="20">
        <f t="shared" si="231"/>
        <v>0</v>
      </c>
    </row>
    <row r="7328" spans="1:22" outlineLevel="2" x14ac:dyDescent="0.35">
      <c r="C7328" s="13" t="s">
        <v>10964</v>
      </c>
      <c r="O7328" s="16"/>
      <c r="Q7328" s="18">
        <f>SUBTOTAL(9,Q7325:Q7326)</f>
        <v>5873.91</v>
      </c>
      <c r="R7328" s="18">
        <f>SUBTOTAL(9,R7325:R7326)</f>
        <v>0</v>
      </c>
      <c r="S7328" s="18">
        <f>SUBTOTAL(9,S7325:S7326)</f>
        <v>5873.91</v>
      </c>
      <c r="T7328" s="18">
        <f>SUBTOTAL(9,T7325:T7326)</f>
        <v>0</v>
      </c>
      <c r="U7328" s="10">
        <f t="shared" si="230"/>
        <v>0</v>
      </c>
      <c r="V7328" s="20">
        <f t="shared" si="231"/>
        <v>0</v>
      </c>
    </row>
    <row r="7329" spans="1:22" outlineLevel="4" x14ac:dyDescent="0.35">
      <c r="A7329" s="6" t="s">
        <v>1200</v>
      </c>
      <c r="B7329" s="6" t="s">
        <v>1201</v>
      </c>
      <c r="C7329" s="12" t="s">
        <v>7860</v>
      </c>
      <c r="D7329" s="5" t="s">
        <v>7861</v>
      </c>
      <c r="E7329" s="6" t="s">
        <v>7861</v>
      </c>
      <c r="F7329" s="1" t="s">
        <v>4</v>
      </c>
      <c r="G7329" s="15" t="s">
        <v>1204</v>
      </c>
      <c r="H7329" s="1" t="s">
        <v>1206</v>
      </c>
      <c r="I7329" s="2" t="s">
        <v>1207</v>
      </c>
      <c r="J7329" s="6" t="s">
        <v>4</v>
      </c>
      <c r="K7329" s="6" t="s">
        <v>4</v>
      </c>
      <c r="L7329" s="6" t="s">
        <v>4</v>
      </c>
      <c r="M7329" s="6" t="s">
        <v>5</v>
      </c>
      <c r="N7329" s="6" t="s">
        <v>7862</v>
      </c>
      <c r="O7329" s="16">
        <v>44831</v>
      </c>
      <c r="P7329" s="6" t="s">
        <v>7</v>
      </c>
      <c r="Q7329" s="18">
        <v>6345.51</v>
      </c>
      <c r="R7329" s="18">
        <v>0</v>
      </c>
      <c r="S7329" s="18">
        <v>6345.51</v>
      </c>
      <c r="T7329" s="18">
        <v>0</v>
      </c>
      <c r="U7329" s="10">
        <f t="shared" si="230"/>
        <v>0</v>
      </c>
      <c r="V7329" s="20">
        <f t="shared" si="231"/>
        <v>0</v>
      </c>
    </row>
    <row r="7330" spans="1:22" outlineLevel="4" x14ac:dyDescent="0.35">
      <c r="A7330" s="6" t="s">
        <v>1200</v>
      </c>
      <c r="B7330" s="6" t="s">
        <v>1201</v>
      </c>
      <c r="C7330" s="12" t="s">
        <v>7860</v>
      </c>
      <c r="D7330" s="5" t="s">
        <v>7861</v>
      </c>
      <c r="E7330" s="6" t="s">
        <v>7861</v>
      </c>
      <c r="F7330" s="1" t="s">
        <v>4</v>
      </c>
      <c r="G7330" s="15" t="s">
        <v>1204</v>
      </c>
      <c r="H7330" s="1" t="s">
        <v>1206</v>
      </c>
      <c r="I7330" s="2" t="s">
        <v>1207</v>
      </c>
      <c r="J7330" s="6" t="s">
        <v>4</v>
      </c>
      <c r="K7330" s="6" t="s">
        <v>4</v>
      </c>
      <c r="L7330" s="6" t="s">
        <v>4</v>
      </c>
      <c r="M7330" s="6" t="s">
        <v>5</v>
      </c>
      <c r="N7330" s="6" t="s">
        <v>7863</v>
      </c>
      <c r="O7330" s="16">
        <v>44923</v>
      </c>
      <c r="P7330" s="6" t="s">
        <v>7</v>
      </c>
      <c r="Q7330" s="18">
        <v>6345.5</v>
      </c>
      <c r="R7330" s="18">
        <v>0</v>
      </c>
      <c r="S7330" s="18">
        <v>6345.5</v>
      </c>
      <c r="T7330" s="18">
        <v>0</v>
      </c>
      <c r="U7330" s="10">
        <f t="shared" si="230"/>
        <v>0</v>
      </c>
      <c r="V7330" s="20">
        <f t="shared" si="231"/>
        <v>0</v>
      </c>
    </row>
    <row r="7331" spans="1:22" outlineLevel="3" x14ac:dyDescent="0.35">
      <c r="H7331" s="14" t="s">
        <v>11554</v>
      </c>
      <c r="O7331" s="16"/>
      <c r="Q7331" s="18">
        <f>SUBTOTAL(9,Q7329:Q7330)</f>
        <v>12691.01</v>
      </c>
      <c r="R7331" s="18">
        <f>SUBTOTAL(9,R7329:R7330)</f>
        <v>0</v>
      </c>
      <c r="S7331" s="18">
        <f>SUBTOTAL(9,S7329:S7330)</f>
        <v>12691.01</v>
      </c>
      <c r="T7331" s="18">
        <f>SUBTOTAL(9,T7329:T7330)</f>
        <v>0</v>
      </c>
      <c r="U7331" s="10">
        <f t="shared" si="230"/>
        <v>0</v>
      </c>
      <c r="V7331" s="20">
        <f t="shared" si="231"/>
        <v>0</v>
      </c>
    </row>
    <row r="7332" spans="1:22" outlineLevel="2" x14ac:dyDescent="0.35">
      <c r="C7332" s="13" t="s">
        <v>10965</v>
      </c>
      <c r="O7332" s="16"/>
      <c r="Q7332" s="18">
        <f>SUBTOTAL(9,Q7329:Q7330)</f>
        <v>12691.01</v>
      </c>
      <c r="R7332" s="18">
        <f>SUBTOTAL(9,R7329:R7330)</f>
        <v>0</v>
      </c>
      <c r="S7332" s="18">
        <f>SUBTOTAL(9,S7329:S7330)</f>
        <v>12691.01</v>
      </c>
      <c r="T7332" s="18">
        <f>SUBTOTAL(9,T7329:T7330)</f>
        <v>0</v>
      </c>
      <c r="U7332" s="10">
        <f t="shared" si="230"/>
        <v>0</v>
      </c>
      <c r="V7332" s="20">
        <f t="shared" si="231"/>
        <v>0</v>
      </c>
    </row>
    <row r="7333" spans="1:22" outlineLevel="4" x14ac:dyDescent="0.35">
      <c r="A7333" s="6" t="s">
        <v>1200</v>
      </c>
      <c r="B7333" s="6" t="s">
        <v>1201</v>
      </c>
      <c r="C7333" s="12" t="s">
        <v>7864</v>
      </c>
      <c r="D7333" s="5" t="s">
        <v>7865</v>
      </c>
      <c r="E7333" s="6" t="s">
        <v>7865</v>
      </c>
      <c r="F7333" s="1" t="s">
        <v>4</v>
      </c>
      <c r="G7333" s="15" t="s">
        <v>1204</v>
      </c>
      <c r="H7333" s="1" t="s">
        <v>1206</v>
      </c>
      <c r="I7333" s="2" t="s">
        <v>1207</v>
      </c>
      <c r="J7333" s="6" t="s">
        <v>4</v>
      </c>
      <c r="K7333" s="6" t="s">
        <v>4</v>
      </c>
      <c r="L7333" s="6" t="s">
        <v>4</v>
      </c>
      <c r="M7333" s="6" t="s">
        <v>5</v>
      </c>
      <c r="N7333" s="6" t="s">
        <v>7866</v>
      </c>
      <c r="O7333" s="16">
        <v>44831</v>
      </c>
      <c r="P7333" s="6" t="s">
        <v>7</v>
      </c>
      <c r="Q7333" s="18">
        <v>12392.41</v>
      </c>
      <c r="R7333" s="18">
        <v>0</v>
      </c>
      <c r="S7333" s="18">
        <v>12392.41</v>
      </c>
      <c r="T7333" s="18">
        <v>0</v>
      </c>
      <c r="U7333" s="10">
        <f t="shared" si="230"/>
        <v>0</v>
      </c>
      <c r="V7333" s="20">
        <f t="shared" si="231"/>
        <v>0</v>
      </c>
    </row>
    <row r="7334" spans="1:22" outlineLevel="4" x14ac:dyDescent="0.35">
      <c r="A7334" s="6" t="s">
        <v>1200</v>
      </c>
      <c r="B7334" s="6" t="s">
        <v>1201</v>
      </c>
      <c r="C7334" s="12" t="s">
        <v>7864</v>
      </c>
      <c r="D7334" s="5" t="s">
        <v>7865</v>
      </c>
      <c r="E7334" s="6" t="s">
        <v>7865</v>
      </c>
      <c r="F7334" s="1" t="s">
        <v>4</v>
      </c>
      <c r="G7334" s="15" t="s">
        <v>1204</v>
      </c>
      <c r="H7334" s="1" t="s">
        <v>1206</v>
      </c>
      <c r="I7334" s="2" t="s">
        <v>1207</v>
      </c>
      <c r="J7334" s="6" t="s">
        <v>4</v>
      </c>
      <c r="K7334" s="6" t="s">
        <v>4</v>
      </c>
      <c r="L7334" s="6" t="s">
        <v>4</v>
      </c>
      <c r="M7334" s="6" t="s">
        <v>5</v>
      </c>
      <c r="N7334" s="6" t="s">
        <v>7867</v>
      </c>
      <c r="O7334" s="16">
        <v>44923</v>
      </c>
      <c r="P7334" s="6" t="s">
        <v>7</v>
      </c>
      <c r="Q7334" s="18">
        <v>12392.39</v>
      </c>
      <c r="R7334" s="18">
        <v>0</v>
      </c>
      <c r="S7334" s="18">
        <v>12392.39</v>
      </c>
      <c r="T7334" s="18">
        <v>0</v>
      </c>
      <c r="U7334" s="10">
        <f t="shared" si="230"/>
        <v>0</v>
      </c>
      <c r="V7334" s="20">
        <f t="shared" si="231"/>
        <v>0</v>
      </c>
    </row>
    <row r="7335" spans="1:22" outlineLevel="3" x14ac:dyDescent="0.35">
      <c r="H7335" s="14" t="s">
        <v>11554</v>
      </c>
      <c r="O7335" s="16"/>
      <c r="Q7335" s="18">
        <f>SUBTOTAL(9,Q7333:Q7334)</f>
        <v>24784.799999999999</v>
      </c>
      <c r="R7335" s="18">
        <f>SUBTOTAL(9,R7333:R7334)</f>
        <v>0</v>
      </c>
      <c r="S7335" s="18">
        <f>SUBTOTAL(9,S7333:S7334)</f>
        <v>24784.799999999999</v>
      </c>
      <c r="T7335" s="18">
        <f>SUBTOTAL(9,T7333:T7334)</f>
        <v>0</v>
      </c>
      <c r="U7335" s="10">
        <f t="shared" si="230"/>
        <v>0</v>
      </c>
      <c r="V7335" s="20">
        <f t="shared" si="231"/>
        <v>0</v>
      </c>
    </row>
    <row r="7336" spans="1:22" outlineLevel="2" x14ac:dyDescent="0.35">
      <c r="C7336" s="13" t="s">
        <v>10966</v>
      </c>
      <c r="O7336" s="16"/>
      <c r="Q7336" s="18">
        <f>SUBTOTAL(9,Q7333:Q7334)</f>
        <v>24784.799999999999</v>
      </c>
      <c r="R7336" s="18">
        <f>SUBTOTAL(9,R7333:R7334)</f>
        <v>0</v>
      </c>
      <c r="S7336" s="18">
        <f>SUBTOTAL(9,S7333:S7334)</f>
        <v>24784.799999999999</v>
      </c>
      <c r="T7336" s="18">
        <f>SUBTOTAL(9,T7333:T7334)</f>
        <v>0</v>
      </c>
      <c r="U7336" s="10">
        <f t="shared" si="230"/>
        <v>0</v>
      </c>
      <c r="V7336" s="20">
        <f t="shared" si="231"/>
        <v>0</v>
      </c>
    </row>
    <row r="7337" spans="1:22" outlineLevel="4" x14ac:dyDescent="0.35">
      <c r="A7337" s="6" t="s">
        <v>1200</v>
      </c>
      <c r="B7337" s="6" t="s">
        <v>1201</v>
      </c>
      <c r="C7337" s="12" t="s">
        <v>7868</v>
      </c>
      <c r="D7337" s="5" t="s">
        <v>7869</v>
      </c>
      <c r="E7337" s="6" t="s">
        <v>7869</v>
      </c>
      <c r="F7337" s="1" t="s">
        <v>4</v>
      </c>
      <c r="G7337" s="15" t="s">
        <v>1204</v>
      </c>
      <c r="H7337" s="1" t="s">
        <v>1206</v>
      </c>
      <c r="I7337" s="2" t="s">
        <v>1207</v>
      </c>
      <c r="J7337" s="6" t="s">
        <v>4</v>
      </c>
      <c r="K7337" s="6" t="s">
        <v>4</v>
      </c>
      <c r="L7337" s="6" t="s">
        <v>4</v>
      </c>
      <c r="M7337" s="6" t="s">
        <v>5</v>
      </c>
      <c r="N7337" s="6" t="s">
        <v>7870</v>
      </c>
      <c r="O7337" s="16">
        <v>44923</v>
      </c>
      <c r="P7337" s="6" t="s">
        <v>7</v>
      </c>
      <c r="Q7337" s="18">
        <v>22552.19</v>
      </c>
      <c r="R7337" s="18">
        <v>0</v>
      </c>
      <c r="S7337" s="18">
        <v>22552.19</v>
      </c>
      <c r="T7337" s="18">
        <v>0</v>
      </c>
      <c r="U7337" s="10">
        <f t="shared" si="230"/>
        <v>0</v>
      </c>
      <c r="V7337" s="20">
        <f t="shared" si="231"/>
        <v>0</v>
      </c>
    </row>
    <row r="7338" spans="1:22" outlineLevel="3" x14ac:dyDescent="0.35">
      <c r="H7338" s="14" t="s">
        <v>11554</v>
      </c>
      <c r="O7338" s="16"/>
      <c r="Q7338" s="18">
        <f>SUBTOTAL(9,Q7337:Q7337)</f>
        <v>22552.19</v>
      </c>
      <c r="R7338" s="18">
        <f>SUBTOTAL(9,R7337:R7337)</f>
        <v>0</v>
      </c>
      <c r="S7338" s="18">
        <f>SUBTOTAL(9,S7337:S7337)</f>
        <v>22552.19</v>
      </c>
      <c r="T7338" s="18">
        <f>SUBTOTAL(9,T7337:T7337)</f>
        <v>0</v>
      </c>
      <c r="U7338" s="10">
        <f t="shared" si="230"/>
        <v>0</v>
      </c>
      <c r="V7338" s="20">
        <f t="shared" si="231"/>
        <v>0</v>
      </c>
    </row>
    <row r="7339" spans="1:22" outlineLevel="2" x14ac:dyDescent="0.35">
      <c r="C7339" s="13" t="s">
        <v>10967</v>
      </c>
      <c r="O7339" s="16"/>
      <c r="Q7339" s="18">
        <f>SUBTOTAL(9,Q7337:Q7337)</f>
        <v>22552.19</v>
      </c>
      <c r="R7339" s="18">
        <f>SUBTOTAL(9,R7337:R7337)</f>
        <v>0</v>
      </c>
      <c r="S7339" s="18">
        <f>SUBTOTAL(9,S7337:S7337)</f>
        <v>22552.19</v>
      </c>
      <c r="T7339" s="18">
        <f>SUBTOTAL(9,T7337:T7337)</f>
        <v>0</v>
      </c>
      <c r="U7339" s="10">
        <f t="shared" si="230"/>
        <v>0</v>
      </c>
      <c r="V7339" s="20">
        <f t="shared" si="231"/>
        <v>0</v>
      </c>
    </row>
    <row r="7340" spans="1:22" outlineLevel="4" x14ac:dyDescent="0.35">
      <c r="A7340" s="6" t="s">
        <v>1200</v>
      </c>
      <c r="B7340" s="6" t="s">
        <v>1201</v>
      </c>
      <c r="C7340" s="12" t="s">
        <v>7871</v>
      </c>
      <c r="D7340" s="5" t="s">
        <v>7872</v>
      </c>
      <c r="E7340" s="6" t="s">
        <v>7872</v>
      </c>
      <c r="F7340" s="1" t="s">
        <v>4</v>
      </c>
      <c r="G7340" s="15" t="s">
        <v>1204</v>
      </c>
      <c r="H7340" s="1" t="s">
        <v>1206</v>
      </c>
      <c r="I7340" s="2" t="s">
        <v>1207</v>
      </c>
      <c r="J7340" s="6" t="s">
        <v>4</v>
      </c>
      <c r="K7340" s="6" t="s">
        <v>4</v>
      </c>
      <c r="L7340" s="6" t="s">
        <v>4</v>
      </c>
      <c r="M7340" s="6" t="s">
        <v>5</v>
      </c>
      <c r="N7340" s="6" t="s">
        <v>7873</v>
      </c>
      <c r="O7340" s="16">
        <v>44831</v>
      </c>
      <c r="P7340" s="6" t="s">
        <v>7</v>
      </c>
      <c r="Q7340" s="18">
        <v>42529.120000000003</v>
      </c>
      <c r="R7340" s="18">
        <v>0</v>
      </c>
      <c r="S7340" s="18">
        <v>42529.120000000003</v>
      </c>
      <c r="T7340" s="18">
        <v>0</v>
      </c>
      <c r="U7340" s="10">
        <f t="shared" si="230"/>
        <v>0</v>
      </c>
      <c r="V7340" s="20">
        <f t="shared" si="231"/>
        <v>0</v>
      </c>
    </row>
    <row r="7341" spans="1:22" outlineLevel="4" x14ac:dyDescent="0.35">
      <c r="A7341" s="6" t="s">
        <v>1200</v>
      </c>
      <c r="B7341" s="6" t="s">
        <v>1201</v>
      </c>
      <c r="C7341" s="12" t="s">
        <v>7871</v>
      </c>
      <c r="D7341" s="5" t="s">
        <v>7872</v>
      </c>
      <c r="E7341" s="6" t="s">
        <v>7872</v>
      </c>
      <c r="F7341" s="1" t="s">
        <v>4</v>
      </c>
      <c r="G7341" s="15" t="s">
        <v>1204</v>
      </c>
      <c r="H7341" s="1" t="s">
        <v>1206</v>
      </c>
      <c r="I7341" s="2" t="s">
        <v>1207</v>
      </c>
      <c r="J7341" s="6" t="s">
        <v>4</v>
      </c>
      <c r="K7341" s="6" t="s">
        <v>4</v>
      </c>
      <c r="L7341" s="6" t="s">
        <v>4</v>
      </c>
      <c r="M7341" s="6" t="s">
        <v>5</v>
      </c>
      <c r="N7341" s="6" t="s">
        <v>7874</v>
      </c>
      <c r="O7341" s="16">
        <v>44923</v>
      </c>
      <c r="P7341" s="6" t="s">
        <v>7</v>
      </c>
      <c r="Q7341" s="18">
        <v>42529.11</v>
      </c>
      <c r="R7341" s="18">
        <v>0</v>
      </c>
      <c r="S7341" s="18">
        <v>42529.11</v>
      </c>
      <c r="T7341" s="18">
        <v>0</v>
      </c>
      <c r="U7341" s="10">
        <f t="shared" si="230"/>
        <v>0</v>
      </c>
      <c r="V7341" s="20">
        <f t="shared" si="231"/>
        <v>0</v>
      </c>
    </row>
    <row r="7342" spans="1:22" outlineLevel="3" x14ac:dyDescent="0.35">
      <c r="H7342" s="14" t="s">
        <v>11554</v>
      </c>
      <c r="O7342" s="16"/>
      <c r="Q7342" s="18">
        <f>SUBTOTAL(9,Q7340:Q7341)</f>
        <v>85058.23000000001</v>
      </c>
      <c r="R7342" s="18">
        <f>SUBTOTAL(9,R7340:R7341)</f>
        <v>0</v>
      </c>
      <c r="S7342" s="18">
        <f>SUBTOTAL(9,S7340:S7341)</f>
        <v>85058.23000000001</v>
      </c>
      <c r="T7342" s="18">
        <f>SUBTOTAL(9,T7340:T7341)</f>
        <v>0</v>
      </c>
      <c r="U7342" s="10">
        <f t="shared" si="230"/>
        <v>0</v>
      </c>
      <c r="V7342" s="20">
        <f t="shared" si="231"/>
        <v>0</v>
      </c>
    </row>
    <row r="7343" spans="1:22" outlineLevel="2" x14ac:dyDescent="0.35">
      <c r="C7343" s="13" t="s">
        <v>10968</v>
      </c>
      <c r="O7343" s="16"/>
      <c r="Q7343" s="18">
        <f>SUBTOTAL(9,Q7340:Q7341)</f>
        <v>85058.23000000001</v>
      </c>
      <c r="R7343" s="18">
        <f>SUBTOTAL(9,R7340:R7341)</f>
        <v>0</v>
      </c>
      <c r="S7343" s="18">
        <f>SUBTOTAL(9,S7340:S7341)</f>
        <v>85058.23000000001</v>
      </c>
      <c r="T7343" s="18">
        <f>SUBTOTAL(9,T7340:T7341)</f>
        <v>0</v>
      </c>
      <c r="U7343" s="10">
        <f t="shared" si="230"/>
        <v>0</v>
      </c>
      <c r="V7343" s="20">
        <f t="shared" si="231"/>
        <v>0</v>
      </c>
    </row>
    <row r="7344" spans="1:22" outlineLevel="4" x14ac:dyDescent="0.35">
      <c r="A7344" s="6" t="s">
        <v>1200</v>
      </c>
      <c r="B7344" s="6" t="s">
        <v>1201</v>
      </c>
      <c r="C7344" s="12" t="s">
        <v>7875</v>
      </c>
      <c r="D7344" s="5" t="s">
        <v>7876</v>
      </c>
      <c r="E7344" s="6" t="s">
        <v>7876</v>
      </c>
      <c r="F7344" s="1" t="s">
        <v>4</v>
      </c>
      <c r="G7344" s="15" t="s">
        <v>1204</v>
      </c>
      <c r="H7344" s="1" t="s">
        <v>1206</v>
      </c>
      <c r="I7344" s="2" t="s">
        <v>1207</v>
      </c>
      <c r="J7344" s="6" t="s">
        <v>4</v>
      </c>
      <c r="K7344" s="6" t="s">
        <v>4</v>
      </c>
      <c r="L7344" s="6" t="s">
        <v>4</v>
      </c>
      <c r="M7344" s="6" t="s">
        <v>5</v>
      </c>
      <c r="N7344" s="6" t="s">
        <v>7877</v>
      </c>
      <c r="O7344" s="16">
        <v>44831</v>
      </c>
      <c r="P7344" s="6" t="s">
        <v>7</v>
      </c>
      <c r="Q7344" s="18">
        <v>69218.67</v>
      </c>
      <c r="R7344" s="18">
        <v>0</v>
      </c>
      <c r="S7344" s="18">
        <v>69218.67</v>
      </c>
      <c r="T7344" s="18">
        <v>0</v>
      </c>
      <c r="U7344" s="10">
        <f t="shared" si="230"/>
        <v>0</v>
      </c>
      <c r="V7344" s="20">
        <f t="shared" si="231"/>
        <v>0</v>
      </c>
    </row>
    <row r="7345" spans="1:22" outlineLevel="4" x14ac:dyDescent="0.35">
      <c r="A7345" s="6" t="s">
        <v>1200</v>
      </c>
      <c r="B7345" s="6" t="s">
        <v>1201</v>
      </c>
      <c r="C7345" s="12" t="s">
        <v>7875</v>
      </c>
      <c r="D7345" s="5" t="s">
        <v>7876</v>
      </c>
      <c r="E7345" s="6" t="s">
        <v>7876</v>
      </c>
      <c r="F7345" s="1" t="s">
        <v>4</v>
      </c>
      <c r="G7345" s="15" t="s">
        <v>1204</v>
      </c>
      <c r="H7345" s="1" t="s">
        <v>1206</v>
      </c>
      <c r="I7345" s="2" t="s">
        <v>1207</v>
      </c>
      <c r="J7345" s="6" t="s">
        <v>4</v>
      </c>
      <c r="K7345" s="6" t="s">
        <v>4</v>
      </c>
      <c r="L7345" s="6" t="s">
        <v>4</v>
      </c>
      <c r="M7345" s="6" t="s">
        <v>5</v>
      </c>
      <c r="N7345" s="6" t="s">
        <v>7878</v>
      </c>
      <c r="O7345" s="16">
        <v>44923</v>
      </c>
      <c r="P7345" s="6" t="s">
        <v>7</v>
      </c>
      <c r="Q7345" s="18">
        <v>69218.66</v>
      </c>
      <c r="R7345" s="18">
        <v>0</v>
      </c>
      <c r="S7345" s="18">
        <v>69218.66</v>
      </c>
      <c r="T7345" s="18">
        <v>0</v>
      </c>
      <c r="U7345" s="10">
        <f t="shared" si="230"/>
        <v>0</v>
      </c>
      <c r="V7345" s="20">
        <f t="shared" si="231"/>
        <v>0</v>
      </c>
    </row>
    <row r="7346" spans="1:22" outlineLevel="3" x14ac:dyDescent="0.35">
      <c r="H7346" s="14" t="s">
        <v>11554</v>
      </c>
      <c r="O7346" s="16"/>
      <c r="Q7346" s="18">
        <f>SUBTOTAL(9,Q7344:Q7345)</f>
        <v>138437.33000000002</v>
      </c>
      <c r="R7346" s="18">
        <f>SUBTOTAL(9,R7344:R7345)</f>
        <v>0</v>
      </c>
      <c r="S7346" s="18">
        <f>SUBTOTAL(9,S7344:S7345)</f>
        <v>138437.33000000002</v>
      </c>
      <c r="T7346" s="18">
        <f>SUBTOTAL(9,T7344:T7345)</f>
        <v>0</v>
      </c>
      <c r="U7346" s="10">
        <f t="shared" si="230"/>
        <v>0</v>
      </c>
      <c r="V7346" s="20">
        <f t="shared" si="231"/>
        <v>0</v>
      </c>
    </row>
    <row r="7347" spans="1:22" outlineLevel="4" x14ac:dyDescent="0.35">
      <c r="A7347" s="6" t="s">
        <v>52</v>
      </c>
      <c r="B7347" s="6" t="s">
        <v>53</v>
      </c>
      <c r="C7347" s="12" t="s">
        <v>7875</v>
      </c>
      <c r="D7347" s="5" t="s">
        <v>7879</v>
      </c>
      <c r="E7347" s="6" t="s">
        <v>7879</v>
      </c>
      <c r="F7347" s="1" t="s">
        <v>4</v>
      </c>
      <c r="G7347" s="15" t="s">
        <v>2195</v>
      </c>
      <c r="H7347" s="1" t="s">
        <v>7881</v>
      </c>
      <c r="I7347" s="2" t="s">
        <v>7882</v>
      </c>
      <c r="J7347" s="6" t="s">
        <v>4</v>
      </c>
      <c r="K7347" s="6" t="s">
        <v>4</v>
      </c>
      <c r="L7347" s="6" t="s">
        <v>4</v>
      </c>
      <c r="M7347" s="6" t="s">
        <v>5</v>
      </c>
      <c r="N7347" s="6" t="s">
        <v>7880</v>
      </c>
      <c r="O7347" s="16">
        <v>44769</v>
      </c>
      <c r="P7347" s="6" t="s">
        <v>7</v>
      </c>
      <c r="Q7347" s="18">
        <v>402.8</v>
      </c>
      <c r="R7347" s="18">
        <v>0</v>
      </c>
      <c r="S7347" s="18">
        <v>402.8</v>
      </c>
      <c r="T7347" s="18">
        <v>0</v>
      </c>
      <c r="U7347" s="10">
        <f t="shared" si="230"/>
        <v>0</v>
      </c>
      <c r="V7347" s="20">
        <f t="shared" si="231"/>
        <v>0</v>
      </c>
    </row>
    <row r="7348" spans="1:22" outlineLevel="4" x14ac:dyDescent="0.35">
      <c r="A7348" s="6" t="s">
        <v>52</v>
      </c>
      <c r="B7348" s="6" t="s">
        <v>53</v>
      </c>
      <c r="C7348" s="12" t="s">
        <v>7875</v>
      </c>
      <c r="D7348" s="5" t="s">
        <v>7879</v>
      </c>
      <c r="E7348" s="6" t="s">
        <v>7879</v>
      </c>
      <c r="F7348" s="1" t="s">
        <v>55</v>
      </c>
      <c r="G7348" s="15" t="s">
        <v>4</v>
      </c>
      <c r="H7348" s="1" t="s">
        <v>7881</v>
      </c>
      <c r="I7348" s="2" t="s">
        <v>7882</v>
      </c>
      <c r="J7348" s="6" t="s">
        <v>4</v>
      </c>
      <c r="K7348" s="6" t="s">
        <v>4</v>
      </c>
      <c r="L7348" s="6" t="s">
        <v>4</v>
      </c>
      <c r="M7348" s="6" t="s">
        <v>5</v>
      </c>
      <c r="N7348" s="6" t="s">
        <v>7880</v>
      </c>
      <c r="O7348" s="16">
        <v>44769</v>
      </c>
      <c r="P7348" s="6" t="s">
        <v>7</v>
      </c>
      <c r="Q7348" s="18">
        <v>3625.2</v>
      </c>
      <c r="R7348" s="18">
        <v>3625.2</v>
      </c>
      <c r="S7348" s="18">
        <v>0</v>
      </c>
      <c r="T7348" s="18">
        <v>0</v>
      </c>
      <c r="U7348" s="10">
        <f t="shared" si="230"/>
        <v>0</v>
      </c>
      <c r="V7348" s="20">
        <f t="shared" si="231"/>
        <v>0</v>
      </c>
    </row>
    <row r="7349" spans="1:22" outlineLevel="3" x14ac:dyDescent="0.35">
      <c r="H7349" s="14" t="s">
        <v>12644</v>
      </c>
      <c r="O7349" s="16"/>
      <c r="Q7349" s="18">
        <f>SUBTOTAL(9,Q7347:Q7348)</f>
        <v>4028</v>
      </c>
      <c r="R7349" s="18">
        <f>SUBTOTAL(9,R7347:R7348)</f>
        <v>3625.2</v>
      </c>
      <c r="S7349" s="18">
        <f>SUBTOTAL(9,S7347:S7348)</f>
        <v>402.8</v>
      </c>
      <c r="T7349" s="18">
        <f>SUBTOTAL(9,T7347:T7348)</f>
        <v>0</v>
      </c>
      <c r="U7349" s="10">
        <f t="shared" si="230"/>
        <v>1.7053025658242404E-13</v>
      </c>
      <c r="V7349" s="20">
        <f t="shared" si="231"/>
        <v>1.7053025658242404E-13</v>
      </c>
    </row>
    <row r="7350" spans="1:22" ht="29" outlineLevel="4" x14ac:dyDescent="0.35">
      <c r="A7350" s="6" t="s">
        <v>52</v>
      </c>
      <c r="B7350" s="6" t="s">
        <v>53</v>
      </c>
      <c r="C7350" s="12" t="s">
        <v>7875</v>
      </c>
      <c r="D7350" s="5" t="s">
        <v>7879</v>
      </c>
      <c r="E7350" s="6" t="s">
        <v>7879</v>
      </c>
      <c r="F7350" s="1" t="s">
        <v>4</v>
      </c>
      <c r="G7350" s="15" t="s">
        <v>2195</v>
      </c>
      <c r="H7350" s="1" t="s">
        <v>7884</v>
      </c>
      <c r="I7350" s="2" t="s">
        <v>7885</v>
      </c>
      <c r="J7350" s="6" t="s">
        <v>4</v>
      </c>
      <c r="K7350" s="6" t="s">
        <v>4</v>
      </c>
      <c r="L7350" s="6" t="s">
        <v>4</v>
      </c>
      <c r="M7350" s="6" t="s">
        <v>5</v>
      </c>
      <c r="N7350" s="6" t="s">
        <v>7883</v>
      </c>
      <c r="O7350" s="16">
        <v>44769</v>
      </c>
      <c r="P7350" s="6" t="s">
        <v>7</v>
      </c>
      <c r="Q7350" s="18">
        <v>73379</v>
      </c>
      <c r="R7350" s="18">
        <v>0</v>
      </c>
      <c r="S7350" s="18">
        <v>73379</v>
      </c>
      <c r="T7350" s="18">
        <v>0</v>
      </c>
      <c r="U7350" s="10">
        <f t="shared" si="230"/>
        <v>0</v>
      </c>
      <c r="V7350" s="20">
        <f t="shared" si="231"/>
        <v>0</v>
      </c>
    </row>
    <row r="7351" spans="1:22" ht="29" outlineLevel="4" x14ac:dyDescent="0.35">
      <c r="A7351" s="6" t="s">
        <v>52</v>
      </c>
      <c r="B7351" s="6" t="s">
        <v>53</v>
      </c>
      <c r="C7351" s="12" t="s">
        <v>7875</v>
      </c>
      <c r="D7351" s="5" t="s">
        <v>7879</v>
      </c>
      <c r="E7351" s="6" t="s">
        <v>7879</v>
      </c>
      <c r="F7351" s="1" t="s">
        <v>4</v>
      </c>
      <c r="G7351" s="15" t="s">
        <v>2195</v>
      </c>
      <c r="H7351" s="1" t="s">
        <v>7884</v>
      </c>
      <c r="I7351" s="2" t="s">
        <v>7885</v>
      </c>
      <c r="J7351" s="6" t="s">
        <v>4</v>
      </c>
      <c r="K7351" s="6" t="s">
        <v>4</v>
      </c>
      <c r="L7351" s="6" t="s">
        <v>4</v>
      </c>
      <c r="M7351" s="6" t="s">
        <v>5</v>
      </c>
      <c r="N7351" s="6" t="s">
        <v>7886</v>
      </c>
      <c r="O7351" s="16">
        <v>44895</v>
      </c>
      <c r="P7351" s="6" t="s">
        <v>7</v>
      </c>
      <c r="Q7351" s="18">
        <v>70447</v>
      </c>
      <c r="R7351" s="18">
        <v>0</v>
      </c>
      <c r="S7351" s="18">
        <v>70447</v>
      </c>
      <c r="T7351" s="18">
        <v>0</v>
      </c>
      <c r="U7351" s="10">
        <f t="shared" si="230"/>
        <v>0</v>
      </c>
      <c r="V7351" s="20">
        <f t="shared" si="231"/>
        <v>0</v>
      </c>
    </row>
    <row r="7352" spans="1:22" ht="29" outlineLevel="4" x14ac:dyDescent="0.35">
      <c r="A7352" s="6" t="s">
        <v>52</v>
      </c>
      <c r="B7352" s="6" t="s">
        <v>53</v>
      </c>
      <c r="C7352" s="12" t="s">
        <v>7875</v>
      </c>
      <c r="D7352" s="5" t="s">
        <v>7879</v>
      </c>
      <c r="E7352" s="6" t="s">
        <v>7879</v>
      </c>
      <c r="F7352" s="1" t="s">
        <v>4</v>
      </c>
      <c r="G7352" s="15" t="s">
        <v>2195</v>
      </c>
      <c r="H7352" s="1" t="s">
        <v>7884</v>
      </c>
      <c r="I7352" s="2" t="s">
        <v>7885</v>
      </c>
      <c r="J7352" s="6" t="s">
        <v>4</v>
      </c>
      <c r="K7352" s="6" t="s">
        <v>4</v>
      </c>
      <c r="L7352" s="6" t="s">
        <v>4</v>
      </c>
      <c r="M7352" s="6" t="s">
        <v>5</v>
      </c>
      <c r="N7352" s="6" t="s">
        <v>7887</v>
      </c>
      <c r="O7352" s="16">
        <v>45000</v>
      </c>
      <c r="P7352" s="6" t="s">
        <v>7</v>
      </c>
      <c r="Q7352" s="18">
        <v>6516</v>
      </c>
      <c r="R7352" s="18">
        <v>0</v>
      </c>
      <c r="S7352" s="18">
        <v>6516</v>
      </c>
      <c r="T7352" s="18">
        <v>0</v>
      </c>
      <c r="U7352" s="10">
        <f t="shared" si="230"/>
        <v>0</v>
      </c>
      <c r="V7352" s="20">
        <f t="shared" si="231"/>
        <v>0</v>
      </c>
    </row>
    <row r="7353" spans="1:22" outlineLevel="3" x14ac:dyDescent="0.35">
      <c r="H7353" s="14" t="s">
        <v>12645</v>
      </c>
      <c r="O7353" s="16"/>
      <c r="Q7353" s="18">
        <f>SUBTOTAL(9,Q7350:Q7352)</f>
        <v>150342</v>
      </c>
      <c r="R7353" s="18">
        <f>SUBTOTAL(9,R7350:R7352)</f>
        <v>0</v>
      </c>
      <c r="S7353" s="18">
        <f>SUBTOTAL(9,S7350:S7352)</f>
        <v>150342</v>
      </c>
      <c r="T7353" s="18">
        <f>SUBTOTAL(9,T7350:T7352)</f>
        <v>0</v>
      </c>
      <c r="U7353" s="10">
        <f t="shared" si="230"/>
        <v>0</v>
      </c>
      <c r="V7353" s="20">
        <f t="shared" si="231"/>
        <v>0</v>
      </c>
    </row>
    <row r="7354" spans="1:22" outlineLevel="4" x14ac:dyDescent="0.35">
      <c r="A7354" s="6" t="s">
        <v>52</v>
      </c>
      <c r="B7354" s="6" t="s">
        <v>53</v>
      </c>
      <c r="C7354" s="12" t="s">
        <v>7875</v>
      </c>
      <c r="D7354" s="5" t="s">
        <v>7879</v>
      </c>
      <c r="E7354" s="6" t="s">
        <v>7879</v>
      </c>
      <c r="F7354" s="1" t="s">
        <v>4</v>
      </c>
      <c r="G7354" s="15" t="s">
        <v>2195</v>
      </c>
      <c r="H7354" s="1" t="s">
        <v>7889</v>
      </c>
      <c r="I7354" s="2" t="s">
        <v>7882</v>
      </c>
      <c r="J7354" s="6" t="s">
        <v>4</v>
      </c>
      <c r="K7354" s="6" t="s">
        <v>4</v>
      </c>
      <c r="L7354" s="6" t="s">
        <v>4</v>
      </c>
      <c r="M7354" s="6" t="s">
        <v>5</v>
      </c>
      <c r="N7354" s="6" t="s">
        <v>7888</v>
      </c>
      <c r="O7354" s="16">
        <v>44813</v>
      </c>
      <c r="P7354" s="6" t="s">
        <v>7</v>
      </c>
      <c r="Q7354" s="18">
        <v>427.99</v>
      </c>
      <c r="R7354" s="18">
        <v>0</v>
      </c>
      <c r="S7354" s="18">
        <v>427.99</v>
      </c>
      <c r="T7354" s="18">
        <v>0</v>
      </c>
      <c r="U7354" s="10">
        <f t="shared" si="230"/>
        <v>0</v>
      </c>
      <c r="V7354" s="20">
        <f t="shared" si="231"/>
        <v>0</v>
      </c>
    </row>
    <row r="7355" spans="1:22" outlineLevel="4" x14ac:dyDescent="0.35">
      <c r="A7355" s="6" t="s">
        <v>52</v>
      </c>
      <c r="B7355" s="6" t="s">
        <v>53</v>
      </c>
      <c r="C7355" s="12" t="s">
        <v>7875</v>
      </c>
      <c r="D7355" s="5" t="s">
        <v>7879</v>
      </c>
      <c r="E7355" s="6" t="s">
        <v>7879</v>
      </c>
      <c r="F7355" s="1" t="s">
        <v>4</v>
      </c>
      <c r="G7355" s="15" t="s">
        <v>2195</v>
      </c>
      <c r="H7355" s="1" t="s">
        <v>7889</v>
      </c>
      <c r="I7355" s="2" t="s">
        <v>7882</v>
      </c>
      <c r="J7355" s="6" t="s">
        <v>4</v>
      </c>
      <c r="K7355" s="6" t="s">
        <v>4</v>
      </c>
      <c r="L7355" s="6" t="s">
        <v>4</v>
      </c>
      <c r="M7355" s="6" t="s">
        <v>5</v>
      </c>
      <c r="N7355" s="6" t="s">
        <v>7890</v>
      </c>
      <c r="O7355" s="16">
        <v>44895</v>
      </c>
      <c r="P7355" s="6" t="s">
        <v>7</v>
      </c>
      <c r="Q7355" s="18">
        <v>703.58</v>
      </c>
      <c r="R7355" s="18">
        <v>0</v>
      </c>
      <c r="S7355" s="18">
        <v>703.58</v>
      </c>
      <c r="T7355" s="18">
        <v>0</v>
      </c>
      <c r="U7355" s="10">
        <f t="shared" si="230"/>
        <v>0</v>
      </c>
      <c r="V7355" s="20">
        <f t="shared" si="231"/>
        <v>0</v>
      </c>
    </row>
    <row r="7356" spans="1:22" outlineLevel="4" x14ac:dyDescent="0.35">
      <c r="A7356" s="6" t="s">
        <v>52</v>
      </c>
      <c r="B7356" s="6" t="s">
        <v>53</v>
      </c>
      <c r="C7356" s="12" t="s">
        <v>7875</v>
      </c>
      <c r="D7356" s="5" t="s">
        <v>7879</v>
      </c>
      <c r="E7356" s="6" t="s">
        <v>7879</v>
      </c>
      <c r="F7356" s="1" t="s">
        <v>4</v>
      </c>
      <c r="G7356" s="15" t="s">
        <v>2195</v>
      </c>
      <c r="H7356" s="1" t="s">
        <v>7889</v>
      </c>
      <c r="I7356" s="2" t="s">
        <v>7882</v>
      </c>
      <c r="J7356" s="6" t="s">
        <v>4</v>
      </c>
      <c r="K7356" s="6" t="s">
        <v>4</v>
      </c>
      <c r="L7356" s="6" t="s">
        <v>4</v>
      </c>
      <c r="M7356" s="6" t="s">
        <v>5</v>
      </c>
      <c r="N7356" s="6" t="s">
        <v>7891</v>
      </c>
      <c r="O7356" s="16">
        <v>45064</v>
      </c>
      <c r="P7356" s="6" t="s">
        <v>7</v>
      </c>
      <c r="Q7356" s="18">
        <v>4470</v>
      </c>
      <c r="R7356" s="18">
        <v>0</v>
      </c>
      <c r="S7356" s="18">
        <v>4470</v>
      </c>
      <c r="T7356" s="18">
        <v>0</v>
      </c>
      <c r="U7356" s="10">
        <f t="shared" si="230"/>
        <v>0</v>
      </c>
      <c r="V7356" s="20">
        <f t="shared" si="231"/>
        <v>0</v>
      </c>
    </row>
    <row r="7357" spans="1:22" outlineLevel="4" x14ac:dyDescent="0.35">
      <c r="A7357" s="6" t="s">
        <v>52</v>
      </c>
      <c r="B7357" s="6" t="s">
        <v>53</v>
      </c>
      <c r="C7357" s="12" t="s">
        <v>7875</v>
      </c>
      <c r="D7357" s="5" t="s">
        <v>7879</v>
      </c>
      <c r="E7357" s="6" t="s">
        <v>7879</v>
      </c>
      <c r="F7357" s="1" t="s">
        <v>4</v>
      </c>
      <c r="G7357" s="15" t="s">
        <v>2195</v>
      </c>
      <c r="H7357" s="1" t="s">
        <v>7889</v>
      </c>
      <c r="I7357" s="2" t="s">
        <v>7882</v>
      </c>
      <c r="J7357" s="6" t="s">
        <v>4</v>
      </c>
      <c r="K7357" s="6" t="s">
        <v>4</v>
      </c>
      <c r="L7357" s="6" t="s">
        <v>4</v>
      </c>
      <c r="M7357" s="6" t="s">
        <v>5</v>
      </c>
      <c r="N7357" s="6" t="s">
        <v>7892</v>
      </c>
      <c r="O7357" s="16">
        <v>45078</v>
      </c>
      <c r="P7357" s="6" t="s">
        <v>7</v>
      </c>
      <c r="Q7357" s="18">
        <v>378.64</v>
      </c>
      <c r="R7357" s="18">
        <v>0</v>
      </c>
      <c r="S7357" s="18">
        <v>378.64</v>
      </c>
      <c r="T7357" s="18">
        <v>0</v>
      </c>
      <c r="U7357" s="10">
        <f t="shared" si="230"/>
        <v>0</v>
      </c>
      <c r="V7357" s="20">
        <f t="shared" si="231"/>
        <v>0</v>
      </c>
    </row>
    <row r="7358" spans="1:22" outlineLevel="4" x14ac:dyDescent="0.35">
      <c r="A7358" s="6" t="s">
        <v>52</v>
      </c>
      <c r="B7358" s="6" t="s">
        <v>53</v>
      </c>
      <c r="C7358" s="12" t="s">
        <v>7875</v>
      </c>
      <c r="D7358" s="5" t="s">
        <v>7879</v>
      </c>
      <c r="E7358" s="6" t="s">
        <v>7879</v>
      </c>
      <c r="F7358" s="1" t="s">
        <v>55</v>
      </c>
      <c r="G7358" s="15" t="s">
        <v>4</v>
      </c>
      <c r="H7358" s="1" t="s">
        <v>7889</v>
      </c>
      <c r="I7358" s="2" t="s">
        <v>7882</v>
      </c>
      <c r="J7358" s="6" t="s">
        <v>4</v>
      </c>
      <c r="K7358" s="6" t="s">
        <v>4</v>
      </c>
      <c r="L7358" s="6" t="s">
        <v>4</v>
      </c>
      <c r="M7358" s="6" t="s">
        <v>5</v>
      </c>
      <c r="N7358" s="6" t="s">
        <v>7888</v>
      </c>
      <c r="O7358" s="16">
        <v>44813</v>
      </c>
      <c r="P7358" s="6" t="s">
        <v>7</v>
      </c>
      <c r="Q7358" s="18">
        <v>3852.01</v>
      </c>
      <c r="R7358" s="18">
        <v>3852.01</v>
      </c>
      <c r="S7358" s="18">
        <v>0</v>
      </c>
      <c r="T7358" s="18">
        <v>0</v>
      </c>
      <c r="U7358" s="10">
        <f t="shared" si="230"/>
        <v>0</v>
      </c>
      <c r="V7358" s="20">
        <f t="shared" si="231"/>
        <v>0</v>
      </c>
    </row>
    <row r="7359" spans="1:22" outlineLevel="4" x14ac:dyDescent="0.35">
      <c r="A7359" s="6" t="s">
        <v>52</v>
      </c>
      <c r="B7359" s="6" t="s">
        <v>53</v>
      </c>
      <c r="C7359" s="12" t="s">
        <v>7875</v>
      </c>
      <c r="D7359" s="5" t="s">
        <v>7879</v>
      </c>
      <c r="E7359" s="6" t="s">
        <v>7879</v>
      </c>
      <c r="F7359" s="1" t="s">
        <v>55</v>
      </c>
      <c r="G7359" s="15" t="s">
        <v>4</v>
      </c>
      <c r="H7359" s="1" t="s">
        <v>7889</v>
      </c>
      <c r="I7359" s="2" t="s">
        <v>7882</v>
      </c>
      <c r="J7359" s="6" t="s">
        <v>4</v>
      </c>
      <c r="K7359" s="6" t="s">
        <v>4</v>
      </c>
      <c r="L7359" s="6" t="s">
        <v>4</v>
      </c>
      <c r="M7359" s="6" t="s">
        <v>5</v>
      </c>
      <c r="N7359" s="6" t="s">
        <v>7890</v>
      </c>
      <c r="O7359" s="16">
        <v>44895</v>
      </c>
      <c r="P7359" s="6" t="s">
        <v>7</v>
      </c>
      <c r="Q7359" s="18">
        <v>6332.42</v>
      </c>
      <c r="R7359" s="18">
        <v>6332.42</v>
      </c>
      <c r="S7359" s="18">
        <v>0</v>
      </c>
      <c r="T7359" s="18">
        <v>0</v>
      </c>
      <c r="U7359" s="10">
        <f t="shared" si="230"/>
        <v>0</v>
      </c>
      <c r="V7359" s="20">
        <f t="shared" si="231"/>
        <v>0</v>
      </c>
    </row>
    <row r="7360" spans="1:22" outlineLevel="4" x14ac:dyDescent="0.35">
      <c r="A7360" s="6" t="s">
        <v>52</v>
      </c>
      <c r="B7360" s="6" t="s">
        <v>53</v>
      </c>
      <c r="C7360" s="12" t="s">
        <v>7875</v>
      </c>
      <c r="D7360" s="5" t="s">
        <v>7879</v>
      </c>
      <c r="E7360" s="6" t="s">
        <v>7879</v>
      </c>
      <c r="F7360" s="1" t="s">
        <v>55</v>
      </c>
      <c r="G7360" s="15" t="s">
        <v>4</v>
      </c>
      <c r="H7360" s="1" t="s">
        <v>7889</v>
      </c>
      <c r="I7360" s="2" t="s">
        <v>7882</v>
      </c>
      <c r="J7360" s="6" t="s">
        <v>4</v>
      </c>
      <c r="K7360" s="6" t="s">
        <v>4</v>
      </c>
      <c r="L7360" s="6" t="s">
        <v>4</v>
      </c>
      <c r="M7360" s="6" t="s">
        <v>5</v>
      </c>
      <c r="N7360" s="6" t="s">
        <v>7891</v>
      </c>
      <c r="O7360" s="16">
        <v>45064</v>
      </c>
      <c r="P7360" s="6" t="s">
        <v>7</v>
      </c>
      <c r="Q7360" s="18">
        <v>34626</v>
      </c>
      <c r="R7360" s="18">
        <v>34626</v>
      </c>
      <c r="S7360" s="18">
        <v>0</v>
      </c>
      <c r="T7360" s="18">
        <v>0</v>
      </c>
      <c r="U7360" s="10">
        <f t="shared" si="230"/>
        <v>0</v>
      </c>
      <c r="V7360" s="20">
        <f t="shared" si="231"/>
        <v>0</v>
      </c>
    </row>
    <row r="7361" spans="1:22" outlineLevel="4" x14ac:dyDescent="0.35">
      <c r="A7361" s="6" t="s">
        <v>52</v>
      </c>
      <c r="B7361" s="6" t="s">
        <v>53</v>
      </c>
      <c r="C7361" s="12" t="s">
        <v>7875</v>
      </c>
      <c r="D7361" s="5" t="s">
        <v>7879</v>
      </c>
      <c r="E7361" s="6" t="s">
        <v>7879</v>
      </c>
      <c r="F7361" s="1" t="s">
        <v>55</v>
      </c>
      <c r="G7361" s="15" t="s">
        <v>4</v>
      </c>
      <c r="H7361" s="1" t="s">
        <v>7889</v>
      </c>
      <c r="I7361" s="2" t="s">
        <v>7882</v>
      </c>
      <c r="J7361" s="6" t="s">
        <v>4</v>
      </c>
      <c r="K7361" s="6" t="s">
        <v>4</v>
      </c>
      <c r="L7361" s="6" t="s">
        <v>4</v>
      </c>
      <c r="M7361" s="6" t="s">
        <v>5</v>
      </c>
      <c r="N7361" s="6" t="s">
        <v>7892</v>
      </c>
      <c r="O7361" s="16">
        <v>45078</v>
      </c>
      <c r="P7361" s="6" t="s">
        <v>7</v>
      </c>
      <c r="Q7361" s="18">
        <v>9801.36</v>
      </c>
      <c r="R7361" s="18">
        <v>9801.36</v>
      </c>
      <c r="S7361" s="18">
        <v>0</v>
      </c>
      <c r="T7361" s="18">
        <v>0</v>
      </c>
      <c r="U7361" s="10">
        <f t="shared" si="230"/>
        <v>0</v>
      </c>
      <c r="V7361" s="20">
        <f t="shared" si="231"/>
        <v>0</v>
      </c>
    </row>
    <row r="7362" spans="1:22" outlineLevel="3" x14ac:dyDescent="0.35">
      <c r="H7362" s="14" t="s">
        <v>12646</v>
      </c>
      <c r="O7362" s="16"/>
      <c r="Q7362" s="18">
        <f>SUBTOTAL(9,Q7354:Q7361)</f>
        <v>60592</v>
      </c>
      <c r="R7362" s="18">
        <f>SUBTOTAL(9,R7354:R7361)</f>
        <v>54611.79</v>
      </c>
      <c r="S7362" s="18">
        <f>SUBTOTAL(9,S7354:S7361)</f>
        <v>5980.21</v>
      </c>
      <c r="T7362" s="18">
        <f>SUBTOTAL(9,T7354:T7361)</f>
        <v>0</v>
      </c>
      <c r="U7362" s="10">
        <f t="shared" si="230"/>
        <v>-9.0949470177292824E-13</v>
      </c>
      <c r="V7362" s="20">
        <f t="shared" si="231"/>
        <v>-9.0949470177292824E-13</v>
      </c>
    </row>
    <row r="7363" spans="1:22" outlineLevel="4" x14ac:dyDescent="0.35">
      <c r="A7363" s="6" t="s">
        <v>52</v>
      </c>
      <c r="B7363" s="6" t="s">
        <v>53</v>
      </c>
      <c r="C7363" s="12" t="s">
        <v>7875</v>
      </c>
      <c r="D7363" s="5" t="s">
        <v>7879</v>
      </c>
      <c r="E7363" s="6" t="s">
        <v>7879</v>
      </c>
      <c r="F7363" s="1" t="s">
        <v>55</v>
      </c>
      <c r="G7363" s="15" t="s">
        <v>4</v>
      </c>
      <c r="H7363" s="1" t="s">
        <v>7894</v>
      </c>
      <c r="I7363" s="2" t="s">
        <v>7882</v>
      </c>
      <c r="J7363" s="6" t="s">
        <v>4</v>
      </c>
      <c r="K7363" s="6" t="s">
        <v>4</v>
      </c>
      <c r="L7363" s="6" t="s">
        <v>4</v>
      </c>
      <c r="M7363" s="6" t="s">
        <v>5</v>
      </c>
      <c r="N7363" s="6" t="s">
        <v>7893</v>
      </c>
      <c r="O7363" s="16">
        <v>45093</v>
      </c>
      <c r="P7363" s="6" t="s">
        <v>7</v>
      </c>
      <c r="Q7363" s="18">
        <v>91071</v>
      </c>
      <c r="R7363" s="18">
        <v>91071</v>
      </c>
      <c r="S7363" s="18">
        <v>0</v>
      </c>
      <c r="T7363" s="18">
        <v>0</v>
      </c>
      <c r="U7363" s="10">
        <f t="shared" ref="U7363:U7426" si="232">Q7363-R7363-S7363-T7363</f>
        <v>0</v>
      </c>
      <c r="V7363" s="20">
        <f t="shared" ref="V7363:V7426" si="233">Q7363-R7363-S7363-T7363</f>
        <v>0</v>
      </c>
    </row>
    <row r="7364" spans="1:22" outlineLevel="3" x14ac:dyDescent="0.35">
      <c r="H7364" s="14" t="s">
        <v>12647</v>
      </c>
      <c r="O7364" s="16"/>
      <c r="Q7364" s="18">
        <f>SUBTOTAL(9,Q7363:Q7363)</f>
        <v>91071</v>
      </c>
      <c r="R7364" s="18">
        <f>SUBTOTAL(9,R7363:R7363)</f>
        <v>91071</v>
      </c>
      <c r="S7364" s="18">
        <f>SUBTOTAL(9,S7363:S7363)</f>
        <v>0</v>
      </c>
      <c r="T7364" s="18">
        <f>SUBTOTAL(9,T7363:T7363)</f>
        <v>0</v>
      </c>
      <c r="U7364" s="10">
        <f t="shared" si="232"/>
        <v>0</v>
      </c>
      <c r="V7364" s="20">
        <f t="shared" si="233"/>
        <v>0</v>
      </c>
    </row>
    <row r="7365" spans="1:22" outlineLevel="2" x14ac:dyDescent="0.35">
      <c r="C7365" s="13" t="s">
        <v>10969</v>
      </c>
      <c r="O7365" s="16"/>
      <c r="Q7365" s="18">
        <f>SUBTOTAL(9,Q7344:Q7363)</f>
        <v>444470.33</v>
      </c>
      <c r="R7365" s="18">
        <f>SUBTOTAL(9,R7344:R7363)</f>
        <v>149307.99</v>
      </c>
      <c r="S7365" s="18">
        <f>SUBTOTAL(9,S7344:S7363)</f>
        <v>295162.34000000003</v>
      </c>
      <c r="T7365" s="18">
        <f>SUBTOTAL(9,T7344:T7363)</f>
        <v>0</v>
      </c>
      <c r="U7365" s="10">
        <f t="shared" si="232"/>
        <v>0</v>
      </c>
      <c r="V7365" s="20">
        <f t="shared" si="233"/>
        <v>0</v>
      </c>
    </row>
    <row r="7366" spans="1:22" outlineLevel="4" x14ac:dyDescent="0.35">
      <c r="A7366" s="6" t="s">
        <v>1200</v>
      </c>
      <c r="B7366" s="6" t="s">
        <v>1201</v>
      </c>
      <c r="C7366" s="12" t="s">
        <v>7895</v>
      </c>
      <c r="D7366" s="5" t="s">
        <v>7896</v>
      </c>
      <c r="E7366" s="6" t="s">
        <v>7896</v>
      </c>
      <c r="F7366" s="1" t="s">
        <v>4</v>
      </c>
      <c r="G7366" s="15" t="s">
        <v>1204</v>
      </c>
      <c r="H7366" s="1" t="s">
        <v>1206</v>
      </c>
      <c r="I7366" s="2" t="s">
        <v>1207</v>
      </c>
      <c r="J7366" s="6" t="s">
        <v>4</v>
      </c>
      <c r="K7366" s="6" t="s">
        <v>4</v>
      </c>
      <c r="L7366" s="6" t="s">
        <v>4</v>
      </c>
      <c r="M7366" s="6" t="s">
        <v>5</v>
      </c>
      <c r="N7366" s="6" t="s">
        <v>7897</v>
      </c>
      <c r="O7366" s="16">
        <v>44831</v>
      </c>
      <c r="P7366" s="6" t="s">
        <v>7</v>
      </c>
      <c r="Q7366" s="18">
        <v>56285.22</v>
      </c>
      <c r="R7366" s="18">
        <v>0</v>
      </c>
      <c r="S7366" s="18">
        <v>56285.22</v>
      </c>
      <c r="T7366" s="18">
        <v>0</v>
      </c>
      <c r="U7366" s="10">
        <f t="shared" si="232"/>
        <v>0</v>
      </c>
      <c r="V7366" s="20">
        <f t="shared" si="233"/>
        <v>0</v>
      </c>
    </row>
    <row r="7367" spans="1:22" outlineLevel="4" x14ac:dyDescent="0.35">
      <c r="A7367" s="6" t="s">
        <v>1200</v>
      </c>
      <c r="B7367" s="6" t="s">
        <v>1201</v>
      </c>
      <c r="C7367" s="12" t="s">
        <v>7895</v>
      </c>
      <c r="D7367" s="5" t="s">
        <v>7896</v>
      </c>
      <c r="E7367" s="6" t="s">
        <v>7896</v>
      </c>
      <c r="F7367" s="1" t="s">
        <v>4</v>
      </c>
      <c r="G7367" s="15" t="s">
        <v>1204</v>
      </c>
      <c r="H7367" s="1" t="s">
        <v>1206</v>
      </c>
      <c r="I7367" s="2" t="s">
        <v>1207</v>
      </c>
      <c r="J7367" s="6" t="s">
        <v>4</v>
      </c>
      <c r="K7367" s="6" t="s">
        <v>4</v>
      </c>
      <c r="L7367" s="6" t="s">
        <v>4</v>
      </c>
      <c r="M7367" s="6" t="s">
        <v>5</v>
      </c>
      <c r="N7367" s="6" t="s">
        <v>7898</v>
      </c>
      <c r="O7367" s="16">
        <v>44923</v>
      </c>
      <c r="P7367" s="6" t="s">
        <v>7</v>
      </c>
      <c r="Q7367" s="18">
        <v>56285.21</v>
      </c>
      <c r="R7367" s="18">
        <v>0</v>
      </c>
      <c r="S7367" s="18">
        <v>56285.21</v>
      </c>
      <c r="T7367" s="18">
        <v>0</v>
      </c>
      <c r="U7367" s="10">
        <f t="shared" si="232"/>
        <v>0</v>
      </c>
      <c r="V7367" s="20">
        <f t="shared" si="233"/>
        <v>0</v>
      </c>
    </row>
    <row r="7368" spans="1:22" outlineLevel="3" x14ac:dyDescent="0.35">
      <c r="H7368" s="14" t="s">
        <v>11554</v>
      </c>
      <c r="O7368" s="16"/>
      <c r="Q7368" s="18">
        <f>SUBTOTAL(9,Q7366:Q7367)</f>
        <v>112570.43</v>
      </c>
      <c r="R7368" s="18">
        <f>SUBTOTAL(9,R7366:R7367)</f>
        <v>0</v>
      </c>
      <c r="S7368" s="18">
        <f>SUBTOTAL(9,S7366:S7367)</f>
        <v>112570.43</v>
      </c>
      <c r="T7368" s="18">
        <f>SUBTOTAL(9,T7366:T7367)</f>
        <v>0</v>
      </c>
      <c r="U7368" s="10">
        <f t="shared" si="232"/>
        <v>0</v>
      </c>
      <c r="V7368" s="20">
        <f t="shared" si="233"/>
        <v>0</v>
      </c>
    </row>
    <row r="7369" spans="1:22" ht="43.5" outlineLevel="4" x14ac:dyDescent="0.35">
      <c r="A7369" s="6" t="s">
        <v>52</v>
      </c>
      <c r="B7369" s="6" t="s">
        <v>53</v>
      </c>
      <c r="C7369" s="12" t="s">
        <v>7895</v>
      </c>
      <c r="D7369" s="5" t="s">
        <v>7899</v>
      </c>
      <c r="E7369" s="6" t="s">
        <v>7899</v>
      </c>
      <c r="F7369" s="1" t="s">
        <v>4</v>
      </c>
      <c r="G7369" s="15" t="s">
        <v>2195</v>
      </c>
      <c r="H7369" s="1" t="s">
        <v>7901</v>
      </c>
      <c r="I7369" s="2" t="s">
        <v>7902</v>
      </c>
      <c r="J7369" s="6" t="s">
        <v>4</v>
      </c>
      <c r="K7369" s="6" t="s">
        <v>4</v>
      </c>
      <c r="L7369" s="6" t="s">
        <v>4</v>
      </c>
      <c r="M7369" s="6" t="s">
        <v>5</v>
      </c>
      <c r="N7369" s="6" t="s">
        <v>7900</v>
      </c>
      <c r="O7369" s="16">
        <v>44813</v>
      </c>
      <c r="P7369" s="6" t="s">
        <v>7</v>
      </c>
      <c r="Q7369" s="18">
        <v>4082</v>
      </c>
      <c r="R7369" s="18">
        <v>0</v>
      </c>
      <c r="S7369" s="18">
        <v>4082</v>
      </c>
      <c r="T7369" s="18">
        <v>0</v>
      </c>
      <c r="U7369" s="10">
        <f t="shared" si="232"/>
        <v>0</v>
      </c>
      <c r="V7369" s="20">
        <f t="shared" si="233"/>
        <v>0</v>
      </c>
    </row>
    <row r="7370" spans="1:22" outlineLevel="3" x14ac:dyDescent="0.35">
      <c r="H7370" s="14" t="s">
        <v>12648</v>
      </c>
      <c r="O7370" s="16"/>
      <c r="Q7370" s="18">
        <f>SUBTOTAL(9,Q7369:Q7369)</f>
        <v>4082</v>
      </c>
      <c r="R7370" s="18">
        <f>SUBTOTAL(9,R7369:R7369)</f>
        <v>0</v>
      </c>
      <c r="S7370" s="18">
        <f>SUBTOTAL(9,S7369:S7369)</f>
        <v>4082</v>
      </c>
      <c r="T7370" s="18">
        <f>SUBTOTAL(9,T7369:T7369)</f>
        <v>0</v>
      </c>
      <c r="U7370" s="10">
        <f t="shared" si="232"/>
        <v>0</v>
      </c>
      <c r="V7370" s="20">
        <f t="shared" si="233"/>
        <v>0</v>
      </c>
    </row>
    <row r="7371" spans="1:22" outlineLevel="4" x14ac:dyDescent="0.35">
      <c r="A7371" s="6" t="s">
        <v>52</v>
      </c>
      <c r="B7371" s="6" t="s">
        <v>53</v>
      </c>
      <c r="C7371" s="12" t="s">
        <v>7895</v>
      </c>
      <c r="D7371" s="5" t="s">
        <v>7899</v>
      </c>
      <c r="E7371" s="6" t="s">
        <v>7899</v>
      </c>
      <c r="F7371" s="1" t="s">
        <v>55</v>
      </c>
      <c r="G7371" s="15" t="s">
        <v>4</v>
      </c>
      <c r="H7371" s="1" t="s">
        <v>7904</v>
      </c>
      <c r="I7371" s="2" t="s">
        <v>7905</v>
      </c>
      <c r="J7371" s="6" t="s">
        <v>4</v>
      </c>
      <c r="K7371" s="6" t="s">
        <v>4</v>
      </c>
      <c r="L7371" s="6" t="s">
        <v>4</v>
      </c>
      <c r="M7371" s="6" t="s">
        <v>5</v>
      </c>
      <c r="N7371" s="6" t="s">
        <v>7903</v>
      </c>
      <c r="O7371" s="16">
        <v>44851</v>
      </c>
      <c r="P7371" s="6" t="s">
        <v>7</v>
      </c>
      <c r="Q7371" s="18">
        <v>14951</v>
      </c>
      <c r="R7371" s="18">
        <v>14951</v>
      </c>
      <c r="S7371" s="18">
        <v>0</v>
      </c>
      <c r="T7371" s="18">
        <v>0</v>
      </c>
      <c r="U7371" s="10">
        <f t="shared" si="232"/>
        <v>0</v>
      </c>
      <c r="V7371" s="20">
        <f t="shared" si="233"/>
        <v>0</v>
      </c>
    </row>
    <row r="7372" spans="1:22" outlineLevel="4" x14ac:dyDescent="0.35">
      <c r="A7372" s="6" t="s">
        <v>52</v>
      </c>
      <c r="B7372" s="6" t="s">
        <v>53</v>
      </c>
      <c r="C7372" s="12" t="s">
        <v>7895</v>
      </c>
      <c r="D7372" s="5" t="s">
        <v>7899</v>
      </c>
      <c r="E7372" s="6" t="s">
        <v>7899</v>
      </c>
      <c r="F7372" s="1" t="s">
        <v>55</v>
      </c>
      <c r="G7372" s="15" t="s">
        <v>4</v>
      </c>
      <c r="H7372" s="1" t="s">
        <v>7904</v>
      </c>
      <c r="I7372" s="2" t="s">
        <v>7905</v>
      </c>
      <c r="J7372" s="6" t="s">
        <v>4</v>
      </c>
      <c r="K7372" s="6" t="s">
        <v>4</v>
      </c>
      <c r="L7372" s="6" t="s">
        <v>4</v>
      </c>
      <c r="M7372" s="6" t="s">
        <v>5</v>
      </c>
      <c r="N7372" s="6" t="s">
        <v>7906</v>
      </c>
      <c r="O7372" s="16">
        <v>44958</v>
      </c>
      <c r="P7372" s="6" t="s">
        <v>7</v>
      </c>
      <c r="Q7372" s="18">
        <v>17049</v>
      </c>
      <c r="R7372" s="18">
        <v>17049</v>
      </c>
      <c r="S7372" s="18">
        <v>0</v>
      </c>
      <c r="T7372" s="18">
        <v>0</v>
      </c>
      <c r="U7372" s="10">
        <f t="shared" si="232"/>
        <v>0</v>
      </c>
      <c r="V7372" s="20">
        <f t="shared" si="233"/>
        <v>0</v>
      </c>
    </row>
    <row r="7373" spans="1:22" outlineLevel="3" x14ac:dyDescent="0.35">
      <c r="H7373" s="14" t="s">
        <v>12649</v>
      </c>
      <c r="O7373" s="16"/>
      <c r="Q7373" s="18">
        <f>SUBTOTAL(9,Q7371:Q7372)</f>
        <v>32000</v>
      </c>
      <c r="R7373" s="18">
        <f>SUBTOTAL(9,R7371:R7372)</f>
        <v>32000</v>
      </c>
      <c r="S7373" s="18">
        <f>SUBTOTAL(9,S7371:S7372)</f>
        <v>0</v>
      </c>
      <c r="T7373" s="18">
        <f>SUBTOTAL(9,T7371:T7372)</f>
        <v>0</v>
      </c>
      <c r="U7373" s="10">
        <f t="shared" si="232"/>
        <v>0</v>
      </c>
      <c r="V7373" s="20">
        <f t="shared" si="233"/>
        <v>0</v>
      </c>
    </row>
    <row r="7374" spans="1:22" outlineLevel="4" x14ac:dyDescent="0.35">
      <c r="A7374" s="6" t="s">
        <v>52</v>
      </c>
      <c r="B7374" s="6" t="s">
        <v>53</v>
      </c>
      <c r="C7374" s="12" t="s">
        <v>7895</v>
      </c>
      <c r="D7374" s="5" t="s">
        <v>7899</v>
      </c>
      <c r="E7374" s="6" t="s">
        <v>7899</v>
      </c>
      <c r="F7374" s="1" t="s">
        <v>4</v>
      </c>
      <c r="G7374" s="15" t="s">
        <v>2195</v>
      </c>
      <c r="H7374" s="1" t="s">
        <v>7908</v>
      </c>
      <c r="I7374" s="2" t="s">
        <v>7909</v>
      </c>
      <c r="J7374" s="6" t="s">
        <v>4</v>
      </c>
      <c r="K7374" s="6" t="s">
        <v>4</v>
      </c>
      <c r="L7374" s="6" t="s">
        <v>4</v>
      </c>
      <c r="M7374" s="6" t="s">
        <v>5</v>
      </c>
      <c r="N7374" s="6" t="s">
        <v>7907</v>
      </c>
      <c r="O7374" s="16">
        <v>44799</v>
      </c>
      <c r="P7374" s="6" t="s">
        <v>7</v>
      </c>
      <c r="Q7374" s="18">
        <v>11610</v>
      </c>
      <c r="R7374" s="18">
        <v>0</v>
      </c>
      <c r="S7374" s="18">
        <v>11610</v>
      </c>
      <c r="T7374" s="18">
        <v>0</v>
      </c>
      <c r="U7374" s="10">
        <f t="shared" si="232"/>
        <v>0</v>
      </c>
      <c r="V7374" s="20">
        <f t="shared" si="233"/>
        <v>0</v>
      </c>
    </row>
    <row r="7375" spans="1:22" outlineLevel="4" x14ac:dyDescent="0.35">
      <c r="A7375" s="6" t="s">
        <v>52</v>
      </c>
      <c r="B7375" s="6" t="s">
        <v>53</v>
      </c>
      <c r="C7375" s="12" t="s">
        <v>7895</v>
      </c>
      <c r="D7375" s="5" t="s">
        <v>7899</v>
      </c>
      <c r="E7375" s="6" t="s">
        <v>7899</v>
      </c>
      <c r="F7375" s="1" t="s">
        <v>4</v>
      </c>
      <c r="G7375" s="15" t="s">
        <v>2195</v>
      </c>
      <c r="H7375" s="1" t="s">
        <v>7908</v>
      </c>
      <c r="I7375" s="2" t="s">
        <v>7909</v>
      </c>
      <c r="J7375" s="6" t="s">
        <v>4</v>
      </c>
      <c r="K7375" s="6" t="s">
        <v>4</v>
      </c>
      <c r="L7375" s="6" t="s">
        <v>4</v>
      </c>
      <c r="M7375" s="6" t="s">
        <v>5</v>
      </c>
      <c r="N7375" s="6" t="s">
        <v>7910</v>
      </c>
      <c r="O7375" s="16">
        <v>44851</v>
      </c>
      <c r="P7375" s="6" t="s">
        <v>7</v>
      </c>
      <c r="Q7375" s="18">
        <v>1800</v>
      </c>
      <c r="R7375" s="18">
        <v>0</v>
      </c>
      <c r="S7375" s="18">
        <v>1800</v>
      </c>
      <c r="T7375" s="18">
        <v>0</v>
      </c>
      <c r="U7375" s="10">
        <f t="shared" si="232"/>
        <v>0</v>
      </c>
      <c r="V7375" s="20">
        <f t="shared" si="233"/>
        <v>0</v>
      </c>
    </row>
    <row r="7376" spans="1:22" outlineLevel="4" x14ac:dyDescent="0.35">
      <c r="A7376" s="6" t="s">
        <v>52</v>
      </c>
      <c r="B7376" s="6" t="s">
        <v>53</v>
      </c>
      <c r="C7376" s="12" t="s">
        <v>7895</v>
      </c>
      <c r="D7376" s="5" t="s">
        <v>7899</v>
      </c>
      <c r="E7376" s="6" t="s">
        <v>7899</v>
      </c>
      <c r="F7376" s="1" t="s">
        <v>4</v>
      </c>
      <c r="G7376" s="15" t="s">
        <v>2195</v>
      </c>
      <c r="H7376" s="1" t="s">
        <v>7908</v>
      </c>
      <c r="I7376" s="2" t="s">
        <v>7909</v>
      </c>
      <c r="J7376" s="6" t="s">
        <v>4</v>
      </c>
      <c r="K7376" s="6" t="s">
        <v>4</v>
      </c>
      <c r="L7376" s="6" t="s">
        <v>4</v>
      </c>
      <c r="M7376" s="6" t="s">
        <v>5</v>
      </c>
      <c r="N7376" s="6" t="s">
        <v>7911</v>
      </c>
      <c r="O7376" s="16">
        <v>44869</v>
      </c>
      <c r="P7376" s="6" t="s">
        <v>7</v>
      </c>
      <c r="Q7376" s="18">
        <v>9266</v>
      </c>
      <c r="R7376" s="18">
        <v>0</v>
      </c>
      <c r="S7376" s="18">
        <v>9266</v>
      </c>
      <c r="T7376" s="18">
        <v>0</v>
      </c>
      <c r="U7376" s="10">
        <f t="shared" si="232"/>
        <v>0</v>
      </c>
      <c r="V7376" s="20">
        <f t="shared" si="233"/>
        <v>0</v>
      </c>
    </row>
    <row r="7377" spans="1:22" outlineLevel="4" x14ac:dyDescent="0.35">
      <c r="A7377" s="6" t="s">
        <v>52</v>
      </c>
      <c r="B7377" s="6" t="s">
        <v>53</v>
      </c>
      <c r="C7377" s="12" t="s">
        <v>7895</v>
      </c>
      <c r="D7377" s="5" t="s">
        <v>7899</v>
      </c>
      <c r="E7377" s="6" t="s">
        <v>7899</v>
      </c>
      <c r="F7377" s="1" t="s">
        <v>4</v>
      </c>
      <c r="G7377" s="15" t="s">
        <v>2195</v>
      </c>
      <c r="H7377" s="1" t="s">
        <v>7908</v>
      </c>
      <c r="I7377" s="2" t="s">
        <v>7909</v>
      </c>
      <c r="J7377" s="6" t="s">
        <v>4</v>
      </c>
      <c r="K7377" s="6" t="s">
        <v>4</v>
      </c>
      <c r="L7377" s="6" t="s">
        <v>4</v>
      </c>
      <c r="M7377" s="6" t="s">
        <v>5</v>
      </c>
      <c r="N7377" s="6" t="s">
        <v>7912</v>
      </c>
      <c r="O7377" s="16">
        <v>44895</v>
      </c>
      <c r="P7377" s="6" t="s">
        <v>7</v>
      </c>
      <c r="Q7377" s="18">
        <v>50696</v>
      </c>
      <c r="R7377" s="18">
        <v>0</v>
      </c>
      <c r="S7377" s="18">
        <v>50696</v>
      </c>
      <c r="T7377" s="18">
        <v>0</v>
      </c>
      <c r="U7377" s="10">
        <f t="shared" si="232"/>
        <v>0</v>
      </c>
      <c r="V7377" s="20">
        <f t="shared" si="233"/>
        <v>0</v>
      </c>
    </row>
    <row r="7378" spans="1:22" outlineLevel="4" x14ac:dyDescent="0.35">
      <c r="A7378" s="6" t="s">
        <v>52</v>
      </c>
      <c r="B7378" s="6" t="s">
        <v>53</v>
      </c>
      <c r="C7378" s="12" t="s">
        <v>7895</v>
      </c>
      <c r="D7378" s="5" t="s">
        <v>7899</v>
      </c>
      <c r="E7378" s="6" t="s">
        <v>7899</v>
      </c>
      <c r="F7378" s="1" t="s">
        <v>4</v>
      </c>
      <c r="G7378" s="15" t="s">
        <v>2195</v>
      </c>
      <c r="H7378" s="1" t="s">
        <v>7908</v>
      </c>
      <c r="I7378" s="2" t="s">
        <v>7909</v>
      </c>
      <c r="J7378" s="6" t="s">
        <v>4</v>
      </c>
      <c r="K7378" s="6" t="s">
        <v>4</v>
      </c>
      <c r="L7378" s="6" t="s">
        <v>4</v>
      </c>
      <c r="M7378" s="6" t="s">
        <v>5</v>
      </c>
      <c r="N7378" s="6" t="s">
        <v>7913</v>
      </c>
      <c r="O7378" s="16">
        <v>44930</v>
      </c>
      <c r="P7378" s="6" t="s">
        <v>7</v>
      </c>
      <c r="Q7378" s="18">
        <v>19161</v>
      </c>
      <c r="R7378" s="18">
        <v>0</v>
      </c>
      <c r="S7378" s="18">
        <v>19161</v>
      </c>
      <c r="T7378" s="18">
        <v>0</v>
      </c>
      <c r="U7378" s="10">
        <f t="shared" si="232"/>
        <v>0</v>
      </c>
      <c r="V7378" s="20">
        <f t="shared" si="233"/>
        <v>0</v>
      </c>
    </row>
    <row r="7379" spans="1:22" outlineLevel="4" x14ac:dyDescent="0.35">
      <c r="A7379" s="6" t="s">
        <v>52</v>
      </c>
      <c r="B7379" s="6" t="s">
        <v>53</v>
      </c>
      <c r="C7379" s="12" t="s">
        <v>7895</v>
      </c>
      <c r="D7379" s="5" t="s">
        <v>7899</v>
      </c>
      <c r="E7379" s="6" t="s">
        <v>7899</v>
      </c>
      <c r="F7379" s="1" t="s">
        <v>4</v>
      </c>
      <c r="G7379" s="15" t="s">
        <v>2195</v>
      </c>
      <c r="H7379" s="1" t="s">
        <v>7908</v>
      </c>
      <c r="I7379" s="2" t="s">
        <v>7909</v>
      </c>
      <c r="J7379" s="6" t="s">
        <v>4</v>
      </c>
      <c r="K7379" s="6" t="s">
        <v>4</v>
      </c>
      <c r="L7379" s="6" t="s">
        <v>4</v>
      </c>
      <c r="M7379" s="6" t="s">
        <v>5</v>
      </c>
      <c r="N7379" s="6" t="s">
        <v>7914</v>
      </c>
      <c r="O7379" s="16">
        <v>44951</v>
      </c>
      <c r="P7379" s="6" t="s">
        <v>7</v>
      </c>
      <c r="Q7379" s="18">
        <v>25326</v>
      </c>
      <c r="R7379" s="18">
        <v>0</v>
      </c>
      <c r="S7379" s="18">
        <v>25326</v>
      </c>
      <c r="T7379" s="18">
        <v>0</v>
      </c>
      <c r="U7379" s="10">
        <f t="shared" si="232"/>
        <v>0</v>
      </c>
      <c r="V7379" s="20">
        <f t="shared" si="233"/>
        <v>0</v>
      </c>
    </row>
    <row r="7380" spans="1:22" outlineLevel="4" x14ac:dyDescent="0.35">
      <c r="A7380" s="6" t="s">
        <v>52</v>
      </c>
      <c r="B7380" s="6" t="s">
        <v>53</v>
      </c>
      <c r="C7380" s="12" t="s">
        <v>7895</v>
      </c>
      <c r="D7380" s="5" t="s">
        <v>7899</v>
      </c>
      <c r="E7380" s="6" t="s">
        <v>7899</v>
      </c>
      <c r="F7380" s="1" t="s">
        <v>4</v>
      </c>
      <c r="G7380" s="15" t="s">
        <v>2195</v>
      </c>
      <c r="H7380" s="1" t="s">
        <v>7908</v>
      </c>
      <c r="I7380" s="2" t="s">
        <v>7909</v>
      </c>
      <c r="J7380" s="6" t="s">
        <v>4</v>
      </c>
      <c r="K7380" s="6" t="s">
        <v>4</v>
      </c>
      <c r="L7380" s="6" t="s">
        <v>4</v>
      </c>
      <c r="M7380" s="6" t="s">
        <v>5</v>
      </c>
      <c r="N7380" s="6" t="s">
        <v>7915</v>
      </c>
      <c r="O7380" s="16">
        <v>45000</v>
      </c>
      <c r="P7380" s="6" t="s">
        <v>7</v>
      </c>
      <c r="Q7380" s="18">
        <v>43968</v>
      </c>
      <c r="R7380" s="18">
        <v>0</v>
      </c>
      <c r="S7380" s="18">
        <v>43968</v>
      </c>
      <c r="T7380" s="18">
        <v>0</v>
      </c>
      <c r="U7380" s="10">
        <f t="shared" si="232"/>
        <v>0</v>
      </c>
      <c r="V7380" s="20">
        <f t="shared" si="233"/>
        <v>0</v>
      </c>
    </row>
    <row r="7381" spans="1:22" outlineLevel="4" x14ac:dyDescent="0.35">
      <c r="A7381" s="6" t="s">
        <v>52</v>
      </c>
      <c r="B7381" s="6" t="s">
        <v>53</v>
      </c>
      <c r="C7381" s="12" t="s">
        <v>7895</v>
      </c>
      <c r="D7381" s="5" t="s">
        <v>7899</v>
      </c>
      <c r="E7381" s="6" t="s">
        <v>7899</v>
      </c>
      <c r="F7381" s="1" t="s">
        <v>4</v>
      </c>
      <c r="G7381" s="15" t="s">
        <v>2195</v>
      </c>
      <c r="H7381" s="1" t="s">
        <v>7908</v>
      </c>
      <c r="I7381" s="2" t="s">
        <v>7909</v>
      </c>
      <c r="J7381" s="6" t="s">
        <v>4</v>
      </c>
      <c r="K7381" s="6" t="s">
        <v>4</v>
      </c>
      <c r="L7381" s="6" t="s">
        <v>4</v>
      </c>
      <c r="M7381" s="6" t="s">
        <v>5</v>
      </c>
      <c r="N7381" s="6" t="s">
        <v>7916</v>
      </c>
      <c r="O7381" s="16">
        <v>45084</v>
      </c>
      <c r="P7381" s="6" t="s">
        <v>7</v>
      </c>
      <c r="Q7381" s="18">
        <v>43476</v>
      </c>
      <c r="R7381" s="18">
        <v>0</v>
      </c>
      <c r="S7381" s="18">
        <v>43476</v>
      </c>
      <c r="T7381" s="18">
        <v>0</v>
      </c>
      <c r="U7381" s="10">
        <f t="shared" si="232"/>
        <v>0</v>
      </c>
      <c r="V7381" s="20">
        <f t="shared" si="233"/>
        <v>0</v>
      </c>
    </row>
    <row r="7382" spans="1:22" outlineLevel="4" x14ac:dyDescent="0.35">
      <c r="A7382" s="6" t="s">
        <v>52</v>
      </c>
      <c r="B7382" s="6" t="s">
        <v>53</v>
      </c>
      <c r="C7382" s="12" t="s">
        <v>7895</v>
      </c>
      <c r="D7382" s="5" t="s">
        <v>7899</v>
      </c>
      <c r="E7382" s="6" t="s">
        <v>7899</v>
      </c>
      <c r="F7382" s="1" t="s">
        <v>4</v>
      </c>
      <c r="G7382" s="15" t="s">
        <v>2195</v>
      </c>
      <c r="H7382" s="1" t="s">
        <v>7908</v>
      </c>
      <c r="I7382" s="2" t="s">
        <v>7909</v>
      </c>
      <c r="J7382" s="6" t="s">
        <v>4</v>
      </c>
      <c r="K7382" s="6" t="s">
        <v>4</v>
      </c>
      <c r="L7382" s="6" t="s">
        <v>4</v>
      </c>
      <c r="M7382" s="6" t="s">
        <v>5</v>
      </c>
      <c r="N7382" s="6" t="s">
        <v>7917</v>
      </c>
      <c r="O7382" s="16">
        <v>45093</v>
      </c>
      <c r="P7382" s="6" t="s">
        <v>7</v>
      </c>
      <c r="Q7382" s="18">
        <v>21088</v>
      </c>
      <c r="R7382" s="18">
        <v>0</v>
      </c>
      <c r="S7382" s="18">
        <v>21088</v>
      </c>
      <c r="T7382" s="18">
        <v>0</v>
      </c>
      <c r="U7382" s="10">
        <f t="shared" si="232"/>
        <v>0</v>
      </c>
      <c r="V7382" s="20">
        <f t="shared" si="233"/>
        <v>0</v>
      </c>
    </row>
    <row r="7383" spans="1:22" outlineLevel="3" x14ac:dyDescent="0.35">
      <c r="H7383" s="14" t="s">
        <v>12650</v>
      </c>
      <c r="O7383" s="16"/>
      <c r="Q7383" s="18">
        <f>SUBTOTAL(9,Q7374:Q7382)</f>
        <v>226391</v>
      </c>
      <c r="R7383" s="18">
        <f>SUBTOTAL(9,R7374:R7382)</f>
        <v>0</v>
      </c>
      <c r="S7383" s="18">
        <f>SUBTOTAL(9,S7374:S7382)</f>
        <v>226391</v>
      </c>
      <c r="T7383" s="18">
        <f>SUBTOTAL(9,T7374:T7382)</f>
        <v>0</v>
      </c>
      <c r="U7383" s="10">
        <f t="shared" si="232"/>
        <v>0</v>
      </c>
      <c r="V7383" s="20">
        <f t="shared" si="233"/>
        <v>0</v>
      </c>
    </row>
    <row r="7384" spans="1:22" outlineLevel="4" x14ac:dyDescent="0.35">
      <c r="A7384" s="6" t="s">
        <v>52</v>
      </c>
      <c r="B7384" s="6" t="s">
        <v>53</v>
      </c>
      <c r="C7384" s="12" t="s">
        <v>7895</v>
      </c>
      <c r="D7384" s="5" t="s">
        <v>7899</v>
      </c>
      <c r="E7384" s="6" t="s">
        <v>7899</v>
      </c>
      <c r="F7384" s="1" t="s">
        <v>55</v>
      </c>
      <c r="G7384" s="15" t="s">
        <v>4</v>
      </c>
      <c r="H7384" s="1" t="s">
        <v>7919</v>
      </c>
      <c r="I7384" s="2" t="s">
        <v>7905</v>
      </c>
      <c r="J7384" s="6" t="s">
        <v>4</v>
      </c>
      <c r="K7384" s="6" t="s">
        <v>4</v>
      </c>
      <c r="L7384" s="6" t="s">
        <v>4</v>
      </c>
      <c r="M7384" s="6" t="s">
        <v>5</v>
      </c>
      <c r="N7384" s="6" t="s">
        <v>7918</v>
      </c>
      <c r="O7384" s="16">
        <v>44810</v>
      </c>
      <c r="P7384" s="6" t="s">
        <v>7</v>
      </c>
      <c r="Q7384" s="18">
        <v>47379</v>
      </c>
      <c r="R7384" s="18">
        <v>47379</v>
      </c>
      <c r="S7384" s="18">
        <v>0</v>
      </c>
      <c r="T7384" s="18">
        <v>0</v>
      </c>
      <c r="U7384" s="10">
        <f t="shared" si="232"/>
        <v>0</v>
      </c>
      <c r="V7384" s="20">
        <f t="shared" si="233"/>
        <v>0</v>
      </c>
    </row>
    <row r="7385" spans="1:22" outlineLevel="4" x14ac:dyDescent="0.35">
      <c r="A7385" s="6" t="s">
        <v>52</v>
      </c>
      <c r="B7385" s="6" t="s">
        <v>53</v>
      </c>
      <c r="C7385" s="12" t="s">
        <v>7895</v>
      </c>
      <c r="D7385" s="5" t="s">
        <v>7899</v>
      </c>
      <c r="E7385" s="6" t="s">
        <v>7899</v>
      </c>
      <c r="F7385" s="1" t="s">
        <v>55</v>
      </c>
      <c r="G7385" s="15" t="s">
        <v>4</v>
      </c>
      <c r="H7385" s="1" t="s">
        <v>7919</v>
      </c>
      <c r="I7385" s="2" t="s">
        <v>7905</v>
      </c>
      <c r="J7385" s="6" t="s">
        <v>4</v>
      </c>
      <c r="K7385" s="6" t="s">
        <v>4</v>
      </c>
      <c r="L7385" s="6" t="s">
        <v>4</v>
      </c>
      <c r="M7385" s="6" t="s">
        <v>5</v>
      </c>
      <c r="N7385" s="6" t="s">
        <v>7920</v>
      </c>
      <c r="O7385" s="16">
        <v>44851</v>
      </c>
      <c r="P7385" s="6" t="s">
        <v>7</v>
      </c>
      <c r="Q7385" s="18">
        <v>29502</v>
      </c>
      <c r="R7385" s="18">
        <v>29502</v>
      </c>
      <c r="S7385" s="18">
        <v>0</v>
      </c>
      <c r="T7385" s="18">
        <v>0</v>
      </c>
      <c r="U7385" s="10">
        <f t="shared" si="232"/>
        <v>0</v>
      </c>
      <c r="V7385" s="20">
        <f t="shared" si="233"/>
        <v>0</v>
      </c>
    </row>
    <row r="7386" spans="1:22" outlineLevel="4" x14ac:dyDescent="0.35">
      <c r="A7386" s="6" t="s">
        <v>52</v>
      </c>
      <c r="B7386" s="6" t="s">
        <v>53</v>
      </c>
      <c r="C7386" s="12" t="s">
        <v>7895</v>
      </c>
      <c r="D7386" s="5" t="s">
        <v>7899</v>
      </c>
      <c r="E7386" s="6" t="s">
        <v>7899</v>
      </c>
      <c r="F7386" s="1" t="s">
        <v>55</v>
      </c>
      <c r="G7386" s="15" t="s">
        <v>4</v>
      </c>
      <c r="H7386" s="1" t="s">
        <v>7919</v>
      </c>
      <c r="I7386" s="2" t="s">
        <v>7905</v>
      </c>
      <c r="J7386" s="6" t="s">
        <v>4</v>
      </c>
      <c r="K7386" s="6" t="s">
        <v>4</v>
      </c>
      <c r="L7386" s="6" t="s">
        <v>4</v>
      </c>
      <c r="M7386" s="6" t="s">
        <v>5</v>
      </c>
      <c r="N7386" s="6" t="s">
        <v>7921</v>
      </c>
      <c r="O7386" s="16">
        <v>44869</v>
      </c>
      <c r="P7386" s="6" t="s">
        <v>7</v>
      </c>
      <c r="Q7386" s="18">
        <v>13042</v>
      </c>
      <c r="R7386" s="18">
        <v>13042</v>
      </c>
      <c r="S7386" s="18">
        <v>0</v>
      </c>
      <c r="T7386" s="18">
        <v>0</v>
      </c>
      <c r="U7386" s="10">
        <f t="shared" si="232"/>
        <v>0</v>
      </c>
      <c r="V7386" s="20">
        <f t="shared" si="233"/>
        <v>0</v>
      </c>
    </row>
    <row r="7387" spans="1:22" outlineLevel="4" x14ac:dyDescent="0.35">
      <c r="A7387" s="6" t="s">
        <v>52</v>
      </c>
      <c r="B7387" s="6" t="s">
        <v>53</v>
      </c>
      <c r="C7387" s="12" t="s">
        <v>7895</v>
      </c>
      <c r="D7387" s="5" t="s">
        <v>7899</v>
      </c>
      <c r="E7387" s="6" t="s">
        <v>7899</v>
      </c>
      <c r="F7387" s="1" t="s">
        <v>55</v>
      </c>
      <c r="G7387" s="15" t="s">
        <v>4</v>
      </c>
      <c r="H7387" s="1" t="s">
        <v>7919</v>
      </c>
      <c r="I7387" s="2" t="s">
        <v>7905</v>
      </c>
      <c r="J7387" s="6" t="s">
        <v>4</v>
      </c>
      <c r="K7387" s="6" t="s">
        <v>4</v>
      </c>
      <c r="L7387" s="6" t="s">
        <v>4</v>
      </c>
      <c r="M7387" s="6" t="s">
        <v>5</v>
      </c>
      <c r="N7387" s="6" t="s">
        <v>7922</v>
      </c>
      <c r="O7387" s="16">
        <v>44895</v>
      </c>
      <c r="P7387" s="6" t="s">
        <v>7</v>
      </c>
      <c r="Q7387" s="18">
        <v>17260</v>
      </c>
      <c r="R7387" s="18">
        <v>17260</v>
      </c>
      <c r="S7387" s="18">
        <v>0</v>
      </c>
      <c r="T7387" s="18">
        <v>0</v>
      </c>
      <c r="U7387" s="10">
        <f t="shared" si="232"/>
        <v>0</v>
      </c>
      <c r="V7387" s="20">
        <f t="shared" si="233"/>
        <v>0</v>
      </c>
    </row>
    <row r="7388" spans="1:22" outlineLevel="4" x14ac:dyDescent="0.35">
      <c r="A7388" s="6" t="s">
        <v>52</v>
      </c>
      <c r="B7388" s="6" t="s">
        <v>53</v>
      </c>
      <c r="C7388" s="12" t="s">
        <v>7895</v>
      </c>
      <c r="D7388" s="5" t="s">
        <v>7899</v>
      </c>
      <c r="E7388" s="6" t="s">
        <v>7899</v>
      </c>
      <c r="F7388" s="1" t="s">
        <v>55</v>
      </c>
      <c r="G7388" s="15" t="s">
        <v>4</v>
      </c>
      <c r="H7388" s="1" t="s">
        <v>7919</v>
      </c>
      <c r="I7388" s="2" t="s">
        <v>7905</v>
      </c>
      <c r="J7388" s="6" t="s">
        <v>4</v>
      </c>
      <c r="K7388" s="6" t="s">
        <v>4</v>
      </c>
      <c r="L7388" s="6" t="s">
        <v>4</v>
      </c>
      <c r="M7388" s="6" t="s">
        <v>5</v>
      </c>
      <c r="N7388" s="6" t="s">
        <v>7923</v>
      </c>
      <c r="O7388" s="16">
        <v>44930</v>
      </c>
      <c r="P7388" s="6" t="s">
        <v>7</v>
      </c>
      <c r="Q7388" s="18">
        <v>6647</v>
      </c>
      <c r="R7388" s="18">
        <v>6647</v>
      </c>
      <c r="S7388" s="18">
        <v>0</v>
      </c>
      <c r="T7388" s="18">
        <v>0</v>
      </c>
      <c r="U7388" s="10">
        <f t="shared" si="232"/>
        <v>0</v>
      </c>
      <c r="V7388" s="20">
        <f t="shared" si="233"/>
        <v>0</v>
      </c>
    </row>
    <row r="7389" spans="1:22" outlineLevel="4" x14ac:dyDescent="0.35">
      <c r="A7389" s="6" t="s">
        <v>52</v>
      </c>
      <c r="B7389" s="6" t="s">
        <v>53</v>
      </c>
      <c r="C7389" s="12" t="s">
        <v>7895</v>
      </c>
      <c r="D7389" s="5" t="s">
        <v>7899</v>
      </c>
      <c r="E7389" s="6" t="s">
        <v>7899</v>
      </c>
      <c r="F7389" s="1" t="s">
        <v>55</v>
      </c>
      <c r="G7389" s="15" t="s">
        <v>4</v>
      </c>
      <c r="H7389" s="1" t="s">
        <v>7919</v>
      </c>
      <c r="I7389" s="2" t="s">
        <v>7905</v>
      </c>
      <c r="J7389" s="6" t="s">
        <v>4</v>
      </c>
      <c r="K7389" s="6" t="s">
        <v>4</v>
      </c>
      <c r="L7389" s="6" t="s">
        <v>4</v>
      </c>
      <c r="M7389" s="6" t="s">
        <v>5</v>
      </c>
      <c r="N7389" s="6" t="s">
        <v>7924</v>
      </c>
      <c r="O7389" s="16">
        <v>44951</v>
      </c>
      <c r="P7389" s="6" t="s">
        <v>7</v>
      </c>
      <c r="Q7389" s="18">
        <v>3807</v>
      </c>
      <c r="R7389" s="18">
        <v>3807</v>
      </c>
      <c r="S7389" s="18">
        <v>0</v>
      </c>
      <c r="T7389" s="18">
        <v>0</v>
      </c>
      <c r="U7389" s="10">
        <f t="shared" si="232"/>
        <v>0</v>
      </c>
      <c r="V7389" s="20">
        <f t="shared" si="233"/>
        <v>0</v>
      </c>
    </row>
    <row r="7390" spans="1:22" outlineLevel="4" x14ac:dyDescent="0.35">
      <c r="A7390" s="6" t="s">
        <v>52</v>
      </c>
      <c r="B7390" s="6" t="s">
        <v>53</v>
      </c>
      <c r="C7390" s="12" t="s">
        <v>7895</v>
      </c>
      <c r="D7390" s="5" t="s">
        <v>7899</v>
      </c>
      <c r="E7390" s="6" t="s">
        <v>7899</v>
      </c>
      <c r="F7390" s="1" t="s">
        <v>55</v>
      </c>
      <c r="G7390" s="15" t="s">
        <v>4</v>
      </c>
      <c r="H7390" s="1" t="s">
        <v>7919</v>
      </c>
      <c r="I7390" s="2" t="s">
        <v>7905</v>
      </c>
      <c r="J7390" s="6" t="s">
        <v>4</v>
      </c>
      <c r="K7390" s="6" t="s">
        <v>4</v>
      </c>
      <c r="L7390" s="6" t="s">
        <v>4</v>
      </c>
      <c r="M7390" s="6" t="s">
        <v>5</v>
      </c>
      <c r="N7390" s="6" t="s">
        <v>7925</v>
      </c>
      <c r="O7390" s="16">
        <v>45000</v>
      </c>
      <c r="P7390" s="6" t="s">
        <v>7</v>
      </c>
      <c r="Q7390" s="18">
        <v>1598</v>
      </c>
      <c r="R7390" s="18">
        <v>1598</v>
      </c>
      <c r="S7390" s="18">
        <v>0</v>
      </c>
      <c r="T7390" s="18">
        <v>0</v>
      </c>
      <c r="U7390" s="10">
        <f t="shared" si="232"/>
        <v>0</v>
      </c>
      <c r="V7390" s="20">
        <f t="shared" si="233"/>
        <v>0</v>
      </c>
    </row>
    <row r="7391" spans="1:22" outlineLevel="4" x14ac:dyDescent="0.35">
      <c r="A7391" s="6" t="s">
        <v>52</v>
      </c>
      <c r="B7391" s="6" t="s">
        <v>53</v>
      </c>
      <c r="C7391" s="12" t="s">
        <v>7895</v>
      </c>
      <c r="D7391" s="5" t="s">
        <v>7899</v>
      </c>
      <c r="E7391" s="6" t="s">
        <v>7899</v>
      </c>
      <c r="F7391" s="1" t="s">
        <v>55</v>
      </c>
      <c r="G7391" s="15" t="s">
        <v>4</v>
      </c>
      <c r="H7391" s="1" t="s">
        <v>7919</v>
      </c>
      <c r="I7391" s="2" t="s">
        <v>7905</v>
      </c>
      <c r="J7391" s="6" t="s">
        <v>4</v>
      </c>
      <c r="K7391" s="6" t="s">
        <v>4</v>
      </c>
      <c r="L7391" s="6" t="s">
        <v>4</v>
      </c>
      <c r="M7391" s="6" t="s">
        <v>5</v>
      </c>
      <c r="N7391" s="6" t="s">
        <v>7926</v>
      </c>
      <c r="O7391" s="16">
        <v>45047</v>
      </c>
      <c r="P7391" s="6" t="s">
        <v>7</v>
      </c>
      <c r="Q7391" s="18">
        <v>5673</v>
      </c>
      <c r="R7391" s="18">
        <v>5673</v>
      </c>
      <c r="S7391" s="18">
        <v>0</v>
      </c>
      <c r="T7391" s="18">
        <v>0</v>
      </c>
      <c r="U7391" s="10">
        <f t="shared" si="232"/>
        <v>0</v>
      </c>
      <c r="V7391" s="20">
        <f t="shared" si="233"/>
        <v>0</v>
      </c>
    </row>
    <row r="7392" spans="1:22" outlineLevel="4" x14ac:dyDescent="0.35">
      <c r="A7392" s="6" t="s">
        <v>52</v>
      </c>
      <c r="B7392" s="6" t="s">
        <v>53</v>
      </c>
      <c r="C7392" s="12" t="s">
        <v>7895</v>
      </c>
      <c r="D7392" s="5" t="s">
        <v>7899</v>
      </c>
      <c r="E7392" s="6" t="s">
        <v>7899</v>
      </c>
      <c r="F7392" s="1" t="s">
        <v>55</v>
      </c>
      <c r="G7392" s="15" t="s">
        <v>4</v>
      </c>
      <c r="H7392" s="1" t="s">
        <v>7919</v>
      </c>
      <c r="I7392" s="2" t="s">
        <v>7905</v>
      </c>
      <c r="J7392" s="6" t="s">
        <v>4</v>
      </c>
      <c r="K7392" s="6" t="s">
        <v>4</v>
      </c>
      <c r="L7392" s="6" t="s">
        <v>4</v>
      </c>
      <c r="M7392" s="6" t="s">
        <v>5</v>
      </c>
      <c r="N7392" s="6" t="s">
        <v>7927</v>
      </c>
      <c r="O7392" s="16">
        <v>45071</v>
      </c>
      <c r="P7392" s="6" t="s">
        <v>7</v>
      </c>
      <c r="Q7392" s="18">
        <v>17647</v>
      </c>
      <c r="R7392" s="18">
        <v>17647</v>
      </c>
      <c r="S7392" s="18">
        <v>0</v>
      </c>
      <c r="T7392" s="18">
        <v>0</v>
      </c>
      <c r="U7392" s="10">
        <f t="shared" si="232"/>
        <v>0</v>
      </c>
      <c r="V7392" s="20">
        <f t="shared" si="233"/>
        <v>0</v>
      </c>
    </row>
    <row r="7393" spans="1:22" outlineLevel="3" x14ac:dyDescent="0.35">
      <c r="H7393" s="14" t="s">
        <v>12651</v>
      </c>
      <c r="O7393" s="16"/>
      <c r="Q7393" s="18">
        <f>SUBTOTAL(9,Q7384:Q7392)</f>
        <v>142555</v>
      </c>
      <c r="R7393" s="18">
        <f>SUBTOTAL(9,R7384:R7392)</f>
        <v>142555</v>
      </c>
      <c r="S7393" s="18">
        <f>SUBTOTAL(9,S7384:S7392)</f>
        <v>0</v>
      </c>
      <c r="T7393" s="18">
        <f>SUBTOTAL(9,T7384:T7392)</f>
        <v>0</v>
      </c>
      <c r="U7393" s="10">
        <f t="shared" si="232"/>
        <v>0</v>
      </c>
      <c r="V7393" s="20">
        <f t="shared" si="233"/>
        <v>0</v>
      </c>
    </row>
    <row r="7394" spans="1:22" outlineLevel="2" x14ac:dyDescent="0.35">
      <c r="C7394" s="13" t="s">
        <v>10970</v>
      </c>
      <c r="O7394" s="16"/>
      <c r="Q7394" s="18">
        <f>SUBTOTAL(9,Q7366:Q7392)</f>
        <v>517598.43</v>
      </c>
      <c r="R7394" s="18">
        <f>SUBTOTAL(9,R7366:R7392)</f>
        <v>174555</v>
      </c>
      <c r="S7394" s="18">
        <f>SUBTOTAL(9,S7366:S7392)</f>
        <v>343043.43</v>
      </c>
      <c r="T7394" s="18">
        <f>SUBTOTAL(9,T7366:T7392)</f>
        <v>0</v>
      </c>
      <c r="U7394" s="10">
        <f t="shared" si="232"/>
        <v>0</v>
      </c>
      <c r="V7394" s="20">
        <f t="shared" si="233"/>
        <v>0</v>
      </c>
    </row>
    <row r="7395" spans="1:22" outlineLevel="4" x14ac:dyDescent="0.35">
      <c r="A7395" s="6" t="s">
        <v>1200</v>
      </c>
      <c r="B7395" s="6" t="s">
        <v>1201</v>
      </c>
      <c r="C7395" s="12" t="s">
        <v>7928</v>
      </c>
      <c r="D7395" s="5" t="s">
        <v>7929</v>
      </c>
      <c r="E7395" s="6" t="s">
        <v>7929</v>
      </c>
      <c r="F7395" s="1" t="s">
        <v>4</v>
      </c>
      <c r="G7395" s="15" t="s">
        <v>1204</v>
      </c>
      <c r="H7395" s="1" t="s">
        <v>1206</v>
      </c>
      <c r="I7395" s="2" t="s">
        <v>1207</v>
      </c>
      <c r="J7395" s="6" t="s">
        <v>4</v>
      </c>
      <c r="K7395" s="6" t="s">
        <v>4</v>
      </c>
      <c r="L7395" s="6" t="s">
        <v>4</v>
      </c>
      <c r="M7395" s="6" t="s">
        <v>5</v>
      </c>
      <c r="N7395" s="6" t="s">
        <v>7930</v>
      </c>
      <c r="O7395" s="16">
        <v>44831</v>
      </c>
      <c r="P7395" s="6" t="s">
        <v>7</v>
      </c>
      <c r="Q7395" s="18">
        <v>8256.4</v>
      </c>
      <c r="R7395" s="18">
        <v>0</v>
      </c>
      <c r="S7395" s="18">
        <v>8256.4</v>
      </c>
      <c r="T7395" s="18">
        <v>0</v>
      </c>
      <c r="U7395" s="10">
        <f t="shared" si="232"/>
        <v>0</v>
      </c>
      <c r="V7395" s="20">
        <f t="shared" si="233"/>
        <v>0</v>
      </c>
    </row>
    <row r="7396" spans="1:22" outlineLevel="4" x14ac:dyDescent="0.35">
      <c r="A7396" s="6" t="s">
        <v>1200</v>
      </c>
      <c r="B7396" s="6" t="s">
        <v>1201</v>
      </c>
      <c r="C7396" s="12" t="s">
        <v>7928</v>
      </c>
      <c r="D7396" s="5" t="s">
        <v>7929</v>
      </c>
      <c r="E7396" s="6" t="s">
        <v>7929</v>
      </c>
      <c r="F7396" s="1" t="s">
        <v>4</v>
      </c>
      <c r="G7396" s="15" t="s">
        <v>1204</v>
      </c>
      <c r="H7396" s="1" t="s">
        <v>1206</v>
      </c>
      <c r="I7396" s="2" t="s">
        <v>1207</v>
      </c>
      <c r="J7396" s="6" t="s">
        <v>4</v>
      </c>
      <c r="K7396" s="6" t="s">
        <v>4</v>
      </c>
      <c r="L7396" s="6" t="s">
        <v>4</v>
      </c>
      <c r="M7396" s="6" t="s">
        <v>5</v>
      </c>
      <c r="N7396" s="6" t="s">
        <v>7931</v>
      </c>
      <c r="O7396" s="16">
        <v>44923</v>
      </c>
      <c r="P7396" s="6" t="s">
        <v>7</v>
      </c>
      <c r="Q7396" s="18">
        <v>8256.39</v>
      </c>
      <c r="R7396" s="18">
        <v>0</v>
      </c>
      <c r="S7396" s="18">
        <v>8256.39</v>
      </c>
      <c r="T7396" s="18">
        <v>0</v>
      </c>
      <c r="U7396" s="10">
        <f t="shared" si="232"/>
        <v>0</v>
      </c>
      <c r="V7396" s="20">
        <f t="shared" si="233"/>
        <v>0</v>
      </c>
    </row>
    <row r="7397" spans="1:22" outlineLevel="3" x14ac:dyDescent="0.35">
      <c r="H7397" s="14" t="s">
        <v>11554</v>
      </c>
      <c r="O7397" s="16"/>
      <c r="Q7397" s="18">
        <f>SUBTOTAL(9,Q7395:Q7396)</f>
        <v>16512.79</v>
      </c>
      <c r="R7397" s="18">
        <f>SUBTOTAL(9,R7395:R7396)</f>
        <v>0</v>
      </c>
      <c r="S7397" s="18">
        <f>SUBTOTAL(9,S7395:S7396)</f>
        <v>16512.79</v>
      </c>
      <c r="T7397" s="18">
        <f>SUBTOTAL(9,T7395:T7396)</f>
        <v>0</v>
      </c>
      <c r="U7397" s="10">
        <f t="shared" si="232"/>
        <v>0</v>
      </c>
      <c r="V7397" s="20">
        <f t="shared" si="233"/>
        <v>0</v>
      </c>
    </row>
    <row r="7398" spans="1:22" outlineLevel="2" x14ac:dyDescent="0.35">
      <c r="C7398" s="13" t="s">
        <v>10971</v>
      </c>
      <c r="O7398" s="16"/>
      <c r="Q7398" s="18">
        <f>SUBTOTAL(9,Q7395:Q7396)</f>
        <v>16512.79</v>
      </c>
      <c r="R7398" s="18">
        <f>SUBTOTAL(9,R7395:R7396)</f>
        <v>0</v>
      </c>
      <c r="S7398" s="18">
        <f>SUBTOTAL(9,S7395:S7396)</f>
        <v>16512.79</v>
      </c>
      <c r="T7398" s="18">
        <f>SUBTOTAL(9,T7395:T7396)</f>
        <v>0</v>
      </c>
      <c r="U7398" s="10">
        <f t="shared" si="232"/>
        <v>0</v>
      </c>
      <c r="V7398" s="20">
        <f t="shared" si="233"/>
        <v>0</v>
      </c>
    </row>
    <row r="7399" spans="1:22" outlineLevel="4" x14ac:dyDescent="0.35">
      <c r="A7399" s="6" t="s">
        <v>1200</v>
      </c>
      <c r="B7399" s="6" t="s">
        <v>1201</v>
      </c>
      <c r="C7399" s="12" t="s">
        <v>7932</v>
      </c>
      <c r="D7399" s="5" t="s">
        <v>7933</v>
      </c>
      <c r="E7399" s="6" t="s">
        <v>7933</v>
      </c>
      <c r="F7399" s="1" t="s">
        <v>4</v>
      </c>
      <c r="G7399" s="15" t="s">
        <v>1204</v>
      </c>
      <c r="H7399" s="1" t="s">
        <v>1206</v>
      </c>
      <c r="I7399" s="2" t="s">
        <v>1207</v>
      </c>
      <c r="J7399" s="6" t="s">
        <v>4</v>
      </c>
      <c r="K7399" s="6" t="s">
        <v>4</v>
      </c>
      <c r="L7399" s="6" t="s">
        <v>4</v>
      </c>
      <c r="M7399" s="6" t="s">
        <v>5</v>
      </c>
      <c r="N7399" s="6" t="s">
        <v>7934</v>
      </c>
      <c r="O7399" s="16">
        <v>44831</v>
      </c>
      <c r="P7399" s="6" t="s">
        <v>7</v>
      </c>
      <c r="Q7399" s="18">
        <v>70058.02</v>
      </c>
      <c r="R7399" s="18">
        <v>0</v>
      </c>
      <c r="S7399" s="18">
        <v>70058.02</v>
      </c>
      <c r="T7399" s="18">
        <v>0</v>
      </c>
      <c r="U7399" s="10">
        <f t="shared" si="232"/>
        <v>0</v>
      </c>
      <c r="V7399" s="20">
        <f t="shared" si="233"/>
        <v>0</v>
      </c>
    </row>
    <row r="7400" spans="1:22" outlineLevel="4" x14ac:dyDescent="0.35">
      <c r="A7400" s="6" t="s">
        <v>1200</v>
      </c>
      <c r="B7400" s="6" t="s">
        <v>1201</v>
      </c>
      <c r="C7400" s="12" t="s">
        <v>7932</v>
      </c>
      <c r="D7400" s="5" t="s">
        <v>7933</v>
      </c>
      <c r="E7400" s="6" t="s">
        <v>7933</v>
      </c>
      <c r="F7400" s="1" t="s">
        <v>4</v>
      </c>
      <c r="G7400" s="15" t="s">
        <v>1204</v>
      </c>
      <c r="H7400" s="1" t="s">
        <v>1206</v>
      </c>
      <c r="I7400" s="2" t="s">
        <v>1207</v>
      </c>
      <c r="J7400" s="6" t="s">
        <v>4</v>
      </c>
      <c r="K7400" s="6" t="s">
        <v>4</v>
      </c>
      <c r="L7400" s="6" t="s">
        <v>4</v>
      </c>
      <c r="M7400" s="6" t="s">
        <v>5</v>
      </c>
      <c r="N7400" s="6" t="s">
        <v>7935</v>
      </c>
      <c r="O7400" s="16">
        <v>44923</v>
      </c>
      <c r="P7400" s="6" t="s">
        <v>7</v>
      </c>
      <c r="Q7400" s="18">
        <v>70058</v>
      </c>
      <c r="R7400" s="18">
        <v>0</v>
      </c>
      <c r="S7400" s="18">
        <v>70058</v>
      </c>
      <c r="T7400" s="18">
        <v>0</v>
      </c>
      <c r="U7400" s="10">
        <f t="shared" si="232"/>
        <v>0</v>
      </c>
      <c r="V7400" s="20">
        <f t="shared" si="233"/>
        <v>0</v>
      </c>
    </row>
    <row r="7401" spans="1:22" outlineLevel="3" x14ac:dyDescent="0.35">
      <c r="H7401" s="14" t="s">
        <v>11554</v>
      </c>
      <c r="O7401" s="16"/>
      <c r="Q7401" s="18">
        <f>SUBTOTAL(9,Q7399:Q7400)</f>
        <v>140116.02000000002</v>
      </c>
      <c r="R7401" s="18">
        <f>SUBTOTAL(9,R7399:R7400)</f>
        <v>0</v>
      </c>
      <c r="S7401" s="18">
        <f>SUBTOTAL(9,S7399:S7400)</f>
        <v>140116.02000000002</v>
      </c>
      <c r="T7401" s="18">
        <f>SUBTOTAL(9,T7399:T7400)</f>
        <v>0</v>
      </c>
      <c r="U7401" s="10">
        <f t="shared" si="232"/>
        <v>0</v>
      </c>
      <c r="V7401" s="20">
        <f t="shared" si="233"/>
        <v>0</v>
      </c>
    </row>
    <row r="7402" spans="1:22" outlineLevel="4" x14ac:dyDescent="0.35">
      <c r="A7402" s="6" t="s">
        <v>52</v>
      </c>
      <c r="B7402" s="6" t="s">
        <v>53</v>
      </c>
      <c r="C7402" s="12" t="s">
        <v>7932</v>
      </c>
      <c r="D7402" s="5" t="s">
        <v>7936</v>
      </c>
      <c r="E7402" s="6" t="s">
        <v>7936</v>
      </c>
      <c r="F7402" s="1" t="s">
        <v>4</v>
      </c>
      <c r="G7402" s="15" t="s">
        <v>2195</v>
      </c>
      <c r="H7402" s="1" t="s">
        <v>7939</v>
      </c>
      <c r="I7402" s="2" t="s">
        <v>7940</v>
      </c>
      <c r="J7402" s="6" t="s">
        <v>4</v>
      </c>
      <c r="K7402" s="6" t="s">
        <v>4</v>
      </c>
      <c r="L7402" s="6" t="s">
        <v>4</v>
      </c>
      <c r="M7402" s="6" t="s">
        <v>5</v>
      </c>
      <c r="N7402" s="6" t="s">
        <v>7937</v>
      </c>
      <c r="O7402" s="16">
        <v>44810</v>
      </c>
      <c r="P7402" s="6" t="s">
        <v>7938</v>
      </c>
      <c r="Q7402" s="18">
        <v>12036</v>
      </c>
      <c r="R7402" s="18">
        <v>0</v>
      </c>
      <c r="S7402" s="18">
        <v>12036</v>
      </c>
      <c r="T7402" s="18">
        <v>0</v>
      </c>
      <c r="U7402" s="10">
        <f t="shared" si="232"/>
        <v>0</v>
      </c>
      <c r="V7402" s="20">
        <f t="shared" si="233"/>
        <v>0</v>
      </c>
    </row>
    <row r="7403" spans="1:22" outlineLevel="3" x14ac:dyDescent="0.35">
      <c r="H7403" s="14" t="s">
        <v>12652</v>
      </c>
      <c r="O7403" s="16"/>
      <c r="Q7403" s="18">
        <f>SUBTOTAL(9,Q7402:Q7402)</f>
        <v>12036</v>
      </c>
      <c r="R7403" s="18">
        <f>SUBTOTAL(9,R7402:R7402)</f>
        <v>0</v>
      </c>
      <c r="S7403" s="18">
        <f>SUBTOTAL(9,S7402:S7402)</f>
        <v>12036</v>
      </c>
      <c r="T7403" s="18">
        <f>SUBTOTAL(9,T7402:T7402)</f>
        <v>0</v>
      </c>
      <c r="U7403" s="10">
        <f t="shared" si="232"/>
        <v>0</v>
      </c>
      <c r="V7403" s="20">
        <f t="shared" si="233"/>
        <v>0</v>
      </c>
    </row>
    <row r="7404" spans="1:22" outlineLevel="4" x14ac:dyDescent="0.35">
      <c r="A7404" s="6" t="s">
        <v>52</v>
      </c>
      <c r="B7404" s="6" t="s">
        <v>53</v>
      </c>
      <c r="C7404" s="12" t="s">
        <v>7932</v>
      </c>
      <c r="D7404" s="5" t="s">
        <v>7936</v>
      </c>
      <c r="E7404" s="6" t="s">
        <v>7936</v>
      </c>
      <c r="F7404" s="1" t="s">
        <v>55</v>
      </c>
      <c r="G7404" s="15" t="s">
        <v>4</v>
      </c>
      <c r="H7404" s="1" t="s">
        <v>7943</v>
      </c>
      <c r="I7404" s="2" t="s">
        <v>7944</v>
      </c>
      <c r="J7404" s="6" t="s">
        <v>4</v>
      </c>
      <c r="K7404" s="6" t="s">
        <v>4</v>
      </c>
      <c r="L7404" s="6" t="s">
        <v>4</v>
      </c>
      <c r="M7404" s="6" t="s">
        <v>5</v>
      </c>
      <c r="N7404" s="6" t="s">
        <v>7941</v>
      </c>
      <c r="O7404" s="16">
        <v>44781</v>
      </c>
      <c r="P7404" s="6" t="s">
        <v>7942</v>
      </c>
      <c r="Q7404" s="18">
        <v>16464</v>
      </c>
      <c r="R7404" s="18">
        <v>16464</v>
      </c>
      <c r="S7404" s="18">
        <v>0</v>
      </c>
      <c r="T7404" s="18">
        <v>0</v>
      </c>
      <c r="U7404" s="10">
        <f t="shared" si="232"/>
        <v>0</v>
      </c>
      <c r="V7404" s="20">
        <f t="shared" si="233"/>
        <v>0</v>
      </c>
    </row>
    <row r="7405" spans="1:22" outlineLevel="4" x14ac:dyDescent="0.35">
      <c r="A7405" s="6" t="s">
        <v>52</v>
      </c>
      <c r="B7405" s="6" t="s">
        <v>53</v>
      </c>
      <c r="C7405" s="12" t="s">
        <v>7932</v>
      </c>
      <c r="D7405" s="5" t="s">
        <v>7936</v>
      </c>
      <c r="E7405" s="6" t="s">
        <v>7936</v>
      </c>
      <c r="F7405" s="1" t="s">
        <v>55</v>
      </c>
      <c r="G7405" s="15" t="s">
        <v>4</v>
      </c>
      <c r="H7405" s="1" t="s">
        <v>7943</v>
      </c>
      <c r="I7405" s="2" t="s">
        <v>7944</v>
      </c>
      <c r="J7405" s="6" t="s">
        <v>4</v>
      </c>
      <c r="K7405" s="6" t="s">
        <v>4</v>
      </c>
      <c r="L7405" s="6" t="s">
        <v>4</v>
      </c>
      <c r="M7405" s="6" t="s">
        <v>5</v>
      </c>
      <c r="N7405" s="6" t="s">
        <v>7945</v>
      </c>
      <c r="O7405" s="16">
        <v>44900</v>
      </c>
      <c r="P7405" s="6" t="s">
        <v>7946</v>
      </c>
      <c r="Q7405" s="18">
        <v>19263</v>
      </c>
      <c r="R7405" s="18">
        <v>19263</v>
      </c>
      <c r="S7405" s="18">
        <v>0</v>
      </c>
      <c r="T7405" s="18">
        <v>0</v>
      </c>
      <c r="U7405" s="10">
        <f t="shared" si="232"/>
        <v>0</v>
      </c>
      <c r="V7405" s="20">
        <f t="shared" si="233"/>
        <v>0</v>
      </c>
    </row>
    <row r="7406" spans="1:22" outlineLevel="3" x14ac:dyDescent="0.35">
      <c r="H7406" s="14" t="s">
        <v>12653</v>
      </c>
      <c r="O7406" s="16"/>
      <c r="Q7406" s="18">
        <f>SUBTOTAL(9,Q7404:Q7405)</f>
        <v>35727</v>
      </c>
      <c r="R7406" s="18">
        <f>SUBTOTAL(9,R7404:R7405)</f>
        <v>35727</v>
      </c>
      <c r="S7406" s="18">
        <f>SUBTOTAL(9,S7404:S7405)</f>
        <v>0</v>
      </c>
      <c r="T7406" s="18">
        <f>SUBTOTAL(9,T7404:T7405)</f>
        <v>0</v>
      </c>
      <c r="U7406" s="10">
        <f t="shared" si="232"/>
        <v>0</v>
      </c>
      <c r="V7406" s="20">
        <f t="shared" si="233"/>
        <v>0</v>
      </c>
    </row>
    <row r="7407" spans="1:22" outlineLevel="4" x14ac:dyDescent="0.35">
      <c r="A7407" s="6" t="s">
        <v>52</v>
      </c>
      <c r="B7407" s="6" t="s">
        <v>53</v>
      </c>
      <c r="C7407" s="12" t="s">
        <v>7932</v>
      </c>
      <c r="D7407" s="5" t="s">
        <v>7936</v>
      </c>
      <c r="E7407" s="6" t="s">
        <v>7936</v>
      </c>
      <c r="F7407" s="1" t="s">
        <v>4</v>
      </c>
      <c r="G7407" s="15" t="s">
        <v>2195</v>
      </c>
      <c r="H7407" s="1" t="s">
        <v>7949</v>
      </c>
      <c r="I7407" s="2" t="s">
        <v>7944</v>
      </c>
      <c r="J7407" s="6" t="s">
        <v>4</v>
      </c>
      <c r="K7407" s="6" t="s">
        <v>4</v>
      </c>
      <c r="L7407" s="6" t="s">
        <v>4</v>
      </c>
      <c r="M7407" s="6" t="s">
        <v>5</v>
      </c>
      <c r="N7407" s="6" t="s">
        <v>7947</v>
      </c>
      <c r="O7407" s="16">
        <v>44795</v>
      </c>
      <c r="P7407" s="6" t="s">
        <v>7948</v>
      </c>
      <c r="Q7407" s="18">
        <v>1303.68</v>
      </c>
      <c r="R7407" s="18">
        <v>0</v>
      </c>
      <c r="S7407" s="18">
        <v>1303.68</v>
      </c>
      <c r="T7407" s="18">
        <v>0</v>
      </c>
      <c r="U7407" s="10">
        <f t="shared" si="232"/>
        <v>0</v>
      </c>
      <c r="V7407" s="20">
        <f t="shared" si="233"/>
        <v>0</v>
      </c>
    </row>
    <row r="7408" spans="1:22" outlineLevel="4" x14ac:dyDescent="0.35">
      <c r="A7408" s="6" t="s">
        <v>52</v>
      </c>
      <c r="B7408" s="6" t="s">
        <v>53</v>
      </c>
      <c r="C7408" s="12" t="s">
        <v>7932</v>
      </c>
      <c r="D7408" s="5" t="s">
        <v>7936</v>
      </c>
      <c r="E7408" s="6" t="s">
        <v>7936</v>
      </c>
      <c r="F7408" s="1" t="s">
        <v>55</v>
      </c>
      <c r="G7408" s="15" t="s">
        <v>4</v>
      </c>
      <c r="H7408" s="1" t="s">
        <v>7949</v>
      </c>
      <c r="I7408" s="2" t="s">
        <v>7944</v>
      </c>
      <c r="J7408" s="6" t="s">
        <v>4</v>
      </c>
      <c r="K7408" s="6" t="s">
        <v>4</v>
      </c>
      <c r="L7408" s="6" t="s">
        <v>4</v>
      </c>
      <c r="M7408" s="6" t="s">
        <v>5</v>
      </c>
      <c r="N7408" s="6" t="s">
        <v>7947</v>
      </c>
      <c r="O7408" s="16">
        <v>44795</v>
      </c>
      <c r="P7408" s="6" t="s">
        <v>7948</v>
      </c>
      <c r="Q7408" s="18">
        <v>11733.32</v>
      </c>
      <c r="R7408" s="18">
        <v>11733.32</v>
      </c>
      <c r="S7408" s="18">
        <v>0</v>
      </c>
      <c r="T7408" s="18">
        <v>0</v>
      </c>
      <c r="U7408" s="10">
        <f t="shared" si="232"/>
        <v>0</v>
      </c>
      <c r="V7408" s="20">
        <f t="shared" si="233"/>
        <v>0</v>
      </c>
    </row>
    <row r="7409" spans="1:22" outlineLevel="3" x14ac:dyDescent="0.35">
      <c r="H7409" s="14" t="s">
        <v>12654</v>
      </c>
      <c r="O7409" s="16"/>
      <c r="Q7409" s="18">
        <f>SUBTOTAL(9,Q7407:Q7408)</f>
        <v>13037</v>
      </c>
      <c r="R7409" s="18">
        <f>SUBTOTAL(9,R7407:R7408)</f>
        <v>11733.32</v>
      </c>
      <c r="S7409" s="18">
        <f>SUBTOTAL(9,S7407:S7408)</f>
        <v>1303.68</v>
      </c>
      <c r="T7409" s="18">
        <f>SUBTOTAL(9,T7407:T7408)</f>
        <v>0</v>
      </c>
      <c r="U7409" s="10">
        <f t="shared" si="232"/>
        <v>2.2737367544323206E-13</v>
      </c>
      <c r="V7409" s="20">
        <f t="shared" si="233"/>
        <v>2.2737367544323206E-13</v>
      </c>
    </row>
    <row r="7410" spans="1:22" outlineLevel="4" x14ac:dyDescent="0.35">
      <c r="A7410" s="6" t="s">
        <v>52</v>
      </c>
      <c r="B7410" s="6" t="s">
        <v>53</v>
      </c>
      <c r="C7410" s="12" t="s">
        <v>7932</v>
      </c>
      <c r="D7410" s="5" t="s">
        <v>7936</v>
      </c>
      <c r="E7410" s="6" t="s">
        <v>7936</v>
      </c>
      <c r="F7410" s="1" t="s">
        <v>4</v>
      </c>
      <c r="G7410" s="15" t="s">
        <v>2195</v>
      </c>
      <c r="H7410" s="1" t="s">
        <v>7952</v>
      </c>
      <c r="I7410" s="2" t="s">
        <v>7944</v>
      </c>
      <c r="J7410" s="6" t="s">
        <v>4</v>
      </c>
      <c r="K7410" s="6" t="s">
        <v>4</v>
      </c>
      <c r="L7410" s="6" t="s">
        <v>4</v>
      </c>
      <c r="M7410" s="6" t="s">
        <v>5</v>
      </c>
      <c r="N7410" s="6" t="s">
        <v>7950</v>
      </c>
      <c r="O7410" s="16">
        <v>45091</v>
      </c>
      <c r="P7410" s="6" t="s">
        <v>7951</v>
      </c>
      <c r="Q7410" s="18">
        <v>9712</v>
      </c>
      <c r="R7410" s="18">
        <v>0</v>
      </c>
      <c r="S7410" s="18">
        <v>9712</v>
      </c>
      <c r="T7410" s="18">
        <v>0</v>
      </c>
      <c r="U7410" s="10">
        <f t="shared" si="232"/>
        <v>0</v>
      </c>
      <c r="V7410" s="20">
        <f t="shared" si="233"/>
        <v>0</v>
      </c>
    </row>
    <row r="7411" spans="1:22" outlineLevel="4" x14ac:dyDescent="0.35">
      <c r="A7411" s="6" t="s">
        <v>52</v>
      </c>
      <c r="B7411" s="6" t="s">
        <v>53</v>
      </c>
      <c r="C7411" s="12" t="s">
        <v>7932</v>
      </c>
      <c r="D7411" s="5" t="s">
        <v>7936</v>
      </c>
      <c r="E7411" s="6" t="s">
        <v>7936</v>
      </c>
      <c r="F7411" s="1" t="s">
        <v>55</v>
      </c>
      <c r="G7411" s="15" t="s">
        <v>4</v>
      </c>
      <c r="H7411" s="1" t="s">
        <v>7952</v>
      </c>
      <c r="I7411" s="2" t="s">
        <v>7944</v>
      </c>
      <c r="J7411" s="6" t="s">
        <v>4</v>
      </c>
      <c r="K7411" s="6" t="s">
        <v>4</v>
      </c>
      <c r="L7411" s="6" t="s">
        <v>4</v>
      </c>
      <c r="M7411" s="6" t="s">
        <v>5</v>
      </c>
      <c r="N7411" s="6" t="s">
        <v>7950</v>
      </c>
      <c r="O7411" s="16">
        <v>45091</v>
      </c>
      <c r="P7411" s="6" t="s">
        <v>7951</v>
      </c>
      <c r="Q7411" s="18">
        <v>87404</v>
      </c>
      <c r="R7411" s="18">
        <v>87404</v>
      </c>
      <c r="S7411" s="18">
        <v>0</v>
      </c>
      <c r="T7411" s="18">
        <v>0</v>
      </c>
      <c r="U7411" s="10">
        <f t="shared" si="232"/>
        <v>0</v>
      </c>
      <c r="V7411" s="20">
        <f t="shared" si="233"/>
        <v>0</v>
      </c>
    </row>
    <row r="7412" spans="1:22" outlineLevel="3" x14ac:dyDescent="0.35">
      <c r="H7412" s="14" t="s">
        <v>12655</v>
      </c>
      <c r="O7412" s="16"/>
      <c r="Q7412" s="18">
        <f>SUBTOTAL(9,Q7410:Q7411)</f>
        <v>97116</v>
      </c>
      <c r="R7412" s="18">
        <f>SUBTOTAL(9,R7410:R7411)</f>
        <v>87404</v>
      </c>
      <c r="S7412" s="18">
        <f>SUBTOTAL(9,S7410:S7411)</f>
        <v>9712</v>
      </c>
      <c r="T7412" s="18">
        <f>SUBTOTAL(9,T7410:T7411)</f>
        <v>0</v>
      </c>
      <c r="U7412" s="10">
        <f t="shared" si="232"/>
        <v>0</v>
      </c>
      <c r="V7412" s="20">
        <f t="shared" si="233"/>
        <v>0</v>
      </c>
    </row>
    <row r="7413" spans="1:22" outlineLevel="2" x14ac:dyDescent="0.35">
      <c r="C7413" s="13" t="s">
        <v>10972</v>
      </c>
      <c r="O7413" s="16"/>
      <c r="Q7413" s="18">
        <f>SUBTOTAL(9,Q7399:Q7411)</f>
        <v>298032.02</v>
      </c>
      <c r="R7413" s="18">
        <f>SUBTOTAL(9,R7399:R7411)</f>
        <v>134864.32000000001</v>
      </c>
      <c r="S7413" s="18">
        <f>SUBTOTAL(9,S7399:S7411)</f>
        <v>163167.70000000001</v>
      </c>
      <c r="T7413" s="18">
        <f>SUBTOTAL(9,T7399:T7411)</f>
        <v>0</v>
      </c>
      <c r="U7413" s="10">
        <f t="shared" si="232"/>
        <v>0</v>
      </c>
      <c r="V7413" s="20">
        <f t="shared" si="233"/>
        <v>0</v>
      </c>
    </row>
    <row r="7414" spans="1:22" outlineLevel="4" x14ac:dyDescent="0.35">
      <c r="A7414" s="6" t="s">
        <v>1200</v>
      </c>
      <c r="B7414" s="6" t="s">
        <v>1201</v>
      </c>
      <c r="C7414" s="12" t="s">
        <v>7953</v>
      </c>
      <c r="D7414" s="5" t="s">
        <v>7954</v>
      </c>
      <c r="E7414" s="6" t="s">
        <v>7954</v>
      </c>
      <c r="F7414" s="1" t="s">
        <v>4</v>
      </c>
      <c r="G7414" s="15" t="s">
        <v>1204</v>
      </c>
      <c r="H7414" s="1" t="s">
        <v>1206</v>
      </c>
      <c r="I7414" s="2" t="s">
        <v>1207</v>
      </c>
      <c r="J7414" s="6" t="s">
        <v>4</v>
      </c>
      <c r="K7414" s="6" t="s">
        <v>4</v>
      </c>
      <c r="L7414" s="6" t="s">
        <v>4</v>
      </c>
      <c r="M7414" s="6" t="s">
        <v>5</v>
      </c>
      <c r="N7414" s="6" t="s">
        <v>7955</v>
      </c>
      <c r="O7414" s="16">
        <v>44831</v>
      </c>
      <c r="P7414" s="6" t="s">
        <v>7</v>
      </c>
      <c r="Q7414" s="18">
        <v>12497.32</v>
      </c>
      <c r="R7414" s="18">
        <v>0</v>
      </c>
      <c r="S7414" s="18">
        <v>12497.32</v>
      </c>
      <c r="T7414" s="18">
        <v>0</v>
      </c>
      <c r="U7414" s="10">
        <f t="shared" si="232"/>
        <v>0</v>
      </c>
      <c r="V7414" s="20">
        <f t="shared" si="233"/>
        <v>0</v>
      </c>
    </row>
    <row r="7415" spans="1:22" outlineLevel="4" x14ac:dyDescent="0.35">
      <c r="A7415" s="6" t="s">
        <v>1200</v>
      </c>
      <c r="B7415" s="6" t="s">
        <v>1201</v>
      </c>
      <c r="C7415" s="12" t="s">
        <v>7953</v>
      </c>
      <c r="D7415" s="5" t="s">
        <v>7954</v>
      </c>
      <c r="E7415" s="6" t="s">
        <v>7954</v>
      </c>
      <c r="F7415" s="1" t="s">
        <v>4</v>
      </c>
      <c r="G7415" s="15" t="s">
        <v>1204</v>
      </c>
      <c r="H7415" s="1" t="s">
        <v>1206</v>
      </c>
      <c r="I7415" s="2" t="s">
        <v>1207</v>
      </c>
      <c r="J7415" s="6" t="s">
        <v>4</v>
      </c>
      <c r="K7415" s="6" t="s">
        <v>4</v>
      </c>
      <c r="L7415" s="6" t="s">
        <v>4</v>
      </c>
      <c r="M7415" s="6" t="s">
        <v>5</v>
      </c>
      <c r="N7415" s="6" t="s">
        <v>7956</v>
      </c>
      <c r="O7415" s="16">
        <v>44923</v>
      </c>
      <c r="P7415" s="6" t="s">
        <v>7</v>
      </c>
      <c r="Q7415" s="18">
        <v>12497.31</v>
      </c>
      <c r="R7415" s="18">
        <v>0</v>
      </c>
      <c r="S7415" s="18">
        <v>12497.31</v>
      </c>
      <c r="T7415" s="18">
        <v>0</v>
      </c>
      <c r="U7415" s="10">
        <f t="shared" si="232"/>
        <v>0</v>
      </c>
      <c r="V7415" s="20">
        <f t="shared" si="233"/>
        <v>0</v>
      </c>
    </row>
    <row r="7416" spans="1:22" outlineLevel="3" x14ac:dyDescent="0.35">
      <c r="H7416" s="14" t="s">
        <v>11554</v>
      </c>
      <c r="O7416" s="16"/>
      <c r="Q7416" s="18">
        <f>SUBTOTAL(9,Q7414:Q7415)</f>
        <v>24994.629999999997</v>
      </c>
      <c r="R7416" s="18">
        <f>SUBTOTAL(9,R7414:R7415)</f>
        <v>0</v>
      </c>
      <c r="S7416" s="18">
        <f>SUBTOTAL(9,S7414:S7415)</f>
        <v>24994.629999999997</v>
      </c>
      <c r="T7416" s="18">
        <f>SUBTOTAL(9,T7414:T7415)</f>
        <v>0</v>
      </c>
      <c r="U7416" s="10">
        <f t="shared" si="232"/>
        <v>0</v>
      </c>
      <c r="V7416" s="20">
        <f t="shared" si="233"/>
        <v>0</v>
      </c>
    </row>
    <row r="7417" spans="1:22" outlineLevel="2" x14ac:dyDescent="0.35">
      <c r="C7417" s="13" t="s">
        <v>10973</v>
      </c>
      <c r="O7417" s="16"/>
      <c r="Q7417" s="18">
        <f>SUBTOTAL(9,Q7414:Q7415)</f>
        <v>24994.629999999997</v>
      </c>
      <c r="R7417" s="18">
        <f>SUBTOTAL(9,R7414:R7415)</f>
        <v>0</v>
      </c>
      <c r="S7417" s="18">
        <f>SUBTOTAL(9,S7414:S7415)</f>
        <v>24994.629999999997</v>
      </c>
      <c r="T7417" s="18">
        <f>SUBTOTAL(9,T7414:T7415)</f>
        <v>0</v>
      </c>
      <c r="U7417" s="10">
        <f t="shared" si="232"/>
        <v>0</v>
      </c>
      <c r="V7417" s="20">
        <f t="shared" si="233"/>
        <v>0</v>
      </c>
    </row>
    <row r="7418" spans="1:22" outlineLevel="4" x14ac:dyDescent="0.35">
      <c r="A7418" s="6" t="s">
        <v>1200</v>
      </c>
      <c r="B7418" s="6" t="s">
        <v>1201</v>
      </c>
      <c r="C7418" s="12" t="s">
        <v>7957</v>
      </c>
      <c r="D7418" s="5" t="s">
        <v>7958</v>
      </c>
      <c r="E7418" s="6" t="s">
        <v>7958</v>
      </c>
      <c r="F7418" s="1" t="s">
        <v>4</v>
      </c>
      <c r="G7418" s="15" t="s">
        <v>1204</v>
      </c>
      <c r="H7418" s="1" t="s">
        <v>1206</v>
      </c>
      <c r="I7418" s="2" t="s">
        <v>1207</v>
      </c>
      <c r="J7418" s="6" t="s">
        <v>4</v>
      </c>
      <c r="K7418" s="6" t="s">
        <v>4</v>
      </c>
      <c r="L7418" s="6" t="s">
        <v>4</v>
      </c>
      <c r="M7418" s="6" t="s">
        <v>5</v>
      </c>
      <c r="N7418" s="6" t="s">
        <v>7959</v>
      </c>
      <c r="O7418" s="16">
        <v>44831</v>
      </c>
      <c r="P7418" s="6" t="s">
        <v>7</v>
      </c>
      <c r="Q7418" s="18">
        <v>18246.22</v>
      </c>
      <c r="R7418" s="18">
        <v>0</v>
      </c>
      <c r="S7418" s="18">
        <v>18246.22</v>
      </c>
      <c r="T7418" s="18">
        <v>0</v>
      </c>
      <c r="U7418" s="10">
        <f t="shared" si="232"/>
        <v>0</v>
      </c>
      <c r="V7418" s="20">
        <f t="shared" si="233"/>
        <v>0</v>
      </c>
    </row>
    <row r="7419" spans="1:22" outlineLevel="4" x14ac:dyDescent="0.35">
      <c r="A7419" s="6" t="s">
        <v>1200</v>
      </c>
      <c r="B7419" s="6" t="s">
        <v>1201</v>
      </c>
      <c r="C7419" s="12" t="s">
        <v>7957</v>
      </c>
      <c r="D7419" s="5" t="s">
        <v>7958</v>
      </c>
      <c r="E7419" s="6" t="s">
        <v>7958</v>
      </c>
      <c r="F7419" s="1" t="s">
        <v>4</v>
      </c>
      <c r="G7419" s="15" t="s">
        <v>1204</v>
      </c>
      <c r="H7419" s="1" t="s">
        <v>1206</v>
      </c>
      <c r="I7419" s="2" t="s">
        <v>1207</v>
      </c>
      <c r="J7419" s="6" t="s">
        <v>4</v>
      </c>
      <c r="K7419" s="6" t="s">
        <v>4</v>
      </c>
      <c r="L7419" s="6" t="s">
        <v>4</v>
      </c>
      <c r="M7419" s="6" t="s">
        <v>5</v>
      </c>
      <c r="N7419" s="6" t="s">
        <v>7960</v>
      </c>
      <c r="O7419" s="16">
        <v>44923</v>
      </c>
      <c r="P7419" s="6" t="s">
        <v>7</v>
      </c>
      <c r="Q7419" s="18">
        <v>18246.21</v>
      </c>
      <c r="R7419" s="18">
        <v>0</v>
      </c>
      <c r="S7419" s="18">
        <v>18246.21</v>
      </c>
      <c r="T7419" s="18">
        <v>0</v>
      </c>
      <c r="U7419" s="10">
        <f t="shared" si="232"/>
        <v>0</v>
      </c>
      <c r="V7419" s="20">
        <f t="shared" si="233"/>
        <v>0</v>
      </c>
    </row>
    <row r="7420" spans="1:22" outlineLevel="3" x14ac:dyDescent="0.35">
      <c r="H7420" s="14" t="s">
        <v>11554</v>
      </c>
      <c r="O7420" s="16"/>
      <c r="Q7420" s="18">
        <f>SUBTOTAL(9,Q7418:Q7419)</f>
        <v>36492.43</v>
      </c>
      <c r="R7420" s="18">
        <f>SUBTOTAL(9,R7418:R7419)</f>
        <v>0</v>
      </c>
      <c r="S7420" s="18">
        <f>SUBTOTAL(9,S7418:S7419)</f>
        <v>36492.43</v>
      </c>
      <c r="T7420" s="18">
        <f>SUBTOTAL(9,T7418:T7419)</f>
        <v>0</v>
      </c>
      <c r="U7420" s="10">
        <f t="shared" si="232"/>
        <v>0</v>
      </c>
      <c r="V7420" s="20">
        <f t="shared" si="233"/>
        <v>0</v>
      </c>
    </row>
    <row r="7421" spans="1:22" outlineLevel="2" x14ac:dyDescent="0.35">
      <c r="C7421" s="13" t="s">
        <v>10974</v>
      </c>
      <c r="O7421" s="16"/>
      <c r="Q7421" s="18">
        <f>SUBTOTAL(9,Q7418:Q7419)</f>
        <v>36492.43</v>
      </c>
      <c r="R7421" s="18">
        <f>SUBTOTAL(9,R7418:R7419)</f>
        <v>0</v>
      </c>
      <c r="S7421" s="18">
        <f>SUBTOTAL(9,S7418:S7419)</f>
        <v>36492.43</v>
      </c>
      <c r="T7421" s="18">
        <f>SUBTOTAL(9,T7418:T7419)</f>
        <v>0</v>
      </c>
      <c r="U7421" s="10">
        <f t="shared" si="232"/>
        <v>0</v>
      </c>
      <c r="V7421" s="20">
        <f t="shared" si="233"/>
        <v>0</v>
      </c>
    </row>
    <row r="7422" spans="1:22" outlineLevel="4" x14ac:dyDescent="0.35">
      <c r="A7422" s="6" t="s">
        <v>1200</v>
      </c>
      <c r="B7422" s="6" t="s">
        <v>1201</v>
      </c>
      <c r="C7422" s="12" t="s">
        <v>7961</v>
      </c>
      <c r="D7422" s="5" t="s">
        <v>7962</v>
      </c>
      <c r="E7422" s="6" t="s">
        <v>7962</v>
      </c>
      <c r="F7422" s="1" t="s">
        <v>4</v>
      </c>
      <c r="G7422" s="15" t="s">
        <v>1204</v>
      </c>
      <c r="H7422" s="1" t="s">
        <v>1206</v>
      </c>
      <c r="I7422" s="2" t="s">
        <v>1207</v>
      </c>
      <c r="J7422" s="6" t="s">
        <v>4</v>
      </c>
      <c r="K7422" s="6" t="s">
        <v>4</v>
      </c>
      <c r="L7422" s="6" t="s">
        <v>4</v>
      </c>
      <c r="M7422" s="6" t="s">
        <v>5</v>
      </c>
      <c r="N7422" s="6" t="s">
        <v>7963</v>
      </c>
      <c r="O7422" s="16">
        <v>44831</v>
      </c>
      <c r="P7422" s="6" t="s">
        <v>7</v>
      </c>
      <c r="Q7422" s="18">
        <v>20263.080000000002</v>
      </c>
      <c r="R7422" s="18">
        <v>0</v>
      </c>
      <c r="S7422" s="18">
        <v>20263.080000000002</v>
      </c>
      <c r="T7422" s="18">
        <v>0</v>
      </c>
      <c r="U7422" s="10">
        <f t="shared" si="232"/>
        <v>0</v>
      </c>
      <c r="V7422" s="20">
        <f t="shared" si="233"/>
        <v>0</v>
      </c>
    </row>
    <row r="7423" spans="1:22" outlineLevel="4" x14ac:dyDescent="0.35">
      <c r="A7423" s="6" t="s">
        <v>1200</v>
      </c>
      <c r="B7423" s="6" t="s">
        <v>1201</v>
      </c>
      <c r="C7423" s="12" t="s">
        <v>7961</v>
      </c>
      <c r="D7423" s="5" t="s">
        <v>7962</v>
      </c>
      <c r="E7423" s="6" t="s">
        <v>7962</v>
      </c>
      <c r="F7423" s="1" t="s">
        <v>4</v>
      </c>
      <c r="G7423" s="15" t="s">
        <v>1204</v>
      </c>
      <c r="H7423" s="1" t="s">
        <v>1206</v>
      </c>
      <c r="I7423" s="2" t="s">
        <v>1207</v>
      </c>
      <c r="J7423" s="6" t="s">
        <v>4</v>
      </c>
      <c r="K7423" s="6" t="s">
        <v>4</v>
      </c>
      <c r="L7423" s="6" t="s">
        <v>4</v>
      </c>
      <c r="M7423" s="6" t="s">
        <v>5</v>
      </c>
      <c r="N7423" s="6" t="s">
        <v>7964</v>
      </c>
      <c r="O7423" s="16">
        <v>44923</v>
      </c>
      <c r="P7423" s="6" t="s">
        <v>7</v>
      </c>
      <c r="Q7423" s="18">
        <v>20263.07</v>
      </c>
      <c r="R7423" s="18">
        <v>0</v>
      </c>
      <c r="S7423" s="18">
        <v>20263.07</v>
      </c>
      <c r="T7423" s="18">
        <v>0</v>
      </c>
      <c r="U7423" s="10">
        <f t="shared" si="232"/>
        <v>0</v>
      </c>
      <c r="V7423" s="20">
        <f t="shared" si="233"/>
        <v>0</v>
      </c>
    </row>
    <row r="7424" spans="1:22" outlineLevel="3" x14ac:dyDescent="0.35">
      <c r="H7424" s="14" t="s">
        <v>11554</v>
      </c>
      <c r="O7424" s="16"/>
      <c r="Q7424" s="18">
        <f>SUBTOTAL(9,Q7422:Q7423)</f>
        <v>40526.15</v>
      </c>
      <c r="R7424" s="18">
        <f>SUBTOTAL(9,R7422:R7423)</f>
        <v>0</v>
      </c>
      <c r="S7424" s="18">
        <f>SUBTOTAL(9,S7422:S7423)</f>
        <v>40526.15</v>
      </c>
      <c r="T7424" s="18">
        <f>SUBTOTAL(9,T7422:T7423)</f>
        <v>0</v>
      </c>
      <c r="U7424" s="10">
        <f t="shared" si="232"/>
        <v>0</v>
      </c>
      <c r="V7424" s="20">
        <f t="shared" si="233"/>
        <v>0</v>
      </c>
    </row>
    <row r="7425" spans="1:22" outlineLevel="2" x14ac:dyDescent="0.35">
      <c r="C7425" s="13" t="s">
        <v>10975</v>
      </c>
      <c r="O7425" s="16"/>
      <c r="Q7425" s="18">
        <f>SUBTOTAL(9,Q7422:Q7423)</f>
        <v>40526.15</v>
      </c>
      <c r="R7425" s="18">
        <f>SUBTOTAL(9,R7422:R7423)</f>
        <v>0</v>
      </c>
      <c r="S7425" s="18">
        <f>SUBTOTAL(9,S7422:S7423)</f>
        <v>40526.15</v>
      </c>
      <c r="T7425" s="18">
        <f>SUBTOTAL(9,T7422:T7423)</f>
        <v>0</v>
      </c>
      <c r="U7425" s="10">
        <f t="shared" si="232"/>
        <v>0</v>
      </c>
      <c r="V7425" s="20">
        <f t="shared" si="233"/>
        <v>0</v>
      </c>
    </row>
    <row r="7426" spans="1:22" outlineLevel="4" x14ac:dyDescent="0.35">
      <c r="A7426" s="6" t="s">
        <v>1200</v>
      </c>
      <c r="B7426" s="6" t="s">
        <v>1201</v>
      </c>
      <c r="C7426" s="12" t="s">
        <v>7965</v>
      </c>
      <c r="D7426" s="5" t="s">
        <v>7966</v>
      </c>
      <c r="E7426" s="6" t="s">
        <v>7966</v>
      </c>
      <c r="F7426" s="1" t="s">
        <v>4</v>
      </c>
      <c r="G7426" s="15" t="s">
        <v>1204</v>
      </c>
      <c r="H7426" s="1" t="s">
        <v>1206</v>
      </c>
      <c r="I7426" s="2" t="s">
        <v>1207</v>
      </c>
      <c r="J7426" s="6" t="s">
        <v>4</v>
      </c>
      <c r="K7426" s="6" t="s">
        <v>4</v>
      </c>
      <c r="L7426" s="6" t="s">
        <v>4</v>
      </c>
      <c r="M7426" s="6" t="s">
        <v>5</v>
      </c>
      <c r="N7426" s="6" t="s">
        <v>7967</v>
      </c>
      <c r="O7426" s="16">
        <v>44831</v>
      </c>
      <c r="P7426" s="6" t="s">
        <v>7</v>
      </c>
      <c r="Q7426" s="18">
        <v>144669.20000000001</v>
      </c>
      <c r="R7426" s="18">
        <v>0</v>
      </c>
      <c r="S7426" s="18">
        <v>144669.20000000001</v>
      </c>
      <c r="T7426" s="18">
        <v>0</v>
      </c>
      <c r="U7426" s="10">
        <f t="shared" si="232"/>
        <v>0</v>
      </c>
      <c r="V7426" s="20">
        <f t="shared" si="233"/>
        <v>0</v>
      </c>
    </row>
    <row r="7427" spans="1:22" outlineLevel="4" x14ac:dyDescent="0.35">
      <c r="A7427" s="6" t="s">
        <v>1200</v>
      </c>
      <c r="B7427" s="6" t="s">
        <v>1201</v>
      </c>
      <c r="C7427" s="12" t="s">
        <v>7965</v>
      </c>
      <c r="D7427" s="5" t="s">
        <v>7966</v>
      </c>
      <c r="E7427" s="6" t="s">
        <v>7966</v>
      </c>
      <c r="F7427" s="1" t="s">
        <v>4</v>
      </c>
      <c r="G7427" s="15" t="s">
        <v>1204</v>
      </c>
      <c r="H7427" s="1" t="s">
        <v>1206</v>
      </c>
      <c r="I7427" s="2" t="s">
        <v>1207</v>
      </c>
      <c r="J7427" s="6" t="s">
        <v>4</v>
      </c>
      <c r="K7427" s="6" t="s">
        <v>4</v>
      </c>
      <c r="L7427" s="6" t="s">
        <v>4</v>
      </c>
      <c r="M7427" s="6" t="s">
        <v>5</v>
      </c>
      <c r="N7427" s="6" t="s">
        <v>7968</v>
      </c>
      <c r="O7427" s="16">
        <v>44923</v>
      </c>
      <c r="P7427" s="6" t="s">
        <v>7</v>
      </c>
      <c r="Q7427" s="18">
        <v>144669.19</v>
      </c>
      <c r="R7427" s="18">
        <v>0</v>
      </c>
      <c r="S7427" s="18">
        <v>144669.19</v>
      </c>
      <c r="T7427" s="18">
        <v>0</v>
      </c>
      <c r="U7427" s="10">
        <f t="shared" ref="U7427:U7490" si="234">Q7427-R7427-S7427-T7427</f>
        <v>0</v>
      </c>
      <c r="V7427" s="20">
        <f t="shared" ref="V7427:V7490" si="235">Q7427-R7427-S7427-T7427</f>
        <v>0</v>
      </c>
    </row>
    <row r="7428" spans="1:22" outlineLevel="3" x14ac:dyDescent="0.35">
      <c r="H7428" s="14" t="s">
        <v>11554</v>
      </c>
      <c r="O7428" s="16"/>
      <c r="Q7428" s="18">
        <f>SUBTOTAL(9,Q7426:Q7427)</f>
        <v>289338.39</v>
      </c>
      <c r="R7428" s="18">
        <f>SUBTOTAL(9,R7426:R7427)</f>
        <v>0</v>
      </c>
      <c r="S7428" s="18">
        <f>SUBTOTAL(9,S7426:S7427)</f>
        <v>289338.39</v>
      </c>
      <c r="T7428" s="18">
        <f>SUBTOTAL(9,T7426:T7427)</f>
        <v>0</v>
      </c>
      <c r="U7428" s="10">
        <f t="shared" si="234"/>
        <v>0</v>
      </c>
      <c r="V7428" s="20">
        <f t="shared" si="235"/>
        <v>0</v>
      </c>
    </row>
    <row r="7429" spans="1:22" outlineLevel="2" x14ac:dyDescent="0.35">
      <c r="C7429" s="13" t="s">
        <v>10976</v>
      </c>
      <c r="O7429" s="16"/>
      <c r="Q7429" s="18">
        <f>SUBTOTAL(9,Q7426:Q7427)</f>
        <v>289338.39</v>
      </c>
      <c r="R7429" s="18">
        <f>SUBTOTAL(9,R7426:R7427)</f>
        <v>0</v>
      </c>
      <c r="S7429" s="18">
        <f>SUBTOTAL(9,S7426:S7427)</f>
        <v>289338.39</v>
      </c>
      <c r="T7429" s="18">
        <f>SUBTOTAL(9,T7426:T7427)</f>
        <v>0</v>
      </c>
      <c r="U7429" s="10">
        <f t="shared" si="234"/>
        <v>0</v>
      </c>
      <c r="V7429" s="20">
        <f t="shared" si="235"/>
        <v>0</v>
      </c>
    </row>
    <row r="7430" spans="1:22" outlineLevel="4" x14ac:dyDescent="0.35">
      <c r="A7430" s="6" t="s">
        <v>1200</v>
      </c>
      <c r="B7430" s="6" t="s">
        <v>1201</v>
      </c>
      <c r="C7430" s="12" t="s">
        <v>7969</v>
      </c>
      <c r="D7430" s="5" t="s">
        <v>7970</v>
      </c>
      <c r="E7430" s="6" t="s">
        <v>7970</v>
      </c>
      <c r="F7430" s="1" t="s">
        <v>4</v>
      </c>
      <c r="G7430" s="15" t="s">
        <v>1204</v>
      </c>
      <c r="H7430" s="1" t="s">
        <v>1206</v>
      </c>
      <c r="I7430" s="2" t="s">
        <v>1207</v>
      </c>
      <c r="J7430" s="6" t="s">
        <v>4</v>
      </c>
      <c r="K7430" s="6" t="s">
        <v>4</v>
      </c>
      <c r="L7430" s="6" t="s">
        <v>4</v>
      </c>
      <c r="M7430" s="6" t="s">
        <v>5</v>
      </c>
      <c r="N7430" s="6" t="s">
        <v>7971</v>
      </c>
      <c r="O7430" s="16">
        <v>44831</v>
      </c>
      <c r="P7430" s="6" t="s">
        <v>7</v>
      </c>
      <c r="Q7430" s="18">
        <v>80413.039999999994</v>
      </c>
      <c r="R7430" s="18">
        <v>0</v>
      </c>
      <c r="S7430" s="18">
        <v>80413.039999999994</v>
      </c>
      <c r="T7430" s="18">
        <v>0</v>
      </c>
      <c r="U7430" s="10">
        <f t="shared" si="234"/>
        <v>0</v>
      </c>
      <c r="V7430" s="20">
        <f t="shared" si="235"/>
        <v>0</v>
      </c>
    </row>
    <row r="7431" spans="1:22" outlineLevel="4" x14ac:dyDescent="0.35">
      <c r="A7431" s="6" t="s">
        <v>1200</v>
      </c>
      <c r="B7431" s="6" t="s">
        <v>1201</v>
      </c>
      <c r="C7431" s="12" t="s">
        <v>7969</v>
      </c>
      <c r="D7431" s="5" t="s">
        <v>7970</v>
      </c>
      <c r="E7431" s="6" t="s">
        <v>7970</v>
      </c>
      <c r="F7431" s="1" t="s">
        <v>4</v>
      </c>
      <c r="G7431" s="15" t="s">
        <v>1204</v>
      </c>
      <c r="H7431" s="1" t="s">
        <v>1206</v>
      </c>
      <c r="I7431" s="2" t="s">
        <v>1207</v>
      </c>
      <c r="J7431" s="6" t="s">
        <v>4</v>
      </c>
      <c r="K7431" s="6" t="s">
        <v>4</v>
      </c>
      <c r="L7431" s="6" t="s">
        <v>4</v>
      </c>
      <c r="M7431" s="6" t="s">
        <v>5</v>
      </c>
      <c r="N7431" s="6" t="s">
        <v>7972</v>
      </c>
      <c r="O7431" s="16">
        <v>44923</v>
      </c>
      <c r="P7431" s="6" t="s">
        <v>7</v>
      </c>
      <c r="Q7431" s="18">
        <v>80413.03</v>
      </c>
      <c r="R7431" s="18">
        <v>0</v>
      </c>
      <c r="S7431" s="18">
        <v>80413.03</v>
      </c>
      <c r="T7431" s="18">
        <v>0</v>
      </c>
      <c r="U7431" s="10">
        <f t="shared" si="234"/>
        <v>0</v>
      </c>
      <c r="V7431" s="20">
        <f t="shared" si="235"/>
        <v>0</v>
      </c>
    </row>
    <row r="7432" spans="1:22" outlineLevel="3" x14ac:dyDescent="0.35">
      <c r="H7432" s="14" t="s">
        <v>11554</v>
      </c>
      <c r="O7432" s="16"/>
      <c r="Q7432" s="18">
        <f>SUBTOTAL(9,Q7430:Q7431)</f>
        <v>160826.07</v>
      </c>
      <c r="R7432" s="18">
        <f>SUBTOTAL(9,R7430:R7431)</f>
        <v>0</v>
      </c>
      <c r="S7432" s="18">
        <f>SUBTOTAL(9,S7430:S7431)</f>
        <v>160826.07</v>
      </c>
      <c r="T7432" s="18">
        <f>SUBTOTAL(9,T7430:T7431)</f>
        <v>0</v>
      </c>
      <c r="U7432" s="10">
        <f t="shared" si="234"/>
        <v>0</v>
      </c>
      <c r="V7432" s="20">
        <f t="shared" si="235"/>
        <v>0</v>
      </c>
    </row>
    <row r="7433" spans="1:22" outlineLevel="2" x14ac:dyDescent="0.35">
      <c r="C7433" s="13" t="s">
        <v>10977</v>
      </c>
      <c r="O7433" s="16"/>
      <c r="Q7433" s="18">
        <f>SUBTOTAL(9,Q7430:Q7431)</f>
        <v>160826.07</v>
      </c>
      <c r="R7433" s="18">
        <f>SUBTOTAL(9,R7430:R7431)</f>
        <v>0</v>
      </c>
      <c r="S7433" s="18">
        <f>SUBTOTAL(9,S7430:S7431)</f>
        <v>160826.07</v>
      </c>
      <c r="T7433" s="18">
        <f>SUBTOTAL(9,T7430:T7431)</f>
        <v>0</v>
      </c>
      <c r="U7433" s="10">
        <f t="shared" si="234"/>
        <v>0</v>
      </c>
      <c r="V7433" s="20">
        <f t="shared" si="235"/>
        <v>0</v>
      </c>
    </row>
    <row r="7434" spans="1:22" outlineLevel="4" x14ac:dyDescent="0.35">
      <c r="A7434" s="6" t="s">
        <v>1200</v>
      </c>
      <c r="B7434" s="6" t="s">
        <v>1201</v>
      </c>
      <c r="C7434" s="12" t="s">
        <v>7973</v>
      </c>
      <c r="D7434" s="5" t="s">
        <v>7974</v>
      </c>
      <c r="E7434" s="6" t="s">
        <v>7974</v>
      </c>
      <c r="F7434" s="1" t="s">
        <v>4</v>
      </c>
      <c r="G7434" s="15" t="s">
        <v>1204</v>
      </c>
      <c r="H7434" s="1" t="s">
        <v>1206</v>
      </c>
      <c r="I7434" s="2" t="s">
        <v>1207</v>
      </c>
      <c r="J7434" s="6" t="s">
        <v>4</v>
      </c>
      <c r="K7434" s="6" t="s">
        <v>4</v>
      </c>
      <c r="L7434" s="6" t="s">
        <v>4</v>
      </c>
      <c r="M7434" s="6" t="s">
        <v>5</v>
      </c>
      <c r="N7434" s="6" t="s">
        <v>7975</v>
      </c>
      <c r="O7434" s="16">
        <v>44831</v>
      </c>
      <c r="P7434" s="6" t="s">
        <v>7</v>
      </c>
      <c r="Q7434" s="18">
        <v>33520.199999999997</v>
      </c>
      <c r="R7434" s="18">
        <v>0</v>
      </c>
      <c r="S7434" s="18">
        <v>33520.199999999997</v>
      </c>
      <c r="T7434" s="18">
        <v>0</v>
      </c>
      <c r="U7434" s="10">
        <f t="shared" si="234"/>
        <v>0</v>
      </c>
      <c r="V7434" s="20">
        <f t="shared" si="235"/>
        <v>0</v>
      </c>
    </row>
    <row r="7435" spans="1:22" outlineLevel="4" x14ac:dyDescent="0.35">
      <c r="A7435" s="6" t="s">
        <v>1200</v>
      </c>
      <c r="B7435" s="6" t="s">
        <v>1201</v>
      </c>
      <c r="C7435" s="12" t="s">
        <v>7973</v>
      </c>
      <c r="D7435" s="5" t="s">
        <v>7974</v>
      </c>
      <c r="E7435" s="6" t="s">
        <v>7974</v>
      </c>
      <c r="F7435" s="1" t="s">
        <v>4</v>
      </c>
      <c r="G7435" s="15" t="s">
        <v>1204</v>
      </c>
      <c r="H7435" s="1" t="s">
        <v>1206</v>
      </c>
      <c r="I7435" s="2" t="s">
        <v>1207</v>
      </c>
      <c r="J7435" s="6" t="s">
        <v>4</v>
      </c>
      <c r="K7435" s="6" t="s">
        <v>4</v>
      </c>
      <c r="L7435" s="6" t="s">
        <v>4</v>
      </c>
      <c r="M7435" s="6" t="s">
        <v>5</v>
      </c>
      <c r="N7435" s="6" t="s">
        <v>7976</v>
      </c>
      <c r="O7435" s="16">
        <v>44923</v>
      </c>
      <c r="P7435" s="6" t="s">
        <v>7</v>
      </c>
      <c r="Q7435" s="18">
        <v>33520.19</v>
      </c>
      <c r="R7435" s="18">
        <v>0</v>
      </c>
      <c r="S7435" s="18">
        <v>33520.19</v>
      </c>
      <c r="T7435" s="18">
        <v>0</v>
      </c>
      <c r="U7435" s="10">
        <f t="shared" si="234"/>
        <v>0</v>
      </c>
      <c r="V7435" s="20">
        <f t="shared" si="235"/>
        <v>0</v>
      </c>
    </row>
    <row r="7436" spans="1:22" outlineLevel="3" x14ac:dyDescent="0.35">
      <c r="H7436" s="14" t="s">
        <v>11554</v>
      </c>
      <c r="O7436" s="16"/>
      <c r="Q7436" s="18">
        <f>SUBTOTAL(9,Q7434:Q7435)</f>
        <v>67040.39</v>
      </c>
      <c r="R7436" s="18">
        <f>SUBTOTAL(9,R7434:R7435)</f>
        <v>0</v>
      </c>
      <c r="S7436" s="18">
        <f>SUBTOTAL(9,S7434:S7435)</f>
        <v>67040.39</v>
      </c>
      <c r="T7436" s="18">
        <f>SUBTOTAL(9,T7434:T7435)</f>
        <v>0</v>
      </c>
      <c r="U7436" s="10">
        <f t="shared" si="234"/>
        <v>0</v>
      </c>
      <c r="V7436" s="20">
        <f t="shared" si="235"/>
        <v>0</v>
      </c>
    </row>
    <row r="7437" spans="1:22" outlineLevel="2" x14ac:dyDescent="0.35">
      <c r="C7437" s="13" t="s">
        <v>10978</v>
      </c>
      <c r="O7437" s="16"/>
      <c r="Q7437" s="18">
        <f>SUBTOTAL(9,Q7434:Q7435)</f>
        <v>67040.39</v>
      </c>
      <c r="R7437" s="18">
        <f>SUBTOTAL(9,R7434:R7435)</f>
        <v>0</v>
      </c>
      <c r="S7437" s="18">
        <f>SUBTOTAL(9,S7434:S7435)</f>
        <v>67040.39</v>
      </c>
      <c r="T7437" s="18">
        <f>SUBTOTAL(9,T7434:T7435)</f>
        <v>0</v>
      </c>
      <c r="U7437" s="10">
        <f t="shared" si="234"/>
        <v>0</v>
      </c>
      <c r="V7437" s="20">
        <f t="shared" si="235"/>
        <v>0</v>
      </c>
    </row>
    <row r="7438" spans="1:22" outlineLevel="4" x14ac:dyDescent="0.35">
      <c r="A7438" s="6" t="s">
        <v>1200</v>
      </c>
      <c r="B7438" s="6" t="s">
        <v>1201</v>
      </c>
      <c r="C7438" s="12" t="s">
        <v>7977</v>
      </c>
      <c r="D7438" s="5" t="s">
        <v>7978</v>
      </c>
      <c r="E7438" s="6" t="s">
        <v>7978</v>
      </c>
      <c r="F7438" s="1" t="s">
        <v>4</v>
      </c>
      <c r="G7438" s="15" t="s">
        <v>1204</v>
      </c>
      <c r="H7438" s="1" t="s">
        <v>1206</v>
      </c>
      <c r="I7438" s="2" t="s">
        <v>1207</v>
      </c>
      <c r="J7438" s="6" t="s">
        <v>4</v>
      </c>
      <c r="K7438" s="6" t="s">
        <v>4</v>
      </c>
      <c r="L7438" s="6" t="s">
        <v>4</v>
      </c>
      <c r="M7438" s="6" t="s">
        <v>5</v>
      </c>
      <c r="N7438" s="6" t="s">
        <v>7979</v>
      </c>
      <c r="O7438" s="16">
        <v>44831</v>
      </c>
      <c r="P7438" s="6" t="s">
        <v>7</v>
      </c>
      <c r="Q7438" s="18">
        <v>75261.78</v>
      </c>
      <c r="R7438" s="18">
        <v>0</v>
      </c>
      <c r="S7438" s="18">
        <v>75261.78</v>
      </c>
      <c r="T7438" s="18">
        <v>0</v>
      </c>
      <c r="U7438" s="10">
        <f t="shared" si="234"/>
        <v>0</v>
      </c>
      <c r="V7438" s="20">
        <f t="shared" si="235"/>
        <v>0</v>
      </c>
    </row>
    <row r="7439" spans="1:22" outlineLevel="4" x14ac:dyDescent="0.35">
      <c r="A7439" s="6" t="s">
        <v>1200</v>
      </c>
      <c r="B7439" s="6" t="s">
        <v>1201</v>
      </c>
      <c r="C7439" s="12" t="s">
        <v>7977</v>
      </c>
      <c r="D7439" s="5" t="s">
        <v>7978</v>
      </c>
      <c r="E7439" s="6" t="s">
        <v>7978</v>
      </c>
      <c r="F7439" s="1" t="s">
        <v>4</v>
      </c>
      <c r="G7439" s="15" t="s">
        <v>1204</v>
      </c>
      <c r="H7439" s="1" t="s">
        <v>1206</v>
      </c>
      <c r="I7439" s="2" t="s">
        <v>1207</v>
      </c>
      <c r="J7439" s="6" t="s">
        <v>4</v>
      </c>
      <c r="K7439" s="6" t="s">
        <v>4</v>
      </c>
      <c r="L7439" s="6" t="s">
        <v>4</v>
      </c>
      <c r="M7439" s="6" t="s">
        <v>5</v>
      </c>
      <c r="N7439" s="6" t="s">
        <v>7980</v>
      </c>
      <c r="O7439" s="16">
        <v>44923</v>
      </c>
      <c r="P7439" s="6" t="s">
        <v>7</v>
      </c>
      <c r="Q7439" s="18">
        <v>75261.759999999995</v>
      </c>
      <c r="R7439" s="18">
        <v>0</v>
      </c>
      <c r="S7439" s="18">
        <v>75261.759999999995</v>
      </c>
      <c r="T7439" s="18">
        <v>0</v>
      </c>
      <c r="U7439" s="10">
        <f t="shared" si="234"/>
        <v>0</v>
      </c>
      <c r="V7439" s="20">
        <f t="shared" si="235"/>
        <v>0</v>
      </c>
    </row>
    <row r="7440" spans="1:22" outlineLevel="3" x14ac:dyDescent="0.35">
      <c r="H7440" s="14" t="s">
        <v>11554</v>
      </c>
      <c r="O7440" s="16"/>
      <c r="Q7440" s="18">
        <f>SUBTOTAL(9,Q7438:Q7439)</f>
        <v>150523.53999999998</v>
      </c>
      <c r="R7440" s="18">
        <f>SUBTOTAL(9,R7438:R7439)</f>
        <v>0</v>
      </c>
      <c r="S7440" s="18">
        <f>SUBTOTAL(9,S7438:S7439)</f>
        <v>150523.53999999998</v>
      </c>
      <c r="T7440" s="18">
        <f>SUBTOTAL(9,T7438:T7439)</f>
        <v>0</v>
      </c>
      <c r="U7440" s="10">
        <f t="shared" si="234"/>
        <v>0</v>
      </c>
      <c r="V7440" s="20">
        <f t="shared" si="235"/>
        <v>0</v>
      </c>
    </row>
    <row r="7441" spans="1:22" outlineLevel="2" x14ac:dyDescent="0.35">
      <c r="C7441" s="13" t="s">
        <v>10979</v>
      </c>
      <c r="O7441" s="16"/>
      <c r="Q7441" s="18">
        <f>SUBTOTAL(9,Q7438:Q7439)</f>
        <v>150523.53999999998</v>
      </c>
      <c r="R7441" s="18">
        <f>SUBTOTAL(9,R7438:R7439)</f>
        <v>0</v>
      </c>
      <c r="S7441" s="18">
        <f>SUBTOTAL(9,S7438:S7439)</f>
        <v>150523.53999999998</v>
      </c>
      <c r="T7441" s="18">
        <f>SUBTOTAL(9,T7438:T7439)</f>
        <v>0</v>
      </c>
      <c r="U7441" s="10">
        <f t="shared" si="234"/>
        <v>0</v>
      </c>
      <c r="V7441" s="20">
        <f t="shared" si="235"/>
        <v>0</v>
      </c>
    </row>
    <row r="7442" spans="1:22" outlineLevel="4" x14ac:dyDescent="0.35">
      <c r="A7442" s="6" t="s">
        <v>1200</v>
      </c>
      <c r="B7442" s="6" t="s">
        <v>1201</v>
      </c>
      <c r="C7442" s="12" t="s">
        <v>7981</v>
      </c>
      <c r="D7442" s="5" t="s">
        <v>7982</v>
      </c>
      <c r="E7442" s="6" t="s">
        <v>7982</v>
      </c>
      <c r="F7442" s="1" t="s">
        <v>4</v>
      </c>
      <c r="G7442" s="15" t="s">
        <v>1204</v>
      </c>
      <c r="H7442" s="1" t="s">
        <v>1206</v>
      </c>
      <c r="I7442" s="2" t="s">
        <v>1207</v>
      </c>
      <c r="J7442" s="6" t="s">
        <v>4</v>
      </c>
      <c r="K7442" s="6" t="s">
        <v>4</v>
      </c>
      <c r="L7442" s="6" t="s">
        <v>4</v>
      </c>
      <c r="M7442" s="6" t="s">
        <v>5</v>
      </c>
      <c r="N7442" s="6" t="s">
        <v>7983</v>
      </c>
      <c r="O7442" s="16">
        <v>44831</v>
      </c>
      <c r="P7442" s="6" t="s">
        <v>7</v>
      </c>
      <c r="Q7442" s="18">
        <v>3448.49</v>
      </c>
      <c r="R7442" s="18">
        <v>0</v>
      </c>
      <c r="S7442" s="18">
        <v>3448.49</v>
      </c>
      <c r="T7442" s="18">
        <v>0</v>
      </c>
      <c r="U7442" s="10">
        <f t="shared" si="234"/>
        <v>0</v>
      </c>
      <c r="V7442" s="20">
        <f t="shared" si="235"/>
        <v>0</v>
      </c>
    </row>
    <row r="7443" spans="1:22" outlineLevel="4" x14ac:dyDescent="0.35">
      <c r="A7443" s="6" t="s">
        <v>1200</v>
      </c>
      <c r="B7443" s="6" t="s">
        <v>1201</v>
      </c>
      <c r="C7443" s="12" t="s">
        <v>7981</v>
      </c>
      <c r="D7443" s="5" t="s">
        <v>7982</v>
      </c>
      <c r="E7443" s="6" t="s">
        <v>7982</v>
      </c>
      <c r="F7443" s="1" t="s">
        <v>4</v>
      </c>
      <c r="G7443" s="15" t="s">
        <v>1204</v>
      </c>
      <c r="H7443" s="1" t="s">
        <v>1206</v>
      </c>
      <c r="I7443" s="2" t="s">
        <v>1207</v>
      </c>
      <c r="J7443" s="6" t="s">
        <v>4</v>
      </c>
      <c r="K7443" s="6" t="s">
        <v>4</v>
      </c>
      <c r="L7443" s="6" t="s">
        <v>4</v>
      </c>
      <c r="M7443" s="6" t="s">
        <v>5</v>
      </c>
      <c r="N7443" s="6" t="s">
        <v>7984</v>
      </c>
      <c r="O7443" s="16">
        <v>44923</v>
      </c>
      <c r="P7443" s="6" t="s">
        <v>7</v>
      </c>
      <c r="Q7443" s="18">
        <v>3448.48</v>
      </c>
      <c r="R7443" s="18">
        <v>0</v>
      </c>
      <c r="S7443" s="18">
        <v>3448.48</v>
      </c>
      <c r="T7443" s="18">
        <v>0</v>
      </c>
      <c r="U7443" s="10">
        <f t="shared" si="234"/>
        <v>0</v>
      </c>
      <c r="V7443" s="20">
        <f t="shared" si="235"/>
        <v>0</v>
      </c>
    </row>
    <row r="7444" spans="1:22" outlineLevel="3" x14ac:dyDescent="0.35">
      <c r="H7444" s="14" t="s">
        <v>11554</v>
      </c>
      <c r="O7444" s="16"/>
      <c r="Q7444" s="18">
        <f>SUBTOTAL(9,Q7442:Q7443)</f>
        <v>6896.9699999999993</v>
      </c>
      <c r="R7444" s="18">
        <f>SUBTOTAL(9,R7442:R7443)</f>
        <v>0</v>
      </c>
      <c r="S7444" s="18">
        <f>SUBTOTAL(9,S7442:S7443)</f>
        <v>6896.9699999999993</v>
      </c>
      <c r="T7444" s="18">
        <f>SUBTOTAL(9,T7442:T7443)</f>
        <v>0</v>
      </c>
      <c r="U7444" s="10">
        <f t="shared" si="234"/>
        <v>0</v>
      </c>
      <c r="V7444" s="20">
        <f t="shared" si="235"/>
        <v>0</v>
      </c>
    </row>
    <row r="7445" spans="1:22" outlineLevel="2" x14ac:dyDescent="0.35">
      <c r="C7445" s="13" t="s">
        <v>10980</v>
      </c>
      <c r="O7445" s="16"/>
      <c r="Q7445" s="18">
        <f>SUBTOTAL(9,Q7442:Q7443)</f>
        <v>6896.9699999999993</v>
      </c>
      <c r="R7445" s="18">
        <f>SUBTOTAL(9,R7442:R7443)</f>
        <v>0</v>
      </c>
      <c r="S7445" s="18">
        <f>SUBTOTAL(9,S7442:S7443)</f>
        <v>6896.9699999999993</v>
      </c>
      <c r="T7445" s="18">
        <f>SUBTOTAL(9,T7442:T7443)</f>
        <v>0</v>
      </c>
      <c r="U7445" s="10">
        <f t="shared" si="234"/>
        <v>0</v>
      </c>
      <c r="V7445" s="20">
        <f t="shared" si="235"/>
        <v>0</v>
      </c>
    </row>
    <row r="7446" spans="1:22" outlineLevel="4" x14ac:dyDescent="0.35">
      <c r="A7446" s="6" t="s">
        <v>1200</v>
      </c>
      <c r="B7446" s="6" t="s">
        <v>1201</v>
      </c>
      <c r="C7446" s="12" t="s">
        <v>7985</v>
      </c>
      <c r="D7446" s="5" t="s">
        <v>7986</v>
      </c>
      <c r="E7446" s="6" t="s">
        <v>7986</v>
      </c>
      <c r="F7446" s="1" t="s">
        <v>4</v>
      </c>
      <c r="G7446" s="15" t="s">
        <v>1204</v>
      </c>
      <c r="H7446" s="1" t="s">
        <v>1206</v>
      </c>
      <c r="I7446" s="2" t="s">
        <v>1207</v>
      </c>
      <c r="J7446" s="6" t="s">
        <v>4</v>
      </c>
      <c r="K7446" s="6" t="s">
        <v>4</v>
      </c>
      <c r="L7446" s="6" t="s">
        <v>4</v>
      </c>
      <c r="M7446" s="6" t="s">
        <v>5</v>
      </c>
      <c r="N7446" s="6" t="s">
        <v>7987</v>
      </c>
      <c r="O7446" s="16">
        <v>44831</v>
      </c>
      <c r="P7446" s="6" t="s">
        <v>7</v>
      </c>
      <c r="Q7446" s="18">
        <v>2819.44</v>
      </c>
      <c r="R7446" s="18">
        <v>0</v>
      </c>
      <c r="S7446" s="18">
        <v>2819.44</v>
      </c>
      <c r="T7446" s="18">
        <v>0</v>
      </c>
      <c r="U7446" s="10">
        <f t="shared" si="234"/>
        <v>0</v>
      </c>
      <c r="V7446" s="20">
        <f t="shared" si="235"/>
        <v>0</v>
      </c>
    </row>
    <row r="7447" spans="1:22" outlineLevel="4" x14ac:dyDescent="0.35">
      <c r="A7447" s="6" t="s">
        <v>1200</v>
      </c>
      <c r="B7447" s="6" t="s">
        <v>1201</v>
      </c>
      <c r="C7447" s="12" t="s">
        <v>7985</v>
      </c>
      <c r="D7447" s="5" t="s">
        <v>7986</v>
      </c>
      <c r="E7447" s="6" t="s">
        <v>7986</v>
      </c>
      <c r="F7447" s="1" t="s">
        <v>4</v>
      </c>
      <c r="G7447" s="15" t="s">
        <v>1204</v>
      </c>
      <c r="H7447" s="1" t="s">
        <v>1206</v>
      </c>
      <c r="I7447" s="2" t="s">
        <v>1207</v>
      </c>
      <c r="J7447" s="6" t="s">
        <v>4</v>
      </c>
      <c r="K7447" s="6" t="s">
        <v>4</v>
      </c>
      <c r="L7447" s="6" t="s">
        <v>4</v>
      </c>
      <c r="M7447" s="6" t="s">
        <v>5</v>
      </c>
      <c r="N7447" s="6" t="s">
        <v>7988</v>
      </c>
      <c r="O7447" s="16">
        <v>44923</v>
      </c>
      <c r="P7447" s="6" t="s">
        <v>7</v>
      </c>
      <c r="Q7447" s="18">
        <v>2819.42</v>
      </c>
      <c r="R7447" s="18">
        <v>0</v>
      </c>
      <c r="S7447" s="18">
        <v>2819.42</v>
      </c>
      <c r="T7447" s="18">
        <v>0</v>
      </c>
      <c r="U7447" s="10">
        <f t="shared" si="234"/>
        <v>0</v>
      </c>
      <c r="V7447" s="20">
        <f t="shared" si="235"/>
        <v>0</v>
      </c>
    </row>
    <row r="7448" spans="1:22" outlineLevel="3" x14ac:dyDescent="0.35">
      <c r="H7448" s="14" t="s">
        <v>11554</v>
      </c>
      <c r="O7448" s="16"/>
      <c r="Q7448" s="18">
        <f>SUBTOTAL(9,Q7446:Q7447)</f>
        <v>5638.8600000000006</v>
      </c>
      <c r="R7448" s="18">
        <f>SUBTOTAL(9,R7446:R7447)</f>
        <v>0</v>
      </c>
      <c r="S7448" s="18">
        <f>SUBTOTAL(9,S7446:S7447)</f>
        <v>5638.8600000000006</v>
      </c>
      <c r="T7448" s="18">
        <f>SUBTOTAL(9,T7446:T7447)</f>
        <v>0</v>
      </c>
      <c r="U7448" s="10">
        <f t="shared" si="234"/>
        <v>0</v>
      </c>
      <c r="V7448" s="20">
        <f t="shared" si="235"/>
        <v>0</v>
      </c>
    </row>
    <row r="7449" spans="1:22" outlineLevel="2" x14ac:dyDescent="0.35">
      <c r="C7449" s="13" t="s">
        <v>10981</v>
      </c>
      <c r="O7449" s="16"/>
      <c r="Q7449" s="18">
        <f>SUBTOTAL(9,Q7446:Q7447)</f>
        <v>5638.8600000000006</v>
      </c>
      <c r="R7449" s="18">
        <f>SUBTOTAL(9,R7446:R7447)</f>
        <v>0</v>
      </c>
      <c r="S7449" s="18">
        <f>SUBTOTAL(9,S7446:S7447)</f>
        <v>5638.8600000000006</v>
      </c>
      <c r="T7449" s="18">
        <f>SUBTOTAL(9,T7446:T7447)</f>
        <v>0</v>
      </c>
      <c r="U7449" s="10">
        <f t="shared" si="234"/>
        <v>0</v>
      </c>
      <c r="V7449" s="20">
        <f t="shared" si="235"/>
        <v>0</v>
      </c>
    </row>
    <row r="7450" spans="1:22" outlineLevel="4" x14ac:dyDescent="0.35">
      <c r="A7450" s="6" t="s">
        <v>1200</v>
      </c>
      <c r="B7450" s="6" t="s">
        <v>1201</v>
      </c>
      <c r="C7450" s="12" t="s">
        <v>7989</v>
      </c>
      <c r="D7450" s="5" t="s">
        <v>7990</v>
      </c>
      <c r="E7450" s="6" t="s">
        <v>7990</v>
      </c>
      <c r="F7450" s="1" t="s">
        <v>4</v>
      </c>
      <c r="G7450" s="15" t="s">
        <v>1204</v>
      </c>
      <c r="H7450" s="1" t="s">
        <v>1206</v>
      </c>
      <c r="I7450" s="2" t="s">
        <v>1207</v>
      </c>
      <c r="J7450" s="6" t="s">
        <v>4</v>
      </c>
      <c r="K7450" s="6" t="s">
        <v>4</v>
      </c>
      <c r="L7450" s="6" t="s">
        <v>4</v>
      </c>
      <c r="M7450" s="6" t="s">
        <v>5</v>
      </c>
      <c r="N7450" s="6" t="s">
        <v>7991</v>
      </c>
      <c r="O7450" s="16">
        <v>44831</v>
      </c>
      <c r="P7450" s="6" t="s">
        <v>7</v>
      </c>
      <c r="Q7450" s="18">
        <v>18905.169999999998</v>
      </c>
      <c r="R7450" s="18">
        <v>0</v>
      </c>
      <c r="S7450" s="18">
        <v>18905.169999999998</v>
      </c>
      <c r="T7450" s="18">
        <v>0</v>
      </c>
      <c r="U7450" s="10">
        <f t="shared" si="234"/>
        <v>0</v>
      </c>
      <c r="V7450" s="20">
        <f t="shared" si="235"/>
        <v>0</v>
      </c>
    </row>
    <row r="7451" spans="1:22" outlineLevel="4" x14ac:dyDescent="0.35">
      <c r="A7451" s="6" t="s">
        <v>1200</v>
      </c>
      <c r="B7451" s="6" t="s">
        <v>1201</v>
      </c>
      <c r="C7451" s="12" t="s">
        <v>7989</v>
      </c>
      <c r="D7451" s="5" t="s">
        <v>7990</v>
      </c>
      <c r="E7451" s="6" t="s">
        <v>7990</v>
      </c>
      <c r="F7451" s="1" t="s">
        <v>4</v>
      </c>
      <c r="G7451" s="15" t="s">
        <v>1204</v>
      </c>
      <c r="H7451" s="1" t="s">
        <v>1206</v>
      </c>
      <c r="I7451" s="2" t="s">
        <v>1207</v>
      </c>
      <c r="J7451" s="6" t="s">
        <v>4</v>
      </c>
      <c r="K7451" s="6" t="s">
        <v>4</v>
      </c>
      <c r="L7451" s="6" t="s">
        <v>4</v>
      </c>
      <c r="M7451" s="6" t="s">
        <v>5</v>
      </c>
      <c r="N7451" s="6" t="s">
        <v>7992</v>
      </c>
      <c r="O7451" s="16">
        <v>44923</v>
      </c>
      <c r="P7451" s="6" t="s">
        <v>7</v>
      </c>
      <c r="Q7451" s="18">
        <v>18905.169999999998</v>
      </c>
      <c r="R7451" s="18">
        <v>0</v>
      </c>
      <c r="S7451" s="18">
        <v>18905.169999999998</v>
      </c>
      <c r="T7451" s="18">
        <v>0</v>
      </c>
      <c r="U7451" s="10">
        <f t="shared" si="234"/>
        <v>0</v>
      </c>
      <c r="V7451" s="20">
        <f t="shared" si="235"/>
        <v>0</v>
      </c>
    </row>
    <row r="7452" spans="1:22" outlineLevel="3" x14ac:dyDescent="0.35">
      <c r="H7452" s="14" t="s">
        <v>11554</v>
      </c>
      <c r="O7452" s="16"/>
      <c r="Q7452" s="18">
        <f>SUBTOTAL(9,Q7450:Q7451)</f>
        <v>37810.339999999997</v>
      </c>
      <c r="R7452" s="18">
        <f>SUBTOTAL(9,R7450:R7451)</f>
        <v>0</v>
      </c>
      <c r="S7452" s="18">
        <f>SUBTOTAL(9,S7450:S7451)</f>
        <v>37810.339999999997</v>
      </c>
      <c r="T7452" s="18">
        <f>SUBTOTAL(9,T7450:T7451)</f>
        <v>0</v>
      </c>
      <c r="U7452" s="10">
        <f t="shared" si="234"/>
        <v>0</v>
      </c>
      <c r="V7452" s="20">
        <f t="shared" si="235"/>
        <v>0</v>
      </c>
    </row>
    <row r="7453" spans="1:22" ht="29" outlineLevel="4" x14ac:dyDescent="0.35">
      <c r="A7453" s="6" t="s">
        <v>743</v>
      </c>
      <c r="B7453" s="6" t="s">
        <v>744</v>
      </c>
      <c r="C7453" s="12" t="s">
        <v>7989</v>
      </c>
      <c r="D7453" s="5" t="s">
        <v>7993</v>
      </c>
      <c r="E7453" s="6" t="s">
        <v>7993</v>
      </c>
      <c r="F7453" s="1" t="s">
        <v>4</v>
      </c>
      <c r="G7453" s="15" t="s">
        <v>835</v>
      </c>
      <c r="H7453" s="1" t="s">
        <v>831</v>
      </c>
      <c r="I7453" s="2" t="s">
        <v>832</v>
      </c>
      <c r="J7453" s="6" t="s">
        <v>7994</v>
      </c>
      <c r="K7453" s="6" t="s">
        <v>4</v>
      </c>
      <c r="L7453" s="6" t="s">
        <v>4</v>
      </c>
      <c r="M7453" s="6" t="s">
        <v>5</v>
      </c>
      <c r="N7453" s="6" t="s">
        <v>7995</v>
      </c>
      <c r="O7453" s="16">
        <v>44914</v>
      </c>
      <c r="P7453" s="6" t="s">
        <v>7</v>
      </c>
      <c r="Q7453" s="18">
        <v>40357.25</v>
      </c>
      <c r="R7453" s="18">
        <v>0</v>
      </c>
      <c r="S7453" s="18">
        <v>40357.25</v>
      </c>
      <c r="T7453" s="18">
        <v>0</v>
      </c>
      <c r="U7453" s="10">
        <f t="shared" si="234"/>
        <v>0</v>
      </c>
      <c r="V7453" s="20">
        <f t="shared" si="235"/>
        <v>0</v>
      </c>
    </row>
    <row r="7454" spans="1:22" ht="29" outlineLevel="4" x14ac:dyDescent="0.35">
      <c r="A7454" s="6" t="s">
        <v>743</v>
      </c>
      <c r="B7454" s="6" t="s">
        <v>744</v>
      </c>
      <c r="C7454" s="12" t="s">
        <v>7989</v>
      </c>
      <c r="D7454" s="5" t="s">
        <v>7993</v>
      </c>
      <c r="E7454" s="6" t="s">
        <v>7993</v>
      </c>
      <c r="F7454" s="1" t="s">
        <v>4</v>
      </c>
      <c r="G7454" s="15" t="s">
        <v>835</v>
      </c>
      <c r="H7454" s="1" t="s">
        <v>831</v>
      </c>
      <c r="I7454" s="2" t="s">
        <v>832</v>
      </c>
      <c r="J7454" s="6" t="s">
        <v>7994</v>
      </c>
      <c r="K7454" s="6" t="s">
        <v>4</v>
      </c>
      <c r="L7454" s="6" t="s">
        <v>4</v>
      </c>
      <c r="M7454" s="6" t="s">
        <v>5</v>
      </c>
      <c r="N7454" s="6" t="s">
        <v>7996</v>
      </c>
      <c r="O7454" s="16">
        <v>45035</v>
      </c>
      <c r="P7454" s="6" t="s">
        <v>7</v>
      </c>
      <c r="Q7454" s="18">
        <v>23214.25</v>
      </c>
      <c r="R7454" s="18">
        <v>0</v>
      </c>
      <c r="S7454" s="18">
        <v>23214.25</v>
      </c>
      <c r="T7454" s="18">
        <v>0</v>
      </c>
      <c r="U7454" s="10">
        <f t="shared" si="234"/>
        <v>0</v>
      </c>
      <c r="V7454" s="20">
        <f t="shared" si="235"/>
        <v>0</v>
      </c>
    </row>
    <row r="7455" spans="1:22" ht="29" outlineLevel="4" x14ac:dyDescent="0.35">
      <c r="A7455" s="6" t="s">
        <v>743</v>
      </c>
      <c r="B7455" s="6" t="s">
        <v>744</v>
      </c>
      <c r="C7455" s="12" t="s">
        <v>7989</v>
      </c>
      <c r="D7455" s="5" t="s">
        <v>7993</v>
      </c>
      <c r="E7455" s="6" t="s">
        <v>7993</v>
      </c>
      <c r="F7455" s="1" t="s">
        <v>4</v>
      </c>
      <c r="G7455" s="15" t="s">
        <v>835</v>
      </c>
      <c r="H7455" s="1" t="s">
        <v>831</v>
      </c>
      <c r="I7455" s="2" t="s">
        <v>832</v>
      </c>
      <c r="J7455" s="6" t="s">
        <v>7994</v>
      </c>
      <c r="K7455" s="6" t="s">
        <v>4</v>
      </c>
      <c r="L7455" s="6" t="s">
        <v>4</v>
      </c>
      <c r="M7455" s="6" t="s">
        <v>5</v>
      </c>
      <c r="N7455" s="6" t="s">
        <v>7997</v>
      </c>
      <c r="O7455" s="16">
        <v>44771</v>
      </c>
      <c r="P7455" s="6" t="s">
        <v>7</v>
      </c>
      <c r="Q7455" s="18">
        <v>23214.25</v>
      </c>
      <c r="R7455" s="18">
        <v>0</v>
      </c>
      <c r="S7455" s="18">
        <v>23214.25</v>
      </c>
      <c r="T7455" s="18">
        <v>0</v>
      </c>
      <c r="U7455" s="10">
        <f t="shared" si="234"/>
        <v>0</v>
      </c>
      <c r="V7455" s="20">
        <f t="shared" si="235"/>
        <v>0</v>
      </c>
    </row>
    <row r="7456" spans="1:22" ht="29" outlineLevel="4" x14ac:dyDescent="0.35">
      <c r="A7456" s="6" t="s">
        <v>743</v>
      </c>
      <c r="B7456" s="6" t="s">
        <v>744</v>
      </c>
      <c r="C7456" s="12" t="s">
        <v>7989</v>
      </c>
      <c r="D7456" s="5" t="s">
        <v>7993</v>
      </c>
      <c r="E7456" s="6" t="s">
        <v>7993</v>
      </c>
      <c r="F7456" s="1" t="s">
        <v>4</v>
      </c>
      <c r="G7456" s="15" t="s">
        <v>835</v>
      </c>
      <c r="H7456" s="1" t="s">
        <v>831</v>
      </c>
      <c r="I7456" s="2" t="s">
        <v>832</v>
      </c>
      <c r="J7456" s="6" t="s">
        <v>7994</v>
      </c>
      <c r="K7456" s="6" t="s">
        <v>4</v>
      </c>
      <c r="L7456" s="6" t="s">
        <v>4</v>
      </c>
      <c r="M7456" s="6" t="s">
        <v>5</v>
      </c>
      <c r="N7456" s="6" t="s">
        <v>7998</v>
      </c>
      <c r="O7456" s="16">
        <v>44841</v>
      </c>
      <c r="P7456" s="6" t="s">
        <v>7</v>
      </c>
      <c r="Q7456" s="18">
        <v>23214.25</v>
      </c>
      <c r="R7456" s="18">
        <v>0</v>
      </c>
      <c r="S7456" s="18">
        <v>23214.25</v>
      </c>
      <c r="T7456" s="18">
        <v>0</v>
      </c>
      <c r="U7456" s="10">
        <f t="shared" si="234"/>
        <v>0</v>
      </c>
      <c r="V7456" s="20">
        <f t="shared" si="235"/>
        <v>0</v>
      </c>
    </row>
    <row r="7457" spans="1:22" outlineLevel="3" x14ac:dyDescent="0.35">
      <c r="H7457" s="14" t="s">
        <v>11487</v>
      </c>
      <c r="O7457" s="16"/>
      <c r="Q7457" s="18">
        <f>SUBTOTAL(9,Q7453:Q7456)</f>
        <v>110000</v>
      </c>
      <c r="R7457" s="18">
        <f>SUBTOTAL(9,R7453:R7456)</f>
        <v>0</v>
      </c>
      <c r="S7457" s="18">
        <f>SUBTOTAL(9,S7453:S7456)</f>
        <v>110000</v>
      </c>
      <c r="T7457" s="18">
        <f>SUBTOTAL(9,T7453:T7456)</f>
        <v>0</v>
      </c>
      <c r="U7457" s="10">
        <f t="shared" si="234"/>
        <v>0</v>
      </c>
      <c r="V7457" s="20">
        <f t="shared" si="235"/>
        <v>0</v>
      </c>
    </row>
    <row r="7458" spans="1:22" outlineLevel="2" x14ac:dyDescent="0.35">
      <c r="C7458" s="13" t="s">
        <v>10982</v>
      </c>
      <c r="O7458" s="16"/>
      <c r="Q7458" s="18">
        <f>SUBTOTAL(9,Q7450:Q7456)</f>
        <v>147810.34</v>
      </c>
      <c r="R7458" s="18">
        <f>SUBTOTAL(9,R7450:R7456)</f>
        <v>0</v>
      </c>
      <c r="S7458" s="18">
        <f>SUBTOTAL(9,S7450:S7456)</f>
        <v>147810.34</v>
      </c>
      <c r="T7458" s="18">
        <f>SUBTOTAL(9,T7450:T7456)</f>
        <v>0</v>
      </c>
      <c r="U7458" s="10">
        <f t="shared" si="234"/>
        <v>0</v>
      </c>
      <c r="V7458" s="20">
        <f t="shared" si="235"/>
        <v>0</v>
      </c>
    </row>
    <row r="7459" spans="1:22" outlineLevel="4" x14ac:dyDescent="0.35">
      <c r="A7459" s="6" t="s">
        <v>1200</v>
      </c>
      <c r="B7459" s="6" t="s">
        <v>1201</v>
      </c>
      <c r="C7459" s="12" t="s">
        <v>7999</v>
      </c>
      <c r="D7459" s="5" t="s">
        <v>8000</v>
      </c>
      <c r="E7459" s="6" t="s">
        <v>8000</v>
      </c>
      <c r="F7459" s="1" t="s">
        <v>4</v>
      </c>
      <c r="G7459" s="15" t="s">
        <v>1204</v>
      </c>
      <c r="H7459" s="1" t="s">
        <v>1206</v>
      </c>
      <c r="I7459" s="2" t="s">
        <v>1207</v>
      </c>
      <c r="J7459" s="6" t="s">
        <v>4</v>
      </c>
      <c r="K7459" s="6" t="s">
        <v>4</v>
      </c>
      <c r="L7459" s="6" t="s">
        <v>4</v>
      </c>
      <c r="M7459" s="6" t="s">
        <v>5</v>
      </c>
      <c r="N7459" s="6" t="s">
        <v>8001</v>
      </c>
      <c r="O7459" s="16">
        <v>44831</v>
      </c>
      <c r="P7459" s="6" t="s">
        <v>7</v>
      </c>
      <c r="Q7459" s="18">
        <v>42399.23</v>
      </c>
      <c r="R7459" s="18">
        <v>0</v>
      </c>
      <c r="S7459" s="18">
        <v>42399.23</v>
      </c>
      <c r="T7459" s="18">
        <v>0</v>
      </c>
      <c r="U7459" s="10">
        <f t="shared" si="234"/>
        <v>0</v>
      </c>
      <c r="V7459" s="20">
        <f t="shared" si="235"/>
        <v>0</v>
      </c>
    </row>
    <row r="7460" spans="1:22" outlineLevel="4" x14ac:dyDescent="0.35">
      <c r="A7460" s="6" t="s">
        <v>1200</v>
      </c>
      <c r="B7460" s="6" t="s">
        <v>1201</v>
      </c>
      <c r="C7460" s="12" t="s">
        <v>7999</v>
      </c>
      <c r="D7460" s="5" t="s">
        <v>8000</v>
      </c>
      <c r="E7460" s="6" t="s">
        <v>8000</v>
      </c>
      <c r="F7460" s="1" t="s">
        <v>4</v>
      </c>
      <c r="G7460" s="15" t="s">
        <v>1204</v>
      </c>
      <c r="H7460" s="1" t="s">
        <v>1206</v>
      </c>
      <c r="I7460" s="2" t="s">
        <v>1207</v>
      </c>
      <c r="J7460" s="6" t="s">
        <v>4</v>
      </c>
      <c r="K7460" s="6" t="s">
        <v>4</v>
      </c>
      <c r="L7460" s="6" t="s">
        <v>4</v>
      </c>
      <c r="M7460" s="6" t="s">
        <v>5</v>
      </c>
      <c r="N7460" s="6" t="s">
        <v>8002</v>
      </c>
      <c r="O7460" s="16">
        <v>44923</v>
      </c>
      <c r="P7460" s="6" t="s">
        <v>7</v>
      </c>
      <c r="Q7460" s="18">
        <v>42399.22</v>
      </c>
      <c r="R7460" s="18">
        <v>0</v>
      </c>
      <c r="S7460" s="18">
        <v>42399.22</v>
      </c>
      <c r="T7460" s="18">
        <v>0</v>
      </c>
      <c r="U7460" s="10">
        <f t="shared" si="234"/>
        <v>0</v>
      </c>
      <c r="V7460" s="20">
        <f t="shared" si="235"/>
        <v>0</v>
      </c>
    </row>
    <row r="7461" spans="1:22" outlineLevel="3" x14ac:dyDescent="0.35">
      <c r="H7461" s="14" t="s">
        <v>11554</v>
      </c>
      <c r="O7461" s="16"/>
      <c r="Q7461" s="18">
        <f>SUBTOTAL(9,Q7459:Q7460)</f>
        <v>84798.450000000012</v>
      </c>
      <c r="R7461" s="18">
        <f>SUBTOTAL(9,R7459:R7460)</f>
        <v>0</v>
      </c>
      <c r="S7461" s="18">
        <f>SUBTOTAL(9,S7459:S7460)</f>
        <v>84798.450000000012</v>
      </c>
      <c r="T7461" s="18">
        <f>SUBTOTAL(9,T7459:T7460)</f>
        <v>0</v>
      </c>
      <c r="U7461" s="10">
        <f t="shared" si="234"/>
        <v>0</v>
      </c>
      <c r="V7461" s="20">
        <f t="shared" si="235"/>
        <v>0</v>
      </c>
    </row>
    <row r="7462" spans="1:22" outlineLevel="2" x14ac:dyDescent="0.35">
      <c r="C7462" s="13" t="s">
        <v>10983</v>
      </c>
      <c r="O7462" s="16"/>
      <c r="Q7462" s="18">
        <f>SUBTOTAL(9,Q7459:Q7460)</f>
        <v>84798.450000000012</v>
      </c>
      <c r="R7462" s="18">
        <f>SUBTOTAL(9,R7459:R7460)</f>
        <v>0</v>
      </c>
      <c r="S7462" s="18">
        <f>SUBTOTAL(9,S7459:S7460)</f>
        <v>84798.450000000012</v>
      </c>
      <c r="T7462" s="18">
        <f>SUBTOTAL(9,T7459:T7460)</f>
        <v>0</v>
      </c>
      <c r="U7462" s="10">
        <f t="shared" si="234"/>
        <v>0</v>
      </c>
      <c r="V7462" s="20">
        <f t="shared" si="235"/>
        <v>0</v>
      </c>
    </row>
    <row r="7463" spans="1:22" outlineLevel="4" x14ac:dyDescent="0.35">
      <c r="A7463" s="6" t="s">
        <v>1200</v>
      </c>
      <c r="B7463" s="6" t="s">
        <v>1201</v>
      </c>
      <c r="C7463" s="12" t="s">
        <v>8003</v>
      </c>
      <c r="D7463" s="5" t="s">
        <v>8004</v>
      </c>
      <c r="E7463" s="6" t="s">
        <v>8004</v>
      </c>
      <c r="F7463" s="1" t="s">
        <v>4</v>
      </c>
      <c r="G7463" s="15" t="s">
        <v>1204</v>
      </c>
      <c r="H7463" s="1" t="s">
        <v>1206</v>
      </c>
      <c r="I7463" s="2" t="s">
        <v>1207</v>
      </c>
      <c r="J7463" s="6" t="s">
        <v>4</v>
      </c>
      <c r="K7463" s="6" t="s">
        <v>4</v>
      </c>
      <c r="L7463" s="6" t="s">
        <v>4</v>
      </c>
      <c r="M7463" s="6" t="s">
        <v>5</v>
      </c>
      <c r="N7463" s="6" t="s">
        <v>8005</v>
      </c>
      <c r="O7463" s="16">
        <v>44831</v>
      </c>
      <c r="P7463" s="6" t="s">
        <v>7</v>
      </c>
      <c r="Q7463" s="18">
        <v>15378.39</v>
      </c>
      <c r="R7463" s="18">
        <v>0</v>
      </c>
      <c r="S7463" s="18">
        <v>15378.39</v>
      </c>
      <c r="T7463" s="18">
        <v>0</v>
      </c>
      <c r="U7463" s="10">
        <f t="shared" si="234"/>
        <v>0</v>
      </c>
      <c r="V7463" s="20">
        <f t="shared" si="235"/>
        <v>0</v>
      </c>
    </row>
    <row r="7464" spans="1:22" outlineLevel="4" x14ac:dyDescent="0.35">
      <c r="A7464" s="6" t="s">
        <v>1200</v>
      </c>
      <c r="B7464" s="6" t="s">
        <v>1201</v>
      </c>
      <c r="C7464" s="12" t="s">
        <v>8003</v>
      </c>
      <c r="D7464" s="5" t="s">
        <v>8004</v>
      </c>
      <c r="E7464" s="6" t="s">
        <v>8004</v>
      </c>
      <c r="F7464" s="1" t="s">
        <v>4</v>
      </c>
      <c r="G7464" s="15" t="s">
        <v>1204</v>
      </c>
      <c r="H7464" s="1" t="s">
        <v>1206</v>
      </c>
      <c r="I7464" s="2" t="s">
        <v>1207</v>
      </c>
      <c r="J7464" s="6" t="s">
        <v>4</v>
      </c>
      <c r="K7464" s="6" t="s">
        <v>4</v>
      </c>
      <c r="L7464" s="6" t="s">
        <v>4</v>
      </c>
      <c r="M7464" s="6" t="s">
        <v>5</v>
      </c>
      <c r="N7464" s="6" t="s">
        <v>8006</v>
      </c>
      <c r="O7464" s="16">
        <v>44923</v>
      </c>
      <c r="P7464" s="6" t="s">
        <v>7</v>
      </c>
      <c r="Q7464" s="18">
        <v>15378.37</v>
      </c>
      <c r="R7464" s="18">
        <v>0</v>
      </c>
      <c r="S7464" s="18">
        <v>15378.37</v>
      </c>
      <c r="T7464" s="18">
        <v>0</v>
      </c>
      <c r="U7464" s="10">
        <f t="shared" si="234"/>
        <v>0</v>
      </c>
      <c r="V7464" s="20">
        <f t="shared" si="235"/>
        <v>0</v>
      </c>
    </row>
    <row r="7465" spans="1:22" outlineLevel="3" x14ac:dyDescent="0.35">
      <c r="H7465" s="14" t="s">
        <v>11554</v>
      </c>
      <c r="O7465" s="16"/>
      <c r="Q7465" s="18">
        <f>SUBTOTAL(9,Q7463:Q7464)</f>
        <v>30756.760000000002</v>
      </c>
      <c r="R7465" s="18">
        <f>SUBTOTAL(9,R7463:R7464)</f>
        <v>0</v>
      </c>
      <c r="S7465" s="18">
        <f>SUBTOTAL(9,S7463:S7464)</f>
        <v>30756.760000000002</v>
      </c>
      <c r="T7465" s="18">
        <f>SUBTOTAL(9,T7463:T7464)</f>
        <v>0</v>
      </c>
      <c r="U7465" s="10">
        <f t="shared" si="234"/>
        <v>0</v>
      </c>
      <c r="V7465" s="20">
        <f t="shared" si="235"/>
        <v>0</v>
      </c>
    </row>
    <row r="7466" spans="1:22" outlineLevel="2" x14ac:dyDescent="0.35">
      <c r="C7466" s="13" t="s">
        <v>10984</v>
      </c>
      <c r="O7466" s="16"/>
      <c r="Q7466" s="18">
        <f>SUBTOTAL(9,Q7463:Q7464)</f>
        <v>30756.760000000002</v>
      </c>
      <c r="R7466" s="18">
        <f>SUBTOTAL(9,R7463:R7464)</f>
        <v>0</v>
      </c>
      <c r="S7466" s="18">
        <f>SUBTOTAL(9,S7463:S7464)</f>
        <v>30756.760000000002</v>
      </c>
      <c r="T7466" s="18">
        <f>SUBTOTAL(9,T7463:T7464)</f>
        <v>0</v>
      </c>
      <c r="U7466" s="10">
        <f t="shared" si="234"/>
        <v>0</v>
      </c>
      <c r="V7466" s="20">
        <f t="shared" si="235"/>
        <v>0</v>
      </c>
    </row>
    <row r="7467" spans="1:22" outlineLevel="4" x14ac:dyDescent="0.35">
      <c r="A7467" s="6" t="s">
        <v>1200</v>
      </c>
      <c r="B7467" s="6" t="s">
        <v>1201</v>
      </c>
      <c r="C7467" s="12" t="s">
        <v>8007</v>
      </c>
      <c r="D7467" s="5" t="s">
        <v>8008</v>
      </c>
      <c r="E7467" s="6" t="s">
        <v>8008</v>
      </c>
      <c r="F7467" s="1" t="s">
        <v>4</v>
      </c>
      <c r="G7467" s="15" t="s">
        <v>1204</v>
      </c>
      <c r="H7467" s="1" t="s">
        <v>1206</v>
      </c>
      <c r="I7467" s="2" t="s">
        <v>1207</v>
      </c>
      <c r="J7467" s="6" t="s">
        <v>4</v>
      </c>
      <c r="K7467" s="6" t="s">
        <v>4</v>
      </c>
      <c r="L7467" s="6" t="s">
        <v>4</v>
      </c>
      <c r="M7467" s="6" t="s">
        <v>5</v>
      </c>
      <c r="N7467" s="6" t="s">
        <v>8009</v>
      </c>
      <c r="O7467" s="16">
        <v>44831</v>
      </c>
      <c r="P7467" s="6" t="s">
        <v>7</v>
      </c>
      <c r="Q7467" s="18">
        <v>14006.44</v>
      </c>
      <c r="R7467" s="18">
        <v>0</v>
      </c>
      <c r="S7467" s="18">
        <v>14006.44</v>
      </c>
      <c r="T7467" s="18">
        <v>0</v>
      </c>
      <c r="U7467" s="10">
        <f t="shared" si="234"/>
        <v>0</v>
      </c>
      <c r="V7467" s="20">
        <f t="shared" si="235"/>
        <v>0</v>
      </c>
    </row>
    <row r="7468" spans="1:22" outlineLevel="4" x14ac:dyDescent="0.35">
      <c r="A7468" s="6" t="s">
        <v>1200</v>
      </c>
      <c r="B7468" s="6" t="s">
        <v>1201</v>
      </c>
      <c r="C7468" s="12" t="s">
        <v>8007</v>
      </c>
      <c r="D7468" s="5" t="s">
        <v>8008</v>
      </c>
      <c r="E7468" s="6" t="s">
        <v>8008</v>
      </c>
      <c r="F7468" s="1" t="s">
        <v>4</v>
      </c>
      <c r="G7468" s="15" t="s">
        <v>1204</v>
      </c>
      <c r="H7468" s="1" t="s">
        <v>1206</v>
      </c>
      <c r="I7468" s="2" t="s">
        <v>1207</v>
      </c>
      <c r="J7468" s="6" t="s">
        <v>4</v>
      </c>
      <c r="K7468" s="6" t="s">
        <v>4</v>
      </c>
      <c r="L7468" s="6" t="s">
        <v>4</v>
      </c>
      <c r="M7468" s="6" t="s">
        <v>5</v>
      </c>
      <c r="N7468" s="6" t="s">
        <v>8010</v>
      </c>
      <c r="O7468" s="16">
        <v>44923</v>
      </c>
      <c r="P7468" s="6" t="s">
        <v>7</v>
      </c>
      <c r="Q7468" s="18">
        <v>14006.43</v>
      </c>
      <c r="R7468" s="18">
        <v>0</v>
      </c>
      <c r="S7468" s="18">
        <v>14006.43</v>
      </c>
      <c r="T7468" s="18">
        <v>0</v>
      </c>
      <c r="U7468" s="10">
        <f t="shared" si="234"/>
        <v>0</v>
      </c>
      <c r="V7468" s="20">
        <f t="shared" si="235"/>
        <v>0</v>
      </c>
    </row>
    <row r="7469" spans="1:22" outlineLevel="3" x14ac:dyDescent="0.35">
      <c r="H7469" s="14" t="s">
        <v>11554</v>
      </c>
      <c r="O7469" s="16"/>
      <c r="Q7469" s="18">
        <f>SUBTOTAL(9,Q7467:Q7468)</f>
        <v>28012.870000000003</v>
      </c>
      <c r="R7469" s="18">
        <f>SUBTOTAL(9,R7467:R7468)</f>
        <v>0</v>
      </c>
      <c r="S7469" s="18">
        <f>SUBTOTAL(9,S7467:S7468)</f>
        <v>28012.870000000003</v>
      </c>
      <c r="T7469" s="18">
        <f>SUBTOTAL(9,T7467:T7468)</f>
        <v>0</v>
      </c>
      <c r="U7469" s="10">
        <f t="shared" si="234"/>
        <v>0</v>
      </c>
      <c r="V7469" s="20">
        <f t="shared" si="235"/>
        <v>0</v>
      </c>
    </row>
    <row r="7470" spans="1:22" outlineLevel="2" x14ac:dyDescent="0.35">
      <c r="C7470" s="13" t="s">
        <v>10985</v>
      </c>
      <c r="O7470" s="16"/>
      <c r="Q7470" s="18">
        <f>SUBTOTAL(9,Q7467:Q7468)</f>
        <v>28012.870000000003</v>
      </c>
      <c r="R7470" s="18">
        <f>SUBTOTAL(9,R7467:R7468)</f>
        <v>0</v>
      </c>
      <c r="S7470" s="18">
        <f>SUBTOTAL(9,S7467:S7468)</f>
        <v>28012.870000000003</v>
      </c>
      <c r="T7470" s="18">
        <f>SUBTOTAL(9,T7467:T7468)</f>
        <v>0</v>
      </c>
      <c r="U7470" s="10">
        <f t="shared" si="234"/>
        <v>0</v>
      </c>
      <c r="V7470" s="20">
        <f t="shared" si="235"/>
        <v>0</v>
      </c>
    </row>
    <row r="7471" spans="1:22" outlineLevel="4" x14ac:dyDescent="0.35">
      <c r="A7471" s="6" t="s">
        <v>1200</v>
      </c>
      <c r="B7471" s="6" t="s">
        <v>1201</v>
      </c>
      <c r="C7471" s="12" t="s">
        <v>8011</v>
      </c>
      <c r="D7471" s="5" t="s">
        <v>8012</v>
      </c>
      <c r="E7471" s="6" t="s">
        <v>8012</v>
      </c>
      <c r="F7471" s="1" t="s">
        <v>4</v>
      </c>
      <c r="G7471" s="15" t="s">
        <v>1204</v>
      </c>
      <c r="H7471" s="1" t="s">
        <v>1206</v>
      </c>
      <c r="I7471" s="2" t="s">
        <v>1207</v>
      </c>
      <c r="J7471" s="6" t="s">
        <v>4</v>
      </c>
      <c r="K7471" s="6" t="s">
        <v>4</v>
      </c>
      <c r="L7471" s="6" t="s">
        <v>4</v>
      </c>
      <c r="M7471" s="6" t="s">
        <v>5</v>
      </c>
      <c r="N7471" s="6" t="s">
        <v>8013</v>
      </c>
      <c r="O7471" s="16">
        <v>44831</v>
      </c>
      <c r="P7471" s="6" t="s">
        <v>7</v>
      </c>
      <c r="Q7471" s="18">
        <v>5590.73</v>
      </c>
      <c r="R7471" s="18">
        <v>0</v>
      </c>
      <c r="S7471" s="18">
        <v>5590.73</v>
      </c>
      <c r="T7471" s="18">
        <v>0</v>
      </c>
      <c r="U7471" s="10">
        <f t="shared" si="234"/>
        <v>0</v>
      </c>
      <c r="V7471" s="20">
        <f t="shared" si="235"/>
        <v>0</v>
      </c>
    </row>
    <row r="7472" spans="1:22" outlineLevel="4" x14ac:dyDescent="0.35">
      <c r="A7472" s="6" t="s">
        <v>1200</v>
      </c>
      <c r="B7472" s="6" t="s">
        <v>1201</v>
      </c>
      <c r="C7472" s="12" t="s">
        <v>8011</v>
      </c>
      <c r="D7472" s="5" t="s">
        <v>8012</v>
      </c>
      <c r="E7472" s="6" t="s">
        <v>8012</v>
      </c>
      <c r="F7472" s="1" t="s">
        <v>4</v>
      </c>
      <c r="G7472" s="15" t="s">
        <v>1204</v>
      </c>
      <c r="H7472" s="1" t="s">
        <v>1206</v>
      </c>
      <c r="I7472" s="2" t="s">
        <v>1207</v>
      </c>
      <c r="J7472" s="6" t="s">
        <v>4</v>
      </c>
      <c r="K7472" s="6" t="s">
        <v>4</v>
      </c>
      <c r="L7472" s="6" t="s">
        <v>4</v>
      </c>
      <c r="M7472" s="6" t="s">
        <v>5</v>
      </c>
      <c r="N7472" s="6" t="s">
        <v>8014</v>
      </c>
      <c r="O7472" s="16">
        <v>44923</v>
      </c>
      <c r="P7472" s="6" t="s">
        <v>7</v>
      </c>
      <c r="Q7472" s="18">
        <v>5590.72</v>
      </c>
      <c r="R7472" s="18">
        <v>0</v>
      </c>
      <c r="S7472" s="18">
        <v>5590.72</v>
      </c>
      <c r="T7472" s="18">
        <v>0</v>
      </c>
      <c r="U7472" s="10">
        <f t="shared" si="234"/>
        <v>0</v>
      </c>
      <c r="V7472" s="20">
        <f t="shared" si="235"/>
        <v>0</v>
      </c>
    </row>
    <row r="7473" spans="1:22" outlineLevel="3" x14ac:dyDescent="0.35">
      <c r="H7473" s="14" t="s">
        <v>11554</v>
      </c>
      <c r="O7473" s="16"/>
      <c r="Q7473" s="18">
        <f>SUBTOTAL(9,Q7471:Q7472)</f>
        <v>11181.45</v>
      </c>
      <c r="R7473" s="18">
        <f>SUBTOTAL(9,R7471:R7472)</f>
        <v>0</v>
      </c>
      <c r="S7473" s="18">
        <f>SUBTOTAL(9,S7471:S7472)</f>
        <v>11181.45</v>
      </c>
      <c r="T7473" s="18">
        <f>SUBTOTAL(9,T7471:T7472)</f>
        <v>0</v>
      </c>
      <c r="U7473" s="10">
        <f t="shared" si="234"/>
        <v>0</v>
      </c>
      <c r="V7473" s="20">
        <f t="shared" si="235"/>
        <v>0</v>
      </c>
    </row>
    <row r="7474" spans="1:22" outlineLevel="2" x14ac:dyDescent="0.35">
      <c r="C7474" s="13" t="s">
        <v>10986</v>
      </c>
      <c r="O7474" s="16"/>
      <c r="Q7474" s="18">
        <f>SUBTOTAL(9,Q7471:Q7472)</f>
        <v>11181.45</v>
      </c>
      <c r="R7474" s="18">
        <f>SUBTOTAL(9,R7471:R7472)</f>
        <v>0</v>
      </c>
      <c r="S7474" s="18">
        <f>SUBTOTAL(9,S7471:S7472)</f>
        <v>11181.45</v>
      </c>
      <c r="T7474" s="18">
        <f>SUBTOTAL(9,T7471:T7472)</f>
        <v>0</v>
      </c>
      <c r="U7474" s="10">
        <f t="shared" si="234"/>
        <v>0</v>
      </c>
      <c r="V7474" s="20">
        <f t="shared" si="235"/>
        <v>0</v>
      </c>
    </row>
    <row r="7475" spans="1:22" outlineLevel="4" x14ac:dyDescent="0.35">
      <c r="A7475" s="6" t="s">
        <v>1200</v>
      </c>
      <c r="B7475" s="6" t="s">
        <v>1201</v>
      </c>
      <c r="C7475" s="12" t="s">
        <v>8015</v>
      </c>
      <c r="D7475" s="5" t="s">
        <v>8016</v>
      </c>
      <c r="E7475" s="6" t="s">
        <v>8016</v>
      </c>
      <c r="F7475" s="1" t="s">
        <v>4</v>
      </c>
      <c r="G7475" s="15" t="s">
        <v>1204</v>
      </c>
      <c r="H7475" s="1" t="s">
        <v>1206</v>
      </c>
      <c r="I7475" s="2" t="s">
        <v>1207</v>
      </c>
      <c r="J7475" s="6" t="s">
        <v>4</v>
      </c>
      <c r="K7475" s="6" t="s">
        <v>4</v>
      </c>
      <c r="L7475" s="6" t="s">
        <v>4</v>
      </c>
      <c r="M7475" s="6" t="s">
        <v>5</v>
      </c>
      <c r="N7475" s="6" t="s">
        <v>8017</v>
      </c>
      <c r="O7475" s="16">
        <v>44841</v>
      </c>
      <c r="P7475" s="6" t="s">
        <v>7</v>
      </c>
      <c r="Q7475" s="18">
        <v>551.55999999999995</v>
      </c>
      <c r="R7475" s="18">
        <v>0</v>
      </c>
      <c r="S7475" s="18">
        <v>551.55999999999995</v>
      </c>
      <c r="T7475" s="18">
        <v>0</v>
      </c>
      <c r="U7475" s="10">
        <f t="shared" si="234"/>
        <v>0</v>
      </c>
      <c r="V7475" s="20">
        <f t="shared" si="235"/>
        <v>0</v>
      </c>
    </row>
    <row r="7476" spans="1:22" outlineLevel="4" x14ac:dyDescent="0.35">
      <c r="A7476" s="6" t="s">
        <v>1200</v>
      </c>
      <c r="B7476" s="6" t="s">
        <v>1201</v>
      </c>
      <c r="C7476" s="12" t="s">
        <v>8015</v>
      </c>
      <c r="D7476" s="5" t="s">
        <v>8016</v>
      </c>
      <c r="E7476" s="6" t="s">
        <v>8016</v>
      </c>
      <c r="F7476" s="1" t="s">
        <v>4</v>
      </c>
      <c r="G7476" s="15" t="s">
        <v>1204</v>
      </c>
      <c r="H7476" s="1" t="s">
        <v>1206</v>
      </c>
      <c r="I7476" s="2" t="s">
        <v>1207</v>
      </c>
      <c r="J7476" s="6" t="s">
        <v>4</v>
      </c>
      <c r="K7476" s="6" t="s">
        <v>4</v>
      </c>
      <c r="L7476" s="6" t="s">
        <v>4</v>
      </c>
      <c r="M7476" s="6" t="s">
        <v>5</v>
      </c>
      <c r="N7476" s="6" t="s">
        <v>8018</v>
      </c>
      <c r="O7476" s="16">
        <v>44923</v>
      </c>
      <c r="P7476" s="6" t="s">
        <v>7</v>
      </c>
      <c r="Q7476" s="18">
        <v>551.55999999999995</v>
      </c>
      <c r="R7476" s="18">
        <v>0</v>
      </c>
      <c r="S7476" s="18">
        <v>551.55999999999995</v>
      </c>
      <c r="T7476" s="18">
        <v>0</v>
      </c>
      <c r="U7476" s="10">
        <f t="shared" si="234"/>
        <v>0</v>
      </c>
      <c r="V7476" s="20">
        <f t="shared" si="235"/>
        <v>0</v>
      </c>
    </row>
    <row r="7477" spans="1:22" outlineLevel="3" x14ac:dyDescent="0.35">
      <c r="H7477" s="14" t="s">
        <v>11554</v>
      </c>
      <c r="O7477" s="16"/>
      <c r="Q7477" s="18">
        <f>SUBTOTAL(9,Q7475:Q7476)</f>
        <v>1103.1199999999999</v>
      </c>
      <c r="R7477" s="18">
        <f>SUBTOTAL(9,R7475:R7476)</f>
        <v>0</v>
      </c>
      <c r="S7477" s="18">
        <f>SUBTOTAL(9,S7475:S7476)</f>
        <v>1103.1199999999999</v>
      </c>
      <c r="T7477" s="18">
        <f>SUBTOTAL(9,T7475:T7476)</f>
        <v>0</v>
      </c>
      <c r="U7477" s="10">
        <f t="shared" si="234"/>
        <v>0</v>
      </c>
      <c r="V7477" s="20">
        <f t="shared" si="235"/>
        <v>0</v>
      </c>
    </row>
    <row r="7478" spans="1:22" outlineLevel="2" x14ac:dyDescent="0.35">
      <c r="C7478" s="13" t="s">
        <v>10987</v>
      </c>
      <c r="O7478" s="16"/>
      <c r="Q7478" s="18">
        <f>SUBTOTAL(9,Q7475:Q7476)</f>
        <v>1103.1199999999999</v>
      </c>
      <c r="R7478" s="18">
        <f>SUBTOTAL(9,R7475:R7476)</f>
        <v>0</v>
      </c>
      <c r="S7478" s="18">
        <f>SUBTOTAL(9,S7475:S7476)</f>
        <v>1103.1199999999999</v>
      </c>
      <c r="T7478" s="18">
        <f>SUBTOTAL(9,T7475:T7476)</f>
        <v>0</v>
      </c>
      <c r="U7478" s="10">
        <f t="shared" si="234"/>
        <v>0</v>
      </c>
      <c r="V7478" s="20">
        <f t="shared" si="235"/>
        <v>0</v>
      </c>
    </row>
    <row r="7479" spans="1:22" outlineLevel="4" x14ac:dyDescent="0.35">
      <c r="A7479" s="6" t="s">
        <v>1200</v>
      </c>
      <c r="B7479" s="6" t="s">
        <v>1201</v>
      </c>
      <c r="C7479" s="12" t="s">
        <v>8019</v>
      </c>
      <c r="D7479" s="5" t="s">
        <v>8020</v>
      </c>
      <c r="E7479" s="6" t="s">
        <v>8020</v>
      </c>
      <c r="F7479" s="1" t="s">
        <v>4</v>
      </c>
      <c r="G7479" s="15" t="s">
        <v>1204</v>
      </c>
      <c r="H7479" s="1" t="s">
        <v>1206</v>
      </c>
      <c r="I7479" s="2" t="s">
        <v>1207</v>
      </c>
      <c r="J7479" s="6" t="s">
        <v>4</v>
      </c>
      <c r="K7479" s="6" t="s">
        <v>4</v>
      </c>
      <c r="L7479" s="6" t="s">
        <v>4</v>
      </c>
      <c r="M7479" s="6" t="s">
        <v>5</v>
      </c>
      <c r="N7479" s="6" t="s">
        <v>8021</v>
      </c>
      <c r="O7479" s="16">
        <v>44831</v>
      </c>
      <c r="P7479" s="6" t="s">
        <v>7</v>
      </c>
      <c r="Q7479" s="18">
        <v>10281.73</v>
      </c>
      <c r="R7479" s="18">
        <v>0</v>
      </c>
      <c r="S7479" s="18">
        <v>10281.73</v>
      </c>
      <c r="T7479" s="18">
        <v>0</v>
      </c>
      <c r="U7479" s="10">
        <f t="shared" si="234"/>
        <v>0</v>
      </c>
      <c r="V7479" s="20">
        <f t="shared" si="235"/>
        <v>0</v>
      </c>
    </row>
    <row r="7480" spans="1:22" outlineLevel="4" x14ac:dyDescent="0.35">
      <c r="A7480" s="6" t="s">
        <v>1200</v>
      </c>
      <c r="B7480" s="6" t="s">
        <v>1201</v>
      </c>
      <c r="C7480" s="12" t="s">
        <v>8019</v>
      </c>
      <c r="D7480" s="5" t="s">
        <v>8020</v>
      </c>
      <c r="E7480" s="6" t="s">
        <v>8020</v>
      </c>
      <c r="F7480" s="1" t="s">
        <v>4</v>
      </c>
      <c r="G7480" s="15" t="s">
        <v>1204</v>
      </c>
      <c r="H7480" s="1" t="s">
        <v>1206</v>
      </c>
      <c r="I7480" s="2" t="s">
        <v>1207</v>
      </c>
      <c r="J7480" s="6" t="s">
        <v>4</v>
      </c>
      <c r="K7480" s="6" t="s">
        <v>4</v>
      </c>
      <c r="L7480" s="6" t="s">
        <v>4</v>
      </c>
      <c r="M7480" s="6" t="s">
        <v>5</v>
      </c>
      <c r="N7480" s="6" t="s">
        <v>8022</v>
      </c>
      <c r="O7480" s="16">
        <v>44923</v>
      </c>
      <c r="P7480" s="6" t="s">
        <v>7</v>
      </c>
      <c r="Q7480" s="18">
        <v>10281.709999999999</v>
      </c>
      <c r="R7480" s="18">
        <v>0</v>
      </c>
      <c r="S7480" s="18">
        <v>10281.709999999999</v>
      </c>
      <c r="T7480" s="18">
        <v>0</v>
      </c>
      <c r="U7480" s="10">
        <f t="shared" si="234"/>
        <v>0</v>
      </c>
      <c r="V7480" s="20">
        <f t="shared" si="235"/>
        <v>0</v>
      </c>
    </row>
    <row r="7481" spans="1:22" outlineLevel="3" x14ac:dyDescent="0.35">
      <c r="H7481" s="14" t="s">
        <v>11554</v>
      </c>
      <c r="O7481" s="16"/>
      <c r="Q7481" s="18">
        <f>SUBTOTAL(9,Q7479:Q7480)</f>
        <v>20563.439999999999</v>
      </c>
      <c r="R7481" s="18">
        <f>SUBTOTAL(9,R7479:R7480)</f>
        <v>0</v>
      </c>
      <c r="S7481" s="18">
        <f>SUBTOTAL(9,S7479:S7480)</f>
        <v>20563.439999999999</v>
      </c>
      <c r="T7481" s="18">
        <f>SUBTOTAL(9,T7479:T7480)</f>
        <v>0</v>
      </c>
      <c r="U7481" s="10">
        <f t="shared" si="234"/>
        <v>0</v>
      </c>
      <c r="V7481" s="20">
        <f t="shared" si="235"/>
        <v>0</v>
      </c>
    </row>
    <row r="7482" spans="1:22" outlineLevel="2" x14ac:dyDescent="0.35">
      <c r="C7482" s="13" t="s">
        <v>10988</v>
      </c>
      <c r="O7482" s="16"/>
      <c r="Q7482" s="18">
        <f>SUBTOTAL(9,Q7479:Q7480)</f>
        <v>20563.439999999999</v>
      </c>
      <c r="R7482" s="18">
        <f>SUBTOTAL(9,R7479:R7480)</f>
        <v>0</v>
      </c>
      <c r="S7482" s="18">
        <f>SUBTOTAL(9,S7479:S7480)</f>
        <v>20563.439999999999</v>
      </c>
      <c r="T7482" s="18">
        <f>SUBTOTAL(9,T7479:T7480)</f>
        <v>0</v>
      </c>
      <c r="U7482" s="10">
        <f t="shared" si="234"/>
        <v>0</v>
      </c>
      <c r="V7482" s="20">
        <f t="shared" si="235"/>
        <v>0</v>
      </c>
    </row>
    <row r="7483" spans="1:22" outlineLevel="4" x14ac:dyDescent="0.35">
      <c r="A7483" s="6" t="s">
        <v>1200</v>
      </c>
      <c r="B7483" s="6" t="s">
        <v>1201</v>
      </c>
      <c r="C7483" s="12" t="s">
        <v>8023</v>
      </c>
      <c r="D7483" s="5" t="s">
        <v>8024</v>
      </c>
      <c r="E7483" s="6" t="s">
        <v>8024</v>
      </c>
      <c r="F7483" s="1" t="s">
        <v>4</v>
      </c>
      <c r="G7483" s="15" t="s">
        <v>1204</v>
      </c>
      <c r="H7483" s="1" t="s">
        <v>1206</v>
      </c>
      <c r="I7483" s="2" t="s">
        <v>1207</v>
      </c>
      <c r="J7483" s="6" t="s">
        <v>4</v>
      </c>
      <c r="K7483" s="6" t="s">
        <v>4</v>
      </c>
      <c r="L7483" s="6" t="s">
        <v>4</v>
      </c>
      <c r="M7483" s="6" t="s">
        <v>5</v>
      </c>
      <c r="N7483" s="6" t="s">
        <v>8025</v>
      </c>
      <c r="O7483" s="16">
        <v>44831</v>
      </c>
      <c r="P7483" s="6" t="s">
        <v>7</v>
      </c>
      <c r="Q7483" s="18">
        <v>73083.570000000007</v>
      </c>
      <c r="R7483" s="18">
        <v>0</v>
      </c>
      <c r="S7483" s="18">
        <v>73083.570000000007</v>
      </c>
      <c r="T7483" s="18">
        <v>0</v>
      </c>
      <c r="U7483" s="10">
        <f t="shared" si="234"/>
        <v>0</v>
      </c>
      <c r="V7483" s="20">
        <f t="shared" si="235"/>
        <v>0</v>
      </c>
    </row>
    <row r="7484" spans="1:22" outlineLevel="4" x14ac:dyDescent="0.35">
      <c r="A7484" s="6" t="s">
        <v>1200</v>
      </c>
      <c r="B7484" s="6" t="s">
        <v>1201</v>
      </c>
      <c r="C7484" s="12" t="s">
        <v>8023</v>
      </c>
      <c r="D7484" s="5" t="s">
        <v>8024</v>
      </c>
      <c r="E7484" s="6" t="s">
        <v>8024</v>
      </c>
      <c r="F7484" s="1" t="s">
        <v>4</v>
      </c>
      <c r="G7484" s="15" t="s">
        <v>1204</v>
      </c>
      <c r="H7484" s="1" t="s">
        <v>1206</v>
      </c>
      <c r="I7484" s="2" t="s">
        <v>1207</v>
      </c>
      <c r="J7484" s="6" t="s">
        <v>4</v>
      </c>
      <c r="K7484" s="6" t="s">
        <v>4</v>
      </c>
      <c r="L7484" s="6" t="s">
        <v>4</v>
      </c>
      <c r="M7484" s="6" t="s">
        <v>5</v>
      </c>
      <c r="N7484" s="6" t="s">
        <v>8026</v>
      </c>
      <c r="O7484" s="16">
        <v>44923</v>
      </c>
      <c r="P7484" s="6" t="s">
        <v>7</v>
      </c>
      <c r="Q7484" s="18">
        <v>73083.56</v>
      </c>
      <c r="R7484" s="18">
        <v>0</v>
      </c>
      <c r="S7484" s="18">
        <v>73083.56</v>
      </c>
      <c r="T7484" s="18">
        <v>0</v>
      </c>
      <c r="U7484" s="10">
        <f t="shared" si="234"/>
        <v>0</v>
      </c>
      <c r="V7484" s="20">
        <f t="shared" si="235"/>
        <v>0</v>
      </c>
    </row>
    <row r="7485" spans="1:22" outlineLevel="3" x14ac:dyDescent="0.35">
      <c r="H7485" s="14" t="s">
        <v>11554</v>
      </c>
      <c r="O7485" s="16"/>
      <c r="Q7485" s="18">
        <f>SUBTOTAL(9,Q7483:Q7484)</f>
        <v>146167.13</v>
      </c>
      <c r="R7485" s="18">
        <f>SUBTOTAL(9,R7483:R7484)</f>
        <v>0</v>
      </c>
      <c r="S7485" s="18">
        <f>SUBTOTAL(9,S7483:S7484)</f>
        <v>146167.13</v>
      </c>
      <c r="T7485" s="18">
        <f>SUBTOTAL(9,T7483:T7484)</f>
        <v>0</v>
      </c>
      <c r="U7485" s="10">
        <f t="shared" si="234"/>
        <v>0</v>
      </c>
      <c r="V7485" s="20">
        <f t="shared" si="235"/>
        <v>0</v>
      </c>
    </row>
    <row r="7486" spans="1:22" outlineLevel="2" x14ac:dyDescent="0.35">
      <c r="C7486" s="13" t="s">
        <v>10989</v>
      </c>
      <c r="O7486" s="16"/>
      <c r="Q7486" s="18">
        <f>SUBTOTAL(9,Q7483:Q7484)</f>
        <v>146167.13</v>
      </c>
      <c r="R7486" s="18">
        <f>SUBTOTAL(9,R7483:R7484)</f>
        <v>0</v>
      </c>
      <c r="S7486" s="18">
        <f>SUBTOTAL(9,S7483:S7484)</f>
        <v>146167.13</v>
      </c>
      <c r="T7486" s="18">
        <f>SUBTOTAL(9,T7483:T7484)</f>
        <v>0</v>
      </c>
      <c r="U7486" s="10">
        <f t="shared" si="234"/>
        <v>0</v>
      </c>
      <c r="V7486" s="20">
        <f t="shared" si="235"/>
        <v>0</v>
      </c>
    </row>
    <row r="7487" spans="1:22" outlineLevel="4" x14ac:dyDescent="0.35">
      <c r="A7487" s="6" t="s">
        <v>1200</v>
      </c>
      <c r="B7487" s="6" t="s">
        <v>1201</v>
      </c>
      <c r="C7487" s="12" t="s">
        <v>8027</v>
      </c>
      <c r="D7487" s="5" t="s">
        <v>8028</v>
      </c>
      <c r="E7487" s="6" t="s">
        <v>8028</v>
      </c>
      <c r="F7487" s="1" t="s">
        <v>4</v>
      </c>
      <c r="G7487" s="15" t="s">
        <v>1204</v>
      </c>
      <c r="H7487" s="1" t="s">
        <v>1206</v>
      </c>
      <c r="I7487" s="2" t="s">
        <v>1207</v>
      </c>
      <c r="J7487" s="6" t="s">
        <v>4</v>
      </c>
      <c r="K7487" s="6" t="s">
        <v>4</v>
      </c>
      <c r="L7487" s="6" t="s">
        <v>4</v>
      </c>
      <c r="M7487" s="6" t="s">
        <v>5</v>
      </c>
      <c r="N7487" s="6" t="s">
        <v>8029</v>
      </c>
      <c r="O7487" s="16">
        <v>44831</v>
      </c>
      <c r="P7487" s="6" t="s">
        <v>7</v>
      </c>
      <c r="Q7487" s="18">
        <v>106822.09</v>
      </c>
      <c r="R7487" s="18">
        <v>0</v>
      </c>
      <c r="S7487" s="18">
        <v>106822.09</v>
      </c>
      <c r="T7487" s="18">
        <v>0</v>
      </c>
      <c r="U7487" s="10">
        <f t="shared" si="234"/>
        <v>0</v>
      </c>
      <c r="V7487" s="20">
        <f t="shared" si="235"/>
        <v>0</v>
      </c>
    </row>
    <row r="7488" spans="1:22" outlineLevel="4" x14ac:dyDescent="0.35">
      <c r="A7488" s="6" t="s">
        <v>1200</v>
      </c>
      <c r="B7488" s="6" t="s">
        <v>1201</v>
      </c>
      <c r="C7488" s="12" t="s">
        <v>8027</v>
      </c>
      <c r="D7488" s="5" t="s">
        <v>8028</v>
      </c>
      <c r="E7488" s="6" t="s">
        <v>8028</v>
      </c>
      <c r="F7488" s="1" t="s">
        <v>4</v>
      </c>
      <c r="G7488" s="15" t="s">
        <v>1204</v>
      </c>
      <c r="H7488" s="1" t="s">
        <v>1206</v>
      </c>
      <c r="I7488" s="2" t="s">
        <v>1207</v>
      </c>
      <c r="J7488" s="6" t="s">
        <v>4</v>
      </c>
      <c r="K7488" s="6" t="s">
        <v>4</v>
      </c>
      <c r="L7488" s="6" t="s">
        <v>4</v>
      </c>
      <c r="M7488" s="6" t="s">
        <v>5</v>
      </c>
      <c r="N7488" s="6" t="s">
        <v>8030</v>
      </c>
      <c r="O7488" s="16">
        <v>44923</v>
      </c>
      <c r="P7488" s="6" t="s">
        <v>7</v>
      </c>
      <c r="Q7488" s="18">
        <v>106822.07</v>
      </c>
      <c r="R7488" s="18">
        <v>0</v>
      </c>
      <c r="S7488" s="18">
        <v>106822.07</v>
      </c>
      <c r="T7488" s="18">
        <v>0</v>
      </c>
      <c r="U7488" s="10">
        <f t="shared" si="234"/>
        <v>0</v>
      </c>
      <c r="V7488" s="20">
        <f t="shared" si="235"/>
        <v>0</v>
      </c>
    </row>
    <row r="7489" spans="1:22" outlineLevel="3" x14ac:dyDescent="0.35">
      <c r="H7489" s="14" t="s">
        <v>11554</v>
      </c>
      <c r="O7489" s="16"/>
      <c r="Q7489" s="18">
        <f>SUBTOTAL(9,Q7487:Q7488)</f>
        <v>213644.16</v>
      </c>
      <c r="R7489" s="18">
        <f>SUBTOTAL(9,R7487:R7488)</f>
        <v>0</v>
      </c>
      <c r="S7489" s="18">
        <f>SUBTOTAL(9,S7487:S7488)</f>
        <v>213644.16</v>
      </c>
      <c r="T7489" s="18">
        <f>SUBTOTAL(9,T7487:T7488)</f>
        <v>0</v>
      </c>
      <c r="U7489" s="10">
        <f t="shared" si="234"/>
        <v>0</v>
      </c>
      <c r="V7489" s="20">
        <f t="shared" si="235"/>
        <v>0</v>
      </c>
    </row>
    <row r="7490" spans="1:22" outlineLevel="2" x14ac:dyDescent="0.35">
      <c r="C7490" s="13" t="s">
        <v>10990</v>
      </c>
      <c r="O7490" s="16"/>
      <c r="Q7490" s="18">
        <f>SUBTOTAL(9,Q7487:Q7488)</f>
        <v>213644.16</v>
      </c>
      <c r="R7490" s="18">
        <f>SUBTOTAL(9,R7487:R7488)</f>
        <v>0</v>
      </c>
      <c r="S7490" s="18">
        <f>SUBTOTAL(9,S7487:S7488)</f>
        <v>213644.16</v>
      </c>
      <c r="T7490" s="18">
        <f>SUBTOTAL(9,T7487:T7488)</f>
        <v>0</v>
      </c>
      <c r="U7490" s="10">
        <f t="shared" si="234"/>
        <v>0</v>
      </c>
      <c r="V7490" s="20">
        <f t="shared" si="235"/>
        <v>0</v>
      </c>
    </row>
    <row r="7491" spans="1:22" outlineLevel="4" x14ac:dyDescent="0.35">
      <c r="A7491" s="6" t="s">
        <v>1200</v>
      </c>
      <c r="B7491" s="6" t="s">
        <v>1201</v>
      </c>
      <c r="C7491" s="12" t="s">
        <v>8031</v>
      </c>
      <c r="D7491" s="5" t="s">
        <v>8032</v>
      </c>
      <c r="E7491" s="6" t="s">
        <v>8032</v>
      </c>
      <c r="F7491" s="1" t="s">
        <v>4</v>
      </c>
      <c r="G7491" s="15" t="s">
        <v>1204</v>
      </c>
      <c r="H7491" s="1" t="s">
        <v>1206</v>
      </c>
      <c r="I7491" s="2" t="s">
        <v>1207</v>
      </c>
      <c r="J7491" s="6" t="s">
        <v>4</v>
      </c>
      <c r="K7491" s="6" t="s">
        <v>4</v>
      </c>
      <c r="L7491" s="6" t="s">
        <v>4</v>
      </c>
      <c r="M7491" s="6" t="s">
        <v>5</v>
      </c>
      <c r="N7491" s="6" t="s">
        <v>8033</v>
      </c>
      <c r="O7491" s="16">
        <v>44831</v>
      </c>
      <c r="P7491" s="6" t="s">
        <v>7</v>
      </c>
      <c r="Q7491" s="18">
        <v>3374</v>
      </c>
      <c r="R7491" s="18">
        <v>0</v>
      </c>
      <c r="S7491" s="18">
        <v>3374</v>
      </c>
      <c r="T7491" s="18">
        <v>0</v>
      </c>
      <c r="U7491" s="10">
        <f t="shared" ref="U7491:U7554" si="236">Q7491-R7491-S7491-T7491</f>
        <v>0</v>
      </c>
      <c r="V7491" s="20">
        <f t="shared" ref="V7491:V7554" si="237">Q7491-R7491-S7491-T7491</f>
        <v>0</v>
      </c>
    </row>
    <row r="7492" spans="1:22" outlineLevel="4" x14ac:dyDescent="0.35">
      <c r="A7492" s="6" t="s">
        <v>1200</v>
      </c>
      <c r="B7492" s="6" t="s">
        <v>1201</v>
      </c>
      <c r="C7492" s="12" t="s">
        <v>8031</v>
      </c>
      <c r="D7492" s="5" t="s">
        <v>8032</v>
      </c>
      <c r="E7492" s="6" t="s">
        <v>8032</v>
      </c>
      <c r="F7492" s="1" t="s">
        <v>4</v>
      </c>
      <c r="G7492" s="15" t="s">
        <v>1204</v>
      </c>
      <c r="H7492" s="1" t="s">
        <v>1206</v>
      </c>
      <c r="I7492" s="2" t="s">
        <v>1207</v>
      </c>
      <c r="J7492" s="6" t="s">
        <v>4</v>
      </c>
      <c r="K7492" s="6" t="s">
        <v>4</v>
      </c>
      <c r="L7492" s="6" t="s">
        <v>4</v>
      </c>
      <c r="M7492" s="6" t="s">
        <v>5</v>
      </c>
      <c r="N7492" s="6" t="s">
        <v>8034</v>
      </c>
      <c r="O7492" s="16">
        <v>44923</v>
      </c>
      <c r="P7492" s="6" t="s">
        <v>7</v>
      </c>
      <c r="Q7492" s="18">
        <v>3373.99</v>
      </c>
      <c r="R7492" s="18">
        <v>0</v>
      </c>
      <c r="S7492" s="18">
        <v>3373.99</v>
      </c>
      <c r="T7492" s="18">
        <v>0</v>
      </c>
      <c r="U7492" s="10">
        <f t="shared" si="236"/>
        <v>0</v>
      </c>
      <c r="V7492" s="20">
        <f t="shared" si="237"/>
        <v>0</v>
      </c>
    </row>
    <row r="7493" spans="1:22" outlineLevel="3" x14ac:dyDescent="0.35">
      <c r="H7493" s="14" t="s">
        <v>11554</v>
      </c>
      <c r="O7493" s="16"/>
      <c r="Q7493" s="18">
        <f>SUBTOTAL(9,Q7491:Q7492)</f>
        <v>6747.99</v>
      </c>
      <c r="R7493" s="18">
        <f>SUBTOTAL(9,R7491:R7492)</f>
        <v>0</v>
      </c>
      <c r="S7493" s="18">
        <f>SUBTOTAL(9,S7491:S7492)</f>
        <v>6747.99</v>
      </c>
      <c r="T7493" s="18">
        <f>SUBTOTAL(9,T7491:T7492)</f>
        <v>0</v>
      </c>
      <c r="U7493" s="10">
        <f t="shared" si="236"/>
        <v>0</v>
      </c>
      <c r="V7493" s="20">
        <f t="shared" si="237"/>
        <v>0</v>
      </c>
    </row>
    <row r="7494" spans="1:22" outlineLevel="2" x14ac:dyDescent="0.35">
      <c r="C7494" s="13" t="s">
        <v>10991</v>
      </c>
      <c r="O7494" s="16"/>
      <c r="Q7494" s="18">
        <f>SUBTOTAL(9,Q7491:Q7492)</f>
        <v>6747.99</v>
      </c>
      <c r="R7494" s="18">
        <f>SUBTOTAL(9,R7491:R7492)</f>
        <v>0</v>
      </c>
      <c r="S7494" s="18">
        <f>SUBTOTAL(9,S7491:S7492)</f>
        <v>6747.99</v>
      </c>
      <c r="T7494" s="18">
        <f>SUBTOTAL(9,T7491:T7492)</f>
        <v>0</v>
      </c>
      <c r="U7494" s="10">
        <f t="shared" si="236"/>
        <v>0</v>
      </c>
      <c r="V7494" s="20">
        <f t="shared" si="237"/>
        <v>0</v>
      </c>
    </row>
    <row r="7495" spans="1:22" outlineLevel="4" x14ac:dyDescent="0.35">
      <c r="A7495" s="6" t="s">
        <v>1200</v>
      </c>
      <c r="B7495" s="6" t="s">
        <v>1201</v>
      </c>
      <c r="C7495" s="12" t="s">
        <v>8035</v>
      </c>
      <c r="D7495" s="5" t="s">
        <v>8036</v>
      </c>
      <c r="E7495" s="6" t="s">
        <v>8036</v>
      </c>
      <c r="F7495" s="1" t="s">
        <v>4</v>
      </c>
      <c r="G7495" s="15" t="s">
        <v>1204</v>
      </c>
      <c r="H7495" s="1" t="s">
        <v>1206</v>
      </c>
      <c r="I7495" s="2" t="s">
        <v>1207</v>
      </c>
      <c r="J7495" s="6" t="s">
        <v>4</v>
      </c>
      <c r="K7495" s="6" t="s">
        <v>4</v>
      </c>
      <c r="L7495" s="6" t="s">
        <v>4</v>
      </c>
      <c r="M7495" s="6" t="s">
        <v>5</v>
      </c>
      <c r="N7495" s="6" t="s">
        <v>8037</v>
      </c>
      <c r="O7495" s="16">
        <v>44831</v>
      </c>
      <c r="P7495" s="6" t="s">
        <v>7</v>
      </c>
      <c r="Q7495" s="18">
        <v>127111.59</v>
      </c>
      <c r="R7495" s="18">
        <v>0</v>
      </c>
      <c r="S7495" s="18">
        <v>127111.59</v>
      </c>
      <c r="T7495" s="18">
        <v>0</v>
      </c>
      <c r="U7495" s="10">
        <f t="shared" si="236"/>
        <v>0</v>
      </c>
      <c r="V7495" s="20">
        <f t="shared" si="237"/>
        <v>0</v>
      </c>
    </row>
    <row r="7496" spans="1:22" outlineLevel="4" x14ac:dyDescent="0.35">
      <c r="A7496" s="6" t="s">
        <v>1200</v>
      </c>
      <c r="B7496" s="6" t="s">
        <v>1201</v>
      </c>
      <c r="C7496" s="12" t="s">
        <v>8035</v>
      </c>
      <c r="D7496" s="5" t="s">
        <v>8036</v>
      </c>
      <c r="E7496" s="6" t="s">
        <v>8036</v>
      </c>
      <c r="F7496" s="1" t="s">
        <v>4</v>
      </c>
      <c r="G7496" s="15" t="s">
        <v>1204</v>
      </c>
      <c r="H7496" s="1" t="s">
        <v>1206</v>
      </c>
      <c r="I7496" s="2" t="s">
        <v>1207</v>
      </c>
      <c r="J7496" s="6" t="s">
        <v>4</v>
      </c>
      <c r="K7496" s="6" t="s">
        <v>4</v>
      </c>
      <c r="L7496" s="6" t="s">
        <v>4</v>
      </c>
      <c r="M7496" s="6" t="s">
        <v>5</v>
      </c>
      <c r="N7496" s="6" t="s">
        <v>8038</v>
      </c>
      <c r="O7496" s="16">
        <v>44923</v>
      </c>
      <c r="P7496" s="6" t="s">
        <v>7</v>
      </c>
      <c r="Q7496" s="18">
        <v>127111.58</v>
      </c>
      <c r="R7496" s="18">
        <v>0</v>
      </c>
      <c r="S7496" s="18">
        <v>127111.58</v>
      </c>
      <c r="T7496" s="18">
        <v>0</v>
      </c>
      <c r="U7496" s="10">
        <f t="shared" si="236"/>
        <v>0</v>
      </c>
      <c r="V7496" s="20">
        <f t="shared" si="237"/>
        <v>0</v>
      </c>
    </row>
    <row r="7497" spans="1:22" outlineLevel="3" x14ac:dyDescent="0.35">
      <c r="H7497" s="14" t="s">
        <v>11554</v>
      </c>
      <c r="O7497" s="16"/>
      <c r="Q7497" s="18">
        <f>SUBTOTAL(9,Q7495:Q7496)</f>
        <v>254223.16999999998</v>
      </c>
      <c r="R7497" s="18">
        <f>SUBTOTAL(9,R7495:R7496)</f>
        <v>0</v>
      </c>
      <c r="S7497" s="18">
        <f>SUBTOTAL(9,S7495:S7496)</f>
        <v>254223.16999999998</v>
      </c>
      <c r="T7497" s="18">
        <f>SUBTOTAL(9,T7495:T7496)</f>
        <v>0</v>
      </c>
      <c r="U7497" s="10">
        <f t="shared" si="236"/>
        <v>0</v>
      </c>
      <c r="V7497" s="20">
        <f t="shared" si="237"/>
        <v>0</v>
      </c>
    </row>
    <row r="7498" spans="1:22" outlineLevel="2" x14ac:dyDescent="0.35">
      <c r="C7498" s="13" t="s">
        <v>10992</v>
      </c>
      <c r="O7498" s="16"/>
      <c r="Q7498" s="18">
        <f>SUBTOTAL(9,Q7495:Q7496)</f>
        <v>254223.16999999998</v>
      </c>
      <c r="R7498" s="18">
        <f>SUBTOTAL(9,R7495:R7496)</f>
        <v>0</v>
      </c>
      <c r="S7498" s="18">
        <f>SUBTOTAL(9,S7495:S7496)</f>
        <v>254223.16999999998</v>
      </c>
      <c r="T7498" s="18">
        <f>SUBTOTAL(9,T7495:T7496)</f>
        <v>0</v>
      </c>
      <c r="U7498" s="10">
        <f t="shared" si="236"/>
        <v>0</v>
      </c>
      <c r="V7498" s="20">
        <f t="shared" si="237"/>
        <v>0</v>
      </c>
    </row>
    <row r="7499" spans="1:22" outlineLevel="4" x14ac:dyDescent="0.35">
      <c r="A7499" s="6" t="s">
        <v>1200</v>
      </c>
      <c r="B7499" s="6" t="s">
        <v>1201</v>
      </c>
      <c r="C7499" s="12" t="s">
        <v>8039</v>
      </c>
      <c r="D7499" s="5" t="s">
        <v>8040</v>
      </c>
      <c r="E7499" s="6" t="s">
        <v>8040</v>
      </c>
      <c r="F7499" s="1" t="s">
        <v>4</v>
      </c>
      <c r="G7499" s="15" t="s">
        <v>1204</v>
      </c>
      <c r="H7499" s="1" t="s">
        <v>1206</v>
      </c>
      <c r="I7499" s="2" t="s">
        <v>1207</v>
      </c>
      <c r="J7499" s="6" t="s">
        <v>4</v>
      </c>
      <c r="K7499" s="6" t="s">
        <v>4</v>
      </c>
      <c r="L7499" s="6" t="s">
        <v>4</v>
      </c>
      <c r="M7499" s="6" t="s">
        <v>5</v>
      </c>
      <c r="N7499" s="6" t="s">
        <v>8041</v>
      </c>
      <c r="O7499" s="16">
        <v>44831</v>
      </c>
      <c r="P7499" s="6" t="s">
        <v>7</v>
      </c>
      <c r="Q7499" s="18">
        <v>5731</v>
      </c>
      <c r="R7499" s="18">
        <v>0</v>
      </c>
      <c r="S7499" s="18">
        <v>5731</v>
      </c>
      <c r="T7499" s="18">
        <v>0</v>
      </c>
      <c r="U7499" s="10">
        <f t="shared" si="236"/>
        <v>0</v>
      </c>
      <c r="V7499" s="20">
        <f t="shared" si="237"/>
        <v>0</v>
      </c>
    </row>
    <row r="7500" spans="1:22" outlineLevel="4" x14ac:dyDescent="0.35">
      <c r="A7500" s="6" t="s">
        <v>1200</v>
      </c>
      <c r="B7500" s="6" t="s">
        <v>1201</v>
      </c>
      <c r="C7500" s="12" t="s">
        <v>8039</v>
      </c>
      <c r="D7500" s="5" t="s">
        <v>8040</v>
      </c>
      <c r="E7500" s="6" t="s">
        <v>8040</v>
      </c>
      <c r="F7500" s="1" t="s">
        <v>4</v>
      </c>
      <c r="G7500" s="15" t="s">
        <v>1204</v>
      </c>
      <c r="H7500" s="1" t="s">
        <v>1206</v>
      </c>
      <c r="I7500" s="2" t="s">
        <v>1207</v>
      </c>
      <c r="J7500" s="6" t="s">
        <v>4</v>
      </c>
      <c r="K7500" s="6" t="s">
        <v>4</v>
      </c>
      <c r="L7500" s="6" t="s">
        <v>4</v>
      </c>
      <c r="M7500" s="6" t="s">
        <v>5</v>
      </c>
      <c r="N7500" s="6" t="s">
        <v>8042</v>
      </c>
      <c r="O7500" s="16">
        <v>44923</v>
      </c>
      <c r="P7500" s="6" t="s">
        <v>7</v>
      </c>
      <c r="Q7500" s="18">
        <v>5730.99</v>
      </c>
      <c r="R7500" s="18">
        <v>0</v>
      </c>
      <c r="S7500" s="18">
        <v>5730.99</v>
      </c>
      <c r="T7500" s="18">
        <v>0</v>
      </c>
      <c r="U7500" s="10">
        <f t="shared" si="236"/>
        <v>0</v>
      </c>
      <c r="V7500" s="20">
        <f t="shared" si="237"/>
        <v>0</v>
      </c>
    </row>
    <row r="7501" spans="1:22" outlineLevel="3" x14ac:dyDescent="0.35">
      <c r="H7501" s="14" t="s">
        <v>11554</v>
      </c>
      <c r="O7501" s="16"/>
      <c r="Q7501" s="18">
        <f>SUBTOTAL(9,Q7499:Q7500)</f>
        <v>11461.99</v>
      </c>
      <c r="R7501" s="18">
        <f>SUBTOTAL(9,R7499:R7500)</f>
        <v>0</v>
      </c>
      <c r="S7501" s="18">
        <f>SUBTOTAL(9,S7499:S7500)</f>
        <v>11461.99</v>
      </c>
      <c r="T7501" s="18">
        <f>SUBTOTAL(9,T7499:T7500)</f>
        <v>0</v>
      </c>
      <c r="U7501" s="10">
        <f t="shared" si="236"/>
        <v>0</v>
      </c>
      <c r="V7501" s="20">
        <f t="shared" si="237"/>
        <v>0</v>
      </c>
    </row>
    <row r="7502" spans="1:22" outlineLevel="2" x14ac:dyDescent="0.35">
      <c r="C7502" s="13" t="s">
        <v>10993</v>
      </c>
      <c r="O7502" s="16"/>
      <c r="Q7502" s="18">
        <f>SUBTOTAL(9,Q7499:Q7500)</f>
        <v>11461.99</v>
      </c>
      <c r="R7502" s="18">
        <f>SUBTOTAL(9,R7499:R7500)</f>
        <v>0</v>
      </c>
      <c r="S7502" s="18">
        <f>SUBTOTAL(9,S7499:S7500)</f>
        <v>11461.99</v>
      </c>
      <c r="T7502" s="18">
        <f>SUBTOTAL(9,T7499:T7500)</f>
        <v>0</v>
      </c>
      <c r="U7502" s="10">
        <f t="shared" si="236"/>
        <v>0</v>
      </c>
      <c r="V7502" s="20">
        <f t="shared" si="237"/>
        <v>0</v>
      </c>
    </row>
    <row r="7503" spans="1:22" outlineLevel="4" x14ac:dyDescent="0.35">
      <c r="A7503" s="6" t="s">
        <v>1200</v>
      </c>
      <c r="B7503" s="6" t="s">
        <v>1201</v>
      </c>
      <c r="C7503" s="12" t="s">
        <v>8043</v>
      </c>
      <c r="D7503" s="5" t="s">
        <v>8044</v>
      </c>
      <c r="E7503" s="6" t="s">
        <v>8044</v>
      </c>
      <c r="F7503" s="1" t="s">
        <v>4</v>
      </c>
      <c r="G7503" s="15" t="s">
        <v>1204</v>
      </c>
      <c r="H7503" s="1" t="s">
        <v>1206</v>
      </c>
      <c r="I7503" s="2" t="s">
        <v>1207</v>
      </c>
      <c r="J7503" s="6" t="s">
        <v>4</v>
      </c>
      <c r="K7503" s="6" t="s">
        <v>4</v>
      </c>
      <c r="L7503" s="6" t="s">
        <v>4</v>
      </c>
      <c r="M7503" s="6" t="s">
        <v>5</v>
      </c>
      <c r="N7503" s="6" t="s">
        <v>8045</v>
      </c>
      <c r="O7503" s="16">
        <v>44831</v>
      </c>
      <c r="P7503" s="6" t="s">
        <v>7</v>
      </c>
      <c r="Q7503" s="18">
        <v>7336.15</v>
      </c>
      <c r="R7503" s="18">
        <v>0</v>
      </c>
      <c r="S7503" s="18">
        <v>7336.15</v>
      </c>
      <c r="T7503" s="18">
        <v>0</v>
      </c>
      <c r="U7503" s="10">
        <f t="shared" si="236"/>
        <v>0</v>
      </c>
      <c r="V7503" s="20">
        <f t="shared" si="237"/>
        <v>0</v>
      </c>
    </row>
    <row r="7504" spans="1:22" outlineLevel="4" x14ac:dyDescent="0.35">
      <c r="A7504" s="6" t="s">
        <v>1200</v>
      </c>
      <c r="B7504" s="6" t="s">
        <v>1201</v>
      </c>
      <c r="C7504" s="12" t="s">
        <v>8043</v>
      </c>
      <c r="D7504" s="5" t="s">
        <v>8044</v>
      </c>
      <c r="E7504" s="6" t="s">
        <v>8044</v>
      </c>
      <c r="F7504" s="1" t="s">
        <v>4</v>
      </c>
      <c r="G7504" s="15" t="s">
        <v>1204</v>
      </c>
      <c r="H7504" s="1" t="s">
        <v>1206</v>
      </c>
      <c r="I7504" s="2" t="s">
        <v>1207</v>
      </c>
      <c r="J7504" s="6" t="s">
        <v>4</v>
      </c>
      <c r="K7504" s="6" t="s">
        <v>4</v>
      </c>
      <c r="L7504" s="6" t="s">
        <v>4</v>
      </c>
      <c r="M7504" s="6" t="s">
        <v>5</v>
      </c>
      <c r="N7504" s="6" t="s">
        <v>8046</v>
      </c>
      <c r="O7504" s="16">
        <v>44923</v>
      </c>
      <c r="P7504" s="6" t="s">
        <v>7</v>
      </c>
      <c r="Q7504" s="18">
        <v>7336.13</v>
      </c>
      <c r="R7504" s="18">
        <v>0</v>
      </c>
      <c r="S7504" s="18">
        <v>7336.13</v>
      </c>
      <c r="T7504" s="18">
        <v>0</v>
      </c>
      <c r="U7504" s="10">
        <f t="shared" si="236"/>
        <v>0</v>
      </c>
      <c r="V7504" s="20">
        <f t="shared" si="237"/>
        <v>0</v>
      </c>
    </row>
    <row r="7505" spans="1:22" outlineLevel="3" x14ac:dyDescent="0.35">
      <c r="H7505" s="14" t="s">
        <v>11554</v>
      </c>
      <c r="O7505" s="16"/>
      <c r="Q7505" s="18">
        <f>SUBTOTAL(9,Q7503:Q7504)</f>
        <v>14672.279999999999</v>
      </c>
      <c r="R7505" s="18">
        <f>SUBTOTAL(9,R7503:R7504)</f>
        <v>0</v>
      </c>
      <c r="S7505" s="18">
        <f>SUBTOTAL(9,S7503:S7504)</f>
        <v>14672.279999999999</v>
      </c>
      <c r="T7505" s="18">
        <f>SUBTOTAL(9,T7503:T7504)</f>
        <v>0</v>
      </c>
      <c r="U7505" s="10">
        <f t="shared" si="236"/>
        <v>0</v>
      </c>
      <c r="V7505" s="20">
        <f t="shared" si="237"/>
        <v>0</v>
      </c>
    </row>
    <row r="7506" spans="1:22" outlineLevel="2" x14ac:dyDescent="0.35">
      <c r="C7506" s="13" t="s">
        <v>10994</v>
      </c>
      <c r="O7506" s="16"/>
      <c r="Q7506" s="18">
        <f>SUBTOTAL(9,Q7503:Q7504)</f>
        <v>14672.279999999999</v>
      </c>
      <c r="R7506" s="18">
        <f>SUBTOTAL(9,R7503:R7504)</f>
        <v>0</v>
      </c>
      <c r="S7506" s="18">
        <f>SUBTOTAL(9,S7503:S7504)</f>
        <v>14672.279999999999</v>
      </c>
      <c r="T7506" s="18">
        <f>SUBTOTAL(9,T7503:T7504)</f>
        <v>0</v>
      </c>
      <c r="U7506" s="10">
        <f t="shared" si="236"/>
        <v>0</v>
      </c>
      <c r="V7506" s="20">
        <f t="shared" si="237"/>
        <v>0</v>
      </c>
    </row>
    <row r="7507" spans="1:22" outlineLevel="4" x14ac:dyDescent="0.35">
      <c r="A7507" s="6" t="s">
        <v>1200</v>
      </c>
      <c r="B7507" s="6" t="s">
        <v>1201</v>
      </c>
      <c r="C7507" s="12" t="s">
        <v>8047</v>
      </c>
      <c r="D7507" s="5" t="s">
        <v>8048</v>
      </c>
      <c r="E7507" s="6" t="s">
        <v>8048</v>
      </c>
      <c r="F7507" s="1" t="s">
        <v>4</v>
      </c>
      <c r="G7507" s="15" t="s">
        <v>1204</v>
      </c>
      <c r="H7507" s="1" t="s">
        <v>1206</v>
      </c>
      <c r="I7507" s="2" t="s">
        <v>1207</v>
      </c>
      <c r="J7507" s="6" t="s">
        <v>4</v>
      </c>
      <c r="K7507" s="6" t="s">
        <v>4</v>
      </c>
      <c r="L7507" s="6" t="s">
        <v>4</v>
      </c>
      <c r="M7507" s="6" t="s">
        <v>5</v>
      </c>
      <c r="N7507" s="6" t="s">
        <v>8049</v>
      </c>
      <c r="O7507" s="16">
        <v>44831</v>
      </c>
      <c r="P7507" s="6" t="s">
        <v>7</v>
      </c>
      <c r="Q7507" s="18">
        <v>35863.71</v>
      </c>
      <c r="R7507" s="18">
        <v>0</v>
      </c>
      <c r="S7507" s="18">
        <v>35863.71</v>
      </c>
      <c r="T7507" s="18">
        <v>0</v>
      </c>
      <c r="U7507" s="10">
        <f t="shared" si="236"/>
        <v>0</v>
      </c>
      <c r="V7507" s="20">
        <f t="shared" si="237"/>
        <v>0</v>
      </c>
    </row>
    <row r="7508" spans="1:22" outlineLevel="4" x14ac:dyDescent="0.35">
      <c r="A7508" s="6" t="s">
        <v>1200</v>
      </c>
      <c r="B7508" s="6" t="s">
        <v>1201</v>
      </c>
      <c r="C7508" s="12" t="s">
        <v>8047</v>
      </c>
      <c r="D7508" s="5" t="s">
        <v>8048</v>
      </c>
      <c r="E7508" s="6" t="s">
        <v>8048</v>
      </c>
      <c r="F7508" s="1" t="s">
        <v>4</v>
      </c>
      <c r="G7508" s="15" t="s">
        <v>1204</v>
      </c>
      <c r="H7508" s="1" t="s">
        <v>1206</v>
      </c>
      <c r="I7508" s="2" t="s">
        <v>1207</v>
      </c>
      <c r="J7508" s="6" t="s">
        <v>4</v>
      </c>
      <c r="K7508" s="6" t="s">
        <v>4</v>
      </c>
      <c r="L7508" s="6" t="s">
        <v>4</v>
      </c>
      <c r="M7508" s="6" t="s">
        <v>5</v>
      </c>
      <c r="N7508" s="6" t="s">
        <v>8050</v>
      </c>
      <c r="O7508" s="16">
        <v>44923</v>
      </c>
      <c r="P7508" s="6" t="s">
        <v>7</v>
      </c>
      <c r="Q7508" s="18">
        <v>35863.69</v>
      </c>
      <c r="R7508" s="18">
        <v>0</v>
      </c>
      <c r="S7508" s="18">
        <v>35863.69</v>
      </c>
      <c r="T7508" s="18">
        <v>0</v>
      </c>
      <c r="U7508" s="10">
        <f t="shared" si="236"/>
        <v>0</v>
      </c>
      <c r="V7508" s="20">
        <f t="shared" si="237"/>
        <v>0</v>
      </c>
    </row>
    <row r="7509" spans="1:22" outlineLevel="3" x14ac:dyDescent="0.35">
      <c r="H7509" s="14" t="s">
        <v>11554</v>
      </c>
      <c r="O7509" s="16"/>
      <c r="Q7509" s="18">
        <f>SUBTOTAL(9,Q7507:Q7508)</f>
        <v>71727.399999999994</v>
      </c>
      <c r="R7509" s="18">
        <f>SUBTOTAL(9,R7507:R7508)</f>
        <v>0</v>
      </c>
      <c r="S7509" s="18">
        <f>SUBTOTAL(9,S7507:S7508)</f>
        <v>71727.399999999994</v>
      </c>
      <c r="T7509" s="18">
        <f>SUBTOTAL(9,T7507:T7508)</f>
        <v>0</v>
      </c>
      <c r="U7509" s="10">
        <f t="shared" si="236"/>
        <v>0</v>
      </c>
      <c r="V7509" s="20">
        <f t="shared" si="237"/>
        <v>0</v>
      </c>
    </row>
    <row r="7510" spans="1:22" outlineLevel="2" x14ac:dyDescent="0.35">
      <c r="C7510" s="13" t="s">
        <v>10995</v>
      </c>
      <c r="O7510" s="16"/>
      <c r="Q7510" s="18">
        <f>SUBTOTAL(9,Q7507:Q7508)</f>
        <v>71727.399999999994</v>
      </c>
      <c r="R7510" s="18">
        <f>SUBTOTAL(9,R7507:R7508)</f>
        <v>0</v>
      </c>
      <c r="S7510" s="18">
        <f>SUBTOTAL(9,S7507:S7508)</f>
        <v>71727.399999999994</v>
      </c>
      <c r="T7510" s="18">
        <f>SUBTOTAL(9,T7507:T7508)</f>
        <v>0</v>
      </c>
      <c r="U7510" s="10">
        <f t="shared" si="236"/>
        <v>0</v>
      </c>
      <c r="V7510" s="20">
        <f t="shared" si="237"/>
        <v>0</v>
      </c>
    </row>
    <row r="7511" spans="1:22" outlineLevel="4" x14ac:dyDescent="0.35">
      <c r="A7511" s="6" t="s">
        <v>1200</v>
      </c>
      <c r="B7511" s="6" t="s">
        <v>1201</v>
      </c>
      <c r="C7511" s="12" t="s">
        <v>8051</v>
      </c>
      <c r="D7511" s="5" t="s">
        <v>8052</v>
      </c>
      <c r="E7511" s="6" t="s">
        <v>8052</v>
      </c>
      <c r="F7511" s="1" t="s">
        <v>4</v>
      </c>
      <c r="G7511" s="15" t="s">
        <v>1204</v>
      </c>
      <c r="H7511" s="1" t="s">
        <v>1206</v>
      </c>
      <c r="I7511" s="2" t="s">
        <v>1207</v>
      </c>
      <c r="J7511" s="6" t="s">
        <v>4</v>
      </c>
      <c r="K7511" s="6" t="s">
        <v>4</v>
      </c>
      <c r="L7511" s="6" t="s">
        <v>4</v>
      </c>
      <c r="M7511" s="6" t="s">
        <v>5</v>
      </c>
      <c r="N7511" s="6" t="s">
        <v>8053</v>
      </c>
      <c r="O7511" s="16">
        <v>44831</v>
      </c>
      <c r="P7511" s="6" t="s">
        <v>7</v>
      </c>
      <c r="Q7511" s="18">
        <v>68710.84</v>
      </c>
      <c r="R7511" s="18">
        <v>0</v>
      </c>
      <c r="S7511" s="18">
        <v>68710.84</v>
      </c>
      <c r="T7511" s="18">
        <v>0</v>
      </c>
      <c r="U7511" s="10">
        <f t="shared" si="236"/>
        <v>0</v>
      </c>
      <c r="V7511" s="20">
        <f t="shared" si="237"/>
        <v>0</v>
      </c>
    </row>
    <row r="7512" spans="1:22" outlineLevel="4" x14ac:dyDescent="0.35">
      <c r="A7512" s="6" t="s">
        <v>1200</v>
      </c>
      <c r="B7512" s="6" t="s">
        <v>1201</v>
      </c>
      <c r="C7512" s="12" t="s">
        <v>8051</v>
      </c>
      <c r="D7512" s="5" t="s">
        <v>8052</v>
      </c>
      <c r="E7512" s="6" t="s">
        <v>8052</v>
      </c>
      <c r="F7512" s="1" t="s">
        <v>4</v>
      </c>
      <c r="G7512" s="15" t="s">
        <v>1204</v>
      </c>
      <c r="H7512" s="1" t="s">
        <v>1206</v>
      </c>
      <c r="I7512" s="2" t="s">
        <v>1207</v>
      </c>
      <c r="J7512" s="6" t="s">
        <v>4</v>
      </c>
      <c r="K7512" s="6" t="s">
        <v>4</v>
      </c>
      <c r="L7512" s="6" t="s">
        <v>4</v>
      </c>
      <c r="M7512" s="6" t="s">
        <v>5</v>
      </c>
      <c r="N7512" s="6" t="s">
        <v>8054</v>
      </c>
      <c r="O7512" s="16">
        <v>44923</v>
      </c>
      <c r="P7512" s="6" t="s">
        <v>7</v>
      </c>
      <c r="Q7512" s="18">
        <v>68710.84</v>
      </c>
      <c r="R7512" s="18">
        <v>0</v>
      </c>
      <c r="S7512" s="18">
        <v>68710.84</v>
      </c>
      <c r="T7512" s="18">
        <v>0</v>
      </c>
      <c r="U7512" s="10">
        <f t="shared" si="236"/>
        <v>0</v>
      </c>
      <c r="V7512" s="20">
        <f t="shared" si="237"/>
        <v>0</v>
      </c>
    </row>
    <row r="7513" spans="1:22" outlineLevel="3" x14ac:dyDescent="0.35">
      <c r="H7513" s="14" t="s">
        <v>11554</v>
      </c>
      <c r="O7513" s="16"/>
      <c r="Q7513" s="18">
        <f>SUBTOTAL(9,Q7511:Q7512)</f>
        <v>137421.68</v>
      </c>
      <c r="R7513" s="18">
        <f>SUBTOTAL(9,R7511:R7512)</f>
        <v>0</v>
      </c>
      <c r="S7513" s="18">
        <f>SUBTOTAL(9,S7511:S7512)</f>
        <v>137421.68</v>
      </c>
      <c r="T7513" s="18">
        <f>SUBTOTAL(9,T7511:T7512)</f>
        <v>0</v>
      </c>
      <c r="U7513" s="10">
        <f t="shared" si="236"/>
        <v>0</v>
      </c>
      <c r="V7513" s="20">
        <f t="shared" si="237"/>
        <v>0</v>
      </c>
    </row>
    <row r="7514" spans="1:22" outlineLevel="2" x14ac:dyDescent="0.35">
      <c r="C7514" s="13" t="s">
        <v>10996</v>
      </c>
      <c r="O7514" s="16"/>
      <c r="Q7514" s="18">
        <f>SUBTOTAL(9,Q7511:Q7512)</f>
        <v>137421.68</v>
      </c>
      <c r="R7514" s="18">
        <f>SUBTOTAL(9,R7511:R7512)</f>
        <v>0</v>
      </c>
      <c r="S7514" s="18">
        <f>SUBTOTAL(9,S7511:S7512)</f>
        <v>137421.68</v>
      </c>
      <c r="T7514" s="18">
        <f>SUBTOTAL(9,T7511:T7512)</f>
        <v>0</v>
      </c>
      <c r="U7514" s="10">
        <f t="shared" si="236"/>
        <v>0</v>
      </c>
      <c r="V7514" s="20">
        <f t="shared" si="237"/>
        <v>0</v>
      </c>
    </row>
    <row r="7515" spans="1:22" outlineLevel="4" x14ac:dyDescent="0.35">
      <c r="A7515" s="6" t="s">
        <v>1200</v>
      </c>
      <c r="B7515" s="6" t="s">
        <v>1201</v>
      </c>
      <c r="C7515" s="12" t="s">
        <v>8055</v>
      </c>
      <c r="D7515" s="5" t="s">
        <v>8056</v>
      </c>
      <c r="E7515" s="6" t="s">
        <v>8056</v>
      </c>
      <c r="F7515" s="1" t="s">
        <v>4</v>
      </c>
      <c r="G7515" s="15" t="s">
        <v>1204</v>
      </c>
      <c r="H7515" s="1" t="s">
        <v>1206</v>
      </c>
      <c r="I7515" s="2" t="s">
        <v>1207</v>
      </c>
      <c r="J7515" s="6" t="s">
        <v>4</v>
      </c>
      <c r="K7515" s="6" t="s">
        <v>4</v>
      </c>
      <c r="L7515" s="6" t="s">
        <v>4</v>
      </c>
      <c r="M7515" s="6" t="s">
        <v>5</v>
      </c>
      <c r="N7515" s="6" t="s">
        <v>8057</v>
      </c>
      <c r="O7515" s="16">
        <v>44831</v>
      </c>
      <c r="P7515" s="6" t="s">
        <v>7</v>
      </c>
      <c r="Q7515" s="18">
        <v>40585.65</v>
      </c>
      <c r="R7515" s="18">
        <v>0</v>
      </c>
      <c r="S7515" s="18">
        <v>40585.65</v>
      </c>
      <c r="T7515" s="18">
        <v>0</v>
      </c>
      <c r="U7515" s="10">
        <f t="shared" si="236"/>
        <v>0</v>
      </c>
      <c r="V7515" s="20">
        <f t="shared" si="237"/>
        <v>0</v>
      </c>
    </row>
    <row r="7516" spans="1:22" outlineLevel="4" x14ac:dyDescent="0.35">
      <c r="A7516" s="6" t="s">
        <v>1200</v>
      </c>
      <c r="B7516" s="6" t="s">
        <v>1201</v>
      </c>
      <c r="C7516" s="12" t="s">
        <v>8055</v>
      </c>
      <c r="D7516" s="5" t="s">
        <v>8056</v>
      </c>
      <c r="E7516" s="6" t="s">
        <v>8056</v>
      </c>
      <c r="F7516" s="1" t="s">
        <v>4</v>
      </c>
      <c r="G7516" s="15" t="s">
        <v>1204</v>
      </c>
      <c r="H7516" s="1" t="s">
        <v>1206</v>
      </c>
      <c r="I7516" s="2" t="s">
        <v>1207</v>
      </c>
      <c r="J7516" s="6" t="s">
        <v>4</v>
      </c>
      <c r="K7516" s="6" t="s">
        <v>4</v>
      </c>
      <c r="L7516" s="6" t="s">
        <v>4</v>
      </c>
      <c r="M7516" s="6" t="s">
        <v>5</v>
      </c>
      <c r="N7516" s="6" t="s">
        <v>8058</v>
      </c>
      <c r="O7516" s="16">
        <v>44923</v>
      </c>
      <c r="P7516" s="6" t="s">
        <v>7</v>
      </c>
      <c r="Q7516" s="18">
        <v>40585.64</v>
      </c>
      <c r="R7516" s="18">
        <v>0</v>
      </c>
      <c r="S7516" s="18">
        <v>40585.64</v>
      </c>
      <c r="T7516" s="18">
        <v>0</v>
      </c>
      <c r="U7516" s="10">
        <f t="shared" si="236"/>
        <v>0</v>
      </c>
      <c r="V7516" s="20">
        <f t="shared" si="237"/>
        <v>0</v>
      </c>
    </row>
    <row r="7517" spans="1:22" outlineLevel="3" x14ac:dyDescent="0.35">
      <c r="H7517" s="14" t="s">
        <v>11554</v>
      </c>
      <c r="O7517" s="16"/>
      <c r="Q7517" s="18">
        <f>SUBTOTAL(9,Q7515:Q7516)</f>
        <v>81171.290000000008</v>
      </c>
      <c r="R7517" s="18">
        <f>SUBTOTAL(9,R7515:R7516)</f>
        <v>0</v>
      </c>
      <c r="S7517" s="18">
        <f>SUBTOTAL(9,S7515:S7516)</f>
        <v>81171.290000000008</v>
      </c>
      <c r="T7517" s="18">
        <f>SUBTOTAL(9,T7515:T7516)</f>
        <v>0</v>
      </c>
      <c r="U7517" s="10">
        <f t="shared" si="236"/>
        <v>0</v>
      </c>
      <c r="V7517" s="20">
        <f t="shared" si="237"/>
        <v>0</v>
      </c>
    </row>
    <row r="7518" spans="1:22" outlineLevel="2" x14ac:dyDescent="0.35">
      <c r="C7518" s="13" t="s">
        <v>10997</v>
      </c>
      <c r="O7518" s="16"/>
      <c r="Q7518" s="18">
        <f>SUBTOTAL(9,Q7515:Q7516)</f>
        <v>81171.290000000008</v>
      </c>
      <c r="R7518" s="18">
        <f>SUBTOTAL(9,R7515:R7516)</f>
        <v>0</v>
      </c>
      <c r="S7518" s="18">
        <f>SUBTOTAL(9,S7515:S7516)</f>
        <v>81171.290000000008</v>
      </c>
      <c r="T7518" s="18">
        <f>SUBTOTAL(9,T7515:T7516)</f>
        <v>0</v>
      </c>
      <c r="U7518" s="10">
        <f t="shared" si="236"/>
        <v>0</v>
      </c>
      <c r="V7518" s="20">
        <f t="shared" si="237"/>
        <v>0</v>
      </c>
    </row>
    <row r="7519" spans="1:22" outlineLevel="4" x14ac:dyDescent="0.35">
      <c r="A7519" s="6" t="s">
        <v>566</v>
      </c>
      <c r="B7519" s="6" t="s">
        <v>567</v>
      </c>
      <c r="C7519" s="12" t="s">
        <v>8059</v>
      </c>
      <c r="D7519" s="5" t="s">
        <v>8060</v>
      </c>
      <c r="E7519" s="6" t="s">
        <v>8060</v>
      </c>
      <c r="F7519" s="1" t="s">
        <v>573</v>
      </c>
      <c r="G7519" s="15" t="s">
        <v>4</v>
      </c>
      <c r="H7519" s="1" t="s">
        <v>8063</v>
      </c>
      <c r="I7519" s="2" t="s">
        <v>8064</v>
      </c>
      <c r="J7519" s="6" t="s">
        <v>4</v>
      </c>
      <c r="K7519" s="6" t="s">
        <v>4</v>
      </c>
      <c r="L7519" s="6" t="s">
        <v>4</v>
      </c>
      <c r="M7519" s="6" t="s">
        <v>5</v>
      </c>
      <c r="N7519" s="6" t="s">
        <v>8061</v>
      </c>
      <c r="O7519" s="16">
        <v>44956</v>
      </c>
      <c r="P7519" s="6" t="s">
        <v>8062</v>
      </c>
      <c r="Q7519" s="18">
        <v>117</v>
      </c>
      <c r="R7519" s="18">
        <v>117</v>
      </c>
      <c r="S7519" s="18">
        <v>0</v>
      </c>
      <c r="T7519" s="18">
        <v>0</v>
      </c>
      <c r="U7519" s="10">
        <f t="shared" si="236"/>
        <v>0</v>
      </c>
      <c r="V7519" s="20">
        <f t="shared" si="237"/>
        <v>0</v>
      </c>
    </row>
    <row r="7520" spans="1:22" outlineLevel="4" x14ac:dyDescent="0.35">
      <c r="A7520" s="6" t="s">
        <v>566</v>
      </c>
      <c r="B7520" s="6" t="s">
        <v>567</v>
      </c>
      <c r="C7520" s="12" t="s">
        <v>8059</v>
      </c>
      <c r="D7520" s="5" t="s">
        <v>8060</v>
      </c>
      <c r="E7520" s="6" t="s">
        <v>8060</v>
      </c>
      <c r="F7520" s="1" t="s">
        <v>573</v>
      </c>
      <c r="G7520" s="15" t="s">
        <v>4</v>
      </c>
      <c r="H7520" s="1" t="s">
        <v>8063</v>
      </c>
      <c r="I7520" s="2" t="s">
        <v>8064</v>
      </c>
      <c r="J7520" s="6" t="s">
        <v>4</v>
      </c>
      <c r="K7520" s="6" t="s">
        <v>4</v>
      </c>
      <c r="L7520" s="6" t="s">
        <v>4</v>
      </c>
      <c r="M7520" s="6" t="s">
        <v>5</v>
      </c>
      <c r="N7520" s="6" t="s">
        <v>8065</v>
      </c>
      <c r="O7520" s="16">
        <v>44998</v>
      </c>
      <c r="P7520" s="6" t="s">
        <v>8066</v>
      </c>
      <c r="Q7520" s="18">
        <v>526.5</v>
      </c>
      <c r="R7520" s="18">
        <v>526.5</v>
      </c>
      <c r="S7520" s="18">
        <v>0</v>
      </c>
      <c r="T7520" s="18">
        <v>0</v>
      </c>
      <c r="U7520" s="10">
        <f t="shared" si="236"/>
        <v>0</v>
      </c>
      <c r="V7520" s="20">
        <f t="shared" si="237"/>
        <v>0</v>
      </c>
    </row>
    <row r="7521" spans="1:22" outlineLevel="4" x14ac:dyDescent="0.35">
      <c r="A7521" s="6" t="s">
        <v>566</v>
      </c>
      <c r="B7521" s="6" t="s">
        <v>567</v>
      </c>
      <c r="C7521" s="12" t="s">
        <v>8059</v>
      </c>
      <c r="D7521" s="5" t="s">
        <v>8060</v>
      </c>
      <c r="E7521" s="6" t="s">
        <v>8060</v>
      </c>
      <c r="F7521" s="1" t="s">
        <v>573</v>
      </c>
      <c r="G7521" s="15" t="s">
        <v>4</v>
      </c>
      <c r="H7521" s="1" t="s">
        <v>8063</v>
      </c>
      <c r="I7521" s="2" t="s">
        <v>8064</v>
      </c>
      <c r="J7521" s="6" t="s">
        <v>4</v>
      </c>
      <c r="K7521" s="6" t="s">
        <v>4</v>
      </c>
      <c r="L7521" s="6" t="s">
        <v>4</v>
      </c>
      <c r="M7521" s="6" t="s">
        <v>5</v>
      </c>
      <c r="N7521" s="6" t="s">
        <v>8067</v>
      </c>
      <c r="O7521" s="16">
        <v>45068</v>
      </c>
      <c r="P7521" s="6" t="s">
        <v>8068</v>
      </c>
      <c r="Q7521" s="18">
        <v>158.4</v>
      </c>
      <c r="R7521" s="18">
        <v>158.4</v>
      </c>
      <c r="S7521" s="18">
        <v>0</v>
      </c>
      <c r="T7521" s="18">
        <v>0</v>
      </c>
      <c r="U7521" s="10">
        <f t="shared" si="236"/>
        <v>0</v>
      </c>
      <c r="V7521" s="20">
        <f t="shared" si="237"/>
        <v>0</v>
      </c>
    </row>
    <row r="7522" spans="1:22" outlineLevel="3" x14ac:dyDescent="0.35">
      <c r="H7522" s="14" t="s">
        <v>12656</v>
      </c>
      <c r="O7522" s="16"/>
      <c r="Q7522" s="18">
        <f>SUBTOTAL(9,Q7519:Q7521)</f>
        <v>801.9</v>
      </c>
      <c r="R7522" s="18">
        <f>SUBTOTAL(9,R7519:R7521)</f>
        <v>801.9</v>
      </c>
      <c r="S7522" s="18">
        <f>SUBTOTAL(9,S7519:S7521)</f>
        <v>0</v>
      </c>
      <c r="T7522" s="18">
        <f>SUBTOTAL(9,T7519:T7521)</f>
        <v>0</v>
      </c>
      <c r="U7522" s="10">
        <f t="shared" si="236"/>
        <v>0</v>
      </c>
      <c r="V7522" s="20">
        <f t="shared" si="237"/>
        <v>0</v>
      </c>
    </row>
    <row r="7523" spans="1:22" outlineLevel="2" x14ac:dyDescent="0.35">
      <c r="C7523" s="13" t="s">
        <v>10998</v>
      </c>
      <c r="O7523" s="16"/>
      <c r="Q7523" s="18">
        <f>SUBTOTAL(9,Q7519:Q7521)</f>
        <v>801.9</v>
      </c>
      <c r="R7523" s="18">
        <f>SUBTOTAL(9,R7519:R7521)</f>
        <v>801.9</v>
      </c>
      <c r="S7523" s="18">
        <f>SUBTOTAL(9,S7519:S7521)</f>
        <v>0</v>
      </c>
      <c r="T7523" s="18">
        <f>SUBTOTAL(9,T7519:T7521)</f>
        <v>0</v>
      </c>
      <c r="U7523" s="10">
        <f t="shared" si="236"/>
        <v>0</v>
      </c>
      <c r="V7523" s="20">
        <f t="shared" si="237"/>
        <v>0</v>
      </c>
    </row>
    <row r="7524" spans="1:22" outlineLevel="4" x14ac:dyDescent="0.35">
      <c r="A7524" s="6" t="s">
        <v>1200</v>
      </c>
      <c r="B7524" s="6" t="s">
        <v>1201</v>
      </c>
      <c r="C7524" s="12" t="s">
        <v>8069</v>
      </c>
      <c r="D7524" s="5" t="s">
        <v>8070</v>
      </c>
      <c r="E7524" s="6" t="s">
        <v>8070</v>
      </c>
      <c r="F7524" s="1" t="s">
        <v>4</v>
      </c>
      <c r="G7524" s="15" t="s">
        <v>1204</v>
      </c>
      <c r="H7524" s="1" t="s">
        <v>1206</v>
      </c>
      <c r="I7524" s="2" t="s">
        <v>1207</v>
      </c>
      <c r="J7524" s="6" t="s">
        <v>4</v>
      </c>
      <c r="K7524" s="6" t="s">
        <v>4</v>
      </c>
      <c r="L7524" s="6" t="s">
        <v>4</v>
      </c>
      <c r="M7524" s="6" t="s">
        <v>5</v>
      </c>
      <c r="N7524" s="6" t="s">
        <v>8071</v>
      </c>
      <c r="O7524" s="16">
        <v>44831</v>
      </c>
      <c r="P7524" s="6" t="s">
        <v>7</v>
      </c>
      <c r="Q7524" s="18">
        <v>18658.38</v>
      </c>
      <c r="R7524" s="18">
        <v>0</v>
      </c>
      <c r="S7524" s="18">
        <v>18658.38</v>
      </c>
      <c r="T7524" s="18">
        <v>0</v>
      </c>
      <c r="U7524" s="10">
        <f t="shared" si="236"/>
        <v>0</v>
      </c>
      <c r="V7524" s="20">
        <f t="shared" si="237"/>
        <v>0</v>
      </c>
    </row>
    <row r="7525" spans="1:22" outlineLevel="4" x14ac:dyDescent="0.35">
      <c r="A7525" s="6" t="s">
        <v>1200</v>
      </c>
      <c r="B7525" s="6" t="s">
        <v>1201</v>
      </c>
      <c r="C7525" s="12" t="s">
        <v>8069</v>
      </c>
      <c r="D7525" s="5" t="s">
        <v>8070</v>
      </c>
      <c r="E7525" s="6" t="s">
        <v>8070</v>
      </c>
      <c r="F7525" s="1" t="s">
        <v>4</v>
      </c>
      <c r="G7525" s="15" t="s">
        <v>1204</v>
      </c>
      <c r="H7525" s="1" t="s">
        <v>1206</v>
      </c>
      <c r="I7525" s="2" t="s">
        <v>1207</v>
      </c>
      <c r="J7525" s="6" t="s">
        <v>4</v>
      </c>
      <c r="K7525" s="6" t="s">
        <v>4</v>
      </c>
      <c r="L7525" s="6" t="s">
        <v>4</v>
      </c>
      <c r="M7525" s="6" t="s">
        <v>5</v>
      </c>
      <c r="N7525" s="6" t="s">
        <v>8072</v>
      </c>
      <c r="O7525" s="16">
        <v>44923</v>
      </c>
      <c r="P7525" s="6" t="s">
        <v>7</v>
      </c>
      <c r="Q7525" s="18">
        <v>18658.37</v>
      </c>
      <c r="R7525" s="18">
        <v>0</v>
      </c>
      <c r="S7525" s="18">
        <v>18658.37</v>
      </c>
      <c r="T7525" s="18">
        <v>0</v>
      </c>
      <c r="U7525" s="10">
        <f t="shared" si="236"/>
        <v>0</v>
      </c>
      <c r="V7525" s="20">
        <f t="shared" si="237"/>
        <v>0</v>
      </c>
    </row>
    <row r="7526" spans="1:22" outlineLevel="3" x14ac:dyDescent="0.35">
      <c r="H7526" s="14" t="s">
        <v>11554</v>
      </c>
      <c r="O7526" s="16"/>
      <c r="Q7526" s="18">
        <f>SUBTOTAL(9,Q7524:Q7525)</f>
        <v>37316.75</v>
      </c>
      <c r="R7526" s="18">
        <f>SUBTOTAL(9,R7524:R7525)</f>
        <v>0</v>
      </c>
      <c r="S7526" s="18">
        <f>SUBTOTAL(9,S7524:S7525)</f>
        <v>37316.75</v>
      </c>
      <c r="T7526" s="18">
        <f>SUBTOTAL(9,T7524:T7525)</f>
        <v>0</v>
      </c>
      <c r="U7526" s="10">
        <f t="shared" si="236"/>
        <v>0</v>
      </c>
      <c r="V7526" s="20">
        <f t="shared" si="237"/>
        <v>0</v>
      </c>
    </row>
    <row r="7527" spans="1:22" outlineLevel="2" x14ac:dyDescent="0.35">
      <c r="C7527" s="13" t="s">
        <v>10999</v>
      </c>
      <c r="O7527" s="16"/>
      <c r="Q7527" s="18">
        <f>SUBTOTAL(9,Q7524:Q7525)</f>
        <v>37316.75</v>
      </c>
      <c r="R7527" s="18">
        <f>SUBTOTAL(9,R7524:R7525)</f>
        <v>0</v>
      </c>
      <c r="S7527" s="18">
        <f>SUBTOTAL(9,S7524:S7525)</f>
        <v>37316.75</v>
      </c>
      <c r="T7527" s="18">
        <f>SUBTOTAL(9,T7524:T7525)</f>
        <v>0</v>
      </c>
      <c r="U7527" s="10">
        <f t="shared" si="236"/>
        <v>0</v>
      </c>
      <c r="V7527" s="20">
        <f t="shared" si="237"/>
        <v>0</v>
      </c>
    </row>
    <row r="7528" spans="1:22" outlineLevel="4" x14ac:dyDescent="0.35">
      <c r="A7528" s="6" t="s">
        <v>1200</v>
      </c>
      <c r="B7528" s="6" t="s">
        <v>1201</v>
      </c>
      <c r="C7528" s="12" t="s">
        <v>8073</v>
      </c>
      <c r="D7528" s="5" t="s">
        <v>6232</v>
      </c>
      <c r="E7528" s="6" t="s">
        <v>6232</v>
      </c>
      <c r="F7528" s="1" t="s">
        <v>4</v>
      </c>
      <c r="G7528" s="15" t="s">
        <v>1204</v>
      </c>
      <c r="H7528" s="1" t="s">
        <v>1206</v>
      </c>
      <c r="I7528" s="2" t="s">
        <v>1207</v>
      </c>
      <c r="J7528" s="6" t="s">
        <v>4</v>
      </c>
      <c r="K7528" s="6" t="s">
        <v>4</v>
      </c>
      <c r="L7528" s="6" t="s">
        <v>4</v>
      </c>
      <c r="M7528" s="6" t="s">
        <v>5</v>
      </c>
      <c r="N7528" s="6" t="s">
        <v>8074</v>
      </c>
      <c r="O7528" s="16">
        <v>44831</v>
      </c>
      <c r="P7528" s="6" t="s">
        <v>7</v>
      </c>
      <c r="Q7528" s="18">
        <v>22959.52</v>
      </c>
      <c r="R7528" s="18">
        <v>0</v>
      </c>
      <c r="S7528" s="18">
        <v>22959.52</v>
      </c>
      <c r="T7528" s="18">
        <v>0</v>
      </c>
      <c r="U7528" s="10">
        <f t="shared" si="236"/>
        <v>0</v>
      </c>
      <c r="V7528" s="20">
        <f t="shared" si="237"/>
        <v>0</v>
      </c>
    </row>
    <row r="7529" spans="1:22" outlineLevel="4" x14ac:dyDescent="0.35">
      <c r="A7529" s="6" t="s">
        <v>1200</v>
      </c>
      <c r="B7529" s="6" t="s">
        <v>1201</v>
      </c>
      <c r="C7529" s="12" t="s">
        <v>8073</v>
      </c>
      <c r="D7529" s="5" t="s">
        <v>6232</v>
      </c>
      <c r="E7529" s="6" t="s">
        <v>6232</v>
      </c>
      <c r="F7529" s="1" t="s">
        <v>4</v>
      </c>
      <c r="G7529" s="15" t="s">
        <v>1204</v>
      </c>
      <c r="H7529" s="1" t="s">
        <v>1206</v>
      </c>
      <c r="I7529" s="2" t="s">
        <v>1207</v>
      </c>
      <c r="J7529" s="6" t="s">
        <v>4</v>
      </c>
      <c r="K7529" s="6" t="s">
        <v>4</v>
      </c>
      <c r="L7529" s="6" t="s">
        <v>4</v>
      </c>
      <c r="M7529" s="6" t="s">
        <v>5</v>
      </c>
      <c r="N7529" s="6" t="s">
        <v>8075</v>
      </c>
      <c r="O7529" s="16">
        <v>44923</v>
      </c>
      <c r="P7529" s="6" t="s">
        <v>7</v>
      </c>
      <c r="Q7529" s="18">
        <v>22959.52</v>
      </c>
      <c r="R7529" s="18">
        <v>0</v>
      </c>
      <c r="S7529" s="18">
        <v>22959.52</v>
      </c>
      <c r="T7529" s="18">
        <v>0</v>
      </c>
      <c r="U7529" s="10">
        <f t="shared" si="236"/>
        <v>0</v>
      </c>
      <c r="V7529" s="20">
        <f t="shared" si="237"/>
        <v>0</v>
      </c>
    </row>
    <row r="7530" spans="1:22" outlineLevel="3" x14ac:dyDescent="0.35">
      <c r="H7530" s="14" t="s">
        <v>11554</v>
      </c>
      <c r="O7530" s="16"/>
      <c r="Q7530" s="18">
        <f>SUBTOTAL(9,Q7528:Q7529)</f>
        <v>45919.040000000001</v>
      </c>
      <c r="R7530" s="18">
        <f>SUBTOTAL(9,R7528:R7529)</f>
        <v>0</v>
      </c>
      <c r="S7530" s="18">
        <f>SUBTOTAL(9,S7528:S7529)</f>
        <v>45919.040000000001</v>
      </c>
      <c r="T7530" s="18">
        <f>SUBTOTAL(9,T7528:T7529)</f>
        <v>0</v>
      </c>
      <c r="U7530" s="10">
        <f t="shared" si="236"/>
        <v>0</v>
      </c>
      <c r="V7530" s="20">
        <f t="shared" si="237"/>
        <v>0</v>
      </c>
    </row>
    <row r="7531" spans="1:22" outlineLevel="2" x14ac:dyDescent="0.35">
      <c r="C7531" s="13" t="s">
        <v>11000</v>
      </c>
      <c r="O7531" s="16"/>
      <c r="Q7531" s="18">
        <f>SUBTOTAL(9,Q7528:Q7529)</f>
        <v>45919.040000000001</v>
      </c>
      <c r="R7531" s="18">
        <f>SUBTOTAL(9,R7528:R7529)</f>
        <v>0</v>
      </c>
      <c r="S7531" s="18">
        <f>SUBTOTAL(9,S7528:S7529)</f>
        <v>45919.040000000001</v>
      </c>
      <c r="T7531" s="18">
        <f>SUBTOTAL(9,T7528:T7529)</f>
        <v>0</v>
      </c>
      <c r="U7531" s="10">
        <f t="shared" si="236"/>
        <v>0</v>
      </c>
      <c r="V7531" s="20">
        <f t="shared" si="237"/>
        <v>0</v>
      </c>
    </row>
    <row r="7532" spans="1:22" ht="29" outlineLevel="4" x14ac:dyDescent="0.35">
      <c r="A7532" s="6" t="s">
        <v>743</v>
      </c>
      <c r="B7532" s="6" t="s">
        <v>744</v>
      </c>
      <c r="C7532" s="12" t="s">
        <v>8076</v>
      </c>
      <c r="D7532" s="5" t="s">
        <v>8077</v>
      </c>
      <c r="E7532" s="6" t="s">
        <v>8077</v>
      </c>
      <c r="F7532" s="1" t="s">
        <v>4</v>
      </c>
      <c r="G7532" s="15" t="s">
        <v>1297</v>
      </c>
      <c r="H7532" s="1" t="s">
        <v>8080</v>
      </c>
      <c r="I7532" s="2" t="s">
        <v>8081</v>
      </c>
      <c r="J7532" s="6" t="s">
        <v>4</v>
      </c>
      <c r="K7532" s="6" t="s">
        <v>4</v>
      </c>
      <c r="L7532" s="6" t="s">
        <v>4</v>
      </c>
      <c r="M7532" s="6" t="s">
        <v>5</v>
      </c>
      <c r="N7532" s="6" t="s">
        <v>8078</v>
      </c>
      <c r="O7532" s="16">
        <v>44915</v>
      </c>
      <c r="P7532" s="6" t="s">
        <v>8079</v>
      </c>
      <c r="Q7532" s="18">
        <v>8783.67</v>
      </c>
      <c r="R7532" s="18">
        <v>0</v>
      </c>
      <c r="S7532" s="18">
        <v>0</v>
      </c>
      <c r="T7532" s="18">
        <v>8783.67</v>
      </c>
      <c r="U7532" s="10">
        <f t="shared" si="236"/>
        <v>0</v>
      </c>
      <c r="V7532" s="20">
        <f t="shared" si="237"/>
        <v>0</v>
      </c>
    </row>
    <row r="7533" spans="1:22" ht="29" outlineLevel="4" x14ac:dyDescent="0.35">
      <c r="A7533" s="6" t="s">
        <v>743</v>
      </c>
      <c r="B7533" s="6" t="s">
        <v>744</v>
      </c>
      <c r="C7533" s="12" t="s">
        <v>8076</v>
      </c>
      <c r="D7533" s="5" t="s">
        <v>8077</v>
      </c>
      <c r="E7533" s="6" t="s">
        <v>8077</v>
      </c>
      <c r="F7533" s="1" t="s">
        <v>13024</v>
      </c>
      <c r="G7533" s="15" t="s">
        <v>4</v>
      </c>
      <c r="H7533" s="1" t="s">
        <v>8080</v>
      </c>
      <c r="I7533" s="2" t="s">
        <v>8081</v>
      </c>
      <c r="J7533" s="6" t="s">
        <v>4</v>
      </c>
      <c r="K7533" s="6" t="s">
        <v>4</v>
      </c>
      <c r="L7533" s="6" t="s">
        <v>4</v>
      </c>
      <c r="M7533" s="6" t="s">
        <v>5</v>
      </c>
      <c r="N7533" s="6" t="s">
        <v>8078</v>
      </c>
      <c r="O7533" s="16">
        <v>44915</v>
      </c>
      <c r="P7533" s="6" t="s">
        <v>8079</v>
      </c>
      <c r="Q7533" s="18">
        <v>43523.96</v>
      </c>
      <c r="R7533" s="18">
        <v>43523.96</v>
      </c>
      <c r="S7533" s="18">
        <v>0</v>
      </c>
      <c r="T7533" s="18">
        <v>0</v>
      </c>
      <c r="U7533" s="10">
        <f t="shared" si="236"/>
        <v>0</v>
      </c>
      <c r="V7533" s="20">
        <f t="shared" si="237"/>
        <v>0</v>
      </c>
    </row>
    <row r="7534" spans="1:22" outlineLevel="3" x14ac:dyDescent="0.35">
      <c r="H7534" s="14" t="s">
        <v>12657</v>
      </c>
      <c r="O7534" s="16"/>
      <c r="Q7534" s="18">
        <f>SUBTOTAL(9,Q7532:Q7533)</f>
        <v>52307.63</v>
      </c>
      <c r="R7534" s="18">
        <f>SUBTOTAL(9,R7532:R7533)</f>
        <v>43523.96</v>
      </c>
      <c r="S7534" s="18">
        <f>SUBTOTAL(9,S7532:S7533)</f>
        <v>0</v>
      </c>
      <c r="T7534" s="18">
        <f>SUBTOTAL(9,T7532:T7533)</f>
        <v>8783.67</v>
      </c>
      <c r="U7534" s="10">
        <f t="shared" si="236"/>
        <v>0</v>
      </c>
      <c r="V7534" s="20">
        <f t="shared" si="237"/>
        <v>0</v>
      </c>
    </row>
    <row r="7535" spans="1:22" ht="29" outlineLevel="4" x14ac:dyDescent="0.35">
      <c r="A7535" s="6" t="s">
        <v>743</v>
      </c>
      <c r="B7535" s="6" t="s">
        <v>744</v>
      </c>
      <c r="C7535" s="12" t="s">
        <v>8076</v>
      </c>
      <c r="D7535" s="5" t="s">
        <v>8077</v>
      </c>
      <c r="E7535" s="6" t="s">
        <v>8077</v>
      </c>
      <c r="F7535" s="1" t="s">
        <v>13022</v>
      </c>
      <c r="G7535" s="15" t="s">
        <v>4</v>
      </c>
      <c r="H7535" s="1" t="s">
        <v>8084</v>
      </c>
      <c r="I7535" s="2" t="s">
        <v>8085</v>
      </c>
      <c r="J7535" s="6" t="s">
        <v>4</v>
      </c>
      <c r="K7535" s="6" t="s">
        <v>4</v>
      </c>
      <c r="L7535" s="6" t="s">
        <v>4</v>
      </c>
      <c r="M7535" s="6" t="s">
        <v>5</v>
      </c>
      <c r="N7535" s="6" t="s">
        <v>8082</v>
      </c>
      <c r="O7535" s="16">
        <v>44781</v>
      </c>
      <c r="P7535" s="6" t="s">
        <v>8083</v>
      </c>
      <c r="Q7535" s="18">
        <v>50925.62</v>
      </c>
      <c r="R7535" s="18">
        <v>50925.62</v>
      </c>
      <c r="S7535" s="18">
        <v>0</v>
      </c>
      <c r="T7535" s="18">
        <v>0</v>
      </c>
      <c r="U7535" s="10">
        <f t="shared" si="236"/>
        <v>0</v>
      </c>
      <c r="V7535" s="20">
        <f t="shared" si="237"/>
        <v>0</v>
      </c>
    </row>
    <row r="7536" spans="1:22" ht="29" outlineLevel="4" x14ac:dyDescent="0.35">
      <c r="A7536" s="6" t="s">
        <v>743</v>
      </c>
      <c r="B7536" s="6" t="s">
        <v>744</v>
      </c>
      <c r="C7536" s="12" t="s">
        <v>8076</v>
      </c>
      <c r="D7536" s="5" t="s">
        <v>8077</v>
      </c>
      <c r="E7536" s="6" t="s">
        <v>8077</v>
      </c>
      <c r="F7536" s="1" t="s">
        <v>13022</v>
      </c>
      <c r="G7536" s="15" t="s">
        <v>4</v>
      </c>
      <c r="H7536" s="1" t="s">
        <v>8084</v>
      </c>
      <c r="I7536" s="2" t="s">
        <v>8085</v>
      </c>
      <c r="J7536" s="6" t="s">
        <v>4</v>
      </c>
      <c r="K7536" s="6" t="s">
        <v>4</v>
      </c>
      <c r="L7536" s="6" t="s">
        <v>4</v>
      </c>
      <c r="M7536" s="6" t="s">
        <v>5</v>
      </c>
      <c r="N7536" s="6" t="s">
        <v>8086</v>
      </c>
      <c r="O7536" s="16">
        <v>44900</v>
      </c>
      <c r="P7536" s="6" t="s">
        <v>8087</v>
      </c>
      <c r="Q7536" s="18">
        <v>17507.71</v>
      </c>
      <c r="R7536" s="18">
        <v>17507.71</v>
      </c>
      <c r="S7536" s="18">
        <v>0</v>
      </c>
      <c r="T7536" s="18">
        <v>0</v>
      </c>
      <c r="U7536" s="10">
        <f t="shared" si="236"/>
        <v>0</v>
      </c>
      <c r="V7536" s="20">
        <f t="shared" si="237"/>
        <v>0</v>
      </c>
    </row>
    <row r="7537" spans="1:22" ht="29" outlineLevel="4" x14ac:dyDescent="0.35">
      <c r="A7537" s="6" t="s">
        <v>743</v>
      </c>
      <c r="B7537" s="6" t="s">
        <v>744</v>
      </c>
      <c r="C7537" s="12" t="s">
        <v>8076</v>
      </c>
      <c r="D7537" s="5" t="s">
        <v>8077</v>
      </c>
      <c r="E7537" s="6" t="s">
        <v>8077</v>
      </c>
      <c r="F7537" s="1" t="s">
        <v>13022</v>
      </c>
      <c r="G7537" s="15" t="s">
        <v>4</v>
      </c>
      <c r="H7537" s="1" t="s">
        <v>8084</v>
      </c>
      <c r="I7537" s="2" t="s">
        <v>8085</v>
      </c>
      <c r="J7537" s="6" t="s">
        <v>4</v>
      </c>
      <c r="K7537" s="6" t="s">
        <v>4</v>
      </c>
      <c r="L7537" s="6" t="s">
        <v>4</v>
      </c>
      <c r="M7537" s="6" t="s">
        <v>5</v>
      </c>
      <c r="N7537" s="6" t="s">
        <v>8088</v>
      </c>
      <c r="O7537" s="16">
        <v>45091</v>
      </c>
      <c r="P7537" s="6" t="s">
        <v>7</v>
      </c>
      <c r="Q7537" s="18">
        <v>37911.519999999997</v>
      </c>
      <c r="R7537" s="18">
        <v>37911.519999999997</v>
      </c>
      <c r="S7537" s="18">
        <v>0</v>
      </c>
      <c r="T7537" s="18">
        <v>0</v>
      </c>
      <c r="U7537" s="10">
        <f t="shared" si="236"/>
        <v>0</v>
      </c>
      <c r="V7537" s="20">
        <f t="shared" si="237"/>
        <v>0</v>
      </c>
    </row>
    <row r="7538" spans="1:22" outlineLevel="3" x14ac:dyDescent="0.35">
      <c r="H7538" s="14" t="s">
        <v>12658</v>
      </c>
      <c r="O7538" s="16"/>
      <c r="Q7538" s="18">
        <f>SUBTOTAL(9,Q7535:Q7537)</f>
        <v>106344.85</v>
      </c>
      <c r="R7538" s="18">
        <f>SUBTOTAL(9,R7535:R7537)</f>
        <v>106344.85</v>
      </c>
      <c r="S7538" s="18">
        <f>SUBTOTAL(9,S7535:S7537)</f>
        <v>0</v>
      </c>
      <c r="T7538" s="18">
        <f>SUBTOTAL(9,T7535:T7537)</f>
        <v>0</v>
      </c>
      <c r="U7538" s="10">
        <f t="shared" si="236"/>
        <v>0</v>
      </c>
      <c r="V7538" s="20">
        <f t="shared" si="237"/>
        <v>0</v>
      </c>
    </row>
    <row r="7539" spans="1:22" ht="29" outlineLevel="4" x14ac:dyDescent="0.35">
      <c r="A7539" s="6" t="s">
        <v>743</v>
      </c>
      <c r="B7539" s="6" t="s">
        <v>744</v>
      </c>
      <c r="C7539" s="12" t="s">
        <v>8076</v>
      </c>
      <c r="D7539" s="5" t="s">
        <v>8077</v>
      </c>
      <c r="E7539" s="6" t="s">
        <v>8077</v>
      </c>
      <c r="F7539" s="1" t="s">
        <v>13024</v>
      </c>
      <c r="G7539" s="15" t="s">
        <v>4</v>
      </c>
      <c r="H7539" s="1" t="s">
        <v>8090</v>
      </c>
      <c r="I7539" s="2" t="s">
        <v>8091</v>
      </c>
      <c r="J7539" s="6" t="s">
        <v>4</v>
      </c>
      <c r="K7539" s="6" t="s">
        <v>4</v>
      </c>
      <c r="L7539" s="6" t="s">
        <v>4</v>
      </c>
      <c r="M7539" s="6" t="s">
        <v>5</v>
      </c>
      <c r="N7539" s="6" t="s">
        <v>8089</v>
      </c>
      <c r="O7539" s="16">
        <v>45047</v>
      </c>
      <c r="P7539" s="6" t="s">
        <v>7</v>
      </c>
      <c r="Q7539" s="18">
        <v>91477.759999999995</v>
      </c>
      <c r="R7539" s="18">
        <v>91477.759999999995</v>
      </c>
      <c r="S7539" s="18">
        <v>0</v>
      </c>
      <c r="T7539" s="18">
        <v>0</v>
      </c>
      <c r="U7539" s="10">
        <f t="shared" si="236"/>
        <v>0</v>
      </c>
      <c r="V7539" s="20">
        <f t="shared" si="237"/>
        <v>0</v>
      </c>
    </row>
    <row r="7540" spans="1:22" outlineLevel="3" x14ac:dyDescent="0.35">
      <c r="H7540" s="14" t="s">
        <v>12659</v>
      </c>
      <c r="O7540" s="16"/>
      <c r="Q7540" s="18">
        <f>SUBTOTAL(9,Q7539:Q7539)</f>
        <v>91477.759999999995</v>
      </c>
      <c r="R7540" s="18">
        <f>SUBTOTAL(9,R7539:R7539)</f>
        <v>91477.759999999995</v>
      </c>
      <c r="S7540" s="18">
        <f>SUBTOTAL(9,S7539:S7539)</f>
        <v>0</v>
      </c>
      <c r="T7540" s="18">
        <f>SUBTOTAL(9,T7539:T7539)</f>
        <v>0</v>
      </c>
      <c r="U7540" s="10">
        <f t="shared" si="236"/>
        <v>0</v>
      </c>
      <c r="V7540" s="20">
        <f t="shared" si="237"/>
        <v>0</v>
      </c>
    </row>
    <row r="7541" spans="1:22" outlineLevel="4" x14ac:dyDescent="0.35">
      <c r="A7541" s="6" t="s">
        <v>743</v>
      </c>
      <c r="B7541" s="6" t="s">
        <v>744</v>
      </c>
      <c r="C7541" s="12" t="s">
        <v>8076</v>
      </c>
      <c r="D7541" s="5" t="s">
        <v>8077</v>
      </c>
      <c r="E7541" s="6" t="s">
        <v>8077</v>
      </c>
      <c r="F7541" s="1" t="s">
        <v>13024</v>
      </c>
      <c r="G7541" s="15" t="s">
        <v>4</v>
      </c>
      <c r="H7541" s="1" t="s">
        <v>8094</v>
      </c>
      <c r="I7541" s="2" t="s">
        <v>8095</v>
      </c>
      <c r="J7541" s="6" t="s">
        <v>4</v>
      </c>
      <c r="K7541" s="6" t="s">
        <v>4</v>
      </c>
      <c r="L7541" s="6" t="s">
        <v>4</v>
      </c>
      <c r="M7541" s="6" t="s">
        <v>5</v>
      </c>
      <c r="N7541" s="6" t="s">
        <v>8092</v>
      </c>
      <c r="O7541" s="16">
        <v>44810</v>
      </c>
      <c r="P7541" s="6" t="s">
        <v>8093</v>
      </c>
      <c r="Q7541" s="18">
        <v>71273.320000000007</v>
      </c>
      <c r="R7541" s="18">
        <v>71273.320000000007</v>
      </c>
      <c r="S7541" s="18">
        <v>0</v>
      </c>
      <c r="T7541" s="18">
        <v>0</v>
      </c>
      <c r="U7541" s="10">
        <f t="shared" si="236"/>
        <v>0</v>
      </c>
      <c r="V7541" s="20">
        <f t="shared" si="237"/>
        <v>0</v>
      </c>
    </row>
    <row r="7542" spans="1:22" outlineLevel="3" x14ac:dyDescent="0.35">
      <c r="H7542" s="14" t="s">
        <v>12660</v>
      </c>
      <c r="O7542" s="16"/>
      <c r="Q7542" s="18">
        <f>SUBTOTAL(9,Q7541:Q7541)</f>
        <v>71273.320000000007</v>
      </c>
      <c r="R7542" s="18">
        <f>SUBTOTAL(9,R7541:R7541)</f>
        <v>71273.320000000007</v>
      </c>
      <c r="S7542" s="18">
        <f>SUBTOTAL(9,S7541:S7541)</f>
        <v>0</v>
      </c>
      <c r="T7542" s="18">
        <f>SUBTOTAL(9,T7541:T7541)</f>
        <v>0</v>
      </c>
      <c r="U7542" s="10">
        <f t="shared" si="236"/>
        <v>0</v>
      </c>
      <c r="V7542" s="20">
        <f t="shared" si="237"/>
        <v>0</v>
      </c>
    </row>
    <row r="7543" spans="1:22" ht="29" outlineLevel="4" x14ac:dyDescent="0.35">
      <c r="A7543" s="6" t="s">
        <v>743</v>
      </c>
      <c r="B7543" s="6" t="s">
        <v>744</v>
      </c>
      <c r="C7543" s="12" t="s">
        <v>8076</v>
      </c>
      <c r="D7543" s="5" t="s">
        <v>8077</v>
      </c>
      <c r="E7543" s="6" t="s">
        <v>8077</v>
      </c>
      <c r="F7543" s="1" t="s">
        <v>13022</v>
      </c>
      <c r="G7543" s="15" t="s">
        <v>4</v>
      </c>
      <c r="H7543" s="1" t="s">
        <v>8098</v>
      </c>
      <c r="I7543" s="2" t="s">
        <v>8099</v>
      </c>
      <c r="J7543" s="6" t="s">
        <v>4</v>
      </c>
      <c r="K7543" s="6" t="s">
        <v>4</v>
      </c>
      <c r="L7543" s="6" t="s">
        <v>4</v>
      </c>
      <c r="M7543" s="6" t="s">
        <v>5</v>
      </c>
      <c r="N7543" s="6" t="s">
        <v>8096</v>
      </c>
      <c r="O7543" s="16">
        <v>44774</v>
      </c>
      <c r="P7543" s="6" t="s">
        <v>8097</v>
      </c>
      <c r="Q7543" s="18">
        <v>42151.12</v>
      </c>
      <c r="R7543" s="18">
        <v>42151.12</v>
      </c>
      <c r="S7543" s="18">
        <v>0</v>
      </c>
      <c r="T7543" s="18">
        <v>0</v>
      </c>
      <c r="U7543" s="10">
        <f t="shared" si="236"/>
        <v>0</v>
      </c>
      <c r="V7543" s="20">
        <f t="shared" si="237"/>
        <v>0</v>
      </c>
    </row>
    <row r="7544" spans="1:22" ht="29" outlineLevel="4" x14ac:dyDescent="0.35">
      <c r="A7544" s="6" t="s">
        <v>743</v>
      </c>
      <c r="B7544" s="6" t="s">
        <v>744</v>
      </c>
      <c r="C7544" s="12" t="s">
        <v>8076</v>
      </c>
      <c r="D7544" s="5" t="s">
        <v>8077</v>
      </c>
      <c r="E7544" s="6" t="s">
        <v>8077</v>
      </c>
      <c r="F7544" s="1" t="s">
        <v>13022</v>
      </c>
      <c r="G7544" s="15" t="s">
        <v>4</v>
      </c>
      <c r="H7544" s="1" t="s">
        <v>8098</v>
      </c>
      <c r="I7544" s="2" t="s">
        <v>8099</v>
      </c>
      <c r="J7544" s="6" t="s">
        <v>4</v>
      </c>
      <c r="K7544" s="6" t="s">
        <v>4</v>
      </c>
      <c r="L7544" s="6" t="s">
        <v>4</v>
      </c>
      <c r="M7544" s="6" t="s">
        <v>5</v>
      </c>
      <c r="N7544" s="6" t="s">
        <v>8100</v>
      </c>
      <c r="O7544" s="16">
        <v>44978</v>
      </c>
      <c r="P7544" s="6" t="s">
        <v>7</v>
      </c>
      <c r="Q7544" s="18">
        <v>10693.75</v>
      </c>
      <c r="R7544" s="18">
        <v>10693.75</v>
      </c>
      <c r="S7544" s="18">
        <v>0</v>
      </c>
      <c r="T7544" s="18">
        <v>0</v>
      </c>
      <c r="U7544" s="10">
        <f t="shared" si="236"/>
        <v>0</v>
      </c>
      <c r="V7544" s="20">
        <f t="shared" si="237"/>
        <v>0</v>
      </c>
    </row>
    <row r="7545" spans="1:22" outlineLevel="3" x14ac:dyDescent="0.35">
      <c r="H7545" s="14" t="s">
        <v>12661</v>
      </c>
      <c r="O7545" s="16"/>
      <c r="Q7545" s="18">
        <f>SUBTOTAL(9,Q7543:Q7544)</f>
        <v>52844.87</v>
      </c>
      <c r="R7545" s="18">
        <f>SUBTOTAL(9,R7543:R7544)</f>
        <v>52844.87</v>
      </c>
      <c r="S7545" s="18">
        <f>SUBTOTAL(9,S7543:S7544)</f>
        <v>0</v>
      </c>
      <c r="T7545" s="18">
        <f>SUBTOTAL(9,T7543:T7544)</f>
        <v>0</v>
      </c>
      <c r="U7545" s="10">
        <f t="shared" si="236"/>
        <v>0</v>
      </c>
      <c r="V7545" s="20">
        <f t="shared" si="237"/>
        <v>0</v>
      </c>
    </row>
    <row r="7546" spans="1:22" ht="29" outlineLevel="4" x14ac:dyDescent="0.35">
      <c r="A7546" s="6" t="s">
        <v>743</v>
      </c>
      <c r="B7546" s="6" t="s">
        <v>744</v>
      </c>
      <c r="C7546" s="12" t="s">
        <v>8076</v>
      </c>
      <c r="D7546" s="5" t="s">
        <v>8077</v>
      </c>
      <c r="E7546" s="6" t="s">
        <v>8077</v>
      </c>
      <c r="F7546" s="1" t="s">
        <v>13024</v>
      </c>
      <c r="G7546" s="15" t="s">
        <v>4</v>
      </c>
      <c r="H7546" s="1" t="s">
        <v>8102</v>
      </c>
      <c r="I7546" s="2" t="s">
        <v>8103</v>
      </c>
      <c r="J7546" s="6" t="s">
        <v>4</v>
      </c>
      <c r="K7546" s="6" t="s">
        <v>4</v>
      </c>
      <c r="L7546" s="6" t="s">
        <v>4</v>
      </c>
      <c r="M7546" s="6" t="s">
        <v>5</v>
      </c>
      <c r="N7546" s="6" t="s">
        <v>8101</v>
      </c>
      <c r="O7546" s="16">
        <v>45104</v>
      </c>
      <c r="P7546" s="6" t="s">
        <v>7</v>
      </c>
      <c r="Q7546" s="18">
        <v>7840</v>
      </c>
      <c r="R7546" s="18">
        <v>7840</v>
      </c>
      <c r="S7546" s="18">
        <v>0</v>
      </c>
      <c r="T7546" s="18">
        <v>0</v>
      </c>
      <c r="U7546" s="10">
        <f t="shared" si="236"/>
        <v>0</v>
      </c>
      <c r="V7546" s="20">
        <f t="shared" si="237"/>
        <v>0</v>
      </c>
    </row>
    <row r="7547" spans="1:22" outlineLevel="3" x14ac:dyDescent="0.35">
      <c r="H7547" s="14" t="s">
        <v>12662</v>
      </c>
      <c r="O7547" s="16"/>
      <c r="Q7547" s="18">
        <f>SUBTOTAL(9,Q7546:Q7546)</f>
        <v>7840</v>
      </c>
      <c r="R7547" s="18">
        <f>SUBTOTAL(9,R7546:R7546)</f>
        <v>7840</v>
      </c>
      <c r="S7547" s="18">
        <f>SUBTOTAL(9,S7546:S7546)</f>
        <v>0</v>
      </c>
      <c r="T7547" s="18">
        <f>SUBTOTAL(9,T7546:T7546)</f>
        <v>0</v>
      </c>
      <c r="U7547" s="10">
        <f t="shared" si="236"/>
        <v>0</v>
      </c>
      <c r="V7547" s="20">
        <f t="shared" si="237"/>
        <v>0</v>
      </c>
    </row>
    <row r="7548" spans="1:22" ht="29" outlineLevel="4" x14ac:dyDescent="0.35">
      <c r="A7548" s="6" t="s">
        <v>743</v>
      </c>
      <c r="B7548" s="6" t="s">
        <v>744</v>
      </c>
      <c r="C7548" s="12" t="s">
        <v>8076</v>
      </c>
      <c r="D7548" s="5" t="s">
        <v>8077</v>
      </c>
      <c r="E7548" s="6" t="s">
        <v>8077</v>
      </c>
      <c r="F7548" s="1" t="s">
        <v>13024</v>
      </c>
      <c r="G7548" s="15" t="s">
        <v>4</v>
      </c>
      <c r="H7548" s="1" t="s">
        <v>8105</v>
      </c>
      <c r="I7548" s="2" t="s">
        <v>8106</v>
      </c>
      <c r="J7548" s="6" t="s">
        <v>4</v>
      </c>
      <c r="K7548" s="6" t="s">
        <v>4</v>
      </c>
      <c r="L7548" s="6" t="s">
        <v>4</v>
      </c>
      <c r="M7548" s="6" t="s">
        <v>5</v>
      </c>
      <c r="N7548" s="6" t="s">
        <v>8104</v>
      </c>
      <c r="O7548" s="16">
        <v>44810</v>
      </c>
      <c r="P7548" s="6" t="s">
        <v>8093</v>
      </c>
      <c r="Q7548" s="18">
        <v>58842.9</v>
      </c>
      <c r="R7548" s="18">
        <v>58842.9</v>
      </c>
      <c r="S7548" s="18">
        <v>0</v>
      </c>
      <c r="T7548" s="18">
        <v>0</v>
      </c>
      <c r="U7548" s="10">
        <f t="shared" si="236"/>
        <v>0</v>
      </c>
      <c r="V7548" s="20">
        <f t="shared" si="237"/>
        <v>0</v>
      </c>
    </row>
    <row r="7549" spans="1:22" ht="29" outlineLevel="4" x14ac:dyDescent="0.35">
      <c r="A7549" s="6" t="s">
        <v>743</v>
      </c>
      <c r="B7549" s="6" t="s">
        <v>744</v>
      </c>
      <c r="C7549" s="12" t="s">
        <v>8076</v>
      </c>
      <c r="D7549" s="5" t="s">
        <v>8077</v>
      </c>
      <c r="E7549" s="6" t="s">
        <v>8077</v>
      </c>
      <c r="F7549" s="1" t="s">
        <v>13024</v>
      </c>
      <c r="G7549" s="15" t="s">
        <v>4</v>
      </c>
      <c r="H7549" s="1" t="s">
        <v>8105</v>
      </c>
      <c r="I7549" s="2" t="s">
        <v>8106</v>
      </c>
      <c r="J7549" s="6" t="s">
        <v>4</v>
      </c>
      <c r="K7549" s="6" t="s">
        <v>4</v>
      </c>
      <c r="L7549" s="6" t="s">
        <v>4</v>
      </c>
      <c r="M7549" s="6" t="s">
        <v>5</v>
      </c>
      <c r="N7549" s="6" t="s">
        <v>8107</v>
      </c>
      <c r="O7549" s="16">
        <v>44915</v>
      </c>
      <c r="P7549" s="6" t="s">
        <v>8079</v>
      </c>
      <c r="Q7549" s="18">
        <v>73163.16</v>
      </c>
      <c r="R7549" s="18">
        <v>73163.16</v>
      </c>
      <c r="S7549" s="18">
        <v>0</v>
      </c>
      <c r="T7549" s="18">
        <v>0</v>
      </c>
      <c r="U7549" s="10">
        <f t="shared" si="236"/>
        <v>0</v>
      </c>
      <c r="V7549" s="20">
        <f t="shared" si="237"/>
        <v>0</v>
      </c>
    </row>
    <row r="7550" spans="1:22" ht="29" outlineLevel="4" x14ac:dyDescent="0.35">
      <c r="A7550" s="6" t="s">
        <v>743</v>
      </c>
      <c r="B7550" s="6" t="s">
        <v>744</v>
      </c>
      <c r="C7550" s="12" t="s">
        <v>8076</v>
      </c>
      <c r="D7550" s="5" t="s">
        <v>8077</v>
      </c>
      <c r="E7550" s="6" t="s">
        <v>8077</v>
      </c>
      <c r="F7550" s="1" t="s">
        <v>13024</v>
      </c>
      <c r="G7550" s="15" t="s">
        <v>4</v>
      </c>
      <c r="H7550" s="1" t="s">
        <v>8105</v>
      </c>
      <c r="I7550" s="2" t="s">
        <v>8106</v>
      </c>
      <c r="J7550" s="6" t="s">
        <v>4</v>
      </c>
      <c r="K7550" s="6" t="s">
        <v>4</v>
      </c>
      <c r="L7550" s="6" t="s">
        <v>4</v>
      </c>
      <c r="M7550" s="6" t="s">
        <v>5</v>
      </c>
      <c r="N7550" s="6" t="s">
        <v>8108</v>
      </c>
      <c r="O7550" s="16">
        <v>45040</v>
      </c>
      <c r="P7550" s="6" t="s">
        <v>7</v>
      </c>
      <c r="Q7550" s="18">
        <v>32329.02</v>
      </c>
      <c r="R7550" s="18">
        <v>32329.02</v>
      </c>
      <c r="S7550" s="18">
        <v>0</v>
      </c>
      <c r="T7550" s="18">
        <v>0</v>
      </c>
      <c r="U7550" s="10">
        <f t="shared" si="236"/>
        <v>0</v>
      </c>
      <c r="V7550" s="20">
        <f t="shared" si="237"/>
        <v>0</v>
      </c>
    </row>
    <row r="7551" spans="1:22" outlineLevel="3" x14ac:dyDescent="0.35">
      <c r="H7551" s="14" t="s">
        <v>12663</v>
      </c>
      <c r="O7551" s="16"/>
      <c r="Q7551" s="18">
        <f>SUBTOTAL(9,Q7548:Q7550)</f>
        <v>164335.07999999999</v>
      </c>
      <c r="R7551" s="18">
        <f>SUBTOTAL(9,R7548:R7550)</f>
        <v>164335.07999999999</v>
      </c>
      <c r="S7551" s="18">
        <f>SUBTOTAL(9,S7548:S7550)</f>
        <v>0</v>
      </c>
      <c r="T7551" s="18">
        <f>SUBTOTAL(9,T7548:T7550)</f>
        <v>0</v>
      </c>
      <c r="U7551" s="10">
        <f t="shared" si="236"/>
        <v>0</v>
      </c>
      <c r="V7551" s="20">
        <f t="shared" si="237"/>
        <v>0</v>
      </c>
    </row>
    <row r="7552" spans="1:22" outlineLevel="2" x14ac:dyDescent="0.35">
      <c r="C7552" s="13" t="s">
        <v>11001</v>
      </c>
      <c r="O7552" s="16"/>
      <c r="Q7552" s="18">
        <f>SUBTOTAL(9,Q7532:Q7550)</f>
        <v>546423.51</v>
      </c>
      <c r="R7552" s="18">
        <f>SUBTOTAL(9,R7532:R7550)</f>
        <v>537639.84000000008</v>
      </c>
      <c r="S7552" s="18">
        <f>SUBTOTAL(9,S7532:S7550)</f>
        <v>0</v>
      </c>
      <c r="T7552" s="18">
        <f>SUBTOTAL(9,T7532:T7550)</f>
        <v>8783.67</v>
      </c>
      <c r="U7552" s="10">
        <f t="shared" si="236"/>
        <v>-7.4578565545380116E-11</v>
      </c>
      <c r="V7552" s="20">
        <f t="shared" si="237"/>
        <v>-7.4578565545380116E-11</v>
      </c>
    </row>
    <row r="7553" spans="1:22" outlineLevel="4" x14ac:dyDescent="0.35">
      <c r="A7553" s="6" t="s">
        <v>1200</v>
      </c>
      <c r="B7553" s="6" t="s">
        <v>1201</v>
      </c>
      <c r="C7553" s="12" t="s">
        <v>8109</v>
      </c>
      <c r="D7553" s="5" t="s">
        <v>8110</v>
      </c>
      <c r="E7553" s="6" t="s">
        <v>8110</v>
      </c>
      <c r="F7553" s="1" t="s">
        <v>4</v>
      </c>
      <c r="G7553" s="15" t="s">
        <v>1204</v>
      </c>
      <c r="H7553" s="1" t="s">
        <v>1206</v>
      </c>
      <c r="I7553" s="2" t="s">
        <v>1207</v>
      </c>
      <c r="J7553" s="6" t="s">
        <v>4</v>
      </c>
      <c r="K7553" s="6" t="s">
        <v>4</v>
      </c>
      <c r="L7553" s="6" t="s">
        <v>4</v>
      </c>
      <c r="M7553" s="6" t="s">
        <v>5</v>
      </c>
      <c r="N7553" s="6" t="s">
        <v>8111</v>
      </c>
      <c r="O7553" s="16">
        <v>44831</v>
      </c>
      <c r="P7553" s="6" t="s">
        <v>7</v>
      </c>
      <c r="Q7553" s="18">
        <v>525151.28</v>
      </c>
      <c r="R7553" s="18">
        <v>0</v>
      </c>
      <c r="S7553" s="18">
        <v>525151.28</v>
      </c>
      <c r="T7553" s="18">
        <v>0</v>
      </c>
      <c r="U7553" s="10">
        <f t="shared" si="236"/>
        <v>0</v>
      </c>
      <c r="V7553" s="20">
        <f t="shared" si="237"/>
        <v>0</v>
      </c>
    </row>
    <row r="7554" spans="1:22" outlineLevel="4" x14ac:dyDescent="0.35">
      <c r="A7554" s="6" t="s">
        <v>1200</v>
      </c>
      <c r="B7554" s="6" t="s">
        <v>1201</v>
      </c>
      <c r="C7554" s="12" t="s">
        <v>8109</v>
      </c>
      <c r="D7554" s="5" t="s">
        <v>8110</v>
      </c>
      <c r="E7554" s="6" t="s">
        <v>8110</v>
      </c>
      <c r="F7554" s="1" t="s">
        <v>4</v>
      </c>
      <c r="G7554" s="15" t="s">
        <v>1204</v>
      </c>
      <c r="H7554" s="1" t="s">
        <v>1206</v>
      </c>
      <c r="I7554" s="2" t="s">
        <v>1207</v>
      </c>
      <c r="J7554" s="6" t="s">
        <v>4</v>
      </c>
      <c r="K7554" s="6" t="s">
        <v>4</v>
      </c>
      <c r="L7554" s="6" t="s">
        <v>4</v>
      </c>
      <c r="M7554" s="6" t="s">
        <v>5</v>
      </c>
      <c r="N7554" s="6" t="s">
        <v>8112</v>
      </c>
      <c r="O7554" s="16">
        <v>44923</v>
      </c>
      <c r="P7554" s="6" t="s">
        <v>7</v>
      </c>
      <c r="Q7554" s="18">
        <v>525151.27</v>
      </c>
      <c r="R7554" s="18">
        <v>0</v>
      </c>
      <c r="S7554" s="18">
        <v>525151.27</v>
      </c>
      <c r="T7554" s="18">
        <v>0</v>
      </c>
      <c r="U7554" s="10">
        <f t="shared" si="236"/>
        <v>0</v>
      </c>
      <c r="V7554" s="20">
        <f t="shared" si="237"/>
        <v>0</v>
      </c>
    </row>
    <row r="7555" spans="1:22" outlineLevel="3" x14ac:dyDescent="0.35">
      <c r="H7555" s="14" t="s">
        <v>11554</v>
      </c>
      <c r="O7555" s="16"/>
      <c r="Q7555" s="18">
        <f>SUBTOTAL(9,Q7553:Q7554)</f>
        <v>1050302.55</v>
      </c>
      <c r="R7555" s="18">
        <f>SUBTOTAL(9,R7553:R7554)</f>
        <v>0</v>
      </c>
      <c r="S7555" s="18">
        <f>SUBTOTAL(9,S7553:S7554)</f>
        <v>1050302.55</v>
      </c>
      <c r="T7555" s="18">
        <f>SUBTOTAL(9,T7553:T7554)</f>
        <v>0</v>
      </c>
      <c r="U7555" s="10">
        <f t="shared" ref="U7555:U7618" si="238">Q7555-R7555-S7555-T7555</f>
        <v>0</v>
      </c>
      <c r="V7555" s="20">
        <f t="shared" ref="V7555:V7618" si="239">Q7555-R7555-S7555-T7555</f>
        <v>0</v>
      </c>
    </row>
    <row r="7556" spans="1:22" outlineLevel="2" x14ac:dyDescent="0.35">
      <c r="C7556" s="13" t="s">
        <v>11002</v>
      </c>
      <c r="O7556" s="16"/>
      <c r="Q7556" s="18">
        <f>SUBTOTAL(9,Q7553:Q7554)</f>
        <v>1050302.55</v>
      </c>
      <c r="R7556" s="18">
        <f>SUBTOTAL(9,R7553:R7554)</f>
        <v>0</v>
      </c>
      <c r="S7556" s="18">
        <f>SUBTOTAL(9,S7553:S7554)</f>
        <v>1050302.55</v>
      </c>
      <c r="T7556" s="18">
        <f>SUBTOTAL(9,T7553:T7554)</f>
        <v>0</v>
      </c>
      <c r="U7556" s="10">
        <f t="shared" si="238"/>
        <v>0</v>
      </c>
      <c r="V7556" s="20">
        <f t="shared" si="239"/>
        <v>0</v>
      </c>
    </row>
    <row r="7557" spans="1:22" outlineLevel="4" x14ac:dyDescent="0.35">
      <c r="A7557" s="6" t="s">
        <v>1200</v>
      </c>
      <c r="B7557" s="6" t="s">
        <v>1201</v>
      </c>
      <c r="C7557" s="12" t="s">
        <v>8113</v>
      </c>
      <c r="D7557" s="5" t="s">
        <v>8114</v>
      </c>
      <c r="E7557" s="6" t="s">
        <v>8114</v>
      </c>
      <c r="F7557" s="1" t="s">
        <v>4</v>
      </c>
      <c r="G7557" s="15" t="s">
        <v>1204</v>
      </c>
      <c r="H7557" s="1" t="s">
        <v>1206</v>
      </c>
      <c r="I7557" s="2" t="s">
        <v>1207</v>
      </c>
      <c r="J7557" s="6" t="s">
        <v>4</v>
      </c>
      <c r="K7557" s="6" t="s">
        <v>4</v>
      </c>
      <c r="L7557" s="6" t="s">
        <v>4</v>
      </c>
      <c r="M7557" s="6" t="s">
        <v>5</v>
      </c>
      <c r="N7557" s="6" t="s">
        <v>8115</v>
      </c>
      <c r="O7557" s="16">
        <v>44831</v>
      </c>
      <c r="P7557" s="6" t="s">
        <v>7</v>
      </c>
      <c r="Q7557" s="18">
        <v>15866.65</v>
      </c>
      <c r="R7557" s="18">
        <v>0</v>
      </c>
      <c r="S7557" s="18">
        <v>15866.65</v>
      </c>
      <c r="T7557" s="18">
        <v>0</v>
      </c>
      <c r="U7557" s="10">
        <f t="shared" si="238"/>
        <v>0</v>
      </c>
      <c r="V7557" s="20">
        <f t="shared" si="239"/>
        <v>0</v>
      </c>
    </row>
    <row r="7558" spans="1:22" outlineLevel="4" x14ac:dyDescent="0.35">
      <c r="A7558" s="6" t="s">
        <v>1200</v>
      </c>
      <c r="B7558" s="6" t="s">
        <v>1201</v>
      </c>
      <c r="C7558" s="12" t="s">
        <v>8113</v>
      </c>
      <c r="D7558" s="5" t="s">
        <v>8114</v>
      </c>
      <c r="E7558" s="6" t="s">
        <v>8114</v>
      </c>
      <c r="F7558" s="1" t="s">
        <v>4</v>
      </c>
      <c r="G7558" s="15" t="s">
        <v>1204</v>
      </c>
      <c r="H7558" s="1" t="s">
        <v>1206</v>
      </c>
      <c r="I7558" s="2" t="s">
        <v>1207</v>
      </c>
      <c r="J7558" s="6" t="s">
        <v>4</v>
      </c>
      <c r="K7558" s="6" t="s">
        <v>4</v>
      </c>
      <c r="L7558" s="6" t="s">
        <v>4</v>
      </c>
      <c r="M7558" s="6" t="s">
        <v>5</v>
      </c>
      <c r="N7558" s="6" t="s">
        <v>8116</v>
      </c>
      <c r="O7558" s="16">
        <v>44923</v>
      </c>
      <c r="P7558" s="6" t="s">
        <v>7</v>
      </c>
      <c r="Q7558" s="18">
        <v>15866.64</v>
      </c>
      <c r="R7558" s="18">
        <v>0</v>
      </c>
      <c r="S7558" s="18">
        <v>15866.64</v>
      </c>
      <c r="T7558" s="18">
        <v>0</v>
      </c>
      <c r="U7558" s="10">
        <f t="shared" si="238"/>
        <v>0</v>
      </c>
      <c r="V7558" s="20">
        <f t="shared" si="239"/>
        <v>0</v>
      </c>
    </row>
    <row r="7559" spans="1:22" outlineLevel="3" x14ac:dyDescent="0.35">
      <c r="H7559" s="14" t="s">
        <v>11554</v>
      </c>
      <c r="O7559" s="16"/>
      <c r="Q7559" s="18">
        <f>SUBTOTAL(9,Q7557:Q7558)</f>
        <v>31733.29</v>
      </c>
      <c r="R7559" s="18">
        <f>SUBTOTAL(9,R7557:R7558)</f>
        <v>0</v>
      </c>
      <c r="S7559" s="18">
        <f>SUBTOTAL(9,S7557:S7558)</f>
        <v>31733.29</v>
      </c>
      <c r="T7559" s="18">
        <f>SUBTOTAL(9,T7557:T7558)</f>
        <v>0</v>
      </c>
      <c r="U7559" s="10">
        <f t="shared" si="238"/>
        <v>0</v>
      </c>
      <c r="V7559" s="20">
        <f t="shared" si="239"/>
        <v>0</v>
      </c>
    </row>
    <row r="7560" spans="1:22" outlineLevel="2" x14ac:dyDescent="0.35">
      <c r="C7560" s="13" t="s">
        <v>11003</v>
      </c>
      <c r="O7560" s="16"/>
      <c r="Q7560" s="18">
        <f>SUBTOTAL(9,Q7557:Q7558)</f>
        <v>31733.29</v>
      </c>
      <c r="R7560" s="18">
        <f>SUBTOTAL(9,R7557:R7558)</f>
        <v>0</v>
      </c>
      <c r="S7560" s="18">
        <f>SUBTOTAL(9,S7557:S7558)</f>
        <v>31733.29</v>
      </c>
      <c r="T7560" s="18">
        <f>SUBTOTAL(9,T7557:T7558)</f>
        <v>0</v>
      </c>
      <c r="U7560" s="10">
        <f t="shared" si="238"/>
        <v>0</v>
      </c>
      <c r="V7560" s="20">
        <f t="shared" si="239"/>
        <v>0</v>
      </c>
    </row>
    <row r="7561" spans="1:22" outlineLevel="4" x14ac:dyDescent="0.35">
      <c r="A7561" s="6" t="s">
        <v>1200</v>
      </c>
      <c r="B7561" s="6" t="s">
        <v>1201</v>
      </c>
      <c r="C7561" s="12" t="s">
        <v>8117</v>
      </c>
      <c r="D7561" s="5" t="s">
        <v>8118</v>
      </c>
      <c r="E7561" s="6" t="s">
        <v>8118</v>
      </c>
      <c r="F7561" s="1" t="s">
        <v>4</v>
      </c>
      <c r="G7561" s="15" t="s">
        <v>1204</v>
      </c>
      <c r="H7561" s="1" t="s">
        <v>1206</v>
      </c>
      <c r="I7561" s="2" t="s">
        <v>1207</v>
      </c>
      <c r="J7561" s="6" t="s">
        <v>4</v>
      </c>
      <c r="K7561" s="6" t="s">
        <v>4</v>
      </c>
      <c r="L7561" s="6" t="s">
        <v>4</v>
      </c>
      <c r="M7561" s="6" t="s">
        <v>5</v>
      </c>
      <c r="N7561" s="6" t="s">
        <v>8119</v>
      </c>
      <c r="O7561" s="16">
        <v>44831</v>
      </c>
      <c r="P7561" s="6" t="s">
        <v>7</v>
      </c>
      <c r="Q7561" s="18">
        <v>447122.31</v>
      </c>
      <c r="R7561" s="18">
        <v>0</v>
      </c>
      <c r="S7561" s="18">
        <v>447122.31</v>
      </c>
      <c r="T7561" s="18">
        <v>0</v>
      </c>
      <c r="U7561" s="10">
        <f t="shared" si="238"/>
        <v>0</v>
      </c>
      <c r="V7561" s="20">
        <f t="shared" si="239"/>
        <v>0</v>
      </c>
    </row>
    <row r="7562" spans="1:22" outlineLevel="4" x14ac:dyDescent="0.35">
      <c r="A7562" s="6" t="s">
        <v>1200</v>
      </c>
      <c r="B7562" s="6" t="s">
        <v>1201</v>
      </c>
      <c r="C7562" s="12" t="s">
        <v>8117</v>
      </c>
      <c r="D7562" s="5" t="s">
        <v>8118</v>
      </c>
      <c r="E7562" s="6" t="s">
        <v>8118</v>
      </c>
      <c r="F7562" s="1" t="s">
        <v>4</v>
      </c>
      <c r="G7562" s="15" t="s">
        <v>1204</v>
      </c>
      <c r="H7562" s="1" t="s">
        <v>1206</v>
      </c>
      <c r="I7562" s="2" t="s">
        <v>1207</v>
      </c>
      <c r="J7562" s="6" t="s">
        <v>4</v>
      </c>
      <c r="K7562" s="6" t="s">
        <v>4</v>
      </c>
      <c r="L7562" s="6" t="s">
        <v>4</v>
      </c>
      <c r="M7562" s="6" t="s">
        <v>5</v>
      </c>
      <c r="N7562" s="6" t="s">
        <v>8120</v>
      </c>
      <c r="O7562" s="16">
        <v>44923</v>
      </c>
      <c r="P7562" s="6" t="s">
        <v>7</v>
      </c>
      <c r="Q7562" s="18">
        <v>447122.31</v>
      </c>
      <c r="R7562" s="18">
        <v>0</v>
      </c>
      <c r="S7562" s="18">
        <v>447122.31</v>
      </c>
      <c r="T7562" s="18">
        <v>0</v>
      </c>
      <c r="U7562" s="10">
        <f t="shared" si="238"/>
        <v>0</v>
      </c>
      <c r="V7562" s="20">
        <f t="shared" si="239"/>
        <v>0</v>
      </c>
    </row>
    <row r="7563" spans="1:22" outlineLevel="3" x14ac:dyDescent="0.35">
      <c r="H7563" s="14" t="s">
        <v>11554</v>
      </c>
      <c r="O7563" s="16"/>
      <c r="Q7563" s="18">
        <f>SUBTOTAL(9,Q7561:Q7562)</f>
        <v>894244.62</v>
      </c>
      <c r="R7563" s="18">
        <f>SUBTOTAL(9,R7561:R7562)</f>
        <v>0</v>
      </c>
      <c r="S7563" s="18">
        <f>SUBTOTAL(9,S7561:S7562)</f>
        <v>894244.62</v>
      </c>
      <c r="T7563" s="18">
        <f>SUBTOTAL(9,T7561:T7562)</f>
        <v>0</v>
      </c>
      <c r="U7563" s="10">
        <f t="shared" si="238"/>
        <v>0</v>
      </c>
      <c r="V7563" s="20">
        <f t="shared" si="239"/>
        <v>0</v>
      </c>
    </row>
    <row r="7564" spans="1:22" ht="29" outlineLevel="4" x14ac:dyDescent="0.35">
      <c r="A7564" s="6" t="s">
        <v>743</v>
      </c>
      <c r="B7564" s="6" t="s">
        <v>744</v>
      </c>
      <c r="C7564" s="12" t="s">
        <v>8117</v>
      </c>
      <c r="D7564" s="5" t="s">
        <v>8121</v>
      </c>
      <c r="E7564" s="6" t="s">
        <v>8121</v>
      </c>
      <c r="F7564" s="1" t="s">
        <v>4</v>
      </c>
      <c r="G7564" s="15" t="s">
        <v>1372</v>
      </c>
      <c r="H7564" s="1" t="s">
        <v>8124</v>
      </c>
      <c r="I7564" s="2" t="s">
        <v>8125</v>
      </c>
      <c r="J7564" s="6" t="s">
        <v>8122</v>
      </c>
      <c r="K7564" s="6" t="s">
        <v>4</v>
      </c>
      <c r="L7564" s="6" t="s">
        <v>4</v>
      </c>
      <c r="M7564" s="6" t="s">
        <v>5</v>
      </c>
      <c r="N7564" s="6" t="s">
        <v>8123</v>
      </c>
      <c r="O7564" s="16">
        <v>44757</v>
      </c>
      <c r="P7564" s="6" t="s">
        <v>7</v>
      </c>
      <c r="Q7564" s="18">
        <v>2154037.15</v>
      </c>
      <c r="R7564" s="18">
        <v>0</v>
      </c>
      <c r="S7564" s="18">
        <v>2154037.15</v>
      </c>
      <c r="T7564" s="18">
        <v>0</v>
      </c>
      <c r="U7564" s="10">
        <f t="shared" si="238"/>
        <v>0</v>
      </c>
      <c r="V7564" s="20">
        <f t="shared" si="239"/>
        <v>0</v>
      </c>
    </row>
    <row r="7565" spans="1:22" outlineLevel="3" x14ac:dyDescent="0.35">
      <c r="H7565" s="14" t="s">
        <v>12664</v>
      </c>
      <c r="O7565" s="16"/>
      <c r="Q7565" s="18">
        <f>SUBTOTAL(9,Q7564:Q7564)</f>
        <v>2154037.15</v>
      </c>
      <c r="R7565" s="18">
        <f>SUBTOTAL(9,R7564:R7564)</f>
        <v>0</v>
      </c>
      <c r="S7565" s="18">
        <f>SUBTOTAL(9,S7564:S7564)</f>
        <v>2154037.15</v>
      </c>
      <c r="T7565" s="18">
        <f>SUBTOTAL(9,T7564:T7564)</f>
        <v>0</v>
      </c>
      <c r="U7565" s="10">
        <f t="shared" si="238"/>
        <v>0</v>
      </c>
      <c r="V7565" s="20">
        <f t="shared" si="239"/>
        <v>0</v>
      </c>
    </row>
    <row r="7566" spans="1:22" ht="29" outlineLevel="4" x14ac:dyDescent="0.35">
      <c r="A7566" s="6" t="s">
        <v>743</v>
      </c>
      <c r="B7566" s="6" t="s">
        <v>744</v>
      </c>
      <c r="C7566" s="12" t="s">
        <v>8117</v>
      </c>
      <c r="D7566" s="5" t="s">
        <v>8121</v>
      </c>
      <c r="E7566" s="6" t="s">
        <v>8121</v>
      </c>
      <c r="F7566" s="1" t="s">
        <v>13024</v>
      </c>
      <c r="G7566" s="15" t="s">
        <v>4</v>
      </c>
      <c r="H7566" s="1" t="s">
        <v>8127</v>
      </c>
      <c r="I7566" s="2" t="s">
        <v>8128</v>
      </c>
      <c r="J7566" s="6" t="s">
        <v>4</v>
      </c>
      <c r="K7566" s="6" t="s">
        <v>4</v>
      </c>
      <c r="L7566" s="6" t="s">
        <v>4</v>
      </c>
      <c r="M7566" s="6" t="s">
        <v>5</v>
      </c>
      <c r="N7566" s="6" t="s">
        <v>8126</v>
      </c>
      <c r="O7566" s="16">
        <v>45019</v>
      </c>
      <c r="P7566" s="6" t="s">
        <v>7</v>
      </c>
      <c r="Q7566" s="18">
        <v>181500</v>
      </c>
      <c r="R7566" s="18">
        <v>181500</v>
      </c>
      <c r="S7566" s="18">
        <v>0</v>
      </c>
      <c r="T7566" s="18">
        <v>0</v>
      </c>
      <c r="U7566" s="10">
        <f t="shared" si="238"/>
        <v>0</v>
      </c>
      <c r="V7566" s="20">
        <f t="shared" si="239"/>
        <v>0</v>
      </c>
    </row>
    <row r="7567" spans="1:22" outlineLevel="3" x14ac:dyDescent="0.35">
      <c r="H7567" s="14" t="s">
        <v>12665</v>
      </c>
      <c r="O7567" s="16"/>
      <c r="Q7567" s="18">
        <f>SUBTOTAL(9,Q7566:Q7566)</f>
        <v>181500</v>
      </c>
      <c r="R7567" s="18">
        <f>SUBTOTAL(9,R7566:R7566)</f>
        <v>181500</v>
      </c>
      <c r="S7567" s="18">
        <f>SUBTOTAL(9,S7566:S7566)</f>
        <v>0</v>
      </c>
      <c r="T7567" s="18">
        <f>SUBTOTAL(9,T7566:T7566)</f>
        <v>0</v>
      </c>
      <c r="U7567" s="10">
        <f t="shared" si="238"/>
        <v>0</v>
      </c>
      <c r="V7567" s="20">
        <f t="shared" si="239"/>
        <v>0</v>
      </c>
    </row>
    <row r="7568" spans="1:22" ht="29" outlineLevel="4" x14ac:dyDescent="0.35">
      <c r="A7568" s="6" t="s">
        <v>566</v>
      </c>
      <c r="B7568" s="6" t="s">
        <v>567</v>
      </c>
      <c r="C7568" s="12" t="s">
        <v>8117</v>
      </c>
      <c r="D7568" s="5" t="s">
        <v>8121</v>
      </c>
      <c r="E7568" s="6" t="s">
        <v>8129</v>
      </c>
      <c r="F7568" s="1" t="s">
        <v>573</v>
      </c>
      <c r="G7568" s="15" t="s">
        <v>4</v>
      </c>
      <c r="H7568" s="1" t="s">
        <v>8131</v>
      </c>
      <c r="I7568" s="2" t="s">
        <v>8132</v>
      </c>
      <c r="J7568" s="6" t="s">
        <v>4</v>
      </c>
      <c r="K7568" s="6" t="s">
        <v>4</v>
      </c>
      <c r="L7568" s="6" t="s">
        <v>4</v>
      </c>
      <c r="M7568" s="6" t="s">
        <v>5</v>
      </c>
      <c r="N7568" s="6" t="s">
        <v>8133</v>
      </c>
      <c r="O7568" s="16">
        <v>44848</v>
      </c>
      <c r="P7568" s="6" t="s">
        <v>7</v>
      </c>
      <c r="Q7568" s="18">
        <v>20124.84</v>
      </c>
      <c r="R7568" s="18">
        <v>20124.84</v>
      </c>
      <c r="S7568" s="18">
        <v>0</v>
      </c>
      <c r="T7568" s="18">
        <v>0</v>
      </c>
      <c r="U7568" s="10">
        <f t="shared" si="238"/>
        <v>0</v>
      </c>
      <c r="V7568" s="20">
        <f t="shared" si="239"/>
        <v>0</v>
      </c>
    </row>
    <row r="7569" spans="1:22" ht="29" outlineLevel="4" x14ac:dyDescent="0.35">
      <c r="A7569" s="6" t="s">
        <v>566</v>
      </c>
      <c r="B7569" s="6" t="s">
        <v>567</v>
      </c>
      <c r="C7569" s="12" t="s">
        <v>8117</v>
      </c>
      <c r="D7569" s="5" t="s">
        <v>8121</v>
      </c>
      <c r="E7569" s="6" t="s">
        <v>8129</v>
      </c>
      <c r="F7569" s="1" t="s">
        <v>573</v>
      </c>
      <c r="G7569" s="15" t="s">
        <v>4</v>
      </c>
      <c r="H7569" s="1" t="s">
        <v>8131</v>
      </c>
      <c r="I7569" s="2" t="s">
        <v>8132</v>
      </c>
      <c r="J7569" s="6" t="s">
        <v>4</v>
      </c>
      <c r="K7569" s="6" t="s">
        <v>4</v>
      </c>
      <c r="L7569" s="6" t="s">
        <v>4</v>
      </c>
      <c r="M7569" s="6" t="s">
        <v>5</v>
      </c>
      <c r="N7569" s="6" t="s">
        <v>8130</v>
      </c>
      <c r="O7569" s="16">
        <v>44855</v>
      </c>
      <c r="P7569" s="6" t="s">
        <v>7</v>
      </c>
      <c r="Q7569" s="18">
        <f>6683.16+0.15</f>
        <v>6683.3099999999995</v>
      </c>
      <c r="R7569" s="18">
        <f>6683.16+0.15</f>
        <v>6683.3099999999995</v>
      </c>
      <c r="S7569" s="18">
        <v>0</v>
      </c>
      <c r="T7569" s="18">
        <v>0</v>
      </c>
      <c r="U7569" s="10">
        <f t="shared" si="238"/>
        <v>0</v>
      </c>
      <c r="V7569" s="20">
        <f t="shared" si="239"/>
        <v>0</v>
      </c>
    </row>
    <row r="7570" spans="1:22" outlineLevel="3" x14ac:dyDescent="0.35">
      <c r="H7570" s="14" t="s">
        <v>12666</v>
      </c>
      <c r="O7570" s="16"/>
      <c r="Q7570" s="18">
        <f>SUBTOTAL(9,Q7568:Q7569)</f>
        <v>26808.15</v>
      </c>
      <c r="R7570" s="18">
        <f>SUBTOTAL(9,R7568:R7569)</f>
        <v>26808.15</v>
      </c>
      <c r="S7570" s="18">
        <f>SUBTOTAL(9,S7568:S7569)</f>
        <v>0</v>
      </c>
      <c r="T7570" s="18">
        <f>SUBTOTAL(9,T7568:T7569)</f>
        <v>0</v>
      </c>
      <c r="U7570" s="10">
        <f t="shared" si="238"/>
        <v>0</v>
      </c>
      <c r="V7570" s="20">
        <f t="shared" si="239"/>
        <v>0</v>
      </c>
    </row>
    <row r="7571" spans="1:22" ht="29" outlineLevel="4" x14ac:dyDescent="0.35">
      <c r="A7571" s="6" t="s">
        <v>566</v>
      </c>
      <c r="B7571" s="6" t="s">
        <v>567</v>
      </c>
      <c r="C7571" s="12" t="s">
        <v>8117</v>
      </c>
      <c r="D7571" s="5" t="s">
        <v>8121</v>
      </c>
      <c r="E7571" s="6" t="s">
        <v>8129</v>
      </c>
      <c r="F7571" s="1" t="s">
        <v>598</v>
      </c>
      <c r="G7571" s="15" t="s">
        <v>4</v>
      </c>
      <c r="H7571" s="1" t="s">
        <v>8135</v>
      </c>
      <c r="I7571" s="2" t="s">
        <v>8136</v>
      </c>
      <c r="J7571" s="6" t="s">
        <v>4</v>
      </c>
      <c r="K7571" s="6" t="s">
        <v>4</v>
      </c>
      <c r="L7571" s="6" t="s">
        <v>4</v>
      </c>
      <c r="M7571" s="6" t="s">
        <v>5</v>
      </c>
      <c r="N7571" s="6" t="s">
        <v>8137</v>
      </c>
      <c r="O7571" s="16">
        <v>44763</v>
      </c>
      <c r="P7571" s="6" t="s">
        <v>7</v>
      </c>
      <c r="Q7571" s="18">
        <v>1618.9</v>
      </c>
      <c r="R7571" s="18">
        <v>1618.9</v>
      </c>
      <c r="S7571" s="18">
        <v>0</v>
      </c>
      <c r="T7571" s="18">
        <v>0</v>
      </c>
      <c r="U7571" s="10">
        <f t="shared" si="238"/>
        <v>0</v>
      </c>
      <c r="V7571" s="20">
        <f t="shared" si="239"/>
        <v>0</v>
      </c>
    </row>
    <row r="7572" spans="1:22" ht="29" outlineLevel="4" x14ac:dyDescent="0.35">
      <c r="A7572" s="6" t="s">
        <v>566</v>
      </c>
      <c r="B7572" s="6" t="s">
        <v>567</v>
      </c>
      <c r="C7572" s="12" t="s">
        <v>8117</v>
      </c>
      <c r="D7572" s="5" t="s">
        <v>8121</v>
      </c>
      <c r="E7572" s="6" t="s">
        <v>8129</v>
      </c>
      <c r="F7572" s="1" t="s">
        <v>598</v>
      </c>
      <c r="G7572" s="15" t="s">
        <v>4</v>
      </c>
      <c r="H7572" s="1" t="s">
        <v>8135</v>
      </c>
      <c r="I7572" s="2" t="s">
        <v>8136</v>
      </c>
      <c r="J7572" s="6" t="s">
        <v>4</v>
      </c>
      <c r="K7572" s="6" t="s">
        <v>4</v>
      </c>
      <c r="L7572" s="6" t="s">
        <v>4</v>
      </c>
      <c r="M7572" s="6" t="s">
        <v>5</v>
      </c>
      <c r="N7572" s="6" t="s">
        <v>8134</v>
      </c>
      <c r="O7572" s="16">
        <v>44797</v>
      </c>
      <c r="P7572" s="6" t="s">
        <v>7</v>
      </c>
      <c r="Q7572" s="18">
        <v>5500.01</v>
      </c>
      <c r="R7572" s="18">
        <v>5500.01</v>
      </c>
      <c r="S7572" s="18">
        <v>0</v>
      </c>
      <c r="T7572" s="18">
        <v>0</v>
      </c>
      <c r="U7572" s="10">
        <f t="shared" si="238"/>
        <v>0</v>
      </c>
      <c r="V7572" s="20">
        <f t="shared" si="239"/>
        <v>0</v>
      </c>
    </row>
    <row r="7573" spans="1:22" ht="29" outlineLevel="4" x14ac:dyDescent="0.35">
      <c r="A7573" s="6" t="s">
        <v>566</v>
      </c>
      <c r="B7573" s="6" t="s">
        <v>567</v>
      </c>
      <c r="C7573" s="12" t="s">
        <v>8117</v>
      </c>
      <c r="D7573" s="5" t="s">
        <v>8121</v>
      </c>
      <c r="E7573" s="6" t="s">
        <v>8129</v>
      </c>
      <c r="F7573" s="1" t="s">
        <v>598</v>
      </c>
      <c r="G7573" s="15" t="s">
        <v>4</v>
      </c>
      <c r="H7573" s="1" t="s">
        <v>8135</v>
      </c>
      <c r="I7573" s="2" t="s">
        <v>8136</v>
      </c>
      <c r="J7573" s="6" t="s">
        <v>4</v>
      </c>
      <c r="K7573" s="6" t="s">
        <v>4</v>
      </c>
      <c r="L7573" s="6" t="s">
        <v>4</v>
      </c>
      <c r="M7573" s="6" t="s">
        <v>5</v>
      </c>
      <c r="N7573" s="6" t="s">
        <v>8138</v>
      </c>
      <c r="O7573" s="16">
        <v>44846</v>
      </c>
      <c r="P7573" s="6" t="s">
        <v>7</v>
      </c>
      <c r="Q7573" s="18">
        <v>9676.1</v>
      </c>
      <c r="R7573" s="18">
        <v>9676.1</v>
      </c>
      <c r="S7573" s="18">
        <v>0</v>
      </c>
      <c r="T7573" s="18">
        <v>0</v>
      </c>
      <c r="U7573" s="10">
        <f t="shared" si="238"/>
        <v>0</v>
      </c>
      <c r="V7573" s="20">
        <f t="shared" si="239"/>
        <v>0</v>
      </c>
    </row>
    <row r="7574" spans="1:22" outlineLevel="3" x14ac:dyDescent="0.35">
      <c r="H7574" s="14" t="s">
        <v>12667</v>
      </c>
      <c r="O7574" s="16"/>
      <c r="Q7574" s="18">
        <f>SUBTOTAL(9,Q7571:Q7573)</f>
        <v>16795.010000000002</v>
      </c>
      <c r="R7574" s="18">
        <f>SUBTOTAL(9,R7571:R7573)</f>
        <v>16795.010000000002</v>
      </c>
      <c r="S7574" s="18">
        <f>SUBTOTAL(9,S7571:S7573)</f>
        <v>0</v>
      </c>
      <c r="T7574" s="18">
        <f>SUBTOTAL(9,T7571:T7573)</f>
        <v>0</v>
      </c>
      <c r="U7574" s="10">
        <f t="shared" si="238"/>
        <v>0</v>
      </c>
      <c r="V7574" s="20">
        <f t="shared" si="239"/>
        <v>0</v>
      </c>
    </row>
    <row r="7575" spans="1:22" outlineLevel="2" x14ac:dyDescent="0.35">
      <c r="C7575" s="13" t="s">
        <v>11004</v>
      </c>
      <c r="O7575" s="16"/>
      <c r="Q7575" s="18">
        <f>SUBTOTAL(9,Q7561:Q7573)</f>
        <v>3273384.9299999997</v>
      </c>
      <c r="R7575" s="18">
        <f>SUBTOTAL(9,R7561:R7573)</f>
        <v>225103.16</v>
      </c>
      <c r="S7575" s="18">
        <f>SUBTOTAL(9,S7561:S7573)</f>
        <v>3048281.77</v>
      </c>
      <c r="T7575" s="18">
        <f>SUBTOTAL(9,T7561:T7573)</f>
        <v>0</v>
      </c>
      <c r="U7575" s="10">
        <f t="shared" si="238"/>
        <v>-4.6566128730773926E-10</v>
      </c>
      <c r="V7575" s="20">
        <f t="shared" si="239"/>
        <v>-4.6566128730773926E-10</v>
      </c>
    </row>
    <row r="7576" spans="1:22" outlineLevel="4" x14ac:dyDescent="0.35">
      <c r="A7576" s="6" t="s">
        <v>1200</v>
      </c>
      <c r="B7576" s="6" t="s">
        <v>1201</v>
      </c>
      <c r="C7576" s="12" t="s">
        <v>8139</v>
      </c>
      <c r="D7576" s="5" t="s">
        <v>8140</v>
      </c>
      <c r="E7576" s="6" t="s">
        <v>8140</v>
      </c>
      <c r="F7576" s="1" t="s">
        <v>4</v>
      </c>
      <c r="G7576" s="15" t="s">
        <v>1204</v>
      </c>
      <c r="H7576" s="1" t="s">
        <v>1206</v>
      </c>
      <c r="I7576" s="2" t="s">
        <v>1207</v>
      </c>
      <c r="J7576" s="6" t="s">
        <v>4</v>
      </c>
      <c r="K7576" s="6" t="s">
        <v>4</v>
      </c>
      <c r="L7576" s="6" t="s">
        <v>4</v>
      </c>
      <c r="M7576" s="6" t="s">
        <v>5</v>
      </c>
      <c r="N7576" s="6" t="s">
        <v>8141</v>
      </c>
      <c r="O7576" s="16">
        <v>44831</v>
      </c>
      <c r="P7576" s="6" t="s">
        <v>7</v>
      </c>
      <c r="Q7576" s="18">
        <v>16727.39</v>
      </c>
      <c r="R7576" s="18">
        <v>0</v>
      </c>
      <c r="S7576" s="18">
        <v>16727.39</v>
      </c>
      <c r="T7576" s="18">
        <v>0</v>
      </c>
      <c r="U7576" s="10">
        <f t="shared" si="238"/>
        <v>0</v>
      </c>
      <c r="V7576" s="20">
        <f t="shared" si="239"/>
        <v>0</v>
      </c>
    </row>
    <row r="7577" spans="1:22" outlineLevel="4" x14ac:dyDescent="0.35">
      <c r="A7577" s="6" t="s">
        <v>1200</v>
      </c>
      <c r="B7577" s="6" t="s">
        <v>1201</v>
      </c>
      <c r="C7577" s="12" t="s">
        <v>8139</v>
      </c>
      <c r="D7577" s="5" t="s">
        <v>8140</v>
      </c>
      <c r="E7577" s="6" t="s">
        <v>8140</v>
      </c>
      <c r="F7577" s="1" t="s">
        <v>4</v>
      </c>
      <c r="G7577" s="15" t="s">
        <v>1204</v>
      </c>
      <c r="H7577" s="1" t="s">
        <v>1206</v>
      </c>
      <c r="I7577" s="2" t="s">
        <v>1207</v>
      </c>
      <c r="J7577" s="6" t="s">
        <v>4</v>
      </c>
      <c r="K7577" s="6" t="s">
        <v>4</v>
      </c>
      <c r="L7577" s="6" t="s">
        <v>4</v>
      </c>
      <c r="M7577" s="6" t="s">
        <v>5</v>
      </c>
      <c r="N7577" s="6" t="s">
        <v>8142</v>
      </c>
      <c r="O7577" s="16">
        <v>44923</v>
      </c>
      <c r="P7577" s="6" t="s">
        <v>7</v>
      </c>
      <c r="Q7577" s="18">
        <v>16727.39</v>
      </c>
      <c r="R7577" s="18">
        <v>0</v>
      </c>
      <c r="S7577" s="18">
        <v>16727.39</v>
      </c>
      <c r="T7577" s="18">
        <v>0</v>
      </c>
      <c r="U7577" s="10">
        <f t="shared" si="238"/>
        <v>0</v>
      </c>
      <c r="V7577" s="20">
        <f t="shared" si="239"/>
        <v>0</v>
      </c>
    </row>
    <row r="7578" spans="1:22" outlineLevel="3" x14ac:dyDescent="0.35">
      <c r="H7578" s="14" t="s">
        <v>11554</v>
      </c>
      <c r="O7578" s="16"/>
      <c r="Q7578" s="18">
        <f>SUBTOTAL(9,Q7576:Q7577)</f>
        <v>33454.78</v>
      </c>
      <c r="R7578" s="18">
        <f>SUBTOTAL(9,R7576:R7577)</f>
        <v>0</v>
      </c>
      <c r="S7578" s="18">
        <f>SUBTOTAL(9,S7576:S7577)</f>
        <v>33454.78</v>
      </c>
      <c r="T7578" s="18">
        <f>SUBTOTAL(9,T7576:T7577)</f>
        <v>0</v>
      </c>
      <c r="U7578" s="10">
        <f t="shared" si="238"/>
        <v>0</v>
      </c>
      <c r="V7578" s="20">
        <f t="shared" si="239"/>
        <v>0</v>
      </c>
    </row>
    <row r="7579" spans="1:22" outlineLevel="2" x14ac:dyDescent="0.35">
      <c r="C7579" s="13" t="s">
        <v>11005</v>
      </c>
      <c r="O7579" s="16"/>
      <c r="Q7579" s="18">
        <f>SUBTOTAL(9,Q7576:Q7577)</f>
        <v>33454.78</v>
      </c>
      <c r="R7579" s="18">
        <f>SUBTOTAL(9,R7576:R7577)</f>
        <v>0</v>
      </c>
      <c r="S7579" s="18">
        <f>SUBTOTAL(9,S7576:S7577)</f>
        <v>33454.78</v>
      </c>
      <c r="T7579" s="18">
        <f>SUBTOTAL(9,T7576:T7577)</f>
        <v>0</v>
      </c>
      <c r="U7579" s="10">
        <f t="shared" si="238"/>
        <v>0</v>
      </c>
      <c r="V7579" s="20">
        <f t="shared" si="239"/>
        <v>0</v>
      </c>
    </row>
    <row r="7580" spans="1:22" outlineLevel="4" x14ac:dyDescent="0.35">
      <c r="A7580" s="6" t="s">
        <v>1200</v>
      </c>
      <c r="B7580" s="6" t="s">
        <v>1201</v>
      </c>
      <c r="C7580" s="12" t="s">
        <v>8143</v>
      </c>
      <c r="D7580" s="5" t="s">
        <v>8144</v>
      </c>
      <c r="E7580" s="6" t="s">
        <v>8144</v>
      </c>
      <c r="F7580" s="1" t="s">
        <v>4</v>
      </c>
      <c r="G7580" s="15" t="s">
        <v>1204</v>
      </c>
      <c r="H7580" s="1" t="s">
        <v>1206</v>
      </c>
      <c r="I7580" s="2" t="s">
        <v>1207</v>
      </c>
      <c r="J7580" s="6" t="s">
        <v>4</v>
      </c>
      <c r="K7580" s="6" t="s">
        <v>4</v>
      </c>
      <c r="L7580" s="6" t="s">
        <v>4</v>
      </c>
      <c r="M7580" s="6" t="s">
        <v>5</v>
      </c>
      <c r="N7580" s="6" t="s">
        <v>8145</v>
      </c>
      <c r="O7580" s="16">
        <v>44831</v>
      </c>
      <c r="P7580" s="6" t="s">
        <v>7</v>
      </c>
      <c r="Q7580" s="18">
        <v>19907.25</v>
      </c>
      <c r="R7580" s="18">
        <v>0</v>
      </c>
      <c r="S7580" s="18">
        <v>19907.25</v>
      </c>
      <c r="T7580" s="18">
        <v>0</v>
      </c>
      <c r="U7580" s="10">
        <f t="shared" si="238"/>
        <v>0</v>
      </c>
      <c r="V7580" s="20">
        <f t="shared" si="239"/>
        <v>0</v>
      </c>
    </row>
    <row r="7581" spans="1:22" outlineLevel="4" x14ac:dyDescent="0.35">
      <c r="A7581" s="6" t="s">
        <v>1200</v>
      </c>
      <c r="B7581" s="6" t="s">
        <v>1201</v>
      </c>
      <c r="C7581" s="12" t="s">
        <v>8143</v>
      </c>
      <c r="D7581" s="5" t="s">
        <v>8144</v>
      </c>
      <c r="E7581" s="6" t="s">
        <v>8144</v>
      </c>
      <c r="F7581" s="1" t="s">
        <v>4</v>
      </c>
      <c r="G7581" s="15" t="s">
        <v>1204</v>
      </c>
      <c r="H7581" s="1" t="s">
        <v>1206</v>
      </c>
      <c r="I7581" s="2" t="s">
        <v>1207</v>
      </c>
      <c r="J7581" s="6" t="s">
        <v>4</v>
      </c>
      <c r="K7581" s="6" t="s">
        <v>4</v>
      </c>
      <c r="L7581" s="6" t="s">
        <v>4</v>
      </c>
      <c r="M7581" s="6" t="s">
        <v>5</v>
      </c>
      <c r="N7581" s="6" t="s">
        <v>8146</v>
      </c>
      <c r="O7581" s="16">
        <v>44923</v>
      </c>
      <c r="P7581" s="6" t="s">
        <v>7</v>
      </c>
      <c r="Q7581" s="18">
        <v>19907.240000000002</v>
      </c>
      <c r="R7581" s="18">
        <v>0</v>
      </c>
      <c r="S7581" s="18">
        <v>19907.240000000002</v>
      </c>
      <c r="T7581" s="18">
        <v>0</v>
      </c>
      <c r="U7581" s="10">
        <f t="shared" si="238"/>
        <v>0</v>
      </c>
      <c r="V7581" s="20">
        <f t="shared" si="239"/>
        <v>0</v>
      </c>
    </row>
    <row r="7582" spans="1:22" outlineLevel="3" x14ac:dyDescent="0.35">
      <c r="H7582" s="14" t="s">
        <v>11554</v>
      </c>
      <c r="O7582" s="16"/>
      <c r="Q7582" s="18">
        <f>SUBTOTAL(9,Q7580:Q7581)</f>
        <v>39814.490000000005</v>
      </c>
      <c r="R7582" s="18">
        <f>SUBTOTAL(9,R7580:R7581)</f>
        <v>0</v>
      </c>
      <c r="S7582" s="18">
        <f>SUBTOTAL(9,S7580:S7581)</f>
        <v>39814.490000000005</v>
      </c>
      <c r="T7582" s="18">
        <f>SUBTOTAL(9,T7580:T7581)</f>
        <v>0</v>
      </c>
      <c r="U7582" s="10">
        <f t="shared" si="238"/>
        <v>0</v>
      </c>
      <c r="V7582" s="20">
        <f t="shared" si="239"/>
        <v>0</v>
      </c>
    </row>
    <row r="7583" spans="1:22" outlineLevel="2" x14ac:dyDescent="0.35">
      <c r="C7583" s="13" t="s">
        <v>11006</v>
      </c>
      <c r="O7583" s="16"/>
      <c r="Q7583" s="18">
        <f>SUBTOTAL(9,Q7580:Q7581)</f>
        <v>39814.490000000005</v>
      </c>
      <c r="R7583" s="18">
        <f>SUBTOTAL(9,R7580:R7581)</f>
        <v>0</v>
      </c>
      <c r="S7583" s="18">
        <f>SUBTOTAL(9,S7580:S7581)</f>
        <v>39814.490000000005</v>
      </c>
      <c r="T7583" s="18">
        <f>SUBTOTAL(9,T7580:T7581)</f>
        <v>0</v>
      </c>
      <c r="U7583" s="10">
        <f t="shared" si="238"/>
        <v>0</v>
      </c>
      <c r="V7583" s="20">
        <f t="shared" si="239"/>
        <v>0</v>
      </c>
    </row>
    <row r="7584" spans="1:22" outlineLevel="4" x14ac:dyDescent="0.35">
      <c r="A7584" s="6" t="s">
        <v>1200</v>
      </c>
      <c r="B7584" s="6" t="s">
        <v>1201</v>
      </c>
      <c r="C7584" s="12" t="s">
        <v>8147</v>
      </c>
      <c r="D7584" s="5" t="s">
        <v>8148</v>
      </c>
      <c r="E7584" s="6" t="s">
        <v>8148</v>
      </c>
      <c r="F7584" s="1" t="s">
        <v>4</v>
      </c>
      <c r="G7584" s="15" t="s">
        <v>1204</v>
      </c>
      <c r="H7584" s="1" t="s">
        <v>1206</v>
      </c>
      <c r="I7584" s="2" t="s">
        <v>1207</v>
      </c>
      <c r="J7584" s="6" t="s">
        <v>4</v>
      </c>
      <c r="K7584" s="6" t="s">
        <v>4</v>
      </c>
      <c r="L7584" s="6" t="s">
        <v>4</v>
      </c>
      <c r="M7584" s="6" t="s">
        <v>5</v>
      </c>
      <c r="N7584" s="6" t="s">
        <v>8149</v>
      </c>
      <c r="O7584" s="16">
        <v>44831</v>
      </c>
      <c r="P7584" s="6" t="s">
        <v>7</v>
      </c>
      <c r="Q7584" s="18">
        <v>4353.78</v>
      </c>
      <c r="R7584" s="18">
        <v>0</v>
      </c>
      <c r="S7584" s="18">
        <v>4353.78</v>
      </c>
      <c r="T7584" s="18">
        <v>0</v>
      </c>
      <c r="U7584" s="10">
        <f t="shared" si="238"/>
        <v>0</v>
      </c>
      <c r="V7584" s="20">
        <f t="shared" si="239"/>
        <v>0</v>
      </c>
    </row>
    <row r="7585" spans="1:22" outlineLevel="4" x14ac:dyDescent="0.35">
      <c r="A7585" s="6" t="s">
        <v>1200</v>
      </c>
      <c r="B7585" s="6" t="s">
        <v>1201</v>
      </c>
      <c r="C7585" s="12" t="s">
        <v>8147</v>
      </c>
      <c r="D7585" s="5" t="s">
        <v>8148</v>
      </c>
      <c r="E7585" s="6" t="s">
        <v>8148</v>
      </c>
      <c r="F7585" s="1" t="s">
        <v>4</v>
      </c>
      <c r="G7585" s="15" t="s">
        <v>1204</v>
      </c>
      <c r="H7585" s="1" t="s">
        <v>1206</v>
      </c>
      <c r="I7585" s="2" t="s">
        <v>1207</v>
      </c>
      <c r="J7585" s="6" t="s">
        <v>4</v>
      </c>
      <c r="K7585" s="6" t="s">
        <v>4</v>
      </c>
      <c r="L7585" s="6" t="s">
        <v>4</v>
      </c>
      <c r="M7585" s="6" t="s">
        <v>5</v>
      </c>
      <c r="N7585" s="6" t="s">
        <v>8150</v>
      </c>
      <c r="O7585" s="16">
        <v>44923</v>
      </c>
      <c r="P7585" s="6" t="s">
        <v>7</v>
      </c>
      <c r="Q7585" s="18">
        <v>4353.76</v>
      </c>
      <c r="R7585" s="18">
        <v>0</v>
      </c>
      <c r="S7585" s="18">
        <v>4353.76</v>
      </c>
      <c r="T7585" s="18">
        <v>0</v>
      </c>
      <c r="U7585" s="10">
        <f t="shared" si="238"/>
        <v>0</v>
      </c>
      <c r="V7585" s="20">
        <f t="shared" si="239"/>
        <v>0</v>
      </c>
    </row>
    <row r="7586" spans="1:22" outlineLevel="3" x14ac:dyDescent="0.35">
      <c r="H7586" s="14" t="s">
        <v>11554</v>
      </c>
      <c r="O7586" s="16"/>
      <c r="Q7586" s="18">
        <f>SUBTOTAL(9,Q7584:Q7585)</f>
        <v>8707.5400000000009</v>
      </c>
      <c r="R7586" s="18">
        <f>SUBTOTAL(9,R7584:R7585)</f>
        <v>0</v>
      </c>
      <c r="S7586" s="18">
        <f>SUBTOTAL(9,S7584:S7585)</f>
        <v>8707.5400000000009</v>
      </c>
      <c r="T7586" s="18">
        <f>SUBTOTAL(9,T7584:T7585)</f>
        <v>0</v>
      </c>
      <c r="U7586" s="10">
        <f t="shared" si="238"/>
        <v>0</v>
      </c>
      <c r="V7586" s="20">
        <f t="shared" si="239"/>
        <v>0</v>
      </c>
    </row>
    <row r="7587" spans="1:22" outlineLevel="2" x14ac:dyDescent="0.35">
      <c r="C7587" s="13" t="s">
        <v>11007</v>
      </c>
      <c r="O7587" s="16"/>
      <c r="Q7587" s="18">
        <f>SUBTOTAL(9,Q7584:Q7585)</f>
        <v>8707.5400000000009</v>
      </c>
      <c r="R7587" s="18">
        <f>SUBTOTAL(9,R7584:R7585)</f>
        <v>0</v>
      </c>
      <c r="S7587" s="18">
        <f>SUBTOTAL(9,S7584:S7585)</f>
        <v>8707.5400000000009</v>
      </c>
      <c r="T7587" s="18">
        <f>SUBTOTAL(9,T7584:T7585)</f>
        <v>0</v>
      </c>
      <c r="U7587" s="10">
        <f t="shared" si="238"/>
        <v>0</v>
      </c>
      <c r="V7587" s="20">
        <f t="shared" si="239"/>
        <v>0</v>
      </c>
    </row>
    <row r="7588" spans="1:22" outlineLevel="4" x14ac:dyDescent="0.35">
      <c r="A7588" s="6" t="s">
        <v>1200</v>
      </c>
      <c r="B7588" s="6" t="s">
        <v>1201</v>
      </c>
      <c r="C7588" s="12" t="s">
        <v>8151</v>
      </c>
      <c r="D7588" s="5" t="s">
        <v>8152</v>
      </c>
      <c r="E7588" s="6" t="s">
        <v>8152</v>
      </c>
      <c r="F7588" s="1" t="s">
        <v>4</v>
      </c>
      <c r="G7588" s="15" t="s">
        <v>1204</v>
      </c>
      <c r="H7588" s="1" t="s">
        <v>1206</v>
      </c>
      <c r="I7588" s="2" t="s">
        <v>1207</v>
      </c>
      <c r="J7588" s="6" t="s">
        <v>4</v>
      </c>
      <c r="K7588" s="6" t="s">
        <v>4</v>
      </c>
      <c r="L7588" s="6" t="s">
        <v>4</v>
      </c>
      <c r="M7588" s="6" t="s">
        <v>5</v>
      </c>
      <c r="N7588" s="6" t="s">
        <v>8153</v>
      </c>
      <c r="O7588" s="16">
        <v>44831</v>
      </c>
      <c r="P7588" s="6" t="s">
        <v>7</v>
      </c>
      <c r="Q7588" s="18">
        <v>8614.01</v>
      </c>
      <c r="R7588" s="18">
        <v>0</v>
      </c>
      <c r="S7588" s="18">
        <v>8614.01</v>
      </c>
      <c r="T7588" s="18">
        <v>0</v>
      </c>
      <c r="U7588" s="10">
        <f t="shared" si="238"/>
        <v>0</v>
      </c>
      <c r="V7588" s="20">
        <f t="shared" si="239"/>
        <v>0</v>
      </c>
    </row>
    <row r="7589" spans="1:22" outlineLevel="4" x14ac:dyDescent="0.35">
      <c r="A7589" s="6" t="s">
        <v>1200</v>
      </c>
      <c r="B7589" s="6" t="s">
        <v>1201</v>
      </c>
      <c r="C7589" s="12" t="s">
        <v>8151</v>
      </c>
      <c r="D7589" s="5" t="s">
        <v>8152</v>
      </c>
      <c r="E7589" s="6" t="s">
        <v>8152</v>
      </c>
      <c r="F7589" s="1" t="s">
        <v>4</v>
      </c>
      <c r="G7589" s="15" t="s">
        <v>1204</v>
      </c>
      <c r="H7589" s="1" t="s">
        <v>1206</v>
      </c>
      <c r="I7589" s="2" t="s">
        <v>1207</v>
      </c>
      <c r="J7589" s="6" t="s">
        <v>4</v>
      </c>
      <c r="K7589" s="6" t="s">
        <v>4</v>
      </c>
      <c r="L7589" s="6" t="s">
        <v>4</v>
      </c>
      <c r="M7589" s="6" t="s">
        <v>5</v>
      </c>
      <c r="N7589" s="6" t="s">
        <v>8154</v>
      </c>
      <c r="O7589" s="16">
        <v>44923</v>
      </c>
      <c r="P7589" s="6" t="s">
        <v>7</v>
      </c>
      <c r="Q7589" s="18">
        <v>8613.99</v>
      </c>
      <c r="R7589" s="18">
        <v>0</v>
      </c>
      <c r="S7589" s="18">
        <v>8613.99</v>
      </c>
      <c r="T7589" s="18">
        <v>0</v>
      </c>
      <c r="U7589" s="10">
        <f t="shared" si="238"/>
        <v>0</v>
      </c>
      <c r="V7589" s="20">
        <f t="shared" si="239"/>
        <v>0</v>
      </c>
    </row>
    <row r="7590" spans="1:22" outlineLevel="3" x14ac:dyDescent="0.35">
      <c r="H7590" s="14" t="s">
        <v>11554</v>
      </c>
      <c r="O7590" s="16"/>
      <c r="Q7590" s="18">
        <f>SUBTOTAL(9,Q7588:Q7589)</f>
        <v>17228</v>
      </c>
      <c r="R7590" s="18">
        <f>SUBTOTAL(9,R7588:R7589)</f>
        <v>0</v>
      </c>
      <c r="S7590" s="18">
        <f>SUBTOTAL(9,S7588:S7589)</f>
        <v>17228</v>
      </c>
      <c r="T7590" s="18">
        <f>SUBTOTAL(9,T7588:T7589)</f>
        <v>0</v>
      </c>
      <c r="U7590" s="10">
        <f t="shared" si="238"/>
        <v>0</v>
      </c>
      <c r="V7590" s="20">
        <f t="shared" si="239"/>
        <v>0</v>
      </c>
    </row>
    <row r="7591" spans="1:22" outlineLevel="2" x14ac:dyDescent="0.35">
      <c r="C7591" s="13" t="s">
        <v>11008</v>
      </c>
      <c r="O7591" s="16"/>
      <c r="Q7591" s="18">
        <f>SUBTOTAL(9,Q7588:Q7589)</f>
        <v>17228</v>
      </c>
      <c r="R7591" s="18">
        <f>SUBTOTAL(9,R7588:R7589)</f>
        <v>0</v>
      </c>
      <c r="S7591" s="18">
        <f>SUBTOTAL(9,S7588:S7589)</f>
        <v>17228</v>
      </c>
      <c r="T7591" s="18">
        <f>SUBTOTAL(9,T7588:T7589)</f>
        <v>0</v>
      </c>
      <c r="U7591" s="10">
        <f t="shared" si="238"/>
        <v>0</v>
      </c>
      <c r="V7591" s="20">
        <f t="shared" si="239"/>
        <v>0</v>
      </c>
    </row>
    <row r="7592" spans="1:22" outlineLevel="4" x14ac:dyDescent="0.35">
      <c r="A7592" s="6" t="s">
        <v>1200</v>
      </c>
      <c r="B7592" s="6" t="s">
        <v>1201</v>
      </c>
      <c r="C7592" s="12" t="s">
        <v>8155</v>
      </c>
      <c r="D7592" s="5" t="s">
        <v>8156</v>
      </c>
      <c r="E7592" s="6" t="s">
        <v>8156</v>
      </c>
      <c r="F7592" s="1" t="s">
        <v>4</v>
      </c>
      <c r="G7592" s="15" t="s">
        <v>1204</v>
      </c>
      <c r="H7592" s="1" t="s">
        <v>1206</v>
      </c>
      <c r="I7592" s="2" t="s">
        <v>1207</v>
      </c>
      <c r="J7592" s="6" t="s">
        <v>4</v>
      </c>
      <c r="K7592" s="6" t="s">
        <v>4</v>
      </c>
      <c r="L7592" s="6" t="s">
        <v>4</v>
      </c>
      <c r="M7592" s="6" t="s">
        <v>5</v>
      </c>
      <c r="N7592" s="6" t="s">
        <v>8157</v>
      </c>
      <c r="O7592" s="16">
        <v>44831</v>
      </c>
      <c r="P7592" s="6" t="s">
        <v>7</v>
      </c>
      <c r="Q7592" s="18">
        <v>128333.14</v>
      </c>
      <c r="R7592" s="18">
        <v>0</v>
      </c>
      <c r="S7592" s="18">
        <v>128333.14</v>
      </c>
      <c r="T7592" s="18">
        <v>0</v>
      </c>
      <c r="U7592" s="10">
        <f t="shared" si="238"/>
        <v>0</v>
      </c>
      <c r="V7592" s="20">
        <f t="shared" si="239"/>
        <v>0</v>
      </c>
    </row>
    <row r="7593" spans="1:22" outlineLevel="4" x14ac:dyDescent="0.35">
      <c r="A7593" s="6" t="s">
        <v>1200</v>
      </c>
      <c r="B7593" s="6" t="s">
        <v>1201</v>
      </c>
      <c r="C7593" s="12" t="s">
        <v>8155</v>
      </c>
      <c r="D7593" s="5" t="s">
        <v>8156</v>
      </c>
      <c r="E7593" s="6" t="s">
        <v>8156</v>
      </c>
      <c r="F7593" s="1" t="s">
        <v>4</v>
      </c>
      <c r="G7593" s="15" t="s">
        <v>1204</v>
      </c>
      <c r="H7593" s="1" t="s">
        <v>1206</v>
      </c>
      <c r="I7593" s="2" t="s">
        <v>1207</v>
      </c>
      <c r="J7593" s="6" t="s">
        <v>4</v>
      </c>
      <c r="K7593" s="6" t="s">
        <v>4</v>
      </c>
      <c r="L7593" s="6" t="s">
        <v>4</v>
      </c>
      <c r="M7593" s="6" t="s">
        <v>5</v>
      </c>
      <c r="N7593" s="6" t="s">
        <v>8158</v>
      </c>
      <c r="O7593" s="16">
        <v>44923</v>
      </c>
      <c r="P7593" s="6" t="s">
        <v>7</v>
      </c>
      <c r="Q7593" s="18">
        <v>128333.12</v>
      </c>
      <c r="R7593" s="18">
        <v>0</v>
      </c>
      <c r="S7593" s="18">
        <v>128333.12</v>
      </c>
      <c r="T7593" s="18">
        <v>0</v>
      </c>
      <c r="U7593" s="10">
        <f t="shared" si="238"/>
        <v>0</v>
      </c>
      <c r="V7593" s="20">
        <f t="shared" si="239"/>
        <v>0</v>
      </c>
    </row>
    <row r="7594" spans="1:22" outlineLevel="3" x14ac:dyDescent="0.35">
      <c r="H7594" s="14" t="s">
        <v>11554</v>
      </c>
      <c r="O7594" s="16"/>
      <c r="Q7594" s="18">
        <f>SUBTOTAL(9,Q7592:Q7593)</f>
        <v>256666.26</v>
      </c>
      <c r="R7594" s="18">
        <f>SUBTOTAL(9,R7592:R7593)</f>
        <v>0</v>
      </c>
      <c r="S7594" s="18">
        <f>SUBTOTAL(9,S7592:S7593)</f>
        <v>256666.26</v>
      </c>
      <c r="T7594" s="18">
        <f>SUBTOTAL(9,T7592:T7593)</f>
        <v>0</v>
      </c>
      <c r="U7594" s="10">
        <f t="shared" si="238"/>
        <v>0</v>
      </c>
      <c r="V7594" s="20">
        <f t="shared" si="239"/>
        <v>0</v>
      </c>
    </row>
    <row r="7595" spans="1:22" outlineLevel="2" x14ac:dyDescent="0.35">
      <c r="C7595" s="13" t="s">
        <v>11009</v>
      </c>
      <c r="O7595" s="16"/>
      <c r="Q7595" s="18">
        <f>SUBTOTAL(9,Q7592:Q7593)</f>
        <v>256666.26</v>
      </c>
      <c r="R7595" s="18">
        <f>SUBTOTAL(9,R7592:R7593)</f>
        <v>0</v>
      </c>
      <c r="S7595" s="18">
        <f>SUBTOTAL(9,S7592:S7593)</f>
        <v>256666.26</v>
      </c>
      <c r="T7595" s="18">
        <f>SUBTOTAL(9,T7592:T7593)</f>
        <v>0</v>
      </c>
      <c r="U7595" s="10">
        <f t="shared" si="238"/>
        <v>0</v>
      </c>
      <c r="V7595" s="20">
        <f t="shared" si="239"/>
        <v>0</v>
      </c>
    </row>
    <row r="7596" spans="1:22" outlineLevel="4" x14ac:dyDescent="0.35">
      <c r="A7596" s="6" t="s">
        <v>1200</v>
      </c>
      <c r="B7596" s="6" t="s">
        <v>1201</v>
      </c>
      <c r="C7596" s="12" t="s">
        <v>8159</v>
      </c>
      <c r="D7596" s="5" t="s">
        <v>8160</v>
      </c>
      <c r="E7596" s="6" t="s">
        <v>8160</v>
      </c>
      <c r="F7596" s="1" t="s">
        <v>4</v>
      </c>
      <c r="G7596" s="15" t="s">
        <v>1204</v>
      </c>
      <c r="H7596" s="1" t="s">
        <v>1206</v>
      </c>
      <c r="I7596" s="2" t="s">
        <v>1207</v>
      </c>
      <c r="J7596" s="6" t="s">
        <v>4</v>
      </c>
      <c r="K7596" s="6" t="s">
        <v>4</v>
      </c>
      <c r="L7596" s="6" t="s">
        <v>4</v>
      </c>
      <c r="M7596" s="6" t="s">
        <v>5</v>
      </c>
      <c r="N7596" s="6" t="s">
        <v>8161</v>
      </c>
      <c r="O7596" s="16">
        <v>44831</v>
      </c>
      <c r="P7596" s="6" t="s">
        <v>7</v>
      </c>
      <c r="Q7596" s="18">
        <v>23735.8</v>
      </c>
      <c r="R7596" s="18">
        <v>0</v>
      </c>
      <c r="S7596" s="18">
        <v>23735.8</v>
      </c>
      <c r="T7596" s="18">
        <v>0</v>
      </c>
      <c r="U7596" s="10">
        <f t="shared" si="238"/>
        <v>0</v>
      </c>
      <c r="V7596" s="20">
        <f t="shared" si="239"/>
        <v>0</v>
      </c>
    </row>
    <row r="7597" spans="1:22" outlineLevel="4" x14ac:dyDescent="0.35">
      <c r="A7597" s="6" t="s">
        <v>1200</v>
      </c>
      <c r="B7597" s="6" t="s">
        <v>1201</v>
      </c>
      <c r="C7597" s="12" t="s">
        <v>8159</v>
      </c>
      <c r="D7597" s="5" t="s">
        <v>8160</v>
      </c>
      <c r="E7597" s="6" t="s">
        <v>8160</v>
      </c>
      <c r="F7597" s="1" t="s">
        <v>4</v>
      </c>
      <c r="G7597" s="15" t="s">
        <v>1204</v>
      </c>
      <c r="H7597" s="1" t="s">
        <v>1206</v>
      </c>
      <c r="I7597" s="2" t="s">
        <v>1207</v>
      </c>
      <c r="J7597" s="6" t="s">
        <v>4</v>
      </c>
      <c r="K7597" s="6" t="s">
        <v>4</v>
      </c>
      <c r="L7597" s="6" t="s">
        <v>4</v>
      </c>
      <c r="M7597" s="6" t="s">
        <v>5</v>
      </c>
      <c r="N7597" s="6" t="s">
        <v>8162</v>
      </c>
      <c r="O7597" s="16">
        <v>44923</v>
      </c>
      <c r="P7597" s="6" t="s">
        <v>7</v>
      </c>
      <c r="Q7597" s="18">
        <v>23735.8</v>
      </c>
      <c r="R7597" s="18">
        <v>0</v>
      </c>
      <c r="S7597" s="18">
        <v>23735.8</v>
      </c>
      <c r="T7597" s="18">
        <v>0</v>
      </c>
      <c r="U7597" s="10">
        <f t="shared" si="238"/>
        <v>0</v>
      </c>
      <c r="V7597" s="20">
        <f t="shared" si="239"/>
        <v>0</v>
      </c>
    </row>
    <row r="7598" spans="1:22" outlineLevel="3" x14ac:dyDescent="0.35">
      <c r="H7598" s="14" t="s">
        <v>11554</v>
      </c>
      <c r="O7598" s="16"/>
      <c r="Q7598" s="18">
        <f>SUBTOTAL(9,Q7596:Q7597)</f>
        <v>47471.6</v>
      </c>
      <c r="R7598" s="18">
        <f>SUBTOTAL(9,R7596:R7597)</f>
        <v>0</v>
      </c>
      <c r="S7598" s="18">
        <f>SUBTOTAL(9,S7596:S7597)</f>
        <v>47471.6</v>
      </c>
      <c r="T7598" s="18">
        <f>SUBTOTAL(9,T7596:T7597)</f>
        <v>0</v>
      </c>
      <c r="U7598" s="10">
        <f t="shared" si="238"/>
        <v>0</v>
      </c>
      <c r="V7598" s="20">
        <f t="shared" si="239"/>
        <v>0</v>
      </c>
    </row>
    <row r="7599" spans="1:22" outlineLevel="2" x14ac:dyDescent="0.35">
      <c r="C7599" s="13" t="s">
        <v>11010</v>
      </c>
      <c r="O7599" s="16"/>
      <c r="Q7599" s="18">
        <f>SUBTOTAL(9,Q7596:Q7597)</f>
        <v>47471.6</v>
      </c>
      <c r="R7599" s="18">
        <f>SUBTOTAL(9,R7596:R7597)</f>
        <v>0</v>
      </c>
      <c r="S7599" s="18">
        <f>SUBTOTAL(9,S7596:S7597)</f>
        <v>47471.6</v>
      </c>
      <c r="T7599" s="18">
        <f>SUBTOTAL(9,T7596:T7597)</f>
        <v>0</v>
      </c>
      <c r="U7599" s="10">
        <f t="shared" si="238"/>
        <v>0</v>
      </c>
      <c r="V7599" s="20">
        <f t="shared" si="239"/>
        <v>0</v>
      </c>
    </row>
    <row r="7600" spans="1:22" outlineLevel="4" x14ac:dyDescent="0.35">
      <c r="A7600" s="6" t="s">
        <v>1200</v>
      </c>
      <c r="B7600" s="6" t="s">
        <v>1201</v>
      </c>
      <c r="C7600" s="12" t="s">
        <v>8163</v>
      </c>
      <c r="D7600" s="5" t="s">
        <v>8164</v>
      </c>
      <c r="E7600" s="6" t="s">
        <v>8164</v>
      </c>
      <c r="F7600" s="1" t="s">
        <v>4</v>
      </c>
      <c r="G7600" s="15" t="s">
        <v>1204</v>
      </c>
      <c r="H7600" s="1" t="s">
        <v>1206</v>
      </c>
      <c r="I7600" s="2" t="s">
        <v>1207</v>
      </c>
      <c r="J7600" s="6" t="s">
        <v>4</v>
      </c>
      <c r="K7600" s="6" t="s">
        <v>4</v>
      </c>
      <c r="L7600" s="6" t="s">
        <v>4</v>
      </c>
      <c r="M7600" s="6" t="s">
        <v>5</v>
      </c>
      <c r="N7600" s="6" t="s">
        <v>8165</v>
      </c>
      <c r="O7600" s="16">
        <v>44831</v>
      </c>
      <c r="P7600" s="6" t="s">
        <v>7</v>
      </c>
      <c r="Q7600" s="18">
        <v>2194.61</v>
      </c>
      <c r="R7600" s="18">
        <v>0</v>
      </c>
      <c r="S7600" s="18">
        <v>2194.61</v>
      </c>
      <c r="T7600" s="18">
        <v>0</v>
      </c>
      <c r="U7600" s="10">
        <f t="shared" si="238"/>
        <v>0</v>
      </c>
      <c r="V7600" s="20">
        <f t="shared" si="239"/>
        <v>0</v>
      </c>
    </row>
    <row r="7601" spans="1:22" outlineLevel="4" x14ac:dyDescent="0.35">
      <c r="A7601" s="6" t="s">
        <v>1200</v>
      </c>
      <c r="B7601" s="6" t="s">
        <v>1201</v>
      </c>
      <c r="C7601" s="12" t="s">
        <v>8163</v>
      </c>
      <c r="D7601" s="5" t="s">
        <v>8164</v>
      </c>
      <c r="E7601" s="6" t="s">
        <v>8164</v>
      </c>
      <c r="F7601" s="1" t="s">
        <v>4</v>
      </c>
      <c r="G7601" s="15" t="s">
        <v>1204</v>
      </c>
      <c r="H7601" s="1" t="s">
        <v>1206</v>
      </c>
      <c r="I7601" s="2" t="s">
        <v>1207</v>
      </c>
      <c r="J7601" s="6" t="s">
        <v>4</v>
      </c>
      <c r="K7601" s="6" t="s">
        <v>4</v>
      </c>
      <c r="L7601" s="6" t="s">
        <v>4</v>
      </c>
      <c r="M7601" s="6" t="s">
        <v>5</v>
      </c>
      <c r="N7601" s="6" t="s">
        <v>8166</v>
      </c>
      <c r="O7601" s="16">
        <v>44923</v>
      </c>
      <c r="P7601" s="6" t="s">
        <v>7</v>
      </c>
      <c r="Q7601" s="18">
        <v>2194.6</v>
      </c>
      <c r="R7601" s="18">
        <v>0</v>
      </c>
      <c r="S7601" s="18">
        <v>2194.6</v>
      </c>
      <c r="T7601" s="18">
        <v>0</v>
      </c>
      <c r="U7601" s="10">
        <f t="shared" si="238"/>
        <v>0</v>
      </c>
      <c r="V7601" s="20">
        <f t="shared" si="239"/>
        <v>0</v>
      </c>
    </row>
    <row r="7602" spans="1:22" outlineLevel="3" x14ac:dyDescent="0.35">
      <c r="H7602" s="14" t="s">
        <v>11554</v>
      </c>
      <c r="O7602" s="16"/>
      <c r="Q7602" s="18">
        <f>SUBTOTAL(9,Q7600:Q7601)</f>
        <v>4389.21</v>
      </c>
      <c r="R7602" s="18">
        <f>SUBTOTAL(9,R7600:R7601)</f>
        <v>0</v>
      </c>
      <c r="S7602" s="18">
        <f>SUBTOTAL(9,S7600:S7601)</f>
        <v>4389.21</v>
      </c>
      <c r="T7602" s="18">
        <f>SUBTOTAL(9,T7600:T7601)</f>
        <v>0</v>
      </c>
      <c r="U7602" s="10">
        <f t="shared" si="238"/>
        <v>0</v>
      </c>
      <c r="V7602" s="20">
        <f t="shared" si="239"/>
        <v>0</v>
      </c>
    </row>
    <row r="7603" spans="1:22" outlineLevel="2" x14ac:dyDescent="0.35">
      <c r="C7603" s="13" t="s">
        <v>11011</v>
      </c>
      <c r="O7603" s="16"/>
      <c r="Q7603" s="18">
        <f>SUBTOTAL(9,Q7600:Q7601)</f>
        <v>4389.21</v>
      </c>
      <c r="R7603" s="18">
        <f>SUBTOTAL(9,R7600:R7601)</f>
        <v>0</v>
      </c>
      <c r="S7603" s="18">
        <f>SUBTOTAL(9,S7600:S7601)</f>
        <v>4389.21</v>
      </c>
      <c r="T7603" s="18">
        <f>SUBTOTAL(9,T7600:T7601)</f>
        <v>0</v>
      </c>
      <c r="U7603" s="10">
        <f t="shared" si="238"/>
        <v>0</v>
      </c>
      <c r="V7603" s="20">
        <f t="shared" si="239"/>
        <v>0</v>
      </c>
    </row>
    <row r="7604" spans="1:22" outlineLevel="4" x14ac:dyDescent="0.35">
      <c r="A7604" s="6" t="s">
        <v>1200</v>
      </c>
      <c r="B7604" s="6" t="s">
        <v>1201</v>
      </c>
      <c r="C7604" s="12" t="s">
        <v>8167</v>
      </c>
      <c r="D7604" s="5" t="s">
        <v>8168</v>
      </c>
      <c r="E7604" s="6" t="s">
        <v>8168</v>
      </c>
      <c r="F7604" s="1" t="s">
        <v>4</v>
      </c>
      <c r="G7604" s="15" t="s">
        <v>1204</v>
      </c>
      <c r="H7604" s="1" t="s">
        <v>1206</v>
      </c>
      <c r="I7604" s="2" t="s">
        <v>1207</v>
      </c>
      <c r="J7604" s="6" t="s">
        <v>4</v>
      </c>
      <c r="K7604" s="6" t="s">
        <v>4</v>
      </c>
      <c r="L7604" s="6" t="s">
        <v>4</v>
      </c>
      <c r="M7604" s="6" t="s">
        <v>5</v>
      </c>
      <c r="N7604" s="6" t="s">
        <v>8169</v>
      </c>
      <c r="O7604" s="16">
        <v>44831</v>
      </c>
      <c r="P7604" s="6" t="s">
        <v>7</v>
      </c>
      <c r="Q7604" s="18">
        <v>5734.27</v>
      </c>
      <c r="R7604" s="18">
        <v>0</v>
      </c>
      <c r="S7604" s="18">
        <v>5734.27</v>
      </c>
      <c r="T7604" s="18">
        <v>0</v>
      </c>
      <c r="U7604" s="10">
        <f t="shared" si="238"/>
        <v>0</v>
      </c>
      <c r="V7604" s="20">
        <f t="shared" si="239"/>
        <v>0</v>
      </c>
    </row>
    <row r="7605" spans="1:22" outlineLevel="4" x14ac:dyDescent="0.35">
      <c r="A7605" s="6" t="s">
        <v>1200</v>
      </c>
      <c r="B7605" s="6" t="s">
        <v>1201</v>
      </c>
      <c r="C7605" s="12" t="s">
        <v>8167</v>
      </c>
      <c r="D7605" s="5" t="s">
        <v>8168</v>
      </c>
      <c r="E7605" s="6" t="s">
        <v>8168</v>
      </c>
      <c r="F7605" s="1" t="s">
        <v>4</v>
      </c>
      <c r="G7605" s="15" t="s">
        <v>1204</v>
      </c>
      <c r="H7605" s="1" t="s">
        <v>1206</v>
      </c>
      <c r="I7605" s="2" t="s">
        <v>1207</v>
      </c>
      <c r="J7605" s="6" t="s">
        <v>4</v>
      </c>
      <c r="K7605" s="6" t="s">
        <v>4</v>
      </c>
      <c r="L7605" s="6" t="s">
        <v>4</v>
      </c>
      <c r="M7605" s="6" t="s">
        <v>5</v>
      </c>
      <c r="N7605" s="6" t="s">
        <v>8170</v>
      </c>
      <c r="O7605" s="16">
        <v>44923</v>
      </c>
      <c r="P7605" s="6" t="s">
        <v>7</v>
      </c>
      <c r="Q7605" s="18">
        <v>5734.25</v>
      </c>
      <c r="R7605" s="18">
        <v>0</v>
      </c>
      <c r="S7605" s="18">
        <v>5734.25</v>
      </c>
      <c r="T7605" s="18">
        <v>0</v>
      </c>
      <c r="U7605" s="10">
        <f t="shared" si="238"/>
        <v>0</v>
      </c>
      <c r="V7605" s="20">
        <f t="shared" si="239"/>
        <v>0</v>
      </c>
    </row>
    <row r="7606" spans="1:22" outlineLevel="3" x14ac:dyDescent="0.35">
      <c r="H7606" s="14" t="s">
        <v>11554</v>
      </c>
      <c r="O7606" s="16"/>
      <c r="Q7606" s="18">
        <f>SUBTOTAL(9,Q7604:Q7605)</f>
        <v>11468.52</v>
      </c>
      <c r="R7606" s="18">
        <f>SUBTOTAL(9,R7604:R7605)</f>
        <v>0</v>
      </c>
      <c r="S7606" s="18">
        <f>SUBTOTAL(9,S7604:S7605)</f>
        <v>11468.52</v>
      </c>
      <c r="T7606" s="18">
        <f>SUBTOTAL(9,T7604:T7605)</f>
        <v>0</v>
      </c>
      <c r="U7606" s="10">
        <f t="shared" si="238"/>
        <v>0</v>
      </c>
      <c r="V7606" s="20">
        <f t="shared" si="239"/>
        <v>0</v>
      </c>
    </row>
    <row r="7607" spans="1:22" outlineLevel="2" x14ac:dyDescent="0.35">
      <c r="C7607" s="13" t="s">
        <v>11012</v>
      </c>
      <c r="O7607" s="16"/>
      <c r="Q7607" s="18">
        <f>SUBTOTAL(9,Q7604:Q7605)</f>
        <v>11468.52</v>
      </c>
      <c r="R7607" s="18">
        <f>SUBTOTAL(9,R7604:R7605)</f>
        <v>0</v>
      </c>
      <c r="S7607" s="18">
        <f>SUBTOTAL(9,S7604:S7605)</f>
        <v>11468.52</v>
      </c>
      <c r="T7607" s="18">
        <f>SUBTOTAL(9,T7604:T7605)</f>
        <v>0</v>
      </c>
      <c r="U7607" s="10">
        <f t="shared" si="238"/>
        <v>0</v>
      </c>
      <c r="V7607" s="20">
        <f t="shared" si="239"/>
        <v>0</v>
      </c>
    </row>
    <row r="7608" spans="1:22" outlineLevel="4" x14ac:dyDescent="0.35">
      <c r="A7608" s="6" t="s">
        <v>1200</v>
      </c>
      <c r="B7608" s="6" t="s">
        <v>1201</v>
      </c>
      <c r="C7608" s="12" t="s">
        <v>8171</v>
      </c>
      <c r="D7608" s="5" t="s">
        <v>8172</v>
      </c>
      <c r="E7608" s="6" t="s">
        <v>8172</v>
      </c>
      <c r="F7608" s="1" t="s">
        <v>4</v>
      </c>
      <c r="G7608" s="15" t="s">
        <v>1204</v>
      </c>
      <c r="H7608" s="1" t="s">
        <v>1206</v>
      </c>
      <c r="I7608" s="2" t="s">
        <v>1207</v>
      </c>
      <c r="J7608" s="6" t="s">
        <v>4</v>
      </c>
      <c r="K7608" s="6" t="s">
        <v>4</v>
      </c>
      <c r="L7608" s="6" t="s">
        <v>4</v>
      </c>
      <c r="M7608" s="6" t="s">
        <v>5</v>
      </c>
      <c r="N7608" s="6" t="s">
        <v>8173</v>
      </c>
      <c r="O7608" s="16">
        <v>44831</v>
      </c>
      <c r="P7608" s="6" t="s">
        <v>7</v>
      </c>
      <c r="Q7608" s="18">
        <v>83251.649999999994</v>
      </c>
      <c r="R7608" s="18">
        <v>0</v>
      </c>
      <c r="S7608" s="18">
        <v>83251.649999999994</v>
      </c>
      <c r="T7608" s="18">
        <v>0</v>
      </c>
      <c r="U7608" s="10">
        <f t="shared" si="238"/>
        <v>0</v>
      </c>
      <c r="V7608" s="20">
        <f t="shared" si="239"/>
        <v>0</v>
      </c>
    </row>
    <row r="7609" spans="1:22" outlineLevel="4" x14ac:dyDescent="0.35">
      <c r="A7609" s="6" t="s">
        <v>1200</v>
      </c>
      <c r="B7609" s="6" t="s">
        <v>1201</v>
      </c>
      <c r="C7609" s="12" t="s">
        <v>8171</v>
      </c>
      <c r="D7609" s="5" t="s">
        <v>8172</v>
      </c>
      <c r="E7609" s="6" t="s">
        <v>8172</v>
      </c>
      <c r="F7609" s="1" t="s">
        <v>4</v>
      </c>
      <c r="G7609" s="15" t="s">
        <v>1204</v>
      </c>
      <c r="H7609" s="1" t="s">
        <v>1206</v>
      </c>
      <c r="I7609" s="2" t="s">
        <v>1207</v>
      </c>
      <c r="J7609" s="6" t="s">
        <v>4</v>
      </c>
      <c r="K7609" s="6" t="s">
        <v>4</v>
      </c>
      <c r="L7609" s="6" t="s">
        <v>4</v>
      </c>
      <c r="M7609" s="6" t="s">
        <v>5</v>
      </c>
      <c r="N7609" s="6" t="s">
        <v>8174</v>
      </c>
      <c r="O7609" s="16">
        <v>44923</v>
      </c>
      <c r="P7609" s="6" t="s">
        <v>7</v>
      </c>
      <c r="Q7609" s="18">
        <v>83251.64</v>
      </c>
      <c r="R7609" s="18">
        <v>0</v>
      </c>
      <c r="S7609" s="18">
        <v>83251.64</v>
      </c>
      <c r="T7609" s="18">
        <v>0</v>
      </c>
      <c r="U7609" s="10">
        <f t="shared" si="238"/>
        <v>0</v>
      </c>
      <c r="V7609" s="20">
        <f t="shared" si="239"/>
        <v>0</v>
      </c>
    </row>
    <row r="7610" spans="1:22" outlineLevel="3" x14ac:dyDescent="0.35">
      <c r="H7610" s="14" t="s">
        <v>11554</v>
      </c>
      <c r="O7610" s="16"/>
      <c r="Q7610" s="18">
        <f>SUBTOTAL(9,Q7608:Q7609)</f>
        <v>166503.28999999998</v>
      </c>
      <c r="R7610" s="18">
        <f>SUBTOTAL(9,R7608:R7609)</f>
        <v>0</v>
      </c>
      <c r="S7610" s="18">
        <f>SUBTOTAL(9,S7608:S7609)</f>
        <v>166503.28999999998</v>
      </c>
      <c r="T7610" s="18">
        <f>SUBTOTAL(9,T7608:T7609)</f>
        <v>0</v>
      </c>
      <c r="U7610" s="10">
        <f t="shared" si="238"/>
        <v>0</v>
      </c>
      <c r="V7610" s="20">
        <f t="shared" si="239"/>
        <v>0</v>
      </c>
    </row>
    <row r="7611" spans="1:22" outlineLevel="2" x14ac:dyDescent="0.35">
      <c r="C7611" s="13" t="s">
        <v>11013</v>
      </c>
      <c r="O7611" s="16"/>
      <c r="Q7611" s="18">
        <f>SUBTOTAL(9,Q7608:Q7609)</f>
        <v>166503.28999999998</v>
      </c>
      <c r="R7611" s="18">
        <f>SUBTOTAL(9,R7608:R7609)</f>
        <v>0</v>
      </c>
      <c r="S7611" s="18">
        <f>SUBTOTAL(9,S7608:S7609)</f>
        <v>166503.28999999998</v>
      </c>
      <c r="T7611" s="18">
        <f>SUBTOTAL(9,T7608:T7609)</f>
        <v>0</v>
      </c>
      <c r="U7611" s="10">
        <f t="shared" si="238"/>
        <v>0</v>
      </c>
      <c r="V7611" s="20">
        <f t="shared" si="239"/>
        <v>0</v>
      </c>
    </row>
    <row r="7612" spans="1:22" outlineLevel="4" x14ac:dyDescent="0.35">
      <c r="A7612" s="6" t="s">
        <v>1200</v>
      </c>
      <c r="B7612" s="6" t="s">
        <v>1201</v>
      </c>
      <c r="C7612" s="12" t="s">
        <v>8175</v>
      </c>
      <c r="D7612" s="5" t="s">
        <v>8176</v>
      </c>
      <c r="E7612" s="6" t="s">
        <v>8176</v>
      </c>
      <c r="F7612" s="1" t="s">
        <v>4</v>
      </c>
      <c r="G7612" s="15" t="s">
        <v>1204</v>
      </c>
      <c r="H7612" s="1" t="s">
        <v>1206</v>
      </c>
      <c r="I7612" s="2" t="s">
        <v>1207</v>
      </c>
      <c r="J7612" s="6" t="s">
        <v>4</v>
      </c>
      <c r="K7612" s="6" t="s">
        <v>4</v>
      </c>
      <c r="L7612" s="6" t="s">
        <v>4</v>
      </c>
      <c r="M7612" s="6" t="s">
        <v>5</v>
      </c>
      <c r="N7612" s="6" t="s">
        <v>8177</v>
      </c>
      <c r="O7612" s="16">
        <v>44831</v>
      </c>
      <c r="P7612" s="6" t="s">
        <v>7</v>
      </c>
      <c r="Q7612" s="18">
        <v>46001.53</v>
      </c>
      <c r="R7612" s="18">
        <v>0</v>
      </c>
      <c r="S7612" s="18">
        <v>46001.53</v>
      </c>
      <c r="T7612" s="18">
        <v>0</v>
      </c>
      <c r="U7612" s="10">
        <f t="shared" si="238"/>
        <v>0</v>
      </c>
      <c r="V7612" s="20">
        <f t="shared" si="239"/>
        <v>0</v>
      </c>
    </row>
    <row r="7613" spans="1:22" outlineLevel="4" x14ac:dyDescent="0.35">
      <c r="A7613" s="6" t="s">
        <v>1200</v>
      </c>
      <c r="B7613" s="6" t="s">
        <v>1201</v>
      </c>
      <c r="C7613" s="12" t="s">
        <v>8175</v>
      </c>
      <c r="D7613" s="5" t="s">
        <v>8176</v>
      </c>
      <c r="E7613" s="6" t="s">
        <v>8176</v>
      </c>
      <c r="F7613" s="1" t="s">
        <v>4</v>
      </c>
      <c r="G7613" s="15" t="s">
        <v>1204</v>
      </c>
      <c r="H7613" s="1" t="s">
        <v>1206</v>
      </c>
      <c r="I7613" s="2" t="s">
        <v>1207</v>
      </c>
      <c r="J7613" s="6" t="s">
        <v>4</v>
      </c>
      <c r="K7613" s="6" t="s">
        <v>4</v>
      </c>
      <c r="L7613" s="6" t="s">
        <v>4</v>
      </c>
      <c r="M7613" s="6" t="s">
        <v>5</v>
      </c>
      <c r="N7613" s="6" t="s">
        <v>8178</v>
      </c>
      <c r="O7613" s="16">
        <v>44923</v>
      </c>
      <c r="P7613" s="6" t="s">
        <v>7</v>
      </c>
      <c r="Q7613" s="18">
        <v>46001.53</v>
      </c>
      <c r="R7613" s="18">
        <v>0</v>
      </c>
      <c r="S7613" s="18">
        <v>46001.53</v>
      </c>
      <c r="T7613" s="18">
        <v>0</v>
      </c>
      <c r="U7613" s="10">
        <f t="shared" si="238"/>
        <v>0</v>
      </c>
      <c r="V7613" s="20">
        <f t="shared" si="239"/>
        <v>0</v>
      </c>
    </row>
    <row r="7614" spans="1:22" outlineLevel="3" x14ac:dyDescent="0.35">
      <c r="H7614" s="14" t="s">
        <v>11554</v>
      </c>
      <c r="O7614" s="16"/>
      <c r="Q7614" s="18">
        <f>SUBTOTAL(9,Q7612:Q7613)</f>
        <v>92003.06</v>
      </c>
      <c r="R7614" s="18">
        <f>SUBTOTAL(9,R7612:R7613)</f>
        <v>0</v>
      </c>
      <c r="S7614" s="18">
        <f>SUBTOTAL(9,S7612:S7613)</f>
        <v>92003.06</v>
      </c>
      <c r="T7614" s="18">
        <f>SUBTOTAL(9,T7612:T7613)</f>
        <v>0</v>
      </c>
      <c r="U7614" s="10">
        <f t="shared" si="238"/>
        <v>0</v>
      </c>
      <c r="V7614" s="20">
        <f t="shared" si="239"/>
        <v>0</v>
      </c>
    </row>
    <row r="7615" spans="1:22" outlineLevel="2" x14ac:dyDescent="0.35">
      <c r="C7615" s="13" t="s">
        <v>11014</v>
      </c>
      <c r="O7615" s="16"/>
      <c r="Q7615" s="18">
        <f>SUBTOTAL(9,Q7612:Q7613)</f>
        <v>92003.06</v>
      </c>
      <c r="R7615" s="18">
        <f>SUBTOTAL(9,R7612:R7613)</f>
        <v>0</v>
      </c>
      <c r="S7615" s="18">
        <f>SUBTOTAL(9,S7612:S7613)</f>
        <v>92003.06</v>
      </c>
      <c r="T7615" s="18">
        <f>SUBTOTAL(9,T7612:T7613)</f>
        <v>0</v>
      </c>
      <c r="U7615" s="10">
        <f t="shared" si="238"/>
        <v>0</v>
      </c>
      <c r="V7615" s="20">
        <f t="shared" si="239"/>
        <v>0</v>
      </c>
    </row>
    <row r="7616" spans="1:22" outlineLevel="4" x14ac:dyDescent="0.35">
      <c r="A7616" s="6" t="s">
        <v>1200</v>
      </c>
      <c r="B7616" s="6" t="s">
        <v>1201</v>
      </c>
      <c r="C7616" s="12" t="s">
        <v>8179</v>
      </c>
      <c r="D7616" s="5" t="s">
        <v>8180</v>
      </c>
      <c r="E7616" s="6" t="s">
        <v>8180</v>
      </c>
      <c r="F7616" s="1" t="s">
        <v>4</v>
      </c>
      <c r="G7616" s="15" t="s">
        <v>1204</v>
      </c>
      <c r="H7616" s="1" t="s">
        <v>1206</v>
      </c>
      <c r="I7616" s="2" t="s">
        <v>1207</v>
      </c>
      <c r="J7616" s="6" t="s">
        <v>4</v>
      </c>
      <c r="K7616" s="6" t="s">
        <v>4</v>
      </c>
      <c r="L7616" s="6" t="s">
        <v>4</v>
      </c>
      <c r="M7616" s="6" t="s">
        <v>5</v>
      </c>
      <c r="N7616" s="6" t="s">
        <v>8181</v>
      </c>
      <c r="O7616" s="16">
        <v>44831</v>
      </c>
      <c r="P7616" s="6" t="s">
        <v>7</v>
      </c>
      <c r="Q7616" s="18">
        <v>43873.66</v>
      </c>
      <c r="R7616" s="18">
        <v>0</v>
      </c>
      <c r="S7616" s="18">
        <v>43873.66</v>
      </c>
      <c r="T7616" s="18">
        <v>0</v>
      </c>
      <c r="U7616" s="10">
        <f t="shared" si="238"/>
        <v>0</v>
      </c>
      <c r="V7616" s="20">
        <f t="shared" si="239"/>
        <v>0</v>
      </c>
    </row>
    <row r="7617" spans="1:22" outlineLevel="4" x14ac:dyDescent="0.35">
      <c r="A7617" s="6" t="s">
        <v>1200</v>
      </c>
      <c r="B7617" s="6" t="s">
        <v>1201</v>
      </c>
      <c r="C7617" s="12" t="s">
        <v>8179</v>
      </c>
      <c r="D7617" s="5" t="s">
        <v>8180</v>
      </c>
      <c r="E7617" s="6" t="s">
        <v>8180</v>
      </c>
      <c r="F7617" s="1" t="s">
        <v>4</v>
      </c>
      <c r="G7617" s="15" t="s">
        <v>1204</v>
      </c>
      <c r="H7617" s="1" t="s">
        <v>1206</v>
      </c>
      <c r="I7617" s="2" t="s">
        <v>1207</v>
      </c>
      <c r="J7617" s="6" t="s">
        <v>4</v>
      </c>
      <c r="K7617" s="6" t="s">
        <v>4</v>
      </c>
      <c r="L7617" s="6" t="s">
        <v>4</v>
      </c>
      <c r="M7617" s="6" t="s">
        <v>5</v>
      </c>
      <c r="N7617" s="6" t="s">
        <v>8182</v>
      </c>
      <c r="O7617" s="16">
        <v>44923</v>
      </c>
      <c r="P7617" s="6" t="s">
        <v>7</v>
      </c>
      <c r="Q7617" s="18">
        <v>43873.65</v>
      </c>
      <c r="R7617" s="18">
        <v>0</v>
      </c>
      <c r="S7617" s="18">
        <v>43873.65</v>
      </c>
      <c r="T7617" s="18">
        <v>0</v>
      </c>
      <c r="U7617" s="10">
        <f t="shared" si="238"/>
        <v>0</v>
      </c>
      <c r="V7617" s="20">
        <f t="shared" si="239"/>
        <v>0</v>
      </c>
    </row>
    <row r="7618" spans="1:22" outlineLevel="3" x14ac:dyDescent="0.35">
      <c r="H7618" s="14" t="s">
        <v>11554</v>
      </c>
      <c r="O7618" s="16"/>
      <c r="Q7618" s="18">
        <f>SUBTOTAL(9,Q7616:Q7617)</f>
        <v>87747.31</v>
      </c>
      <c r="R7618" s="18">
        <f>SUBTOTAL(9,R7616:R7617)</f>
        <v>0</v>
      </c>
      <c r="S7618" s="18">
        <f>SUBTOTAL(9,S7616:S7617)</f>
        <v>87747.31</v>
      </c>
      <c r="T7618" s="18">
        <f>SUBTOTAL(9,T7616:T7617)</f>
        <v>0</v>
      </c>
      <c r="U7618" s="10">
        <f t="shared" si="238"/>
        <v>0</v>
      </c>
      <c r="V7618" s="20">
        <f t="shared" si="239"/>
        <v>0</v>
      </c>
    </row>
    <row r="7619" spans="1:22" outlineLevel="2" x14ac:dyDescent="0.35">
      <c r="C7619" s="13" t="s">
        <v>11015</v>
      </c>
      <c r="O7619" s="16"/>
      <c r="Q7619" s="18">
        <f>SUBTOTAL(9,Q7616:Q7617)</f>
        <v>87747.31</v>
      </c>
      <c r="R7619" s="18">
        <f>SUBTOTAL(9,R7616:R7617)</f>
        <v>0</v>
      </c>
      <c r="S7619" s="18">
        <f>SUBTOTAL(9,S7616:S7617)</f>
        <v>87747.31</v>
      </c>
      <c r="T7619" s="18">
        <f>SUBTOTAL(9,T7616:T7617)</f>
        <v>0</v>
      </c>
      <c r="U7619" s="10">
        <f t="shared" ref="U7619:U7682" si="240">Q7619-R7619-S7619-T7619</f>
        <v>0</v>
      </c>
      <c r="V7619" s="20">
        <f t="shared" ref="V7619:V7682" si="241">Q7619-R7619-S7619-T7619</f>
        <v>0</v>
      </c>
    </row>
    <row r="7620" spans="1:22" outlineLevel="4" x14ac:dyDescent="0.35">
      <c r="A7620" s="6" t="s">
        <v>1200</v>
      </c>
      <c r="B7620" s="6" t="s">
        <v>1201</v>
      </c>
      <c r="C7620" s="12" t="s">
        <v>8183</v>
      </c>
      <c r="D7620" s="5" t="s">
        <v>8184</v>
      </c>
      <c r="E7620" s="6" t="s">
        <v>8184</v>
      </c>
      <c r="F7620" s="1" t="s">
        <v>4</v>
      </c>
      <c r="G7620" s="15" t="s">
        <v>1204</v>
      </c>
      <c r="H7620" s="1" t="s">
        <v>1206</v>
      </c>
      <c r="I7620" s="2" t="s">
        <v>1207</v>
      </c>
      <c r="J7620" s="6" t="s">
        <v>4</v>
      </c>
      <c r="K7620" s="6" t="s">
        <v>4</v>
      </c>
      <c r="L7620" s="6" t="s">
        <v>4</v>
      </c>
      <c r="M7620" s="6" t="s">
        <v>5</v>
      </c>
      <c r="N7620" s="6" t="s">
        <v>8185</v>
      </c>
      <c r="O7620" s="16">
        <v>44831</v>
      </c>
      <c r="P7620" s="6" t="s">
        <v>7</v>
      </c>
      <c r="Q7620" s="18">
        <v>9214.23</v>
      </c>
      <c r="R7620" s="18">
        <v>0</v>
      </c>
      <c r="S7620" s="18">
        <v>9214.23</v>
      </c>
      <c r="T7620" s="18">
        <v>0</v>
      </c>
      <c r="U7620" s="10">
        <f t="shared" si="240"/>
        <v>0</v>
      </c>
      <c r="V7620" s="20">
        <f t="shared" si="241"/>
        <v>0</v>
      </c>
    </row>
    <row r="7621" spans="1:22" outlineLevel="4" x14ac:dyDescent="0.35">
      <c r="A7621" s="6" t="s">
        <v>1200</v>
      </c>
      <c r="B7621" s="6" t="s">
        <v>1201</v>
      </c>
      <c r="C7621" s="12" t="s">
        <v>8183</v>
      </c>
      <c r="D7621" s="5" t="s">
        <v>8184</v>
      </c>
      <c r="E7621" s="6" t="s">
        <v>8184</v>
      </c>
      <c r="F7621" s="1" t="s">
        <v>4</v>
      </c>
      <c r="G7621" s="15" t="s">
        <v>1204</v>
      </c>
      <c r="H7621" s="1" t="s">
        <v>1206</v>
      </c>
      <c r="I7621" s="2" t="s">
        <v>1207</v>
      </c>
      <c r="J7621" s="6" t="s">
        <v>4</v>
      </c>
      <c r="K7621" s="6" t="s">
        <v>4</v>
      </c>
      <c r="L7621" s="6" t="s">
        <v>4</v>
      </c>
      <c r="M7621" s="6" t="s">
        <v>5</v>
      </c>
      <c r="N7621" s="6" t="s">
        <v>8186</v>
      </c>
      <c r="O7621" s="16">
        <v>44923</v>
      </c>
      <c r="P7621" s="6" t="s">
        <v>7</v>
      </c>
      <c r="Q7621" s="18">
        <v>9214.2199999999993</v>
      </c>
      <c r="R7621" s="18">
        <v>0</v>
      </c>
      <c r="S7621" s="18">
        <v>9214.2199999999993</v>
      </c>
      <c r="T7621" s="18">
        <v>0</v>
      </c>
      <c r="U7621" s="10">
        <f t="shared" si="240"/>
        <v>0</v>
      </c>
      <c r="V7621" s="20">
        <f t="shared" si="241"/>
        <v>0</v>
      </c>
    </row>
    <row r="7622" spans="1:22" outlineLevel="3" x14ac:dyDescent="0.35">
      <c r="H7622" s="14" t="s">
        <v>11554</v>
      </c>
      <c r="O7622" s="16"/>
      <c r="Q7622" s="18">
        <f>SUBTOTAL(9,Q7620:Q7621)</f>
        <v>18428.449999999997</v>
      </c>
      <c r="R7622" s="18">
        <f>SUBTOTAL(9,R7620:R7621)</f>
        <v>0</v>
      </c>
      <c r="S7622" s="18">
        <f>SUBTOTAL(9,S7620:S7621)</f>
        <v>18428.449999999997</v>
      </c>
      <c r="T7622" s="18">
        <f>SUBTOTAL(9,T7620:T7621)</f>
        <v>0</v>
      </c>
      <c r="U7622" s="10">
        <f t="shared" si="240"/>
        <v>0</v>
      </c>
      <c r="V7622" s="20">
        <f t="shared" si="241"/>
        <v>0</v>
      </c>
    </row>
    <row r="7623" spans="1:22" outlineLevel="2" x14ac:dyDescent="0.35">
      <c r="C7623" s="13" t="s">
        <v>11016</v>
      </c>
      <c r="O7623" s="16"/>
      <c r="Q7623" s="18">
        <f>SUBTOTAL(9,Q7620:Q7621)</f>
        <v>18428.449999999997</v>
      </c>
      <c r="R7623" s="18">
        <f>SUBTOTAL(9,R7620:R7621)</f>
        <v>0</v>
      </c>
      <c r="S7623" s="18">
        <f>SUBTOTAL(9,S7620:S7621)</f>
        <v>18428.449999999997</v>
      </c>
      <c r="T7623" s="18">
        <f>SUBTOTAL(9,T7620:T7621)</f>
        <v>0</v>
      </c>
      <c r="U7623" s="10">
        <f t="shared" si="240"/>
        <v>0</v>
      </c>
      <c r="V7623" s="20">
        <f t="shared" si="241"/>
        <v>0</v>
      </c>
    </row>
    <row r="7624" spans="1:22" outlineLevel="4" x14ac:dyDescent="0.35">
      <c r="A7624" s="6" t="s">
        <v>1200</v>
      </c>
      <c r="B7624" s="6" t="s">
        <v>1201</v>
      </c>
      <c r="C7624" s="12" t="s">
        <v>8187</v>
      </c>
      <c r="D7624" s="5" t="s">
        <v>8188</v>
      </c>
      <c r="E7624" s="6" t="s">
        <v>8188</v>
      </c>
      <c r="F7624" s="1" t="s">
        <v>4</v>
      </c>
      <c r="G7624" s="15" t="s">
        <v>1204</v>
      </c>
      <c r="H7624" s="1" t="s">
        <v>1206</v>
      </c>
      <c r="I7624" s="2" t="s">
        <v>1207</v>
      </c>
      <c r="J7624" s="6" t="s">
        <v>4</v>
      </c>
      <c r="K7624" s="6" t="s">
        <v>4</v>
      </c>
      <c r="L7624" s="6" t="s">
        <v>4</v>
      </c>
      <c r="M7624" s="6" t="s">
        <v>5</v>
      </c>
      <c r="N7624" s="6" t="s">
        <v>8189</v>
      </c>
      <c r="O7624" s="16">
        <v>44831</v>
      </c>
      <c r="P7624" s="6" t="s">
        <v>7</v>
      </c>
      <c r="Q7624" s="18">
        <v>38133.339999999997</v>
      </c>
      <c r="R7624" s="18">
        <v>0</v>
      </c>
      <c r="S7624" s="18">
        <v>38133.339999999997</v>
      </c>
      <c r="T7624" s="18">
        <v>0</v>
      </c>
      <c r="U7624" s="10">
        <f t="shared" si="240"/>
        <v>0</v>
      </c>
      <c r="V7624" s="20">
        <f t="shared" si="241"/>
        <v>0</v>
      </c>
    </row>
    <row r="7625" spans="1:22" outlineLevel="4" x14ac:dyDescent="0.35">
      <c r="A7625" s="6" t="s">
        <v>1200</v>
      </c>
      <c r="B7625" s="6" t="s">
        <v>1201</v>
      </c>
      <c r="C7625" s="12" t="s">
        <v>8187</v>
      </c>
      <c r="D7625" s="5" t="s">
        <v>8188</v>
      </c>
      <c r="E7625" s="6" t="s">
        <v>8188</v>
      </c>
      <c r="F7625" s="1" t="s">
        <v>4</v>
      </c>
      <c r="G7625" s="15" t="s">
        <v>1204</v>
      </c>
      <c r="H7625" s="1" t="s">
        <v>1206</v>
      </c>
      <c r="I7625" s="2" t="s">
        <v>1207</v>
      </c>
      <c r="J7625" s="6" t="s">
        <v>4</v>
      </c>
      <c r="K7625" s="6" t="s">
        <v>4</v>
      </c>
      <c r="L7625" s="6" t="s">
        <v>4</v>
      </c>
      <c r="M7625" s="6" t="s">
        <v>5</v>
      </c>
      <c r="N7625" s="6" t="s">
        <v>8190</v>
      </c>
      <c r="O7625" s="16">
        <v>44923</v>
      </c>
      <c r="P7625" s="6" t="s">
        <v>7</v>
      </c>
      <c r="Q7625" s="18">
        <v>38133.32</v>
      </c>
      <c r="R7625" s="18">
        <v>0</v>
      </c>
      <c r="S7625" s="18">
        <v>38133.32</v>
      </c>
      <c r="T7625" s="18">
        <v>0</v>
      </c>
      <c r="U7625" s="10">
        <f t="shared" si="240"/>
        <v>0</v>
      </c>
      <c r="V7625" s="20">
        <f t="shared" si="241"/>
        <v>0</v>
      </c>
    </row>
    <row r="7626" spans="1:22" outlineLevel="3" x14ac:dyDescent="0.35">
      <c r="H7626" s="14" t="s">
        <v>11554</v>
      </c>
      <c r="O7626" s="16"/>
      <c r="Q7626" s="18">
        <f>SUBTOTAL(9,Q7624:Q7625)</f>
        <v>76266.66</v>
      </c>
      <c r="R7626" s="18">
        <f>SUBTOTAL(9,R7624:R7625)</f>
        <v>0</v>
      </c>
      <c r="S7626" s="18">
        <f>SUBTOTAL(9,S7624:S7625)</f>
        <v>76266.66</v>
      </c>
      <c r="T7626" s="18">
        <f>SUBTOTAL(9,T7624:T7625)</f>
        <v>0</v>
      </c>
      <c r="U7626" s="10">
        <f t="shared" si="240"/>
        <v>0</v>
      </c>
      <c r="V7626" s="20">
        <f t="shared" si="241"/>
        <v>0</v>
      </c>
    </row>
    <row r="7627" spans="1:22" outlineLevel="2" x14ac:dyDescent="0.35">
      <c r="C7627" s="13" t="s">
        <v>11017</v>
      </c>
      <c r="O7627" s="16"/>
      <c r="Q7627" s="18">
        <f>SUBTOTAL(9,Q7624:Q7625)</f>
        <v>76266.66</v>
      </c>
      <c r="R7627" s="18">
        <f>SUBTOTAL(9,R7624:R7625)</f>
        <v>0</v>
      </c>
      <c r="S7627" s="18">
        <f>SUBTOTAL(9,S7624:S7625)</f>
        <v>76266.66</v>
      </c>
      <c r="T7627" s="18">
        <f>SUBTOTAL(9,T7624:T7625)</f>
        <v>0</v>
      </c>
      <c r="U7627" s="10">
        <f t="shared" si="240"/>
        <v>0</v>
      </c>
      <c r="V7627" s="20">
        <f t="shared" si="241"/>
        <v>0</v>
      </c>
    </row>
    <row r="7628" spans="1:22" outlineLevel="4" x14ac:dyDescent="0.35">
      <c r="A7628" s="6" t="s">
        <v>1200</v>
      </c>
      <c r="B7628" s="6" t="s">
        <v>1201</v>
      </c>
      <c r="C7628" s="12" t="s">
        <v>8191</v>
      </c>
      <c r="D7628" s="5" t="s">
        <v>8192</v>
      </c>
      <c r="E7628" s="6" t="s">
        <v>8192</v>
      </c>
      <c r="F7628" s="1" t="s">
        <v>4</v>
      </c>
      <c r="G7628" s="15" t="s">
        <v>1204</v>
      </c>
      <c r="H7628" s="1" t="s">
        <v>1206</v>
      </c>
      <c r="I7628" s="2" t="s">
        <v>1207</v>
      </c>
      <c r="J7628" s="6" t="s">
        <v>4</v>
      </c>
      <c r="K7628" s="6" t="s">
        <v>4</v>
      </c>
      <c r="L7628" s="6" t="s">
        <v>4</v>
      </c>
      <c r="M7628" s="6" t="s">
        <v>5</v>
      </c>
      <c r="N7628" s="6" t="s">
        <v>8193</v>
      </c>
      <c r="O7628" s="16">
        <v>44831</v>
      </c>
      <c r="P7628" s="6" t="s">
        <v>7</v>
      </c>
      <c r="Q7628" s="18">
        <v>7055.86</v>
      </c>
      <c r="R7628" s="18">
        <v>0</v>
      </c>
      <c r="S7628" s="18">
        <v>7055.86</v>
      </c>
      <c r="T7628" s="18">
        <v>0</v>
      </c>
      <c r="U7628" s="10">
        <f t="shared" si="240"/>
        <v>0</v>
      </c>
      <c r="V7628" s="20">
        <f t="shared" si="241"/>
        <v>0</v>
      </c>
    </row>
    <row r="7629" spans="1:22" outlineLevel="4" x14ac:dyDescent="0.35">
      <c r="A7629" s="6" t="s">
        <v>1200</v>
      </c>
      <c r="B7629" s="6" t="s">
        <v>1201</v>
      </c>
      <c r="C7629" s="12" t="s">
        <v>8191</v>
      </c>
      <c r="D7629" s="5" t="s">
        <v>8192</v>
      </c>
      <c r="E7629" s="6" t="s">
        <v>8192</v>
      </c>
      <c r="F7629" s="1" t="s">
        <v>4</v>
      </c>
      <c r="G7629" s="15" t="s">
        <v>1204</v>
      </c>
      <c r="H7629" s="1" t="s">
        <v>1206</v>
      </c>
      <c r="I7629" s="2" t="s">
        <v>1207</v>
      </c>
      <c r="J7629" s="6" t="s">
        <v>4</v>
      </c>
      <c r="K7629" s="6" t="s">
        <v>4</v>
      </c>
      <c r="L7629" s="6" t="s">
        <v>4</v>
      </c>
      <c r="M7629" s="6" t="s">
        <v>5</v>
      </c>
      <c r="N7629" s="6" t="s">
        <v>8194</v>
      </c>
      <c r="O7629" s="16">
        <v>44923</v>
      </c>
      <c r="P7629" s="6" t="s">
        <v>7</v>
      </c>
      <c r="Q7629" s="18">
        <v>7055.85</v>
      </c>
      <c r="R7629" s="18">
        <v>0</v>
      </c>
      <c r="S7629" s="18">
        <v>7055.85</v>
      </c>
      <c r="T7629" s="18">
        <v>0</v>
      </c>
      <c r="U7629" s="10">
        <f t="shared" si="240"/>
        <v>0</v>
      </c>
      <c r="V7629" s="20">
        <f t="shared" si="241"/>
        <v>0</v>
      </c>
    </row>
    <row r="7630" spans="1:22" outlineLevel="3" x14ac:dyDescent="0.35">
      <c r="H7630" s="14" t="s">
        <v>11554</v>
      </c>
      <c r="O7630" s="16"/>
      <c r="Q7630" s="18">
        <f>SUBTOTAL(9,Q7628:Q7629)</f>
        <v>14111.71</v>
      </c>
      <c r="R7630" s="18">
        <f>SUBTOTAL(9,R7628:R7629)</f>
        <v>0</v>
      </c>
      <c r="S7630" s="18">
        <f>SUBTOTAL(9,S7628:S7629)</f>
        <v>14111.71</v>
      </c>
      <c r="T7630" s="18">
        <f>SUBTOTAL(9,T7628:T7629)</f>
        <v>0</v>
      </c>
      <c r="U7630" s="10">
        <f t="shared" si="240"/>
        <v>0</v>
      </c>
      <c r="V7630" s="20">
        <f t="shared" si="241"/>
        <v>0</v>
      </c>
    </row>
    <row r="7631" spans="1:22" outlineLevel="2" x14ac:dyDescent="0.35">
      <c r="C7631" s="13" t="s">
        <v>11018</v>
      </c>
      <c r="O7631" s="16"/>
      <c r="Q7631" s="18">
        <f>SUBTOTAL(9,Q7628:Q7629)</f>
        <v>14111.71</v>
      </c>
      <c r="R7631" s="18">
        <f>SUBTOTAL(9,R7628:R7629)</f>
        <v>0</v>
      </c>
      <c r="S7631" s="18">
        <f>SUBTOTAL(9,S7628:S7629)</f>
        <v>14111.71</v>
      </c>
      <c r="T7631" s="18">
        <f>SUBTOTAL(9,T7628:T7629)</f>
        <v>0</v>
      </c>
      <c r="U7631" s="10">
        <f t="shared" si="240"/>
        <v>0</v>
      </c>
      <c r="V7631" s="20">
        <f t="shared" si="241"/>
        <v>0</v>
      </c>
    </row>
    <row r="7632" spans="1:22" outlineLevel="4" x14ac:dyDescent="0.35">
      <c r="A7632" s="6" t="s">
        <v>1200</v>
      </c>
      <c r="B7632" s="6" t="s">
        <v>1201</v>
      </c>
      <c r="C7632" s="12" t="s">
        <v>8195</v>
      </c>
      <c r="D7632" s="5" t="s">
        <v>8196</v>
      </c>
      <c r="E7632" s="6" t="s">
        <v>8196</v>
      </c>
      <c r="F7632" s="1" t="s">
        <v>4</v>
      </c>
      <c r="G7632" s="15" t="s">
        <v>1204</v>
      </c>
      <c r="H7632" s="1" t="s">
        <v>1206</v>
      </c>
      <c r="I7632" s="2" t="s">
        <v>1207</v>
      </c>
      <c r="J7632" s="6" t="s">
        <v>4</v>
      </c>
      <c r="K7632" s="6" t="s">
        <v>4</v>
      </c>
      <c r="L7632" s="6" t="s">
        <v>4</v>
      </c>
      <c r="M7632" s="6" t="s">
        <v>5</v>
      </c>
      <c r="N7632" s="6" t="s">
        <v>8197</v>
      </c>
      <c r="O7632" s="16">
        <v>44831</v>
      </c>
      <c r="P7632" s="6" t="s">
        <v>7</v>
      </c>
      <c r="Q7632" s="18">
        <v>13614.72</v>
      </c>
      <c r="R7632" s="18">
        <v>0</v>
      </c>
      <c r="S7632" s="18">
        <v>13614.72</v>
      </c>
      <c r="T7632" s="18">
        <v>0</v>
      </c>
      <c r="U7632" s="10">
        <f t="shared" si="240"/>
        <v>0</v>
      </c>
      <c r="V7632" s="20">
        <f t="shared" si="241"/>
        <v>0</v>
      </c>
    </row>
    <row r="7633" spans="1:22" outlineLevel="4" x14ac:dyDescent="0.35">
      <c r="A7633" s="6" t="s">
        <v>1200</v>
      </c>
      <c r="B7633" s="6" t="s">
        <v>1201</v>
      </c>
      <c r="C7633" s="12" t="s">
        <v>8195</v>
      </c>
      <c r="D7633" s="5" t="s">
        <v>8196</v>
      </c>
      <c r="E7633" s="6" t="s">
        <v>8196</v>
      </c>
      <c r="F7633" s="1" t="s">
        <v>4</v>
      </c>
      <c r="G7633" s="15" t="s">
        <v>1204</v>
      </c>
      <c r="H7633" s="1" t="s">
        <v>1206</v>
      </c>
      <c r="I7633" s="2" t="s">
        <v>1207</v>
      </c>
      <c r="J7633" s="6" t="s">
        <v>4</v>
      </c>
      <c r="K7633" s="6" t="s">
        <v>4</v>
      </c>
      <c r="L7633" s="6" t="s">
        <v>4</v>
      </c>
      <c r="M7633" s="6" t="s">
        <v>5</v>
      </c>
      <c r="N7633" s="6" t="s">
        <v>8198</v>
      </c>
      <c r="O7633" s="16">
        <v>44923</v>
      </c>
      <c r="P7633" s="6" t="s">
        <v>7</v>
      </c>
      <c r="Q7633" s="18">
        <v>13614.71</v>
      </c>
      <c r="R7633" s="18">
        <v>0</v>
      </c>
      <c r="S7633" s="18">
        <v>13614.71</v>
      </c>
      <c r="T7633" s="18">
        <v>0</v>
      </c>
      <c r="U7633" s="10">
        <f t="shared" si="240"/>
        <v>0</v>
      </c>
      <c r="V7633" s="20">
        <f t="shared" si="241"/>
        <v>0</v>
      </c>
    </row>
    <row r="7634" spans="1:22" outlineLevel="3" x14ac:dyDescent="0.35">
      <c r="H7634" s="14" t="s">
        <v>11554</v>
      </c>
      <c r="O7634" s="16"/>
      <c r="Q7634" s="18">
        <f>SUBTOTAL(9,Q7632:Q7633)</f>
        <v>27229.43</v>
      </c>
      <c r="R7634" s="18">
        <f>SUBTOTAL(9,R7632:R7633)</f>
        <v>0</v>
      </c>
      <c r="S7634" s="18">
        <f>SUBTOTAL(9,S7632:S7633)</f>
        <v>27229.43</v>
      </c>
      <c r="T7634" s="18">
        <f>SUBTOTAL(9,T7632:T7633)</f>
        <v>0</v>
      </c>
      <c r="U7634" s="10">
        <f t="shared" si="240"/>
        <v>0</v>
      </c>
      <c r="V7634" s="20">
        <f t="shared" si="241"/>
        <v>0</v>
      </c>
    </row>
    <row r="7635" spans="1:22" outlineLevel="2" x14ac:dyDescent="0.35">
      <c r="C7635" s="13" t="s">
        <v>11019</v>
      </c>
      <c r="O7635" s="16"/>
      <c r="Q7635" s="18">
        <f>SUBTOTAL(9,Q7632:Q7633)</f>
        <v>27229.43</v>
      </c>
      <c r="R7635" s="18">
        <f>SUBTOTAL(9,R7632:R7633)</f>
        <v>0</v>
      </c>
      <c r="S7635" s="18">
        <f>SUBTOTAL(9,S7632:S7633)</f>
        <v>27229.43</v>
      </c>
      <c r="T7635" s="18">
        <f>SUBTOTAL(9,T7632:T7633)</f>
        <v>0</v>
      </c>
      <c r="U7635" s="10">
        <f t="shared" si="240"/>
        <v>0</v>
      </c>
      <c r="V7635" s="20">
        <f t="shared" si="241"/>
        <v>0</v>
      </c>
    </row>
    <row r="7636" spans="1:22" outlineLevel="4" x14ac:dyDescent="0.35">
      <c r="A7636" s="6" t="s">
        <v>1200</v>
      </c>
      <c r="B7636" s="6" t="s">
        <v>1201</v>
      </c>
      <c r="C7636" s="12" t="s">
        <v>8199</v>
      </c>
      <c r="D7636" s="5" t="s">
        <v>8200</v>
      </c>
      <c r="E7636" s="6" t="s">
        <v>8200</v>
      </c>
      <c r="F7636" s="1" t="s">
        <v>4</v>
      </c>
      <c r="G7636" s="15" t="s">
        <v>1204</v>
      </c>
      <c r="H7636" s="1" t="s">
        <v>1206</v>
      </c>
      <c r="I7636" s="2" t="s">
        <v>1207</v>
      </c>
      <c r="J7636" s="6" t="s">
        <v>4</v>
      </c>
      <c r="K7636" s="6" t="s">
        <v>4</v>
      </c>
      <c r="L7636" s="6" t="s">
        <v>4</v>
      </c>
      <c r="M7636" s="6" t="s">
        <v>5</v>
      </c>
      <c r="N7636" s="6" t="s">
        <v>8201</v>
      </c>
      <c r="O7636" s="16">
        <v>44831</v>
      </c>
      <c r="P7636" s="6" t="s">
        <v>7</v>
      </c>
      <c r="Q7636" s="18">
        <v>4236.5200000000004</v>
      </c>
      <c r="R7636" s="18">
        <v>0</v>
      </c>
      <c r="S7636" s="18">
        <v>4236.5200000000004</v>
      </c>
      <c r="T7636" s="18">
        <v>0</v>
      </c>
      <c r="U7636" s="10">
        <f t="shared" si="240"/>
        <v>0</v>
      </c>
      <c r="V7636" s="20">
        <f t="shared" si="241"/>
        <v>0</v>
      </c>
    </row>
    <row r="7637" spans="1:22" outlineLevel="4" x14ac:dyDescent="0.35">
      <c r="A7637" s="6" t="s">
        <v>1200</v>
      </c>
      <c r="B7637" s="6" t="s">
        <v>1201</v>
      </c>
      <c r="C7637" s="12" t="s">
        <v>8199</v>
      </c>
      <c r="D7637" s="5" t="s">
        <v>8200</v>
      </c>
      <c r="E7637" s="6" t="s">
        <v>8200</v>
      </c>
      <c r="F7637" s="1" t="s">
        <v>4</v>
      </c>
      <c r="G7637" s="15" t="s">
        <v>1204</v>
      </c>
      <c r="H7637" s="1" t="s">
        <v>1206</v>
      </c>
      <c r="I7637" s="2" t="s">
        <v>1207</v>
      </c>
      <c r="J7637" s="6" t="s">
        <v>4</v>
      </c>
      <c r="K7637" s="6" t="s">
        <v>4</v>
      </c>
      <c r="L7637" s="6" t="s">
        <v>4</v>
      </c>
      <c r="M7637" s="6" t="s">
        <v>5</v>
      </c>
      <c r="N7637" s="6" t="s">
        <v>8202</v>
      </c>
      <c r="O7637" s="16">
        <v>44923</v>
      </c>
      <c r="P7637" s="6" t="s">
        <v>7</v>
      </c>
      <c r="Q7637" s="18">
        <v>4236.5</v>
      </c>
      <c r="R7637" s="18">
        <v>0</v>
      </c>
      <c r="S7637" s="18">
        <v>4236.5</v>
      </c>
      <c r="T7637" s="18">
        <v>0</v>
      </c>
      <c r="U7637" s="10">
        <f t="shared" si="240"/>
        <v>0</v>
      </c>
      <c r="V7637" s="20">
        <f t="shared" si="241"/>
        <v>0</v>
      </c>
    </row>
    <row r="7638" spans="1:22" outlineLevel="3" x14ac:dyDescent="0.35">
      <c r="H7638" s="14" t="s">
        <v>11554</v>
      </c>
      <c r="O7638" s="16"/>
      <c r="Q7638" s="18">
        <f>SUBTOTAL(9,Q7636:Q7637)</f>
        <v>8473.02</v>
      </c>
      <c r="R7638" s="18">
        <f>SUBTOTAL(9,R7636:R7637)</f>
        <v>0</v>
      </c>
      <c r="S7638" s="18">
        <f>SUBTOTAL(9,S7636:S7637)</f>
        <v>8473.02</v>
      </c>
      <c r="T7638" s="18">
        <f>SUBTOTAL(9,T7636:T7637)</f>
        <v>0</v>
      </c>
      <c r="U7638" s="10">
        <f t="shared" si="240"/>
        <v>0</v>
      </c>
      <c r="V7638" s="20">
        <f t="shared" si="241"/>
        <v>0</v>
      </c>
    </row>
    <row r="7639" spans="1:22" outlineLevel="2" x14ac:dyDescent="0.35">
      <c r="C7639" s="13" t="s">
        <v>11020</v>
      </c>
      <c r="O7639" s="16"/>
      <c r="Q7639" s="18">
        <f>SUBTOTAL(9,Q7636:Q7637)</f>
        <v>8473.02</v>
      </c>
      <c r="R7639" s="18">
        <f>SUBTOTAL(9,R7636:R7637)</f>
        <v>0</v>
      </c>
      <c r="S7639" s="18">
        <f>SUBTOTAL(9,S7636:S7637)</f>
        <v>8473.02</v>
      </c>
      <c r="T7639" s="18">
        <f>SUBTOTAL(9,T7636:T7637)</f>
        <v>0</v>
      </c>
      <c r="U7639" s="10">
        <f t="shared" si="240"/>
        <v>0</v>
      </c>
      <c r="V7639" s="20">
        <f t="shared" si="241"/>
        <v>0</v>
      </c>
    </row>
    <row r="7640" spans="1:22" outlineLevel="4" x14ac:dyDescent="0.35">
      <c r="A7640" s="6" t="s">
        <v>1200</v>
      </c>
      <c r="B7640" s="6" t="s">
        <v>1201</v>
      </c>
      <c r="C7640" s="12" t="s">
        <v>8203</v>
      </c>
      <c r="D7640" s="5" t="s">
        <v>8204</v>
      </c>
      <c r="E7640" s="6" t="s">
        <v>8204</v>
      </c>
      <c r="F7640" s="1" t="s">
        <v>4</v>
      </c>
      <c r="G7640" s="15" t="s">
        <v>1204</v>
      </c>
      <c r="H7640" s="1" t="s">
        <v>1206</v>
      </c>
      <c r="I7640" s="2" t="s">
        <v>1207</v>
      </c>
      <c r="J7640" s="6" t="s">
        <v>4</v>
      </c>
      <c r="K7640" s="6" t="s">
        <v>4</v>
      </c>
      <c r="L7640" s="6" t="s">
        <v>4</v>
      </c>
      <c r="M7640" s="6" t="s">
        <v>5</v>
      </c>
      <c r="N7640" s="6" t="s">
        <v>8205</v>
      </c>
      <c r="O7640" s="16">
        <v>44831</v>
      </c>
      <c r="P7640" s="6" t="s">
        <v>7</v>
      </c>
      <c r="Q7640" s="18">
        <v>6363.14</v>
      </c>
      <c r="R7640" s="18">
        <v>0</v>
      </c>
      <c r="S7640" s="18">
        <v>6363.14</v>
      </c>
      <c r="T7640" s="18">
        <v>0</v>
      </c>
      <c r="U7640" s="10">
        <f t="shared" si="240"/>
        <v>0</v>
      </c>
      <c r="V7640" s="20">
        <f t="shared" si="241"/>
        <v>0</v>
      </c>
    </row>
    <row r="7641" spans="1:22" outlineLevel="4" x14ac:dyDescent="0.35">
      <c r="A7641" s="6" t="s">
        <v>1200</v>
      </c>
      <c r="B7641" s="6" t="s">
        <v>1201</v>
      </c>
      <c r="C7641" s="12" t="s">
        <v>8203</v>
      </c>
      <c r="D7641" s="5" t="s">
        <v>8204</v>
      </c>
      <c r="E7641" s="6" t="s">
        <v>8204</v>
      </c>
      <c r="F7641" s="1" t="s">
        <v>4</v>
      </c>
      <c r="G7641" s="15" t="s">
        <v>1204</v>
      </c>
      <c r="H7641" s="1" t="s">
        <v>1206</v>
      </c>
      <c r="I7641" s="2" t="s">
        <v>1207</v>
      </c>
      <c r="J7641" s="6" t="s">
        <v>4</v>
      </c>
      <c r="K7641" s="6" t="s">
        <v>4</v>
      </c>
      <c r="L7641" s="6" t="s">
        <v>4</v>
      </c>
      <c r="M7641" s="6" t="s">
        <v>5</v>
      </c>
      <c r="N7641" s="6" t="s">
        <v>8206</v>
      </c>
      <c r="O7641" s="16">
        <v>44923</v>
      </c>
      <c r="P7641" s="6" t="s">
        <v>7</v>
      </c>
      <c r="Q7641" s="18">
        <v>6363.14</v>
      </c>
      <c r="R7641" s="18">
        <v>0</v>
      </c>
      <c r="S7641" s="18">
        <v>6363.14</v>
      </c>
      <c r="T7641" s="18">
        <v>0</v>
      </c>
      <c r="U7641" s="10">
        <f t="shared" si="240"/>
        <v>0</v>
      </c>
      <c r="V7641" s="20">
        <f t="shared" si="241"/>
        <v>0</v>
      </c>
    </row>
    <row r="7642" spans="1:22" outlineLevel="3" x14ac:dyDescent="0.35">
      <c r="H7642" s="14" t="s">
        <v>11554</v>
      </c>
      <c r="O7642" s="16"/>
      <c r="Q7642" s="18">
        <f>SUBTOTAL(9,Q7640:Q7641)</f>
        <v>12726.28</v>
      </c>
      <c r="R7642" s="18">
        <f>SUBTOTAL(9,R7640:R7641)</f>
        <v>0</v>
      </c>
      <c r="S7642" s="18">
        <f>SUBTOTAL(9,S7640:S7641)</f>
        <v>12726.28</v>
      </c>
      <c r="T7642" s="18">
        <f>SUBTOTAL(9,T7640:T7641)</f>
        <v>0</v>
      </c>
      <c r="U7642" s="10">
        <f t="shared" si="240"/>
        <v>0</v>
      </c>
      <c r="V7642" s="20">
        <f t="shared" si="241"/>
        <v>0</v>
      </c>
    </row>
    <row r="7643" spans="1:22" outlineLevel="2" x14ac:dyDescent="0.35">
      <c r="C7643" s="13" t="s">
        <v>11021</v>
      </c>
      <c r="O7643" s="16"/>
      <c r="Q7643" s="18">
        <f>SUBTOTAL(9,Q7640:Q7641)</f>
        <v>12726.28</v>
      </c>
      <c r="R7643" s="18">
        <f>SUBTOTAL(9,R7640:R7641)</f>
        <v>0</v>
      </c>
      <c r="S7643" s="18">
        <f>SUBTOTAL(9,S7640:S7641)</f>
        <v>12726.28</v>
      </c>
      <c r="T7643" s="18">
        <f>SUBTOTAL(9,T7640:T7641)</f>
        <v>0</v>
      </c>
      <c r="U7643" s="10">
        <f t="shared" si="240"/>
        <v>0</v>
      </c>
      <c r="V7643" s="20">
        <f t="shared" si="241"/>
        <v>0</v>
      </c>
    </row>
    <row r="7644" spans="1:22" outlineLevel="4" x14ac:dyDescent="0.35">
      <c r="A7644" s="6" t="s">
        <v>1200</v>
      </c>
      <c r="B7644" s="6" t="s">
        <v>1201</v>
      </c>
      <c r="C7644" s="12" t="s">
        <v>8207</v>
      </c>
      <c r="D7644" s="5" t="s">
        <v>8208</v>
      </c>
      <c r="E7644" s="6" t="s">
        <v>8208</v>
      </c>
      <c r="F7644" s="1" t="s">
        <v>4</v>
      </c>
      <c r="G7644" s="15" t="s">
        <v>1204</v>
      </c>
      <c r="H7644" s="1" t="s">
        <v>1206</v>
      </c>
      <c r="I7644" s="2" t="s">
        <v>1207</v>
      </c>
      <c r="J7644" s="6" t="s">
        <v>4</v>
      </c>
      <c r="K7644" s="6" t="s">
        <v>4</v>
      </c>
      <c r="L7644" s="6" t="s">
        <v>4</v>
      </c>
      <c r="M7644" s="6" t="s">
        <v>5</v>
      </c>
      <c r="N7644" s="6" t="s">
        <v>8209</v>
      </c>
      <c r="O7644" s="16">
        <v>44831</v>
      </c>
      <c r="P7644" s="6" t="s">
        <v>7</v>
      </c>
      <c r="Q7644" s="18">
        <v>8248.99</v>
      </c>
      <c r="R7644" s="18">
        <v>0</v>
      </c>
      <c r="S7644" s="18">
        <v>8248.99</v>
      </c>
      <c r="T7644" s="18">
        <v>0</v>
      </c>
      <c r="U7644" s="10">
        <f t="shared" si="240"/>
        <v>0</v>
      </c>
      <c r="V7644" s="20">
        <f t="shared" si="241"/>
        <v>0</v>
      </c>
    </row>
    <row r="7645" spans="1:22" outlineLevel="4" x14ac:dyDescent="0.35">
      <c r="A7645" s="6" t="s">
        <v>1200</v>
      </c>
      <c r="B7645" s="6" t="s">
        <v>1201</v>
      </c>
      <c r="C7645" s="12" t="s">
        <v>8207</v>
      </c>
      <c r="D7645" s="5" t="s">
        <v>8208</v>
      </c>
      <c r="E7645" s="6" t="s">
        <v>8208</v>
      </c>
      <c r="F7645" s="1" t="s">
        <v>4</v>
      </c>
      <c r="G7645" s="15" t="s">
        <v>1204</v>
      </c>
      <c r="H7645" s="1" t="s">
        <v>1206</v>
      </c>
      <c r="I7645" s="2" t="s">
        <v>1207</v>
      </c>
      <c r="J7645" s="6" t="s">
        <v>4</v>
      </c>
      <c r="K7645" s="6" t="s">
        <v>4</v>
      </c>
      <c r="L7645" s="6" t="s">
        <v>4</v>
      </c>
      <c r="M7645" s="6" t="s">
        <v>5</v>
      </c>
      <c r="N7645" s="6" t="s">
        <v>8210</v>
      </c>
      <c r="O7645" s="16">
        <v>44923</v>
      </c>
      <c r="P7645" s="6" t="s">
        <v>7</v>
      </c>
      <c r="Q7645" s="18">
        <v>8248.98</v>
      </c>
      <c r="R7645" s="18">
        <v>0</v>
      </c>
      <c r="S7645" s="18">
        <v>8248.98</v>
      </c>
      <c r="T7645" s="18">
        <v>0</v>
      </c>
      <c r="U7645" s="10">
        <f t="shared" si="240"/>
        <v>0</v>
      </c>
      <c r="V7645" s="20">
        <f t="shared" si="241"/>
        <v>0</v>
      </c>
    </row>
    <row r="7646" spans="1:22" outlineLevel="3" x14ac:dyDescent="0.35">
      <c r="H7646" s="14" t="s">
        <v>11554</v>
      </c>
      <c r="O7646" s="16"/>
      <c r="Q7646" s="18">
        <f>SUBTOTAL(9,Q7644:Q7645)</f>
        <v>16497.97</v>
      </c>
      <c r="R7646" s="18">
        <f>SUBTOTAL(9,R7644:R7645)</f>
        <v>0</v>
      </c>
      <c r="S7646" s="18">
        <f>SUBTOTAL(9,S7644:S7645)</f>
        <v>16497.97</v>
      </c>
      <c r="T7646" s="18">
        <f>SUBTOTAL(9,T7644:T7645)</f>
        <v>0</v>
      </c>
      <c r="U7646" s="10">
        <f t="shared" si="240"/>
        <v>0</v>
      </c>
      <c r="V7646" s="20">
        <f t="shared" si="241"/>
        <v>0</v>
      </c>
    </row>
    <row r="7647" spans="1:22" outlineLevel="2" x14ac:dyDescent="0.35">
      <c r="C7647" s="13" t="s">
        <v>11022</v>
      </c>
      <c r="O7647" s="16"/>
      <c r="Q7647" s="18">
        <f>SUBTOTAL(9,Q7644:Q7645)</f>
        <v>16497.97</v>
      </c>
      <c r="R7647" s="18">
        <f>SUBTOTAL(9,R7644:R7645)</f>
        <v>0</v>
      </c>
      <c r="S7647" s="18">
        <f>SUBTOTAL(9,S7644:S7645)</f>
        <v>16497.97</v>
      </c>
      <c r="T7647" s="18">
        <f>SUBTOTAL(9,T7644:T7645)</f>
        <v>0</v>
      </c>
      <c r="U7647" s="10">
        <f t="shared" si="240"/>
        <v>0</v>
      </c>
      <c r="V7647" s="20">
        <f t="shared" si="241"/>
        <v>0</v>
      </c>
    </row>
    <row r="7648" spans="1:22" outlineLevel="4" x14ac:dyDescent="0.35">
      <c r="A7648" s="6" t="s">
        <v>1200</v>
      </c>
      <c r="B7648" s="6" t="s">
        <v>1201</v>
      </c>
      <c r="C7648" s="12" t="s">
        <v>8211</v>
      </c>
      <c r="D7648" s="5" t="s">
        <v>8212</v>
      </c>
      <c r="E7648" s="6" t="s">
        <v>8212</v>
      </c>
      <c r="F7648" s="1" t="s">
        <v>4</v>
      </c>
      <c r="G7648" s="15" t="s">
        <v>1204</v>
      </c>
      <c r="H7648" s="1" t="s">
        <v>1206</v>
      </c>
      <c r="I7648" s="2" t="s">
        <v>1207</v>
      </c>
      <c r="J7648" s="6" t="s">
        <v>4</v>
      </c>
      <c r="K7648" s="6" t="s">
        <v>4</v>
      </c>
      <c r="L7648" s="6" t="s">
        <v>4</v>
      </c>
      <c r="M7648" s="6" t="s">
        <v>5</v>
      </c>
      <c r="N7648" s="6" t="s">
        <v>8213</v>
      </c>
      <c r="O7648" s="16">
        <v>44831</v>
      </c>
      <c r="P7648" s="6" t="s">
        <v>7</v>
      </c>
      <c r="Q7648" s="18">
        <v>2798.81</v>
      </c>
      <c r="R7648" s="18">
        <v>0</v>
      </c>
      <c r="S7648" s="18">
        <v>2798.81</v>
      </c>
      <c r="T7648" s="18">
        <v>0</v>
      </c>
      <c r="U7648" s="10">
        <f t="shared" si="240"/>
        <v>0</v>
      </c>
      <c r="V7648" s="20">
        <f t="shared" si="241"/>
        <v>0</v>
      </c>
    </row>
    <row r="7649" spans="1:22" outlineLevel="4" x14ac:dyDescent="0.35">
      <c r="A7649" s="6" t="s">
        <v>1200</v>
      </c>
      <c r="B7649" s="6" t="s">
        <v>1201</v>
      </c>
      <c r="C7649" s="12" t="s">
        <v>8211</v>
      </c>
      <c r="D7649" s="5" t="s">
        <v>8212</v>
      </c>
      <c r="E7649" s="6" t="s">
        <v>8212</v>
      </c>
      <c r="F7649" s="1" t="s">
        <v>4</v>
      </c>
      <c r="G7649" s="15" t="s">
        <v>1204</v>
      </c>
      <c r="H7649" s="1" t="s">
        <v>1206</v>
      </c>
      <c r="I7649" s="2" t="s">
        <v>1207</v>
      </c>
      <c r="J7649" s="6" t="s">
        <v>4</v>
      </c>
      <c r="K7649" s="6" t="s">
        <v>4</v>
      </c>
      <c r="L7649" s="6" t="s">
        <v>4</v>
      </c>
      <c r="M7649" s="6" t="s">
        <v>5</v>
      </c>
      <c r="N7649" s="6" t="s">
        <v>8214</v>
      </c>
      <c r="O7649" s="16">
        <v>44923</v>
      </c>
      <c r="P7649" s="6" t="s">
        <v>7</v>
      </c>
      <c r="Q7649" s="18">
        <v>2798.79</v>
      </c>
      <c r="R7649" s="18">
        <v>0</v>
      </c>
      <c r="S7649" s="18">
        <v>2798.79</v>
      </c>
      <c r="T7649" s="18">
        <v>0</v>
      </c>
      <c r="U7649" s="10">
        <f t="shared" si="240"/>
        <v>0</v>
      </c>
      <c r="V7649" s="20">
        <f t="shared" si="241"/>
        <v>0</v>
      </c>
    </row>
    <row r="7650" spans="1:22" outlineLevel="3" x14ac:dyDescent="0.35">
      <c r="H7650" s="14" t="s">
        <v>11554</v>
      </c>
      <c r="O7650" s="16"/>
      <c r="Q7650" s="18">
        <f>SUBTOTAL(9,Q7648:Q7649)</f>
        <v>5597.6</v>
      </c>
      <c r="R7650" s="18">
        <f>SUBTOTAL(9,R7648:R7649)</f>
        <v>0</v>
      </c>
      <c r="S7650" s="18">
        <f>SUBTOTAL(9,S7648:S7649)</f>
        <v>5597.6</v>
      </c>
      <c r="T7650" s="18">
        <f>SUBTOTAL(9,T7648:T7649)</f>
        <v>0</v>
      </c>
      <c r="U7650" s="10">
        <f t="shared" si="240"/>
        <v>0</v>
      </c>
      <c r="V7650" s="20">
        <f t="shared" si="241"/>
        <v>0</v>
      </c>
    </row>
    <row r="7651" spans="1:22" outlineLevel="2" x14ac:dyDescent="0.35">
      <c r="C7651" s="13" t="s">
        <v>11023</v>
      </c>
      <c r="O7651" s="16"/>
      <c r="Q7651" s="18">
        <f>SUBTOTAL(9,Q7648:Q7649)</f>
        <v>5597.6</v>
      </c>
      <c r="R7651" s="18">
        <f>SUBTOTAL(9,R7648:R7649)</f>
        <v>0</v>
      </c>
      <c r="S7651" s="18">
        <f>SUBTOTAL(9,S7648:S7649)</f>
        <v>5597.6</v>
      </c>
      <c r="T7651" s="18">
        <f>SUBTOTAL(9,T7648:T7649)</f>
        <v>0</v>
      </c>
      <c r="U7651" s="10">
        <f t="shared" si="240"/>
        <v>0</v>
      </c>
      <c r="V7651" s="20">
        <f t="shared" si="241"/>
        <v>0</v>
      </c>
    </row>
    <row r="7652" spans="1:22" outlineLevel="4" x14ac:dyDescent="0.35">
      <c r="A7652" s="6" t="s">
        <v>1200</v>
      </c>
      <c r="B7652" s="6" t="s">
        <v>1201</v>
      </c>
      <c r="C7652" s="12" t="s">
        <v>8215</v>
      </c>
      <c r="D7652" s="5" t="s">
        <v>8216</v>
      </c>
      <c r="E7652" s="6" t="s">
        <v>8216</v>
      </c>
      <c r="F7652" s="1" t="s">
        <v>4</v>
      </c>
      <c r="G7652" s="15" t="s">
        <v>1204</v>
      </c>
      <c r="H7652" s="1" t="s">
        <v>1206</v>
      </c>
      <c r="I7652" s="2" t="s">
        <v>1207</v>
      </c>
      <c r="J7652" s="6" t="s">
        <v>4</v>
      </c>
      <c r="K7652" s="6" t="s">
        <v>4</v>
      </c>
      <c r="L7652" s="6" t="s">
        <v>4</v>
      </c>
      <c r="M7652" s="6" t="s">
        <v>5</v>
      </c>
      <c r="N7652" s="6" t="s">
        <v>8217</v>
      </c>
      <c r="O7652" s="16">
        <v>44831</v>
      </c>
      <c r="P7652" s="6" t="s">
        <v>7</v>
      </c>
      <c r="Q7652" s="18">
        <v>1371.59</v>
      </c>
      <c r="R7652" s="18">
        <v>0</v>
      </c>
      <c r="S7652" s="18">
        <v>1371.59</v>
      </c>
      <c r="T7652" s="18">
        <v>0</v>
      </c>
      <c r="U7652" s="10">
        <f t="shared" si="240"/>
        <v>0</v>
      </c>
      <c r="V7652" s="20">
        <f t="shared" si="241"/>
        <v>0</v>
      </c>
    </row>
    <row r="7653" spans="1:22" outlineLevel="4" x14ac:dyDescent="0.35">
      <c r="A7653" s="6" t="s">
        <v>1200</v>
      </c>
      <c r="B7653" s="6" t="s">
        <v>1201</v>
      </c>
      <c r="C7653" s="12" t="s">
        <v>8215</v>
      </c>
      <c r="D7653" s="5" t="s">
        <v>8216</v>
      </c>
      <c r="E7653" s="6" t="s">
        <v>8216</v>
      </c>
      <c r="F7653" s="1" t="s">
        <v>4</v>
      </c>
      <c r="G7653" s="15" t="s">
        <v>1204</v>
      </c>
      <c r="H7653" s="1" t="s">
        <v>1206</v>
      </c>
      <c r="I7653" s="2" t="s">
        <v>1207</v>
      </c>
      <c r="J7653" s="6" t="s">
        <v>4</v>
      </c>
      <c r="K7653" s="6" t="s">
        <v>4</v>
      </c>
      <c r="L7653" s="6" t="s">
        <v>4</v>
      </c>
      <c r="M7653" s="6" t="s">
        <v>5</v>
      </c>
      <c r="N7653" s="6" t="s">
        <v>8218</v>
      </c>
      <c r="O7653" s="16">
        <v>44923</v>
      </c>
      <c r="P7653" s="6" t="s">
        <v>7</v>
      </c>
      <c r="Q7653" s="18">
        <v>1371.58</v>
      </c>
      <c r="R7653" s="18">
        <v>0</v>
      </c>
      <c r="S7653" s="18">
        <v>1371.58</v>
      </c>
      <c r="T7653" s="18">
        <v>0</v>
      </c>
      <c r="U7653" s="10">
        <f t="shared" si="240"/>
        <v>0</v>
      </c>
      <c r="V7653" s="20">
        <f t="shared" si="241"/>
        <v>0</v>
      </c>
    </row>
    <row r="7654" spans="1:22" outlineLevel="3" x14ac:dyDescent="0.35">
      <c r="H7654" s="14" t="s">
        <v>11554</v>
      </c>
      <c r="O7654" s="16"/>
      <c r="Q7654" s="18">
        <f>SUBTOTAL(9,Q7652:Q7653)</f>
        <v>2743.17</v>
      </c>
      <c r="R7654" s="18">
        <f>SUBTOTAL(9,R7652:R7653)</f>
        <v>0</v>
      </c>
      <c r="S7654" s="18">
        <f>SUBTOTAL(9,S7652:S7653)</f>
        <v>2743.17</v>
      </c>
      <c r="T7654" s="18">
        <f>SUBTOTAL(9,T7652:T7653)</f>
        <v>0</v>
      </c>
      <c r="U7654" s="10">
        <f t="shared" si="240"/>
        <v>0</v>
      </c>
      <c r="V7654" s="20">
        <f t="shared" si="241"/>
        <v>0</v>
      </c>
    </row>
    <row r="7655" spans="1:22" outlineLevel="2" x14ac:dyDescent="0.35">
      <c r="C7655" s="13" t="s">
        <v>11024</v>
      </c>
      <c r="O7655" s="16"/>
      <c r="Q7655" s="18">
        <f>SUBTOTAL(9,Q7652:Q7653)</f>
        <v>2743.17</v>
      </c>
      <c r="R7655" s="18">
        <f>SUBTOTAL(9,R7652:R7653)</f>
        <v>0</v>
      </c>
      <c r="S7655" s="18">
        <f>SUBTOTAL(9,S7652:S7653)</f>
        <v>2743.17</v>
      </c>
      <c r="T7655" s="18">
        <f>SUBTOTAL(9,T7652:T7653)</f>
        <v>0</v>
      </c>
      <c r="U7655" s="10">
        <f t="shared" si="240"/>
        <v>0</v>
      </c>
      <c r="V7655" s="20">
        <f t="shared" si="241"/>
        <v>0</v>
      </c>
    </row>
    <row r="7656" spans="1:22" outlineLevel="4" x14ac:dyDescent="0.35">
      <c r="A7656" s="6" t="s">
        <v>1200</v>
      </c>
      <c r="B7656" s="6" t="s">
        <v>1201</v>
      </c>
      <c r="C7656" s="12" t="s">
        <v>8219</v>
      </c>
      <c r="D7656" s="5" t="s">
        <v>8220</v>
      </c>
      <c r="E7656" s="6" t="s">
        <v>8220</v>
      </c>
      <c r="F7656" s="1" t="s">
        <v>4</v>
      </c>
      <c r="G7656" s="15" t="s">
        <v>1204</v>
      </c>
      <c r="H7656" s="1" t="s">
        <v>1206</v>
      </c>
      <c r="I7656" s="2" t="s">
        <v>1207</v>
      </c>
      <c r="J7656" s="6" t="s">
        <v>4</v>
      </c>
      <c r="K7656" s="6" t="s">
        <v>4</v>
      </c>
      <c r="L7656" s="6" t="s">
        <v>4</v>
      </c>
      <c r="M7656" s="6" t="s">
        <v>5</v>
      </c>
      <c r="N7656" s="6" t="s">
        <v>8221</v>
      </c>
      <c r="O7656" s="16">
        <v>44831</v>
      </c>
      <c r="P7656" s="6" t="s">
        <v>7</v>
      </c>
      <c r="Q7656" s="18">
        <v>278117.43</v>
      </c>
      <c r="R7656" s="18">
        <v>0</v>
      </c>
      <c r="S7656" s="18">
        <v>278117.43</v>
      </c>
      <c r="T7656" s="18">
        <v>0</v>
      </c>
      <c r="U7656" s="10">
        <f t="shared" si="240"/>
        <v>0</v>
      </c>
      <c r="V7656" s="20">
        <f t="shared" si="241"/>
        <v>0</v>
      </c>
    </row>
    <row r="7657" spans="1:22" outlineLevel="4" x14ac:dyDescent="0.35">
      <c r="A7657" s="6" t="s">
        <v>1200</v>
      </c>
      <c r="B7657" s="6" t="s">
        <v>1201</v>
      </c>
      <c r="C7657" s="12" t="s">
        <v>8219</v>
      </c>
      <c r="D7657" s="5" t="s">
        <v>8220</v>
      </c>
      <c r="E7657" s="6" t="s">
        <v>8220</v>
      </c>
      <c r="F7657" s="1" t="s">
        <v>4</v>
      </c>
      <c r="G7657" s="15" t="s">
        <v>1204</v>
      </c>
      <c r="H7657" s="1" t="s">
        <v>1206</v>
      </c>
      <c r="I7657" s="2" t="s">
        <v>1207</v>
      </c>
      <c r="J7657" s="6" t="s">
        <v>4</v>
      </c>
      <c r="K7657" s="6" t="s">
        <v>4</v>
      </c>
      <c r="L7657" s="6" t="s">
        <v>4</v>
      </c>
      <c r="M7657" s="6" t="s">
        <v>5</v>
      </c>
      <c r="N7657" s="6" t="s">
        <v>8222</v>
      </c>
      <c r="O7657" s="16">
        <v>44923</v>
      </c>
      <c r="P7657" s="6" t="s">
        <v>7</v>
      </c>
      <c r="Q7657" s="18">
        <v>278117.42</v>
      </c>
      <c r="R7657" s="18">
        <v>0</v>
      </c>
      <c r="S7657" s="18">
        <v>278117.42</v>
      </c>
      <c r="T7657" s="18">
        <v>0</v>
      </c>
      <c r="U7657" s="10">
        <f t="shared" si="240"/>
        <v>0</v>
      </c>
      <c r="V7657" s="20">
        <f t="shared" si="241"/>
        <v>0</v>
      </c>
    </row>
    <row r="7658" spans="1:22" outlineLevel="3" x14ac:dyDescent="0.35">
      <c r="H7658" s="14" t="s">
        <v>11554</v>
      </c>
      <c r="O7658" s="16"/>
      <c r="Q7658" s="18">
        <f>SUBTOTAL(9,Q7656:Q7657)</f>
        <v>556234.85</v>
      </c>
      <c r="R7658" s="18">
        <f>SUBTOTAL(9,R7656:R7657)</f>
        <v>0</v>
      </c>
      <c r="S7658" s="18">
        <f>SUBTOTAL(9,S7656:S7657)</f>
        <v>556234.85</v>
      </c>
      <c r="T7658" s="18">
        <f>SUBTOTAL(9,T7656:T7657)</f>
        <v>0</v>
      </c>
      <c r="U7658" s="10">
        <f t="shared" si="240"/>
        <v>0</v>
      </c>
      <c r="V7658" s="20">
        <f t="shared" si="241"/>
        <v>0</v>
      </c>
    </row>
    <row r="7659" spans="1:22" outlineLevel="2" x14ac:dyDescent="0.35">
      <c r="C7659" s="13" t="s">
        <v>11025</v>
      </c>
      <c r="O7659" s="16"/>
      <c r="Q7659" s="18">
        <f>SUBTOTAL(9,Q7656:Q7657)</f>
        <v>556234.85</v>
      </c>
      <c r="R7659" s="18">
        <f>SUBTOTAL(9,R7656:R7657)</f>
        <v>0</v>
      </c>
      <c r="S7659" s="18">
        <f>SUBTOTAL(9,S7656:S7657)</f>
        <v>556234.85</v>
      </c>
      <c r="T7659" s="18">
        <f>SUBTOTAL(9,T7656:T7657)</f>
        <v>0</v>
      </c>
      <c r="U7659" s="10">
        <f t="shared" si="240"/>
        <v>0</v>
      </c>
      <c r="V7659" s="20">
        <f t="shared" si="241"/>
        <v>0</v>
      </c>
    </row>
    <row r="7660" spans="1:22" outlineLevel="4" x14ac:dyDescent="0.35">
      <c r="A7660" s="6" t="s">
        <v>1200</v>
      </c>
      <c r="B7660" s="6" t="s">
        <v>1201</v>
      </c>
      <c r="C7660" s="12" t="s">
        <v>8223</v>
      </c>
      <c r="D7660" s="5" t="s">
        <v>8224</v>
      </c>
      <c r="E7660" s="6" t="s">
        <v>8224</v>
      </c>
      <c r="F7660" s="1" t="s">
        <v>4</v>
      </c>
      <c r="G7660" s="15" t="s">
        <v>1204</v>
      </c>
      <c r="H7660" s="1" t="s">
        <v>1206</v>
      </c>
      <c r="I7660" s="2" t="s">
        <v>1207</v>
      </c>
      <c r="J7660" s="6" t="s">
        <v>4</v>
      </c>
      <c r="K7660" s="6" t="s">
        <v>4</v>
      </c>
      <c r="L7660" s="6" t="s">
        <v>4</v>
      </c>
      <c r="M7660" s="6" t="s">
        <v>5</v>
      </c>
      <c r="N7660" s="6" t="s">
        <v>8225</v>
      </c>
      <c r="O7660" s="16">
        <v>44831</v>
      </c>
      <c r="P7660" s="6" t="s">
        <v>7</v>
      </c>
      <c r="Q7660" s="18">
        <v>1927.65</v>
      </c>
      <c r="R7660" s="18">
        <v>0</v>
      </c>
      <c r="S7660" s="18">
        <v>1927.65</v>
      </c>
      <c r="T7660" s="18">
        <v>0</v>
      </c>
      <c r="U7660" s="10">
        <f t="shared" si="240"/>
        <v>0</v>
      </c>
      <c r="V7660" s="20">
        <f t="shared" si="241"/>
        <v>0</v>
      </c>
    </row>
    <row r="7661" spans="1:22" outlineLevel="4" x14ac:dyDescent="0.35">
      <c r="A7661" s="6" t="s">
        <v>1200</v>
      </c>
      <c r="B7661" s="6" t="s">
        <v>1201</v>
      </c>
      <c r="C7661" s="12" t="s">
        <v>8223</v>
      </c>
      <c r="D7661" s="5" t="s">
        <v>8224</v>
      </c>
      <c r="E7661" s="6" t="s">
        <v>8224</v>
      </c>
      <c r="F7661" s="1" t="s">
        <v>4</v>
      </c>
      <c r="G7661" s="15" t="s">
        <v>1204</v>
      </c>
      <c r="H7661" s="1" t="s">
        <v>1206</v>
      </c>
      <c r="I7661" s="2" t="s">
        <v>1207</v>
      </c>
      <c r="J7661" s="6" t="s">
        <v>4</v>
      </c>
      <c r="K7661" s="6" t="s">
        <v>4</v>
      </c>
      <c r="L7661" s="6" t="s">
        <v>4</v>
      </c>
      <c r="M7661" s="6" t="s">
        <v>5</v>
      </c>
      <c r="N7661" s="6" t="s">
        <v>8226</v>
      </c>
      <c r="O7661" s="16">
        <v>44923</v>
      </c>
      <c r="P7661" s="6" t="s">
        <v>7</v>
      </c>
      <c r="Q7661" s="18">
        <v>1927.64</v>
      </c>
      <c r="R7661" s="18">
        <v>0</v>
      </c>
      <c r="S7661" s="18">
        <v>1927.64</v>
      </c>
      <c r="T7661" s="18">
        <v>0</v>
      </c>
      <c r="U7661" s="10">
        <f t="shared" si="240"/>
        <v>0</v>
      </c>
      <c r="V7661" s="20">
        <f t="shared" si="241"/>
        <v>0</v>
      </c>
    </row>
    <row r="7662" spans="1:22" outlineLevel="3" x14ac:dyDescent="0.35">
      <c r="H7662" s="14" t="s">
        <v>11554</v>
      </c>
      <c r="O7662" s="16"/>
      <c r="Q7662" s="18">
        <f>SUBTOTAL(9,Q7660:Q7661)</f>
        <v>3855.29</v>
      </c>
      <c r="R7662" s="18">
        <f>SUBTOTAL(9,R7660:R7661)</f>
        <v>0</v>
      </c>
      <c r="S7662" s="18">
        <f>SUBTOTAL(9,S7660:S7661)</f>
        <v>3855.29</v>
      </c>
      <c r="T7662" s="18">
        <f>SUBTOTAL(9,T7660:T7661)</f>
        <v>0</v>
      </c>
      <c r="U7662" s="10">
        <f t="shared" si="240"/>
        <v>0</v>
      </c>
      <c r="V7662" s="20">
        <f t="shared" si="241"/>
        <v>0</v>
      </c>
    </row>
    <row r="7663" spans="1:22" outlineLevel="2" x14ac:dyDescent="0.35">
      <c r="C7663" s="13" t="s">
        <v>11026</v>
      </c>
      <c r="O7663" s="16"/>
      <c r="Q7663" s="18">
        <f>SUBTOTAL(9,Q7660:Q7661)</f>
        <v>3855.29</v>
      </c>
      <c r="R7663" s="18">
        <f>SUBTOTAL(9,R7660:R7661)</f>
        <v>0</v>
      </c>
      <c r="S7663" s="18">
        <f>SUBTOTAL(9,S7660:S7661)</f>
        <v>3855.29</v>
      </c>
      <c r="T7663" s="18">
        <f>SUBTOTAL(9,T7660:T7661)</f>
        <v>0</v>
      </c>
      <c r="U7663" s="10">
        <f t="shared" si="240"/>
        <v>0</v>
      </c>
      <c r="V7663" s="20">
        <f t="shared" si="241"/>
        <v>0</v>
      </c>
    </row>
    <row r="7664" spans="1:22" outlineLevel="4" x14ac:dyDescent="0.35">
      <c r="A7664" s="6" t="s">
        <v>1200</v>
      </c>
      <c r="B7664" s="6" t="s">
        <v>1201</v>
      </c>
      <c r="C7664" s="12" t="s">
        <v>8227</v>
      </c>
      <c r="D7664" s="5" t="s">
        <v>8228</v>
      </c>
      <c r="E7664" s="6" t="s">
        <v>8228</v>
      </c>
      <c r="F7664" s="1" t="s">
        <v>4</v>
      </c>
      <c r="G7664" s="15" t="s">
        <v>1204</v>
      </c>
      <c r="H7664" s="1" t="s">
        <v>1206</v>
      </c>
      <c r="I7664" s="2" t="s">
        <v>1207</v>
      </c>
      <c r="J7664" s="6" t="s">
        <v>4</v>
      </c>
      <c r="K7664" s="6" t="s">
        <v>4</v>
      </c>
      <c r="L7664" s="6" t="s">
        <v>4</v>
      </c>
      <c r="M7664" s="6" t="s">
        <v>5</v>
      </c>
      <c r="N7664" s="6" t="s">
        <v>8229</v>
      </c>
      <c r="O7664" s="16">
        <v>44831</v>
      </c>
      <c r="P7664" s="6" t="s">
        <v>7</v>
      </c>
      <c r="Q7664" s="18">
        <v>36212.83</v>
      </c>
      <c r="R7664" s="18">
        <v>0</v>
      </c>
      <c r="S7664" s="18">
        <v>36212.83</v>
      </c>
      <c r="T7664" s="18">
        <v>0</v>
      </c>
      <c r="U7664" s="10">
        <f t="shared" si="240"/>
        <v>0</v>
      </c>
      <c r="V7664" s="20">
        <f t="shared" si="241"/>
        <v>0</v>
      </c>
    </row>
    <row r="7665" spans="1:22" outlineLevel="4" x14ac:dyDescent="0.35">
      <c r="A7665" s="6" t="s">
        <v>1200</v>
      </c>
      <c r="B7665" s="6" t="s">
        <v>1201</v>
      </c>
      <c r="C7665" s="12" t="s">
        <v>8227</v>
      </c>
      <c r="D7665" s="5" t="s">
        <v>8228</v>
      </c>
      <c r="E7665" s="6" t="s">
        <v>8228</v>
      </c>
      <c r="F7665" s="1" t="s">
        <v>4</v>
      </c>
      <c r="G7665" s="15" t="s">
        <v>1204</v>
      </c>
      <c r="H7665" s="1" t="s">
        <v>1206</v>
      </c>
      <c r="I7665" s="2" t="s">
        <v>1207</v>
      </c>
      <c r="J7665" s="6" t="s">
        <v>4</v>
      </c>
      <c r="K7665" s="6" t="s">
        <v>4</v>
      </c>
      <c r="L7665" s="6" t="s">
        <v>4</v>
      </c>
      <c r="M7665" s="6" t="s">
        <v>5</v>
      </c>
      <c r="N7665" s="6" t="s">
        <v>8230</v>
      </c>
      <c r="O7665" s="16">
        <v>44923</v>
      </c>
      <c r="P7665" s="6" t="s">
        <v>7</v>
      </c>
      <c r="Q7665" s="18">
        <v>36212.82</v>
      </c>
      <c r="R7665" s="18">
        <v>0</v>
      </c>
      <c r="S7665" s="18">
        <v>36212.82</v>
      </c>
      <c r="T7665" s="18">
        <v>0</v>
      </c>
      <c r="U7665" s="10">
        <f t="shared" si="240"/>
        <v>0</v>
      </c>
      <c r="V7665" s="20">
        <f t="shared" si="241"/>
        <v>0</v>
      </c>
    </row>
    <row r="7666" spans="1:22" outlineLevel="3" x14ac:dyDescent="0.35">
      <c r="H7666" s="14" t="s">
        <v>11554</v>
      </c>
      <c r="O7666" s="16"/>
      <c r="Q7666" s="18">
        <f>SUBTOTAL(9,Q7664:Q7665)</f>
        <v>72425.649999999994</v>
      </c>
      <c r="R7666" s="18">
        <f>SUBTOTAL(9,R7664:R7665)</f>
        <v>0</v>
      </c>
      <c r="S7666" s="18">
        <f>SUBTOTAL(9,S7664:S7665)</f>
        <v>72425.649999999994</v>
      </c>
      <c r="T7666" s="18">
        <f>SUBTOTAL(9,T7664:T7665)</f>
        <v>0</v>
      </c>
      <c r="U7666" s="10">
        <f t="shared" si="240"/>
        <v>0</v>
      </c>
      <c r="V7666" s="20">
        <f t="shared" si="241"/>
        <v>0</v>
      </c>
    </row>
    <row r="7667" spans="1:22" outlineLevel="2" x14ac:dyDescent="0.35">
      <c r="C7667" s="13" t="s">
        <v>11027</v>
      </c>
      <c r="O7667" s="16"/>
      <c r="Q7667" s="18">
        <f>SUBTOTAL(9,Q7664:Q7665)</f>
        <v>72425.649999999994</v>
      </c>
      <c r="R7667" s="18">
        <f>SUBTOTAL(9,R7664:R7665)</f>
        <v>0</v>
      </c>
      <c r="S7667" s="18">
        <f>SUBTOTAL(9,S7664:S7665)</f>
        <v>72425.649999999994</v>
      </c>
      <c r="T7667" s="18">
        <f>SUBTOTAL(9,T7664:T7665)</f>
        <v>0</v>
      </c>
      <c r="U7667" s="10">
        <f t="shared" si="240"/>
        <v>0</v>
      </c>
      <c r="V7667" s="20">
        <f t="shared" si="241"/>
        <v>0</v>
      </c>
    </row>
    <row r="7668" spans="1:22" outlineLevel="4" x14ac:dyDescent="0.35">
      <c r="A7668" s="6" t="s">
        <v>1200</v>
      </c>
      <c r="B7668" s="6" t="s">
        <v>1201</v>
      </c>
      <c r="C7668" s="12" t="s">
        <v>8231</v>
      </c>
      <c r="D7668" s="5" t="s">
        <v>8232</v>
      </c>
      <c r="E7668" s="6" t="s">
        <v>8232</v>
      </c>
      <c r="F7668" s="1" t="s">
        <v>4</v>
      </c>
      <c r="G7668" s="15" t="s">
        <v>1204</v>
      </c>
      <c r="H7668" s="1" t="s">
        <v>1206</v>
      </c>
      <c r="I7668" s="2" t="s">
        <v>1207</v>
      </c>
      <c r="J7668" s="6" t="s">
        <v>4</v>
      </c>
      <c r="K7668" s="6" t="s">
        <v>4</v>
      </c>
      <c r="L7668" s="6" t="s">
        <v>4</v>
      </c>
      <c r="M7668" s="6" t="s">
        <v>5</v>
      </c>
      <c r="N7668" s="6" t="s">
        <v>8233</v>
      </c>
      <c r="O7668" s="16">
        <v>44831</v>
      </c>
      <c r="P7668" s="6" t="s">
        <v>7</v>
      </c>
      <c r="Q7668" s="18">
        <v>7817.42</v>
      </c>
      <c r="R7668" s="18">
        <v>0</v>
      </c>
      <c r="S7668" s="18">
        <v>7817.42</v>
      </c>
      <c r="T7668" s="18">
        <v>0</v>
      </c>
      <c r="U7668" s="10">
        <f t="shared" si="240"/>
        <v>0</v>
      </c>
      <c r="V7668" s="20">
        <f t="shared" si="241"/>
        <v>0</v>
      </c>
    </row>
    <row r="7669" spans="1:22" outlineLevel="4" x14ac:dyDescent="0.35">
      <c r="A7669" s="6" t="s">
        <v>1200</v>
      </c>
      <c r="B7669" s="6" t="s">
        <v>1201</v>
      </c>
      <c r="C7669" s="12" t="s">
        <v>8231</v>
      </c>
      <c r="D7669" s="5" t="s">
        <v>8232</v>
      </c>
      <c r="E7669" s="6" t="s">
        <v>8232</v>
      </c>
      <c r="F7669" s="1" t="s">
        <v>4</v>
      </c>
      <c r="G7669" s="15" t="s">
        <v>1204</v>
      </c>
      <c r="H7669" s="1" t="s">
        <v>1206</v>
      </c>
      <c r="I7669" s="2" t="s">
        <v>1207</v>
      </c>
      <c r="J7669" s="6" t="s">
        <v>4</v>
      </c>
      <c r="K7669" s="6" t="s">
        <v>4</v>
      </c>
      <c r="L7669" s="6" t="s">
        <v>4</v>
      </c>
      <c r="M7669" s="6" t="s">
        <v>5</v>
      </c>
      <c r="N7669" s="6" t="s">
        <v>8234</v>
      </c>
      <c r="O7669" s="16">
        <v>44923</v>
      </c>
      <c r="P7669" s="6" t="s">
        <v>7</v>
      </c>
      <c r="Q7669" s="18">
        <v>7817.42</v>
      </c>
      <c r="R7669" s="18">
        <v>0</v>
      </c>
      <c r="S7669" s="18">
        <v>7817.42</v>
      </c>
      <c r="T7669" s="18">
        <v>0</v>
      </c>
      <c r="U7669" s="10">
        <f t="shared" si="240"/>
        <v>0</v>
      </c>
      <c r="V7669" s="20">
        <f t="shared" si="241"/>
        <v>0</v>
      </c>
    </row>
    <row r="7670" spans="1:22" outlineLevel="3" x14ac:dyDescent="0.35">
      <c r="H7670" s="14" t="s">
        <v>11554</v>
      </c>
      <c r="O7670" s="16"/>
      <c r="Q7670" s="18">
        <f>SUBTOTAL(9,Q7668:Q7669)</f>
        <v>15634.84</v>
      </c>
      <c r="R7670" s="18">
        <f>SUBTOTAL(9,R7668:R7669)</f>
        <v>0</v>
      </c>
      <c r="S7670" s="18">
        <f>SUBTOTAL(9,S7668:S7669)</f>
        <v>15634.84</v>
      </c>
      <c r="T7670" s="18">
        <f>SUBTOTAL(9,T7668:T7669)</f>
        <v>0</v>
      </c>
      <c r="U7670" s="10">
        <f t="shared" si="240"/>
        <v>0</v>
      </c>
      <c r="V7670" s="20">
        <f t="shared" si="241"/>
        <v>0</v>
      </c>
    </row>
    <row r="7671" spans="1:22" outlineLevel="2" x14ac:dyDescent="0.35">
      <c r="C7671" s="13" t="s">
        <v>11028</v>
      </c>
      <c r="O7671" s="16"/>
      <c r="Q7671" s="18">
        <f>SUBTOTAL(9,Q7668:Q7669)</f>
        <v>15634.84</v>
      </c>
      <c r="R7671" s="18">
        <f>SUBTOTAL(9,R7668:R7669)</f>
        <v>0</v>
      </c>
      <c r="S7671" s="18">
        <f>SUBTOTAL(9,S7668:S7669)</f>
        <v>15634.84</v>
      </c>
      <c r="T7671" s="18">
        <f>SUBTOTAL(9,T7668:T7669)</f>
        <v>0</v>
      </c>
      <c r="U7671" s="10">
        <f t="shared" si="240"/>
        <v>0</v>
      </c>
      <c r="V7671" s="20">
        <f t="shared" si="241"/>
        <v>0</v>
      </c>
    </row>
    <row r="7672" spans="1:22" outlineLevel="4" x14ac:dyDescent="0.35">
      <c r="A7672" s="6" t="s">
        <v>1200</v>
      </c>
      <c r="B7672" s="6" t="s">
        <v>1201</v>
      </c>
      <c r="C7672" s="12" t="s">
        <v>8235</v>
      </c>
      <c r="D7672" s="5" t="s">
        <v>8236</v>
      </c>
      <c r="E7672" s="6" t="s">
        <v>8236</v>
      </c>
      <c r="F7672" s="1" t="s">
        <v>4</v>
      </c>
      <c r="G7672" s="15" t="s">
        <v>1204</v>
      </c>
      <c r="H7672" s="1" t="s">
        <v>1206</v>
      </c>
      <c r="I7672" s="2" t="s">
        <v>1207</v>
      </c>
      <c r="J7672" s="6" t="s">
        <v>4</v>
      </c>
      <c r="K7672" s="6" t="s">
        <v>4</v>
      </c>
      <c r="L7672" s="6" t="s">
        <v>4</v>
      </c>
      <c r="M7672" s="6" t="s">
        <v>5</v>
      </c>
      <c r="N7672" s="6" t="s">
        <v>8237</v>
      </c>
      <c r="O7672" s="16">
        <v>44831</v>
      </c>
      <c r="P7672" s="6" t="s">
        <v>7</v>
      </c>
      <c r="Q7672" s="18">
        <v>29729.62</v>
      </c>
      <c r="R7672" s="18">
        <v>0</v>
      </c>
      <c r="S7672" s="18">
        <v>29729.62</v>
      </c>
      <c r="T7672" s="18">
        <v>0</v>
      </c>
      <c r="U7672" s="10">
        <f t="shared" si="240"/>
        <v>0</v>
      </c>
      <c r="V7672" s="20">
        <f t="shared" si="241"/>
        <v>0</v>
      </c>
    </row>
    <row r="7673" spans="1:22" outlineLevel="4" x14ac:dyDescent="0.35">
      <c r="A7673" s="6" t="s">
        <v>1200</v>
      </c>
      <c r="B7673" s="6" t="s">
        <v>1201</v>
      </c>
      <c r="C7673" s="12" t="s">
        <v>8235</v>
      </c>
      <c r="D7673" s="5" t="s">
        <v>8236</v>
      </c>
      <c r="E7673" s="6" t="s">
        <v>8236</v>
      </c>
      <c r="F7673" s="1" t="s">
        <v>4</v>
      </c>
      <c r="G7673" s="15" t="s">
        <v>1204</v>
      </c>
      <c r="H7673" s="1" t="s">
        <v>1206</v>
      </c>
      <c r="I7673" s="2" t="s">
        <v>1207</v>
      </c>
      <c r="J7673" s="6" t="s">
        <v>4</v>
      </c>
      <c r="K7673" s="6" t="s">
        <v>4</v>
      </c>
      <c r="L7673" s="6" t="s">
        <v>4</v>
      </c>
      <c r="M7673" s="6" t="s">
        <v>5</v>
      </c>
      <c r="N7673" s="6" t="s">
        <v>8238</v>
      </c>
      <c r="O7673" s="16">
        <v>44923</v>
      </c>
      <c r="P7673" s="6" t="s">
        <v>7</v>
      </c>
      <c r="Q7673" s="18">
        <v>29729.599999999999</v>
      </c>
      <c r="R7673" s="18">
        <v>0</v>
      </c>
      <c r="S7673" s="18">
        <v>29729.599999999999</v>
      </c>
      <c r="T7673" s="18">
        <v>0</v>
      </c>
      <c r="U7673" s="10">
        <f t="shared" si="240"/>
        <v>0</v>
      </c>
      <c r="V7673" s="20">
        <f t="shared" si="241"/>
        <v>0</v>
      </c>
    </row>
    <row r="7674" spans="1:22" outlineLevel="3" x14ac:dyDescent="0.35">
      <c r="H7674" s="14" t="s">
        <v>11554</v>
      </c>
      <c r="O7674" s="16"/>
      <c r="Q7674" s="18">
        <f>SUBTOTAL(9,Q7672:Q7673)</f>
        <v>59459.22</v>
      </c>
      <c r="R7674" s="18">
        <f>SUBTOTAL(9,R7672:R7673)</f>
        <v>0</v>
      </c>
      <c r="S7674" s="18">
        <f>SUBTOTAL(9,S7672:S7673)</f>
        <v>59459.22</v>
      </c>
      <c r="T7674" s="18">
        <f>SUBTOTAL(9,T7672:T7673)</f>
        <v>0</v>
      </c>
      <c r="U7674" s="10">
        <f t="shared" si="240"/>
        <v>0</v>
      </c>
      <c r="V7674" s="20">
        <f t="shared" si="241"/>
        <v>0</v>
      </c>
    </row>
    <row r="7675" spans="1:22" outlineLevel="2" x14ac:dyDescent="0.35">
      <c r="C7675" s="13" t="s">
        <v>11029</v>
      </c>
      <c r="O7675" s="16"/>
      <c r="Q7675" s="18">
        <f>SUBTOTAL(9,Q7672:Q7673)</f>
        <v>59459.22</v>
      </c>
      <c r="R7675" s="18">
        <f>SUBTOTAL(9,R7672:R7673)</f>
        <v>0</v>
      </c>
      <c r="S7675" s="18">
        <f>SUBTOTAL(9,S7672:S7673)</f>
        <v>59459.22</v>
      </c>
      <c r="T7675" s="18">
        <f>SUBTOTAL(9,T7672:T7673)</f>
        <v>0</v>
      </c>
      <c r="U7675" s="10">
        <f t="shared" si="240"/>
        <v>0</v>
      </c>
      <c r="V7675" s="20">
        <f t="shared" si="241"/>
        <v>0</v>
      </c>
    </row>
    <row r="7676" spans="1:22" outlineLevel="4" x14ac:dyDescent="0.35">
      <c r="A7676" s="6" t="s">
        <v>1200</v>
      </c>
      <c r="B7676" s="6" t="s">
        <v>1201</v>
      </c>
      <c r="C7676" s="12" t="s">
        <v>8239</v>
      </c>
      <c r="D7676" s="5" t="s">
        <v>8240</v>
      </c>
      <c r="E7676" s="6" t="s">
        <v>8240</v>
      </c>
      <c r="F7676" s="1" t="s">
        <v>4</v>
      </c>
      <c r="G7676" s="15" t="s">
        <v>1204</v>
      </c>
      <c r="H7676" s="1" t="s">
        <v>1206</v>
      </c>
      <c r="I7676" s="2" t="s">
        <v>1207</v>
      </c>
      <c r="J7676" s="6" t="s">
        <v>4</v>
      </c>
      <c r="K7676" s="6" t="s">
        <v>4</v>
      </c>
      <c r="L7676" s="6" t="s">
        <v>4</v>
      </c>
      <c r="M7676" s="6" t="s">
        <v>5</v>
      </c>
      <c r="N7676" s="6" t="s">
        <v>8241</v>
      </c>
      <c r="O7676" s="16">
        <v>44831</v>
      </c>
      <c r="P7676" s="6" t="s">
        <v>7</v>
      </c>
      <c r="Q7676" s="18">
        <v>30314.81</v>
      </c>
      <c r="R7676" s="18">
        <v>0</v>
      </c>
      <c r="S7676" s="18">
        <v>30314.81</v>
      </c>
      <c r="T7676" s="18">
        <v>0</v>
      </c>
      <c r="U7676" s="10">
        <f t="shared" si="240"/>
        <v>0</v>
      </c>
      <c r="V7676" s="20">
        <f t="shared" si="241"/>
        <v>0</v>
      </c>
    </row>
    <row r="7677" spans="1:22" outlineLevel="4" x14ac:dyDescent="0.35">
      <c r="A7677" s="6" t="s">
        <v>1200</v>
      </c>
      <c r="B7677" s="6" t="s">
        <v>1201</v>
      </c>
      <c r="C7677" s="12" t="s">
        <v>8239</v>
      </c>
      <c r="D7677" s="5" t="s">
        <v>8240</v>
      </c>
      <c r="E7677" s="6" t="s">
        <v>8240</v>
      </c>
      <c r="F7677" s="1" t="s">
        <v>4</v>
      </c>
      <c r="G7677" s="15" t="s">
        <v>1204</v>
      </c>
      <c r="H7677" s="1" t="s">
        <v>1206</v>
      </c>
      <c r="I7677" s="2" t="s">
        <v>1207</v>
      </c>
      <c r="J7677" s="6" t="s">
        <v>4</v>
      </c>
      <c r="K7677" s="6" t="s">
        <v>4</v>
      </c>
      <c r="L7677" s="6" t="s">
        <v>4</v>
      </c>
      <c r="M7677" s="6" t="s">
        <v>5</v>
      </c>
      <c r="N7677" s="6" t="s">
        <v>8242</v>
      </c>
      <c r="O7677" s="16">
        <v>44923</v>
      </c>
      <c r="P7677" s="6" t="s">
        <v>7</v>
      </c>
      <c r="Q7677" s="18">
        <v>30314.79</v>
      </c>
      <c r="R7677" s="18">
        <v>0</v>
      </c>
      <c r="S7677" s="18">
        <v>30314.79</v>
      </c>
      <c r="T7677" s="18">
        <v>0</v>
      </c>
      <c r="U7677" s="10">
        <f t="shared" si="240"/>
        <v>0</v>
      </c>
      <c r="V7677" s="20">
        <f t="shared" si="241"/>
        <v>0</v>
      </c>
    </row>
    <row r="7678" spans="1:22" outlineLevel="3" x14ac:dyDescent="0.35">
      <c r="H7678" s="14" t="s">
        <v>11554</v>
      </c>
      <c r="O7678" s="16"/>
      <c r="Q7678" s="18">
        <f>SUBTOTAL(9,Q7676:Q7677)</f>
        <v>60629.600000000006</v>
      </c>
      <c r="R7678" s="18">
        <f>SUBTOTAL(9,R7676:R7677)</f>
        <v>0</v>
      </c>
      <c r="S7678" s="18">
        <f>SUBTOTAL(9,S7676:S7677)</f>
        <v>60629.600000000006</v>
      </c>
      <c r="T7678" s="18">
        <f>SUBTOTAL(9,T7676:T7677)</f>
        <v>0</v>
      </c>
      <c r="U7678" s="10">
        <f t="shared" si="240"/>
        <v>0</v>
      </c>
      <c r="V7678" s="20">
        <f t="shared" si="241"/>
        <v>0</v>
      </c>
    </row>
    <row r="7679" spans="1:22" outlineLevel="2" x14ac:dyDescent="0.35">
      <c r="C7679" s="13" t="s">
        <v>11030</v>
      </c>
      <c r="O7679" s="16"/>
      <c r="Q7679" s="18">
        <f>SUBTOTAL(9,Q7676:Q7677)</f>
        <v>60629.600000000006</v>
      </c>
      <c r="R7679" s="18">
        <f>SUBTOTAL(9,R7676:R7677)</f>
        <v>0</v>
      </c>
      <c r="S7679" s="18">
        <f>SUBTOTAL(9,S7676:S7677)</f>
        <v>60629.600000000006</v>
      </c>
      <c r="T7679" s="18">
        <f>SUBTOTAL(9,T7676:T7677)</f>
        <v>0</v>
      </c>
      <c r="U7679" s="10">
        <f t="shared" si="240"/>
        <v>0</v>
      </c>
      <c r="V7679" s="20">
        <f t="shared" si="241"/>
        <v>0</v>
      </c>
    </row>
    <row r="7680" spans="1:22" outlineLevel="4" x14ac:dyDescent="0.35">
      <c r="A7680" s="6" t="s">
        <v>1200</v>
      </c>
      <c r="B7680" s="6" t="s">
        <v>1201</v>
      </c>
      <c r="C7680" s="12" t="s">
        <v>8243</v>
      </c>
      <c r="D7680" s="5" t="s">
        <v>8244</v>
      </c>
      <c r="E7680" s="6" t="s">
        <v>8244</v>
      </c>
      <c r="F7680" s="1" t="s">
        <v>4</v>
      </c>
      <c r="G7680" s="15" t="s">
        <v>1204</v>
      </c>
      <c r="H7680" s="1" t="s">
        <v>1206</v>
      </c>
      <c r="I7680" s="2" t="s">
        <v>1207</v>
      </c>
      <c r="J7680" s="6" t="s">
        <v>4</v>
      </c>
      <c r="K7680" s="6" t="s">
        <v>4</v>
      </c>
      <c r="L7680" s="6" t="s">
        <v>4</v>
      </c>
      <c r="M7680" s="6" t="s">
        <v>5</v>
      </c>
      <c r="N7680" s="6" t="s">
        <v>8245</v>
      </c>
      <c r="O7680" s="16">
        <v>44831</v>
      </c>
      <c r="P7680" s="6" t="s">
        <v>7</v>
      </c>
      <c r="Q7680" s="18">
        <v>22379.200000000001</v>
      </c>
      <c r="R7680" s="18">
        <v>0</v>
      </c>
      <c r="S7680" s="18">
        <v>22379.200000000001</v>
      </c>
      <c r="T7680" s="18">
        <v>0</v>
      </c>
      <c r="U7680" s="10">
        <f t="shared" si="240"/>
        <v>0</v>
      </c>
      <c r="V7680" s="20">
        <f t="shared" si="241"/>
        <v>0</v>
      </c>
    </row>
    <row r="7681" spans="1:22" outlineLevel="4" x14ac:dyDescent="0.35">
      <c r="A7681" s="6" t="s">
        <v>1200</v>
      </c>
      <c r="B7681" s="6" t="s">
        <v>1201</v>
      </c>
      <c r="C7681" s="12" t="s">
        <v>8243</v>
      </c>
      <c r="D7681" s="5" t="s">
        <v>8244</v>
      </c>
      <c r="E7681" s="6" t="s">
        <v>8244</v>
      </c>
      <c r="F7681" s="1" t="s">
        <v>4</v>
      </c>
      <c r="G7681" s="15" t="s">
        <v>1204</v>
      </c>
      <c r="H7681" s="1" t="s">
        <v>1206</v>
      </c>
      <c r="I7681" s="2" t="s">
        <v>1207</v>
      </c>
      <c r="J7681" s="6" t="s">
        <v>4</v>
      </c>
      <c r="K7681" s="6" t="s">
        <v>4</v>
      </c>
      <c r="L7681" s="6" t="s">
        <v>4</v>
      </c>
      <c r="M7681" s="6" t="s">
        <v>5</v>
      </c>
      <c r="N7681" s="6" t="s">
        <v>8246</v>
      </c>
      <c r="O7681" s="16">
        <v>44923</v>
      </c>
      <c r="P7681" s="6" t="s">
        <v>7</v>
      </c>
      <c r="Q7681" s="18">
        <v>22379.19</v>
      </c>
      <c r="R7681" s="18">
        <v>0</v>
      </c>
      <c r="S7681" s="18">
        <v>22379.19</v>
      </c>
      <c r="T7681" s="18">
        <v>0</v>
      </c>
      <c r="U7681" s="10">
        <f t="shared" si="240"/>
        <v>0</v>
      </c>
      <c r="V7681" s="20">
        <f t="shared" si="241"/>
        <v>0</v>
      </c>
    </row>
    <row r="7682" spans="1:22" outlineLevel="3" x14ac:dyDescent="0.35">
      <c r="H7682" s="14" t="s">
        <v>11554</v>
      </c>
      <c r="O7682" s="16"/>
      <c r="Q7682" s="18">
        <f>SUBTOTAL(9,Q7680:Q7681)</f>
        <v>44758.39</v>
      </c>
      <c r="R7682" s="18">
        <f>SUBTOTAL(9,R7680:R7681)</f>
        <v>0</v>
      </c>
      <c r="S7682" s="18">
        <f>SUBTOTAL(9,S7680:S7681)</f>
        <v>44758.39</v>
      </c>
      <c r="T7682" s="18">
        <f>SUBTOTAL(9,T7680:T7681)</f>
        <v>0</v>
      </c>
      <c r="U7682" s="10">
        <f t="shared" si="240"/>
        <v>0</v>
      </c>
      <c r="V7682" s="20">
        <f t="shared" si="241"/>
        <v>0</v>
      </c>
    </row>
    <row r="7683" spans="1:22" outlineLevel="2" x14ac:dyDescent="0.35">
      <c r="C7683" s="13" t="s">
        <v>11031</v>
      </c>
      <c r="O7683" s="16"/>
      <c r="Q7683" s="18">
        <f>SUBTOTAL(9,Q7680:Q7681)</f>
        <v>44758.39</v>
      </c>
      <c r="R7683" s="18">
        <f>SUBTOTAL(9,R7680:R7681)</f>
        <v>0</v>
      </c>
      <c r="S7683" s="18">
        <f>SUBTOTAL(9,S7680:S7681)</f>
        <v>44758.39</v>
      </c>
      <c r="T7683" s="18">
        <f>SUBTOTAL(9,T7680:T7681)</f>
        <v>0</v>
      </c>
      <c r="U7683" s="10">
        <f t="shared" ref="U7683:U7746" si="242">Q7683-R7683-S7683-T7683</f>
        <v>0</v>
      </c>
      <c r="V7683" s="20">
        <f t="shared" ref="V7683:V7746" si="243">Q7683-R7683-S7683-T7683</f>
        <v>0</v>
      </c>
    </row>
    <row r="7684" spans="1:22" outlineLevel="4" x14ac:dyDescent="0.35">
      <c r="A7684" s="6" t="s">
        <v>1200</v>
      </c>
      <c r="B7684" s="6" t="s">
        <v>1201</v>
      </c>
      <c r="C7684" s="12" t="s">
        <v>8247</v>
      </c>
      <c r="D7684" s="5" t="s">
        <v>8248</v>
      </c>
      <c r="E7684" s="6" t="s">
        <v>8248</v>
      </c>
      <c r="F7684" s="1" t="s">
        <v>4</v>
      </c>
      <c r="G7684" s="15" t="s">
        <v>1204</v>
      </c>
      <c r="H7684" s="1" t="s">
        <v>1206</v>
      </c>
      <c r="I7684" s="2" t="s">
        <v>1207</v>
      </c>
      <c r="J7684" s="6" t="s">
        <v>4</v>
      </c>
      <c r="K7684" s="6" t="s">
        <v>4</v>
      </c>
      <c r="L7684" s="6" t="s">
        <v>4</v>
      </c>
      <c r="M7684" s="6" t="s">
        <v>5</v>
      </c>
      <c r="N7684" s="6" t="s">
        <v>8249</v>
      </c>
      <c r="O7684" s="16">
        <v>44831</v>
      </c>
      <c r="P7684" s="6" t="s">
        <v>7</v>
      </c>
      <c r="Q7684" s="18">
        <v>136261.99</v>
      </c>
      <c r="R7684" s="18">
        <v>0</v>
      </c>
      <c r="S7684" s="18">
        <v>136261.99</v>
      </c>
      <c r="T7684" s="18">
        <v>0</v>
      </c>
      <c r="U7684" s="10">
        <f t="shared" si="242"/>
        <v>0</v>
      </c>
      <c r="V7684" s="20">
        <f t="shared" si="243"/>
        <v>0</v>
      </c>
    </row>
    <row r="7685" spans="1:22" outlineLevel="4" x14ac:dyDescent="0.35">
      <c r="A7685" s="6" t="s">
        <v>1200</v>
      </c>
      <c r="B7685" s="6" t="s">
        <v>1201</v>
      </c>
      <c r="C7685" s="12" t="s">
        <v>8247</v>
      </c>
      <c r="D7685" s="5" t="s">
        <v>8248</v>
      </c>
      <c r="E7685" s="6" t="s">
        <v>8248</v>
      </c>
      <c r="F7685" s="1" t="s">
        <v>4</v>
      </c>
      <c r="G7685" s="15" t="s">
        <v>1204</v>
      </c>
      <c r="H7685" s="1" t="s">
        <v>1206</v>
      </c>
      <c r="I7685" s="2" t="s">
        <v>1207</v>
      </c>
      <c r="J7685" s="6" t="s">
        <v>4</v>
      </c>
      <c r="K7685" s="6" t="s">
        <v>4</v>
      </c>
      <c r="L7685" s="6" t="s">
        <v>4</v>
      </c>
      <c r="M7685" s="6" t="s">
        <v>5</v>
      </c>
      <c r="N7685" s="6" t="s">
        <v>8250</v>
      </c>
      <c r="O7685" s="16">
        <v>44923</v>
      </c>
      <c r="P7685" s="6" t="s">
        <v>7</v>
      </c>
      <c r="Q7685" s="18">
        <v>136261.99</v>
      </c>
      <c r="R7685" s="18">
        <v>0</v>
      </c>
      <c r="S7685" s="18">
        <v>136261.99</v>
      </c>
      <c r="T7685" s="18">
        <v>0</v>
      </c>
      <c r="U7685" s="10">
        <f t="shared" si="242"/>
        <v>0</v>
      </c>
      <c r="V7685" s="20">
        <f t="shared" si="243"/>
        <v>0</v>
      </c>
    </row>
    <row r="7686" spans="1:22" outlineLevel="3" x14ac:dyDescent="0.35">
      <c r="H7686" s="14" t="s">
        <v>11554</v>
      </c>
      <c r="O7686" s="16"/>
      <c r="Q7686" s="18">
        <f>SUBTOTAL(9,Q7684:Q7685)</f>
        <v>272523.98</v>
      </c>
      <c r="R7686" s="18">
        <f>SUBTOTAL(9,R7684:R7685)</f>
        <v>0</v>
      </c>
      <c r="S7686" s="18">
        <f>SUBTOTAL(9,S7684:S7685)</f>
        <v>272523.98</v>
      </c>
      <c r="T7686" s="18">
        <f>SUBTOTAL(9,T7684:T7685)</f>
        <v>0</v>
      </c>
      <c r="U7686" s="10">
        <f t="shared" si="242"/>
        <v>0</v>
      </c>
      <c r="V7686" s="20">
        <f t="shared" si="243"/>
        <v>0</v>
      </c>
    </row>
    <row r="7687" spans="1:22" outlineLevel="2" x14ac:dyDescent="0.35">
      <c r="C7687" s="13" t="s">
        <v>11032</v>
      </c>
      <c r="O7687" s="16"/>
      <c r="Q7687" s="18">
        <f>SUBTOTAL(9,Q7684:Q7685)</f>
        <v>272523.98</v>
      </c>
      <c r="R7687" s="18">
        <f>SUBTOTAL(9,R7684:R7685)</f>
        <v>0</v>
      </c>
      <c r="S7687" s="18">
        <f>SUBTOTAL(9,S7684:S7685)</f>
        <v>272523.98</v>
      </c>
      <c r="T7687" s="18">
        <f>SUBTOTAL(9,T7684:T7685)</f>
        <v>0</v>
      </c>
      <c r="U7687" s="10">
        <f t="shared" si="242"/>
        <v>0</v>
      </c>
      <c r="V7687" s="20">
        <f t="shared" si="243"/>
        <v>0</v>
      </c>
    </row>
    <row r="7688" spans="1:22" outlineLevel="4" x14ac:dyDescent="0.35">
      <c r="A7688" s="6" t="s">
        <v>1200</v>
      </c>
      <c r="B7688" s="6" t="s">
        <v>1201</v>
      </c>
      <c r="C7688" s="12" t="s">
        <v>8251</v>
      </c>
      <c r="D7688" s="5" t="s">
        <v>8252</v>
      </c>
      <c r="E7688" s="6" t="s">
        <v>8252</v>
      </c>
      <c r="F7688" s="1" t="s">
        <v>4</v>
      </c>
      <c r="G7688" s="15" t="s">
        <v>1204</v>
      </c>
      <c r="H7688" s="1" t="s">
        <v>1206</v>
      </c>
      <c r="I7688" s="2" t="s">
        <v>1207</v>
      </c>
      <c r="J7688" s="6" t="s">
        <v>4</v>
      </c>
      <c r="K7688" s="6" t="s">
        <v>4</v>
      </c>
      <c r="L7688" s="6" t="s">
        <v>4</v>
      </c>
      <c r="M7688" s="6" t="s">
        <v>5</v>
      </c>
      <c r="N7688" s="6" t="s">
        <v>8253</v>
      </c>
      <c r="O7688" s="16">
        <v>44831</v>
      </c>
      <c r="P7688" s="6" t="s">
        <v>7</v>
      </c>
      <c r="Q7688" s="18">
        <v>7047.31</v>
      </c>
      <c r="R7688" s="18">
        <v>0</v>
      </c>
      <c r="S7688" s="18">
        <v>7047.31</v>
      </c>
      <c r="T7688" s="18">
        <v>0</v>
      </c>
      <c r="U7688" s="10">
        <f t="shared" si="242"/>
        <v>0</v>
      </c>
      <c r="V7688" s="20">
        <f t="shared" si="243"/>
        <v>0</v>
      </c>
    </row>
    <row r="7689" spans="1:22" outlineLevel="4" x14ac:dyDescent="0.35">
      <c r="A7689" s="6" t="s">
        <v>1200</v>
      </c>
      <c r="B7689" s="6" t="s">
        <v>1201</v>
      </c>
      <c r="C7689" s="12" t="s">
        <v>8251</v>
      </c>
      <c r="D7689" s="5" t="s">
        <v>8252</v>
      </c>
      <c r="E7689" s="6" t="s">
        <v>8252</v>
      </c>
      <c r="F7689" s="1" t="s">
        <v>4</v>
      </c>
      <c r="G7689" s="15" t="s">
        <v>1204</v>
      </c>
      <c r="H7689" s="1" t="s">
        <v>1206</v>
      </c>
      <c r="I7689" s="2" t="s">
        <v>1207</v>
      </c>
      <c r="J7689" s="6" t="s">
        <v>4</v>
      </c>
      <c r="K7689" s="6" t="s">
        <v>4</v>
      </c>
      <c r="L7689" s="6" t="s">
        <v>4</v>
      </c>
      <c r="M7689" s="6" t="s">
        <v>5</v>
      </c>
      <c r="N7689" s="6" t="s">
        <v>8254</v>
      </c>
      <c r="O7689" s="16">
        <v>44923</v>
      </c>
      <c r="P7689" s="6" t="s">
        <v>7</v>
      </c>
      <c r="Q7689" s="18">
        <v>7047.3</v>
      </c>
      <c r="R7689" s="18">
        <v>0</v>
      </c>
      <c r="S7689" s="18">
        <v>7047.3</v>
      </c>
      <c r="T7689" s="18">
        <v>0</v>
      </c>
      <c r="U7689" s="10">
        <f t="shared" si="242"/>
        <v>0</v>
      </c>
      <c r="V7689" s="20">
        <f t="shared" si="243"/>
        <v>0</v>
      </c>
    </row>
    <row r="7690" spans="1:22" outlineLevel="3" x14ac:dyDescent="0.35">
      <c r="H7690" s="14" t="s">
        <v>11554</v>
      </c>
      <c r="O7690" s="16"/>
      <c r="Q7690" s="18">
        <f>SUBTOTAL(9,Q7688:Q7689)</f>
        <v>14094.61</v>
      </c>
      <c r="R7690" s="18">
        <f>SUBTOTAL(9,R7688:R7689)</f>
        <v>0</v>
      </c>
      <c r="S7690" s="18">
        <f>SUBTOTAL(9,S7688:S7689)</f>
        <v>14094.61</v>
      </c>
      <c r="T7690" s="18">
        <f>SUBTOTAL(9,T7688:T7689)</f>
        <v>0</v>
      </c>
      <c r="U7690" s="10">
        <f t="shared" si="242"/>
        <v>0</v>
      </c>
      <c r="V7690" s="20">
        <f t="shared" si="243"/>
        <v>0</v>
      </c>
    </row>
    <row r="7691" spans="1:22" outlineLevel="2" x14ac:dyDescent="0.35">
      <c r="C7691" s="13" t="s">
        <v>11033</v>
      </c>
      <c r="O7691" s="16"/>
      <c r="Q7691" s="18">
        <f>SUBTOTAL(9,Q7688:Q7689)</f>
        <v>14094.61</v>
      </c>
      <c r="R7691" s="18">
        <f>SUBTOTAL(9,R7688:R7689)</f>
        <v>0</v>
      </c>
      <c r="S7691" s="18">
        <f>SUBTOTAL(9,S7688:S7689)</f>
        <v>14094.61</v>
      </c>
      <c r="T7691" s="18">
        <f>SUBTOTAL(9,T7688:T7689)</f>
        <v>0</v>
      </c>
      <c r="U7691" s="10">
        <f t="shared" si="242"/>
        <v>0</v>
      </c>
      <c r="V7691" s="20">
        <f t="shared" si="243"/>
        <v>0</v>
      </c>
    </row>
    <row r="7692" spans="1:22" outlineLevel="4" x14ac:dyDescent="0.35">
      <c r="A7692" s="6" t="s">
        <v>1200</v>
      </c>
      <c r="B7692" s="6" t="s">
        <v>1201</v>
      </c>
      <c r="C7692" s="12" t="s">
        <v>8255</v>
      </c>
      <c r="D7692" s="5" t="s">
        <v>8256</v>
      </c>
      <c r="E7692" s="6" t="s">
        <v>8256</v>
      </c>
      <c r="F7692" s="1" t="s">
        <v>4</v>
      </c>
      <c r="G7692" s="15" t="s">
        <v>1204</v>
      </c>
      <c r="H7692" s="1" t="s">
        <v>1206</v>
      </c>
      <c r="I7692" s="2" t="s">
        <v>1207</v>
      </c>
      <c r="J7692" s="6" t="s">
        <v>4</v>
      </c>
      <c r="K7692" s="6" t="s">
        <v>4</v>
      </c>
      <c r="L7692" s="6" t="s">
        <v>4</v>
      </c>
      <c r="M7692" s="6" t="s">
        <v>5</v>
      </c>
      <c r="N7692" s="6" t="s">
        <v>8257</v>
      </c>
      <c r="O7692" s="16">
        <v>44831</v>
      </c>
      <c r="P7692" s="6" t="s">
        <v>7</v>
      </c>
      <c r="Q7692" s="18">
        <v>13226.9</v>
      </c>
      <c r="R7692" s="18">
        <v>0</v>
      </c>
      <c r="S7692" s="18">
        <v>13226.9</v>
      </c>
      <c r="T7692" s="18">
        <v>0</v>
      </c>
      <c r="U7692" s="10">
        <f t="shared" si="242"/>
        <v>0</v>
      </c>
      <c r="V7692" s="20">
        <f t="shared" si="243"/>
        <v>0</v>
      </c>
    </row>
    <row r="7693" spans="1:22" outlineLevel="4" x14ac:dyDescent="0.35">
      <c r="A7693" s="6" t="s">
        <v>1200</v>
      </c>
      <c r="B7693" s="6" t="s">
        <v>1201</v>
      </c>
      <c r="C7693" s="12" t="s">
        <v>8255</v>
      </c>
      <c r="D7693" s="5" t="s">
        <v>8256</v>
      </c>
      <c r="E7693" s="6" t="s">
        <v>8256</v>
      </c>
      <c r="F7693" s="1" t="s">
        <v>4</v>
      </c>
      <c r="G7693" s="15" t="s">
        <v>1204</v>
      </c>
      <c r="H7693" s="1" t="s">
        <v>1206</v>
      </c>
      <c r="I7693" s="2" t="s">
        <v>1207</v>
      </c>
      <c r="J7693" s="6" t="s">
        <v>4</v>
      </c>
      <c r="K7693" s="6" t="s">
        <v>4</v>
      </c>
      <c r="L7693" s="6" t="s">
        <v>4</v>
      </c>
      <c r="M7693" s="6" t="s">
        <v>5</v>
      </c>
      <c r="N7693" s="6" t="s">
        <v>8258</v>
      </c>
      <c r="O7693" s="16">
        <v>44923</v>
      </c>
      <c r="P7693" s="6" t="s">
        <v>7</v>
      </c>
      <c r="Q7693" s="18">
        <v>13226.89</v>
      </c>
      <c r="R7693" s="18">
        <v>0</v>
      </c>
      <c r="S7693" s="18">
        <v>13226.89</v>
      </c>
      <c r="T7693" s="18">
        <v>0</v>
      </c>
      <c r="U7693" s="10">
        <f t="shared" si="242"/>
        <v>0</v>
      </c>
      <c r="V7693" s="20">
        <f t="shared" si="243"/>
        <v>0</v>
      </c>
    </row>
    <row r="7694" spans="1:22" outlineLevel="3" x14ac:dyDescent="0.35">
      <c r="H7694" s="14" t="s">
        <v>11554</v>
      </c>
      <c r="O7694" s="16"/>
      <c r="Q7694" s="18">
        <f>SUBTOTAL(9,Q7692:Q7693)</f>
        <v>26453.79</v>
      </c>
      <c r="R7694" s="18">
        <f>SUBTOTAL(9,R7692:R7693)</f>
        <v>0</v>
      </c>
      <c r="S7694" s="18">
        <f>SUBTOTAL(9,S7692:S7693)</f>
        <v>26453.79</v>
      </c>
      <c r="T7694" s="18">
        <f>SUBTOTAL(9,T7692:T7693)</f>
        <v>0</v>
      </c>
      <c r="U7694" s="10">
        <f t="shared" si="242"/>
        <v>0</v>
      </c>
      <c r="V7694" s="20">
        <f t="shared" si="243"/>
        <v>0</v>
      </c>
    </row>
    <row r="7695" spans="1:22" outlineLevel="2" x14ac:dyDescent="0.35">
      <c r="C7695" s="13" t="s">
        <v>11034</v>
      </c>
      <c r="O7695" s="16"/>
      <c r="Q7695" s="18">
        <f>SUBTOTAL(9,Q7692:Q7693)</f>
        <v>26453.79</v>
      </c>
      <c r="R7695" s="18">
        <f>SUBTOTAL(9,R7692:R7693)</f>
        <v>0</v>
      </c>
      <c r="S7695" s="18">
        <f>SUBTOTAL(9,S7692:S7693)</f>
        <v>26453.79</v>
      </c>
      <c r="T7695" s="18">
        <f>SUBTOTAL(9,T7692:T7693)</f>
        <v>0</v>
      </c>
      <c r="U7695" s="10">
        <f t="shared" si="242"/>
        <v>0</v>
      </c>
      <c r="V7695" s="20">
        <f t="shared" si="243"/>
        <v>0</v>
      </c>
    </row>
    <row r="7696" spans="1:22" outlineLevel="4" x14ac:dyDescent="0.35">
      <c r="A7696" s="6" t="s">
        <v>1200</v>
      </c>
      <c r="B7696" s="6" t="s">
        <v>1201</v>
      </c>
      <c r="C7696" s="12" t="s">
        <v>8259</v>
      </c>
      <c r="D7696" s="5" t="s">
        <v>8260</v>
      </c>
      <c r="E7696" s="6" t="s">
        <v>8260</v>
      </c>
      <c r="F7696" s="1" t="s">
        <v>4</v>
      </c>
      <c r="G7696" s="15" t="s">
        <v>1204</v>
      </c>
      <c r="H7696" s="1" t="s">
        <v>1206</v>
      </c>
      <c r="I7696" s="2" t="s">
        <v>1207</v>
      </c>
      <c r="J7696" s="6" t="s">
        <v>4</v>
      </c>
      <c r="K7696" s="6" t="s">
        <v>4</v>
      </c>
      <c r="L7696" s="6" t="s">
        <v>4</v>
      </c>
      <c r="M7696" s="6" t="s">
        <v>5</v>
      </c>
      <c r="N7696" s="6" t="s">
        <v>8261</v>
      </c>
      <c r="O7696" s="16">
        <v>44831</v>
      </c>
      <c r="P7696" s="6" t="s">
        <v>7</v>
      </c>
      <c r="Q7696" s="18">
        <v>22131.14</v>
      </c>
      <c r="R7696" s="18">
        <v>0</v>
      </c>
      <c r="S7696" s="18">
        <v>22131.14</v>
      </c>
      <c r="T7696" s="18">
        <v>0</v>
      </c>
      <c r="U7696" s="10">
        <f t="shared" si="242"/>
        <v>0</v>
      </c>
      <c r="V7696" s="20">
        <f t="shared" si="243"/>
        <v>0</v>
      </c>
    </row>
    <row r="7697" spans="1:22" outlineLevel="4" x14ac:dyDescent="0.35">
      <c r="A7697" s="6" t="s">
        <v>1200</v>
      </c>
      <c r="B7697" s="6" t="s">
        <v>1201</v>
      </c>
      <c r="C7697" s="12" t="s">
        <v>8259</v>
      </c>
      <c r="D7697" s="5" t="s">
        <v>8260</v>
      </c>
      <c r="E7697" s="6" t="s">
        <v>8260</v>
      </c>
      <c r="F7697" s="1" t="s">
        <v>4</v>
      </c>
      <c r="G7697" s="15" t="s">
        <v>1204</v>
      </c>
      <c r="H7697" s="1" t="s">
        <v>1206</v>
      </c>
      <c r="I7697" s="2" t="s">
        <v>1207</v>
      </c>
      <c r="J7697" s="6" t="s">
        <v>4</v>
      </c>
      <c r="K7697" s="6" t="s">
        <v>4</v>
      </c>
      <c r="L7697" s="6" t="s">
        <v>4</v>
      </c>
      <c r="M7697" s="6" t="s">
        <v>5</v>
      </c>
      <c r="N7697" s="6" t="s">
        <v>8262</v>
      </c>
      <c r="O7697" s="16">
        <v>44923</v>
      </c>
      <c r="P7697" s="6" t="s">
        <v>7</v>
      </c>
      <c r="Q7697" s="18">
        <v>22131.119999999999</v>
      </c>
      <c r="R7697" s="18">
        <v>0</v>
      </c>
      <c r="S7697" s="18">
        <v>22131.119999999999</v>
      </c>
      <c r="T7697" s="18">
        <v>0</v>
      </c>
      <c r="U7697" s="10">
        <f t="shared" si="242"/>
        <v>0</v>
      </c>
      <c r="V7697" s="20">
        <f t="shared" si="243"/>
        <v>0</v>
      </c>
    </row>
    <row r="7698" spans="1:22" outlineLevel="3" x14ac:dyDescent="0.35">
      <c r="H7698" s="14" t="s">
        <v>11554</v>
      </c>
      <c r="O7698" s="16"/>
      <c r="Q7698" s="18">
        <f>SUBTOTAL(9,Q7696:Q7697)</f>
        <v>44262.259999999995</v>
      </c>
      <c r="R7698" s="18">
        <f>SUBTOTAL(9,R7696:R7697)</f>
        <v>0</v>
      </c>
      <c r="S7698" s="18">
        <f>SUBTOTAL(9,S7696:S7697)</f>
        <v>44262.259999999995</v>
      </c>
      <c r="T7698" s="18">
        <f>SUBTOTAL(9,T7696:T7697)</f>
        <v>0</v>
      </c>
      <c r="U7698" s="10">
        <f t="shared" si="242"/>
        <v>0</v>
      </c>
      <c r="V7698" s="20">
        <f t="shared" si="243"/>
        <v>0</v>
      </c>
    </row>
    <row r="7699" spans="1:22" outlineLevel="2" x14ac:dyDescent="0.35">
      <c r="C7699" s="13" t="s">
        <v>11035</v>
      </c>
      <c r="O7699" s="16"/>
      <c r="Q7699" s="18">
        <f>SUBTOTAL(9,Q7696:Q7697)</f>
        <v>44262.259999999995</v>
      </c>
      <c r="R7699" s="18">
        <f>SUBTOTAL(9,R7696:R7697)</f>
        <v>0</v>
      </c>
      <c r="S7699" s="18">
        <f>SUBTOTAL(9,S7696:S7697)</f>
        <v>44262.259999999995</v>
      </c>
      <c r="T7699" s="18">
        <f>SUBTOTAL(9,T7696:T7697)</f>
        <v>0</v>
      </c>
      <c r="U7699" s="10">
        <f t="shared" si="242"/>
        <v>0</v>
      </c>
      <c r="V7699" s="20">
        <f t="shared" si="243"/>
        <v>0</v>
      </c>
    </row>
    <row r="7700" spans="1:22" outlineLevel="4" x14ac:dyDescent="0.35">
      <c r="A7700" s="6" t="s">
        <v>1200</v>
      </c>
      <c r="B7700" s="6" t="s">
        <v>1201</v>
      </c>
      <c r="C7700" s="12" t="s">
        <v>8263</v>
      </c>
      <c r="D7700" s="5" t="s">
        <v>8264</v>
      </c>
      <c r="E7700" s="6" t="s">
        <v>8264</v>
      </c>
      <c r="F7700" s="1" t="s">
        <v>4</v>
      </c>
      <c r="G7700" s="15" t="s">
        <v>1204</v>
      </c>
      <c r="H7700" s="1" t="s">
        <v>1206</v>
      </c>
      <c r="I7700" s="2" t="s">
        <v>1207</v>
      </c>
      <c r="J7700" s="6" t="s">
        <v>4</v>
      </c>
      <c r="K7700" s="6" t="s">
        <v>4</v>
      </c>
      <c r="L7700" s="6" t="s">
        <v>4</v>
      </c>
      <c r="M7700" s="6" t="s">
        <v>5</v>
      </c>
      <c r="N7700" s="6" t="s">
        <v>8265</v>
      </c>
      <c r="O7700" s="16">
        <v>44831</v>
      </c>
      <c r="P7700" s="6" t="s">
        <v>7</v>
      </c>
      <c r="Q7700" s="18">
        <v>63070.55</v>
      </c>
      <c r="R7700" s="18">
        <v>0</v>
      </c>
      <c r="S7700" s="18">
        <v>63070.55</v>
      </c>
      <c r="T7700" s="18">
        <v>0</v>
      </c>
      <c r="U7700" s="10">
        <f t="shared" si="242"/>
        <v>0</v>
      </c>
      <c r="V7700" s="20">
        <f t="shared" si="243"/>
        <v>0</v>
      </c>
    </row>
    <row r="7701" spans="1:22" outlineLevel="4" x14ac:dyDescent="0.35">
      <c r="A7701" s="6" t="s">
        <v>1200</v>
      </c>
      <c r="B7701" s="6" t="s">
        <v>1201</v>
      </c>
      <c r="C7701" s="12" t="s">
        <v>8263</v>
      </c>
      <c r="D7701" s="5" t="s">
        <v>8264</v>
      </c>
      <c r="E7701" s="6" t="s">
        <v>8264</v>
      </c>
      <c r="F7701" s="1" t="s">
        <v>4</v>
      </c>
      <c r="G7701" s="15" t="s">
        <v>1204</v>
      </c>
      <c r="H7701" s="1" t="s">
        <v>1206</v>
      </c>
      <c r="I7701" s="2" t="s">
        <v>1207</v>
      </c>
      <c r="J7701" s="6" t="s">
        <v>4</v>
      </c>
      <c r="K7701" s="6" t="s">
        <v>4</v>
      </c>
      <c r="L7701" s="6" t="s">
        <v>4</v>
      </c>
      <c r="M7701" s="6" t="s">
        <v>5</v>
      </c>
      <c r="N7701" s="6" t="s">
        <v>8266</v>
      </c>
      <c r="O7701" s="16">
        <v>44923</v>
      </c>
      <c r="P7701" s="6" t="s">
        <v>7</v>
      </c>
      <c r="Q7701" s="18">
        <v>63070.53</v>
      </c>
      <c r="R7701" s="18">
        <v>0</v>
      </c>
      <c r="S7701" s="18">
        <v>63070.53</v>
      </c>
      <c r="T7701" s="18">
        <v>0</v>
      </c>
      <c r="U7701" s="10">
        <f t="shared" si="242"/>
        <v>0</v>
      </c>
      <c r="V7701" s="20">
        <f t="shared" si="243"/>
        <v>0</v>
      </c>
    </row>
    <row r="7702" spans="1:22" outlineLevel="3" x14ac:dyDescent="0.35">
      <c r="H7702" s="14" t="s">
        <v>11554</v>
      </c>
      <c r="O7702" s="16"/>
      <c r="Q7702" s="18">
        <f>SUBTOTAL(9,Q7700:Q7701)</f>
        <v>126141.08</v>
      </c>
      <c r="R7702" s="18">
        <f>SUBTOTAL(9,R7700:R7701)</f>
        <v>0</v>
      </c>
      <c r="S7702" s="18">
        <f>SUBTOTAL(9,S7700:S7701)</f>
        <v>126141.08</v>
      </c>
      <c r="T7702" s="18">
        <f>SUBTOTAL(9,T7700:T7701)</f>
        <v>0</v>
      </c>
      <c r="U7702" s="10">
        <f t="shared" si="242"/>
        <v>0</v>
      </c>
      <c r="V7702" s="20">
        <f t="shared" si="243"/>
        <v>0</v>
      </c>
    </row>
    <row r="7703" spans="1:22" outlineLevel="2" x14ac:dyDescent="0.35">
      <c r="C7703" s="13" t="s">
        <v>11036</v>
      </c>
      <c r="O7703" s="16"/>
      <c r="Q7703" s="18">
        <f>SUBTOTAL(9,Q7700:Q7701)</f>
        <v>126141.08</v>
      </c>
      <c r="R7703" s="18">
        <f>SUBTOTAL(9,R7700:R7701)</f>
        <v>0</v>
      </c>
      <c r="S7703" s="18">
        <f>SUBTOTAL(9,S7700:S7701)</f>
        <v>126141.08</v>
      </c>
      <c r="T7703" s="18">
        <f>SUBTOTAL(9,T7700:T7701)</f>
        <v>0</v>
      </c>
      <c r="U7703" s="10">
        <f t="shared" si="242"/>
        <v>0</v>
      </c>
      <c r="V7703" s="20">
        <f t="shared" si="243"/>
        <v>0</v>
      </c>
    </row>
    <row r="7704" spans="1:22" outlineLevel="4" x14ac:dyDescent="0.35">
      <c r="A7704" s="6" t="s">
        <v>1200</v>
      </c>
      <c r="B7704" s="6" t="s">
        <v>1201</v>
      </c>
      <c r="C7704" s="12" t="s">
        <v>8267</v>
      </c>
      <c r="D7704" s="5" t="s">
        <v>8268</v>
      </c>
      <c r="E7704" s="6" t="s">
        <v>8268</v>
      </c>
      <c r="F7704" s="1" t="s">
        <v>4</v>
      </c>
      <c r="G7704" s="15" t="s">
        <v>1204</v>
      </c>
      <c r="H7704" s="1" t="s">
        <v>1206</v>
      </c>
      <c r="I7704" s="2" t="s">
        <v>1207</v>
      </c>
      <c r="J7704" s="6" t="s">
        <v>4</v>
      </c>
      <c r="K7704" s="6" t="s">
        <v>4</v>
      </c>
      <c r="L7704" s="6" t="s">
        <v>4</v>
      </c>
      <c r="M7704" s="6" t="s">
        <v>5</v>
      </c>
      <c r="N7704" s="6" t="s">
        <v>8269</v>
      </c>
      <c r="O7704" s="16">
        <v>44831</v>
      </c>
      <c r="P7704" s="6" t="s">
        <v>7</v>
      </c>
      <c r="Q7704" s="18">
        <v>600816.30000000005</v>
      </c>
      <c r="R7704" s="18">
        <v>0</v>
      </c>
      <c r="S7704" s="18">
        <v>600816.30000000005</v>
      </c>
      <c r="T7704" s="18">
        <v>0</v>
      </c>
      <c r="U7704" s="10">
        <f t="shared" si="242"/>
        <v>0</v>
      </c>
      <c r="V7704" s="20">
        <f t="shared" si="243"/>
        <v>0</v>
      </c>
    </row>
    <row r="7705" spans="1:22" outlineLevel="4" x14ac:dyDescent="0.35">
      <c r="A7705" s="6" t="s">
        <v>1200</v>
      </c>
      <c r="B7705" s="6" t="s">
        <v>1201</v>
      </c>
      <c r="C7705" s="12" t="s">
        <v>8267</v>
      </c>
      <c r="D7705" s="5" t="s">
        <v>8268</v>
      </c>
      <c r="E7705" s="6" t="s">
        <v>8268</v>
      </c>
      <c r="F7705" s="1" t="s">
        <v>4</v>
      </c>
      <c r="G7705" s="15" t="s">
        <v>1204</v>
      </c>
      <c r="H7705" s="1" t="s">
        <v>1206</v>
      </c>
      <c r="I7705" s="2" t="s">
        <v>1207</v>
      </c>
      <c r="J7705" s="6" t="s">
        <v>4</v>
      </c>
      <c r="K7705" s="6" t="s">
        <v>4</v>
      </c>
      <c r="L7705" s="6" t="s">
        <v>4</v>
      </c>
      <c r="M7705" s="6" t="s">
        <v>5</v>
      </c>
      <c r="N7705" s="6" t="s">
        <v>8270</v>
      </c>
      <c r="O7705" s="16">
        <v>44923</v>
      </c>
      <c r="P7705" s="6" t="s">
        <v>7</v>
      </c>
      <c r="Q7705" s="18">
        <v>600816.29</v>
      </c>
      <c r="R7705" s="18">
        <v>0</v>
      </c>
      <c r="S7705" s="18">
        <v>600816.29</v>
      </c>
      <c r="T7705" s="18">
        <v>0</v>
      </c>
      <c r="U7705" s="10">
        <f t="shared" si="242"/>
        <v>0</v>
      </c>
      <c r="V7705" s="20">
        <f t="shared" si="243"/>
        <v>0</v>
      </c>
    </row>
    <row r="7706" spans="1:22" outlineLevel="3" x14ac:dyDescent="0.35">
      <c r="H7706" s="14" t="s">
        <v>11554</v>
      </c>
      <c r="O7706" s="16"/>
      <c r="Q7706" s="18">
        <f>SUBTOTAL(9,Q7704:Q7705)</f>
        <v>1201632.5900000001</v>
      </c>
      <c r="R7706" s="18">
        <f>SUBTOTAL(9,R7704:R7705)</f>
        <v>0</v>
      </c>
      <c r="S7706" s="18">
        <f>SUBTOTAL(9,S7704:S7705)</f>
        <v>1201632.5900000001</v>
      </c>
      <c r="T7706" s="18">
        <f>SUBTOTAL(9,T7704:T7705)</f>
        <v>0</v>
      </c>
      <c r="U7706" s="10">
        <f t="shared" si="242"/>
        <v>0</v>
      </c>
      <c r="V7706" s="20">
        <f t="shared" si="243"/>
        <v>0</v>
      </c>
    </row>
    <row r="7707" spans="1:22" ht="29" outlineLevel="4" x14ac:dyDescent="0.35">
      <c r="A7707" s="6" t="s">
        <v>743</v>
      </c>
      <c r="B7707" s="6" t="s">
        <v>744</v>
      </c>
      <c r="C7707" s="12" t="s">
        <v>8267</v>
      </c>
      <c r="D7707" s="5" t="s">
        <v>8271</v>
      </c>
      <c r="E7707" s="6" t="s">
        <v>8271</v>
      </c>
      <c r="F7707" s="1" t="s">
        <v>13024</v>
      </c>
      <c r="G7707" s="15" t="s">
        <v>4</v>
      </c>
      <c r="H7707" s="1" t="s">
        <v>8274</v>
      </c>
      <c r="I7707" s="2" t="s">
        <v>8275</v>
      </c>
      <c r="J7707" s="6" t="s">
        <v>4</v>
      </c>
      <c r="K7707" s="6" t="s">
        <v>4</v>
      </c>
      <c r="L7707" s="6" t="s">
        <v>4</v>
      </c>
      <c r="M7707" s="6" t="s">
        <v>5</v>
      </c>
      <c r="N7707" s="6" t="s">
        <v>8272</v>
      </c>
      <c r="O7707" s="16">
        <v>44956</v>
      </c>
      <c r="P7707" s="6" t="s">
        <v>8273</v>
      </c>
      <c r="Q7707" s="18">
        <v>70470.16</v>
      </c>
      <c r="R7707" s="18">
        <v>70470.16</v>
      </c>
      <c r="S7707" s="18">
        <v>0</v>
      </c>
      <c r="T7707" s="18">
        <v>0</v>
      </c>
      <c r="U7707" s="10">
        <f t="shared" si="242"/>
        <v>0</v>
      </c>
      <c r="V7707" s="20">
        <f t="shared" si="243"/>
        <v>0</v>
      </c>
    </row>
    <row r="7708" spans="1:22" outlineLevel="3" x14ac:dyDescent="0.35">
      <c r="H7708" s="14" t="s">
        <v>12668</v>
      </c>
      <c r="O7708" s="16"/>
      <c r="Q7708" s="18">
        <f>SUBTOTAL(9,Q7707:Q7707)</f>
        <v>70470.16</v>
      </c>
      <c r="R7708" s="18">
        <f>SUBTOTAL(9,R7707:R7707)</f>
        <v>70470.16</v>
      </c>
      <c r="S7708" s="18">
        <f>SUBTOTAL(9,S7707:S7707)</f>
        <v>0</v>
      </c>
      <c r="T7708" s="18">
        <f>SUBTOTAL(9,T7707:T7707)</f>
        <v>0</v>
      </c>
      <c r="U7708" s="10">
        <f t="shared" si="242"/>
        <v>0</v>
      </c>
      <c r="V7708" s="20">
        <f t="shared" si="243"/>
        <v>0</v>
      </c>
    </row>
    <row r="7709" spans="1:22" ht="29" outlineLevel="4" x14ac:dyDescent="0.35">
      <c r="A7709" s="6" t="s">
        <v>743</v>
      </c>
      <c r="B7709" s="6" t="s">
        <v>744</v>
      </c>
      <c r="C7709" s="12" t="s">
        <v>8267</v>
      </c>
      <c r="D7709" s="5" t="s">
        <v>8271</v>
      </c>
      <c r="E7709" s="6" t="s">
        <v>8271</v>
      </c>
      <c r="F7709" s="1" t="s">
        <v>13024</v>
      </c>
      <c r="G7709" s="15" t="s">
        <v>4</v>
      </c>
      <c r="H7709" s="1" t="s">
        <v>8278</v>
      </c>
      <c r="I7709" s="2" t="s">
        <v>8279</v>
      </c>
      <c r="J7709" s="6" t="s">
        <v>4</v>
      </c>
      <c r="K7709" s="6" t="s">
        <v>4</v>
      </c>
      <c r="L7709" s="6" t="s">
        <v>4</v>
      </c>
      <c r="M7709" s="6" t="s">
        <v>5</v>
      </c>
      <c r="N7709" s="6" t="s">
        <v>8276</v>
      </c>
      <c r="O7709" s="16">
        <v>44837</v>
      </c>
      <c r="P7709" s="6" t="s">
        <v>8277</v>
      </c>
      <c r="Q7709" s="18">
        <v>359724.25</v>
      </c>
      <c r="R7709" s="18">
        <v>359724.25</v>
      </c>
      <c r="S7709" s="18">
        <v>0</v>
      </c>
      <c r="T7709" s="18">
        <v>0</v>
      </c>
      <c r="U7709" s="10">
        <f t="shared" si="242"/>
        <v>0</v>
      </c>
      <c r="V7709" s="20">
        <f t="shared" si="243"/>
        <v>0</v>
      </c>
    </row>
    <row r="7710" spans="1:22" ht="29" outlineLevel="4" x14ac:dyDescent="0.35">
      <c r="A7710" s="6" t="s">
        <v>743</v>
      </c>
      <c r="B7710" s="6" t="s">
        <v>744</v>
      </c>
      <c r="C7710" s="12" t="s">
        <v>8267</v>
      </c>
      <c r="D7710" s="5" t="s">
        <v>8271</v>
      </c>
      <c r="E7710" s="6" t="s">
        <v>8271</v>
      </c>
      <c r="F7710" s="1" t="s">
        <v>13024</v>
      </c>
      <c r="G7710" s="15" t="s">
        <v>4</v>
      </c>
      <c r="H7710" s="1" t="s">
        <v>8278</v>
      </c>
      <c r="I7710" s="2" t="s">
        <v>8279</v>
      </c>
      <c r="J7710" s="6" t="s">
        <v>4</v>
      </c>
      <c r="K7710" s="6" t="s">
        <v>4</v>
      </c>
      <c r="L7710" s="6" t="s">
        <v>4</v>
      </c>
      <c r="M7710" s="6" t="s">
        <v>5</v>
      </c>
      <c r="N7710" s="6" t="s">
        <v>8280</v>
      </c>
      <c r="O7710" s="16">
        <v>45091</v>
      </c>
      <c r="P7710" s="6" t="s">
        <v>7</v>
      </c>
      <c r="Q7710" s="18">
        <v>48279.95</v>
      </c>
      <c r="R7710" s="18">
        <v>48279.95</v>
      </c>
      <c r="S7710" s="18">
        <v>0</v>
      </c>
      <c r="T7710" s="18">
        <v>0</v>
      </c>
      <c r="U7710" s="10">
        <f t="shared" si="242"/>
        <v>0</v>
      </c>
      <c r="V7710" s="20">
        <f t="shared" si="243"/>
        <v>0</v>
      </c>
    </row>
    <row r="7711" spans="1:22" outlineLevel="3" x14ac:dyDescent="0.35">
      <c r="H7711" s="14" t="s">
        <v>12669</v>
      </c>
      <c r="O7711" s="16"/>
      <c r="Q7711" s="18">
        <f>SUBTOTAL(9,Q7709:Q7710)</f>
        <v>408004.2</v>
      </c>
      <c r="R7711" s="18">
        <f>SUBTOTAL(9,R7709:R7710)</f>
        <v>408004.2</v>
      </c>
      <c r="S7711" s="18">
        <f>SUBTOTAL(9,S7709:S7710)</f>
        <v>0</v>
      </c>
      <c r="T7711" s="18">
        <f>SUBTOTAL(9,T7709:T7710)</f>
        <v>0</v>
      </c>
      <c r="U7711" s="10">
        <f t="shared" si="242"/>
        <v>0</v>
      </c>
      <c r="V7711" s="20">
        <f t="shared" si="243"/>
        <v>0</v>
      </c>
    </row>
    <row r="7712" spans="1:22" ht="29" outlineLevel="4" x14ac:dyDescent="0.35">
      <c r="A7712" s="6" t="s">
        <v>743</v>
      </c>
      <c r="B7712" s="6" t="s">
        <v>744</v>
      </c>
      <c r="C7712" s="12" t="s">
        <v>8267</v>
      </c>
      <c r="D7712" s="5" t="s">
        <v>8271</v>
      </c>
      <c r="E7712" s="6" t="s">
        <v>8271</v>
      </c>
      <c r="F7712" s="1" t="s">
        <v>4</v>
      </c>
      <c r="G7712" s="15" t="s">
        <v>1372</v>
      </c>
      <c r="H7712" s="1" t="s">
        <v>8283</v>
      </c>
      <c r="I7712" s="2" t="s">
        <v>8284</v>
      </c>
      <c r="J7712" s="6" t="s">
        <v>8281</v>
      </c>
      <c r="K7712" s="6" t="s">
        <v>4</v>
      </c>
      <c r="L7712" s="6" t="s">
        <v>4</v>
      </c>
      <c r="M7712" s="6" t="s">
        <v>5</v>
      </c>
      <c r="N7712" s="6" t="s">
        <v>8282</v>
      </c>
      <c r="O7712" s="16">
        <v>45012</v>
      </c>
      <c r="P7712" s="6" t="s">
        <v>7</v>
      </c>
      <c r="Q7712" s="18">
        <v>70624.960000000006</v>
      </c>
      <c r="R7712" s="18">
        <v>0</v>
      </c>
      <c r="S7712" s="18">
        <v>70624.960000000006</v>
      </c>
      <c r="T7712" s="18">
        <v>0</v>
      </c>
      <c r="U7712" s="10">
        <f t="shared" si="242"/>
        <v>0</v>
      </c>
      <c r="V7712" s="20">
        <f t="shared" si="243"/>
        <v>0</v>
      </c>
    </row>
    <row r="7713" spans="1:22" outlineLevel="3" x14ac:dyDescent="0.35">
      <c r="H7713" s="14" t="s">
        <v>12670</v>
      </c>
      <c r="O7713" s="16"/>
      <c r="Q7713" s="18">
        <f>SUBTOTAL(9,Q7712:Q7712)</f>
        <v>70624.960000000006</v>
      </c>
      <c r="R7713" s="18">
        <f>SUBTOTAL(9,R7712:R7712)</f>
        <v>0</v>
      </c>
      <c r="S7713" s="18">
        <f>SUBTOTAL(9,S7712:S7712)</f>
        <v>70624.960000000006</v>
      </c>
      <c r="T7713" s="18">
        <f>SUBTOTAL(9,T7712:T7712)</f>
        <v>0</v>
      </c>
      <c r="U7713" s="10">
        <f t="shared" si="242"/>
        <v>0</v>
      </c>
      <c r="V7713" s="20">
        <f t="shared" si="243"/>
        <v>0</v>
      </c>
    </row>
    <row r="7714" spans="1:22" ht="29" outlineLevel="4" x14ac:dyDescent="0.35">
      <c r="A7714" s="6" t="s">
        <v>743</v>
      </c>
      <c r="B7714" s="6" t="s">
        <v>744</v>
      </c>
      <c r="C7714" s="12" t="s">
        <v>8267</v>
      </c>
      <c r="D7714" s="5" t="s">
        <v>8271</v>
      </c>
      <c r="E7714" s="6" t="s">
        <v>8271</v>
      </c>
      <c r="F7714" s="1" t="s">
        <v>13024</v>
      </c>
      <c r="G7714" s="15" t="s">
        <v>4</v>
      </c>
      <c r="H7714" s="1" t="s">
        <v>8287</v>
      </c>
      <c r="I7714" s="2" t="s">
        <v>8288</v>
      </c>
      <c r="J7714" s="6" t="s">
        <v>4</v>
      </c>
      <c r="K7714" s="6" t="s">
        <v>4</v>
      </c>
      <c r="L7714" s="6" t="s">
        <v>4</v>
      </c>
      <c r="M7714" s="6" t="s">
        <v>5</v>
      </c>
      <c r="N7714" s="6" t="s">
        <v>8285</v>
      </c>
      <c r="O7714" s="16">
        <v>44956</v>
      </c>
      <c r="P7714" s="6" t="s">
        <v>8286</v>
      </c>
      <c r="Q7714" s="18">
        <v>578242.92000000004</v>
      </c>
      <c r="R7714" s="18">
        <v>578242.92000000004</v>
      </c>
      <c r="S7714" s="18">
        <v>0</v>
      </c>
      <c r="T7714" s="18">
        <v>0</v>
      </c>
      <c r="U7714" s="10">
        <f t="shared" si="242"/>
        <v>0</v>
      </c>
      <c r="V7714" s="20">
        <f t="shared" si="243"/>
        <v>0</v>
      </c>
    </row>
    <row r="7715" spans="1:22" ht="29" outlineLevel="4" x14ac:dyDescent="0.35">
      <c r="A7715" s="6" t="s">
        <v>743</v>
      </c>
      <c r="B7715" s="6" t="s">
        <v>744</v>
      </c>
      <c r="C7715" s="12" t="s">
        <v>8267</v>
      </c>
      <c r="D7715" s="5" t="s">
        <v>8271</v>
      </c>
      <c r="E7715" s="6" t="s">
        <v>8271</v>
      </c>
      <c r="F7715" s="1" t="s">
        <v>13024</v>
      </c>
      <c r="G7715" s="15" t="s">
        <v>4</v>
      </c>
      <c r="H7715" s="1" t="s">
        <v>8287</v>
      </c>
      <c r="I7715" s="2" t="s">
        <v>8288</v>
      </c>
      <c r="J7715" s="6" t="s">
        <v>4</v>
      </c>
      <c r="K7715" s="6" t="s">
        <v>4</v>
      </c>
      <c r="L7715" s="6" t="s">
        <v>4</v>
      </c>
      <c r="M7715" s="6" t="s">
        <v>5</v>
      </c>
      <c r="N7715" s="6" t="s">
        <v>8289</v>
      </c>
      <c r="O7715" s="16">
        <v>45001</v>
      </c>
      <c r="P7715" s="6" t="s">
        <v>7</v>
      </c>
      <c r="Q7715" s="18">
        <v>110583.08</v>
      </c>
      <c r="R7715" s="18">
        <v>110583.08</v>
      </c>
      <c r="S7715" s="18">
        <v>0</v>
      </c>
      <c r="T7715" s="18">
        <v>0</v>
      </c>
      <c r="U7715" s="10">
        <f t="shared" si="242"/>
        <v>0</v>
      </c>
      <c r="V7715" s="20">
        <f t="shared" si="243"/>
        <v>0</v>
      </c>
    </row>
    <row r="7716" spans="1:22" ht="29" outlineLevel="4" x14ac:dyDescent="0.35">
      <c r="A7716" s="6" t="s">
        <v>743</v>
      </c>
      <c r="B7716" s="6" t="s">
        <v>744</v>
      </c>
      <c r="C7716" s="12" t="s">
        <v>8267</v>
      </c>
      <c r="D7716" s="5" t="s">
        <v>8271</v>
      </c>
      <c r="E7716" s="6" t="s">
        <v>8271</v>
      </c>
      <c r="F7716" s="1" t="s">
        <v>13024</v>
      </c>
      <c r="G7716" s="15" t="s">
        <v>4</v>
      </c>
      <c r="H7716" s="1" t="s">
        <v>8287</v>
      </c>
      <c r="I7716" s="2" t="s">
        <v>8288</v>
      </c>
      <c r="J7716" s="6" t="s">
        <v>4</v>
      </c>
      <c r="K7716" s="6" t="s">
        <v>4</v>
      </c>
      <c r="L7716" s="6" t="s">
        <v>4</v>
      </c>
      <c r="M7716" s="6" t="s">
        <v>5</v>
      </c>
      <c r="N7716" s="6" t="s">
        <v>8290</v>
      </c>
      <c r="O7716" s="16">
        <v>45049</v>
      </c>
      <c r="P7716" s="6" t="s">
        <v>7</v>
      </c>
      <c r="Q7716" s="18">
        <v>238850.7</v>
      </c>
      <c r="R7716" s="18">
        <v>238850.7</v>
      </c>
      <c r="S7716" s="18">
        <v>0</v>
      </c>
      <c r="T7716" s="18">
        <v>0</v>
      </c>
      <c r="U7716" s="10">
        <f t="shared" si="242"/>
        <v>0</v>
      </c>
      <c r="V7716" s="20">
        <f t="shared" si="243"/>
        <v>0</v>
      </c>
    </row>
    <row r="7717" spans="1:22" outlineLevel="3" x14ac:dyDescent="0.35">
      <c r="H7717" s="14" t="s">
        <v>12671</v>
      </c>
      <c r="O7717" s="16"/>
      <c r="Q7717" s="18">
        <f>SUBTOTAL(9,Q7714:Q7716)</f>
        <v>927676.7</v>
      </c>
      <c r="R7717" s="18">
        <f>SUBTOTAL(9,R7714:R7716)</f>
        <v>927676.7</v>
      </c>
      <c r="S7717" s="18">
        <f>SUBTOTAL(9,S7714:S7716)</f>
        <v>0</v>
      </c>
      <c r="T7717" s="18">
        <f>SUBTOTAL(9,T7714:T7716)</f>
        <v>0</v>
      </c>
      <c r="U7717" s="10">
        <f t="shared" si="242"/>
        <v>0</v>
      </c>
      <c r="V7717" s="20">
        <f t="shared" si="243"/>
        <v>0</v>
      </c>
    </row>
    <row r="7718" spans="1:22" ht="29" outlineLevel="4" x14ac:dyDescent="0.35">
      <c r="A7718" s="6" t="s">
        <v>743</v>
      </c>
      <c r="B7718" s="6" t="s">
        <v>744</v>
      </c>
      <c r="C7718" s="12" t="s">
        <v>8267</v>
      </c>
      <c r="D7718" s="5" t="s">
        <v>8271</v>
      </c>
      <c r="E7718" s="6" t="s">
        <v>8271</v>
      </c>
      <c r="F7718" s="1" t="s">
        <v>13024</v>
      </c>
      <c r="G7718" s="15" t="s">
        <v>4</v>
      </c>
      <c r="H7718" s="1" t="s">
        <v>8292</v>
      </c>
      <c r="I7718" s="2" t="s">
        <v>8293</v>
      </c>
      <c r="J7718" s="6" t="s">
        <v>4</v>
      </c>
      <c r="K7718" s="6" t="s">
        <v>4</v>
      </c>
      <c r="L7718" s="6" t="s">
        <v>4</v>
      </c>
      <c r="M7718" s="6" t="s">
        <v>5</v>
      </c>
      <c r="N7718" s="6" t="s">
        <v>8291</v>
      </c>
      <c r="O7718" s="16">
        <v>45034</v>
      </c>
      <c r="P7718" s="6" t="s">
        <v>7</v>
      </c>
      <c r="Q7718" s="18">
        <v>12474.83</v>
      </c>
      <c r="R7718" s="18">
        <v>12474.83</v>
      </c>
      <c r="S7718" s="18">
        <v>0</v>
      </c>
      <c r="T7718" s="18">
        <v>0</v>
      </c>
      <c r="U7718" s="10">
        <f t="shared" si="242"/>
        <v>0</v>
      </c>
      <c r="V7718" s="20">
        <f t="shared" si="243"/>
        <v>0</v>
      </c>
    </row>
    <row r="7719" spans="1:22" outlineLevel="3" x14ac:dyDescent="0.35">
      <c r="H7719" s="14" t="s">
        <v>12672</v>
      </c>
      <c r="O7719" s="16"/>
      <c r="Q7719" s="18">
        <f>SUBTOTAL(9,Q7718:Q7718)</f>
        <v>12474.83</v>
      </c>
      <c r="R7719" s="18">
        <f>SUBTOTAL(9,R7718:R7718)</f>
        <v>12474.83</v>
      </c>
      <c r="S7719" s="18">
        <f>SUBTOTAL(9,S7718:S7718)</f>
        <v>0</v>
      </c>
      <c r="T7719" s="18">
        <f>SUBTOTAL(9,T7718:T7718)</f>
        <v>0</v>
      </c>
      <c r="U7719" s="10">
        <f t="shared" si="242"/>
        <v>0</v>
      </c>
      <c r="V7719" s="20">
        <f t="shared" si="243"/>
        <v>0</v>
      </c>
    </row>
    <row r="7720" spans="1:22" outlineLevel="4" x14ac:dyDescent="0.35">
      <c r="A7720" s="6" t="s">
        <v>566</v>
      </c>
      <c r="B7720" s="6" t="s">
        <v>567</v>
      </c>
      <c r="C7720" s="12" t="s">
        <v>8267</v>
      </c>
      <c r="D7720" s="5" t="s">
        <v>8271</v>
      </c>
      <c r="E7720" s="6" t="s">
        <v>8271</v>
      </c>
      <c r="F7720" s="1" t="s">
        <v>573</v>
      </c>
      <c r="G7720" s="15" t="s">
        <v>4</v>
      </c>
      <c r="H7720" s="1" t="s">
        <v>8295</v>
      </c>
      <c r="I7720" s="2" t="s">
        <v>8296</v>
      </c>
      <c r="J7720" s="6" t="s">
        <v>4</v>
      </c>
      <c r="K7720" s="6" t="s">
        <v>4</v>
      </c>
      <c r="L7720" s="6" t="s">
        <v>4</v>
      </c>
      <c r="M7720" s="6" t="s">
        <v>5</v>
      </c>
      <c r="N7720" s="6" t="s">
        <v>8294</v>
      </c>
      <c r="O7720" s="16">
        <v>44966</v>
      </c>
      <c r="P7720" s="6" t="s">
        <v>7</v>
      </c>
      <c r="Q7720" s="18">
        <v>1103.9100000000001</v>
      </c>
      <c r="R7720" s="18">
        <v>1103.9100000000001</v>
      </c>
      <c r="S7720" s="18">
        <v>0</v>
      </c>
      <c r="T7720" s="18">
        <v>0</v>
      </c>
      <c r="U7720" s="10">
        <f t="shared" si="242"/>
        <v>0</v>
      </c>
      <c r="V7720" s="20">
        <f t="shared" si="243"/>
        <v>0</v>
      </c>
    </row>
    <row r="7721" spans="1:22" outlineLevel="4" x14ac:dyDescent="0.35">
      <c r="A7721" s="6" t="s">
        <v>566</v>
      </c>
      <c r="B7721" s="6" t="s">
        <v>567</v>
      </c>
      <c r="C7721" s="12" t="s">
        <v>8267</v>
      </c>
      <c r="D7721" s="5" t="s">
        <v>8271</v>
      </c>
      <c r="E7721" s="6" t="s">
        <v>8271</v>
      </c>
      <c r="F7721" s="1" t="s">
        <v>573</v>
      </c>
      <c r="G7721" s="15" t="s">
        <v>4</v>
      </c>
      <c r="H7721" s="1" t="s">
        <v>8295</v>
      </c>
      <c r="I7721" s="2" t="s">
        <v>8296</v>
      </c>
      <c r="J7721" s="6" t="s">
        <v>4</v>
      </c>
      <c r="K7721" s="6" t="s">
        <v>4</v>
      </c>
      <c r="L7721" s="6" t="s">
        <v>4</v>
      </c>
      <c r="M7721" s="6" t="s">
        <v>5</v>
      </c>
      <c r="N7721" s="6" t="s">
        <v>8297</v>
      </c>
      <c r="O7721" s="16">
        <v>44981</v>
      </c>
      <c r="P7721" s="6" t="s">
        <v>7</v>
      </c>
      <c r="Q7721" s="18">
        <v>921.92</v>
      </c>
      <c r="R7721" s="18">
        <v>921.92</v>
      </c>
      <c r="S7721" s="18">
        <v>0</v>
      </c>
      <c r="T7721" s="18">
        <v>0</v>
      </c>
      <c r="U7721" s="10">
        <f t="shared" si="242"/>
        <v>0</v>
      </c>
      <c r="V7721" s="20">
        <f t="shared" si="243"/>
        <v>0</v>
      </c>
    </row>
    <row r="7722" spans="1:22" outlineLevel="4" x14ac:dyDescent="0.35">
      <c r="A7722" s="6" t="s">
        <v>566</v>
      </c>
      <c r="B7722" s="6" t="s">
        <v>567</v>
      </c>
      <c r="C7722" s="12" t="s">
        <v>8267</v>
      </c>
      <c r="D7722" s="5" t="s">
        <v>8271</v>
      </c>
      <c r="E7722" s="6" t="s">
        <v>8271</v>
      </c>
      <c r="F7722" s="1" t="s">
        <v>573</v>
      </c>
      <c r="G7722" s="15" t="s">
        <v>4</v>
      </c>
      <c r="H7722" s="1" t="s">
        <v>8295</v>
      </c>
      <c r="I7722" s="2" t="s">
        <v>8296</v>
      </c>
      <c r="J7722" s="6" t="s">
        <v>4</v>
      </c>
      <c r="K7722" s="6" t="s">
        <v>4</v>
      </c>
      <c r="L7722" s="6" t="s">
        <v>4</v>
      </c>
      <c r="M7722" s="6" t="s">
        <v>5</v>
      </c>
      <c r="N7722" s="6" t="s">
        <v>8298</v>
      </c>
      <c r="O7722" s="16">
        <v>44988</v>
      </c>
      <c r="P7722" s="6" t="s">
        <v>7</v>
      </c>
      <c r="Q7722" s="18">
        <v>969.6</v>
      </c>
      <c r="R7722" s="18">
        <v>969.6</v>
      </c>
      <c r="S7722" s="18">
        <v>0</v>
      </c>
      <c r="T7722" s="18">
        <v>0</v>
      </c>
      <c r="U7722" s="10">
        <f t="shared" si="242"/>
        <v>0</v>
      </c>
      <c r="V7722" s="20">
        <f t="shared" si="243"/>
        <v>0</v>
      </c>
    </row>
    <row r="7723" spans="1:22" outlineLevel="3" x14ac:dyDescent="0.35">
      <c r="H7723" s="14" t="s">
        <v>12673</v>
      </c>
      <c r="O7723" s="16"/>
      <c r="Q7723" s="18">
        <f>SUBTOTAL(9,Q7720:Q7722)</f>
        <v>2995.43</v>
      </c>
      <c r="R7723" s="18">
        <f>SUBTOTAL(9,R7720:R7722)</f>
        <v>2995.43</v>
      </c>
      <c r="S7723" s="18">
        <f>SUBTOTAL(9,S7720:S7722)</f>
        <v>0</v>
      </c>
      <c r="T7723" s="18">
        <f>SUBTOTAL(9,T7720:T7722)</f>
        <v>0</v>
      </c>
      <c r="U7723" s="10">
        <f t="shared" si="242"/>
        <v>0</v>
      </c>
      <c r="V7723" s="20">
        <f t="shared" si="243"/>
        <v>0</v>
      </c>
    </row>
    <row r="7724" spans="1:22" outlineLevel="2" x14ac:dyDescent="0.35">
      <c r="C7724" s="13" t="s">
        <v>11037</v>
      </c>
      <c r="O7724" s="16"/>
      <c r="Q7724" s="18">
        <f>SUBTOTAL(9,Q7704:Q7722)</f>
        <v>2693878.8700000006</v>
      </c>
      <c r="R7724" s="18">
        <f>SUBTOTAL(9,R7704:R7722)</f>
        <v>1421621.32</v>
      </c>
      <c r="S7724" s="18">
        <f>SUBTOTAL(9,S7704:S7722)</f>
        <v>1272257.55</v>
      </c>
      <c r="T7724" s="18">
        <f>SUBTOTAL(9,T7704:T7722)</f>
        <v>0</v>
      </c>
      <c r="U7724" s="10">
        <f t="shared" si="242"/>
        <v>4.6566128730773926E-10</v>
      </c>
      <c r="V7724" s="20">
        <f t="shared" si="243"/>
        <v>4.6566128730773926E-10</v>
      </c>
    </row>
    <row r="7725" spans="1:22" outlineLevel="4" x14ac:dyDescent="0.35">
      <c r="A7725" s="6" t="s">
        <v>1200</v>
      </c>
      <c r="B7725" s="6" t="s">
        <v>1201</v>
      </c>
      <c r="C7725" s="12" t="s">
        <v>8299</v>
      </c>
      <c r="D7725" s="5" t="s">
        <v>8300</v>
      </c>
      <c r="E7725" s="6" t="s">
        <v>8300</v>
      </c>
      <c r="F7725" s="1" t="s">
        <v>4</v>
      </c>
      <c r="G7725" s="15" t="s">
        <v>1204</v>
      </c>
      <c r="H7725" s="1" t="s">
        <v>1206</v>
      </c>
      <c r="I7725" s="2" t="s">
        <v>1207</v>
      </c>
      <c r="J7725" s="6" t="s">
        <v>4</v>
      </c>
      <c r="K7725" s="6" t="s">
        <v>4</v>
      </c>
      <c r="L7725" s="6" t="s">
        <v>4</v>
      </c>
      <c r="M7725" s="6" t="s">
        <v>5</v>
      </c>
      <c r="N7725" s="6" t="s">
        <v>8301</v>
      </c>
      <c r="O7725" s="16">
        <v>44831</v>
      </c>
      <c r="P7725" s="6" t="s">
        <v>7</v>
      </c>
      <c r="Q7725" s="18">
        <v>7721.06</v>
      </c>
      <c r="R7725" s="18">
        <v>0</v>
      </c>
      <c r="S7725" s="18">
        <v>7721.06</v>
      </c>
      <c r="T7725" s="18">
        <v>0</v>
      </c>
      <c r="U7725" s="10">
        <f t="shared" si="242"/>
        <v>0</v>
      </c>
      <c r="V7725" s="20">
        <f t="shared" si="243"/>
        <v>0</v>
      </c>
    </row>
    <row r="7726" spans="1:22" outlineLevel="4" x14ac:dyDescent="0.35">
      <c r="A7726" s="6" t="s">
        <v>1200</v>
      </c>
      <c r="B7726" s="6" t="s">
        <v>1201</v>
      </c>
      <c r="C7726" s="12" t="s">
        <v>8299</v>
      </c>
      <c r="D7726" s="5" t="s">
        <v>8300</v>
      </c>
      <c r="E7726" s="6" t="s">
        <v>8300</v>
      </c>
      <c r="F7726" s="1" t="s">
        <v>4</v>
      </c>
      <c r="G7726" s="15" t="s">
        <v>1204</v>
      </c>
      <c r="H7726" s="1" t="s">
        <v>1206</v>
      </c>
      <c r="I7726" s="2" t="s">
        <v>1207</v>
      </c>
      <c r="J7726" s="6" t="s">
        <v>4</v>
      </c>
      <c r="K7726" s="6" t="s">
        <v>4</v>
      </c>
      <c r="L7726" s="6" t="s">
        <v>4</v>
      </c>
      <c r="M7726" s="6" t="s">
        <v>5</v>
      </c>
      <c r="N7726" s="6" t="s">
        <v>8302</v>
      </c>
      <c r="O7726" s="16">
        <v>44923</v>
      </c>
      <c r="P7726" s="6" t="s">
        <v>7</v>
      </c>
      <c r="Q7726" s="18">
        <v>7721.06</v>
      </c>
      <c r="R7726" s="18">
        <v>0</v>
      </c>
      <c r="S7726" s="18">
        <v>7721.06</v>
      </c>
      <c r="T7726" s="18">
        <v>0</v>
      </c>
      <c r="U7726" s="10">
        <f t="shared" si="242"/>
        <v>0</v>
      </c>
      <c r="V7726" s="20">
        <f t="shared" si="243"/>
        <v>0</v>
      </c>
    </row>
    <row r="7727" spans="1:22" outlineLevel="3" x14ac:dyDescent="0.35">
      <c r="H7727" s="14" t="s">
        <v>11554</v>
      </c>
      <c r="O7727" s="16"/>
      <c r="Q7727" s="18">
        <f>SUBTOTAL(9,Q7725:Q7726)</f>
        <v>15442.12</v>
      </c>
      <c r="R7727" s="18">
        <f>SUBTOTAL(9,R7725:R7726)</f>
        <v>0</v>
      </c>
      <c r="S7727" s="18">
        <f>SUBTOTAL(9,S7725:S7726)</f>
        <v>15442.12</v>
      </c>
      <c r="T7727" s="18">
        <f>SUBTOTAL(9,T7725:T7726)</f>
        <v>0</v>
      </c>
      <c r="U7727" s="10">
        <f t="shared" si="242"/>
        <v>0</v>
      </c>
      <c r="V7727" s="20">
        <f t="shared" si="243"/>
        <v>0</v>
      </c>
    </row>
    <row r="7728" spans="1:22" outlineLevel="2" x14ac:dyDescent="0.35">
      <c r="C7728" s="13" t="s">
        <v>11038</v>
      </c>
      <c r="O7728" s="16"/>
      <c r="Q7728" s="18">
        <f>SUBTOTAL(9,Q7725:Q7726)</f>
        <v>15442.12</v>
      </c>
      <c r="R7728" s="18">
        <f>SUBTOTAL(9,R7725:R7726)</f>
        <v>0</v>
      </c>
      <c r="S7728" s="18">
        <f>SUBTOTAL(9,S7725:S7726)</f>
        <v>15442.12</v>
      </c>
      <c r="T7728" s="18">
        <f>SUBTOTAL(9,T7725:T7726)</f>
        <v>0</v>
      </c>
      <c r="U7728" s="10">
        <f t="shared" si="242"/>
        <v>0</v>
      </c>
      <c r="V7728" s="20">
        <f t="shared" si="243"/>
        <v>0</v>
      </c>
    </row>
    <row r="7729" spans="1:22" outlineLevel="4" x14ac:dyDescent="0.35">
      <c r="A7729" s="6" t="s">
        <v>1200</v>
      </c>
      <c r="B7729" s="6" t="s">
        <v>1201</v>
      </c>
      <c r="C7729" s="12" t="s">
        <v>8303</v>
      </c>
      <c r="D7729" s="5" t="s">
        <v>8304</v>
      </c>
      <c r="E7729" s="6" t="s">
        <v>8304</v>
      </c>
      <c r="F7729" s="1" t="s">
        <v>4</v>
      </c>
      <c r="G7729" s="15" t="s">
        <v>1204</v>
      </c>
      <c r="H7729" s="1" t="s">
        <v>1206</v>
      </c>
      <c r="I7729" s="2" t="s">
        <v>1207</v>
      </c>
      <c r="J7729" s="6" t="s">
        <v>4</v>
      </c>
      <c r="K7729" s="6" t="s">
        <v>4</v>
      </c>
      <c r="L7729" s="6" t="s">
        <v>4</v>
      </c>
      <c r="M7729" s="6" t="s">
        <v>5</v>
      </c>
      <c r="N7729" s="6" t="s">
        <v>8305</v>
      </c>
      <c r="O7729" s="16">
        <v>44831</v>
      </c>
      <c r="P7729" s="6" t="s">
        <v>7</v>
      </c>
      <c r="Q7729" s="18">
        <v>248425.2</v>
      </c>
      <c r="R7729" s="18">
        <v>0</v>
      </c>
      <c r="S7729" s="18">
        <v>248425.2</v>
      </c>
      <c r="T7729" s="18">
        <v>0</v>
      </c>
      <c r="U7729" s="10">
        <f t="shared" si="242"/>
        <v>0</v>
      </c>
      <c r="V7729" s="20">
        <f t="shared" si="243"/>
        <v>0</v>
      </c>
    </row>
    <row r="7730" spans="1:22" outlineLevel="4" x14ac:dyDescent="0.35">
      <c r="A7730" s="6" t="s">
        <v>1200</v>
      </c>
      <c r="B7730" s="6" t="s">
        <v>1201</v>
      </c>
      <c r="C7730" s="12" t="s">
        <v>8303</v>
      </c>
      <c r="D7730" s="5" t="s">
        <v>8304</v>
      </c>
      <c r="E7730" s="6" t="s">
        <v>8304</v>
      </c>
      <c r="F7730" s="1" t="s">
        <v>4</v>
      </c>
      <c r="G7730" s="15" t="s">
        <v>1204</v>
      </c>
      <c r="H7730" s="1" t="s">
        <v>1206</v>
      </c>
      <c r="I7730" s="2" t="s">
        <v>1207</v>
      </c>
      <c r="J7730" s="6" t="s">
        <v>4</v>
      </c>
      <c r="K7730" s="6" t="s">
        <v>4</v>
      </c>
      <c r="L7730" s="6" t="s">
        <v>4</v>
      </c>
      <c r="M7730" s="6" t="s">
        <v>5</v>
      </c>
      <c r="N7730" s="6" t="s">
        <v>8306</v>
      </c>
      <c r="O7730" s="16">
        <v>44923</v>
      </c>
      <c r="P7730" s="6" t="s">
        <v>7</v>
      </c>
      <c r="Q7730" s="18">
        <v>248425.18</v>
      </c>
      <c r="R7730" s="18">
        <v>0</v>
      </c>
      <c r="S7730" s="18">
        <v>248425.18</v>
      </c>
      <c r="T7730" s="18">
        <v>0</v>
      </c>
      <c r="U7730" s="10">
        <f t="shared" si="242"/>
        <v>0</v>
      </c>
      <c r="V7730" s="20">
        <f t="shared" si="243"/>
        <v>0</v>
      </c>
    </row>
    <row r="7731" spans="1:22" outlineLevel="3" x14ac:dyDescent="0.35">
      <c r="H7731" s="14" t="s">
        <v>11554</v>
      </c>
      <c r="O7731" s="16"/>
      <c r="Q7731" s="18">
        <f>SUBTOTAL(9,Q7729:Q7730)</f>
        <v>496850.38</v>
      </c>
      <c r="R7731" s="18">
        <f>SUBTOTAL(9,R7729:R7730)</f>
        <v>0</v>
      </c>
      <c r="S7731" s="18">
        <f>SUBTOTAL(9,S7729:S7730)</f>
        <v>496850.38</v>
      </c>
      <c r="T7731" s="18">
        <f>SUBTOTAL(9,T7729:T7730)</f>
        <v>0</v>
      </c>
      <c r="U7731" s="10">
        <f t="shared" si="242"/>
        <v>0</v>
      </c>
      <c r="V7731" s="20">
        <f t="shared" si="243"/>
        <v>0</v>
      </c>
    </row>
    <row r="7732" spans="1:22" outlineLevel="2" x14ac:dyDescent="0.35">
      <c r="C7732" s="13" t="s">
        <v>11039</v>
      </c>
      <c r="O7732" s="16"/>
      <c r="Q7732" s="18">
        <f>SUBTOTAL(9,Q7729:Q7730)</f>
        <v>496850.38</v>
      </c>
      <c r="R7732" s="18">
        <f>SUBTOTAL(9,R7729:R7730)</f>
        <v>0</v>
      </c>
      <c r="S7732" s="18">
        <f>SUBTOTAL(9,S7729:S7730)</f>
        <v>496850.38</v>
      </c>
      <c r="T7732" s="18">
        <f>SUBTOTAL(9,T7729:T7730)</f>
        <v>0</v>
      </c>
      <c r="U7732" s="10">
        <f t="shared" si="242"/>
        <v>0</v>
      </c>
      <c r="V7732" s="20">
        <f t="shared" si="243"/>
        <v>0</v>
      </c>
    </row>
    <row r="7733" spans="1:22" outlineLevel="4" x14ac:dyDescent="0.35">
      <c r="A7733" s="6" t="s">
        <v>1200</v>
      </c>
      <c r="B7733" s="6" t="s">
        <v>1201</v>
      </c>
      <c r="C7733" s="12" t="s">
        <v>8307</v>
      </c>
      <c r="D7733" s="5" t="s">
        <v>8308</v>
      </c>
      <c r="E7733" s="6" t="s">
        <v>8308</v>
      </c>
      <c r="F7733" s="1" t="s">
        <v>4</v>
      </c>
      <c r="G7733" s="15" t="s">
        <v>1204</v>
      </c>
      <c r="H7733" s="1" t="s">
        <v>1206</v>
      </c>
      <c r="I7733" s="2" t="s">
        <v>1207</v>
      </c>
      <c r="J7733" s="6" t="s">
        <v>4</v>
      </c>
      <c r="K7733" s="6" t="s">
        <v>4</v>
      </c>
      <c r="L7733" s="6" t="s">
        <v>4</v>
      </c>
      <c r="M7733" s="6" t="s">
        <v>5</v>
      </c>
      <c r="N7733" s="6" t="s">
        <v>8309</v>
      </c>
      <c r="O7733" s="16">
        <v>44831</v>
      </c>
      <c r="P7733" s="6" t="s">
        <v>7</v>
      </c>
      <c r="Q7733" s="18">
        <v>11577.41</v>
      </c>
      <c r="R7733" s="18">
        <v>0</v>
      </c>
      <c r="S7733" s="18">
        <v>11577.41</v>
      </c>
      <c r="T7733" s="18">
        <v>0</v>
      </c>
      <c r="U7733" s="10">
        <f t="shared" si="242"/>
        <v>0</v>
      </c>
      <c r="V7733" s="20">
        <f t="shared" si="243"/>
        <v>0</v>
      </c>
    </row>
    <row r="7734" spans="1:22" outlineLevel="4" x14ac:dyDescent="0.35">
      <c r="A7734" s="6" t="s">
        <v>1200</v>
      </c>
      <c r="B7734" s="6" t="s">
        <v>1201</v>
      </c>
      <c r="C7734" s="12" t="s">
        <v>8307</v>
      </c>
      <c r="D7734" s="5" t="s">
        <v>8308</v>
      </c>
      <c r="E7734" s="6" t="s">
        <v>8308</v>
      </c>
      <c r="F7734" s="1" t="s">
        <v>4</v>
      </c>
      <c r="G7734" s="15" t="s">
        <v>1204</v>
      </c>
      <c r="H7734" s="1" t="s">
        <v>1206</v>
      </c>
      <c r="I7734" s="2" t="s">
        <v>1207</v>
      </c>
      <c r="J7734" s="6" t="s">
        <v>4</v>
      </c>
      <c r="K7734" s="6" t="s">
        <v>4</v>
      </c>
      <c r="L7734" s="6" t="s">
        <v>4</v>
      </c>
      <c r="M7734" s="6" t="s">
        <v>5</v>
      </c>
      <c r="N7734" s="6" t="s">
        <v>8310</v>
      </c>
      <c r="O7734" s="16">
        <v>44923</v>
      </c>
      <c r="P7734" s="6" t="s">
        <v>7</v>
      </c>
      <c r="Q7734" s="18">
        <v>11577.4</v>
      </c>
      <c r="R7734" s="18">
        <v>0</v>
      </c>
      <c r="S7734" s="18">
        <v>11577.4</v>
      </c>
      <c r="T7734" s="18">
        <v>0</v>
      </c>
      <c r="U7734" s="10">
        <f t="shared" si="242"/>
        <v>0</v>
      </c>
      <c r="V7734" s="20">
        <f t="shared" si="243"/>
        <v>0</v>
      </c>
    </row>
    <row r="7735" spans="1:22" outlineLevel="3" x14ac:dyDescent="0.35">
      <c r="H7735" s="14" t="s">
        <v>11554</v>
      </c>
      <c r="O7735" s="16"/>
      <c r="Q7735" s="18">
        <f>SUBTOTAL(9,Q7733:Q7734)</f>
        <v>23154.809999999998</v>
      </c>
      <c r="R7735" s="18">
        <f>SUBTOTAL(9,R7733:R7734)</f>
        <v>0</v>
      </c>
      <c r="S7735" s="18">
        <f>SUBTOTAL(9,S7733:S7734)</f>
        <v>23154.809999999998</v>
      </c>
      <c r="T7735" s="18">
        <f>SUBTOTAL(9,T7733:T7734)</f>
        <v>0</v>
      </c>
      <c r="U7735" s="10">
        <f t="shared" si="242"/>
        <v>0</v>
      </c>
      <c r="V7735" s="20">
        <f t="shared" si="243"/>
        <v>0</v>
      </c>
    </row>
    <row r="7736" spans="1:22" outlineLevel="2" x14ac:dyDescent="0.35">
      <c r="C7736" s="13" t="s">
        <v>11040</v>
      </c>
      <c r="O7736" s="16"/>
      <c r="Q7736" s="18">
        <f>SUBTOTAL(9,Q7733:Q7734)</f>
        <v>23154.809999999998</v>
      </c>
      <c r="R7736" s="18">
        <f>SUBTOTAL(9,R7733:R7734)</f>
        <v>0</v>
      </c>
      <c r="S7736" s="18">
        <f>SUBTOTAL(9,S7733:S7734)</f>
        <v>23154.809999999998</v>
      </c>
      <c r="T7736" s="18">
        <f>SUBTOTAL(9,T7733:T7734)</f>
        <v>0</v>
      </c>
      <c r="U7736" s="10">
        <f t="shared" si="242"/>
        <v>0</v>
      </c>
      <c r="V7736" s="20">
        <f t="shared" si="243"/>
        <v>0</v>
      </c>
    </row>
    <row r="7737" spans="1:22" outlineLevel="4" x14ac:dyDescent="0.35">
      <c r="A7737" s="6" t="s">
        <v>1200</v>
      </c>
      <c r="B7737" s="6" t="s">
        <v>1201</v>
      </c>
      <c r="C7737" s="12" t="s">
        <v>8311</v>
      </c>
      <c r="D7737" s="5" t="s">
        <v>8312</v>
      </c>
      <c r="E7737" s="6" t="s">
        <v>8312</v>
      </c>
      <c r="F7737" s="1" t="s">
        <v>4</v>
      </c>
      <c r="G7737" s="15" t="s">
        <v>1204</v>
      </c>
      <c r="H7737" s="1" t="s">
        <v>1206</v>
      </c>
      <c r="I7737" s="2" t="s">
        <v>1207</v>
      </c>
      <c r="J7737" s="6" t="s">
        <v>4</v>
      </c>
      <c r="K7737" s="6" t="s">
        <v>4</v>
      </c>
      <c r="L7737" s="6" t="s">
        <v>4</v>
      </c>
      <c r="M7737" s="6" t="s">
        <v>5</v>
      </c>
      <c r="N7737" s="6" t="s">
        <v>8313</v>
      </c>
      <c r="O7737" s="16">
        <v>44831</v>
      </c>
      <c r="P7737" s="6" t="s">
        <v>7</v>
      </c>
      <c r="Q7737" s="18">
        <v>63406.39</v>
      </c>
      <c r="R7737" s="18">
        <v>0</v>
      </c>
      <c r="S7737" s="18">
        <v>63406.39</v>
      </c>
      <c r="T7737" s="18">
        <v>0</v>
      </c>
      <c r="U7737" s="10">
        <f t="shared" si="242"/>
        <v>0</v>
      </c>
      <c r="V7737" s="20">
        <f t="shared" si="243"/>
        <v>0</v>
      </c>
    </row>
    <row r="7738" spans="1:22" outlineLevel="4" x14ac:dyDescent="0.35">
      <c r="A7738" s="6" t="s">
        <v>1200</v>
      </c>
      <c r="B7738" s="6" t="s">
        <v>1201</v>
      </c>
      <c r="C7738" s="12" t="s">
        <v>8311</v>
      </c>
      <c r="D7738" s="5" t="s">
        <v>8312</v>
      </c>
      <c r="E7738" s="6" t="s">
        <v>8312</v>
      </c>
      <c r="F7738" s="1" t="s">
        <v>4</v>
      </c>
      <c r="G7738" s="15" t="s">
        <v>1204</v>
      </c>
      <c r="H7738" s="1" t="s">
        <v>1206</v>
      </c>
      <c r="I7738" s="2" t="s">
        <v>1207</v>
      </c>
      <c r="J7738" s="6" t="s">
        <v>4</v>
      </c>
      <c r="K7738" s="6" t="s">
        <v>4</v>
      </c>
      <c r="L7738" s="6" t="s">
        <v>4</v>
      </c>
      <c r="M7738" s="6" t="s">
        <v>5</v>
      </c>
      <c r="N7738" s="6" t="s">
        <v>8314</v>
      </c>
      <c r="O7738" s="16">
        <v>44923</v>
      </c>
      <c r="P7738" s="6" t="s">
        <v>7</v>
      </c>
      <c r="Q7738" s="18">
        <v>63406.39</v>
      </c>
      <c r="R7738" s="18">
        <v>0</v>
      </c>
      <c r="S7738" s="18">
        <v>63406.39</v>
      </c>
      <c r="T7738" s="18">
        <v>0</v>
      </c>
      <c r="U7738" s="10">
        <f t="shared" si="242"/>
        <v>0</v>
      </c>
      <c r="V7738" s="20">
        <f t="shared" si="243"/>
        <v>0</v>
      </c>
    </row>
    <row r="7739" spans="1:22" outlineLevel="3" x14ac:dyDescent="0.35">
      <c r="H7739" s="14" t="s">
        <v>11554</v>
      </c>
      <c r="O7739" s="16"/>
      <c r="Q7739" s="18">
        <f>SUBTOTAL(9,Q7737:Q7738)</f>
        <v>126812.78</v>
      </c>
      <c r="R7739" s="18">
        <f>SUBTOTAL(9,R7737:R7738)</f>
        <v>0</v>
      </c>
      <c r="S7739" s="18">
        <f>SUBTOTAL(9,S7737:S7738)</f>
        <v>126812.78</v>
      </c>
      <c r="T7739" s="18">
        <f>SUBTOTAL(9,T7737:T7738)</f>
        <v>0</v>
      </c>
      <c r="U7739" s="10">
        <f t="shared" si="242"/>
        <v>0</v>
      </c>
      <c r="V7739" s="20">
        <f t="shared" si="243"/>
        <v>0</v>
      </c>
    </row>
    <row r="7740" spans="1:22" outlineLevel="2" x14ac:dyDescent="0.35">
      <c r="C7740" s="13" t="s">
        <v>11041</v>
      </c>
      <c r="O7740" s="16"/>
      <c r="Q7740" s="18">
        <f>SUBTOTAL(9,Q7737:Q7738)</f>
        <v>126812.78</v>
      </c>
      <c r="R7740" s="18">
        <f>SUBTOTAL(9,R7737:R7738)</f>
        <v>0</v>
      </c>
      <c r="S7740" s="18">
        <f>SUBTOTAL(9,S7737:S7738)</f>
        <v>126812.78</v>
      </c>
      <c r="T7740" s="18">
        <f>SUBTOTAL(9,T7737:T7738)</f>
        <v>0</v>
      </c>
      <c r="U7740" s="10">
        <f t="shared" si="242"/>
        <v>0</v>
      </c>
      <c r="V7740" s="20">
        <f t="shared" si="243"/>
        <v>0</v>
      </c>
    </row>
    <row r="7741" spans="1:22" outlineLevel="4" x14ac:dyDescent="0.35">
      <c r="A7741" s="6" t="s">
        <v>1200</v>
      </c>
      <c r="B7741" s="6" t="s">
        <v>1201</v>
      </c>
      <c r="C7741" s="12" t="s">
        <v>8315</v>
      </c>
      <c r="D7741" s="5" t="s">
        <v>8316</v>
      </c>
      <c r="E7741" s="6" t="s">
        <v>8316</v>
      </c>
      <c r="F7741" s="1" t="s">
        <v>4</v>
      </c>
      <c r="G7741" s="15" t="s">
        <v>1204</v>
      </c>
      <c r="H7741" s="1" t="s">
        <v>1206</v>
      </c>
      <c r="I7741" s="2" t="s">
        <v>1207</v>
      </c>
      <c r="J7741" s="6" t="s">
        <v>4</v>
      </c>
      <c r="K7741" s="6" t="s">
        <v>4</v>
      </c>
      <c r="L7741" s="6" t="s">
        <v>4</v>
      </c>
      <c r="M7741" s="6" t="s">
        <v>5</v>
      </c>
      <c r="N7741" s="6" t="s">
        <v>8317</v>
      </c>
      <c r="O7741" s="16">
        <v>44831</v>
      </c>
      <c r="P7741" s="6" t="s">
        <v>7</v>
      </c>
      <c r="Q7741" s="18">
        <v>858494.78</v>
      </c>
      <c r="R7741" s="18">
        <v>0</v>
      </c>
      <c r="S7741" s="18">
        <v>858494.78</v>
      </c>
      <c r="T7741" s="18">
        <v>0</v>
      </c>
      <c r="U7741" s="10">
        <f t="shared" si="242"/>
        <v>0</v>
      </c>
      <c r="V7741" s="20">
        <f t="shared" si="243"/>
        <v>0</v>
      </c>
    </row>
    <row r="7742" spans="1:22" outlineLevel="4" x14ac:dyDescent="0.35">
      <c r="A7742" s="6" t="s">
        <v>1200</v>
      </c>
      <c r="B7742" s="6" t="s">
        <v>1201</v>
      </c>
      <c r="C7742" s="12" t="s">
        <v>8315</v>
      </c>
      <c r="D7742" s="5" t="s">
        <v>8316</v>
      </c>
      <c r="E7742" s="6" t="s">
        <v>8316</v>
      </c>
      <c r="F7742" s="1" t="s">
        <v>4</v>
      </c>
      <c r="G7742" s="15" t="s">
        <v>1204</v>
      </c>
      <c r="H7742" s="1" t="s">
        <v>1206</v>
      </c>
      <c r="I7742" s="2" t="s">
        <v>1207</v>
      </c>
      <c r="J7742" s="6" t="s">
        <v>4</v>
      </c>
      <c r="K7742" s="6" t="s">
        <v>4</v>
      </c>
      <c r="L7742" s="6" t="s">
        <v>4</v>
      </c>
      <c r="M7742" s="6" t="s">
        <v>5</v>
      </c>
      <c r="N7742" s="6" t="s">
        <v>8318</v>
      </c>
      <c r="O7742" s="16">
        <v>44923</v>
      </c>
      <c r="P7742" s="6" t="s">
        <v>7</v>
      </c>
      <c r="Q7742" s="18">
        <v>858494.76</v>
      </c>
      <c r="R7742" s="18">
        <v>0</v>
      </c>
      <c r="S7742" s="18">
        <v>858494.76</v>
      </c>
      <c r="T7742" s="18">
        <v>0</v>
      </c>
      <c r="U7742" s="10">
        <f t="shared" si="242"/>
        <v>0</v>
      </c>
      <c r="V7742" s="20">
        <f t="shared" si="243"/>
        <v>0</v>
      </c>
    </row>
    <row r="7743" spans="1:22" outlineLevel="3" x14ac:dyDescent="0.35">
      <c r="H7743" s="14" t="s">
        <v>11554</v>
      </c>
      <c r="O7743" s="16"/>
      <c r="Q7743" s="18">
        <f>SUBTOTAL(9,Q7741:Q7742)</f>
        <v>1716989.54</v>
      </c>
      <c r="R7743" s="18">
        <f>SUBTOTAL(9,R7741:R7742)</f>
        <v>0</v>
      </c>
      <c r="S7743" s="18">
        <f>SUBTOTAL(9,S7741:S7742)</f>
        <v>1716989.54</v>
      </c>
      <c r="T7743" s="18">
        <f>SUBTOTAL(9,T7741:T7742)</f>
        <v>0</v>
      </c>
      <c r="U7743" s="10">
        <f t="shared" si="242"/>
        <v>0</v>
      </c>
      <c r="V7743" s="20">
        <f t="shared" si="243"/>
        <v>0</v>
      </c>
    </row>
    <row r="7744" spans="1:22" ht="29" outlineLevel="4" x14ac:dyDescent="0.35">
      <c r="A7744" s="6" t="s">
        <v>743</v>
      </c>
      <c r="B7744" s="6" t="s">
        <v>744</v>
      </c>
      <c r="C7744" s="12" t="s">
        <v>8315</v>
      </c>
      <c r="D7744" s="5" t="s">
        <v>8319</v>
      </c>
      <c r="E7744" s="6" t="s">
        <v>8319</v>
      </c>
      <c r="F7744" s="1" t="s">
        <v>13024</v>
      </c>
      <c r="G7744" s="15" t="s">
        <v>4</v>
      </c>
      <c r="H7744" s="1" t="s">
        <v>8322</v>
      </c>
      <c r="I7744" s="2" t="s">
        <v>8323</v>
      </c>
      <c r="J7744" s="6" t="s">
        <v>4</v>
      </c>
      <c r="K7744" s="6" t="s">
        <v>4</v>
      </c>
      <c r="L7744" s="6" t="s">
        <v>4</v>
      </c>
      <c r="M7744" s="6" t="s">
        <v>5</v>
      </c>
      <c r="N7744" s="6" t="s">
        <v>8320</v>
      </c>
      <c r="O7744" s="16">
        <v>44977</v>
      </c>
      <c r="P7744" s="6" t="s">
        <v>8321</v>
      </c>
      <c r="Q7744" s="18">
        <v>590505.14</v>
      </c>
      <c r="R7744" s="18">
        <v>590505.14</v>
      </c>
      <c r="S7744" s="18">
        <v>0</v>
      </c>
      <c r="T7744" s="18">
        <v>0</v>
      </c>
      <c r="U7744" s="10">
        <f t="shared" si="242"/>
        <v>0</v>
      </c>
      <c r="V7744" s="20">
        <f t="shared" si="243"/>
        <v>0</v>
      </c>
    </row>
    <row r="7745" spans="1:22" ht="29" outlineLevel="4" x14ac:dyDescent="0.35">
      <c r="A7745" s="6" t="s">
        <v>743</v>
      </c>
      <c r="B7745" s="6" t="s">
        <v>744</v>
      </c>
      <c r="C7745" s="12" t="s">
        <v>8315</v>
      </c>
      <c r="D7745" s="5" t="s">
        <v>8319</v>
      </c>
      <c r="E7745" s="6" t="s">
        <v>8319</v>
      </c>
      <c r="F7745" s="1" t="s">
        <v>13024</v>
      </c>
      <c r="G7745" s="15" t="s">
        <v>4</v>
      </c>
      <c r="H7745" s="1" t="s">
        <v>8322</v>
      </c>
      <c r="I7745" s="2" t="s">
        <v>8323</v>
      </c>
      <c r="J7745" s="6" t="s">
        <v>4</v>
      </c>
      <c r="K7745" s="6" t="s">
        <v>4</v>
      </c>
      <c r="L7745" s="6" t="s">
        <v>4</v>
      </c>
      <c r="M7745" s="6" t="s">
        <v>5</v>
      </c>
      <c r="N7745" s="6" t="s">
        <v>8324</v>
      </c>
      <c r="O7745" s="16">
        <v>45047</v>
      </c>
      <c r="P7745" s="6" t="s">
        <v>8325</v>
      </c>
      <c r="Q7745" s="18">
        <v>496213.85</v>
      </c>
      <c r="R7745" s="18">
        <v>496213.85</v>
      </c>
      <c r="S7745" s="18">
        <v>0</v>
      </c>
      <c r="T7745" s="18">
        <v>0</v>
      </c>
      <c r="U7745" s="10">
        <f t="shared" si="242"/>
        <v>0</v>
      </c>
      <c r="V7745" s="20">
        <f t="shared" si="243"/>
        <v>0</v>
      </c>
    </row>
    <row r="7746" spans="1:22" outlineLevel="3" x14ac:dyDescent="0.35">
      <c r="H7746" s="14" t="s">
        <v>12674</v>
      </c>
      <c r="O7746" s="16"/>
      <c r="Q7746" s="18">
        <f>SUBTOTAL(9,Q7744:Q7745)</f>
        <v>1086718.99</v>
      </c>
      <c r="R7746" s="18">
        <f>SUBTOTAL(9,R7744:R7745)</f>
        <v>1086718.99</v>
      </c>
      <c r="S7746" s="18">
        <f>SUBTOTAL(9,S7744:S7745)</f>
        <v>0</v>
      </c>
      <c r="T7746" s="18">
        <f>SUBTOTAL(9,T7744:T7745)</f>
        <v>0</v>
      </c>
      <c r="U7746" s="10">
        <f t="shared" si="242"/>
        <v>0</v>
      </c>
      <c r="V7746" s="20">
        <f t="shared" si="243"/>
        <v>0</v>
      </c>
    </row>
    <row r="7747" spans="1:22" ht="29" outlineLevel="4" x14ac:dyDescent="0.35">
      <c r="A7747" s="6" t="s">
        <v>743</v>
      </c>
      <c r="B7747" s="6" t="s">
        <v>744</v>
      </c>
      <c r="C7747" s="12" t="s">
        <v>8315</v>
      </c>
      <c r="D7747" s="5" t="s">
        <v>8319</v>
      </c>
      <c r="E7747" s="6" t="s">
        <v>8319</v>
      </c>
      <c r="F7747" s="1" t="s">
        <v>13024</v>
      </c>
      <c r="G7747" s="15" t="s">
        <v>4</v>
      </c>
      <c r="H7747" s="1" t="s">
        <v>8326</v>
      </c>
      <c r="I7747" s="2" t="s">
        <v>8327</v>
      </c>
      <c r="J7747" s="6" t="s">
        <v>4</v>
      </c>
      <c r="K7747" s="6" t="s">
        <v>4</v>
      </c>
      <c r="L7747" s="6" t="s">
        <v>4</v>
      </c>
      <c r="M7747" s="6" t="s">
        <v>5</v>
      </c>
      <c r="N7747" s="6" t="s">
        <v>8320</v>
      </c>
      <c r="O7747" s="16">
        <v>44977</v>
      </c>
      <c r="P7747" s="6" t="s">
        <v>8321</v>
      </c>
      <c r="Q7747" s="18">
        <v>1096652.3899999999</v>
      </c>
      <c r="R7747" s="18">
        <v>1096652.3899999999</v>
      </c>
      <c r="S7747" s="18">
        <v>0</v>
      </c>
      <c r="T7747" s="18">
        <v>0</v>
      </c>
      <c r="U7747" s="10">
        <f t="shared" ref="U7747:U7810" si="244">Q7747-R7747-S7747-T7747</f>
        <v>0</v>
      </c>
      <c r="V7747" s="20">
        <f t="shared" ref="V7747:V7810" si="245">Q7747-R7747-S7747-T7747</f>
        <v>0</v>
      </c>
    </row>
    <row r="7748" spans="1:22" ht="29" outlineLevel="4" x14ac:dyDescent="0.35">
      <c r="A7748" s="6" t="s">
        <v>743</v>
      </c>
      <c r="B7748" s="6" t="s">
        <v>744</v>
      </c>
      <c r="C7748" s="12" t="s">
        <v>8315</v>
      </c>
      <c r="D7748" s="5" t="s">
        <v>8319</v>
      </c>
      <c r="E7748" s="6" t="s">
        <v>8319</v>
      </c>
      <c r="F7748" s="1" t="s">
        <v>13024</v>
      </c>
      <c r="G7748" s="15" t="s">
        <v>4</v>
      </c>
      <c r="H7748" s="1" t="s">
        <v>8326</v>
      </c>
      <c r="I7748" s="2" t="s">
        <v>8327</v>
      </c>
      <c r="J7748" s="6" t="s">
        <v>4</v>
      </c>
      <c r="K7748" s="6" t="s">
        <v>4</v>
      </c>
      <c r="L7748" s="6" t="s">
        <v>4</v>
      </c>
      <c r="M7748" s="6" t="s">
        <v>5</v>
      </c>
      <c r="N7748" s="6" t="s">
        <v>8324</v>
      </c>
      <c r="O7748" s="16">
        <v>45047</v>
      </c>
      <c r="P7748" s="6" t="s">
        <v>8325</v>
      </c>
      <c r="Q7748" s="18">
        <v>921540.02</v>
      </c>
      <c r="R7748" s="18">
        <v>921540.02</v>
      </c>
      <c r="S7748" s="18">
        <v>0</v>
      </c>
      <c r="T7748" s="18">
        <v>0</v>
      </c>
      <c r="U7748" s="10">
        <f t="shared" si="244"/>
        <v>0</v>
      </c>
      <c r="V7748" s="20">
        <f t="shared" si="245"/>
        <v>0</v>
      </c>
    </row>
    <row r="7749" spans="1:22" outlineLevel="3" x14ac:dyDescent="0.35">
      <c r="H7749" s="14" t="s">
        <v>12675</v>
      </c>
      <c r="O7749" s="16"/>
      <c r="Q7749" s="18">
        <f>SUBTOTAL(9,Q7747:Q7748)</f>
        <v>2018192.41</v>
      </c>
      <c r="R7749" s="18">
        <f>SUBTOTAL(9,R7747:R7748)</f>
        <v>2018192.41</v>
      </c>
      <c r="S7749" s="18">
        <f>SUBTOTAL(9,S7747:S7748)</f>
        <v>0</v>
      </c>
      <c r="T7749" s="18">
        <f>SUBTOTAL(9,T7747:T7748)</f>
        <v>0</v>
      </c>
      <c r="U7749" s="10">
        <f t="shared" si="244"/>
        <v>0</v>
      </c>
      <c r="V7749" s="20">
        <f t="shared" si="245"/>
        <v>0</v>
      </c>
    </row>
    <row r="7750" spans="1:22" outlineLevel="4" x14ac:dyDescent="0.35">
      <c r="A7750" s="6" t="s">
        <v>566</v>
      </c>
      <c r="B7750" s="6" t="s">
        <v>567</v>
      </c>
      <c r="C7750" s="12" t="s">
        <v>8315</v>
      </c>
      <c r="D7750" s="5" t="s">
        <v>8319</v>
      </c>
      <c r="E7750" s="6" t="s">
        <v>8319</v>
      </c>
      <c r="F7750" s="1" t="s">
        <v>573</v>
      </c>
      <c r="G7750" s="15" t="s">
        <v>4</v>
      </c>
      <c r="H7750" s="1" t="s">
        <v>8330</v>
      </c>
      <c r="I7750" s="2" t="s">
        <v>8331</v>
      </c>
      <c r="J7750" s="6" t="s">
        <v>4</v>
      </c>
      <c r="K7750" s="6" t="s">
        <v>4</v>
      </c>
      <c r="L7750" s="6" t="s">
        <v>4</v>
      </c>
      <c r="M7750" s="6" t="s">
        <v>5</v>
      </c>
      <c r="N7750" s="6" t="s">
        <v>8328</v>
      </c>
      <c r="O7750" s="16">
        <v>44977</v>
      </c>
      <c r="P7750" s="6" t="s">
        <v>8329</v>
      </c>
      <c r="Q7750" s="18">
        <v>2525</v>
      </c>
      <c r="R7750" s="18">
        <v>2525</v>
      </c>
      <c r="S7750" s="18">
        <v>0</v>
      </c>
      <c r="T7750" s="18">
        <v>0</v>
      </c>
      <c r="U7750" s="10">
        <f t="shared" si="244"/>
        <v>0</v>
      </c>
      <c r="V7750" s="20">
        <f t="shared" si="245"/>
        <v>0</v>
      </c>
    </row>
    <row r="7751" spans="1:22" outlineLevel="4" x14ac:dyDescent="0.35">
      <c r="A7751" s="6" t="s">
        <v>566</v>
      </c>
      <c r="B7751" s="6" t="s">
        <v>567</v>
      </c>
      <c r="C7751" s="12" t="s">
        <v>8315</v>
      </c>
      <c r="D7751" s="5" t="s">
        <v>8319</v>
      </c>
      <c r="E7751" s="6" t="s">
        <v>8319</v>
      </c>
      <c r="F7751" s="1" t="s">
        <v>573</v>
      </c>
      <c r="G7751" s="15" t="s">
        <v>4</v>
      </c>
      <c r="H7751" s="1" t="s">
        <v>8330</v>
      </c>
      <c r="I7751" s="2" t="s">
        <v>8331</v>
      </c>
      <c r="J7751" s="6" t="s">
        <v>4</v>
      </c>
      <c r="K7751" s="6" t="s">
        <v>4</v>
      </c>
      <c r="L7751" s="6" t="s">
        <v>4</v>
      </c>
      <c r="M7751" s="6" t="s">
        <v>5</v>
      </c>
      <c r="N7751" s="6" t="s">
        <v>8332</v>
      </c>
      <c r="O7751" s="16">
        <v>45089</v>
      </c>
      <c r="P7751" s="6" t="s">
        <v>8333</v>
      </c>
      <c r="Q7751" s="18">
        <v>15904.06</v>
      </c>
      <c r="R7751" s="18">
        <v>15904.06</v>
      </c>
      <c r="S7751" s="18">
        <v>0</v>
      </c>
      <c r="T7751" s="18">
        <v>0</v>
      </c>
      <c r="U7751" s="10">
        <f t="shared" si="244"/>
        <v>0</v>
      </c>
      <c r="V7751" s="20">
        <f t="shared" si="245"/>
        <v>0</v>
      </c>
    </row>
    <row r="7752" spans="1:22" outlineLevel="3" x14ac:dyDescent="0.35">
      <c r="H7752" s="14" t="s">
        <v>12676</v>
      </c>
      <c r="O7752" s="16"/>
      <c r="Q7752" s="18">
        <f>SUBTOTAL(9,Q7750:Q7751)</f>
        <v>18429.059999999998</v>
      </c>
      <c r="R7752" s="18">
        <f>SUBTOTAL(9,R7750:R7751)</f>
        <v>18429.059999999998</v>
      </c>
      <c r="S7752" s="18">
        <f>SUBTOTAL(9,S7750:S7751)</f>
        <v>0</v>
      </c>
      <c r="T7752" s="18">
        <f>SUBTOTAL(9,T7750:T7751)</f>
        <v>0</v>
      </c>
      <c r="U7752" s="10">
        <f t="shared" si="244"/>
        <v>0</v>
      </c>
      <c r="V7752" s="20">
        <f t="shared" si="245"/>
        <v>0</v>
      </c>
    </row>
    <row r="7753" spans="1:22" outlineLevel="2" x14ac:dyDescent="0.35">
      <c r="C7753" s="13" t="s">
        <v>11042</v>
      </c>
      <c r="O7753" s="16"/>
      <c r="Q7753" s="18">
        <f>SUBTOTAL(9,Q7741:Q7751)</f>
        <v>4840329.9999999991</v>
      </c>
      <c r="R7753" s="18">
        <f>SUBTOTAL(9,R7741:R7751)</f>
        <v>3123340.46</v>
      </c>
      <c r="S7753" s="18">
        <f>SUBTOTAL(9,S7741:S7751)</f>
        <v>1716989.54</v>
      </c>
      <c r="T7753" s="18">
        <f>SUBTOTAL(9,T7741:T7751)</f>
        <v>0</v>
      </c>
      <c r="U7753" s="10">
        <f t="shared" si="244"/>
        <v>-9.3132257461547852E-10</v>
      </c>
      <c r="V7753" s="20">
        <f t="shared" si="245"/>
        <v>-9.3132257461547852E-10</v>
      </c>
    </row>
    <row r="7754" spans="1:22" outlineLevel="4" x14ac:dyDescent="0.35">
      <c r="A7754" s="6" t="s">
        <v>1200</v>
      </c>
      <c r="B7754" s="6" t="s">
        <v>1201</v>
      </c>
      <c r="C7754" s="12" t="s">
        <v>8334</v>
      </c>
      <c r="D7754" s="5" t="s">
        <v>8335</v>
      </c>
      <c r="E7754" s="6" t="s">
        <v>8335</v>
      </c>
      <c r="F7754" s="1" t="s">
        <v>4</v>
      </c>
      <c r="G7754" s="15" t="s">
        <v>1204</v>
      </c>
      <c r="H7754" s="1" t="s">
        <v>1206</v>
      </c>
      <c r="I7754" s="2" t="s">
        <v>1207</v>
      </c>
      <c r="J7754" s="6" t="s">
        <v>4</v>
      </c>
      <c r="K7754" s="6" t="s">
        <v>4</v>
      </c>
      <c r="L7754" s="6" t="s">
        <v>4</v>
      </c>
      <c r="M7754" s="6" t="s">
        <v>5</v>
      </c>
      <c r="N7754" s="6" t="s">
        <v>8336</v>
      </c>
      <c r="O7754" s="16">
        <v>44831</v>
      </c>
      <c r="P7754" s="6" t="s">
        <v>7</v>
      </c>
      <c r="Q7754" s="18">
        <v>512756.43</v>
      </c>
      <c r="R7754" s="18">
        <v>0</v>
      </c>
      <c r="S7754" s="18">
        <v>512756.43</v>
      </c>
      <c r="T7754" s="18">
        <v>0</v>
      </c>
      <c r="U7754" s="10">
        <f t="shared" si="244"/>
        <v>0</v>
      </c>
      <c r="V7754" s="20">
        <f t="shared" si="245"/>
        <v>0</v>
      </c>
    </row>
    <row r="7755" spans="1:22" outlineLevel="4" x14ac:dyDescent="0.35">
      <c r="A7755" s="6" t="s">
        <v>1200</v>
      </c>
      <c r="B7755" s="6" t="s">
        <v>1201</v>
      </c>
      <c r="C7755" s="12" t="s">
        <v>8334</v>
      </c>
      <c r="D7755" s="5" t="s">
        <v>8335</v>
      </c>
      <c r="E7755" s="6" t="s">
        <v>8335</v>
      </c>
      <c r="F7755" s="1" t="s">
        <v>4</v>
      </c>
      <c r="G7755" s="15" t="s">
        <v>1204</v>
      </c>
      <c r="H7755" s="1" t="s">
        <v>1206</v>
      </c>
      <c r="I7755" s="2" t="s">
        <v>1207</v>
      </c>
      <c r="J7755" s="6" t="s">
        <v>4</v>
      </c>
      <c r="K7755" s="6" t="s">
        <v>4</v>
      </c>
      <c r="L7755" s="6" t="s">
        <v>4</v>
      </c>
      <c r="M7755" s="6" t="s">
        <v>5</v>
      </c>
      <c r="N7755" s="6" t="s">
        <v>8337</v>
      </c>
      <c r="O7755" s="16">
        <v>44923</v>
      </c>
      <c r="P7755" s="6" t="s">
        <v>7</v>
      </c>
      <c r="Q7755" s="18">
        <v>513819.44</v>
      </c>
      <c r="R7755" s="18">
        <v>0</v>
      </c>
      <c r="S7755" s="18">
        <v>513819.44</v>
      </c>
      <c r="T7755" s="18">
        <v>0</v>
      </c>
      <c r="U7755" s="10">
        <f t="shared" si="244"/>
        <v>0</v>
      </c>
      <c r="V7755" s="20">
        <f t="shared" si="245"/>
        <v>0</v>
      </c>
    </row>
    <row r="7756" spans="1:22" outlineLevel="3" x14ac:dyDescent="0.35">
      <c r="H7756" s="14" t="s">
        <v>11554</v>
      </c>
      <c r="O7756" s="16"/>
      <c r="Q7756" s="18">
        <f>SUBTOTAL(9,Q7754:Q7755)</f>
        <v>1026575.87</v>
      </c>
      <c r="R7756" s="18">
        <f>SUBTOTAL(9,R7754:R7755)</f>
        <v>0</v>
      </c>
      <c r="S7756" s="18">
        <f>SUBTOTAL(9,S7754:S7755)</f>
        <v>1026575.87</v>
      </c>
      <c r="T7756" s="18">
        <f>SUBTOTAL(9,T7754:T7755)</f>
        <v>0</v>
      </c>
      <c r="U7756" s="10">
        <f t="shared" si="244"/>
        <v>0</v>
      </c>
      <c r="V7756" s="20">
        <f t="shared" si="245"/>
        <v>0</v>
      </c>
    </row>
    <row r="7757" spans="1:22" ht="29" outlineLevel="4" x14ac:dyDescent="0.35">
      <c r="A7757" s="6" t="s">
        <v>743</v>
      </c>
      <c r="B7757" s="6" t="s">
        <v>744</v>
      </c>
      <c r="C7757" s="12" t="s">
        <v>8334</v>
      </c>
      <c r="D7757" s="5" t="s">
        <v>8338</v>
      </c>
      <c r="E7757" s="6" t="s">
        <v>8338</v>
      </c>
      <c r="F7757" s="1" t="s">
        <v>13024</v>
      </c>
      <c r="G7757" s="15" t="s">
        <v>4</v>
      </c>
      <c r="H7757" s="1" t="s">
        <v>8341</v>
      </c>
      <c r="I7757" s="2" t="s">
        <v>8342</v>
      </c>
      <c r="J7757" s="6" t="s">
        <v>4</v>
      </c>
      <c r="K7757" s="6" t="s">
        <v>4</v>
      </c>
      <c r="L7757" s="6" t="s">
        <v>4</v>
      </c>
      <c r="M7757" s="6" t="s">
        <v>5</v>
      </c>
      <c r="N7757" s="6" t="s">
        <v>8339</v>
      </c>
      <c r="O7757" s="16">
        <v>44760</v>
      </c>
      <c r="P7757" s="6" t="s">
        <v>8340</v>
      </c>
      <c r="Q7757" s="18">
        <v>1067308.46</v>
      </c>
      <c r="R7757" s="18">
        <v>1067308.46</v>
      </c>
      <c r="S7757" s="18">
        <v>0</v>
      </c>
      <c r="T7757" s="18">
        <v>0</v>
      </c>
      <c r="U7757" s="10">
        <f t="shared" si="244"/>
        <v>0</v>
      </c>
      <c r="V7757" s="20">
        <f t="shared" si="245"/>
        <v>0</v>
      </c>
    </row>
    <row r="7758" spans="1:22" outlineLevel="3" x14ac:dyDescent="0.35">
      <c r="H7758" s="14" t="s">
        <v>12677</v>
      </c>
      <c r="O7758" s="16"/>
      <c r="Q7758" s="18">
        <f>SUBTOTAL(9,Q7757:Q7757)</f>
        <v>1067308.46</v>
      </c>
      <c r="R7758" s="18">
        <f>SUBTOTAL(9,R7757:R7757)</f>
        <v>1067308.46</v>
      </c>
      <c r="S7758" s="18">
        <f>SUBTOTAL(9,S7757:S7757)</f>
        <v>0</v>
      </c>
      <c r="T7758" s="18">
        <f>SUBTOTAL(9,T7757:T7757)</f>
        <v>0</v>
      </c>
      <c r="U7758" s="10">
        <f t="shared" si="244"/>
        <v>0</v>
      </c>
      <c r="V7758" s="20">
        <f t="shared" si="245"/>
        <v>0</v>
      </c>
    </row>
    <row r="7759" spans="1:22" outlineLevel="2" x14ac:dyDescent="0.35">
      <c r="C7759" s="13" t="s">
        <v>11043</v>
      </c>
      <c r="O7759" s="16"/>
      <c r="Q7759" s="18">
        <f>SUBTOTAL(9,Q7754:Q7757)</f>
        <v>2093884.33</v>
      </c>
      <c r="R7759" s="18">
        <f>SUBTOTAL(9,R7754:R7757)</f>
        <v>1067308.46</v>
      </c>
      <c r="S7759" s="18">
        <f>SUBTOTAL(9,S7754:S7757)</f>
        <v>1026575.87</v>
      </c>
      <c r="T7759" s="18">
        <f>SUBTOTAL(9,T7754:T7757)</f>
        <v>0</v>
      </c>
      <c r="U7759" s="10">
        <f t="shared" si="244"/>
        <v>1.1641532182693481E-10</v>
      </c>
      <c r="V7759" s="20">
        <f t="shared" si="245"/>
        <v>1.1641532182693481E-10</v>
      </c>
    </row>
    <row r="7760" spans="1:22" outlineLevel="4" x14ac:dyDescent="0.35">
      <c r="A7760" s="6" t="s">
        <v>1200</v>
      </c>
      <c r="B7760" s="6" t="s">
        <v>1201</v>
      </c>
      <c r="C7760" s="12" t="s">
        <v>8343</v>
      </c>
      <c r="D7760" s="5" t="s">
        <v>8344</v>
      </c>
      <c r="E7760" s="6" t="s">
        <v>8344</v>
      </c>
      <c r="F7760" s="1" t="s">
        <v>4</v>
      </c>
      <c r="G7760" s="15" t="s">
        <v>1204</v>
      </c>
      <c r="H7760" s="1" t="s">
        <v>1206</v>
      </c>
      <c r="I7760" s="2" t="s">
        <v>1207</v>
      </c>
      <c r="J7760" s="6" t="s">
        <v>4</v>
      </c>
      <c r="K7760" s="6" t="s">
        <v>4</v>
      </c>
      <c r="L7760" s="6" t="s">
        <v>4</v>
      </c>
      <c r="M7760" s="6" t="s">
        <v>5</v>
      </c>
      <c r="N7760" s="6" t="s">
        <v>8345</v>
      </c>
      <c r="O7760" s="16">
        <v>44831</v>
      </c>
      <c r="P7760" s="6" t="s">
        <v>7</v>
      </c>
      <c r="Q7760" s="18">
        <v>7940.86</v>
      </c>
      <c r="R7760" s="18">
        <v>0</v>
      </c>
      <c r="S7760" s="18">
        <v>7940.86</v>
      </c>
      <c r="T7760" s="18">
        <v>0</v>
      </c>
      <c r="U7760" s="10">
        <f t="shared" si="244"/>
        <v>0</v>
      </c>
      <c r="V7760" s="20">
        <f t="shared" si="245"/>
        <v>0</v>
      </c>
    </row>
    <row r="7761" spans="1:22" outlineLevel="4" x14ac:dyDescent="0.35">
      <c r="A7761" s="6" t="s">
        <v>1200</v>
      </c>
      <c r="B7761" s="6" t="s">
        <v>1201</v>
      </c>
      <c r="C7761" s="12" t="s">
        <v>8343</v>
      </c>
      <c r="D7761" s="5" t="s">
        <v>8344</v>
      </c>
      <c r="E7761" s="6" t="s">
        <v>8344</v>
      </c>
      <c r="F7761" s="1" t="s">
        <v>4</v>
      </c>
      <c r="G7761" s="15" t="s">
        <v>1204</v>
      </c>
      <c r="H7761" s="1" t="s">
        <v>1206</v>
      </c>
      <c r="I7761" s="2" t="s">
        <v>1207</v>
      </c>
      <c r="J7761" s="6" t="s">
        <v>4</v>
      </c>
      <c r="K7761" s="6" t="s">
        <v>4</v>
      </c>
      <c r="L7761" s="6" t="s">
        <v>4</v>
      </c>
      <c r="M7761" s="6" t="s">
        <v>5</v>
      </c>
      <c r="N7761" s="6" t="s">
        <v>8346</v>
      </c>
      <c r="O7761" s="16">
        <v>44923</v>
      </c>
      <c r="P7761" s="6" t="s">
        <v>7</v>
      </c>
      <c r="Q7761" s="18">
        <v>7940.85</v>
      </c>
      <c r="R7761" s="18">
        <v>0</v>
      </c>
      <c r="S7761" s="18">
        <v>7940.85</v>
      </c>
      <c r="T7761" s="18">
        <v>0</v>
      </c>
      <c r="U7761" s="10">
        <f t="shared" si="244"/>
        <v>0</v>
      </c>
      <c r="V7761" s="20">
        <f t="shared" si="245"/>
        <v>0</v>
      </c>
    </row>
    <row r="7762" spans="1:22" outlineLevel="3" x14ac:dyDescent="0.35">
      <c r="H7762" s="14" t="s">
        <v>11554</v>
      </c>
      <c r="O7762" s="16"/>
      <c r="Q7762" s="18">
        <f>SUBTOTAL(9,Q7760:Q7761)</f>
        <v>15881.71</v>
      </c>
      <c r="R7762" s="18">
        <f>SUBTOTAL(9,R7760:R7761)</f>
        <v>0</v>
      </c>
      <c r="S7762" s="18">
        <f>SUBTOTAL(9,S7760:S7761)</f>
        <v>15881.71</v>
      </c>
      <c r="T7762" s="18">
        <f>SUBTOTAL(9,T7760:T7761)</f>
        <v>0</v>
      </c>
      <c r="U7762" s="10">
        <f t="shared" si="244"/>
        <v>0</v>
      </c>
      <c r="V7762" s="20">
        <f t="shared" si="245"/>
        <v>0</v>
      </c>
    </row>
    <row r="7763" spans="1:22" outlineLevel="2" x14ac:dyDescent="0.35">
      <c r="C7763" s="13" t="s">
        <v>11044</v>
      </c>
      <c r="O7763" s="16"/>
      <c r="Q7763" s="18">
        <f>SUBTOTAL(9,Q7760:Q7761)</f>
        <v>15881.71</v>
      </c>
      <c r="R7763" s="18">
        <f>SUBTOTAL(9,R7760:R7761)</f>
        <v>0</v>
      </c>
      <c r="S7763" s="18">
        <f>SUBTOTAL(9,S7760:S7761)</f>
        <v>15881.71</v>
      </c>
      <c r="T7763" s="18">
        <f>SUBTOTAL(9,T7760:T7761)</f>
        <v>0</v>
      </c>
      <c r="U7763" s="10">
        <f t="shared" si="244"/>
        <v>0</v>
      </c>
      <c r="V7763" s="20">
        <f t="shared" si="245"/>
        <v>0</v>
      </c>
    </row>
    <row r="7764" spans="1:22" outlineLevel="4" x14ac:dyDescent="0.35">
      <c r="A7764" s="6" t="s">
        <v>1200</v>
      </c>
      <c r="B7764" s="6" t="s">
        <v>1201</v>
      </c>
      <c r="C7764" s="12" t="s">
        <v>8347</v>
      </c>
      <c r="D7764" s="5" t="s">
        <v>8348</v>
      </c>
      <c r="E7764" s="6" t="s">
        <v>8348</v>
      </c>
      <c r="F7764" s="1" t="s">
        <v>4</v>
      </c>
      <c r="G7764" s="15" t="s">
        <v>1204</v>
      </c>
      <c r="H7764" s="1" t="s">
        <v>1206</v>
      </c>
      <c r="I7764" s="2" t="s">
        <v>1207</v>
      </c>
      <c r="J7764" s="6" t="s">
        <v>4</v>
      </c>
      <c r="K7764" s="6" t="s">
        <v>4</v>
      </c>
      <c r="L7764" s="6" t="s">
        <v>4</v>
      </c>
      <c r="M7764" s="6" t="s">
        <v>5</v>
      </c>
      <c r="N7764" s="6" t="s">
        <v>8349</v>
      </c>
      <c r="O7764" s="16">
        <v>44831</v>
      </c>
      <c r="P7764" s="6" t="s">
        <v>7</v>
      </c>
      <c r="Q7764" s="18">
        <v>53744.36</v>
      </c>
      <c r="R7764" s="18">
        <v>0</v>
      </c>
      <c r="S7764" s="18">
        <v>53744.36</v>
      </c>
      <c r="T7764" s="18">
        <v>0</v>
      </c>
      <c r="U7764" s="10">
        <f t="shared" si="244"/>
        <v>0</v>
      </c>
      <c r="V7764" s="20">
        <f t="shared" si="245"/>
        <v>0</v>
      </c>
    </row>
    <row r="7765" spans="1:22" outlineLevel="4" x14ac:dyDescent="0.35">
      <c r="A7765" s="6" t="s">
        <v>1200</v>
      </c>
      <c r="B7765" s="6" t="s">
        <v>1201</v>
      </c>
      <c r="C7765" s="12" t="s">
        <v>8347</v>
      </c>
      <c r="D7765" s="5" t="s">
        <v>8348</v>
      </c>
      <c r="E7765" s="6" t="s">
        <v>8348</v>
      </c>
      <c r="F7765" s="1" t="s">
        <v>4</v>
      </c>
      <c r="G7765" s="15" t="s">
        <v>1204</v>
      </c>
      <c r="H7765" s="1" t="s">
        <v>1206</v>
      </c>
      <c r="I7765" s="2" t="s">
        <v>1207</v>
      </c>
      <c r="J7765" s="6" t="s">
        <v>4</v>
      </c>
      <c r="K7765" s="6" t="s">
        <v>4</v>
      </c>
      <c r="L7765" s="6" t="s">
        <v>4</v>
      </c>
      <c r="M7765" s="6" t="s">
        <v>5</v>
      </c>
      <c r="N7765" s="6" t="s">
        <v>8350</v>
      </c>
      <c r="O7765" s="16">
        <v>44923</v>
      </c>
      <c r="P7765" s="6" t="s">
        <v>7</v>
      </c>
      <c r="Q7765" s="18">
        <v>53744.36</v>
      </c>
      <c r="R7765" s="18">
        <v>0</v>
      </c>
      <c r="S7765" s="18">
        <v>53744.36</v>
      </c>
      <c r="T7765" s="18">
        <v>0</v>
      </c>
      <c r="U7765" s="10">
        <f t="shared" si="244"/>
        <v>0</v>
      </c>
      <c r="V7765" s="20">
        <f t="shared" si="245"/>
        <v>0</v>
      </c>
    </row>
    <row r="7766" spans="1:22" outlineLevel="3" x14ac:dyDescent="0.35">
      <c r="H7766" s="14" t="s">
        <v>11554</v>
      </c>
      <c r="O7766" s="16"/>
      <c r="Q7766" s="18">
        <f>SUBTOTAL(9,Q7764:Q7765)</f>
        <v>107488.72</v>
      </c>
      <c r="R7766" s="18">
        <f>SUBTOTAL(9,R7764:R7765)</f>
        <v>0</v>
      </c>
      <c r="S7766" s="18">
        <f>SUBTOTAL(9,S7764:S7765)</f>
        <v>107488.72</v>
      </c>
      <c r="T7766" s="18">
        <f>SUBTOTAL(9,T7764:T7765)</f>
        <v>0</v>
      </c>
      <c r="U7766" s="10">
        <f t="shared" si="244"/>
        <v>0</v>
      </c>
      <c r="V7766" s="20">
        <f t="shared" si="245"/>
        <v>0</v>
      </c>
    </row>
    <row r="7767" spans="1:22" ht="29" outlineLevel="4" x14ac:dyDescent="0.35">
      <c r="A7767" s="6" t="s">
        <v>743</v>
      </c>
      <c r="B7767" s="6" t="s">
        <v>744</v>
      </c>
      <c r="C7767" s="12" t="s">
        <v>8347</v>
      </c>
      <c r="D7767" s="5" t="s">
        <v>8351</v>
      </c>
      <c r="E7767" s="6" t="s">
        <v>8351</v>
      </c>
      <c r="G7767" s="15" t="s">
        <v>1372</v>
      </c>
      <c r="H7767" s="1" t="s">
        <v>8354</v>
      </c>
      <c r="I7767" s="2" t="s">
        <v>8355</v>
      </c>
      <c r="J7767" s="6" t="s">
        <v>8352</v>
      </c>
      <c r="K7767" s="6" t="s">
        <v>4</v>
      </c>
      <c r="L7767" s="6" t="s">
        <v>4</v>
      </c>
      <c r="M7767" s="6" t="s">
        <v>5</v>
      </c>
      <c r="N7767" s="6" t="s">
        <v>8353</v>
      </c>
      <c r="O7767" s="16">
        <v>44771</v>
      </c>
      <c r="P7767" s="6" t="s">
        <v>7</v>
      </c>
      <c r="Q7767" s="18">
        <v>11140.14</v>
      </c>
      <c r="R7767" s="18">
        <v>0</v>
      </c>
      <c r="S7767" s="18">
        <v>11140.14</v>
      </c>
      <c r="T7767" s="18">
        <v>0</v>
      </c>
      <c r="U7767" s="10">
        <f t="shared" si="244"/>
        <v>0</v>
      </c>
      <c r="V7767" s="20">
        <f t="shared" si="245"/>
        <v>0</v>
      </c>
    </row>
    <row r="7768" spans="1:22" ht="29" outlineLevel="4" x14ac:dyDescent="0.35">
      <c r="A7768" s="6" t="s">
        <v>743</v>
      </c>
      <c r="B7768" s="6" t="s">
        <v>744</v>
      </c>
      <c r="C7768" s="12" t="s">
        <v>8347</v>
      </c>
      <c r="D7768" s="5" t="s">
        <v>8351</v>
      </c>
      <c r="E7768" s="6" t="s">
        <v>8351</v>
      </c>
      <c r="F7768" s="1" t="s">
        <v>13022</v>
      </c>
      <c r="G7768" s="15" t="s">
        <v>4</v>
      </c>
      <c r="H7768" s="1" t="s">
        <v>8354</v>
      </c>
      <c r="I7768" s="2" t="s">
        <v>8355</v>
      </c>
      <c r="J7768" s="6" t="s">
        <v>8352</v>
      </c>
      <c r="K7768" s="6" t="s">
        <v>4</v>
      </c>
      <c r="L7768" s="6" t="s">
        <v>4</v>
      </c>
      <c r="M7768" s="6" t="s">
        <v>5</v>
      </c>
      <c r="N7768" s="6" t="s">
        <v>8353</v>
      </c>
      <c r="O7768" s="16">
        <v>44771</v>
      </c>
      <c r="P7768" s="6" t="s">
        <v>7</v>
      </c>
      <c r="Q7768" s="18">
        <v>44560.46</v>
      </c>
      <c r="R7768" s="18">
        <v>44560.46</v>
      </c>
      <c r="S7768" s="18">
        <v>0</v>
      </c>
      <c r="T7768" s="18">
        <v>0</v>
      </c>
      <c r="U7768" s="10">
        <f t="shared" si="244"/>
        <v>0</v>
      </c>
      <c r="V7768" s="20">
        <f t="shared" si="245"/>
        <v>0</v>
      </c>
    </row>
    <row r="7769" spans="1:22" outlineLevel="3" x14ac:dyDescent="0.35">
      <c r="H7769" s="14" t="s">
        <v>12678</v>
      </c>
      <c r="O7769" s="16"/>
      <c r="Q7769" s="18">
        <f>SUBTOTAL(9,Q7767:Q7768)</f>
        <v>55700.6</v>
      </c>
      <c r="R7769" s="18">
        <f>SUBTOTAL(9,R7767:R7768)</f>
        <v>44560.46</v>
      </c>
      <c r="S7769" s="18">
        <f>SUBTOTAL(9,S7767:S7768)</f>
        <v>11140.14</v>
      </c>
      <c r="T7769" s="18">
        <f>SUBTOTAL(9,T7767:T7768)</f>
        <v>0</v>
      </c>
      <c r="U7769" s="10">
        <f t="shared" si="244"/>
        <v>0</v>
      </c>
      <c r="V7769" s="20">
        <f t="shared" si="245"/>
        <v>0</v>
      </c>
    </row>
    <row r="7770" spans="1:22" ht="29" outlineLevel="4" x14ac:dyDescent="0.35">
      <c r="A7770" s="6" t="s">
        <v>743</v>
      </c>
      <c r="B7770" s="6" t="s">
        <v>744</v>
      </c>
      <c r="C7770" s="12" t="s">
        <v>8347</v>
      </c>
      <c r="D7770" s="5" t="s">
        <v>8351</v>
      </c>
      <c r="E7770" s="6" t="s">
        <v>8351</v>
      </c>
      <c r="F7770" s="1" t="s">
        <v>4</v>
      </c>
      <c r="G7770" s="15" t="s">
        <v>1372</v>
      </c>
      <c r="H7770" s="1" t="s">
        <v>8358</v>
      </c>
      <c r="I7770" s="2" t="s">
        <v>8359</v>
      </c>
      <c r="J7770" s="6" t="s">
        <v>8356</v>
      </c>
      <c r="K7770" s="6" t="s">
        <v>4</v>
      </c>
      <c r="L7770" s="6" t="s">
        <v>4</v>
      </c>
      <c r="M7770" s="6" t="s">
        <v>5</v>
      </c>
      <c r="N7770" s="6" t="s">
        <v>8357</v>
      </c>
      <c r="O7770" s="16">
        <v>44929</v>
      </c>
      <c r="P7770" s="6" t="s">
        <v>7</v>
      </c>
      <c r="Q7770" s="18">
        <v>14796.4</v>
      </c>
      <c r="R7770" s="18">
        <v>0</v>
      </c>
      <c r="S7770" s="18">
        <v>14796.4</v>
      </c>
      <c r="T7770" s="18">
        <v>0</v>
      </c>
      <c r="U7770" s="10">
        <f t="shared" si="244"/>
        <v>0</v>
      </c>
      <c r="V7770" s="20">
        <f t="shared" si="245"/>
        <v>0</v>
      </c>
    </row>
    <row r="7771" spans="1:22" ht="29" outlineLevel="4" x14ac:dyDescent="0.35">
      <c r="A7771" s="6" t="s">
        <v>743</v>
      </c>
      <c r="B7771" s="6" t="s">
        <v>744</v>
      </c>
      <c r="C7771" s="12" t="s">
        <v>8347</v>
      </c>
      <c r="D7771" s="5" t="s">
        <v>8351</v>
      </c>
      <c r="E7771" s="6" t="s">
        <v>8351</v>
      </c>
      <c r="F7771" s="1" t="s">
        <v>4</v>
      </c>
      <c r="G7771" s="15" t="s">
        <v>1372</v>
      </c>
      <c r="H7771" s="1" t="s">
        <v>8358</v>
      </c>
      <c r="I7771" s="2" t="s">
        <v>8359</v>
      </c>
      <c r="J7771" s="6" t="s">
        <v>8356</v>
      </c>
      <c r="K7771" s="6" t="s">
        <v>4</v>
      </c>
      <c r="L7771" s="6" t="s">
        <v>4</v>
      </c>
      <c r="M7771" s="6" t="s">
        <v>5</v>
      </c>
      <c r="N7771" s="6" t="s">
        <v>8360</v>
      </c>
      <c r="O7771" s="16">
        <v>44929</v>
      </c>
      <c r="P7771" s="6" t="s">
        <v>7</v>
      </c>
      <c r="Q7771" s="18">
        <v>17508</v>
      </c>
      <c r="R7771" s="18">
        <v>0</v>
      </c>
      <c r="S7771" s="18">
        <v>17508</v>
      </c>
      <c r="T7771" s="18">
        <v>0</v>
      </c>
      <c r="U7771" s="10">
        <f t="shared" si="244"/>
        <v>0</v>
      </c>
      <c r="V7771" s="20">
        <f t="shared" si="245"/>
        <v>0</v>
      </c>
    </row>
    <row r="7772" spans="1:22" ht="29" outlineLevel="4" x14ac:dyDescent="0.35">
      <c r="A7772" s="6" t="s">
        <v>743</v>
      </c>
      <c r="B7772" s="6" t="s">
        <v>744</v>
      </c>
      <c r="C7772" s="12" t="s">
        <v>8347</v>
      </c>
      <c r="D7772" s="5" t="s">
        <v>8351</v>
      </c>
      <c r="E7772" s="6" t="s">
        <v>8351</v>
      </c>
      <c r="F7772" s="1" t="s">
        <v>4</v>
      </c>
      <c r="G7772" s="15" t="s">
        <v>1372</v>
      </c>
      <c r="H7772" s="1" t="s">
        <v>8358</v>
      </c>
      <c r="I7772" s="2" t="s">
        <v>8359</v>
      </c>
      <c r="J7772" s="6" t="s">
        <v>8356</v>
      </c>
      <c r="K7772" s="6" t="s">
        <v>4</v>
      </c>
      <c r="L7772" s="6" t="s">
        <v>4</v>
      </c>
      <c r="M7772" s="6" t="s">
        <v>5</v>
      </c>
      <c r="N7772" s="6" t="s">
        <v>8361</v>
      </c>
      <c r="O7772" s="16">
        <v>44929</v>
      </c>
      <c r="P7772" s="6" t="s">
        <v>7</v>
      </c>
      <c r="Q7772" s="18">
        <v>18816.72</v>
      </c>
      <c r="R7772" s="18">
        <v>0</v>
      </c>
      <c r="S7772" s="18">
        <v>18816.72</v>
      </c>
      <c r="T7772" s="18">
        <v>0</v>
      </c>
      <c r="U7772" s="10">
        <f t="shared" si="244"/>
        <v>0</v>
      </c>
      <c r="V7772" s="20">
        <f t="shared" si="245"/>
        <v>0</v>
      </c>
    </row>
    <row r="7773" spans="1:22" ht="29" outlineLevel="4" x14ac:dyDescent="0.35">
      <c r="A7773" s="6" t="s">
        <v>743</v>
      </c>
      <c r="B7773" s="6" t="s">
        <v>744</v>
      </c>
      <c r="C7773" s="12" t="s">
        <v>8347</v>
      </c>
      <c r="D7773" s="5" t="s">
        <v>8351</v>
      </c>
      <c r="E7773" s="6" t="s">
        <v>8351</v>
      </c>
      <c r="F7773" s="1" t="s">
        <v>4</v>
      </c>
      <c r="G7773" s="15" t="s">
        <v>1372</v>
      </c>
      <c r="H7773" s="1" t="s">
        <v>8358</v>
      </c>
      <c r="I7773" s="2" t="s">
        <v>8359</v>
      </c>
      <c r="J7773" s="6" t="s">
        <v>8356</v>
      </c>
      <c r="K7773" s="6" t="s">
        <v>4</v>
      </c>
      <c r="L7773" s="6" t="s">
        <v>4</v>
      </c>
      <c r="M7773" s="6" t="s">
        <v>5</v>
      </c>
      <c r="N7773" s="6" t="s">
        <v>8362</v>
      </c>
      <c r="O7773" s="16">
        <v>44929</v>
      </c>
      <c r="P7773" s="6" t="s">
        <v>7</v>
      </c>
      <c r="Q7773" s="18">
        <v>5083.3599999999997</v>
      </c>
      <c r="R7773" s="18">
        <v>0</v>
      </c>
      <c r="S7773" s="18">
        <v>5083.3599999999997</v>
      </c>
      <c r="T7773" s="18">
        <v>0</v>
      </c>
      <c r="U7773" s="10">
        <f t="shared" si="244"/>
        <v>0</v>
      </c>
      <c r="V7773" s="20">
        <f t="shared" si="245"/>
        <v>0</v>
      </c>
    </row>
    <row r="7774" spans="1:22" ht="29" outlineLevel="4" x14ac:dyDescent="0.35">
      <c r="A7774" s="6" t="s">
        <v>743</v>
      </c>
      <c r="B7774" s="6" t="s">
        <v>744</v>
      </c>
      <c r="C7774" s="12" t="s">
        <v>8347</v>
      </c>
      <c r="D7774" s="5" t="s">
        <v>8351</v>
      </c>
      <c r="E7774" s="6" t="s">
        <v>8351</v>
      </c>
      <c r="F7774" s="1" t="s">
        <v>13022</v>
      </c>
      <c r="G7774" s="15" t="s">
        <v>4</v>
      </c>
      <c r="H7774" s="1" t="s">
        <v>8358</v>
      </c>
      <c r="I7774" s="2" t="s">
        <v>8359</v>
      </c>
      <c r="J7774" s="6" t="s">
        <v>8356</v>
      </c>
      <c r="K7774" s="6" t="s">
        <v>4</v>
      </c>
      <c r="L7774" s="6" t="s">
        <v>4</v>
      </c>
      <c r="M7774" s="6" t="s">
        <v>5</v>
      </c>
      <c r="N7774" s="6" t="s">
        <v>8363</v>
      </c>
      <c r="O7774" s="16">
        <v>44946</v>
      </c>
      <c r="P7774" s="6" t="s">
        <v>7</v>
      </c>
      <c r="Q7774" s="18">
        <v>239231.91</v>
      </c>
      <c r="R7774" s="18">
        <v>239231.91</v>
      </c>
      <c r="S7774" s="18">
        <v>0</v>
      </c>
      <c r="T7774" s="18">
        <v>0</v>
      </c>
      <c r="U7774" s="10">
        <f t="shared" si="244"/>
        <v>0</v>
      </c>
      <c r="V7774" s="20">
        <f t="shared" si="245"/>
        <v>0</v>
      </c>
    </row>
    <row r="7775" spans="1:22" ht="29" outlineLevel="4" x14ac:dyDescent="0.35">
      <c r="A7775" s="6" t="s">
        <v>743</v>
      </c>
      <c r="B7775" s="6" t="s">
        <v>744</v>
      </c>
      <c r="C7775" s="12" t="s">
        <v>8347</v>
      </c>
      <c r="D7775" s="5" t="s">
        <v>8351</v>
      </c>
      <c r="E7775" s="6" t="s">
        <v>8351</v>
      </c>
      <c r="F7775" s="1" t="s">
        <v>13022</v>
      </c>
      <c r="G7775" s="15" t="s">
        <v>4</v>
      </c>
      <c r="H7775" s="1" t="s">
        <v>8358</v>
      </c>
      <c r="I7775" s="2" t="s">
        <v>8359</v>
      </c>
      <c r="J7775" s="6" t="s">
        <v>8356</v>
      </c>
      <c r="K7775" s="6" t="s">
        <v>4</v>
      </c>
      <c r="L7775" s="6" t="s">
        <v>4</v>
      </c>
      <c r="M7775" s="6" t="s">
        <v>5</v>
      </c>
      <c r="N7775" s="6" t="s">
        <v>8364</v>
      </c>
      <c r="O7775" s="16">
        <v>44951</v>
      </c>
      <c r="P7775" s="6" t="s">
        <v>7</v>
      </c>
      <c r="Q7775" s="18">
        <v>28895.1</v>
      </c>
      <c r="R7775" s="18">
        <v>28895.1</v>
      </c>
      <c r="S7775" s="18">
        <v>0</v>
      </c>
      <c r="T7775" s="18">
        <v>0</v>
      </c>
      <c r="U7775" s="10">
        <f t="shared" si="244"/>
        <v>0</v>
      </c>
      <c r="V7775" s="20">
        <f t="shared" si="245"/>
        <v>0</v>
      </c>
    </row>
    <row r="7776" spans="1:22" ht="29" outlineLevel="4" x14ac:dyDescent="0.35">
      <c r="A7776" s="6" t="s">
        <v>743</v>
      </c>
      <c r="B7776" s="6" t="s">
        <v>744</v>
      </c>
      <c r="C7776" s="12" t="s">
        <v>8347</v>
      </c>
      <c r="D7776" s="5" t="s">
        <v>8351</v>
      </c>
      <c r="E7776" s="6" t="s">
        <v>8351</v>
      </c>
      <c r="F7776" s="1" t="s">
        <v>13022</v>
      </c>
      <c r="G7776" s="15" t="s">
        <v>4</v>
      </c>
      <c r="H7776" s="1" t="s">
        <v>8358</v>
      </c>
      <c r="I7776" s="2" t="s">
        <v>8359</v>
      </c>
      <c r="J7776" s="6" t="s">
        <v>8356</v>
      </c>
      <c r="K7776" s="6" t="s">
        <v>4</v>
      </c>
      <c r="L7776" s="6" t="s">
        <v>4</v>
      </c>
      <c r="M7776" s="6" t="s">
        <v>5</v>
      </c>
      <c r="N7776" s="6" t="s">
        <v>8360</v>
      </c>
      <c r="O7776" s="16">
        <v>44929</v>
      </c>
      <c r="P7776" s="6" t="s">
        <v>7</v>
      </c>
      <c r="Q7776" s="18">
        <v>70031.850000000006</v>
      </c>
      <c r="R7776" s="18">
        <v>70031.850000000006</v>
      </c>
      <c r="S7776" s="18">
        <v>0</v>
      </c>
      <c r="T7776" s="18">
        <v>0</v>
      </c>
      <c r="U7776" s="10">
        <f t="shared" si="244"/>
        <v>0</v>
      </c>
      <c r="V7776" s="20">
        <f t="shared" si="245"/>
        <v>0</v>
      </c>
    </row>
    <row r="7777" spans="1:22" ht="29" outlineLevel="4" x14ac:dyDescent="0.35">
      <c r="A7777" s="6" t="s">
        <v>743</v>
      </c>
      <c r="B7777" s="6" t="s">
        <v>744</v>
      </c>
      <c r="C7777" s="12" t="s">
        <v>8347</v>
      </c>
      <c r="D7777" s="5" t="s">
        <v>8351</v>
      </c>
      <c r="E7777" s="6" t="s">
        <v>8351</v>
      </c>
      <c r="F7777" s="1" t="s">
        <v>13022</v>
      </c>
      <c r="G7777" s="15" t="s">
        <v>4</v>
      </c>
      <c r="H7777" s="1" t="s">
        <v>8358</v>
      </c>
      <c r="I7777" s="2" t="s">
        <v>8359</v>
      </c>
      <c r="J7777" s="6" t="s">
        <v>8356</v>
      </c>
      <c r="K7777" s="6" t="s">
        <v>4</v>
      </c>
      <c r="L7777" s="6" t="s">
        <v>4</v>
      </c>
      <c r="M7777" s="6" t="s">
        <v>5</v>
      </c>
      <c r="N7777" s="6" t="s">
        <v>8361</v>
      </c>
      <c r="O7777" s="16">
        <v>44929</v>
      </c>
      <c r="P7777" s="6" t="s">
        <v>7</v>
      </c>
      <c r="Q7777" s="18">
        <v>75266.740000000005</v>
      </c>
      <c r="R7777" s="18">
        <v>75266.740000000005</v>
      </c>
      <c r="S7777" s="18">
        <v>0</v>
      </c>
      <c r="T7777" s="18">
        <v>0</v>
      </c>
      <c r="U7777" s="10">
        <f t="shared" si="244"/>
        <v>0</v>
      </c>
      <c r="V7777" s="20">
        <f t="shared" si="245"/>
        <v>0</v>
      </c>
    </row>
    <row r="7778" spans="1:22" ht="29" outlineLevel="4" x14ac:dyDescent="0.35">
      <c r="A7778" s="6" t="s">
        <v>743</v>
      </c>
      <c r="B7778" s="6" t="s">
        <v>744</v>
      </c>
      <c r="C7778" s="12" t="s">
        <v>8347</v>
      </c>
      <c r="D7778" s="5" t="s">
        <v>8351</v>
      </c>
      <c r="E7778" s="6" t="s">
        <v>8351</v>
      </c>
      <c r="F7778" s="1" t="s">
        <v>13022</v>
      </c>
      <c r="G7778" s="15" t="s">
        <v>4</v>
      </c>
      <c r="H7778" s="1" t="s">
        <v>8358</v>
      </c>
      <c r="I7778" s="2" t="s">
        <v>8359</v>
      </c>
      <c r="J7778" s="6" t="s">
        <v>8356</v>
      </c>
      <c r="K7778" s="6" t="s">
        <v>4</v>
      </c>
      <c r="L7778" s="6" t="s">
        <v>4</v>
      </c>
      <c r="M7778" s="6" t="s">
        <v>5</v>
      </c>
      <c r="N7778" s="6" t="s">
        <v>8362</v>
      </c>
      <c r="O7778" s="16">
        <v>44929</v>
      </c>
      <c r="P7778" s="6" t="s">
        <v>7</v>
      </c>
      <c r="Q7778" s="18">
        <v>20333.39</v>
      </c>
      <c r="R7778" s="18">
        <v>20333.39</v>
      </c>
      <c r="S7778" s="18">
        <v>0</v>
      </c>
      <c r="T7778" s="18">
        <v>0</v>
      </c>
      <c r="U7778" s="10">
        <f t="shared" si="244"/>
        <v>0</v>
      </c>
      <c r="V7778" s="20">
        <f t="shared" si="245"/>
        <v>0</v>
      </c>
    </row>
    <row r="7779" spans="1:22" outlineLevel="3" x14ac:dyDescent="0.35">
      <c r="H7779" s="14" t="s">
        <v>12679</v>
      </c>
      <c r="O7779" s="16"/>
      <c r="Q7779" s="18">
        <f>SUBTOTAL(9,Q7770:Q7778)</f>
        <v>489963.47</v>
      </c>
      <c r="R7779" s="18">
        <f>SUBTOTAL(9,R7770:R7778)</f>
        <v>433758.99</v>
      </c>
      <c r="S7779" s="18">
        <f>SUBTOTAL(9,S7770:S7778)</f>
        <v>56204.480000000003</v>
      </c>
      <c r="T7779" s="18">
        <f>SUBTOTAL(9,T7770:T7778)</f>
        <v>0</v>
      </c>
      <c r="U7779" s="10">
        <f t="shared" si="244"/>
        <v>-2.1827872842550278E-11</v>
      </c>
      <c r="V7779" s="20">
        <f t="shared" si="245"/>
        <v>-2.1827872842550278E-11</v>
      </c>
    </row>
    <row r="7780" spans="1:22" outlineLevel="2" x14ac:dyDescent="0.35">
      <c r="C7780" s="13" t="s">
        <v>11045</v>
      </c>
      <c r="O7780" s="16"/>
      <c r="Q7780" s="18">
        <f>SUBTOTAL(9,Q7764:Q7778)</f>
        <v>653152.78999999992</v>
      </c>
      <c r="R7780" s="18">
        <f>SUBTOTAL(9,R7764:R7778)</f>
        <v>478319.44999999995</v>
      </c>
      <c r="S7780" s="18">
        <f>SUBTOTAL(9,S7764:S7778)</f>
        <v>174833.34</v>
      </c>
      <c r="T7780" s="18">
        <f>SUBTOTAL(9,T7764:T7778)</f>
        <v>0</v>
      </c>
      <c r="U7780" s="10">
        <f t="shared" si="244"/>
        <v>-2.9103830456733704E-11</v>
      </c>
      <c r="V7780" s="20">
        <f t="shared" si="245"/>
        <v>-2.9103830456733704E-11</v>
      </c>
    </row>
    <row r="7781" spans="1:22" outlineLevel="4" x14ac:dyDescent="0.35">
      <c r="A7781" s="6" t="s">
        <v>1200</v>
      </c>
      <c r="B7781" s="6" t="s">
        <v>1201</v>
      </c>
      <c r="C7781" s="12" t="s">
        <v>8365</v>
      </c>
      <c r="D7781" s="5" t="s">
        <v>8366</v>
      </c>
      <c r="E7781" s="6" t="s">
        <v>8366</v>
      </c>
      <c r="F7781" s="1" t="s">
        <v>4</v>
      </c>
      <c r="G7781" s="15" t="s">
        <v>1204</v>
      </c>
      <c r="H7781" s="1" t="s">
        <v>1206</v>
      </c>
      <c r="I7781" s="2" t="s">
        <v>1207</v>
      </c>
      <c r="J7781" s="6" t="s">
        <v>4</v>
      </c>
      <c r="K7781" s="6" t="s">
        <v>4</v>
      </c>
      <c r="L7781" s="6" t="s">
        <v>4</v>
      </c>
      <c r="M7781" s="6" t="s">
        <v>5</v>
      </c>
      <c r="N7781" s="6" t="s">
        <v>8367</v>
      </c>
      <c r="O7781" s="16">
        <v>44831</v>
      </c>
      <c r="P7781" s="6" t="s">
        <v>7</v>
      </c>
      <c r="Q7781" s="18">
        <v>7721.59</v>
      </c>
      <c r="R7781" s="18">
        <v>0</v>
      </c>
      <c r="S7781" s="18">
        <v>7721.59</v>
      </c>
      <c r="T7781" s="18">
        <v>0</v>
      </c>
      <c r="U7781" s="10">
        <f t="shared" si="244"/>
        <v>0</v>
      </c>
      <c r="V7781" s="20">
        <f t="shared" si="245"/>
        <v>0</v>
      </c>
    </row>
    <row r="7782" spans="1:22" outlineLevel="4" x14ac:dyDescent="0.35">
      <c r="A7782" s="6" t="s">
        <v>1200</v>
      </c>
      <c r="B7782" s="6" t="s">
        <v>1201</v>
      </c>
      <c r="C7782" s="12" t="s">
        <v>8365</v>
      </c>
      <c r="D7782" s="5" t="s">
        <v>8366</v>
      </c>
      <c r="E7782" s="6" t="s">
        <v>8366</v>
      </c>
      <c r="F7782" s="1" t="s">
        <v>4</v>
      </c>
      <c r="G7782" s="15" t="s">
        <v>1204</v>
      </c>
      <c r="H7782" s="1" t="s">
        <v>1206</v>
      </c>
      <c r="I7782" s="2" t="s">
        <v>1207</v>
      </c>
      <c r="J7782" s="6" t="s">
        <v>4</v>
      </c>
      <c r="K7782" s="6" t="s">
        <v>4</v>
      </c>
      <c r="L7782" s="6" t="s">
        <v>4</v>
      </c>
      <c r="M7782" s="6" t="s">
        <v>5</v>
      </c>
      <c r="N7782" s="6" t="s">
        <v>8368</v>
      </c>
      <c r="O7782" s="16">
        <v>44923</v>
      </c>
      <c r="P7782" s="6" t="s">
        <v>7</v>
      </c>
      <c r="Q7782" s="18">
        <v>7721.59</v>
      </c>
      <c r="R7782" s="18">
        <v>0</v>
      </c>
      <c r="S7782" s="18">
        <v>7721.59</v>
      </c>
      <c r="T7782" s="18">
        <v>0</v>
      </c>
      <c r="U7782" s="10">
        <f t="shared" si="244"/>
        <v>0</v>
      </c>
      <c r="V7782" s="20">
        <f t="shared" si="245"/>
        <v>0</v>
      </c>
    </row>
    <row r="7783" spans="1:22" outlineLevel="3" x14ac:dyDescent="0.35">
      <c r="H7783" s="14" t="s">
        <v>11554</v>
      </c>
      <c r="O7783" s="16"/>
      <c r="Q7783" s="18">
        <f>SUBTOTAL(9,Q7781:Q7782)</f>
        <v>15443.18</v>
      </c>
      <c r="R7783" s="18">
        <f>SUBTOTAL(9,R7781:R7782)</f>
        <v>0</v>
      </c>
      <c r="S7783" s="18">
        <f>SUBTOTAL(9,S7781:S7782)</f>
        <v>15443.18</v>
      </c>
      <c r="T7783" s="18">
        <f>SUBTOTAL(9,T7781:T7782)</f>
        <v>0</v>
      </c>
      <c r="U7783" s="10">
        <f t="shared" si="244"/>
        <v>0</v>
      </c>
      <c r="V7783" s="20">
        <f t="shared" si="245"/>
        <v>0</v>
      </c>
    </row>
    <row r="7784" spans="1:22" outlineLevel="2" x14ac:dyDescent="0.35">
      <c r="C7784" s="13" t="s">
        <v>11046</v>
      </c>
      <c r="O7784" s="16"/>
      <c r="Q7784" s="18">
        <f>SUBTOTAL(9,Q7781:Q7782)</f>
        <v>15443.18</v>
      </c>
      <c r="R7784" s="18">
        <f>SUBTOTAL(9,R7781:R7782)</f>
        <v>0</v>
      </c>
      <c r="S7784" s="18">
        <f>SUBTOTAL(9,S7781:S7782)</f>
        <v>15443.18</v>
      </c>
      <c r="T7784" s="18">
        <f>SUBTOTAL(9,T7781:T7782)</f>
        <v>0</v>
      </c>
      <c r="U7784" s="10">
        <f t="shared" si="244"/>
        <v>0</v>
      </c>
      <c r="V7784" s="20">
        <f t="shared" si="245"/>
        <v>0</v>
      </c>
    </row>
    <row r="7785" spans="1:22" outlineLevel="4" x14ac:dyDescent="0.35">
      <c r="A7785" s="6" t="s">
        <v>1200</v>
      </c>
      <c r="B7785" s="6" t="s">
        <v>1201</v>
      </c>
      <c r="C7785" s="12" t="s">
        <v>8369</v>
      </c>
      <c r="D7785" s="5" t="s">
        <v>8370</v>
      </c>
      <c r="E7785" s="6" t="s">
        <v>8370</v>
      </c>
      <c r="F7785" s="1" t="s">
        <v>4</v>
      </c>
      <c r="G7785" s="15" t="s">
        <v>1204</v>
      </c>
      <c r="H7785" s="1" t="s">
        <v>1206</v>
      </c>
      <c r="I7785" s="2" t="s">
        <v>1207</v>
      </c>
      <c r="J7785" s="6" t="s">
        <v>4</v>
      </c>
      <c r="K7785" s="6" t="s">
        <v>4</v>
      </c>
      <c r="L7785" s="6" t="s">
        <v>4</v>
      </c>
      <c r="M7785" s="6" t="s">
        <v>5</v>
      </c>
      <c r="N7785" s="6" t="s">
        <v>8371</v>
      </c>
      <c r="O7785" s="16">
        <v>44831</v>
      </c>
      <c r="P7785" s="6" t="s">
        <v>7</v>
      </c>
      <c r="Q7785" s="18">
        <v>28809.89</v>
      </c>
      <c r="R7785" s="18">
        <v>0</v>
      </c>
      <c r="S7785" s="18">
        <v>28809.89</v>
      </c>
      <c r="T7785" s="18">
        <v>0</v>
      </c>
      <c r="U7785" s="10">
        <f t="shared" si="244"/>
        <v>0</v>
      </c>
      <c r="V7785" s="20">
        <f t="shared" si="245"/>
        <v>0</v>
      </c>
    </row>
    <row r="7786" spans="1:22" outlineLevel="4" x14ac:dyDescent="0.35">
      <c r="A7786" s="6" t="s">
        <v>1200</v>
      </c>
      <c r="B7786" s="6" t="s">
        <v>1201</v>
      </c>
      <c r="C7786" s="12" t="s">
        <v>8369</v>
      </c>
      <c r="D7786" s="5" t="s">
        <v>8370</v>
      </c>
      <c r="E7786" s="6" t="s">
        <v>8370</v>
      </c>
      <c r="F7786" s="1" t="s">
        <v>4</v>
      </c>
      <c r="G7786" s="15" t="s">
        <v>1204</v>
      </c>
      <c r="H7786" s="1" t="s">
        <v>1206</v>
      </c>
      <c r="I7786" s="2" t="s">
        <v>1207</v>
      </c>
      <c r="J7786" s="6" t="s">
        <v>4</v>
      </c>
      <c r="K7786" s="6" t="s">
        <v>4</v>
      </c>
      <c r="L7786" s="6" t="s">
        <v>4</v>
      </c>
      <c r="M7786" s="6" t="s">
        <v>5</v>
      </c>
      <c r="N7786" s="6" t="s">
        <v>8372</v>
      </c>
      <c r="O7786" s="16">
        <v>44923</v>
      </c>
      <c r="P7786" s="6" t="s">
        <v>7</v>
      </c>
      <c r="Q7786" s="18">
        <v>28809.88</v>
      </c>
      <c r="R7786" s="18">
        <v>0</v>
      </c>
      <c r="S7786" s="18">
        <v>28809.88</v>
      </c>
      <c r="T7786" s="18">
        <v>0</v>
      </c>
      <c r="U7786" s="10">
        <f t="shared" si="244"/>
        <v>0</v>
      </c>
      <c r="V7786" s="20">
        <f t="shared" si="245"/>
        <v>0</v>
      </c>
    </row>
    <row r="7787" spans="1:22" outlineLevel="3" x14ac:dyDescent="0.35">
      <c r="H7787" s="14" t="s">
        <v>11554</v>
      </c>
      <c r="O7787" s="16"/>
      <c r="Q7787" s="18">
        <f>SUBTOTAL(9,Q7785:Q7786)</f>
        <v>57619.770000000004</v>
      </c>
      <c r="R7787" s="18">
        <f>SUBTOTAL(9,R7785:R7786)</f>
        <v>0</v>
      </c>
      <c r="S7787" s="18">
        <f>SUBTOTAL(9,S7785:S7786)</f>
        <v>57619.770000000004</v>
      </c>
      <c r="T7787" s="18">
        <f>SUBTOTAL(9,T7785:T7786)</f>
        <v>0</v>
      </c>
      <c r="U7787" s="10">
        <f t="shared" si="244"/>
        <v>0</v>
      </c>
      <c r="V7787" s="20">
        <f t="shared" si="245"/>
        <v>0</v>
      </c>
    </row>
    <row r="7788" spans="1:22" outlineLevel="2" x14ac:dyDescent="0.35">
      <c r="C7788" s="13" t="s">
        <v>11047</v>
      </c>
      <c r="O7788" s="16"/>
      <c r="Q7788" s="18">
        <f>SUBTOTAL(9,Q7785:Q7786)</f>
        <v>57619.770000000004</v>
      </c>
      <c r="R7788" s="18">
        <f>SUBTOTAL(9,R7785:R7786)</f>
        <v>0</v>
      </c>
      <c r="S7788" s="18">
        <f>SUBTOTAL(9,S7785:S7786)</f>
        <v>57619.770000000004</v>
      </c>
      <c r="T7788" s="18">
        <f>SUBTOTAL(9,T7785:T7786)</f>
        <v>0</v>
      </c>
      <c r="U7788" s="10">
        <f t="shared" si="244"/>
        <v>0</v>
      </c>
      <c r="V7788" s="20">
        <f t="shared" si="245"/>
        <v>0</v>
      </c>
    </row>
    <row r="7789" spans="1:22" outlineLevel="4" x14ac:dyDescent="0.35">
      <c r="A7789" s="6" t="s">
        <v>1200</v>
      </c>
      <c r="B7789" s="6" t="s">
        <v>1201</v>
      </c>
      <c r="C7789" s="12" t="s">
        <v>8373</v>
      </c>
      <c r="D7789" s="5" t="s">
        <v>8374</v>
      </c>
      <c r="E7789" s="6" t="s">
        <v>8374</v>
      </c>
      <c r="F7789" s="1" t="s">
        <v>4</v>
      </c>
      <c r="G7789" s="15" t="s">
        <v>1204</v>
      </c>
      <c r="H7789" s="1" t="s">
        <v>1206</v>
      </c>
      <c r="I7789" s="2" t="s">
        <v>1207</v>
      </c>
      <c r="J7789" s="6" t="s">
        <v>4</v>
      </c>
      <c r="K7789" s="6" t="s">
        <v>4</v>
      </c>
      <c r="L7789" s="6" t="s">
        <v>4</v>
      </c>
      <c r="M7789" s="6" t="s">
        <v>5</v>
      </c>
      <c r="N7789" s="6" t="s">
        <v>8375</v>
      </c>
      <c r="O7789" s="16">
        <v>44831</v>
      </c>
      <c r="P7789" s="6" t="s">
        <v>7</v>
      </c>
      <c r="Q7789" s="18">
        <v>40376.36</v>
      </c>
      <c r="R7789" s="18">
        <v>0</v>
      </c>
      <c r="S7789" s="18">
        <v>40376.36</v>
      </c>
      <c r="T7789" s="18">
        <v>0</v>
      </c>
      <c r="U7789" s="10">
        <f t="shared" si="244"/>
        <v>0</v>
      </c>
      <c r="V7789" s="20">
        <f t="shared" si="245"/>
        <v>0</v>
      </c>
    </row>
    <row r="7790" spans="1:22" outlineLevel="4" x14ac:dyDescent="0.35">
      <c r="A7790" s="6" t="s">
        <v>1200</v>
      </c>
      <c r="B7790" s="6" t="s">
        <v>1201</v>
      </c>
      <c r="C7790" s="12" t="s">
        <v>8373</v>
      </c>
      <c r="D7790" s="5" t="s">
        <v>8374</v>
      </c>
      <c r="E7790" s="6" t="s">
        <v>8374</v>
      </c>
      <c r="F7790" s="1" t="s">
        <v>4</v>
      </c>
      <c r="G7790" s="15" t="s">
        <v>1204</v>
      </c>
      <c r="H7790" s="1" t="s">
        <v>1206</v>
      </c>
      <c r="I7790" s="2" t="s">
        <v>1207</v>
      </c>
      <c r="J7790" s="6" t="s">
        <v>4</v>
      </c>
      <c r="K7790" s="6" t="s">
        <v>4</v>
      </c>
      <c r="L7790" s="6" t="s">
        <v>4</v>
      </c>
      <c r="M7790" s="6" t="s">
        <v>5</v>
      </c>
      <c r="N7790" s="6" t="s">
        <v>8376</v>
      </c>
      <c r="O7790" s="16">
        <v>44923</v>
      </c>
      <c r="P7790" s="6" t="s">
        <v>7</v>
      </c>
      <c r="Q7790" s="18">
        <v>40376.339999999997</v>
      </c>
      <c r="R7790" s="18">
        <v>0</v>
      </c>
      <c r="S7790" s="18">
        <v>40376.339999999997</v>
      </c>
      <c r="T7790" s="18">
        <v>0</v>
      </c>
      <c r="U7790" s="10">
        <f t="shared" si="244"/>
        <v>0</v>
      </c>
      <c r="V7790" s="20">
        <f t="shared" si="245"/>
        <v>0</v>
      </c>
    </row>
    <row r="7791" spans="1:22" outlineLevel="3" x14ac:dyDescent="0.35">
      <c r="H7791" s="14" t="s">
        <v>11554</v>
      </c>
      <c r="O7791" s="16"/>
      <c r="Q7791" s="18">
        <f>SUBTOTAL(9,Q7789:Q7790)</f>
        <v>80752.7</v>
      </c>
      <c r="R7791" s="18">
        <f>SUBTOTAL(9,R7789:R7790)</f>
        <v>0</v>
      </c>
      <c r="S7791" s="18">
        <f>SUBTOTAL(9,S7789:S7790)</f>
        <v>80752.7</v>
      </c>
      <c r="T7791" s="18">
        <f>SUBTOTAL(9,T7789:T7790)</f>
        <v>0</v>
      </c>
      <c r="U7791" s="10">
        <f t="shared" si="244"/>
        <v>0</v>
      </c>
      <c r="V7791" s="20">
        <f t="shared" si="245"/>
        <v>0</v>
      </c>
    </row>
    <row r="7792" spans="1:22" outlineLevel="2" x14ac:dyDescent="0.35">
      <c r="C7792" s="13" t="s">
        <v>11048</v>
      </c>
      <c r="O7792" s="16"/>
      <c r="Q7792" s="18">
        <f>SUBTOTAL(9,Q7789:Q7790)</f>
        <v>80752.7</v>
      </c>
      <c r="R7792" s="18">
        <f>SUBTOTAL(9,R7789:R7790)</f>
        <v>0</v>
      </c>
      <c r="S7792" s="18">
        <f>SUBTOTAL(9,S7789:S7790)</f>
        <v>80752.7</v>
      </c>
      <c r="T7792" s="18">
        <f>SUBTOTAL(9,T7789:T7790)</f>
        <v>0</v>
      </c>
      <c r="U7792" s="10">
        <f t="shared" si="244"/>
        <v>0</v>
      </c>
      <c r="V7792" s="20">
        <f t="shared" si="245"/>
        <v>0</v>
      </c>
    </row>
    <row r="7793" spans="1:22" outlineLevel="4" x14ac:dyDescent="0.35">
      <c r="A7793" s="6" t="s">
        <v>1200</v>
      </c>
      <c r="B7793" s="6" t="s">
        <v>1201</v>
      </c>
      <c r="C7793" s="12" t="s">
        <v>8377</v>
      </c>
      <c r="D7793" s="5" t="s">
        <v>8378</v>
      </c>
      <c r="E7793" s="6" t="s">
        <v>8378</v>
      </c>
      <c r="F7793" s="1" t="s">
        <v>4</v>
      </c>
      <c r="G7793" s="15" t="s">
        <v>1204</v>
      </c>
      <c r="H7793" s="1" t="s">
        <v>1206</v>
      </c>
      <c r="I7793" s="2" t="s">
        <v>1207</v>
      </c>
      <c r="J7793" s="6" t="s">
        <v>4</v>
      </c>
      <c r="K7793" s="6" t="s">
        <v>4</v>
      </c>
      <c r="L7793" s="6" t="s">
        <v>4</v>
      </c>
      <c r="M7793" s="6" t="s">
        <v>5</v>
      </c>
      <c r="N7793" s="6" t="s">
        <v>8379</v>
      </c>
      <c r="O7793" s="16">
        <v>44831</v>
      </c>
      <c r="P7793" s="6" t="s">
        <v>7</v>
      </c>
      <c r="Q7793" s="18">
        <v>4104.62</v>
      </c>
      <c r="R7793" s="18">
        <v>0</v>
      </c>
      <c r="S7793" s="18">
        <v>4104.62</v>
      </c>
      <c r="T7793" s="18">
        <v>0</v>
      </c>
      <c r="U7793" s="10">
        <f t="shared" si="244"/>
        <v>0</v>
      </c>
      <c r="V7793" s="20">
        <f t="shared" si="245"/>
        <v>0</v>
      </c>
    </row>
    <row r="7794" spans="1:22" outlineLevel="4" x14ac:dyDescent="0.35">
      <c r="A7794" s="6" t="s">
        <v>1200</v>
      </c>
      <c r="B7794" s="6" t="s">
        <v>1201</v>
      </c>
      <c r="C7794" s="12" t="s">
        <v>8377</v>
      </c>
      <c r="D7794" s="5" t="s">
        <v>8378</v>
      </c>
      <c r="E7794" s="6" t="s">
        <v>8378</v>
      </c>
      <c r="F7794" s="1" t="s">
        <v>4</v>
      </c>
      <c r="G7794" s="15" t="s">
        <v>1204</v>
      </c>
      <c r="H7794" s="1" t="s">
        <v>1206</v>
      </c>
      <c r="I7794" s="2" t="s">
        <v>1207</v>
      </c>
      <c r="J7794" s="6" t="s">
        <v>4</v>
      </c>
      <c r="K7794" s="6" t="s">
        <v>4</v>
      </c>
      <c r="L7794" s="6" t="s">
        <v>4</v>
      </c>
      <c r="M7794" s="6" t="s">
        <v>5</v>
      </c>
      <c r="N7794" s="6" t="s">
        <v>8380</v>
      </c>
      <c r="O7794" s="16">
        <v>44923</v>
      </c>
      <c r="P7794" s="6" t="s">
        <v>7</v>
      </c>
      <c r="Q7794" s="18">
        <v>4104.6099999999997</v>
      </c>
      <c r="R7794" s="18">
        <v>0</v>
      </c>
      <c r="S7794" s="18">
        <v>4104.6099999999997</v>
      </c>
      <c r="T7794" s="18">
        <v>0</v>
      </c>
      <c r="U7794" s="10">
        <f t="shared" si="244"/>
        <v>0</v>
      </c>
      <c r="V7794" s="20">
        <f t="shared" si="245"/>
        <v>0</v>
      </c>
    </row>
    <row r="7795" spans="1:22" outlineLevel="3" x14ac:dyDescent="0.35">
      <c r="H7795" s="14" t="s">
        <v>11554</v>
      </c>
      <c r="O7795" s="16"/>
      <c r="Q7795" s="18">
        <f>SUBTOTAL(9,Q7793:Q7794)</f>
        <v>8209.23</v>
      </c>
      <c r="R7795" s="18">
        <f>SUBTOTAL(9,R7793:R7794)</f>
        <v>0</v>
      </c>
      <c r="S7795" s="18">
        <f>SUBTOTAL(9,S7793:S7794)</f>
        <v>8209.23</v>
      </c>
      <c r="T7795" s="18">
        <f>SUBTOTAL(9,T7793:T7794)</f>
        <v>0</v>
      </c>
      <c r="U7795" s="10">
        <f t="shared" si="244"/>
        <v>0</v>
      </c>
      <c r="V7795" s="20">
        <f t="shared" si="245"/>
        <v>0</v>
      </c>
    </row>
    <row r="7796" spans="1:22" outlineLevel="2" x14ac:dyDescent="0.35">
      <c r="C7796" s="13" t="s">
        <v>11049</v>
      </c>
      <c r="O7796" s="16"/>
      <c r="Q7796" s="18">
        <f>SUBTOTAL(9,Q7793:Q7794)</f>
        <v>8209.23</v>
      </c>
      <c r="R7796" s="18">
        <f>SUBTOTAL(9,R7793:R7794)</f>
        <v>0</v>
      </c>
      <c r="S7796" s="18">
        <f>SUBTOTAL(9,S7793:S7794)</f>
        <v>8209.23</v>
      </c>
      <c r="T7796" s="18">
        <f>SUBTOTAL(9,T7793:T7794)</f>
        <v>0</v>
      </c>
      <c r="U7796" s="10">
        <f t="shared" si="244"/>
        <v>0</v>
      </c>
      <c r="V7796" s="20">
        <f t="shared" si="245"/>
        <v>0</v>
      </c>
    </row>
    <row r="7797" spans="1:22" outlineLevel="4" x14ac:dyDescent="0.35">
      <c r="A7797" s="6" t="s">
        <v>1200</v>
      </c>
      <c r="B7797" s="6" t="s">
        <v>1201</v>
      </c>
      <c r="C7797" s="12" t="s">
        <v>8381</v>
      </c>
      <c r="D7797" s="5" t="s">
        <v>8382</v>
      </c>
      <c r="E7797" s="6" t="s">
        <v>8382</v>
      </c>
      <c r="F7797" s="1" t="s">
        <v>4</v>
      </c>
      <c r="G7797" s="15" t="s">
        <v>1204</v>
      </c>
      <c r="H7797" s="1" t="s">
        <v>1206</v>
      </c>
      <c r="I7797" s="2" t="s">
        <v>1207</v>
      </c>
      <c r="J7797" s="6" t="s">
        <v>4</v>
      </c>
      <c r="K7797" s="6" t="s">
        <v>4</v>
      </c>
      <c r="L7797" s="6" t="s">
        <v>4</v>
      </c>
      <c r="M7797" s="6" t="s">
        <v>5</v>
      </c>
      <c r="N7797" s="6" t="s">
        <v>8383</v>
      </c>
      <c r="O7797" s="16">
        <v>44831</v>
      </c>
      <c r="P7797" s="6" t="s">
        <v>7</v>
      </c>
      <c r="Q7797" s="18">
        <v>16889.89</v>
      </c>
      <c r="R7797" s="18">
        <v>0</v>
      </c>
      <c r="S7797" s="18">
        <v>16889.89</v>
      </c>
      <c r="T7797" s="18">
        <v>0</v>
      </c>
      <c r="U7797" s="10">
        <f t="shared" si="244"/>
        <v>0</v>
      </c>
      <c r="V7797" s="20">
        <f t="shared" si="245"/>
        <v>0</v>
      </c>
    </row>
    <row r="7798" spans="1:22" outlineLevel="4" x14ac:dyDescent="0.35">
      <c r="A7798" s="6" t="s">
        <v>1200</v>
      </c>
      <c r="B7798" s="6" t="s">
        <v>1201</v>
      </c>
      <c r="C7798" s="12" t="s">
        <v>8381</v>
      </c>
      <c r="D7798" s="5" t="s">
        <v>8382</v>
      </c>
      <c r="E7798" s="6" t="s">
        <v>8382</v>
      </c>
      <c r="F7798" s="1" t="s">
        <v>4</v>
      </c>
      <c r="G7798" s="15" t="s">
        <v>1204</v>
      </c>
      <c r="H7798" s="1" t="s">
        <v>1206</v>
      </c>
      <c r="I7798" s="2" t="s">
        <v>1207</v>
      </c>
      <c r="J7798" s="6" t="s">
        <v>4</v>
      </c>
      <c r="K7798" s="6" t="s">
        <v>4</v>
      </c>
      <c r="L7798" s="6" t="s">
        <v>4</v>
      </c>
      <c r="M7798" s="6" t="s">
        <v>5</v>
      </c>
      <c r="N7798" s="6" t="s">
        <v>8384</v>
      </c>
      <c r="O7798" s="16">
        <v>44923</v>
      </c>
      <c r="P7798" s="6" t="s">
        <v>7</v>
      </c>
      <c r="Q7798" s="18">
        <v>16889.88</v>
      </c>
      <c r="R7798" s="18">
        <v>0</v>
      </c>
      <c r="S7798" s="18">
        <v>16889.88</v>
      </c>
      <c r="T7798" s="18">
        <v>0</v>
      </c>
      <c r="U7798" s="10">
        <f t="shared" si="244"/>
        <v>0</v>
      </c>
      <c r="V7798" s="20">
        <f t="shared" si="245"/>
        <v>0</v>
      </c>
    </row>
    <row r="7799" spans="1:22" outlineLevel="3" x14ac:dyDescent="0.35">
      <c r="H7799" s="14" t="s">
        <v>11554</v>
      </c>
      <c r="O7799" s="16"/>
      <c r="Q7799" s="18">
        <f>SUBTOTAL(9,Q7797:Q7798)</f>
        <v>33779.770000000004</v>
      </c>
      <c r="R7799" s="18">
        <f>SUBTOTAL(9,R7797:R7798)</f>
        <v>0</v>
      </c>
      <c r="S7799" s="18">
        <f>SUBTOTAL(9,S7797:S7798)</f>
        <v>33779.770000000004</v>
      </c>
      <c r="T7799" s="18">
        <f>SUBTOTAL(9,T7797:T7798)</f>
        <v>0</v>
      </c>
      <c r="U7799" s="10">
        <f t="shared" si="244"/>
        <v>0</v>
      </c>
      <c r="V7799" s="20">
        <f t="shared" si="245"/>
        <v>0</v>
      </c>
    </row>
    <row r="7800" spans="1:22" outlineLevel="2" x14ac:dyDescent="0.35">
      <c r="C7800" s="13" t="s">
        <v>11050</v>
      </c>
      <c r="O7800" s="16"/>
      <c r="Q7800" s="18">
        <f>SUBTOTAL(9,Q7797:Q7798)</f>
        <v>33779.770000000004</v>
      </c>
      <c r="R7800" s="18">
        <f>SUBTOTAL(9,R7797:R7798)</f>
        <v>0</v>
      </c>
      <c r="S7800" s="18">
        <f>SUBTOTAL(9,S7797:S7798)</f>
        <v>33779.770000000004</v>
      </c>
      <c r="T7800" s="18">
        <f>SUBTOTAL(9,T7797:T7798)</f>
        <v>0</v>
      </c>
      <c r="U7800" s="10">
        <f t="shared" si="244"/>
        <v>0</v>
      </c>
      <c r="V7800" s="20">
        <f t="shared" si="245"/>
        <v>0</v>
      </c>
    </row>
    <row r="7801" spans="1:22" outlineLevel="4" x14ac:dyDescent="0.35">
      <c r="A7801" s="6" t="s">
        <v>1200</v>
      </c>
      <c r="B7801" s="6" t="s">
        <v>1201</v>
      </c>
      <c r="C7801" s="12" t="s">
        <v>8385</v>
      </c>
      <c r="D7801" s="5" t="s">
        <v>8386</v>
      </c>
      <c r="E7801" s="6" t="s">
        <v>8386</v>
      </c>
      <c r="F7801" s="1" t="s">
        <v>4</v>
      </c>
      <c r="G7801" s="15" t="s">
        <v>1204</v>
      </c>
      <c r="H7801" s="1" t="s">
        <v>1206</v>
      </c>
      <c r="I7801" s="2" t="s">
        <v>1207</v>
      </c>
      <c r="J7801" s="6" t="s">
        <v>4</v>
      </c>
      <c r="K7801" s="6" t="s">
        <v>4</v>
      </c>
      <c r="L7801" s="6" t="s">
        <v>4</v>
      </c>
      <c r="M7801" s="6" t="s">
        <v>5</v>
      </c>
      <c r="N7801" s="6" t="s">
        <v>8387</v>
      </c>
      <c r="O7801" s="16">
        <v>44831</v>
      </c>
      <c r="P7801" s="6" t="s">
        <v>7</v>
      </c>
      <c r="Q7801" s="18">
        <v>25229.68</v>
      </c>
      <c r="R7801" s="18">
        <v>0</v>
      </c>
      <c r="S7801" s="18">
        <v>25229.68</v>
      </c>
      <c r="T7801" s="18">
        <v>0</v>
      </c>
      <c r="U7801" s="10">
        <f t="shared" si="244"/>
        <v>0</v>
      </c>
      <c r="V7801" s="20">
        <f t="shared" si="245"/>
        <v>0</v>
      </c>
    </row>
    <row r="7802" spans="1:22" outlineLevel="4" x14ac:dyDescent="0.35">
      <c r="A7802" s="6" t="s">
        <v>1200</v>
      </c>
      <c r="B7802" s="6" t="s">
        <v>1201</v>
      </c>
      <c r="C7802" s="12" t="s">
        <v>8385</v>
      </c>
      <c r="D7802" s="5" t="s">
        <v>8386</v>
      </c>
      <c r="E7802" s="6" t="s">
        <v>8386</v>
      </c>
      <c r="F7802" s="1" t="s">
        <v>4</v>
      </c>
      <c r="G7802" s="15" t="s">
        <v>1204</v>
      </c>
      <c r="H7802" s="1" t="s">
        <v>1206</v>
      </c>
      <c r="I7802" s="2" t="s">
        <v>1207</v>
      </c>
      <c r="J7802" s="6" t="s">
        <v>4</v>
      </c>
      <c r="K7802" s="6" t="s">
        <v>4</v>
      </c>
      <c r="L7802" s="6" t="s">
        <v>4</v>
      </c>
      <c r="M7802" s="6" t="s">
        <v>5</v>
      </c>
      <c r="N7802" s="6" t="s">
        <v>8388</v>
      </c>
      <c r="O7802" s="16">
        <v>44923</v>
      </c>
      <c r="P7802" s="6" t="s">
        <v>7</v>
      </c>
      <c r="Q7802" s="18">
        <v>25229.67</v>
      </c>
      <c r="R7802" s="18">
        <v>0</v>
      </c>
      <c r="S7802" s="18">
        <v>25229.67</v>
      </c>
      <c r="T7802" s="18">
        <v>0</v>
      </c>
      <c r="U7802" s="10">
        <f t="shared" si="244"/>
        <v>0</v>
      </c>
      <c r="V7802" s="20">
        <f t="shared" si="245"/>
        <v>0</v>
      </c>
    </row>
    <row r="7803" spans="1:22" outlineLevel="3" x14ac:dyDescent="0.35">
      <c r="H7803" s="14" t="s">
        <v>11554</v>
      </c>
      <c r="O7803" s="16"/>
      <c r="Q7803" s="18">
        <f>SUBTOTAL(9,Q7801:Q7802)</f>
        <v>50459.35</v>
      </c>
      <c r="R7803" s="18">
        <f>SUBTOTAL(9,R7801:R7802)</f>
        <v>0</v>
      </c>
      <c r="S7803" s="18">
        <f>SUBTOTAL(9,S7801:S7802)</f>
        <v>50459.35</v>
      </c>
      <c r="T7803" s="18">
        <f>SUBTOTAL(9,T7801:T7802)</f>
        <v>0</v>
      </c>
      <c r="U7803" s="10">
        <f t="shared" si="244"/>
        <v>0</v>
      </c>
      <c r="V7803" s="20">
        <f t="shared" si="245"/>
        <v>0</v>
      </c>
    </row>
    <row r="7804" spans="1:22" outlineLevel="2" x14ac:dyDescent="0.35">
      <c r="C7804" s="13" t="s">
        <v>11051</v>
      </c>
      <c r="O7804" s="16"/>
      <c r="Q7804" s="18">
        <f>SUBTOTAL(9,Q7801:Q7802)</f>
        <v>50459.35</v>
      </c>
      <c r="R7804" s="18">
        <f>SUBTOTAL(9,R7801:R7802)</f>
        <v>0</v>
      </c>
      <c r="S7804" s="18">
        <f>SUBTOTAL(9,S7801:S7802)</f>
        <v>50459.35</v>
      </c>
      <c r="T7804" s="18">
        <f>SUBTOTAL(9,T7801:T7802)</f>
        <v>0</v>
      </c>
      <c r="U7804" s="10">
        <f t="shared" si="244"/>
        <v>0</v>
      </c>
      <c r="V7804" s="20">
        <f t="shared" si="245"/>
        <v>0</v>
      </c>
    </row>
    <row r="7805" spans="1:22" outlineLevel="4" x14ac:dyDescent="0.35">
      <c r="A7805" s="6" t="s">
        <v>1200</v>
      </c>
      <c r="B7805" s="6" t="s">
        <v>1201</v>
      </c>
      <c r="C7805" s="12" t="s">
        <v>8389</v>
      </c>
      <c r="D7805" s="5" t="s">
        <v>8390</v>
      </c>
      <c r="E7805" s="6" t="s">
        <v>8390</v>
      </c>
      <c r="F7805" s="1" t="s">
        <v>4</v>
      </c>
      <c r="G7805" s="15" t="s">
        <v>1204</v>
      </c>
      <c r="H7805" s="1" t="s">
        <v>1206</v>
      </c>
      <c r="I7805" s="2" t="s">
        <v>1207</v>
      </c>
      <c r="J7805" s="6" t="s">
        <v>4</v>
      </c>
      <c r="K7805" s="6" t="s">
        <v>4</v>
      </c>
      <c r="L7805" s="6" t="s">
        <v>4</v>
      </c>
      <c r="M7805" s="6" t="s">
        <v>5</v>
      </c>
      <c r="N7805" s="6" t="s">
        <v>8391</v>
      </c>
      <c r="O7805" s="16">
        <v>44831</v>
      </c>
      <c r="P7805" s="6" t="s">
        <v>7</v>
      </c>
      <c r="Q7805" s="18">
        <v>372199.41</v>
      </c>
      <c r="R7805" s="18">
        <v>0</v>
      </c>
      <c r="S7805" s="18">
        <v>372199.41</v>
      </c>
      <c r="T7805" s="18">
        <v>0</v>
      </c>
      <c r="U7805" s="10">
        <f t="shared" si="244"/>
        <v>0</v>
      </c>
      <c r="V7805" s="20">
        <f t="shared" si="245"/>
        <v>0</v>
      </c>
    </row>
    <row r="7806" spans="1:22" outlineLevel="4" x14ac:dyDescent="0.35">
      <c r="A7806" s="6" t="s">
        <v>1200</v>
      </c>
      <c r="B7806" s="6" t="s">
        <v>1201</v>
      </c>
      <c r="C7806" s="12" t="s">
        <v>8389</v>
      </c>
      <c r="D7806" s="5" t="s">
        <v>8390</v>
      </c>
      <c r="E7806" s="6" t="s">
        <v>8390</v>
      </c>
      <c r="F7806" s="1" t="s">
        <v>4</v>
      </c>
      <c r="G7806" s="15" t="s">
        <v>1204</v>
      </c>
      <c r="H7806" s="1" t="s">
        <v>1206</v>
      </c>
      <c r="I7806" s="2" t="s">
        <v>1207</v>
      </c>
      <c r="J7806" s="6" t="s">
        <v>4</v>
      </c>
      <c r="K7806" s="6" t="s">
        <v>4</v>
      </c>
      <c r="L7806" s="6" t="s">
        <v>4</v>
      </c>
      <c r="M7806" s="6" t="s">
        <v>5</v>
      </c>
      <c r="N7806" s="6" t="s">
        <v>8392</v>
      </c>
      <c r="O7806" s="16">
        <v>44923</v>
      </c>
      <c r="P7806" s="6" t="s">
        <v>7</v>
      </c>
      <c r="Q7806" s="18">
        <v>372199.4</v>
      </c>
      <c r="R7806" s="18">
        <v>0</v>
      </c>
      <c r="S7806" s="18">
        <v>372199.4</v>
      </c>
      <c r="T7806" s="18">
        <v>0</v>
      </c>
      <c r="U7806" s="10">
        <f t="shared" si="244"/>
        <v>0</v>
      </c>
      <c r="V7806" s="20">
        <f t="shared" si="245"/>
        <v>0</v>
      </c>
    </row>
    <row r="7807" spans="1:22" outlineLevel="3" x14ac:dyDescent="0.35">
      <c r="H7807" s="14" t="s">
        <v>11554</v>
      </c>
      <c r="O7807" s="16"/>
      <c r="Q7807" s="18">
        <f>SUBTOTAL(9,Q7805:Q7806)</f>
        <v>744398.81</v>
      </c>
      <c r="R7807" s="18">
        <f>SUBTOTAL(9,R7805:R7806)</f>
        <v>0</v>
      </c>
      <c r="S7807" s="18">
        <f>SUBTOTAL(9,S7805:S7806)</f>
        <v>744398.81</v>
      </c>
      <c r="T7807" s="18">
        <f>SUBTOTAL(9,T7805:T7806)</f>
        <v>0</v>
      </c>
      <c r="U7807" s="10">
        <f t="shared" si="244"/>
        <v>0</v>
      </c>
      <c r="V7807" s="20">
        <f t="shared" si="245"/>
        <v>0</v>
      </c>
    </row>
    <row r="7808" spans="1:22" ht="29" outlineLevel="4" x14ac:dyDescent="0.35">
      <c r="A7808" s="6" t="s">
        <v>743</v>
      </c>
      <c r="B7808" s="6" t="s">
        <v>744</v>
      </c>
      <c r="C7808" s="12" t="s">
        <v>8389</v>
      </c>
      <c r="D7808" s="5" t="s">
        <v>8393</v>
      </c>
      <c r="E7808" s="6" t="s">
        <v>8393</v>
      </c>
      <c r="F7808" s="1" t="s">
        <v>13022</v>
      </c>
      <c r="G7808" s="15" t="s">
        <v>4</v>
      </c>
      <c r="H7808" s="1" t="s">
        <v>8397</v>
      </c>
      <c r="I7808" s="2" t="s">
        <v>8398</v>
      </c>
      <c r="J7808" s="6" t="s">
        <v>8394</v>
      </c>
      <c r="K7808" s="6" t="s">
        <v>4</v>
      </c>
      <c r="L7808" s="6" t="s">
        <v>4</v>
      </c>
      <c r="M7808" s="6" t="s">
        <v>5</v>
      </c>
      <c r="N7808" s="6" t="s">
        <v>8395</v>
      </c>
      <c r="O7808" s="16">
        <v>44879</v>
      </c>
      <c r="P7808" s="6" t="s">
        <v>8396</v>
      </c>
      <c r="Q7808" s="18">
        <v>960992.2</v>
      </c>
      <c r="R7808" s="18">
        <v>960992.2</v>
      </c>
      <c r="S7808" s="18">
        <v>0</v>
      </c>
      <c r="T7808" s="18">
        <v>0</v>
      </c>
      <c r="U7808" s="10">
        <f t="shared" si="244"/>
        <v>0</v>
      </c>
      <c r="V7808" s="20">
        <f t="shared" si="245"/>
        <v>0</v>
      </c>
    </row>
    <row r="7809" spans="1:22" outlineLevel="3" x14ac:dyDescent="0.35">
      <c r="H7809" s="14" t="s">
        <v>12680</v>
      </c>
      <c r="O7809" s="16"/>
      <c r="Q7809" s="18">
        <f>SUBTOTAL(9,Q7808:Q7808)</f>
        <v>960992.2</v>
      </c>
      <c r="R7809" s="18">
        <f>SUBTOTAL(9,R7808:R7808)</f>
        <v>960992.2</v>
      </c>
      <c r="S7809" s="18">
        <f>SUBTOTAL(9,S7808:S7808)</f>
        <v>0</v>
      </c>
      <c r="T7809" s="18">
        <f>SUBTOTAL(9,T7808:T7808)</f>
        <v>0</v>
      </c>
      <c r="U7809" s="10">
        <f t="shared" si="244"/>
        <v>0</v>
      </c>
      <c r="V7809" s="20">
        <f t="shared" si="245"/>
        <v>0</v>
      </c>
    </row>
    <row r="7810" spans="1:22" ht="29" outlineLevel="4" x14ac:dyDescent="0.35">
      <c r="A7810" s="6" t="s">
        <v>566</v>
      </c>
      <c r="B7810" s="6" t="s">
        <v>567</v>
      </c>
      <c r="C7810" s="12" t="s">
        <v>8389</v>
      </c>
      <c r="D7810" s="5" t="s">
        <v>8399</v>
      </c>
      <c r="E7810" s="6" t="s">
        <v>8399</v>
      </c>
      <c r="F7810" s="1" t="s">
        <v>598</v>
      </c>
      <c r="G7810" s="15" t="s">
        <v>4</v>
      </c>
      <c r="H7810" s="1" t="s">
        <v>8401</v>
      </c>
      <c r="I7810" s="2" t="s">
        <v>8402</v>
      </c>
      <c r="J7810" s="6" t="s">
        <v>4</v>
      </c>
      <c r="K7810" s="6" t="s">
        <v>4</v>
      </c>
      <c r="L7810" s="6" t="s">
        <v>4</v>
      </c>
      <c r="M7810" s="6" t="s">
        <v>5</v>
      </c>
      <c r="N7810" s="6" t="s">
        <v>8403</v>
      </c>
      <c r="O7810" s="16">
        <v>44781</v>
      </c>
      <c r="P7810" s="6" t="s">
        <v>8404</v>
      </c>
      <c r="Q7810" s="18">
        <v>3825.18</v>
      </c>
      <c r="R7810" s="18">
        <v>3825.18</v>
      </c>
      <c r="S7810" s="18">
        <v>0</v>
      </c>
      <c r="T7810" s="18">
        <v>0</v>
      </c>
      <c r="U7810" s="10">
        <f t="shared" si="244"/>
        <v>0</v>
      </c>
      <c r="V7810" s="20">
        <f t="shared" si="245"/>
        <v>0</v>
      </c>
    </row>
    <row r="7811" spans="1:22" ht="29" outlineLevel="4" x14ac:dyDescent="0.35">
      <c r="A7811" s="6" t="s">
        <v>566</v>
      </c>
      <c r="B7811" s="6" t="s">
        <v>567</v>
      </c>
      <c r="C7811" s="12" t="s">
        <v>8389</v>
      </c>
      <c r="D7811" s="5" t="s">
        <v>8399</v>
      </c>
      <c r="E7811" s="6" t="s">
        <v>8399</v>
      </c>
      <c r="F7811" s="1" t="s">
        <v>598</v>
      </c>
      <c r="G7811" s="15" t="s">
        <v>4</v>
      </c>
      <c r="H7811" s="1" t="s">
        <v>8401</v>
      </c>
      <c r="I7811" s="2" t="s">
        <v>8402</v>
      </c>
      <c r="J7811" s="6" t="s">
        <v>4</v>
      </c>
      <c r="K7811" s="6" t="s">
        <v>4</v>
      </c>
      <c r="L7811" s="6" t="s">
        <v>4</v>
      </c>
      <c r="M7811" s="6" t="s">
        <v>5</v>
      </c>
      <c r="N7811" s="6" t="s">
        <v>8400</v>
      </c>
      <c r="O7811" s="16">
        <v>44868</v>
      </c>
      <c r="P7811" s="6" t="s">
        <v>7</v>
      </c>
      <c r="Q7811" s="18">
        <f>3126.73+0.14</f>
        <v>3126.87</v>
      </c>
      <c r="R7811" s="18">
        <f>3126.73+0.14</f>
        <v>3126.87</v>
      </c>
      <c r="S7811" s="18">
        <v>0</v>
      </c>
      <c r="T7811" s="18">
        <v>0</v>
      </c>
      <c r="U7811" s="10">
        <f t="shared" ref="U7811:U7874" si="246">Q7811-R7811-S7811-T7811</f>
        <v>0</v>
      </c>
      <c r="V7811" s="20">
        <f t="shared" ref="V7811:V7874" si="247">Q7811-R7811-S7811-T7811</f>
        <v>0</v>
      </c>
    </row>
    <row r="7812" spans="1:22" outlineLevel="3" x14ac:dyDescent="0.35">
      <c r="H7812" s="14" t="s">
        <v>12681</v>
      </c>
      <c r="O7812" s="16"/>
      <c r="Q7812" s="18">
        <f>SUBTOTAL(9,Q7810:Q7811)</f>
        <v>6952.0499999999993</v>
      </c>
      <c r="R7812" s="18">
        <f>SUBTOTAL(9,R7810:R7811)</f>
        <v>6952.0499999999993</v>
      </c>
      <c r="S7812" s="18">
        <f>SUBTOTAL(9,S7810:S7811)</f>
        <v>0</v>
      </c>
      <c r="T7812" s="18">
        <f>SUBTOTAL(9,T7810:T7811)</f>
        <v>0</v>
      </c>
      <c r="U7812" s="10">
        <f t="shared" si="246"/>
        <v>0</v>
      </c>
      <c r="V7812" s="20">
        <f t="shared" si="247"/>
        <v>0</v>
      </c>
    </row>
    <row r="7813" spans="1:22" ht="29" outlineLevel="4" x14ac:dyDescent="0.35">
      <c r="A7813" s="6" t="s">
        <v>566</v>
      </c>
      <c r="B7813" s="6" t="s">
        <v>567</v>
      </c>
      <c r="C7813" s="12" t="s">
        <v>8389</v>
      </c>
      <c r="D7813" s="5" t="s">
        <v>8399</v>
      </c>
      <c r="E7813" s="6" t="s">
        <v>8399</v>
      </c>
      <c r="F7813" s="1" t="s">
        <v>598</v>
      </c>
      <c r="G7813" s="15" t="s">
        <v>4</v>
      </c>
      <c r="H7813" s="1" t="s">
        <v>8406</v>
      </c>
      <c r="I7813" s="2" t="s">
        <v>8407</v>
      </c>
      <c r="J7813" s="6" t="s">
        <v>4</v>
      </c>
      <c r="K7813" s="6" t="s">
        <v>4</v>
      </c>
      <c r="L7813" s="6" t="s">
        <v>4</v>
      </c>
      <c r="M7813" s="6" t="s">
        <v>5</v>
      </c>
      <c r="N7813" s="6" t="s">
        <v>8405</v>
      </c>
      <c r="O7813" s="16">
        <v>44951</v>
      </c>
      <c r="P7813" s="6" t="s">
        <v>7</v>
      </c>
      <c r="Q7813" s="18">
        <v>751.32</v>
      </c>
      <c r="R7813" s="18">
        <v>751.32</v>
      </c>
      <c r="S7813" s="18">
        <v>0</v>
      </c>
      <c r="T7813" s="18">
        <v>0</v>
      </c>
      <c r="U7813" s="10">
        <f t="shared" si="246"/>
        <v>0</v>
      </c>
      <c r="V7813" s="20">
        <f t="shared" si="247"/>
        <v>0</v>
      </c>
    </row>
    <row r="7814" spans="1:22" ht="29" outlineLevel="4" x14ac:dyDescent="0.35">
      <c r="A7814" s="6" t="s">
        <v>566</v>
      </c>
      <c r="B7814" s="6" t="s">
        <v>567</v>
      </c>
      <c r="C7814" s="12" t="s">
        <v>8389</v>
      </c>
      <c r="D7814" s="5" t="s">
        <v>8399</v>
      </c>
      <c r="E7814" s="6" t="s">
        <v>8399</v>
      </c>
      <c r="F7814" s="1" t="s">
        <v>598</v>
      </c>
      <c r="G7814" s="15" t="s">
        <v>4</v>
      </c>
      <c r="H7814" s="1" t="s">
        <v>8406</v>
      </c>
      <c r="I7814" s="2" t="s">
        <v>8407</v>
      </c>
      <c r="J7814" s="6" t="s">
        <v>4</v>
      </c>
      <c r="K7814" s="6" t="s">
        <v>4</v>
      </c>
      <c r="L7814" s="6" t="s">
        <v>4</v>
      </c>
      <c r="M7814" s="6" t="s">
        <v>5</v>
      </c>
      <c r="N7814" s="6" t="s">
        <v>8408</v>
      </c>
      <c r="O7814" s="16">
        <v>44988</v>
      </c>
      <c r="P7814" s="6" t="s">
        <v>7</v>
      </c>
      <c r="Q7814" s="18">
        <v>2261.83</v>
      </c>
      <c r="R7814" s="18">
        <v>2261.83</v>
      </c>
      <c r="S7814" s="18">
        <v>0</v>
      </c>
      <c r="T7814" s="18">
        <v>0</v>
      </c>
      <c r="U7814" s="10">
        <f t="shared" si="246"/>
        <v>0</v>
      </c>
      <c r="V7814" s="20">
        <f t="shared" si="247"/>
        <v>0</v>
      </c>
    </row>
    <row r="7815" spans="1:22" ht="29" outlineLevel="4" x14ac:dyDescent="0.35">
      <c r="A7815" s="6" t="s">
        <v>566</v>
      </c>
      <c r="B7815" s="6" t="s">
        <v>567</v>
      </c>
      <c r="C7815" s="12" t="s">
        <v>8389</v>
      </c>
      <c r="D7815" s="5" t="s">
        <v>8399</v>
      </c>
      <c r="E7815" s="6" t="s">
        <v>8399</v>
      </c>
      <c r="F7815" s="1" t="s">
        <v>598</v>
      </c>
      <c r="G7815" s="15" t="s">
        <v>4</v>
      </c>
      <c r="H7815" s="1" t="s">
        <v>8406</v>
      </c>
      <c r="I7815" s="2" t="s">
        <v>8407</v>
      </c>
      <c r="J7815" s="6" t="s">
        <v>4</v>
      </c>
      <c r="K7815" s="6" t="s">
        <v>4</v>
      </c>
      <c r="L7815" s="6" t="s">
        <v>4</v>
      </c>
      <c r="M7815" s="6" t="s">
        <v>5</v>
      </c>
      <c r="N7815" s="6" t="s">
        <v>8409</v>
      </c>
      <c r="O7815" s="16">
        <v>45008</v>
      </c>
      <c r="P7815" s="6" t="s">
        <v>7</v>
      </c>
      <c r="Q7815" s="18">
        <v>2337.3000000000002</v>
      </c>
      <c r="R7815" s="18">
        <v>2337.3000000000002</v>
      </c>
      <c r="S7815" s="18">
        <v>0</v>
      </c>
      <c r="T7815" s="18">
        <v>0</v>
      </c>
      <c r="U7815" s="10">
        <f t="shared" si="246"/>
        <v>0</v>
      </c>
      <c r="V7815" s="20">
        <f t="shared" si="247"/>
        <v>0</v>
      </c>
    </row>
    <row r="7816" spans="1:22" ht="29" outlineLevel="4" x14ac:dyDescent="0.35">
      <c r="A7816" s="6" t="s">
        <v>566</v>
      </c>
      <c r="B7816" s="6" t="s">
        <v>567</v>
      </c>
      <c r="C7816" s="12" t="s">
        <v>8389</v>
      </c>
      <c r="D7816" s="5" t="s">
        <v>8399</v>
      </c>
      <c r="E7816" s="6" t="s">
        <v>8399</v>
      </c>
      <c r="F7816" s="1" t="s">
        <v>598</v>
      </c>
      <c r="G7816" s="15" t="s">
        <v>4</v>
      </c>
      <c r="H7816" s="1" t="s">
        <v>8406</v>
      </c>
      <c r="I7816" s="2" t="s">
        <v>8407</v>
      </c>
      <c r="J7816" s="6" t="s">
        <v>4</v>
      </c>
      <c r="K7816" s="6" t="s">
        <v>4</v>
      </c>
      <c r="L7816" s="6" t="s">
        <v>4</v>
      </c>
      <c r="M7816" s="6" t="s">
        <v>5</v>
      </c>
      <c r="N7816" s="6" t="s">
        <v>8410</v>
      </c>
      <c r="O7816" s="16">
        <v>45022</v>
      </c>
      <c r="P7816" s="6" t="s">
        <v>7</v>
      </c>
      <c r="Q7816" s="18">
        <v>2278.1799999999998</v>
      </c>
      <c r="R7816" s="18">
        <v>2278.1799999999998</v>
      </c>
      <c r="S7816" s="18">
        <v>0</v>
      </c>
      <c r="T7816" s="18">
        <v>0</v>
      </c>
      <c r="U7816" s="10">
        <f t="shared" si="246"/>
        <v>0</v>
      </c>
      <c r="V7816" s="20">
        <f t="shared" si="247"/>
        <v>0</v>
      </c>
    </row>
    <row r="7817" spans="1:22" ht="29" outlineLevel="4" x14ac:dyDescent="0.35">
      <c r="A7817" s="6" t="s">
        <v>566</v>
      </c>
      <c r="B7817" s="6" t="s">
        <v>567</v>
      </c>
      <c r="C7817" s="12" t="s">
        <v>8389</v>
      </c>
      <c r="D7817" s="5" t="s">
        <v>8399</v>
      </c>
      <c r="E7817" s="6" t="s">
        <v>8399</v>
      </c>
      <c r="F7817" s="1" t="s">
        <v>598</v>
      </c>
      <c r="G7817" s="15" t="s">
        <v>4</v>
      </c>
      <c r="H7817" s="1" t="s">
        <v>8406</v>
      </c>
      <c r="I7817" s="2" t="s">
        <v>8407</v>
      </c>
      <c r="J7817" s="6" t="s">
        <v>4</v>
      </c>
      <c r="K7817" s="6" t="s">
        <v>4</v>
      </c>
      <c r="L7817" s="6" t="s">
        <v>4</v>
      </c>
      <c r="M7817" s="6" t="s">
        <v>5</v>
      </c>
      <c r="N7817" s="6" t="s">
        <v>8411</v>
      </c>
      <c r="O7817" s="16">
        <v>45033</v>
      </c>
      <c r="P7817" s="6" t="s">
        <v>7</v>
      </c>
      <c r="Q7817" s="18">
        <v>2869.85</v>
      </c>
      <c r="R7817" s="18">
        <v>2869.85</v>
      </c>
      <c r="S7817" s="18">
        <v>0</v>
      </c>
      <c r="T7817" s="18">
        <v>0</v>
      </c>
      <c r="U7817" s="10">
        <f t="shared" si="246"/>
        <v>0</v>
      </c>
      <c r="V7817" s="20">
        <f t="shared" si="247"/>
        <v>0</v>
      </c>
    </row>
    <row r="7818" spans="1:22" ht="29" outlineLevel="4" x14ac:dyDescent="0.35">
      <c r="A7818" s="6" t="s">
        <v>566</v>
      </c>
      <c r="B7818" s="6" t="s">
        <v>567</v>
      </c>
      <c r="C7818" s="12" t="s">
        <v>8389</v>
      </c>
      <c r="D7818" s="5" t="s">
        <v>8399</v>
      </c>
      <c r="E7818" s="6" t="s">
        <v>8399</v>
      </c>
      <c r="F7818" s="1" t="s">
        <v>598</v>
      </c>
      <c r="G7818" s="15" t="s">
        <v>4</v>
      </c>
      <c r="H7818" s="1" t="s">
        <v>8406</v>
      </c>
      <c r="I7818" s="2" t="s">
        <v>8407</v>
      </c>
      <c r="J7818" s="6" t="s">
        <v>4</v>
      </c>
      <c r="K7818" s="6" t="s">
        <v>4</v>
      </c>
      <c r="L7818" s="6" t="s">
        <v>4</v>
      </c>
      <c r="M7818" s="6" t="s">
        <v>5</v>
      </c>
      <c r="N7818" s="6" t="s">
        <v>8412</v>
      </c>
      <c r="O7818" s="16">
        <v>45037</v>
      </c>
      <c r="P7818" s="6" t="s">
        <v>7</v>
      </c>
      <c r="Q7818" s="18">
        <v>1567.42</v>
      </c>
      <c r="R7818" s="18">
        <v>1567.42</v>
      </c>
      <c r="S7818" s="18">
        <v>0</v>
      </c>
      <c r="T7818" s="18">
        <v>0</v>
      </c>
      <c r="U7818" s="10">
        <f t="shared" si="246"/>
        <v>0</v>
      </c>
      <c r="V7818" s="20">
        <f t="shared" si="247"/>
        <v>0</v>
      </c>
    </row>
    <row r="7819" spans="1:22" ht="29" outlineLevel="4" x14ac:dyDescent="0.35">
      <c r="A7819" s="6" t="s">
        <v>566</v>
      </c>
      <c r="B7819" s="6" t="s">
        <v>567</v>
      </c>
      <c r="C7819" s="12" t="s">
        <v>8389</v>
      </c>
      <c r="D7819" s="5" t="s">
        <v>8399</v>
      </c>
      <c r="E7819" s="6" t="s">
        <v>8399</v>
      </c>
      <c r="F7819" s="1" t="s">
        <v>598</v>
      </c>
      <c r="G7819" s="15" t="s">
        <v>4</v>
      </c>
      <c r="H7819" s="1" t="s">
        <v>8406</v>
      </c>
      <c r="I7819" s="2" t="s">
        <v>8407</v>
      </c>
      <c r="J7819" s="6" t="s">
        <v>4</v>
      </c>
      <c r="K7819" s="6" t="s">
        <v>4</v>
      </c>
      <c r="L7819" s="6" t="s">
        <v>4</v>
      </c>
      <c r="M7819" s="6" t="s">
        <v>5</v>
      </c>
      <c r="N7819" s="6" t="s">
        <v>8413</v>
      </c>
      <c r="O7819" s="16">
        <v>45071</v>
      </c>
      <c r="P7819" s="6" t="s">
        <v>7</v>
      </c>
      <c r="Q7819" s="18">
        <v>2354.59</v>
      </c>
      <c r="R7819" s="18">
        <v>2354.59</v>
      </c>
      <c r="S7819" s="18">
        <v>0</v>
      </c>
      <c r="T7819" s="18">
        <v>0</v>
      </c>
      <c r="U7819" s="10">
        <f t="shared" si="246"/>
        <v>0</v>
      </c>
      <c r="V7819" s="20">
        <f t="shared" si="247"/>
        <v>0</v>
      </c>
    </row>
    <row r="7820" spans="1:22" ht="29" outlineLevel="4" x14ac:dyDescent="0.35">
      <c r="A7820" s="6" t="s">
        <v>566</v>
      </c>
      <c r="B7820" s="6" t="s">
        <v>567</v>
      </c>
      <c r="C7820" s="12" t="s">
        <v>8389</v>
      </c>
      <c r="D7820" s="5" t="s">
        <v>8399</v>
      </c>
      <c r="E7820" s="6" t="s">
        <v>8399</v>
      </c>
      <c r="F7820" s="1" t="s">
        <v>598</v>
      </c>
      <c r="G7820" s="15" t="s">
        <v>4</v>
      </c>
      <c r="H7820" s="1" t="s">
        <v>8406</v>
      </c>
      <c r="I7820" s="2" t="s">
        <v>8407</v>
      </c>
      <c r="J7820" s="6" t="s">
        <v>4</v>
      </c>
      <c r="K7820" s="6" t="s">
        <v>4</v>
      </c>
      <c r="L7820" s="6" t="s">
        <v>4</v>
      </c>
      <c r="M7820" s="6" t="s">
        <v>5</v>
      </c>
      <c r="N7820" s="6" t="s">
        <v>8414</v>
      </c>
      <c r="O7820" s="16">
        <v>45077</v>
      </c>
      <c r="P7820" s="6" t="s">
        <v>7</v>
      </c>
      <c r="Q7820" s="18">
        <v>2512.71</v>
      </c>
      <c r="R7820" s="18">
        <v>2512.71</v>
      </c>
      <c r="S7820" s="18">
        <v>0</v>
      </c>
      <c r="T7820" s="18">
        <v>0</v>
      </c>
      <c r="U7820" s="10">
        <f t="shared" si="246"/>
        <v>0</v>
      </c>
      <c r="V7820" s="20">
        <f t="shared" si="247"/>
        <v>0</v>
      </c>
    </row>
    <row r="7821" spans="1:22" ht="29" outlineLevel="4" x14ac:dyDescent="0.35">
      <c r="A7821" s="6" t="s">
        <v>566</v>
      </c>
      <c r="B7821" s="6" t="s">
        <v>567</v>
      </c>
      <c r="C7821" s="12" t="s">
        <v>8389</v>
      </c>
      <c r="D7821" s="5" t="s">
        <v>8399</v>
      </c>
      <c r="E7821" s="6" t="s">
        <v>8399</v>
      </c>
      <c r="F7821" s="1" t="s">
        <v>598</v>
      </c>
      <c r="G7821" s="15" t="s">
        <v>4</v>
      </c>
      <c r="H7821" s="1" t="s">
        <v>8406</v>
      </c>
      <c r="I7821" s="2" t="s">
        <v>8407</v>
      </c>
      <c r="J7821" s="6" t="s">
        <v>4</v>
      </c>
      <c r="K7821" s="6" t="s">
        <v>4</v>
      </c>
      <c r="L7821" s="6" t="s">
        <v>4</v>
      </c>
      <c r="M7821" s="6" t="s">
        <v>5</v>
      </c>
      <c r="N7821" s="6" t="s">
        <v>8415</v>
      </c>
      <c r="O7821" s="16">
        <v>45097</v>
      </c>
      <c r="P7821" s="6" t="s">
        <v>7</v>
      </c>
      <c r="Q7821" s="18">
        <v>1662.92</v>
      </c>
      <c r="R7821" s="18">
        <v>1662.92</v>
      </c>
      <c r="S7821" s="18">
        <v>0</v>
      </c>
      <c r="T7821" s="18">
        <v>0</v>
      </c>
      <c r="U7821" s="10">
        <f t="shared" si="246"/>
        <v>0</v>
      </c>
      <c r="V7821" s="20">
        <f t="shared" si="247"/>
        <v>0</v>
      </c>
    </row>
    <row r="7822" spans="1:22" outlineLevel="3" x14ac:dyDescent="0.35">
      <c r="H7822" s="14" t="s">
        <v>12682</v>
      </c>
      <c r="O7822" s="16"/>
      <c r="Q7822" s="18">
        <f>SUBTOTAL(9,Q7813:Q7821)</f>
        <v>18596.120000000003</v>
      </c>
      <c r="R7822" s="18">
        <f>SUBTOTAL(9,R7813:R7821)</f>
        <v>18596.120000000003</v>
      </c>
      <c r="S7822" s="18">
        <f>SUBTOTAL(9,S7813:S7821)</f>
        <v>0</v>
      </c>
      <c r="T7822" s="18">
        <f>SUBTOTAL(9,T7813:T7821)</f>
        <v>0</v>
      </c>
      <c r="U7822" s="10">
        <f t="shared" si="246"/>
        <v>0</v>
      </c>
      <c r="V7822" s="20">
        <f t="shared" si="247"/>
        <v>0</v>
      </c>
    </row>
    <row r="7823" spans="1:22" outlineLevel="2" x14ac:dyDescent="0.35">
      <c r="C7823" s="13" t="s">
        <v>11052</v>
      </c>
      <c r="O7823" s="16"/>
      <c r="Q7823" s="18">
        <f>SUBTOTAL(9,Q7805:Q7821)</f>
        <v>1730939.1800000002</v>
      </c>
      <c r="R7823" s="18">
        <f>SUBTOTAL(9,R7805:R7821)</f>
        <v>986540.37</v>
      </c>
      <c r="S7823" s="18">
        <f>SUBTOTAL(9,S7805:S7821)</f>
        <v>744398.81</v>
      </c>
      <c r="T7823" s="18">
        <f>SUBTOTAL(9,T7805:T7821)</f>
        <v>0</v>
      </c>
      <c r="U7823" s="10">
        <f t="shared" si="246"/>
        <v>1.1641532182693481E-10</v>
      </c>
      <c r="V7823" s="20">
        <f t="shared" si="247"/>
        <v>1.1641532182693481E-10</v>
      </c>
    </row>
    <row r="7824" spans="1:22" outlineLevel="4" x14ac:dyDescent="0.35">
      <c r="A7824" s="6" t="s">
        <v>1200</v>
      </c>
      <c r="B7824" s="6" t="s">
        <v>1201</v>
      </c>
      <c r="C7824" s="12" t="s">
        <v>8416</v>
      </c>
      <c r="D7824" s="5" t="s">
        <v>8417</v>
      </c>
      <c r="E7824" s="6" t="s">
        <v>8417</v>
      </c>
      <c r="F7824" s="1" t="s">
        <v>4</v>
      </c>
      <c r="G7824" s="15" t="s">
        <v>1204</v>
      </c>
      <c r="H7824" s="1" t="s">
        <v>1206</v>
      </c>
      <c r="I7824" s="2" t="s">
        <v>1207</v>
      </c>
      <c r="J7824" s="6" t="s">
        <v>4</v>
      </c>
      <c r="K7824" s="6" t="s">
        <v>4</v>
      </c>
      <c r="L7824" s="6" t="s">
        <v>4</v>
      </c>
      <c r="M7824" s="6" t="s">
        <v>5</v>
      </c>
      <c r="N7824" s="6" t="s">
        <v>8418</v>
      </c>
      <c r="O7824" s="16">
        <v>44831</v>
      </c>
      <c r="P7824" s="6" t="s">
        <v>7</v>
      </c>
      <c r="Q7824" s="18">
        <v>137774.54999999999</v>
      </c>
      <c r="R7824" s="18">
        <v>0</v>
      </c>
      <c r="S7824" s="18">
        <v>137774.54999999999</v>
      </c>
      <c r="T7824" s="18">
        <v>0</v>
      </c>
      <c r="U7824" s="10">
        <f t="shared" si="246"/>
        <v>0</v>
      </c>
      <c r="V7824" s="20">
        <f t="shared" si="247"/>
        <v>0</v>
      </c>
    </row>
    <row r="7825" spans="1:22" outlineLevel="4" x14ac:dyDescent="0.35">
      <c r="A7825" s="6" t="s">
        <v>1200</v>
      </c>
      <c r="B7825" s="6" t="s">
        <v>1201</v>
      </c>
      <c r="C7825" s="12" t="s">
        <v>8416</v>
      </c>
      <c r="D7825" s="5" t="s">
        <v>8417</v>
      </c>
      <c r="E7825" s="6" t="s">
        <v>8417</v>
      </c>
      <c r="F7825" s="1" t="s">
        <v>4</v>
      </c>
      <c r="G7825" s="15" t="s">
        <v>1204</v>
      </c>
      <c r="H7825" s="1" t="s">
        <v>1206</v>
      </c>
      <c r="I7825" s="2" t="s">
        <v>1207</v>
      </c>
      <c r="J7825" s="6" t="s">
        <v>4</v>
      </c>
      <c r="K7825" s="6" t="s">
        <v>4</v>
      </c>
      <c r="L7825" s="6" t="s">
        <v>4</v>
      </c>
      <c r="M7825" s="6" t="s">
        <v>5</v>
      </c>
      <c r="N7825" s="6" t="s">
        <v>8419</v>
      </c>
      <c r="O7825" s="16">
        <v>44923</v>
      </c>
      <c r="P7825" s="6" t="s">
        <v>7</v>
      </c>
      <c r="Q7825" s="18">
        <v>137774.54</v>
      </c>
      <c r="R7825" s="18">
        <v>0</v>
      </c>
      <c r="S7825" s="18">
        <v>137774.54</v>
      </c>
      <c r="T7825" s="18">
        <v>0</v>
      </c>
      <c r="U7825" s="10">
        <f t="shared" si="246"/>
        <v>0</v>
      </c>
      <c r="V7825" s="20">
        <f t="shared" si="247"/>
        <v>0</v>
      </c>
    </row>
    <row r="7826" spans="1:22" outlineLevel="3" x14ac:dyDescent="0.35">
      <c r="H7826" s="14" t="s">
        <v>11554</v>
      </c>
      <c r="O7826" s="16"/>
      <c r="Q7826" s="18">
        <f>SUBTOTAL(9,Q7824:Q7825)</f>
        <v>275549.08999999997</v>
      </c>
      <c r="R7826" s="18">
        <f>SUBTOTAL(9,R7824:R7825)</f>
        <v>0</v>
      </c>
      <c r="S7826" s="18">
        <f>SUBTOTAL(9,S7824:S7825)</f>
        <v>275549.08999999997</v>
      </c>
      <c r="T7826" s="18">
        <f>SUBTOTAL(9,T7824:T7825)</f>
        <v>0</v>
      </c>
      <c r="U7826" s="10">
        <f t="shared" si="246"/>
        <v>0</v>
      </c>
      <c r="V7826" s="20">
        <f t="shared" si="247"/>
        <v>0</v>
      </c>
    </row>
    <row r="7827" spans="1:22" outlineLevel="2" x14ac:dyDescent="0.35">
      <c r="C7827" s="13" t="s">
        <v>11053</v>
      </c>
      <c r="O7827" s="16"/>
      <c r="Q7827" s="18">
        <f>SUBTOTAL(9,Q7824:Q7825)</f>
        <v>275549.08999999997</v>
      </c>
      <c r="R7827" s="18">
        <f>SUBTOTAL(9,R7824:R7825)</f>
        <v>0</v>
      </c>
      <c r="S7827" s="18">
        <f>SUBTOTAL(9,S7824:S7825)</f>
        <v>275549.08999999997</v>
      </c>
      <c r="T7827" s="18">
        <f>SUBTOTAL(9,T7824:T7825)</f>
        <v>0</v>
      </c>
      <c r="U7827" s="10">
        <f t="shared" si="246"/>
        <v>0</v>
      </c>
      <c r="V7827" s="20">
        <f t="shared" si="247"/>
        <v>0</v>
      </c>
    </row>
    <row r="7828" spans="1:22" outlineLevel="4" x14ac:dyDescent="0.35">
      <c r="A7828" s="6" t="s">
        <v>1200</v>
      </c>
      <c r="B7828" s="6" t="s">
        <v>1201</v>
      </c>
      <c r="C7828" s="12" t="s">
        <v>8420</v>
      </c>
      <c r="D7828" s="5" t="s">
        <v>8421</v>
      </c>
      <c r="E7828" s="6" t="s">
        <v>8421</v>
      </c>
      <c r="F7828" s="1" t="s">
        <v>4</v>
      </c>
      <c r="G7828" s="15" t="s">
        <v>1204</v>
      </c>
      <c r="H7828" s="1" t="s">
        <v>1206</v>
      </c>
      <c r="I7828" s="2" t="s">
        <v>1207</v>
      </c>
      <c r="J7828" s="6" t="s">
        <v>4</v>
      </c>
      <c r="K7828" s="6" t="s">
        <v>4</v>
      </c>
      <c r="L7828" s="6" t="s">
        <v>4</v>
      </c>
      <c r="M7828" s="6" t="s">
        <v>5</v>
      </c>
      <c r="N7828" s="6" t="s">
        <v>8422</v>
      </c>
      <c r="O7828" s="16">
        <v>44831</v>
      </c>
      <c r="P7828" s="6" t="s">
        <v>7</v>
      </c>
      <c r="Q7828" s="18">
        <v>7740.09</v>
      </c>
      <c r="R7828" s="18">
        <v>0</v>
      </c>
      <c r="S7828" s="18">
        <v>7740.09</v>
      </c>
      <c r="T7828" s="18">
        <v>0</v>
      </c>
      <c r="U7828" s="10">
        <f t="shared" si="246"/>
        <v>0</v>
      </c>
      <c r="V7828" s="20">
        <f t="shared" si="247"/>
        <v>0</v>
      </c>
    </row>
    <row r="7829" spans="1:22" outlineLevel="4" x14ac:dyDescent="0.35">
      <c r="A7829" s="6" t="s">
        <v>1200</v>
      </c>
      <c r="B7829" s="6" t="s">
        <v>1201</v>
      </c>
      <c r="C7829" s="12" t="s">
        <v>8420</v>
      </c>
      <c r="D7829" s="5" t="s">
        <v>8421</v>
      </c>
      <c r="E7829" s="6" t="s">
        <v>8421</v>
      </c>
      <c r="F7829" s="1" t="s">
        <v>4</v>
      </c>
      <c r="G7829" s="15" t="s">
        <v>1204</v>
      </c>
      <c r="H7829" s="1" t="s">
        <v>1206</v>
      </c>
      <c r="I7829" s="2" t="s">
        <v>1207</v>
      </c>
      <c r="J7829" s="6" t="s">
        <v>4</v>
      </c>
      <c r="K7829" s="6" t="s">
        <v>4</v>
      </c>
      <c r="L7829" s="6" t="s">
        <v>4</v>
      </c>
      <c r="M7829" s="6" t="s">
        <v>5</v>
      </c>
      <c r="N7829" s="6" t="s">
        <v>8423</v>
      </c>
      <c r="O7829" s="16">
        <v>44923</v>
      </c>
      <c r="P7829" s="6" t="s">
        <v>7</v>
      </c>
      <c r="Q7829" s="18">
        <v>7740.09</v>
      </c>
      <c r="R7829" s="18">
        <v>0</v>
      </c>
      <c r="S7829" s="18">
        <v>7740.09</v>
      </c>
      <c r="T7829" s="18">
        <v>0</v>
      </c>
      <c r="U7829" s="10">
        <f t="shared" si="246"/>
        <v>0</v>
      </c>
      <c r="V7829" s="20">
        <f t="shared" si="247"/>
        <v>0</v>
      </c>
    </row>
    <row r="7830" spans="1:22" outlineLevel="3" x14ac:dyDescent="0.35">
      <c r="H7830" s="14" t="s">
        <v>11554</v>
      </c>
      <c r="O7830" s="16"/>
      <c r="Q7830" s="18">
        <f>SUBTOTAL(9,Q7828:Q7829)</f>
        <v>15480.18</v>
      </c>
      <c r="R7830" s="18">
        <f>SUBTOTAL(9,R7828:R7829)</f>
        <v>0</v>
      </c>
      <c r="S7830" s="18">
        <f>SUBTOTAL(9,S7828:S7829)</f>
        <v>15480.18</v>
      </c>
      <c r="T7830" s="18">
        <f>SUBTOTAL(9,T7828:T7829)</f>
        <v>0</v>
      </c>
      <c r="U7830" s="10">
        <f t="shared" si="246"/>
        <v>0</v>
      </c>
      <c r="V7830" s="20">
        <f t="shared" si="247"/>
        <v>0</v>
      </c>
    </row>
    <row r="7831" spans="1:22" outlineLevel="2" x14ac:dyDescent="0.35">
      <c r="C7831" s="13" t="s">
        <v>11054</v>
      </c>
      <c r="O7831" s="16"/>
      <c r="Q7831" s="18">
        <f>SUBTOTAL(9,Q7828:Q7829)</f>
        <v>15480.18</v>
      </c>
      <c r="R7831" s="18">
        <f>SUBTOTAL(9,R7828:R7829)</f>
        <v>0</v>
      </c>
      <c r="S7831" s="18">
        <f>SUBTOTAL(9,S7828:S7829)</f>
        <v>15480.18</v>
      </c>
      <c r="T7831" s="18">
        <f>SUBTOTAL(9,T7828:T7829)</f>
        <v>0</v>
      </c>
      <c r="U7831" s="10">
        <f t="shared" si="246"/>
        <v>0</v>
      </c>
      <c r="V7831" s="20">
        <f t="shared" si="247"/>
        <v>0</v>
      </c>
    </row>
    <row r="7832" spans="1:22" outlineLevel="4" x14ac:dyDescent="0.35">
      <c r="A7832" s="6" t="s">
        <v>1200</v>
      </c>
      <c r="B7832" s="6" t="s">
        <v>1201</v>
      </c>
      <c r="C7832" s="12" t="s">
        <v>8424</v>
      </c>
      <c r="D7832" s="5" t="s">
        <v>8425</v>
      </c>
      <c r="E7832" s="6" t="s">
        <v>8425</v>
      </c>
      <c r="F7832" s="1" t="s">
        <v>4</v>
      </c>
      <c r="G7832" s="15" t="s">
        <v>1204</v>
      </c>
      <c r="H7832" s="1" t="s">
        <v>1206</v>
      </c>
      <c r="I7832" s="2" t="s">
        <v>1207</v>
      </c>
      <c r="J7832" s="6" t="s">
        <v>4</v>
      </c>
      <c r="K7832" s="6" t="s">
        <v>4</v>
      </c>
      <c r="L7832" s="6" t="s">
        <v>4</v>
      </c>
      <c r="M7832" s="6" t="s">
        <v>5</v>
      </c>
      <c r="N7832" s="6" t="s">
        <v>8426</v>
      </c>
      <c r="O7832" s="16">
        <v>44831</v>
      </c>
      <c r="P7832" s="6" t="s">
        <v>7</v>
      </c>
      <c r="Q7832" s="18">
        <v>2624.24</v>
      </c>
      <c r="R7832" s="18">
        <v>0</v>
      </c>
      <c r="S7832" s="18">
        <v>2624.24</v>
      </c>
      <c r="T7832" s="18">
        <v>0</v>
      </c>
      <c r="U7832" s="10">
        <f t="shared" si="246"/>
        <v>0</v>
      </c>
      <c r="V7832" s="20">
        <f t="shared" si="247"/>
        <v>0</v>
      </c>
    </row>
    <row r="7833" spans="1:22" outlineLevel="4" x14ac:dyDescent="0.35">
      <c r="A7833" s="6" t="s">
        <v>1200</v>
      </c>
      <c r="B7833" s="6" t="s">
        <v>1201</v>
      </c>
      <c r="C7833" s="12" t="s">
        <v>8424</v>
      </c>
      <c r="D7833" s="5" t="s">
        <v>8425</v>
      </c>
      <c r="E7833" s="6" t="s">
        <v>8425</v>
      </c>
      <c r="F7833" s="1" t="s">
        <v>4</v>
      </c>
      <c r="G7833" s="15" t="s">
        <v>1204</v>
      </c>
      <c r="H7833" s="1" t="s">
        <v>1206</v>
      </c>
      <c r="I7833" s="2" t="s">
        <v>1207</v>
      </c>
      <c r="J7833" s="6" t="s">
        <v>4</v>
      </c>
      <c r="K7833" s="6" t="s">
        <v>4</v>
      </c>
      <c r="L7833" s="6" t="s">
        <v>4</v>
      </c>
      <c r="M7833" s="6" t="s">
        <v>5</v>
      </c>
      <c r="N7833" s="6" t="s">
        <v>8427</v>
      </c>
      <c r="O7833" s="16">
        <v>44923</v>
      </c>
      <c r="P7833" s="6" t="s">
        <v>7</v>
      </c>
      <c r="Q7833" s="18">
        <v>2624.23</v>
      </c>
      <c r="R7833" s="18">
        <v>0</v>
      </c>
      <c r="S7833" s="18">
        <v>2624.23</v>
      </c>
      <c r="T7833" s="18">
        <v>0</v>
      </c>
      <c r="U7833" s="10">
        <f t="shared" si="246"/>
        <v>0</v>
      </c>
      <c r="V7833" s="20">
        <f t="shared" si="247"/>
        <v>0</v>
      </c>
    </row>
    <row r="7834" spans="1:22" outlineLevel="3" x14ac:dyDescent="0.35">
      <c r="H7834" s="14" t="s">
        <v>11554</v>
      </c>
      <c r="O7834" s="16"/>
      <c r="Q7834" s="18">
        <f>SUBTOTAL(9,Q7832:Q7833)</f>
        <v>5248.4699999999993</v>
      </c>
      <c r="R7834" s="18">
        <f>SUBTOTAL(9,R7832:R7833)</f>
        <v>0</v>
      </c>
      <c r="S7834" s="18">
        <f>SUBTOTAL(9,S7832:S7833)</f>
        <v>5248.4699999999993</v>
      </c>
      <c r="T7834" s="18">
        <f>SUBTOTAL(9,T7832:T7833)</f>
        <v>0</v>
      </c>
      <c r="U7834" s="10">
        <f t="shared" si="246"/>
        <v>0</v>
      </c>
      <c r="V7834" s="20">
        <f t="shared" si="247"/>
        <v>0</v>
      </c>
    </row>
    <row r="7835" spans="1:22" outlineLevel="2" x14ac:dyDescent="0.35">
      <c r="C7835" s="13" t="s">
        <v>11055</v>
      </c>
      <c r="O7835" s="16"/>
      <c r="Q7835" s="18">
        <f>SUBTOTAL(9,Q7832:Q7833)</f>
        <v>5248.4699999999993</v>
      </c>
      <c r="R7835" s="18">
        <f>SUBTOTAL(9,R7832:R7833)</f>
        <v>0</v>
      </c>
      <c r="S7835" s="18">
        <f>SUBTOTAL(9,S7832:S7833)</f>
        <v>5248.4699999999993</v>
      </c>
      <c r="T7835" s="18">
        <f>SUBTOTAL(9,T7832:T7833)</f>
        <v>0</v>
      </c>
      <c r="U7835" s="10">
        <f t="shared" si="246"/>
        <v>0</v>
      </c>
      <c r="V7835" s="20">
        <f t="shared" si="247"/>
        <v>0</v>
      </c>
    </row>
    <row r="7836" spans="1:22" outlineLevel="4" x14ac:dyDescent="0.35">
      <c r="A7836" s="6" t="s">
        <v>1200</v>
      </c>
      <c r="B7836" s="6" t="s">
        <v>1201</v>
      </c>
      <c r="C7836" s="12" t="s">
        <v>8428</v>
      </c>
      <c r="D7836" s="5" t="s">
        <v>8429</v>
      </c>
      <c r="E7836" s="6" t="s">
        <v>8429</v>
      </c>
      <c r="F7836" s="1" t="s">
        <v>4</v>
      </c>
      <c r="G7836" s="15" t="s">
        <v>1204</v>
      </c>
      <c r="H7836" s="1" t="s">
        <v>1206</v>
      </c>
      <c r="I7836" s="2" t="s">
        <v>1207</v>
      </c>
      <c r="J7836" s="6" t="s">
        <v>4</v>
      </c>
      <c r="K7836" s="6" t="s">
        <v>4</v>
      </c>
      <c r="L7836" s="6" t="s">
        <v>4</v>
      </c>
      <c r="M7836" s="6" t="s">
        <v>5</v>
      </c>
      <c r="N7836" s="6" t="s">
        <v>8430</v>
      </c>
      <c r="O7836" s="16">
        <v>44831</v>
      </c>
      <c r="P7836" s="6" t="s">
        <v>7</v>
      </c>
      <c r="Q7836" s="18">
        <v>59648.36</v>
      </c>
      <c r="R7836" s="18">
        <v>0</v>
      </c>
      <c r="S7836" s="18">
        <v>59648.36</v>
      </c>
      <c r="T7836" s="18">
        <v>0</v>
      </c>
      <c r="U7836" s="10">
        <f t="shared" si="246"/>
        <v>0</v>
      </c>
      <c r="V7836" s="20">
        <f t="shared" si="247"/>
        <v>0</v>
      </c>
    </row>
    <row r="7837" spans="1:22" outlineLevel="4" x14ac:dyDescent="0.35">
      <c r="A7837" s="6" t="s">
        <v>1200</v>
      </c>
      <c r="B7837" s="6" t="s">
        <v>1201</v>
      </c>
      <c r="C7837" s="12" t="s">
        <v>8428</v>
      </c>
      <c r="D7837" s="5" t="s">
        <v>8429</v>
      </c>
      <c r="E7837" s="6" t="s">
        <v>8429</v>
      </c>
      <c r="F7837" s="1" t="s">
        <v>4</v>
      </c>
      <c r="G7837" s="15" t="s">
        <v>1204</v>
      </c>
      <c r="H7837" s="1" t="s">
        <v>1206</v>
      </c>
      <c r="I7837" s="2" t="s">
        <v>1207</v>
      </c>
      <c r="J7837" s="6" t="s">
        <v>4</v>
      </c>
      <c r="K7837" s="6" t="s">
        <v>4</v>
      </c>
      <c r="L7837" s="6" t="s">
        <v>4</v>
      </c>
      <c r="M7837" s="6" t="s">
        <v>5</v>
      </c>
      <c r="N7837" s="6" t="s">
        <v>8431</v>
      </c>
      <c r="O7837" s="16">
        <v>44923</v>
      </c>
      <c r="P7837" s="6" t="s">
        <v>7</v>
      </c>
      <c r="Q7837" s="18">
        <v>59648.34</v>
      </c>
      <c r="R7837" s="18">
        <v>0</v>
      </c>
      <c r="S7837" s="18">
        <v>59648.34</v>
      </c>
      <c r="T7837" s="18">
        <v>0</v>
      </c>
      <c r="U7837" s="10">
        <f t="shared" si="246"/>
        <v>0</v>
      </c>
      <c r="V7837" s="20">
        <f t="shared" si="247"/>
        <v>0</v>
      </c>
    </row>
    <row r="7838" spans="1:22" outlineLevel="3" x14ac:dyDescent="0.35">
      <c r="H7838" s="14" t="s">
        <v>11554</v>
      </c>
      <c r="O7838" s="16"/>
      <c r="Q7838" s="18">
        <f>SUBTOTAL(9,Q7836:Q7837)</f>
        <v>119296.7</v>
      </c>
      <c r="R7838" s="18">
        <f>SUBTOTAL(9,R7836:R7837)</f>
        <v>0</v>
      </c>
      <c r="S7838" s="18">
        <f>SUBTOTAL(9,S7836:S7837)</f>
        <v>119296.7</v>
      </c>
      <c r="T7838" s="18">
        <f>SUBTOTAL(9,T7836:T7837)</f>
        <v>0</v>
      </c>
      <c r="U7838" s="10">
        <f t="shared" si="246"/>
        <v>0</v>
      </c>
      <c r="V7838" s="20">
        <f t="shared" si="247"/>
        <v>0</v>
      </c>
    </row>
    <row r="7839" spans="1:22" outlineLevel="2" x14ac:dyDescent="0.35">
      <c r="C7839" s="13" t="s">
        <v>11056</v>
      </c>
      <c r="O7839" s="16"/>
      <c r="Q7839" s="18">
        <f>SUBTOTAL(9,Q7836:Q7837)</f>
        <v>119296.7</v>
      </c>
      <c r="R7839" s="18">
        <f>SUBTOTAL(9,R7836:R7837)</f>
        <v>0</v>
      </c>
      <c r="S7839" s="18">
        <f>SUBTOTAL(9,S7836:S7837)</f>
        <v>119296.7</v>
      </c>
      <c r="T7839" s="18">
        <f>SUBTOTAL(9,T7836:T7837)</f>
        <v>0</v>
      </c>
      <c r="U7839" s="10">
        <f t="shared" si="246"/>
        <v>0</v>
      </c>
      <c r="V7839" s="20">
        <f t="shared" si="247"/>
        <v>0</v>
      </c>
    </row>
    <row r="7840" spans="1:22" outlineLevel="4" x14ac:dyDescent="0.35">
      <c r="A7840" s="6" t="s">
        <v>1200</v>
      </c>
      <c r="B7840" s="6" t="s">
        <v>1201</v>
      </c>
      <c r="C7840" s="12" t="s">
        <v>8432</v>
      </c>
      <c r="D7840" s="5" t="s">
        <v>8433</v>
      </c>
      <c r="E7840" s="6" t="s">
        <v>8433</v>
      </c>
      <c r="F7840" s="1" t="s">
        <v>4</v>
      </c>
      <c r="G7840" s="15" t="s">
        <v>1204</v>
      </c>
      <c r="H7840" s="1" t="s">
        <v>1206</v>
      </c>
      <c r="I7840" s="2" t="s">
        <v>1207</v>
      </c>
      <c r="J7840" s="6" t="s">
        <v>4</v>
      </c>
      <c r="K7840" s="6" t="s">
        <v>4</v>
      </c>
      <c r="L7840" s="6" t="s">
        <v>4</v>
      </c>
      <c r="M7840" s="6" t="s">
        <v>5</v>
      </c>
      <c r="N7840" s="6" t="s">
        <v>8434</v>
      </c>
      <c r="O7840" s="16">
        <v>44831</v>
      </c>
      <c r="P7840" s="6" t="s">
        <v>7</v>
      </c>
      <c r="Q7840" s="18">
        <v>264810.92</v>
      </c>
      <c r="R7840" s="18">
        <v>0</v>
      </c>
      <c r="S7840" s="18">
        <v>264810.92</v>
      </c>
      <c r="T7840" s="18">
        <v>0</v>
      </c>
      <c r="U7840" s="10">
        <f t="shared" si="246"/>
        <v>0</v>
      </c>
      <c r="V7840" s="20">
        <f t="shared" si="247"/>
        <v>0</v>
      </c>
    </row>
    <row r="7841" spans="1:22" outlineLevel="4" x14ac:dyDescent="0.35">
      <c r="A7841" s="6" t="s">
        <v>1200</v>
      </c>
      <c r="B7841" s="6" t="s">
        <v>1201</v>
      </c>
      <c r="C7841" s="12" t="s">
        <v>8432</v>
      </c>
      <c r="D7841" s="5" t="s">
        <v>8433</v>
      </c>
      <c r="E7841" s="6" t="s">
        <v>8433</v>
      </c>
      <c r="F7841" s="1" t="s">
        <v>4</v>
      </c>
      <c r="G7841" s="15" t="s">
        <v>1204</v>
      </c>
      <c r="H7841" s="1" t="s">
        <v>1206</v>
      </c>
      <c r="I7841" s="2" t="s">
        <v>1207</v>
      </c>
      <c r="J7841" s="6" t="s">
        <v>4</v>
      </c>
      <c r="K7841" s="6" t="s">
        <v>4</v>
      </c>
      <c r="L7841" s="6" t="s">
        <v>4</v>
      </c>
      <c r="M7841" s="6" t="s">
        <v>5</v>
      </c>
      <c r="N7841" s="6" t="s">
        <v>8435</v>
      </c>
      <c r="O7841" s="16">
        <v>44923</v>
      </c>
      <c r="P7841" s="6" t="s">
        <v>7</v>
      </c>
      <c r="Q7841" s="18">
        <v>264810.90999999997</v>
      </c>
      <c r="R7841" s="18">
        <v>0</v>
      </c>
      <c r="S7841" s="18">
        <v>264810.90999999997</v>
      </c>
      <c r="T7841" s="18">
        <v>0</v>
      </c>
      <c r="U7841" s="10">
        <f t="shared" si="246"/>
        <v>0</v>
      </c>
      <c r="V7841" s="20">
        <f t="shared" si="247"/>
        <v>0</v>
      </c>
    </row>
    <row r="7842" spans="1:22" outlineLevel="3" x14ac:dyDescent="0.35">
      <c r="H7842" s="14" t="s">
        <v>11554</v>
      </c>
      <c r="O7842" s="16"/>
      <c r="Q7842" s="18">
        <f>SUBTOTAL(9,Q7840:Q7841)</f>
        <v>529621.82999999996</v>
      </c>
      <c r="R7842" s="18">
        <f>SUBTOTAL(9,R7840:R7841)</f>
        <v>0</v>
      </c>
      <c r="S7842" s="18">
        <f>SUBTOTAL(9,S7840:S7841)</f>
        <v>529621.82999999996</v>
      </c>
      <c r="T7842" s="18">
        <f>SUBTOTAL(9,T7840:T7841)</f>
        <v>0</v>
      </c>
      <c r="U7842" s="10">
        <f t="shared" si="246"/>
        <v>0</v>
      </c>
      <c r="V7842" s="20">
        <f t="shared" si="247"/>
        <v>0</v>
      </c>
    </row>
    <row r="7843" spans="1:22" ht="29" outlineLevel="4" x14ac:dyDescent="0.35">
      <c r="A7843" s="6" t="s">
        <v>743</v>
      </c>
      <c r="B7843" s="6" t="s">
        <v>744</v>
      </c>
      <c r="C7843" s="12" t="s">
        <v>8432</v>
      </c>
      <c r="D7843" s="5" t="s">
        <v>8436</v>
      </c>
      <c r="E7843" s="6" t="s">
        <v>8436</v>
      </c>
      <c r="F7843" s="1" t="s">
        <v>13024</v>
      </c>
      <c r="G7843" s="15" t="s">
        <v>4</v>
      </c>
      <c r="H7843" s="1" t="s">
        <v>8439</v>
      </c>
      <c r="I7843" s="2" t="s">
        <v>8440</v>
      </c>
      <c r="J7843" s="6" t="s">
        <v>4</v>
      </c>
      <c r="K7843" s="6" t="s">
        <v>4</v>
      </c>
      <c r="L7843" s="6" t="s">
        <v>4</v>
      </c>
      <c r="M7843" s="6" t="s">
        <v>5</v>
      </c>
      <c r="N7843" s="6" t="s">
        <v>8437</v>
      </c>
      <c r="O7843" s="16">
        <v>44795</v>
      </c>
      <c r="P7843" s="6" t="s">
        <v>8438</v>
      </c>
      <c r="Q7843" s="18">
        <v>30962.12</v>
      </c>
      <c r="R7843" s="18">
        <v>30962.12</v>
      </c>
      <c r="S7843" s="18">
        <v>0</v>
      </c>
      <c r="T7843" s="18">
        <v>0</v>
      </c>
      <c r="U7843" s="10">
        <f t="shared" si="246"/>
        <v>0</v>
      </c>
      <c r="V7843" s="20">
        <f t="shared" si="247"/>
        <v>0</v>
      </c>
    </row>
    <row r="7844" spans="1:22" outlineLevel="3" x14ac:dyDescent="0.35">
      <c r="H7844" s="14" t="s">
        <v>12683</v>
      </c>
      <c r="O7844" s="16"/>
      <c r="Q7844" s="18">
        <f>SUBTOTAL(9,Q7843:Q7843)</f>
        <v>30962.12</v>
      </c>
      <c r="R7844" s="18">
        <f>SUBTOTAL(9,R7843:R7843)</f>
        <v>30962.12</v>
      </c>
      <c r="S7844" s="18">
        <f>SUBTOTAL(9,S7843:S7843)</f>
        <v>0</v>
      </c>
      <c r="T7844" s="18">
        <f>SUBTOTAL(9,T7843:T7843)</f>
        <v>0</v>
      </c>
      <c r="U7844" s="10">
        <f t="shared" si="246"/>
        <v>0</v>
      </c>
      <c r="V7844" s="20">
        <f t="shared" si="247"/>
        <v>0</v>
      </c>
    </row>
    <row r="7845" spans="1:22" outlineLevel="4" x14ac:dyDescent="0.35">
      <c r="A7845" s="6" t="s">
        <v>566</v>
      </c>
      <c r="B7845" s="6" t="s">
        <v>567</v>
      </c>
      <c r="C7845" s="12" t="s">
        <v>8432</v>
      </c>
      <c r="D7845" s="5" t="s">
        <v>8441</v>
      </c>
      <c r="E7845" s="6" t="s">
        <v>8441</v>
      </c>
      <c r="F7845" s="1" t="s">
        <v>573</v>
      </c>
      <c r="G7845" s="15" t="s">
        <v>4</v>
      </c>
      <c r="H7845" s="1" t="s">
        <v>8444</v>
      </c>
      <c r="I7845" s="2" t="s">
        <v>8445</v>
      </c>
      <c r="J7845" s="6" t="s">
        <v>4</v>
      </c>
      <c r="K7845" s="6" t="s">
        <v>4</v>
      </c>
      <c r="L7845" s="6" t="s">
        <v>4</v>
      </c>
      <c r="M7845" s="6" t="s">
        <v>5</v>
      </c>
      <c r="N7845" s="6" t="s">
        <v>8446</v>
      </c>
      <c r="O7845" s="16">
        <v>44851</v>
      </c>
      <c r="P7845" s="6" t="s">
        <v>8447</v>
      </c>
      <c r="Q7845" s="18">
        <v>11493.16</v>
      </c>
      <c r="R7845" s="18">
        <v>11493.16</v>
      </c>
      <c r="S7845" s="18">
        <v>0</v>
      </c>
      <c r="T7845" s="18">
        <v>0</v>
      </c>
      <c r="U7845" s="10">
        <f t="shared" si="246"/>
        <v>0</v>
      </c>
      <c r="V7845" s="20">
        <f t="shared" si="247"/>
        <v>0</v>
      </c>
    </row>
    <row r="7846" spans="1:22" outlineLevel="4" x14ac:dyDescent="0.35">
      <c r="A7846" s="6" t="s">
        <v>566</v>
      </c>
      <c r="B7846" s="6" t="s">
        <v>567</v>
      </c>
      <c r="C7846" s="12" t="s">
        <v>8432</v>
      </c>
      <c r="D7846" s="5" t="s">
        <v>8441</v>
      </c>
      <c r="E7846" s="6" t="s">
        <v>8441</v>
      </c>
      <c r="F7846" s="1" t="s">
        <v>573</v>
      </c>
      <c r="G7846" s="15" t="s">
        <v>4</v>
      </c>
      <c r="H7846" s="1" t="s">
        <v>8444</v>
      </c>
      <c r="I7846" s="2" t="s">
        <v>8445</v>
      </c>
      <c r="J7846" s="6" t="s">
        <v>4</v>
      </c>
      <c r="K7846" s="6" t="s">
        <v>4</v>
      </c>
      <c r="L7846" s="6" t="s">
        <v>4</v>
      </c>
      <c r="M7846" s="6" t="s">
        <v>5</v>
      </c>
      <c r="N7846" s="6" t="s">
        <v>8442</v>
      </c>
      <c r="O7846" s="16">
        <v>44900</v>
      </c>
      <c r="P7846" s="6" t="s">
        <v>8443</v>
      </c>
      <c r="Q7846" s="18">
        <f>7499.73+0.4</f>
        <v>7500.1299999999992</v>
      </c>
      <c r="R7846" s="18">
        <f>7499.73+0.4</f>
        <v>7500.1299999999992</v>
      </c>
      <c r="S7846" s="18">
        <v>0</v>
      </c>
      <c r="T7846" s="18">
        <v>0</v>
      </c>
      <c r="U7846" s="10">
        <f t="shared" si="246"/>
        <v>0</v>
      </c>
      <c r="V7846" s="20">
        <f t="shared" si="247"/>
        <v>0</v>
      </c>
    </row>
    <row r="7847" spans="1:22" outlineLevel="3" x14ac:dyDescent="0.35">
      <c r="H7847" s="14" t="s">
        <v>12684</v>
      </c>
      <c r="O7847" s="16"/>
      <c r="Q7847" s="18">
        <f>SUBTOTAL(9,Q7845:Q7846)</f>
        <v>18993.29</v>
      </c>
      <c r="R7847" s="18">
        <f>SUBTOTAL(9,R7845:R7846)</f>
        <v>18993.29</v>
      </c>
      <c r="S7847" s="18">
        <f>SUBTOTAL(9,S7845:S7846)</f>
        <v>0</v>
      </c>
      <c r="T7847" s="18">
        <f>SUBTOTAL(9,T7845:T7846)</f>
        <v>0</v>
      </c>
      <c r="U7847" s="10">
        <f t="shared" si="246"/>
        <v>0</v>
      </c>
      <c r="V7847" s="20">
        <f t="shared" si="247"/>
        <v>0</v>
      </c>
    </row>
    <row r="7848" spans="1:22" outlineLevel="2" x14ac:dyDescent="0.35">
      <c r="C7848" s="13" t="s">
        <v>11057</v>
      </c>
      <c r="O7848" s="16"/>
      <c r="Q7848" s="18">
        <f>SUBTOTAL(9,Q7840:Q7846)</f>
        <v>579577.24</v>
      </c>
      <c r="R7848" s="18">
        <f>SUBTOTAL(9,R7840:R7846)</f>
        <v>49955.409999999996</v>
      </c>
      <c r="S7848" s="18">
        <f>SUBTOTAL(9,S7840:S7846)</f>
        <v>529621.82999999996</v>
      </c>
      <c r="T7848" s="18">
        <f>SUBTOTAL(9,T7840:T7846)</f>
        <v>0</v>
      </c>
      <c r="U7848" s="10">
        <f t="shared" si="246"/>
        <v>0</v>
      </c>
      <c r="V7848" s="20">
        <f t="shared" si="247"/>
        <v>0</v>
      </c>
    </row>
    <row r="7849" spans="1:22" outlineLevel="4" x14ac:dyDescent="0.35">
      <c r="A7849" s="6" t="s">
        <v>1200</v>
      </c>
      <c r="B7849" s="6" t="s">
        <v>1201</v>
      </c>
      <c r="C7849" s="12" t="s">
        <v>8448</v>
      </c>
      <c r="D7849" s="5" t="s">
        <v>8449</v>
      </c>
      <c r="E7849" s="6" t="s">
        <v>8449</v>
      </c>
      <c r="F7849" s="1" t="s">
        <v>4</v>
      </c>
      <c r="G7849" s="15" t="s">
        <v>1204</v>
      </c>
      <c r="H7849" s="1" t="s">
        <v>1206</v>
      </c>
      <c r="I7849" s="2" t="s">
        <v>1207</v>
      </c>
      <c r="J7849" s="6" t="s">
        <v>4</v>
      </c>
      <c r="K7849" s="6" t="s">
        <v>4</v>
      </c>
      <c r="L7849" s="6" t="s">
        <v>4</v>
      </c>
      <c r="M7849" s="6" t="s">
        <v>5</v>
      </c>
      <c r="N7849" s="6" t="s">
        <v>8450</v>
      </c>
      <c r="O7849" s="16">
        <v>44831</v>
      </c>
      <c r="P7849" s="6" t="s">
        <v>7</v>
      </c>
      <c r="Q7849" s="18">
        <v>35176.019999999997</v>
      </c>
      <c r="R7849" s="18">
        <v>0</v>
      </c>
      <c r="S7849" s="18">
        <v>35176.019999999997</v>
      </c>
      <c r="T7849" s="18">
        <v>0</v>
      </c>
      <c r="U7849" s="10">
        <f t="shared" si="246"/>
        <v>0</v>
      </c>
      <c r="V7849" s="20">
        <f t="shared" si="247"/>
        <v>0</v>
      </c>
    </row>
    <row r="7850" spans="1:22" outlineLevel="4" x14ac:dyDescent="0.35">
      <c r="A7850" s="6" t="s">
        <v>1200</v>
      </c>
      <c r="B7850" s="6" t="s">
        <v>1201</v>
      </c>
      <c r="C7850" s="12" t="s">
        <v>8448</v>
      </c>
      <c r="D7850" s="5" t="s">
        <v>8449</v>
      </c>
      <c r="E7850" s="6" t="s">
        <v>8449</v>
      </c>
      <c r="F7850" s="1" t="s">
        <v>4</v>
      </c>
      <c r="G7850" s="15" t="s">
        <v>1204</v>
      </c>
      <c r="H7850" s="1" t="s">
        <v>1206</v>
      </c>
      <c r="I7850" s="2" t="s">
        <v>1207</v>
      </c>
      <c r="J7850" s="6" t="s">
        <v>4</v>
      </c>
      <c r="K7850" s="6" t="s">
        <v>4</v>
      </c>
      <c r="L7850" s="6" t="s">
        <v>4</v>
      </c>
      <c r="M7850" s="6" t="s">
        <v>5</v>
      </c>
      <c r="N7850" s="6" t="s">
        <v>8451</v>
      </c>
      <c r="O7850" s="16">
        <v>44923</v>
      </c>
      <c r="P7850" s="6" t="s">
        <v>7</v>
      </c>
      <c r="Q7850" s="18">
        <v>35176.01</v>
      </c>
      <c r="R7850" s="18">
        <v>0</v>
      </c>
      <c r="S7850" s="18">
        <v>35176.01</v>
      </c>
      <c r="T7850" s="18">
        <v>0</v>
      </c>
      <c r="U7850" s="10">
        <f t="shared" si="246"/>
        <v>0</v>
      </c>
      <c r="V7850" s="20">
        <f t="shared" si="247"/>
        <v>0</v>
      </c>
    </row>
    <row r="7851" spans="1:22" outlineLevel="3" x14ac:dyDescent="0.35">
      <c r="H7851" s="14" t="s">
        <v>11554</v>
      </c>
      <c r="O7851" s="16"/>
      <c r="Q7851" s="18">
        <f>SUBTOTAL(9,Q7849:Q7850)</f>
        <v>70352.03</v>
      </c>
      <c r="R7851" s="18">
        <f>SUBTOTAL(9,R7849:R7850)</f>
        <v>0</v>
      </c>
      <c r="S7851" s="18">
        <f>SUBTOTAL(9,S7849:S7850)</f>
        <v>70352.03</v>
      </c>
      <c r="T7851" s="18">
        <f>SUBTOTAL(9,T7849:T7850)</f>
        <v>0</v>
      </c>
      <c r="U7851" s="10">
        <f t="shared" si="246"/>
        <v>0</v>
      </c>
      <c r="V7851" s="20">
        <f t="shared" si="247"/>
        <v>0</v>
      </c>
    </row>
    <row r="7852" spans="1:22" outlineLevel="2" x14ac:dyDescent="0.35">
      <c r="C7852" s="13" t="s">
        <v>11058</v>
      </c>
      <c r="O7852" s="16"/>
      <c r="Q7852" s="18">
        <f>SUBTOTAL(9,Q7849:Q7850)</f>
        <v>70352.03</v>
      </c>
      <c r="R7852" s="18">
        <f>SUBTOTAL(9,R7849:R7850)</f>
        <v>0</v>
      </c>
      <c r="S7852" s="18">
        <f>SUBTOTAL(9,S7849:S7850)</f>
        <v>70352.03</v>
      </c>
      <c r="T7852" s="18">
        <f>SUBTOTAL(9,T7849:T7850)</f>
        <v>0</v>
      </c>
      <c r="U7852" s="10">
        <f t="shared" si="246"/>
        <v>0</v>
      </c>
      <c r="V7852" s="20">
        <f t="shared" si="247"/>
        <v>0</v>
      </c>
    </row>
    <row r="7853" spans="1:22" outlineLevel="4" x14ac:dyDescent="0.35">
      <c r="A7853" s="6" t="s">
        <v>1200</v>
      </c>
      <c r="B7853" s="6" t="s">
        <v>1201</v>
      </c>
      <c r="C7853" s="12" t="s">
        <v>8452</v>
      </c>
      <c r="D7853" s="5" t="s">
        <v>8453</v>
      </c>
      <c r="E7853" s="6" t="s">
        <v>8453</v>
      </c>
      <c r="F7853" s="1" t="s">
        <v>4</v>
      </c>
      <c r="G7853" s="15" t="s">
        <v>1204</v>
      </c>
      <c r="H7853" s="1" t="s">
        <v>1206</v>
      </c>
      <c r="I7853" s="2" t="s">
        <v>1207</v>
      </c>
      <c r="J7853" s="6" t="s">
        <v>4</v>
      </c>
      <c r="K7853" s="6" t="s">
        <v>4</v>
      </c>
      <c r="L7853" s="6" t="s">
        <v>4</v>
      </c>
      <c r="M7853" s="6" t="s">
        <v>5</v>
      </c>
      <c r="N7853" s="6" t="s">
        <v>8454</v>
      </c>
      <c r="O7853" s="16">
        <v>44831</v>
      </c>
      <c r="P7853" s="6" t="s">
        <v>7</v>
      </c>
      <c r="Q7853" s="18">
        <v>46802.62</v>
      </c>
      <c r="R7853" s="18">
        <v>0</v>
      </c>
      <c r="S7853" s="18">
        <v>46802.62</v>
      </c>
      <c r="T7853" s="18">
        <v>0</v>
      </c>
      <c r="U7853" s="10">
        <f t="shared" si="246"/>
        <v>0</v>
      </c>
      <c r="V7853" s="20">
        <f t="shared" si="247"/>
        <v>0</v>
      </c>
    </row>
    <row r="7854" spans="1:22" outlineLevel="4" x14ac:dyDescent="0.35">
      <c r="A7854" s="6" t="s">
        <v>1200</v>
      </c>
      <c r="B7854" s="6" t="s">
        <v>1201</v>
      </c>
      <c r="C7854" s="12" t="s">
        <v>8452</v>
      </c>
      <c r="D7854" s="5" t="s">
        <v>8453</v>
      </c>
      <c r="E7854" s="6" t="s">
        <v>8453</v>
      </c>
      <c r="F7854" s="1" t="s">
        <v>4</v>
      </c>
      <c r="G7854" s="15" t="s">
        <v>1204</v>
      </c>
      <c r="H7854" s="1" t="s">
        <v>1206</v>
      </c>
      <c r="I7854" s="2" t="s">
        <v>1207</v>
      </c>
      <c r="J7854" s="6" t="s">
        <v>4</v>
      </c>
      <c r="K7854" s="6" t="s">
        <v>4</v>
      </c>
      <c r="L7854" s="6" t="s">
        <v>4</v>
      </c>
      <c r="M7854" s="6" t="s">
        <v>5</v>
      </c>
      <c r="N7854" s="6" t="s">
        <v>8455</v>
      </c>
      <c r="O7854" s="16">
        <v>44923</v>
      </c>
      <c r="P7854" s="6" t="s">
        <v>7</v>
      </c>
      <c r="Q7854" s="18">
        <v>46802.62</v>
      </c>
      <c r="R7854" s="18">
        <v>0</v>
      </c>
      <c r="S7854" s="18">
        <v>46802.62</v>
      </c>
      <c r="T7854" s="18">
        <v>0</v>
      </c>
      <c r="U7854" s="10">
        <f t="shared" si="246"/>
        <v>0</v>
      </c>
      <c r="V7854" s="20">
        <f t="shared" si="247"/>
        <v>0</v>
      </c>
    </row>
    <row r="7855" spans="1:22" outlineLevel="3" x14ac:dyDescent="0.35">
      <c r="H7855" s="14" t="s">
        <v>11554</v>
      </c>
      <c r="O7855" s="16"/>
      <c r="Q7855" s="18">
        <f>SUBTOTAL(9,Q7853:Q7854)</f>
        <v>93605.24</v>
      </c>
      <c r="R7855" s="18">
        <f>SUBTOTAL(9,R7853:R7854)</f>
        <v>0</v>
      </c>
      <c r="S7855" s="18">
        <f>SUBTOTAL(9,S7853:S7854)</f>
        <v>93605.24</v>
      </c>
      <c r="T7855" s="18">
        <f>SUBTOTAL(9,T7853:T7854)</f>
        <v>0</v>
      </c>
      <c r="U7855" s="10">
        <f t="shared" si="246"/>
        <v>0</v>
      </c>
      <c r="V7855" s="20">
        <f t="shared" si="247"/>
        <v>0</v>
      </c>
    </row>
    <row r="7856" spans="1:22" outlineLevel="2" x14ac:dyDescent="0.35">
      <c r="C7856" s="13" t="s">
        <v>11059</v>
      </c>
      <c r="O7856" s="16"/>
      <c r="Q7856" s="18">
        <f>SUBTOTAL(9,Q7853:Q7854)</f>
        <v>93605.24</v>
      </c>
      <c r="R7856" s="18">
        <f>SUBTOTAL(9,R7853:R7854)</f>
        <v>0</v>
      </c>
      <c r="S7856" s="18">
        <f>SUBTOTAL(9,S7853:S7854)</f>
        <v>93605.24</v>
      </c>
      <c r="T7856" s="18">
        <f>SUBTOTAL(9,T7853:T7854)</f>
        <v>0</v>
      </c>
      <c r="U7856" s="10">
        <f t="shared" si="246"/>
        <v>0</v>
      </c>
      <c r="V7856" s="20">
        <f t="shared" si="247"/>
        <v>0</v>
      </c>
    </row>
    <row r="7857" spans="1:22" outlineLevel="4" x14ac:dyDescent="0.35">
      <c r="A7857" s="6" t="s">
        <v>1200</v>
      </c>
      <c r="B7857" s="6" t="s">
        <v>1201</v>
      </c>
      <c r="C7857" s="12" t="s">
        <v>8456</v>
      </c>
      <c r="D7857" s="5" t="s">
        <v>8457</v>
      </c>
      <c r="E7857" s="6" t="s">
        <v>8457</v>
      </c>
      <c r="F7857" s="1" t="s">
        <v>4</v>
      </c>
      <c r="G7857" s="15" t="s">
        <v>1204</v>
      </c>
      <c r="H7857" s="1" t="s">
        <v>1206</v>
      </c>
      <c r="I7857" s="2" t="s">
        <v>1207</v>
      </c>
      <c r="J7857" s="6" t="s">
        <v>4</v>
      </c>
      <c r="K7857" s="6" t="s">
        <v>4</v>
      </c>
      <c r="L7857" s="6" t="s">
        <v>4</v>
      </c>
      <c r="M7857" s="6" t="s">
        <v>5</v>
      </c>
      <c r="N7857" s="6" t="s">
        <v>8458</v>
      </c>
      <c r="O7857" s="16">
        <v>44831</v>
      </c>
      <c r="P7857" s="6" t="s">
        <v>7</v>
      </c>
      <c r="Q7857" s="18">
        <v>38075.64</v>
      </c>
      <c r="R7857" s="18">
        <v>0</v>
      </c>
      <c r="S7857" s="18">
        <v>38075.64</v>
      </c>
      <c r="T7857" s="18">
        <v>0</v>
      </c>
      <c r="U7857" s="10">
        <f t="shared" si="246"/>
        <v>0</v>
      </c>
      <c r="V7857" s="20">
        <f t="shared" si="247"/>
        <v>0</v>
      </c>
    </row>
    <row r="7858" spans="1:22" outlineLevel="4" x14ac:dyDescent="0.35">
      <c r="A7858" s="6" t="s">
        <v>1200</v>
      </c>
      <c r="B7858" s="6" t="s">
        <v>1201</v>
      </c>
      <c r="C7858" s="12" t="s">
        <v>8456</v>
      </c>
      <c r="D7858" s="5" t="s">
        <v>8457</v>
      </c>
      <c r="E7858" s="6" t="s">
        <v>8457</v>
      </c>
      <c r="F7858" s="1" t="s">
        <v>4</v>
      </c>
      <c r="G7858" s="15" t="s">
        <v>1204</v>
      </c>
      <c r="H7858" s="1" t="s">
        <v>1206</v>
      </c>
      <c r="I7858" s="2" t="s">
        <v>1207</v>
      </c>
      <c r="J7858" s="6" t="s">
        <v>4</v>
      </c>
      <c r="K7858" s="6" t="s">
        <v>4</v>
      </c>
      <c r="L7858" s="6" t="s">
        <v>4</v>
      </c>
      <c r="M7858" s="6" t="s">
        <v>5</v>
      </c>
      <c r="N7858" s="6" t="s">
        <v>8459</v>
      </c>
      <c r="O7858" s="16">
        <v>44923</v>
      </c>
      <c r="P7858" s="6" t="s">
        <v>7</v>
      </c>
      <c r="Q7858" s="18">
        <v>38075.620000000003</v>
      </c>
      <c r="R7858" s="18">
        <v>0</v>
      </c>
      <c r="S7858" s="18">
        <v>38075.620000000003</v>
      </c>
      <c r="T7858" s="18">
        <v>0</v>
      </c>
      <c r="U7858" s="10">
        <f t="shared" si="246"/>
        <v>0</v>
      </c>
      <c r="V7858" s="20">
        <f t="shared" si="247"/>
        <v>0</v>
      </c>
    </row>
    <row r="7859" spans="1:22" outlineLevel="3" x14ac:dyDescent="0.35">
      <c r="H7859" s="14" t="s">
        <v>11554</v>
      </c>
      <c r="O7859" s="16"/>
      <c r="Q7859" s="18">
        <f>SUBTOTAL(9,Q7857:Q7858)</f>
        <v>76151.260000000009</v>
      </c>
      <c r="R7859" s="18">
        <f>SUBTOTAL(9,R7857:R7858)</f>
        <v>0</v>
      </c>
      <c r="S7859" s="18">
        <f>SUBTOTAL(9,S7857:S7858)</f>
        <v>76151.260000000009</v>
      </c>
      <c r="T7859" s="18">
        <f>SUBTOTAL(9,T7857:T7858)</f>
        <v>0</v>
      </c>
      <c r="U7859" s="10">
        <f t="shared" si="246"/>
        <v>0</v>
      </c>
      <c r="V7859" s="20">
        <f t="shared" si="247"/>
        <v>0</v>
      </c>
    </row>
    <row r="7860" spans="1:22" outlineLevel="2" x14ac:dyDescent="0.35">
      <c r="C7860" s="13" t="s">
        <v>11060</v>
      </c>
      <c r="O7860" s="16"/>
      <c r="Q7860" s="18">
        <f>SUBTOTAL(9,Q7857:Q7858)</f>
        <v>76151.260000000009</v>
      </c>
      <c r="R7860" s="18">
        <f>SUBTOTAL(9,R7857:R7858)</f>
        <v>0</v>
      </c>
      <c r="S7860" s="18">
        <f>SUBTOTAL(9,S7857:S7858)</f>
        <v>76151.260000000009</v>
      </c>
      <c r="T7860" s="18">
        <f>SUBTOTAL(9,T7857:T7858)</f>
        <v>0</v>
      </c>
      <c r="U7860" s="10">
        <f t="shared" si="246"/>
        <v>0</v>
      </c>
      <c r="V7860" s="20">
        <f t="shared" si="247"/>
        <v>0</v>
      </c>
    </row>
    <row r="7861" spans="1:22" outlineLevel="4" x14ac:dyDescent="0.35">
      <c r="A7861" s="6" t="s">
        <v>1200</v>
      </c>
      <c r="B7861" s="6" t="s">
        <v>1201</v>
      </c>
      <c r="C7861" s="12" t="s">
        <v>8460</v>
      </c>
      <c r="D7861" s="5" t="s">
        <v>8461</v>
      </c>
      <c r="E7861" s="6" t="s">
        <v>8461</v>
      </c>
      <c r="F7861" s="1" t="s">
        <v>4</v>
      </c>
      <c r="G7861" s="15" t="s">
        <v>1204</v>
      </c>
      <c r="H7861" s="1" t="s">
        <v>1206</v>
      </c>
      <c r="I7861" s="2" t="s">
        <v>1207</v>
      </c>
      <c r="J7861" s="6" t="s">
        <v>4</v>
      </c>
      <c r="K7861" s="6" t="s">
        <v>4</v>
      </c>
      <c r="L7861" s="6" t="s">
        <v>4</v>
      </c>
      <c r="M7861" s="6" t="s">
        <v>5</v>
      </c>
      <c r="N7861" s="6" t="s">
        <v>8462</v>
      </c>
      <c r="O7861" s="16">
        <v>44831</v>
      </c>
      <c r="P7861" s="6" t="s">
        <v>7</v>
      </c>
      <c r="Q7861" s="18">
        <v>4415.68</v>
      </c>
      <c r="R7861" s="18">
        <v>0</v>
      </c>
      <c r="S7861" s="18">
        <v>4415.68</v>
      </c>
      <c r="T7861" s="18">
        <v>0</v>
      </c>
      <c r="U7861" s="10">
        <f t="shared" si="246"/>
        <v>0</v>
      </c>
      <c r="V7861" s="20">
        <f t="shared" si="247"/>
        <v>0</v>
      </c>
    </row>
    <row r="7862" spans="1:22" outlineLevel="4" x14ac:dyDescent="0.35">
      <c r="A7862" s="6" t="s">
        <v>1200</v>
      </c>
      <c r="B7862" s="6" t="s">
        <v>1201</v>
      </c>
      <c r="C7862" s="12" t="s">
        <v>8460</v>
      </c>
      <c r="D7862" s="5" t="s">
        <v>8461</v>
      </c>
      <c r="E7862" s="6" t="s">
        <v>8461</v>
      </c>
      <c r="F7862" s="1" t="s">
        <v>4</v>
      </c>
      <c r="G7862" s="15" t="s">
        <v>1204</v>
      </c>
      <c r="H7862" s="1" t="s">
        <v>1206</v>
      </c>
      <c r="I7862" s="2" t="s">
        <v>1207</v>
      </c>
      <c r="J7862" s="6" t="s">
        <v>4</v>
      </c>
      <c r="K7862" s="6" t="s">
        <v>4</v>
      </c>
      <c r="L7862" s="6" t="s">
        <v>4</v>
      </c>
      <c r="M7862" s="6" t="s">
        <v>5</v>
      </c>
      <c r="N7862" s="6" t="s">
        <v>8463</v>
      </c>
      <c r="O7862" s="16">
        <v>44923</v>
      </c>
      <c r="P7862" s="6" t="s">
        <v>7</v>
      </c>
      <c r="Q7862" s="18">
        <v>4415.66</v>
      </c>
      <c r="R7862" s="18">
        <v>0</v>
      </c>
      <c r="S7862" s="18">
        <v>4415.66</v>
      </c>
      <c r="T7862" s="18">
        <v>0</v>
      </c>
      <c r="U7862" s="10">
        <f t="shared" si="246"/>
        <v>0</v>
      </c>
      <c r="V7862" s="20">
        <f t="shared" si="247"/>
        <v>0</v>
      </c>
    </row>
    <row r="7863" spans="1:22" outlineLevel="3" x14ac:dyDescent="0.35">
      <c r="H7863" s="14" t="s">
        <v>11554</v>
      </c>
      <c r="O7863" s="16"/>
      <c r="Q7863" s="18">
        <f>SUBTOTAL(9,Q7861:Q7862)</f>
        <v>8831.34</v>
      </c>
      <c r="R7863" s="18">
        <f>SUBTOTAL(9,R7861:R7862)</f>
        <v>0</v>
      </c>
      <c r="S7863" s="18">
        <f>SUBTOTAL(9,S7861:S7862)</f>
        <v>8831.34</v>
      </c>
      <c r="T7863" s="18">
        <f>SUBTOTAL(9,T7861:T7862)</f>
        <v>0</v>
      </c>
      <c r="U7863" s="10">
        <f t="shared" si="246"/>
        <v>0</v>
      </c>
      <c r="V7863" s="20">
        <f t="shared" si="247"/>
        <v>0</v>
      </c>
    </row>
    <row r="7864" spans="1:22" outlineLevel="2" x14ac:dyDescent="0.35">
      <c r="C7864" s="13" t="s">
        <v>11061</v>
      </c>
      <c r="O7864" s="16"/>
      <c r="Q7864" s="18">
        <f>SUBTOTAL(9,Q7861:Q7862)</f>
        <v>8831.34</v>
      </c>
      <c r="R7864" s="18">
        <f>SUBTOTAL(9,R7861:R7862)</f>
        <v>0</v>
      </c>
      <c r="S7864" s="18">
        <f>SUBTOTAL(9,S7861:S7862)</f>
        <v>8831.34</v>
      </c>
      <c r="T7864" s="18">
        <f>SUBTOTAL(9,T7861:T7862)</f>
        <v>0</v>
      </c>
      <c r="U7864" s="10">
        <f t="shared" si="246"/>
        <v>0</v>
      </c>
      <c r="V7864" s="20">
        <f t="shared" si="247"/>
        <v>0</v>
      </c>
    </row>
    <row r="7865" spans="1:22" outlineLevel="4" x14ac:dyDescent="0.35">
      <c r="A7865" s="6" t="s">
        <v>1200</v>
      </c>
      <c r="B7865" s="6" t="s">
        <v>1201</v>
      </c>
      <c r="C7865" s="12" t="s">
        <v>8464</v>
      </c>
      <c r="D7865" s="5" t="s">
        <v>8465</v>
      </c>
      <c r="E7865" s="6" t="s">
        <v>8465</v>
      </c>
      <c r="F7865" s="1" t="s">
        <v>4</v>
      </c>
      <c r="G7865" s="15" t="s">
        <v>1204</v>
      </c>
      <c r="H7865" s="1" t="s">
        <v>1206</v>
      </c>
      <c r="I7865" s="2" t="s">
        <v>1207</v>
      </c>
      <c r="J7865" s="6" t="s">
        <v>4</v>
      </c>
      <c r="K7865" s="6" t="s">
        <v>4</v>
      </c>
      <c r="L7865" s="6" t="s">
        <v>4</v>
      </c>
      <c r="M7865" s="6" t="s">
        <v>5</v>
      </c>
      <c r="N7865" s="6" t="s">
        <v>8466</v>
      </c>
      <c r="O7865" s="16">
        <v>44831</v>
      </c>
      <c r="P7865" s="6" t="s">
        <v>7</v>
      </c>
      <c r="Q7865" s="18">
        <v>23246.94</v>
      </c>
      <c r="R7865" s="18">
        <v>0</v>
      </c>
      <c r="S7865" s="18">
        <v>23246.94</v>
      </c>
      <c r="T7865" s="18">
        <v>0</v>
      </c>
      <c r="U7865" s="10">
        <f t="shared" si="246"/>
        <v>0</v>
      </c>
      <c r="V7865" s="20">
        <f t="shared" si="247"/>
        <v>0</v>
      </c>
    </row>
    <row r="7866" spans="1:22" outlineLevel="4" x14ac:dyDescent="0.35">
      <c r="A7866" s="6" t="s">
        <v>1200</v>
      </c>
      <c r="B7866" s="6" t="s">
        <v>1201</v>
      </c>
      <c r="C7866" s="12" t="s">
        <v>8464</v>
      </c>
      <c r="D7866" s="5" t="s">
        <v>8465</v>
      </c>
      <c r="E7866" s="6" t="s">
        <v>8465</v>
      </c>
      <c r="F7866" s="1" t="s">
        <v>4</v>
      </c>
      <c r="G7866" s="15" t="s">
        <v>1204</v>
      </c>
      <c r="H7866" s="1" t="s">
        <v>1206</v>
      </c>
      <c r="I7866" s="2" t="s">
        <v>1207</v>
      </c>
      <c r="J7866" s="6" t="s">
        <v>4</v>
      </c>
      <c r="K7866" s="6" t="s">
        <v>4</v>
      </c>
      <c r="L7866" s="6" t="s">
        <v>4</v>
      </c>
      <c r="M7866" s="6" t="s">
        <v>5</v>
      </c>
      <c r="N7866" s="6" t="s">
        <v>8467</v>
      </c>
      <c r="O7866" s="16">
        <v>44923</v>
      </c>
      <c r="P7866" s="6" t="s">
        <v>7</v>
      </c>
      <c r="Q7866" s="18">
        <v>23246.92</v>
      </c>
      <c r="R7866" s="18">
        <v>0</v>
      </c>
      <c r="S7866" s="18">
        <v>23246.92</v>
      </c>
      <c r="T7866" s="18">
        <v>0</v>
      </c>
      <c r="U7866" s="10">
        <f t="shared" si="246"/>
        <v>0</v>
      </c>
      <c r="V7866" s="20">
        <f t="shared" si="247"/>
        <v>0</v>
      </c>
    </row>
    <row r="7867" spans="1:22" outlineLevel="3" x14ac:dyDescent="0.35">
      <c r="H7867" s="14" t="s">
        <v>11554</v>
      </c>
      <c r="O7867" s="16"/>
      <c r="Q7867" s="18">
        <f>SUBTOTAL(9,Q7865:Q7866)</f>
        <v>46493.86</v>
      </c>
      <c r="R7867" s="18">
        <f>SUBTOTAL(9,R7865:R7866)</f>
        <v>0</v>
      </c>
      <c r="S7867" s="18">
        <f>SUBTOTAL(9,S7865:S7866)</f>
        <v>46493.86</v>
      </c>
      <c r="T7867" s="18">
        <f>SUBTOTAL(9,T7865:T7866)</f>
        <v>0</v>
      </c>
      <c r="U7867" s="10">
        <f t="shared" si="246"/>
        <v>0</v>
      </c>
      <c r="V7867" s="20">
        <f t="shared" si="247"/>
        <v>0</v>
      </c>
    </row>
    <row r="7868" spans="1:22" outlineLevel="2" x14ac:dyDescent="0.35">
      <c r="C7868" s="13" t="s">
        <v>11062</v>
      </c>
      <c r="O7868" s="16"/>
      <c r="Q7868" s="18">
        <f>SUBTOTAL(9,Q7865:Q7866)</f>
        <v>46493.86</v>
      </c>
      <c r="R7868" s="18">
        <f>SUBTOTAL(9,R7865:R7866)</f>
        <v>0</v>
      </c>
      <c r="S7868" s="18">
        <f>SUBTOTAL(9,S7865:S7866)</f>
        <v>46493.86</v>
      </c>
      <c r="T7868" s="18">
        <f>SUBTOTAL(9,T7865:T7866)</f>
        <v>0</v>
      </c>
      <c r="U7868" s="10">
        <f t="shared" si="246"/>
        <v>0</v>
      </c>
      <c r="V7868" s="20">
        <f t="shared" si="247"/>
        <v>0</v>
      </c>
    </row>
    <row r="7869" spans="1:22" outlineLevel="4" x14ac:dyDescent="0.35">
      <c r="A7869" s="6" t="s">
        <v>1200</v>
      </c>
      <c r="B7869" s="6" t="s">
        <v>1201</v>
      </c>
      <c r="C7869" s="12" t="s">
        <v>8468</v>
      </c>
      <c r="D7869" s="5" t="s">
        <v>8469</v>
      </c>
      <c r="E7869" s="6" t="s">
        <v>8469</v>
      </c>
      <c r="F7869" s="1" t="s">
        <v>4</v>
      </c>
      <c r="G7869" s="15" t="s">
        <v>1204</v>
      </c>
      <c r="H7869" s="1" t="s">
        <v>1206</v>
      </c>
      <c r="I7869" s="2" t="s">
        <v>1207</v>
      </c>
      <c r="J7869" s="6" t="s">
        <v>4</v>
      </c>
      <c r="K7869" s="6" t="s">
        <v>4</v>
      </c>
      <c r="L7869" s="6" t="s">
        <v>4</v>
      </c>
      <c r="M7869" s="6" t="s">
        <v>5</v>
      </c>
      <c r="N7869" s="6" t="s">
        <v>8470</v>
      </c>
      <c r="O7869" s="16">
        <v>44880</v>
      </c>
      <c r="P7869" s="6" t="s">
        <v>7</v>
      </c>
      <c r="Q7869" s="18">
        <v>58602.98</v>
      </c>
      <c r="R7869" s="18">
        <v>0</v>
      </c>
      <c r="S7869" s="18">
        <v>58602.98</v>
      </c>
      <c r="T7869" s="18">
        <v>0</v>
      </c>
      <c r="U7869" s="10">
        <f t="shared" si="246"/>
        <v>0</v>
      </c>
      <c r="V7869" s="20">
        <f t="shared" si="247"/>
        <v>0</v>
      </c>
    </row>
    <row r="7870" spans="1:22" outlineLevel="4" x14ac:dyDescent="0.35">
      <c r="A7870" s="6" t="s">
        <v>1200</v>
      </c>
      <c r="B7870" s="6" t="s">
        <v>1201</v>
      </c>
      <c r="C7870" s="12" t="s">
        <v>8468</v>
      </c>
      <c r="D7870" s="5" t="s">
        <v>8469</v>
      </c>
      <c r="E7870" s="6" t="s">
        <v>8469</v>
      </c>
      <c r="F7870" s="1" t="s">
        <v>4</v>
      </c>
      <c r="G7870" s="15" t="s">
        <v>1204</v>
      </c>
      <c r="H7870" s="1" t="s">
        <v>1206</v>
      </c>
      <c r="I7870" s="2" t="s">
        <v>1207</v>
      </c>
      <c r="J7870" s="6" t="s">
        <v>4</v>
      </c>
      <c r="K7870" s="6" t="s">
        <v>4</v>
      </c>
      <c r="L7870" s="6" t="s">
        <v>4</v>
      </c>
      <c r="M7870" s="6" t="s">
        <v>5</v>
      </c>
      <c r="N7870" s="6" t="s">
        <v>8471</v>
      </c>
      <c r="O7870" s="16">
        <v>44923</v>
      </c>
      <c r="P7870" s="6" t="s">
        <v>7</v>
      </c>
      <c r="Q7870" s="18">
        <v>58602.96</v>
      </c>
      <c r="R7870" s="18">
        <v>0</v>
      </c>
      <c r="S7870" s="18">
        <v>58602.96</v>
      </c>
      <c r="T7870" s="18">
        <v>0</v>
      </c>
      <c r="U7870" s="10">
        <f t="shared" si="246"/>
        <v>0</v>
      </c>
      <c r="V7870" s="20">
        <f t="shared" si="247"/>
        <v>0</v>
      </c>
    </row>
    <row r="7871" spans="1:22" outlineLevel="3" x14ac:dyDescent="0.35">
      <c r="H7871" s="14" t="s">
        <v>11554</v>
      </c>
      <c r="O7871" s="16"/>
      <c r="Q7871" s="18">
        <f>SUBTOTAL(9,Q7869:Q7870)</f>
        <v>117205.94</v>
      </c>
      <c r="R7871" s="18">
        <f>SUBTOTAL(9,R7869:R7870)</f>
        <v>0</v>
      </c>
      <c r="S7871" s="18">
        <f>SUBTOTAL(9,S7869:S7870)</f>
        <v>117205.94</v>
      </c>
      <c r="T7871" s="18">
        <f>SUBTOTAL(9,T7869:T7870)</f>
        <v>0</v>
      </c>
      <c r="U7871" s="10">
        <f t="shared" si="246"/>
        <v>0</v>
      </c>
      <c r="V7871" s="20">
        <f t="shared" si="247"/>
        <v>0</v>
      </c>
    </row>
    <row r="7872" spans="1:22" outlineLevel="2" x14ac:dyDescent="0.35">
      <c r="C7872" s="13" t="s">
        <v>11063</v>
      </c>
      <c r="O7872" s="16"/>
      <c r="Q7872" s="18">
        <f>SUBTOTAL(9,Q7869:Q7870)</f>
        <v>117205.94</v>
      </c>
      <c r="R7872" s="18">
        <f>SUBTOTAL(9,R7869:R7870)</f>
        <v>0</v>
      </c>
      <c r="S7872" s="18">
        <f>SUBTOTAL(9,S7869:S7870)</f>
        <v>117205.94</v>
      </c>
      <c r="T7872" s="18">
        <f>SUBTOTAL(9,T7869:T7870)</f>
        <v>0</v>
      </c>
      <c r="U7872" s="10">
        <f t="shared" si="246"/>
        <v>0</v>
      </c>
      <c r="V7872" s="20">
        <f t="shared" si="247"/>
        <v>0</v>
      </c>
    </row>
    <row r="7873" spans="1:22" outlineLevel="4" x14ac:dyDescent="0.35">
      <c r="A7873" s="6" t="s">
        <v>1200</v>
      </c>
      <c r="B7873" s="6" t="s">
        <v>1201</v>
      </c>
      <c r="C7873" s="12" t="s">
        <v>8472</v>
      </c>
      <c r="D7873" s="5" t="s">
        <v>8473</v>
      </c>
      <c r="E7873" s="6" t="s">
        <v>8473</v>
      </c>
      <c r="F7873" s="1" t="s">
        <v>4</v>
      </c>
      <c r="G7873" s="15" t="s">
        <v>1204</v>
      </c>
      <c r="H7873" s="1" t="s">
        <v>1206</v>
      </c>
      <c r="I7873" s="2" t="s">
        <v>1207</v>
      </c>
      <c r="J7873" s="6" t="s">
        <v>4</v>
      </c>
      <c r="K7873" s="6" t="s">
        <v>4</v>
      </c>
      <c r="L7873" s="6" t="s">
        <v>4</v>
      </c>
      <c r="M7873" s="6" t="s">
        <v>5</v>
      </c>
      <c r="N7873" s="6" t="s">
        <v>8474</v>
      </c>
      <c r="O7873" s="16">
        <v>44831</v>
      </c>
      <c r="P7873" s="6" t="s">
        <v>7</v>
      </c>
      <c r="Q7873" s="18">
        <v>3158.78</v>
      </c>
      <c r="R7873" s="18">
        <v>0</v>
      </c>
      <c r="S7873" s="18">
        <v>3158.78</v>
      </c>
      <c r="T7873" s="18">
        <v>0</v>
      </c>
      <c r="U7873" s="10">
        <f t="shared" si="246"/>
        <v>0</v>
      </c>
      <c r="V7873" s="20">
        <f t="shared" si="247"/>
        <v>0</v>
      </c>
    </row>
    <row r="7874" spans="1:22" outlineLevel="4" x14ac:dyDescent="0.35">
      <c r="A7874" s="6" t="s">
        <v>1200</v>
      </c>
      <c r="B7874" s="6" t="s">
        <v>1201</v>
      </c>
      <c r="C7874" s="12" t="s">
        <v>8472</v>
      </c>
      <c r="D7874" s="5" t="s">
        <v>8473</v>
      </c>
      <c r="E7874" s="6" t="s">
        <v>8473</v>
      </c>
      <c r="F7874" s="1" t="s">
        <v>4</v>
      </c>
      <c r="G7874" s="15" t="s">
        <v>1204</v>
      </c>
      <c r="H7874" s="1" t="s">
        <v>1206</v>
      </c>
      <c r="I7874" s="2" t="s">
        <v>1207</v>
      </c>
      <c r="J7874" s="6" t="s">
        <v>4</v>
      </c>
      <c r="K7874" s="6" t="s">
        <v>4</v>
      </c>
      <c r="L7874" s="6" t="s">
        <v>4</v>
      </c>
      <c r="M7874" s="6" t="s">
        <v>5</v>
      </c>
      <c r="N7874" s="6" t="s">
        <v>8475</v>
      </c>
      <c r="O7874" s="16">
        <v>44923</v>
      </c>
      <c r="P7874" s="6" t="s">
        <v>7</v>
      </c>
      <c r="Q7874" s="18">
        <v>3158.78</v>
      </c>
      <c r="R7874" s="18">
        <v>0</v>
      </c>
      <c r="S7874" s="18">
        <v>3158.78</v>
      </c>
      <c r="T7874" s="18">
        <v>0</v>
      </c>
      <c r="U7874" s="10">
        <f t="shared" si="246"/>
        <v>0</v>
      </c>
      <c r="V7874" s="20">
        <f t="shared" si="247"/>
        <v>0</v>
      </c>
    </row>
    <row r="7875" spans="1:22" outlineLevel="3" x14ac:dyDescent="0.35">
      <c r="H7875" s="14" t="s">
        <v>11554</v>
      </c>
      <c r="O7875" s="16"/>
      <c r="Q7875" s="18">
        <f>SUBTOTAL(9,Q7873:Q7874)</f>
        <v>6317.56</v>
      </c>
      <c r="R7875" s="18">
        <f>SUBTOTAL(9,R7873:R7874)</f>
        <v>0</v>
      </c>
      <c r="S7875" s="18">
        <f>SUBTOTAL(9,S7873:S7874)</f>
        <v>6317.56</v>
      </c>
      <c r="T7875" s="18">
        <f>SUBTOTAL(9,T7873:T7874)</f>
        <v>0</v>
      </c>
      <c r="U7875" s="10">
        <f t="shared" ref="U7875:U7938" si="248">Q7875-R7875-S7875-T7875</f>
        <v>0</v>
      </c>
      <c r="V7875" s="20">
        <f t="shared" ref="V7875:V7938" si="249">Q7875-R7875-S7875-T7875</f>
        <v>0</v>
      </c>
    </row>
    <row r="7876" spans="1:22" outlineLevel="2" x14ac:dyDescent="0.35">
      <c r="C7876" s="13" t="s">
        <v>11064</v>
      </c>
      <c r="O7876" s="16"/>
      <c r="Q7876" s="18">
        <f>SUBTOTAL(9,Q7873:Q7874)</f>
        <v>6317.56</v>
      </c>
      <c r="R7876" s="18">
        <f>SUBTOTAL(9,R7873:R7874)</f>
        <v>0</v>
      </c>
      <c r="S7876" s="18">
        <f>SUBTOTAL(9,S7873:S7874)</f>
        <v>6317.56</v>
      </c>
      <c r="T7876" s="18">
        <f>SUBTOTAL(9,T7873:T7874)</f>
        <v>0</v>
      </c>
      <c r="U7876" s="10">
        <f t="shared" si="248"/>
        <v>0</v>
      </c>
      <c r="V7876" s="20">
        <f t="shared" si="249"/>
        <v>0</v>
      </c>
    </row>
    <row r="7877" spans="1:22" outlineLevel="4" x14ac:dyDescent="0.35">
      <c r="A7877" s="6" t="s">
        <v>1200</v>
      </c>
      <c r="B7877" s="6" t="s">
        <v>1201</v>
      </c>
      <c r="C7877" s="12" t="s">
        <v>8476</v>
      </c>
      <c r="D7877" s="5" t="s">
        <v>8477</v>
      </c>
      <c r="E7877" s="6" t="s">
        <v>8477</v>
      </c>
      <c r="F7877" s="1" t="s">
        <v>4</v>
      </c>
      <c r="G7877" s="15" t="s">
        <v>1204</v>
      </c>
      <c r="H7877" s="1" t="s">
        <v>1206</v>
      </c>
      <c r="I7877" s="2" t="s">
        <v>1207</v>
      </c>
      <c r="J7877" s="6" t="s">
        <v>4</v>
      </c>
      <c r="K7877" s="6" t="s">
        <v>4</v>
      </c>
      <c r="L7877" s="6" t="s">
        <v>4</v>
      </c>
      <c r="M7877" s="6" t="s">
        <v>5</v>
      </c>
      <c r="N7877" s="6" t="s">
        <v>8478</v>
      </c>
      <c r="O7877" s="16">
        <v>44831</v>
      </c>
      <c r="P7877" s="6" t="s">
        <v>7</v>
      </c>
      <c r="Q7877" s="18">
        <v>1470.51</v>
      </c>
      <c r="R7877" s="18">
        <v>0</v>
      </c>
      <c r="S7877" s="18">
        <v>1470.51</v>
      </c>
      <c r="T7877" s="18">
        <v>0</v>
      </c>
      <c r="U7877" s="10">
        <f t="shared" si="248"/>
        <v>0</v>
      </c>
      <c r="V7877" s="20">
        <f t="shared" si="249"/>
        <v>0</v>
      </c>
    </row>
    <row r="7878" spans="1:22" outlineLevel="4" x14ac:dyDescent="0.35">
      <c r="A7878" s="6" t="s">
        <v>1200</v>
      </c>
      <c r="B7878" s="6" t="s">
        <v>1201</v>
      </c>
      <c r="C7878" s="12" t="s">
        <v>8476</v>
      </c>
      <c r="D7878" s="5" t="s">
        <v>8477</v>
      </c>
      <c r="E7878" s="6" t="s">
        <v>8477</v>
      </c>
      <c r="F7878" s="1" t="s">
        <v>4</v>
      </c>
      <c r="G7878" s="15" t="s">
        <v>1204</v>
      </c>
      <c r="H7878" s="1" t="s">
        <v>1206</v>
      </c>
      <c r="I7878" s="2" t="s">
        <v>1207</v>
      </c>
      <c r="J7878" s="6" t="s">
        <v>4</v>
      </c>
      <c r="K7878" s="6" t="s">
        <v>4</v>
      </c>
      <c r="L7878" s="6" t="s">
        <v>4</v>
      </c>
      <c r="M7878" s="6" t="s">
        <v>5</v>
      </c>
      <c r="N7878" s="6" t="s">
        <v>8479</v>
      </c>
      <c r="O7878" s="16">
        <v>44923</v>
      </c>
      <c r="P7878" s="6" t="s">
        <v>7</v>
      </c>
      <c r="Q7878" s="18">
        <v>1470.5</v>
      </c>
      <c r="R7878" s="18">
        <v>0</v>
      </c>
      <c r="S7878" s="18">
        <v>1470.5</v>
      </c>
      <c r="T7878" s="18">
        <v>0</v>
      </c>
      <c r="U7878" s="10">
        <f t="shared" si="248"/>
        <v>0</v>
      </c>
      <c r="V7878" s="20">
        <f t="shared" si="249"/>
        <v>0</v>
      </c>
    </row>
    <row r="7879" spans="1:22" outlineLevel="3" x14ac:dyDescent="0.35">
      <c r="H7879" s="14" t="s">
        <v>11554</v>
      </c>
      <c r="O7879" s="16"/>
      <c r="Q7879" s="18">
        <f>SUBTOTAL(9,Q7877:Q7878)</f>
        <v>2941.01</v>
      </c>
      <c r="R7879" s="18">
        <f>SUBTOTAL(9,R7877:R7878)</f>
        <v>0</v>
      </c>
      <c r="S7879" s="18">
        <f>SUBTOTAL(9,S7877:S7878)</f>
        <v>2941.01</v>
      </c>
      <c r="T7879" s="18">
        <f>SUBTOTAL(9,T7877:T7878)</f>
        <v>0</v>
      </c>
      <c r="U7879" s="10">
        <f t="shared" si="248"/>
        <v>0</v>
      </c>
      <c r="V7879" s="20">
        <f t="shared" si="249"/>
        <v>0</v>
      </c>
    </row>
    <row r="7880" spans="1:22" outlineLevel="2" x14ac:dyDescent="0.35">
      <c r="C7880" s="13" t="s">
        <v>11065</v>
      </c>
      <c r="O7880" s="16"/>
      <c r="Q7880" s="18">
        <f>SUBTOTAL(9,Q7877:Q7878)</f>
        <v>2941.01</v>
      </c>
      <c r="R7880" s="18">
        <f>SUBTOTAL(9,R7877:R7878)</f>
        <v>0</v>
      </c>
      <c r="S7880" s="18">
        <f>SUBTOTAL(9,S7877:S7878)</f>
        <v>2941.01</v>
      </c>
      <c r="T7880" s="18">
        <f>SUBTOTAL(9,T7877:T7878)</f>
        <v>0</v>
      </c>
      <c r="U7880" s="10">
        <f t="shared" si="248"/>
        <v>0</v>
      </c>
      <c r="V7880" s="20">
        <f t="shared" si="249"/>
        <v>0</v>
      </c>
    </row>
    <row r="7881" spans="1:22" outlineLevel="4" x14ac:dyDescent="0.35">
      <c r="A7881" s="6" t="s">
        <v>1200</v>
      </c>
      <c r="B7881" s="6" t="s">
        <v>1201</v>
      </c>
      <c r="C7881" s="12" t="s">
        <v>8480</v>
      </c>
      <c r="D7881" s="5" t="s">
        <v>8481</v>
      </c>
      <c r="E7881" s="6" t="s">
        <v>8481</v>
      </c>
      <c r="F7881" s="1" t="s">
        <v>4</v>
      </c>
      <c r="G7881" s="15" t="s">
        <v>1204</v>
      </c>
      <c r="H7881" s="1" t="s">
        <v>1206</v>
      </c>
      <c r="I7881" s="2" t="s">
        <v>1207</v>
      </c>
      <c r="J7881" s="6" t="s">
        <v>4</v>
      </c>
      <c r="K7881" s="6" t="s">
        <v>4</v>
      </c>
      <c r="L7881" s="6" t="s">
        <v>4</v>
      </c>
      <c r="M7881" s="6" t="s">
        <v>5</v>
      </c>
      <c r="N7881" s="6" t="s">
        <v>8482</v>
      </c>
      <c r="O7881" s="16">
        <v>44831</v>
      </c>
      <c r="P7881" s="6" t="s">
        <v>7</v>
      </c>
      <c r="Q7881" s="18">
        <v>5201.5200000000004</v>
      </c>
      <c r="R7881" s="18">
        <v>0</v>
      </c>
      <c r="S7881" s="18">
        <v>5201.5200000000004</v>
      </c>
      <c r="T7881" s="18">
        <v>0</v>
      </c>
      <c r="U7881" s="10">
        <f t="shared" si="248"/>
        <v>0</v>
      </c>
      <c r="V7881" s="20">
        <f t="shared" si="249"/>
        <v>0</v>
      </c>
    </row>
    <row r="7882" spans="1:22" outlineLevel="4" x14ac:dyDescent="0.35">
      <c r="A7882" s="6" t="s">
        <v>1200</v>
      </c>
      <c r="B7882" s="6" t="s">
        <v>1201</v>
      </c>
      <c r="C7882" s="12" t="s">
        <v>8480</v>
      </c>
      <c r="D7882" s="5" t="s">
        <v>8481</v>
      </c>
      <c r="E7882" s="6" t="s">
        <v>8481</v>
      </c>
      <c r="F7882" s="1" t="s">
        <v>4</v>
      </c>
      <c r="G7882" s="15" t="s">
        <v>1204</v>
      </c>
      <c r="H7882" s="1" t="s">
        <v>1206</v>
      </c>
      <c r="I7882" s="2" t="s">
        <v>1207</v>
      </c>
      <c r="J7882" s="6" t="s">
        <v>4</v>
      </c>
      <c r="K7882" s="6" t="s">
        <v>4</v>
      </c>
      <c r="L7882" s="6" t="s">
        <v>4</v>
      </c>
      <c r="M7882" s="6" t="s">
        <v>5</v>
      </c>
      <c r="N7882" s="6" t="s">
        <v>8483</v>
      </c>
      <c r="O7882" s="16">
        <v>44832</v>
      </c>
      <c r="P7882" s="6" t="s">
        <v>7</v>
      </c>
      <c r="Q7882" s="18">
        <v>1230.83</v>
      </c>
      <c r="R7882" s="18">
        <v>0</v>
      </c>
      <c r="S7882" s="18">
        <v>1230.83</v>
      </c>
      <c r="T7882" s="18">
        <v>0</v>
      </c>
      <c r="U7882" s="10">
        <f t="shared" si="248"/>
        <v>0</v>
      </c>
      <c r="V7882" s="20">
        <f t="shared" si="249"/>
        <v>0</v>
      </c>
    </row>
    <row r="7883" spans="1:22" outlineLevel="4" x14ac:dyDescent="0.35">
      <c r="A7883" s="6" t="s">
        <v>1200</v>
      </c>
      <c r="B7883" s="6" t="s">
        <v>1201</v>
      </c>
      <c r="C7883" s="12" t="s">
        <v>8480</v>
      </c>
      <c r="D7883" s="5" t="s">
        <v>8481</v>
      </c>
      <c r="E7883" s="6" t="s">
        <v>8481</v>
      </c>
      <c r="F7883" s="1" t="s">
        <v>4</v>
      </c>
      <c r="G7883" s="15" t="s">
        <v>1204</v>
      </c>
      <c r="H7883" s="1" t="s">
        <v>1206</v>
      </c>
      <c r="I7883" s="2" t="s">
        <v>1207</v>
      </c>
      <c r="J7883" s="6" t="s">
        <v>4</v>
      </c>
      <c r="K7883" s="6" t="s">
        <v>4</v>
      </c>
      <c r="L7883" s="6" t="s">
        <v>4</v>
      </c>
      <c r="M7883" s="6" t="s">
        <v>5</v>
      </c>
      <c r="N7883" s="6" t="s">
        <v>8484</v>
      </c>
      <c r="O7883" s="16">
        <v>44923</v>
      </c>
      <c r="P7883" s="6" t="s">
        <v>7</v>
      </c>
      <c r="Q7883" s="18">
        <v>6432.34</v>
      </c>
      <c r="R7883" s="18">
        <v>0</v>
      </c>
      <c r="S7883" s="18">
        <v>6432.34</v>
      </c>
      <c r="T7883" s="18">
        <v>0</v>
      </c>
      <c r="U7883" s="10">
        <f t="shared" si="248"/>
        <v>0</v>
      </c>
      <c r="V7883" s="20">
        <f t="shared" si="249"/>
        <v>0</v>
      </c>
    </row>
    <row r="7884" spans="1:22" outlineLevel="3" x14ac:dyDescent="0.35">
      <c r="H7884" s="14" t="s">
        <v>11554</v>
      </c>
      <c r="O7884" s="16"/>
      <c r="Q7884" s="18">
        <f>SUBTOTAL(9,Q7881:Q7883)</f>
        <v>12864.69</v>
      </c>
      <c r="R7884" s="18">
        <f>SUBTOTAL(9,R7881:R7883)</f>
        <v>0</v>
      </c>
      <c r="S7884" s="18">
        <f>SUBTOTAL(9,S7881:S7883)</f>
        <v>12864.69</v>
      </c>
      <c r="T7884" s="18">
        <f>SUBTOTAL(9,T7881:T7883)</f>
        <v>0</v>
      </c>
      <c r="U7884" s="10">
        <f t="shared" si="248"/>
        <v>0</v>
      </c>
      <c r="V7884" s="20">
        <f t="shared" si="249"/>
        <v>0</v>
      </c>
    </row>
    <row r="7885" spans="1:22" outlineLevel="2" x14ac:dyDescent="0.35">
      <c r="C7885" s="13" t="s">
        <v>11066</v>
      </c>
      <c r="O7885" s="16"/>
      <c r="Q7885" s="18">
        <f>SUBTOTAL(9,Q7881:Q7883)</f>
        <v>12864.69</v>
      </c>
      <c r="R7885" s="18">
        <f>SUBTOTAL(9,R7881:R7883)</f>
        <v>0</v>
      </c>
      <c r="S7885" s="18">
        <f>SUBTOTAL(9,S7881:S7883)</f>
        <v>12864.69</v>
      </c>
      <c r="T7885" s="18">
        <f>SUBTOTAL(9,T7881:T7883)</f>
        <v>0</v>
      </c>
      <c r="U7885" s="10">
        <f t="shared" si="248"/>
        <v>0</v>
      </c>
      <c r="V7885" s="20">
        <f t="shared" si="249"/>
        <v>0</v>
      </c>
    </row>
    <row r="7886" spans="1:22" outlineLevel="4" x14ac:dyDescent="0.35">
      <c r="A7886" s="6" t="s">
        <v>1200</v>
      </c>
      <c r="B7886" s="6" t="s">
        <v>1201</v>
      </c>
      <c r="C7886" s="12" t="s">
        <v>8485</v>
      </c>
      <c r="D7886" s="5" t="s">
        <v>8486</v>
      </c>
      <c r="E7886" s="6" t="s">
        <v>8486</v>
      </c>
      <c r="F7886" s="1" t="s">
        <v>4</v>
      </c>
      <c r="G7886" s="15" t="s">
        <v>1204</v>
      </c>
      <c r="H7886" s="1" t="s">
        <v>1206</v>
      </c>
      <c r="I7886" s="2" t="s">
        <v>1207</v>
      </c>
      <c r="J7886" s="6" t="s">
        <v>4</v>
      </c>
      <c r="K7886" s="6" t="s">
        <v>4</v>
      </c>
      <c r="L7886" s="6" t="s">
        <v>4</v>
      </c>
      <c r="M7886" s="6" t="s">
        <v>5</v>
      </c>
      <c r="N7886" s="6" t="s">
        <v>8487</v>
      </c>
      <c r="O7886" s="16">
        <v>44831</v>
      </c>
      <c r="P7886" s="6" t="s">
        <v>7</v>
      </c>
      <c r="Q7886" s="18">
        <v>52008.45</v>
      </c>
      <c r="R7886" s="18">
        <v>0</v>
      </c>
      <c r="S7886" s="18">
        <v>52008.45</v>
      </c>
      <c r="T7886" s="18">
        <v>0</v>
      </c>
      <c r="U7886" s="10">
        <f t="shared" si="248"/>
        <v>0</v>
      </c>
      <c r="V7886" s="20">
        <f t="shared" si="249"/>
        <v>0</v>
      </c>
    </row>
    <row r="7887" spans="1:22" outlineLevel="4" x14ac:dyDescent="0.35">
      <c r="A7887" s="6" t="s">
        <v>1200</v>
      </c>
      <c r="B7887" s="6" t="s">
        <v>1201</v>
      </c>
      <c r="C7887" s="12" t="s">
        <v>8485</v>
      </c>
      <c r="D7887" s="5" t="s">
        <v>8486</v>
      </c>
      <c r="E7887" s="6" t="s">
        <v>8486</v>
      </c>
      <c r="F7887" s="1" t="s">
        <v>4</v>
      </c>
      <c r="G7887" s="15" t="s">
        <v>1204</v>
      </c>
      <c r="H7887" s="1" t="s">
        <v>1206</v>
      </c>
      <c r="I7887" s="2" t="s">
        <v>1207</v>
      </c>
      <c r="J7887" s="6" t="s">
        <v>4</v>
      </c>
      <c r="K7887" s="6" t="s">
        <v>4</v>
      </c>
      <c r="L7887" s="6" t="s">
        <v>4</v>
      </c>
      <c r="M7887" s="6" t="s">
        <v>5</v>
      </c>
      <c r="N7887" s="6" t="s">
        <v>8488</v>
      </c>
      <c r="O7887" s="16">
        <v>44923</v>
      </c>
      <c r="P7887" s="6" t="s">
        <v>7</v>
      </c>
      <c r="Q7887" s="18">
        <v>52008.44</v>
      </c>
      <c r="R7887" s="18">
        <v>0</v>
      </c>
      <c r="S7887" s="18">
        <v>52008.44</v>
      </c>
      <c r="T7887" s="18">
        <v>0</v>
      </c>
      <c r="U7887" s="10">
        <f t="shared" si="248"/>
        <v>0</v>
      </c>
      <c r="V7887" s="20">
        <f t="shared" si="249"/>
        <v>0</v>
      </c>
    </row>
    <row r="7888" spans="1:22" outlineLevel="3" x14ac:dyDescent="0.35">
      <c r="H7888" s="14" t="s">
        <v>11554</v>
      </c>
      <c r="O7888" s="16"/>
      <c r="Q7888" s="18">
        <f>SUBTOTAL(9,Q7886:Q7887)</f>
        <v>104016.89</v>
      </c>
      <c r="R7888" s="18">
        <f>SUBTOTAL(9,R7886:R7887)</f>
        <v>0</v>
      </c>
      <c r="S7888" s="18">
        <f>SUBTOTAL(9,S7886:S7887)</f>
        <v>104016.89</v>
      </c>
      <c r="T7888" s="18">
        <f>SUBTOTAL(9,T7886:T7887)</f>
        <v>0</v>
      </c>
      <c r="U7888" s="10">
        <f t="shared" si="248"/>
        <v>0</v>
      </c>
      <c r="V7888" s="20">
        <f t="shared" si="249"/>
        <v>0</v>
      </c>
    </row>
    <row r="7889" spans="1:22" outlineLevel="2" x14ac:dyDescent="0.35">
      <c r="C7889" s="13" t="s">
        <v>11067</v>
      </c>
      <c r="O7889" s="16"/>
      <c r="Q7889" s="18">
        <f>SUBTOTAL(9,Q7886:Q7887)</f>
        <v>104016.89</v>
      </c>
      <c r="R7889" s="18">
        <f>SUBTOTAL(9,R7886:R7887)</f>
        <v>0</v>
      </c>
      <c r="S7889" s="18">
        <f>SUBTOTAL(9,S7886:S7887)</f>
        <v>104016.89</v>
      </c>
      <c r="T7889" s="18">
        <f>SUBTOTAL(9,T7886:T7887)</f>
        <v>0</v>
      </c>
      <c r="U7889" s="10">
        <f t="shared" si="248"/>
        <v>0</v>
      </c>
      <c r="V7889" s="20">
        <f t="shared" si="249"/>
        <v>0</v>
      </c>
    </row>
    <row r="7890" spans="1:22" outlineLevel="4" x14ac:dyDescent="0.35">
      <c r="A7890" s="6" t="s">
        <v>1200</v>
      </c>
      <c r="B7890" s="6" t="s">
        <v>1201</v>
      </c>
      <c r="C7890" s="12" t="s">
        <v>8489</v>
      </c>
      <c r="D7890" s="5" t="s">
        <v>8490</v>
      </c>
      <c r="E7890" s="6" t="s">
        <v>8490</v>
      </c>
      <c r="F7890" s="1" t="s">
        <v>4</v>
      </c>
      <c r="G7890" s="15" t="s">
        <v>1204</v>
      </c>
      <c r="H7890" s="1" t="s">
        <v>1206</v>
      </c>
      <c r="I7890" s="2" t="s">
        <v>1207</v>
      </c>
      <c r="J7890" s="6" t="s">
        <v>4</v>
      </c>
      <c r="K7890" s="6" t="s">
        <v>4</v>
      </c>
      <c r="L7890" s="6" t="s">
        <v>4</v>
      </c>
      <c r="M7890" s="6" t="s">
        <v>5</v>
      </c>
      <c r="N7890" s="6" t="s">
        <v>8491</v>
      </c>
      <c r="O7890" s="16">
        <v>44831</v>
      </c>
      <c r="P7890" s="6" t="s">
        <v>7</v>
      </c>
      <c r="Q7890" s="18">
        <v>9740.0400000000009</v>
      </c>
      <c r="R7890" s="18">
        <v>0</v>
      </c>
      <c r="S7890" s="18">
        <v>9740.0400000000009</v>
      </c>
      <c r="T7890" s="18">
        <v>0</v>
      </c>
      <c r="U7890" s="10">
        <f t="shared" si="248"/>
        <v>0</v>
      </c>
      <c r="V7890" s="20">
        <f t="shared" si="249"/>
        <v>0</v>
      </c>
    </row>
    <row r="7891" spans="1:22" outlineLevel="4" x14ac:dyDescent="0.35">
      <c r="A7891" s="6" t="s">
        <v>1200</v>
      </c>
      <c r="B7891" s="6" t="s">
        <v>1201</v>
      </c>
      <c r="C7891" s="12" t="s">
        <v>8489</v>
      </c>
      <c r="D7891" s="5" t="s">
        <v>8490</v>
      </c>
      <c r="E7891" s="6" t="s">
        <v>8490</v>
      </c>
      <c r="F7891" s="1" t="s">
        <v>4</v>
      </c>
      <c r="G7891" s="15" t="s">
        <v>1204</v>
      </c>
      <c r="H7891" s="1" t="s">
        <v>1206</v>
      </c>
      <c r="I7891" s="2" t="s">
        <v>1207</v>
      </c>
      <c r="J7891" s="6" t="s">
        <v>4</v>
      </c>
      <c r="K7891" s="6" t="s">
        <v>4</v>
      </c>
      <c r="L7891" s="6" t="s">
        <v>4</v>
      </c>
      <c r="M7891" s="6" t="s">
        <v>5</v>
      </c>
      <c r="N7891" s="6" t="s">
        <v>8492</v>
      </c>
      <c r="O7891" s="16">
        <v>44923</v>
      </c>
      <c r="P7891" s="6" t="s">
        <v>7</v>
      </c>
      <c r="Q7891" s="18">
        <v>9740.0300000000007</v>
      </c>
      <c r="R7891" s="18">
        <v>0</v>
      </c>
      <c r="S7891" s="18">
        <v>9740.0300000000007</v>
      </c>
      <c r="T7891" s="18">
        <v>0</v>
      </c>
      <c r="U7891" s="10">
        <f t="shared" si="248"/>
        <v>0</v>
      </c>
      <c r="V7891" s="20">
        <f t="shared" si="249"/>
        <v>0</v>
      </c>
    </row>
    <row r="7892" spans="1:22" outlineLevel="3" x14ac:dyDescent="0.35">
      <c r="H7892" s="14" t="s">
        <v>11554</v>
      </c>
      <c r="O7892" s="16"/>
      <c r="Q7892" s="18">
        <f>SUBTOTAL(9,Q7890:Q7891)</f>
        <v>19480.07</v>
      </c>
      <c r="R7892" s="18">
        <f>SUBTOTAL(9,R7890:R7891)</f>
        <v>0</v>
      </c>
      <c r="S7892" s="18">
        <f>SUBTOTAL(9,S7890:S7891)</f>
        <v>19480.07</v>
      </c>
      <c r="T7892" s="18">
        <f>SUBTOTAL(9,T7890:T7891)</f>
        <v>0</v>
      </c>
      <c r="U7892" s="10">
        <f t="shared" si="248"/>
        <v>0</v>
      </c>
      <c r="V7892" s="20">
        <f t="shared" si="249"/>
        <v>0</v>
      </c>
    </row>
    <row r="7893" spans="1:22" outlineLevel="2" x14ac:dyDescent="0.35">
      <c r="C7893" s="13" t="s">
        <v>11068</v>
      </c>
      <c r="O7893" s="16"/>
      <c r="Q7893" s="18">
        <f>SUBTOTAL(9,Q7890:Q7891)</f>
        <v>19480.07</v>
      </c>
      <c r="R7893" s="18">
        <f>SUBTOTAL(9,R7890:R7891)</f>
        <v>0</v>
      </c>
      <c r="S7893" s="18">
        <f>SUBTOTAL(9,S7890:S7891)</f>
        <v>19480.07</v>
      </c>
      <c r="T7893" s="18">
        <f>SUBTOTAL(9,T7890:T7891)</f>
        <v>0</v>
      </c>
      <c r="U7893" s="10">
        <f t="shared" si="248"/>
        <v>0</v>
      </c>
      <c r="V7893" s="20">
        <f t="shared" si="249"/>
        <v>0</v>
      </c>
    </row>
    <row r="7894" spans="1:22" outlineLevel="4" x14ac:dyDescent="0.35">
      <c r="A7894" s="6" t="s">
        <v>1200</v>
      </c>
      <c r="B7894" s="6" t="s">
        <v>1201</v>
      </c>
      <c r="C7894" s="12" t="s">
        <v>8493</v>
      </c>
      <c r="D7894" s="5" t="s">
        <v>8494</v>
      </c>
      <c r="E7894" s="6" t="s">
        <v>8494</v>
      </c>
      <c r="F7894" s="1" t="s">
        <v>4</v>
      </c>
      <c r="G7894" s="15" t="s">
        <v>1204</v>
      </c>
      <c r="H7894" s="1" t="s">
        <v>1206</v>
      </c>
      <c r="I7894" s="2" t="s">
        <v>1207</v>
      </c>
      <c r="J7894" s="6" t="s">
        <v>4</v>
      </c>
      <c r="K7894" s="6" t="s">
        <v>4</v>
      </c>
      <c r="L7894" s="6" t="s">
        <v>4</v>
      </c>
      <c r="M7894" s="6" t="s">
        <v>5</v>
      </c>
      <c r="N7894" s="6" t="s">
        <v>8495</v>
      </c>
      <c r="O7894" s="16">
        <v>44831</v>
      </c>
      <c r="P7894" s="6" t="s">
        <v>7</v>
      </c>
      <c r="Q7894" s="18">
        <v>357471.54</v>
      </c>
      <c r="R7894" s="18">
        <v>0</v>
      </c>
      <c r="S7894" s="18">
        <v>357471.54</v>
      </c>
      <c r="T7894" s="18">
        <v>0</v>
      </c>
      <c r="U7894" s="10">
        <f t="shared" si="248"/>
        <v>0</v>
      </c>
      <c r="V7894" s="20">
        <f t="shared" si="249"/>
        <v>0</v>
      </c>
    </row>
    <row r="7895" spans="1:22" outlineLevel="4" x14ac:dyDescent="0.35">
      <c r="A7895" s="6" t="s">
        <v>1200</v>
      </c>
      <c r="B7895" s="6" t="s">
        <v>1201</v>
      </c>
      <c r="C7895" s="12" t="s">
        <v>8493</v>
      </c>
      <c r="D7895" s="5" t="s">
        <v>8494</v>
      </c>
      <c r="E7895" s="6" t="s">
        <v>8494</v>
      </c>
      <c r="F7895" s="1" t="s">
        <v>4</v>
      </c>
      <c r="G7895" s="15" t="s">
        <v>1204</v>
      </c>
      <c r="H7895" s="1" t="s">
        <v>1206</v>
      </c>
      <c r="I7895" s="2" t="s">
        <v>1207</v>
      </c>
      <c r="J7895" s="6" t="s">
        <v>4</v>
      </c>
      <c r="K7895" s="6" t="s">
        <v>4</v>
      </c>
      <c r="L7895" s="6" t="s">
        <v>4</v>
      </c>
      <c r="M7895" s="6" t="s">
        <v>5</v>
      </c>
      <c r="N7895" s="6" t="s">
        <v>8496</v>
      </c>
      <c r="O7895" s="16">
        <v>44923</v>
      </c>
      <c r="P7895" s="6" t="s">
        <v>7</v>
      </c>
      <c r="Q7895" s="18">
        <v>357471.52</v>
      </c>
      <c r="R7895" s="18">
        <v>0</v>
      </c>
      <c r="S7895" s="18">
        <v>357471.52</v>
      </c>
      <c r="T7895" s="18">
        <v>0</v>
      </c>
      <c r="U7895" s="10">
        <f t="shared" si="248"/>
        <v>0</v>
      </c>
      <c r="V7895" s="20">
        <f t="shared" si="249"/>
        <v>0</v>
      </c>
    </row>
    <row r="7896" spans="1:22" outlineLevel="3" x14ac:dyDescent="0.35">
      <c r="H7896" s="14" t="s">
        <v>11554</v>
      </c>
      <c r="O7896" s="16"/>
      <c r="Q7896" s="18">
        <f>SUBTOTAL(9,Q7894:Q7895)</f>
        <v>714943.06</v>
      </c>
      <c r="R7896" s="18">
        <f>SUBTOTAL(9,R7894:R7895)</f>
        <v>0</v>
      </c>
      <c r="S7896" s="18">
        <f>SUBTOTAL(9,S7894:S7895)</f>
        <v>714943.06</v>
      </c>
      <c r="T7896" s="18">
        <f>SUBTOTAL(9,T7894:T7895)</f>
        <v>0</v>
      </c>
      <c r="U7896" s="10">
        <f t="shared" si="248"/>
        <v>0</v>
      </c>
      <c r="V7896" s="20">
        <f t="shared" si="249"/>
        <v>0</v>
      </c>
    </row>
    <row r="7897" spans="1:22" ht="29" outlineLevel="4" x14ac:dyDescent="0.35">
      <c r="A7897" s="6" t="s">
        <v>743</v>
      </c>
      <c r="B7897" s="6" t="s">
        <v>744</v>
      </c>
      <c r="C7897" s="12" t="s">
        <v>8493</v>
      </c>
      <c r="D7897" s="5" t="s">
        <v>8497</v>
      </c>
      <c r="E7897" s="6" t="s">
        <v>8497</v>
      </c>
      <c r="F7897" s="1" t="s">
        <v>13024</v>
      </c>
      <c r="G7897" s="15" t="s">
        <v>4</v>
      </c>
      <c r="H7897" s="1" t="s">
        <v>8500</v>
      </c>
      <c r="I7897" s="2" t="s">
        <v>8501</v>
      </c>
      <c r="J7897" s="6" t="s">
        <v>8498</v>
      </c>
      <c r="K7897" s="6" t="s">
        <v>4</v>
      </c>
      <c r="L7897" s="6" t="s">
        <v>4</v>
      </c>
      <c r="M7897" s="6" t="s">
        <v>5</v>
      </c>
      <c r="N7897" s="6" t="s">
        <v>8499</v>
      </c>
      <c r="O7897" s="16">
        <v>44782</v>
      </c>
      <c r="P7897" s="6" t="s">
        <v>7</v>
      </c>
      <c r="Q7897" s="18">
        <v>-31062.82</v>
      </c>
      <c r="R7897" s="18">
        <v>-31062.82</v>
      </c>
      <c r="S7897" s="18">
        <v>0</v>
      </c>
      <c r="T7897" s="18">
        <v>0</v>
      </c>
      <c r="U7897" s="10">
        <f t="shared" si="248"/>
        <v>0</v>
      </c>
      <c r="V7897" s="20">
        <f t="shared" si="249"/>
        <v>0</v>
      </c>
    </row>
    <row r="7898" spans="1:22" outlineLevel="3" x14ac:dyDescent="0.35">
      <c r="H7898" s="14" t="s">
        <v>12685</v>
      </c>
      <c r="O7898" s="16"/>
      <c r="Q7898" s="18">
        <f>SUBTOTAL(9,Q7897:Q7897)</f>
        <v>-31062.82</v>
      </c>
      <c r="R7898" s="18">
        <f>SUBTOTAL(9,R7897:R7897)</f>
        <v>-31062.82</v>
      </c>
      <c r="S7898" s="18">
        <f>SUBTOTAL(9,S7897:S7897)</f>
        <v>0</v>
      </c>
      <c r="T7898" s="18">
        <f>SUBTOTAL(9,T7897:T7897)</f>
        <v>0</v>
      </c>
      <c r="U7898" s="10">
        <f t="shared" si="248"/>
        <v>0</v>
      </c>
      <c r="V7898" s="20">
        <f t="shared" si="249"/>
        <v>0</v>
      </c>
    </row>
    <row r="7899" spans="1:22" ht="29" outlineLevel="4" x14ac:dyDescent="0.35">
      <c r="A7899" s="6" t="s">
        <v>743</v>
      </c>
      <c r="B7899" s="6" t="s">
        <v>744</v>
      </c>
      <c r="C7899" s="12" t="s">
        <v>8493</v>
      </c>
      <c r="D7899" s="5" t="s">
        <v>8497</v>
      </c>
      <c r="E7899" s="6" t="s">
        <v>8497</v>
      </c>
      <c r="F7899" s="1" t="s">
        <v>4</v>
      </c>
      <c r="G7899" s="15" t="s">
        <v>1297</v>
      </c>
      <c r="H7899" s="1" t="s">
        <v>8504</v>
      </c>
      <c r="I7899" s="2" t="s">
        <v>8505</v>
      </c>
      <c r="J7899" s="6" t="s">
        <v>8498</v>
      </c>
      <c r="K7899" s="6" t="s">
        <v>4</v>
      </c>
      <c r="L7899" s="6" t="s">
        <v>4</v>
      </c>
      <c r="M7899" s="6" t="s">
        <v>5</v>
      </c>
      <c r="N7899" s="6" t="s">
        <v>8502</v>
      </c>
      <c r="O7899" s="16">
        <v>44823</v>
      </c>
      <c r="P7899" s="6" t="s">
        <v>8503</v>
      </c>
      <c r="Q7899" s="18">
        <v>9625.74</v>
      </c>
      <c r="R7899" s="18">
        <v>0</v>
      </c>
      <c r="S7899" s="18">
        <v>0</v>
      </c>
      <c r="T7899" s="18">
        <v>9625.74</v>
      </c>
      <c r="U7899" s="10">
        <f t="shared" si="248"/>
        <v>0</v>
      </c>
      <c r="V7899" s="20">
        <f t="shared" si="249"/>
        <v>0</v>
      </c>
    </row>
    <row r="7900" spans="1:22" ht="29" outlineLevel="4" x14ac:dyDescent="0.35">
      <c r="A7900" s="6" t="s">
        <v>743</v>
      </c>
      <c r="B7900" s="6" t="s">
        <v>744</v>
      </c>
      <c r="C7900" s="12" t="s">
        <v>8493</v>
      </c>
      <c r="D7900" s="5" t="s">
        <v>8497</v>
      </c>
      <c r="E7900" s="6" t="s">
        <v>8497</v>
      </c>
      <c r="F7900" s="1" t="s">
        <v>13024</v>
      </c>
      <c r="G7900" s="15" t="s">
        <v>4</v>
      </c>
      <c r="H7900" s="1" t="s">
        <v>8504</v>
      </c>
      <c r="I7900" s="2" t="s">
        <v>8505</v>
      </c>
      <c r="J7900" s="6" t="s">
        <v>8498</v>
      </c>
      <c r="K7900" s="6" t="s">
        <v>4</v>
      </c>
      <c r="L7900" s="6" t="s">
        <v>4</v>
      </c>
      <c r="M7900" s="6" t="s">
        <v>5</v>
      </c>
      <c r="N7900" s="6" t="s">
        <v>8502</v>
      </c>
      <c r="O7900" s="16">
        <v>44823</v>
      </c>
      <c r="P7900" s="6" t="s">
        <v>8503</v>
      </c>
      <c r="Q7900" s="18">
        <v>823.35</v>
      </c>
      <c r="R7900" s="18">
        <v>823.35</v>
      </c>
      <c r="S7900" s="18">
        <v>0</v>
      </c>
      <c r="T7900" s="18">
        <v>0</v>
      </c>
      <c r="U7900" s="10">
        <f t="shared" si="248"/>
        <v>0</v>
      </c>
      <c r="V7900" s="20">
        <f t="shared" si="249"/>
        <v>0</v>
      </c>
    </row>
    <row r="7901" spans="1:22" outlineLevel="3" x14ac:dyDescent="0.35">
      <c r="H7901" s="14" t="s">
        <v>12686</v>
      </c>
      <c r="O7901" s="16"/>
      <c r="Q7901" s="18">
        <f>SUBTOTAL(9,Q7899:Q7900)</f>
        <v>10449.09</v>
      </c>
      <c r="R7901" s="18">
        <f>SUBTOTAL(9,R7899:R7900)</f>
        <v>823.35</v>
      </c>
      <c r="S7901" s="18">
        <f>SUBTOTAL(9,S7899:S7900)</f>
        <v>0</v>
      </c>
      <c r="T7901" s="18">
        <f>SUBTOTAL(9,T7899:T7900)</f>
        <v>9625.74</v>
      </c>
      <c r="U7901" s="10">
        <f t="shared" si="248"/>
        <v>0</v>
      </c>
      <c r="V7901" s="20">
        <f t="shared" si="249"/>
        <v>0</v>
      </c>
    </row>
    <row r="7902" spans="1:22" ht="29" outlineLevel="4" x14ac:dyDescent="0.35">
      <c r="A7902" s="6" t="s">
        <v>743</v>
      </c>
      <c r="B7902" s="6" t="s">
        <v>744</v>
      </c>
      <c r="C7902" s="12" t="s">
        <v>8493</v>
      </c>
      <c r="D7902" s="5" t="s">
        <v>8497</v>
      </c>
      <c r="E7902" s="6" t="s">
        <v>8497</v>
      </c>
      <c r="F7902" s="1" t="s">
        <v>13024</v>
      </c>
      <c r="G7902" s="15" t="s">
        <v>4</v>
      </c>
      <c r="H7902" s="1" t="s">
        <v>8508</v>
      </c>
      <c r="I7902" s="2" t="s">
        <v>8509</v>
      </c>
      <c r="J7902" s="6" t="s">
        <v>8506</v>
      </c>
      <c r="K7902" s="6" t="s">
        <v>4</v>
      </c>
      <c r="L7902" s="6" t="s">
        <v>4</v>
      </c>
      <c r="M7902" s="6" t="s">
        <v>5</v>
      </c>
      <c r="N7902" s="6" t="s">
        <v>8507</v>
      </c>
      <c r="O7902" s="16">
        <v>44823</v>
      </c>
      <c r="P7902" s="6" t="s">
        <v>8503</v>
      </c>
      <c r="Q7902" s="18">
        <v>31841.26</v>
      </c>
      <c r="R7902" s="18">
        <v>31841.26</v>
      </c>
      <c r="S7902" s="18">
        <v>0</v>
      </c>
      <c r="T7902" s="18">
        <v>0</v>
      </c>
      <c r="U7902" s="10">
        <f t="shared" si="248"/>
        <v>0</v>
      </c>
      <c r="V7902" s="20">
        <f t="shared" si="249"/>
        <v>0</v>
      </c>
    </row>
    <row r="7903" spans="1:22" ht="29" outlineLevel="4" x14ac:dyDescent="0.35">
      <c r="A7903" s="6" t="s">
        <v>743</v>
      </c>
      <c r="B7903" s="6" t="s">
        <v>744</v>
      </c>
      <c r="C7903" s="12" t="s">
        <v>8493</v>
      </c>
      <c r="D7903" s="5" t="s">
        <v>8497</v>
      </c>
      <c r="E7903" s="6" t="s">
        <v>8497</v>
      </c>
      <c r="F7903" s="1" t="s">
        <v>13024</v>
      </c>
      <c r="G7903" s="15" t="s">
        <v>4</v>
      </c>
      <c r="H7903" s="1" t="s">
        <v>8508</v>
      </c>
      <c r="I7903" s="2" t="s">
        <v>8509</v>
      </c>
      <c r="J7903" s="6" t="s">
        <v>8506</v>
      </c>
      <c r="K7903" s="6" t="s">
        <v>4</v>
      </c>
      <c r="L7903" s="6" t="s">
        <v>4</v>
      </c>
      <c r="M7903" s="6" t="s">
        <v>5</v>
      </c>
      <c r="N7903" s="6" t="s">
        <v>8510</v>
      </c>
      <c r="O7903" s="16">
        <v>44991</v>
      </c>
      <c r="P7903" s="6" t="s">
        <v>7</v>
      </c>
      <c r="Q7903" s="18">
        <v>1545.31</v>
      </c>
      <c r="R7903" s="18">
        <v>1545.31</v>
      </c>
      <c r="S7903" s="18">
        <v>0</v>
      </c>
      <c r="T7903" s="18">
        <v>0</v>
      </c>
      <c r="U7903" s="10">
        <f t="shared" si="248"/>
        <v>0</v>
      </c>
      <c r="V7903" s="20">
        <f t="shared" si="249"/>
        <v>0</v>
      </c>
    </row>
    <row r="7904" spans="1:22" outlineLevel="3" x14ac:dyDescent="0.35">
      <c r="H7904" s="14" t="s">
        <v>12687</v>
      </c>
      <c r="O7904" s="16"/>
      <c r="Q7904" s="18">
        <f>SUBTOTAL(9,Q7902:Q7903)</f>
        <v>33386.57</v>
      </c>
      <c r="R7904" s="18">
        <f>SUBTOTAL(9,R7902:R7903)</f>
        <v>33386.57</v>
      </c>
      <c r="S7904" s="18">
        <f>SUBTOTAL(9,S7902:S7903)</f>
        <v>0</v>
      </c>
      <c r="T7904" s="18">
        <f>SUBTOTAL(9,T7902:T7903)</f>
        <v>0</v>
      </c>
      <c r="U7904" s="10">
        <f t="shared" si="248"/>
        <v>0</v>
      </c>
      <c r="V7904" s="20">
        <f t="shared" si="249"/>
        <v>0</v>
      </c>
    </row>
    <row r="7905" spans="1:22" ht="29" outlineLevel="4" x14ac:dyDescent="0.35">
      <c r="A7905" s="6" t="s">
        <v>743</v>
      </c>
      <c r="B7905" s="6" t="s">
        <v>744</v>
      </c>
      <c r="C7905" s="12" t="s">
        <v>8493</v>
      </c>
      <c r="D7905" s="5" t="s">
        <v>8497</v>
      </c>
      <c r="E7905" s="6" t="s">
        <v>8497</v>
      </c>
      <c r="F7905" s="1" t="s">
        <v>13024</v>
      </c>
      <c r="G7905" s="15" t="s">
        <v>4</v>
      </c>
      <c r="H7905" s="1" t="s">
        <v>8513</v>
      </c>
      <c r="I7905" s="2" t="s">
        <v>8514</v>
      </c>
      <c r="J7905" s="6" t="s">
        <v>8511</v>
      </c>
      <c r="K7905" s="6" t="s">
        <v>4</v>
      </c>
      <c r="L7905" s="6" t="s">
        <v>4</v>
      </c>
      <c r="M7905" s="6" t="s">
        <v>5</v>
      </c>
      <c r="N7905" s="6" t="s">
        <v>8512</v>
      </c>
      <c r="O7905" s="16">
        <v>44991</v>
      </c>
      <c r="P7905" s="6" t="s">
        <v>7</v>
      </c>
      <c r="Q7905" s="18">
        <v>17297.29</v>
      </c>
      <c r="R7905" s="18">
        <v>17297.29</v>
      </c>
      <c r="S7905" s="18">
        <v>0</v>
      </c>
      <c r="T7905" s="18">
        <v>0</v>
      </c>
      <c r="U7905" s="10">
        <f t="shared" si="248"/>
        <v>0</v>
      </c>
      <c r="V7905" s="20">
        <f t="shared" si="249"/>
        <v>0</v>
      </c>
    </row>
    <row r="7906" spans="1:22" outlineLevel="3" x14ac:dyDescent="0.35">
      <c r="H7906" s="14" t="s">
        <v>12688</v>
      </c>
      <c r="O7906" s="16"/>
      <c r="Q7906" s="18">
        <f>SUBTOTAL(9,Q7905:Q7905)</f>
        <v>17297.29</v>
      </c>
      <c r="R7906" s="18">
        <f>SUBTOTAL(9,R7905:R7905)</f>
        <v>17297.29</v>
      </c>
      <c r="S7906" s="18">
        <f>SUBTOTAL(9,S7905:S7905)</f>
        <v>0</v>
      </c>
      <c r="T7906" s="18">
        <f>SUBTOTAL(9,T7905:T7905)</f>
        <v>0</v>
      </c>
      <c r="U7906" s="10">
        <f t="shared" si="248"/>
        <v>0</v>
      </c>
      <c r="V7906" s="20">
        <f t="shared" si="249"/>
        <v>0</v>
      </c>
    </row>
    <row r="7907" spans="1:22" ht="29" outlineLevel="4" x14ac:dyDescent="0.35">
      <c r="A7907" s="6" t="s">
        <v>743</v>
      </c>
      <c r="B7907" s="6" t="s">
        <v>744</v>
      </c>
      <c r="C7907" s="12" t="s">
        <v>8493</v>
      </c>
      <c r="D7907" s="5" t="s">
        <v>8497</v>
      </c>
      <c r="E7907" s="6" t="s">
        <v>8497</v>
      </c>
      <c r="F7907" s="1" t="s">
        <v>13024</v>
      </c>
      <c r="G7907" s="15" t="s">
        <v>4</v>
      </c>
      <c r="H7907" s="1" t="s">
        <v>8517</v>
      </c>
      <c r="I7907" s="2" t="s">
        <v>8518</v>
      </c>
      <c r="J7907" s="6" t="s">
        <v>8515</v>
      </c>
      <c r="K7907" s="6" t="s">
        <v>4</v>
      </c>
      <c r="L7907" s="6" t="s">
        <v>4</v>
      </c>
      <c r="M7907" s="6" t="s">
        <v>5</v>
      </c>
      <c r="N7907" s="6" t="s">
        <v>8516</v>
      </c>
      <c r="O7907" s="16">
        <v>44991</v>
      </c>
      <c r="P7907" s="6" t="s">
        <v>7</v>
      </c>
      <c r="Q7907" s="18">
        <v>2857.62</v>
      </c>
      <c r="R7907" s="18">
        <v>2857.62</v>
      </c>
      <c r="S7907" s="18">
        <v>0</v>
      </c>
      <c r="T7907" s="18">
        <v>0</v>
      </c>
      <c r="U7907" s="10">
        <f t="shared" si="248"/>
        <v>0</v>
      </c>
      <c r="V7907" s="20">
        <f t="shared" si="249"/>
        <v>0</v>
      </c>
    </row>
    <row r="7908" spans="1:22" outlineLevel="3" x14ac:dyDescent="0.35">
      <c r="H7908" s="14" t="s">
        <v>12689</v>
      </c>
      <c r="O7908" s="16"/>
      <c r="Q7908" s="18">
        <f>SUBTOTAL(9,Q7907:Q7907)</f>
        <v>2857.62</v>
      </c>
      <c r="R7908" s="18">
        <f>SUBTOTAL(9,R7907:R7907)</f>
        <v>2857.62</v>
      </c>
      <c r="S7908" s="18">
        <f>SUBTOTAL(9,S7907:S7907)</f>
        <v>0</v>
      </c>
      <c r="T7908" s="18">
        <f>SUBTOTAL(9,T7907:T7907)</f>
        <v>0</v>
      </c>
      <c r="U7908" s="10">
        <f t="shared" si="248"/>
        <v>0</v>
      </c>
      <c r="V7908" s="20">
        <f t="shared" si="249"/>
        <v>0</v>
      </c>
    </row>
    <row r="7909" spans="1:22" ht="29" outlineLevel="4" x14ac:dyDescent="0.35">
      <c r="A7909" s="6" t="s">
        <v>743</v>
      </c>
      <c r="B7909" s="6" t="s">
        <v>744</v>
      </c>
      <c r="C7909" s="12" t="s">
        <v>8493</v>
      </c>
      <c r="D7909" s="5" t="s">
        <v>8497</v>
      </c>
      <c r="E7909" s="6" t="s">
        <v>8497</v>
      </c>
      <c r="F7909" s="1" t="s">
        <v>4</v>
      </c>
      <c r="G7909" s="15" t="s">
        <v>1372</v>
      </c>
      <c r="H7909" s="1" t="s">
        <v>8521</v>
      </c>
      <c r="I7909" s="2" t="s">
        <v>8522</v>
      </c>
      <c r="J7909" s="6" t="s">
        <v>8498</v>
      </c>
      <c r="K7909" s="6" t="s">
        <v>4</v>
      </c>
      <c r="L7909" s="6" t="s">
        <v>4</v>
      </c>
      <c r="M7909" s="6" t="s">
        <v>5</v>
      </c>
      <c r="N7909" s="6" t="s">
        <v>8519</v>
      </c>
      <c r="O7909" s="16">
        <v>44760</v>
      </c>
      <c r="P7909" s="6" t="s">
        <v>8520</v>
      </c>
      <c r="Q7909" s="18">
        <v>310520.53999999998</v>
      </c>
      <c r="R7909" s="18">
        <v>0</v>
      </c>
      <c r="S7909" s="18">
        <v>310520.53999999998</v>
      </c>
      <c r="T7909" s="18">
        <v>0</v>
      </c>
      <c r="U7909" s="10">
        <f t="shared" si="248"/>
        <v>0</v>
      </c>
      <c r="V7909" s="20">
        <f t="shared" si="249"/>
        <v>0</v>
      </c>
    </row>
    <row r="7910" spans="1:22" outlineLevel="3" x14ac:dyDescent="0.35">
      <c r="H7910" s="14" t="s">
        <v>12690</v>
      </c>
      <c r="O7910" s="16"/>
      <c r="Q7910" s="18">
        <f>SUBTOTAL(9,Q7909:Q7909)</f>
        <v>310520.53999999998</v>
      </c>
      <c r="R7910" s="18">
        <f>SUBTOTAL(9,R7909:R7909)</f>
        <v>0</v>
      </c>
      <c r="S7910" s="18">
        <f>SUBTOTAL(9,S7909:S7909)</f>
        <v>310520.53999999998</v>
      </c>
      <c r="T7910" s="18">
        <f>SUBTOTAL(9,T7909:T7909)</f>
        <v>0</v>
      </c>
      <c r="U7910" s="10">
        <f t="shared" si="248"/>
        <v>0</v>
      </c>
      <c r="V7910" s="20">
        <f t="shared" si="249"/>
        <v>0</v>
      </c>
    </row>
    <row r="7911" spans="1:22" outlineLevel="2" x14ac:dyDescent="0.35">
      <c r="C7911" s="13" t="s">
        <v>11069</v>
      </c>
      <c r="O7911" s="16"/>
      <c r="Q7911" s="18">
        <f>SUBTOTAL(9,Q7894:Q7909)</f>
        <v>1058391.3500000001</v>
      </c>
      <c r="R7911" s="18">
        <f>SUBTOTAL(9,R7894:R7909)</f>
        <v>23302.01</v>
      </c>
      <c r="S7911" s="18">
        <f>SUBTOTAL(9,S7894:S7909)</f>
        <v>1025463.6000000001</v>
      </c>
      <c r="T7911" s="18">
        <f>SUBTOTAL(9,T7894:T7909)</f>
        <v>9625.74</v>
      </c>
      <c r="U7911" s="10">
        <f t="shared" si="248"/>
        <v>0</v>
      </c>
      <c r="V7911" s="20">
        <f t="shared" si="249"/>
        <v>0</v>
      </c>
    </row>
    <row r="7912" spans="1:22" outlineLevel="4" x14ac:dyDescent="0.35">
      <c r="A7912" s="6" t="s">
        <v>1200</v>
      </c>
      <c r="B7912" s="6" t="s">
        <v>1201</v>
      </c>
      <c r="C7912" s="12" t="s">
        <v>8523</v>
      </c>
      <c r="D7912" s="5" t="s">
        <v>8524</v>
      </c>
      <c r="E7912" s="6" t="s">
        <v>8524</v>
      </c>
      <c r="F7912" s="1" t="s">
        <v>4</v>
      </c>
      <c r="G7912" s="15" t="s">
        <v>1204</v>
      </c>
      <c r="H7912" s="1" t="s">
        <v>1206</v>
      </c>
      <c r="I7912" s="2" t="s">
        <v>1207</v>
      </c>
      <c r="J7912" s="6" t="s">
        <v>4</v>
      </c>
      <c r="K7912" s="6" t="s">
        <v>4</v>
      </c>
      <c r="L7912" s="6" t="s">
        <v>4</v>
      </c>
      <c r="M7912" s="6" t="s">
        <v>5</v>
      </c>
      <c r="N7912" s="6" t="s">
        <v>8525</v>
      </c>
      <c r="O7912" s="16">
        <v>44831</v>
      </c>
      <c r="P7912" s="6" t="s">
        <v>7</v>
      </c>
      <c r="Q7912" s="18">
        <v>6879.08</v>
      </c>
      <c r="R7912" s="18">
        <v>0</v>
      </c>
      <c r="S7912" s="18">
        <v>6879.08</v>
      </c>
      <c r="T7912" s="18">
        <v>0</v>
      </c>
      <c r="U7912" s="10">
        <f t="shared" si="248"/>
        <v>0</v>
      </c>
      <c r="V7912" s="20">
        <f t="shared" si="249"/>
        <v>0</v>
      </c>
    </row>
    <row r="7913" spans="1:22" outlineLevel="4" x14ac:dyDescent="0.35">
      <c r="A7913" s="6" t="s">
        <v>1200</v>
      </c>
      <c r="B7913" s="6" t="s">
        <v>1201</v>
      </c>
      <c r="C7913" s="12" t="s">
        <v>8523</v>
      </c>
      <c r="D7913" s="5" t="s">
        <v>8524</v>
      </c>
      <c r="E7913" s="6" t="s">
        <v>8524</v>
      </c>
      <c r="F7913" s="1" t="s">
        <v>4</v>
      </c>
      <c r="G7913" s="15" t="s">
        <v>1204</v>
      </c>
      <c r="H7913" s="1" t="s">
        <v>1206</v>
      </c>
      <c r="I7913" s="2" t="s">
        <v>1207</v>
      </c>
      <c r="J7913" s="6" t="s">
        <v>4</v>
      </c>
      <c r="K7913" s="6" t="s">
        <v>4</v>
      </c>
      <c r="L7913" s="6" t="s">
        <v>4</v>
      </c>
      <c r="M7913" s="6" t="s">
        <v>5</v>
      </c>
      <c r="N7913" s="6" t="s">
        <v>8526</v>
      </c>
      <c r="O7913" s="16">
        <v>44923</v>
      </c>
      <c r="P7913" s="6" t="s">
        <v>7</v>
      </c>
      <c r="Q7913" s="18">
        <v>6879.08</v>
      </c>
      <c r="R7913" s="18">
        <v>0</v>
      </c>
      <c r="S7913" s="18">
        <v>6879.08</v>
      </c>
      <c r="T7913" s="18">
        <v>0</v>
      </c>
      <c r="U7913" s="10">
        <f t="shared" si="248"/>
        <v>0</v>
      </c>
      <c r="V7913" s="20">
        <f t="shared" si="249"/>
        <v>0</v>
      </c>
    </row>
    <row r="7914" spans="1:22" outlineLevel="3" x14ac:dyDescent="0.35">
      <c r="H7914" s="14" t="s">
        <v>11554</v>
      </c>
      <c r="O7914" s="16"/>
      <c r="Q7914" s="18">
        <f>SUBTOTAL(9,Q7912:Q7913)</f>
        <v>13758.16</v>
      </c>
      <c r="R7914" s="18">
        <f>SUBTOTAL(9,R7912:R7913)</f>
        <v>0</v>
      </c>
      <c r="S7914" s="18">
        <f>SUBTOTAL(9,S7912:S7913)</f>
        <v>13758.16</v>
      </c>
      <c r="T7914" s="18">
        <f>SUBTOTAL(9,T7912:T7913)</f>
        <v>0</v>
      </c>
      <c r="U7914" s="10">
        <f t="shared" si="248"/>
        <v>0</v>
      </c>
      <c r="V7914" s="20">
        <f t="shared" si="249"/>
        <v>0</v>
      </c>
    </row>
    <row r="7915" spans="1:22" outlineLevel="2" x14ac:dyDescent="0.35">
      <c r="C7915" s="13" t="s">
        <v>11070</v>
      </c>
      <c r="O7915" s="16"/>
      <c r="Q7915" s="18">
        <f>SUBTOTAL(9,Q7912:Q7913)</f>
        <v>13758.16</v>
      </c>
      <c r="R7915" s="18">
        <f>SUBTOTAL(9,R7912:R7913)</f>
        <v>0</v>
      </c>
      <c r="S7915" s="18">
        <f>SUBTOTAL(9,S7912:S7913)</f>
        <v>13758.16</v>
      </c>
      <c r="T7915" s="18">
        <f>SUBTOTAL(9,T7912:T7913)</f>
        <v>0</v>
      </c>
      <c r="U7915" s="10">
        <f t="shared" si="248"/>
        <v>0</v>
      </c>
      <c r="V7915" s="20">
        <f t="shared" si="249"/>
        <v>0</v>
      </c>
    </row>
    <row r="7916" spans="1:22" outlineLevel="4" x14ac:dyDescent="0.35">
      <c r="A7916" s="6" t="s">
        <v>1200</v>
      </c>
      <c r="B7916" s="6" t="s">
        <v>1201</v>
      </c>
      <c r="C7916" s="12" t="s">
        <v>8527</v>
      </c>
      <c r="D7916" s="5" t="s">
        <v>8528</v>
      </c>
      <c r="E7916" s="6" t="s">
        <v>8528</v>
      </c>
      <c r="F7916" s="1" t="s">
        <v>4</v>
      </c>
      <c r="G7916" s="15" t="s">
        <v>1204</v>
      </c>
      <c r="H7916" s="1" t="s">
        <v>1206</v>
      </c>
      <c r="I7916" s="2" t="s">
        <v>1207</v>
      </c>
      <c r="J7916" s="6" t="s">
        <v>4</v>
      </c>
      <c r="K7916" s="6" t="s">
        <v>4</v>
      </c>
      <c r="L7916" s="6" t="s">
        <v>4</v>
      </c>
      <c r="M7916" s="6" t="s">
        <v>5</v>
      </c>
      <c r="N7916" s="6" t="s">
        <v>8529</v>
      </c>
      <c r="O7916" s="16">
        <v>44831</v>
      </c>
      <c r="P7916" s="6" t="s">
        <v>7</v>
      </c>
      <c r="Q7916" s="18">
        <v>193130.14</v>
      </c>
      <c r="R7916" s="18">
        <v>0</v>
      </c>
      <c r="S7916" s="18">
        <v>193130.14</v>
      </c>
      <c r="T7916" s="18">
        <v>0</v>
      </c>
      <c r="U7916" s="10">
        <f t="shared" si="248"/>
        <v>0</v>
      </c>
      <c r="V7916" s="20">
        <f t="shared" si="249"/>
        <v>0</v>
      </c>
    </row>
    <row r="7917" spans="1:22" outlineLevel="4" x14ac:dyDescent="0.35">
      <c r="A7917" s="6" t="s">
        <v>1200</v>
      </c>
      <c r="B7917" s="6" t="s">
        <v>1201</v>
      </c>
      <c r="C7917" s="12" t="s">
        <v>8527</v>
      </c>
      <c r="D7917" s="5" t="s">
        <v>8528</v>
      </c>
      <c r="E7917" s="6" t="s">
        <v>8528</v>
      </c>
      <c r="F7917" s="1" t="s">
        <v>4</v>
      </c>
      <c r="G7917" s="15" t="s">
        <v>1204</v>
      </c>
      <c r="H7917" s="1" t="s">
        <v>1206</v>
      </c>
      <c r="I7917" s="2" t="s">
        <v>1207</v>
      </c>
      <c r="J7917" s="6" t="s">
        <v>4</v>
      </c>
      <c r="K7917" s="6" t="s">
        <v>4</v>
      </c>
      <c r="L7917" s="6" t="s">
        <v>4</v>
      </c>
      <c r="M7917" s="6" t="s">
        <v>5</v>
      </c>
      <c r="N7917" s="6" t="s">
        <v>8530</v>
      </c>
      <c r="O7917" s="16">
        <v>44923</v>
      </c>
      <c r="P7917" s="6" t="s">
        <v>7</v>
      </c>
      <c r="Q7917" s="18">
        <v>193130.13</v>
      </c>
      <c r="R7917" s="18">
        <v>0</v>
      </c>
      <c r="S7917" s="18">
        <v>193130.13</v>
      </c>
      <c r="T7917" s="18">
        <v>0</v>
      </c>
      <c r="U7917" s="10">
        <f t="shared" si="248"/>
        <v>0</v>
      </c>
      <c r="V7917" s="20">
        <f t="shared" si="249"/>
        <v>0</v>
      </c>
    </row>
    <row r="7918" spans="1:22" outlineLevel="3" x14ac:dyDescent="0.35">
      <c r="H7918" s="14" t="s">
        <v>11554</v>
      </c>
      <c r="O7918" s="16"/>
      <c r="Q7918" s="18">
        <f>SUBTOTAL(9,Q7916:Q7917)</f>
        <v>386260.27</v>
      </c>
      <c r="R7918" s="18">
        <f>SUBTOTAL(9,R7916:R7917)</f>
        <v>0</v>
      </c>
      <c r="S7918" s="18">
        <f>SUBTOTAL(9,S7916:S7917)</f>
        <v>386260.27</v>
      </c>
      <c r="T7918" s="18">
        <f>SUBTOTAL(9,T7916:T7917)</f>
        <v>0</v>
      </c>
      <c r="U7918" s="10">
        <f t="shared" si="248"/>
        <v>0</v>
      </c>
      <c r="V7918" s="20">
        <f t="shared" si="249"/>
        <v>0</v>
      </c>
    </row>
    <row r="7919" spans="1:22" ht="29" outlineLevel="4" x14ac:dyDescent="0.35">
      <c r="A7919" s="6" t="s">
        <v>743</v>
      </c>
      <c r="B7919" s="6" t="s">
        <v>744</v>
      </c>
      <c r="C7919" s="12" t="s">
        <v>8527</v>
      </c>
      <c r="D7919" s="5" t="s">
        <v>8531</v>
      </c>
      <c r="E7919" s="6" t="s">
        <v>8531</v>
      </c>
      <c r="F7919" s="1" t="s">
        <v>13024</v>
      </c>
      <c r="G7919" s="15" t="s">
        <v>4</v>
      </c>
      <c r="H7919" s="1" t="s">
        <v>8533</v>
      </c>
      <c r="I7919" s="2" t="s">
        <v>8534</v>
      </c>
      <c r="J7919" s="6" t="s">
        <v>4</v>
      </c>
      <c r="K7919" s="6" t="s">
        <v>4</v>
      </c>
      <c r="L7919" s="6" t="s">
        <v>4</v>
      </c>
      <c r="M7919" s="6" t="s">
        <v>5</v>
      </c>
      <c r="N7919" s="6" t="s">
        <v>8532</v>
      </c>
      <c r="O7919" s="16">
        <v>44959</v>
      </c>
      <c r="P7919" s="6" t="s">
        <v>7</v>
      </c>
      <c r="Q7919" s="18">
        <v>18438.21</v>
      </c>
      <c r="R7919" s="18">
        <v>18438.21</v>
      </c>
      <c r="S7919" s="18">
        <v>0</v>
      </c>
      <c r="T7919" s="18">
        <v>0</v>
      </c>
      <c r="U7919" s="10">
        <f t="shared" si="248"/>
        <v>0</v>
      </c>
      <c r="V7919" s="20">
        <f t="shared" si="249"/>
        <v>0</v>
      </c>
    </row>
    <row r="7920" spans="1:22" outlineLevel="3" x14ac:dyDescent="0.35">
      <c r="H7920" s="14" t="s">
        <v>12691</v>
      </c>
      <c r="O7920" s="16"/>
      <c r="Q7920" s="18">
        <f>SUBTOTAL(9,Q7919:Q7919)</f>
        <v>18438.21</v>
      </c>
      <c r="R7920" s="18">
        <f>SUBTOTAL(9,R7919:R7919)</f>
        <v>18438.21</v>
      </c>
      <c r="S7920" s="18">
        <f>SUBTOTAL(9,S7919:S7919)</f>
        <v>0</v>
      </c>
      <c r="T7920" s="18">
        <f>SUBTOTAL(9,T7919:T7919)</f>
        <v>0</v>
      </c>
      <c r="U7920" s="10">
        <f t="shared" si="248"/>
        <v>0</v>
      </c>
      <c r="V7920" s="20">
        <f t="shared" si="249"/>
        <v>0</v>
      </c>
    </row>
    <row r="7921" spans="1:22" ht="29" outlineLevel="4" x14ac:dyDescent="0.35">
      <c r="A7921" s="6" t="s">
        <v>743</v>
      </c>
      <c r="B7921" s="6" t="s">
        <v>744</v>
      </c>
      <c r="C7921" s="12" t="s">
        <v>8527</v>
      </c>
      <c r="D7921" s="5" t="s">
        <v>8531</v>
      </c>
      <c r="E7921" s="6" t="s">
        <v>8531</v>
      </c>
      <c r="F7921" s="1" t="s">
        <v>13024</v>
      </c>
      <c r="G7921" s="15" t="s">
        <v>4</v>
      </c>
      <c r="H7921" s="1" t="s">
        <v>8536</v>
      </c>
      <c r="I7921" s="2" t="s">
        <v>8537</v>
      </c>
      <c r="J7921" s="6" t="s">
        <v>4</v>
      </c>
      <c r="K7921" s="6" t="s">
        <v>4</v>
      </c>
      <c r="L7921" s="6" t="s">
        <v>4</v>
      </c>
      <c r="M7921" s="6" t="s">
        <v>5</v>
      </c>
      <c r="N7921" s="6" t="s">
        <v>8535</v>
      </c>
      <c r="O7921" s="16">
        <v>45054</v>
      </c>
      <c r="P7921" s="6" t="s">
        <v>7</v>
      </c>
      <c r="Q7921" s="18">
        <v>5930.8</v>
      </c>
      <c r="R7921" s="18">
        <v>5930.8</v>
      </c>
      <c r="S7921" s="18">
        <v>0</v>
      </c>
      <c r="T7921" s="18">
        <v>0</v>
      </c>
      <c r="U7921" s="10">
        <f t="shared" si="248"/>
        <v>0</v>
      </c>
      <c r="V7921" s="20">
        <f t="shared" si="249"/>
        <v>0</v>
      </c>
    </row>
    <row r="7922" spans="1:22" ht="29" outlineLevel="4" x14ac:dyDescent="0.35">
      <c r="A7922" s="6" t="s">
        <v>743</v>
      </c>
      <c r="B7922" s="6" t="s">
        <v>744</v>
      </c>
      <c r="C7922" s="12" t="s">
        <v>8527</v>
      </c>
      <c r="D7922" s="5" t="s">
        <v>8531</v>
      </c>
      <c r="E7922" s="6" t="s">
        <v>8531</v>
      </c>
      <c r="F7922" s="1" t="s">
        <v>13024</v>
      </c>
      <c r="G7922" s="15" t="s">
        <v>4</v>
      </c>
      <c r="H7922" s="1" t="s">
        <v>8536</v>
      </c>
      <c r="I7922" s="2" t="s">
        <v>8537</v>
      </c>
      <c r="J7922" s="6" t="s">
        <v>4</v>
      </c>
      <c r="K7922" s="6" t="s">
        <v>4</v>
      </c>
      <c r="L7922" s="6" t="s">
        <v>4</v>
      </c>
      <c r="M7922" s="6" t="s">
        <v>5</v>
      </c>
      <c r="N7922" s="6" t="s">
        <v>8538</v>
      </c>
      <c r="O7922" s="16">
        <v>45065</v>
      </c>
      <c r="P7922" s="6" t="s">
        <v>7</v>
      </c>
      <c r="Q7922" s="18">
        <v>4056.23</v>
      </c>
      <c r="R7922" s="18">
        <v>4056.23</v>
      </c>
      <c r="S7922" s="18">
        <v>0</v>
      </c>
      <c r="T7922" s="18">
        <v>0</v>
      </c>
      <c r="U7922" s="10">
        <f t="shared" si="248"/>
        <v>0</v>
      </c>
      <c r="V7922" s="20">
        <f t="shared" si="249"/>
        <v>0</v>
      </c>
    </row>
    <row r="7923" spans="1:22" ht="29" outlineLevel="4" x14ac:dyDescent="0.35">
      <c r="A7923" s="6" t="s">
        <v>743</v>
      </c>
      <c r="B7923" s="6" t="s">
        <v>744</v>
      </c>
      <c r="C7923" s="12" t="s">
        <v>8527</v>
      </c>
      <c r="D7923" s="5" t="s">
        <v>8531</v>
      </c>
      <c r="E7923" s="6" t="s">
        <v>8531</v>
      </c>
      <c r="F7923" s="1" t="s">
        <v>13024</v>
      </c>
      <c r="G7923" s="15" t="s">
        <v>4</v>
      </c>
      <c r="H7923" s="1" t="s">
        <v>8536</v>
      </c>
      <c r="I7923" s="2" t="s">
        <v>8537</v>
      </c>
      <c r="J7923" s="6" t="s">
        <v>4</v>
      </c>
      <c r="K7923" s="6" t="s">
        <v>4</v>
      </c>
      <c r="L7923" s="6" t="s">
        <v>4</v>
      </c>
      <c r="M7923" s="6" t="s">
        <v>5</v>
      </c>
      <c r="N7923" s="6" t="s">
        <v>8539</v>
      </c>
      <c r="O7923" s="16">
        <v>45085</v>
      </c>
      <c r="P7923" s="6" t="s">
        <v>7</v>
      </c>
      <c r="Q7923" s="18">
        <v>140600.81</v>
      </c>
      <c r="R7923" s="18">
        <v>140600.81</v>
      </c>
      <c r="S7923" s="18">
        <v>0</v>
      </c>
      <c r="T7923" s="18">
        <v>0</v>
      </c>
      <c r="U7923" s="10">
        <f t="shared" si="248"/>
        <v>0</v>
      </c>
      <c r="V7923" s="20">
        <f t="shared" si="249"/>
        <v>0</v>
      </c>
    </row>
    <row r="7924" spans="1:22" outlineLevel="3" x14ac:dyDescent="0.35">
      <c r="H7924" s="14" t="s">
        <v>12692</v>
      </c>
      <c r="O7924" s="16"/>
      <c r="Q7924" s="18">
        <f>SUBTOTAL(9,Q7921:Q7923)</f>
        <v>150587.84</v>
      </c>
      <c r="R7924" s="18">
        <f>SUBTOTAL(9,R7921:R7923)</f>
        <v>150587.84</v>
      </c>
      <c r="S7924" s="18">
        <f>SUBTOTAL(9,S7921:S7923)</f>
        <v>0</v>
      </c>
      <c r="T7924" s="18">
        <f>SUBTOTAL(9,T7921:T7923)</f>
        <v>0</v>
      </c>
      <c r="U7924" s="10">
        <f t="shared" si="248"/>
        <v>0</v>
      </c>
      <c r="V7924" s="20">
        <f t="shared" si="249"/>
        <v>0</v>
      </c>
    </row>
    <row r="7925" spans="1:22" ht="29" outlineLevel="4" x14ac:dyDescent="0.35">
      <c r="A7925" s="6" t="s">
        <v>743</v>
      </c>
      <c r="B7925" s="6" t="s">
        <v>744</v>
      </c>
      <c r="C7925" s="12" t="s">
        <v>8527</v>
      </c>
      <c r="D7925" s="5" t="s">
        <v>8531</v>
      </c>
      <c r="E7925" s="6" t="s">
        <v>8531</v>
      </c>
      <c r="F7925" s="1" t="s">
        <v>13024</v>
      </c>
      <c r="G7925" s="15" t="s">
        <v>4</v>
      </c>
      <c r="H7925" s="1" t="s">
        <v>8541</v>
      </c>
      <c r="I7925" s="2" t="s">
        <v>8542</v>
      </c>
      <c r="J7925" s="6" t="s">
        <v>4</v>
      </c>
      <c r="K7925" s="6" t="s">
        <v>4</v>
      </c>
      <c r="L7925" s="6" t="s">
        <v>4</v>
      </c>
      <c r="M7925" s="6" t="s">
        <v>5</v>
      </c>
      <c r="N7925" s="6" t="s">
        <v>8540</v>
      </c>
      <c r="O7925" s="16">
        <v>44799</v>
      </c>
      <c r="P7925" s="6" t="s">
        <v>7</v>
      </c>
      <c r="Q7925" s="18">
        <v>7863.59</v>
      </c>
      <c r="R7925" s="18">
        <v>7863.59</v>
      </c>
      <c r="S7925" s="18">
        <v>0</v>
      </c>
      <c r="T7925" s="18">
        <v>0</v>
      </c>
      <c r="U7925" s="10">
        <f t="shared" si="248"/>
        <v>0</v>
      </c>
      <c r="V7925" s="20">
        <f t="shared" si="249"/>
        <v>0</v>
      </c>
    </row>
    <row r="7926" spans="1:22" ht="29" outlineLevel="4" x14ac:dyDescent="0.35">
      <c r="A7926" s="6" t="s">
        <v>743</v>
      </c>
      <c r="B7926" s="6" t="s">
        <v>744</v>
      </c>
      <c r="C7926" s="12" t="s">
        <v>8527</v>
      </c>
      <c r="D7926" s="5" t="s">
        <v>8531</v>
      </c>
      <c r="E7926" s="6" t="s">
        <v>8531</v>
      </c>
      <c r="F7926" s="1" t="s">
        <v>13024</v>
      </c>
      <c r="G7926" s="15" t="s">
        <v>4</v>
      </c>
      <c r="H7926" s="1" t="s">
        <v>8541</v>
      </c>
      <c r="I7926" s="2" t="s">
        <v>8542</v>
      </c>
      <c r="J7926" s="6" t="s">
        <v>4</v>
      </c>
      <c r="K7926" s="6" t="s">
        <v>4</v>
      </c>
      <c r="L7926" s="6" t="s">
        <v>4</v>
      </c>
      <c r="M7926" s="6" t="s">
        <v>5</v>
      </c>
      <c r="N7926" s="6" t="s">
        <v>8543</v>
      </c>
      <c r="O7926" s="16">
        <v>44851</v>
      </c>
      <c r="P7926" s="6" t="s">
        <v>7</v>
      </c>
      <c r="Q7926" s="18">
        <v>14308.96</v>
      </c>
      <c r="R7926" s="18">
        <v>14308.96</v>
      </c>
      <c r="S7926" s="18">
        <v>0</v>
      </c>
      <c r="T7926" s="18">
        <v>0</v>
      </c>
      <c r="U7926" s="10">
        <f t="shared" si="248"/>
        <v>0</v>
      </c>
      <c r="V7926" s="20">
        <f t="shared" si="249"/>
        <v>0</v>
      </c>
    </row>
    <row r="7927" spans="1:22" ht="29" outlineLevel="4" x14ac:dyDescent="0.35">
      <c r="A7927" s="6" t="s">
        <v>743</v>
      </c>
      <c r="B7927" s="6" t="s">
        <v>744</v>
      </c>
      <c r="C7927" s="12" t="s">
        <v>8527</v>
      </c>
      <c r="D7927" s="5" t="s">
        <v>8531</v>
      </c>
      <c r="E7927" s="6" t="s">
        <v>8531</v>
      </c>
      <c r="F7927" s="1" t="s">
        <v>13024</v>
      </c>
      <c r="G7927" s="15" t="s">
        <v>4</v>
      </c>
      <c r="H7927" s="1" t="s">
        <v>8541</v>
      </c>
      <c r="I7927" s="2" t="s">
        <v>8542</v>
      </c>
      <c r="J7927" s="6" t="s">
        <v>4</v>
      </c>
      <c r="K7927" s="6" t="s">
        <v>4</v>
      </c>
      <c r="L7927" s="6" t="s">
        <v>4</v>
      </c>
      <c r="M7927" s="6" t="s">
        <v>5</v>
      </c>
      <c r="N7927" s="6" t="s">
        <v>8544</v>
      </c>
      <c r="O7927" s="16">
        <v>45047</v>
      </c>
      <c r="P7927" s="6" t="s">
        <v>7</v>
      </c>
      <c r="Q7927" s="18">
        <v>16084.71</v>
      </c>
      <c r="R7927" s="18">
        <v>16084.71</v>
      </c>
      <c r="S7927" s="18">
        <v>0</v>
      </c>
      <c r="T7927" s="18">
        <v>0</v>
      </c>
      <c r="U7927" s="10">
        <f t="shared" si="248"/>
        <v>0</v>
      </c>
      <c r="V7927" s="20">
        <f t="shared" si="249"/>
        <v>0</v>
      </c>
    </row>
    <row r="7928" spans="1:22" outlineLevel="3" x14ac:dyDescent="0.35">
      <c r="H7928" s="14" t="s">
        <v>12693</v>
      </c>
      <c r="O7928" s="16"/>
      <c r="Q7928" s="18">
        <f>SUBTOTAL(9,Q7925:Q7927)</f>
        <v>38257.259999999995</v>
      </c>
      <c r="R7928" s="18">
        <f>SUBTOTAL(9,R7925:R7927)</f>
        <v>38257.259999999995</v>
      </c>
      <c r="S7928" s="18">
        <f>SUBTOTAL(9,S7925:S7927)</f>
        <v>0</v>
      </c>
      <c r="T7928" s="18">
        <f>SUBTOTAL(9,T7925:T7927)</f>
        <v>0</v>
      </c>
      <c r="U7928" s="10">
        <f t="shared" si="248"/>
        <v>0</v>
      </c>
      <c r="V7928" s="20">
        <f t="shared" si="249"/>
        <v>0</v>
      </c>
    </row>
    <row r="7929" spans="1:22" ht="29" outlineLevel="4" x14ac:dyDescent="0.35">
      <c r="A7929" s="6" t="s">
        <v>743</v>
      </c>
      <c r="B7929" s="6" t="s">
        <v>744</v>
      </c>
      <c r="C7929" s="12" t="s">
        <v>8527</v>
      </c>
      <c r="D7929" s="5" t="s">
        <v>8531</v>
      </c>
      <c r="E7929" s="6" t="s">
        <v>8531</v>
      </c>
      <c r="F7929" s="1" t="s">
        <v>13024</v>
      </c>
      <c r="G7929" s="15" t="s">
        <v>4</v>
      </c>
      <c r="H7929" s="1" t="s">
        <v>8545</v>
      </c>
      <c r="I7929" s="2" t="s">
        <v>8546</v>
      </c>
      <c r="J7929" s="6" t="s">
        <v>4</v>
      </c>
      <c r="K7929" s="6" t="s">
        <v>4</v>
      </c>
      <c r="L7929" s="6" t="s">
        <v>4</v>
      </c>
      <c r="M7929" s="6" t="s">
        <v>5</v>
      </c>
      <c r="N7929" s="6" t="s">
        <v>8544</v>
      </c>
      <c r="O7929" s="16">
        <v>45047</v>
      </c>
      <c r="P7929" s="6" t="s">
        <v>7</v>
      </c>
      <c r="Q7929" s="18">
        <v>23628</v>
      </c>
      <c r="R7929" s="18">
        <v>23628</v>
      </c>
      <c r="S7929" s="18">
        <v>0</v>
      </c>
      <c r="T7929" s="18">
        <v>0</v>
      </c>
      <c r="U7929" s="10">
        <f t="shared" si="248"/>
        <v>0</v>
      </c>
      <c r="V7929" s="20">
        <f t="shared" si="249"/>
        <v>0</v>
      </c>
    </row>
    <row r="7930" spans="1:22" outlineLevel="3" x14ac:dyDescent="0.35">
      <c r="H7930" s="14" t="s">
        <v>12694</v>
      </c>
      <c r="O7930" s="16"/>
      <c r="Q7930" s="18">
        <f>SUBTOTAL(9,Q7929:Q7929)</f>
        <v>23628</v>
      </c>
      <c r="R7930" s="18">
        <f>SUBTOTAL(9,R7929:R7929)</f>
        <v>23628</v>
      </c>
      <c r="S7930" s="18">
        <f>SUBTOTAL(9,S7929:S7929)</f>
        <v>0</v>
      </c>
      <c r="T7930" s="18">
        <f>SUBTOTAL(9,T7929:T7929)</f>
        <v>0</v>
      </c>
      <c r="U7930" s="10">
        <f t="shared" si="248"/>
        <v>0</v>
      </c>
      <c r="V7930" s="20">
        <f t="shared" si="249"/>
        <v>0</v>
      </c>
    </row>
    <row r="7931" spans="1:22" outlineLevel="2" x14ac:dyDescent="0.35">
      <c r="C7931" s="13" t="s">
        <v>11071</v>
      </c>
      <c r="O7931" s="16"/>
      <c r="Q7931" s="18">
        <f>SUBTOTAL(9,Q7916:Q7929)</f>
        <v>617171.57999999996</v>
      </c>
      <c r="R7931" s="18">
        <f>SUBTOTAL(9,R7916:R7929)</f>
        <v>230911.30999999997</v>
      </c>
      <c r="S7931" s="18">
        <f>SUBTOTAL(9,S7916:S7929)</f>
        <v>386260.27</v>
      </c>
      <c r="T7931" s="18">
        <f>SUBTOTAL(9,T7916:T7929)</f>
        <v>0</v>
      </c>
      <c r="U7931" s="10">
        <f t="shared" si="248"/>
        <v>0</v>
      </c>
      <c r="V7931" s="20">
        <f t="shared" si="249"/>
        <v>0</v>
      </c>
    </row>
    <row r="7932" spans="1:22" outlineLevel="4" x14ac:dyDescent="0.35">
      <c r="A7932" s="6" t="s">
        <v>1200</v>
      </c>
      <c r="B7932" s="6" t="s">
        <v>1201</v>
      </c>
      <c r="C7932" s="12" t="s">
        <v>8547</v>
      </c>
      <c r="D7932" s="5" t="s">
        <v>8548</v>
      </c>
      <c r="E7932" s="6" t="s">
        <v>8548</v>
      </c>
      <c r="F7932" s="1" t="s">
        <v>4</v>
      </c>
      <c r="G7932" s="15" t="s">
        <v>1204</v>
      </c>
      <c r="H7932" s="1" t="s">
        <v>1206</v>
      </c>
      <c r="I7932" s="2" t="s">
        <v>1207</v>
      </c>
      <c r="J7932" s="6" t="s">
        <v>4</v>
      </c>
      <c r="K7932" s="6" t="s">
        <v>4</v>
      </c>
      <c r="L7932" s="6" t="s">
        <v>4</v>
      </c>
      <c r="M7932" s="6" t="s">
        <v>5</v>
      </c>
      <c r="N7932" s="6" t="s">
        <v>8549</v>
      </c>
      <c r="O7932" s="16">
        <v>44831</v>
      </c>
      <c r="P7932" s="6" t="s">
        <v>7</v>
      </c>
      <c r="Q7932" s="18">
        <v>48033.59</v>
      </c>
      <c r="R7932" s="18">
        <v>0</v>
      </c>
      <c r="S7932" s="18">
        <v>48033.59</v>
      </c>
      <c r="T7932" s="18">
        <v>0</v>
      </c>
      <c r="U7932" s="10">
        <f t="shared" si="248"/>
        <v>0</v>
      </c>
      <c r="V7932" s="20">
        <f t="shared" si="249"/>
        <v>0</v>
      </c>
    </row>
    <row r="7933" spans="1:22" outlineLevel="4" x14ac:dyDescent="0.35">
      <c r="A7933" s="6" t="s">
        <v>1200</v>
      </c>
      <c r="B7933" s="6" t="s">
        <v>1201</v>
      </c>
      <c r="C7933" s="12" t="s">
        <v>8547</v>
      </c>
      <c r="D7933" s="5" t="s">
        <v>8548</v>
      </c>
      <c r="E7933" s="6" t="s">
        <v>8548</v>
      </c>
      <c r="F7933" s="1" t="s">
        <v>4</v>
      </c>
      <c r="G7933" s="15" t="s">
        <v>1204</v>
      </c>
      <c r="H7933" s="1" t="s">
        <v>1206</v>
      </c>
      <c r="I7933" s="2" t="s">
        <v>1207</v>
      </c>
      <c r="J7933" s="6" t="s">
        <v>4</v>
      </c>
      <c r="K7933" s="6" t="s">
        <v>4</v>
      </c>
      <c r="L7933" s="6" t="s">
        <v>4</v>
      </c>
      <c r="M7933" s="6" t="s">
        <v>5</v>
      </c>
      <c r="N7933" s="6" t="s">
        <v>8550</v>
      </c>
      <c r="O7933" s="16">
        <v>44923</v>
      </c>
      <c r="P7933" s="6" t="s">
        <v>7</v>
      </c>
      <c r="Q7933" s="18">
        <v>48033.58</v>
      </c>
      <c r="R7933" s="18">
        <v>0</v>
      </c>
      <c r="S7933" s="18">
        <v>48033.58</v>
      </c>
      <c r="T7933" s="18">
        <v>0</v>
      </c>
      <c r="U7933" s="10">
        <f t="shared" si="248"/>
        <v>0</v>
      </c>
      <c r="V7933" s="20">
        <f t="shared" si="249"/>
        <v>0</v>
      </c>
    </row>
    <row r="7934" spans="1:22" outlineLevel="3" x14ac:dyDescent="0.35">
      <c r="H7934" s="14" t="s">
        <v>11554</v>
      </c>
      <c r="O7934" s="16"/>
      <c r="Q7934" s="18">
        <f>SUBTOTAL(9,Q7932:Q7933)</f>
        <v>96067.17</v>
      </c>
      <c r="R7934" s="18">
        <f>SUBTOTAL(9,R7932:R7933)</f>
        <v>0</v>
      </c>
      <c r="S7934" s="18">
        <f>SUBTOTAL(9,S7932:S7933)</f>
        <v>96067.17</v>
      </c>
      <c r="T7934" s="18">
        <f>SUBTOTAL(9,T7932:T7933)</f>
        <v>0</v>
      </c>
      <c r="U7934" s="10">
        <f t="shared" si="248"/>
        <v>0</v>
      </c>
      <c r="V7934" s="20">
        <f t="shared" si="249"/>
        <v>0</v>
      </c>
    </row>
    <row r="7935" spans="1:22" outlineLevel="2" x14ac:dyDescent="0.35">
      <c r="C7935" s="13" t="s">
        <v>11072</v>
      </c>
      <c r="O7935" s="16"/>
      <c r="Q7935" s="18">
        <f>SUBTOTAL(9,Q7932:Q7933)</f>
        <v>96067.17</v>
      </c>
      <c r="R7935" s="18">
        <f>SUBTOTAL(9,R7932:R7933)</f>
        <v>0</v>
      </c>
      <c r="S7935" s="18">
        <f>SUBTOTAL(9,S7932:S7933)</f>
        <v>96067.17</v>
      </c>
      <c r="T7935" s="18">
        <f>SUBTOTAL(9,T7932:T7933)</f>
        <v>0</v>
      </c>
      <c r="U7935" s="10">
        <f t="shared" si="248"/>
        <v>0</v>
      </c>
      <c r="V7935" s="20">
        <f t="shared" si="249"/>
        <v>0</v>
      </c>
    </row>
    <row r="7936" spans="1:22" outlineLevel="4" x14ac:dyDescent="0.35">
      <c r="A7936" s="6" t="s">
        <v>1200</v>
      </c>
      <c r="B7936" s="6" t="s">
        <v>1201</v>
      </c>
      <c r="C7936" s="12" t="s">
        <v>8551</v>
      </c>
      <c r="D7936" s="5" t="s">
        <v>8552</v>
      </c>
      <c r="E7936" s="6" t="s">
        <v>8552</v>
      </c>
      <c r="F7936" s="1" t="s">
        <v>4</v>
      </c>
      <c r="G7936" s="15" t="s">
        <v>1204</v>
      </c>
      <c r="H7936" s="1" t="s">
        <v>1206</v>
      </c>
      <c r="I7936" s="2" t="s">
        <v>1207</v>
      </c>
      <c r="J7936" s="6" t="s">
        <v>4</v>
      </c>
      <c r="K7936" s="6" t="s">
        <v>4</v>
      </c>
      <c r="L7936" s="6" t="s">
        <v>4</v>
      </c>
      <c r="M7936" s="6" t="s">
        <v>5</v>
      </c>
      <c r="N7936" s="6" t="s">
        <v>8553</v>
      </c>
      <c r="O7936" s="16">
        <v>44831</v>
      </c>
      <c r="P7936" s="6" t="s">
        <v>7</v>
      </c>
      <c r="Q7936" s="18">
        <v>8030.88</v>
      </c>
      <c r="R7936" s="18">
        <v>0</v>
      </c>
      <c r="S7936" s="18">
        <v>8030.88</v>
      </c>
      <c r="T7936" s="18">
        <v>0</v>
      </c>
      <c r="U7936" s="10">
        <f t="shared" si="248"/>
        <v>0</v>
      </c>
      <c r="V7936" s="20">
        <f t="shared" si="249"/>
        <v>0</v>
      </c>
    </row>
    <row r="7937" spans="1:22" outlineLevel="4" x14ac:dyDescent="0.35">
      <c r="A7937" s="6" t="s">
        <v>1200</v>
      </c>
      <c r="B7937" s="6" t="s">
        <v>1201</v>
      </c>
      <c r="C7937" s="12" t="s">
        <v>8551</v>
      </c>
      <c r="D7937" s="5" t="s">
        <v>8552</v>
      </c>
      <c r="E7937" s="6" t="s">
        <v>8552</v>
      </c>
      <c r="F7937" s="1" t="s">
        <v>4</v>
      </c>
      <c r="G7937" s="15" t="s">
        <v>1204</v>
      </c>
      <c r="H7937" s="1" t="s">
        <v>1206</v>
      </c>
      <c r="I7937" s="2" t="s">
        <v>1207</v>
      </c>
      <c r="J7937" s="6" t="s">
        <v>4</v>
      </c>
      <c r="K7937" s="6" t="s">
        <v>4</v>
      </c>
      <c r="L7937" s="6" t="s">
        <v>4</v>
      </c>
      <c r="M7937" s="6" t="s">
        <v>5</v>
      </c>
      <c r="N7937" s="6" t="s">
        <v>8554</v>
      </c>
      <c r="O7937" s="16">
        <v>44923</v>
      </c>
      <c r="P7937" s="6" t="s">
        <v>7</v>
      </c>
      <c r="Q7937" s="18">
        <v>8030.86</v>
      </c>
      <c r="R7937" s="18">
        <v>0</v>
      </c>
      <c r="S7937" s="18">
        <v>8030.86</v>
      </c>
      <c r="T7937" s="18">
        <v>0</v>
      </c>
      <c r="U7937" s="10">
        <f t="shared" si="248"/>
        <v>0</v>
      </c>
      <c r="V7937" s="20">
        <f t="shared" si="249"/>
        <v>0</v>
      </c>
    </row>
    <row r="7938" spans="1:22" outlineLevel="3" x14ac:dyDescent="0.35">
      <c r="H7938" s="14" t="s">
        <v>11554</v>
      </c>
      <c r="O7938" s="16"/>
      <c r="Q7938" s="18">
        <f>SUBTOTAL(9,Q7936:Q7937)</f>
        <v>16061.74</v>
      </c>
      <c r="R7938" s="18">
        <f>SUBTOTAL(9,R7936:R7937)</f>
        <v>0</v>
      </c>
      <c r="S7938" s="18">
        <f>SUBTOTAL(9,S7936:S7937)</f>
        <v>16061.74</v>
      </c>
      <c r="T7938" s="18">
        <f>SUBTOTAL(9,T7936:T7937)</f>
        <v>0</v>
      </c>
      <c r="U7938" s="10">
        <f t="shared" si="248"/>
        <v>0</v>
      </c>
      <c r="V7938" s="20">
        <f t="shared" si="249"/>
        <v>0</v>
      </c>
    </row>
    <row r="7939" spans="1:22" outlineLevel="2" x14ac:dyDescent="0.35">
      <c r="C7939" s="13" t="s">
        <v>11073</v>
      </c>
      <c r="O7939" s="16"/>
      <c r="Q7939" s="18">
        <f>SUBTOTAL(9,Q7936:Q7937)</f>
        <v>16061.74</v>
      </c>
      <c r="R7939" s="18">
        <f>SUBTOTAL(9,R7936:R7937)</f>
        <v>0</v>
      </c>
      <c r="S7939" s="18">
        <f>SUBTOTAL(9,S7936:S7937)</f>
        <v>16061.74</v>
      </c>
      <c r="T7939" s="18">
        <f>SUBTOTAL(9,T7936:T7937)</f>
        <v>0</v>
      </c>
      <c r="U7939" s="10">
        <f t="shared" ref="U7939:U8002" si="250">Q7939-R7939-S7939-T7939</f>
        <v>0</v>
      </c>
      <c r="V7939" s="20">
        <f t="shared" ref="V7939:V8002" si="251">Q7939-R7939-S7939-T7939</f>
        <v>0</v>
      </c>
    </row>
    <row r="7940" spans="1:22" outlineLevel="4" x14ac:dyDescent="0.35">
      <c r="A7940" s="6" t="s">
        <v>1200</v>
      </c>
      <c r="B7940" s="6" t="s">
        <v>1201</v>
      </c>
      <c r="C7940" s="12" t="s">
        <v>8555</v>
      </c>
      <c r="D7940" s="5" t="s">
        <v>8556</v>
      </c>
      <c r="E7940" s="6" t="s">
        <v>8556</v>
      </c>
      <c r="F7940" s="1" t="s">
        <v>4</v>
      </c>
      <c r="G7940" s="15" t="s">
        <v>1204</v>
      </c>
      <c r="H7940" s="1" t="s">
        <v>1206</v>
      </c>
      <c r="I7940" s="2" t="s">
        <v>1207</v>
      </c>
      <c r="J7940" s="6" t="s">
        <v>4</v>
      </c>
      <c r="K7940" s="6" t="s">
        <v>4</v>
      </c>
      <c r="L7940" s="6" t="s">
        <v>4</v>
      </c>
      <c r="M7940" s="6" t="s">
        <v>5</v>
      </c>
      <c r="N7940" s="6" t="s">
        <v>8557</v>
      </c>
      <c r="O7940" s="16">
        <v>44831</v>
      </c>
      <c r="P7940" s="6" t="s">
        <v>7</v>
      </c>
      <c r="Q7940" s="18">
        <v>66762.12</v>
      </c>
      <c r="R7940" s="18">
        <v>0</v>
      </c>
      <c r="S7940" s="18">
        <v>66762.12</v>
      </c>
      <c r="T7940" s="18">
        <v>0</v>
      </c>
      <c r="U7940" s="10">
        <f t="shared" si="250"/>
        <v>0</v>
      </c>
      <c r="V7940" s="20">
        <f t="shared" si="251"/>
        <v>0</v>
      </c>
    </row>
    <row r="7941" spans="1:22" outlineLevel="4" x14ac:dyDescent="0.35">
      <c r="A7941" s="6" t="s">
        <v>1200</v>
      </c>
      <c r="B7941" s="6" t="s">
        <v>1201</v>
      </c>
      <c r="C7941" s="12" t="s">
        <v>8555</v>
      </c>
      <c r="D7941" s="5" t="s">
        <v>8556</v>
      </c>
      <c r="E7941" s="6" t="s">
        <v>8556</v>
      </c>
      <c r="F7941" s="1" t="s">
        <v>4</v>
      </c>
      <c r="G7941" s="15" t="s">
        <v>1204</v>
      </c>
      <c r="H7941" s="1" t="s">
        <v>1206</v>
      </c>
      <c r="I7941" s="2" t="s">
        <v>1207</v>
      </c>
      <c r="J7941" s="6" t="s">
        <v>4</v>
      </c>
      <c r="K7941" s="6" t="s">
        <v>4</v>
      </c>
      <c r="L7941" s="6" t="s">
        <v>4</v>
      </c>
      <c r="M7941" s="6" t="s">
        <v>5</v>
      </c>
      <c r="N7941" s="6" t="s">
        <v>8558</v>
      </c>
      <c r="O7941" s="16">
        <v>44923</v>
      </c>
      <c r="P7941" s="6" t="s">
        <v>7</v>
      </c>
      <c r="Q7941" s="18">
        <v>66762.11</v>
      </c>
      <c r="R7941" s="18">
        <v>0</v>
      </c>
      <c r="S7941" s="18">
        <v>66762.11</v>
      </c>
      <c r="T7941" s="18">
        <v>0</v>
      </c>
      <c r="U7941" s="10">
        <f t="shared" si="250"/>
        <v>0</v>
      </c>
      <c r="V7941" s="20">
        <f t="shared" si="251"/>
        <v>0</v>
      </c>
    </row>
    <row r="7942" spans="1:22" outlineLevel="3" x14ac:dyDescent="0.35">
      <c r="H7942" s="14" t="s">
        <v>11554</v>
      </c>
      <c r="O7942" s="16"/>
      <c r="Q7942" s="18">
        <f>SUBTOTAL(9,Q7940:Q7941)</f>
        <v>133524.22999999998</v>
      </c>
      <c r="R7942" s="18">
        <f>SUBTOTAL(9,R7940:R7941)</f>
        <v>0</v>
      </c>
      <c r="S7942" s="18">
        <f>SUBTOTAL(9,S7940:S7941)</f>
        <v>133524.22999999998</v>
      </c>
      <c r="T7942" s="18">
        <f>SUBTOTAL(9,T7940:T7941)</f>
        <v>0</v>
      </c>
      <c r="U7942" s="10">
        <f t="shared" si="250"/>
        <v>0</v>
      </c>
      <c r="V7942" s="20">
        <f t="shared" si="251"/>
        <v>0</v>
      </c>
    </row>
    <row r="7943" spans="1:22" outlineLevel="2" x14ac:dyDescent="0.35">
      <c r="C7943" s="13" t="s">
        <v>11074</v>
      </c>
      <c r="O7943" s="16"/>
      <c r="Q7943" s="18">
        <f>SUBTOTAL(9,Q7940:Q7941)</f>
        <v>133524.22999999998</v>
      </c>
      <c r="R7943" s="18">
        <f>SUBTOTAL(9,R7940:R7941)</f>
        <v>0</v>
      </c>
      <c r="S7943" s="18">
        <f>SUBTOTAL(9,S7940:S7941)</f>
        <v>133524.22999999998</v>
      </c>
      <c r="T7943" s="18">
        <f>SUBTOTAL(9,T7940:T7941)</f>
        <v>0</v>
      </c>
      <c r="U7943" s="10">
        <f t="shared" si="250"/>
        <v>0</v>
      </c>
      <c r="V7943" s="20">
        <f t="shared" si="251"/>
        <v>0</v>
      </c>
    </row>
    <row r="7944" spans="1:22" outlineLevel="4" x14ac:dyDescent="0.35">
      <c r="A7944" s="6" t="s">
        <v>1200</v>
      </c>
      <c r="B7944" s="6" t="s">
        <v>1201</v>
      </c>
      <c r="C7944" s="12" t="s">
        <v>8559</v>
      </c>
      <c r="D7944" s="5" t="s">
        <v>8560</v>
      </c>
      <c r="E7944" s="6" t="s">
        <v>8560</v>
      </c>
      <c r="F7944" s="1" t="s">
        <v>4</v>
      </c>
      <c r="G7944" s="15" t="s">
        <v>1204</v>
      </c>
      <c r="H7944" s="1" t="s">
        <v>1206</v>
      </c>
      <c r="I7944" s="2" t="s">
        <v>1207</v>
      </c>
      <c r="J7944" s="6" t="s">
        <v>4</v>
      </c>
      <c r="K7944" s="6" t="s">
        <v>4</v>
      </c>
      <c r="L7944" s="6" t="s">
        <v>4</v>
      </c>
      <c r="M7944" s="6" t="s">
        <v>5</v>
      </c>
      <c r="N7944" s="6" t="s">
        <v>8561</v>
      </c>
      <c r="O7944" s="16">
        <v>44831</v>
      </c>
      <c r="P7944" s="6" t="s">
        <v>7</v>
      </c>
      <c r="Q7944" s="18">
        <v>2758.78</v>
      </c>
      <c r="R7944" s="18">
        <v>0</v>
      </c>
      <c r="S7944" s="18">
        <v>2758.78</v>
      </c>
      <c r="T7944" s="18">
        <v>0</v>
      </c>
      <c r="U7944" s="10">
        <f t="shared" si="250"/>
        <v>0</v>
      </c>
      <c r="V7944" s="20">
        <f t="shared" si="251"/>
        <v>0</v>
      </c>
    </row>
    <row r="7945" spans="1:22" outlineLevel="4" x14ac:dyDescent="0.35">
      <c r="A7945" s="6" t="s">
        <v>1200</v>
      </c>
      <c r="B7945" s="6" t="s">
        <v>1201</v>
      </c>
      <c r="C7945" s="12" t="s">
        <v>8559</v>
      </c>
      <c r="D7945" s="5" t="s">
        <v>8560</v>
      </c>
      <c r="E7945" s="6" t="s">
        <v>8560</v>
      </c>
      <c r="F7945" s="1" t="s">
        <v>4</v>
      </c>
      <c r="G7945" s="15" t="s">
        <v>1204</v>
      </c>
      <c r="H7945" s="1" t="s">
        <v>1206</v>
      </c>
      <c r="I7945" s="2" t="s">
        <v>1207</v>
      </c>
      <c r="J7945" s="6" t="s">
        <v>4</v>
      </c>
      <c r="K7945" s="6" t="s">
        <v>4</v>
      </c>
      <c r="L7945" s="6" t="s">
        <v>4</v>
      </c>
      <c r="M7945" s="6" t="s">
        <v>5</v>
      </c>
      <c r="N7945" s="6" t="s">
        <v>8562</v>
      </c>
      <c r="O7945" s="16">
        <v>44923</v>
      </c>
      <c r="P7945" s="6" t="s">
        <v>7</v>
      </c>
      <c r="Q7945" s="18">
        <v>2758.77</v>
      </c>
      <c r="R7945" s="18">
        <v>0</v>
      </c>
      <c r="S7945" s="18">
        <v>2758.77</v>
      </c>
      <c r="T7945" s="18">
        <v>0</v>
      </c>
      <c r="U7945" s="10">
        <f t="shared" si="250"/>
        <v>0</v>
      </c>
      <c r="V7945" s="20">
        <f t="shared" si="251"/>
        <v>0</v>
      </c>
    </row>
    <row r="7946" spans="1:22" outlineLevel="3" x14ac:dyDescent="0.35">
      <c r="H7946" s="14" t="s">
        <v>11554</v>
      </c>
      <c r="O7946" s="16"/>
      <c r="Q7946" s="18">
        <f>SUBTOTAL(9,Q7944:Q7945)</f>
        <v>5517.55</v>
      </c>
      <c r="R7946" s="18">
        <f>SUBTOTAL(9,R7944:R7945)</f>
        <v>0</v>
      </c>
      <c r="S7946" s="18">
        <f>SUBTOTAL(9,S7944:S7945)</f>
        <v>5517.55</v>
      </c>
      <c r="T7946" s="18">
        <f>SUBTOTAL(9,T7944:T7945)</f>
        <v>0</v>
      </c>
      <c r="U7946" s="10">
        <f t="shared" si="250"/>
        <v>0</v>
      </c>
      <c r="V7946" s="20">
        <f t="shared" si="251"/>
        <v>0</v>
      </c>
    </row>
    <row r="7947" spans="1:22" outlineLevel="2" x14ac:dyDescent="0.35">
      <c r="C7947" s="13" t="s">
        <v>11075</v>
      </c>
      <c r="O7947" s="16"/>
      <c r="Q7947" s="18">
        <f>SUBTOTAL(9,Q7944:Q7945)</f>
        <v>5517.55</v>
      </c>
      <c r="R7947" s="18">
        <f>SUBTOTAL(9,R7944:R7945)</f>
        <v>0</v>
      </c>
      <c r="S7947" s="18">
        <f>SUBTOTAL(9,S7944:S7945)</f>
        <v>5517.55</v>
      </c>
      <c r="T7947" s="18">
        <f>SUBTOTAL(9,T7944:T7945)</f>
        <v>0</v>
      </c>
      <c r="U7947" s="10">
        <f t="shared" si="250"/>
        <v>0</v>
      </c>
      <c r="V7947" s="20">
        <f t="shared" si="251"/>
        <v>0</v>
      </c>
    </row>
    <row r="7948" spans="1:22" outlineLevel="4" x14ac:dyDescent="0.35">
      <c r="A7948" s="6" t="s">
        <v>1200</v>
      </c>
      <c r="B7948" s="6" t="s">
        <v>1201</v>
      </c>
      <c r="C7948" s="12" t="s">
        <v>8563</v>
      </c>
      <c r="D7948" s="5" t="s">
        <v>8564</v>
      </c>
      <c r="E7948" s="6" t="s">
        <v>8564</v>
      </c>
      <c r="F7948" s="1" t="s">
        <v>4</v>
      </c>
      <c r="G7948" s="15" t="s">
        <v>1204</v>
      </c>
      <c r="H7948" s="1" t="s">
        <v>1206</v>
      </c>
      <c r="I7948" s="2" t="s">
        <v>1207</v>
      </c>
      <c r="J7948" s="6" t="s">
        <v>4</v>
      </c>
      <c r="K7948" s="6" t="s">
        <v>4</v>
      </c>
      <c r="L7948" s="6" t="s">
        <v>4</v>
      </c>
      <c r="M7948" s="6" t="s">
        <v>5</v>
      </c>
      <c r="N7948" s="6" t="s">
        <v>8565</v>
      </c>
      <c r="O7948" s="16">
        <v>44831</v>
      </c>
      <c r="P7948" s="6" t="s">
        <v>7</v>
      </c>
      <c r="Q7948" s="18">
        <v>11795.35</v>
      </c>
      <c r="R7948" s="18">
        <v>0</v>
      </c>
      <c r="S7948" s="18">
        <v>11795.35</v>
      </c>
      <c r="T7948" s="18">
        <v>0</v>
      </c>
      <c r="U7948" s="10">
        <f t="shared" si="250"/>
        <v>0</v>
      </c>
      <c r="V7948" s="20">
        <f t="shared" si="251"/>
        <v>0</v>
      </c>
    </row>
    <row r="7949" spans="1:22" outlineLevel="4" x14ac:dyDescent="0.35">
      <c r="A7949" s="6" t="s">
        <v>1200</v>
      </c>
      <c r="B7949" s="6" t="s">
        <v>1201</v>
      </c>
      <c r="C7949" s="12" t="s">
        <v>8563</v>
      </c>
      <c r="D7949" s="5" t="s">
        <v>8564</v>
      </c>
      <c r="E7949" s="6" t="s">
        <v>8564</v>
      </c>
      <c r="F7949" s="1" t="s">
        <v>4</v>
      </c>
      <c r="G7949" s="15" t="s">
        <v>1204</v>
      </c>
      <c r="H7949" s="1" t="s">
        <v>1206</v>
      </c>
      <c r="I7949" s="2" t="s">
        <v>1207</v>
      </c>
      <c r="J7949" s="6" t="s">
        <v>4</v>
      </c>
      <c r="K7949" s="6" t="s">
        <v>4</v>
      </c>
      <c r="L7949" s="6" t="s">
        <v>4</v>
      </c>
      <c r="M7949" s="6" t="s">
        <v>5</v>
      </c>
      <c r="N7949" s="6" t="s">
        <v>8566</v>
      </c>
      <c r="O7949" s="16">
        <v>44923</v>
      </c>
      <c r="P7949" s="6" t="s">
        <v>7</v>
      </c>
      <c r="Q7949" s="18">
        <v>11795.34</v>
      </c>
      <c r="R7949" s="18">
        <v>0</v>
      </c>
      <c r="S7949" s="18">
        <v>11795.34</v>
      </c>
      <c r="T7949" s="18">
        <v>0</v>
      </c>
      <c r="U7949" s="10">
        <f t="shared" si="250"/>
        <v>0</v>
      </c>
      <c r="V7949" s="20">
        <f t="shared" si="251"/>
        <v>0</v>
      </c>
    </row>
    <row r="7950" spans="1:22" outlineLevel="3" x14ac:dyDescent="0.35">
      <c r="H7950" s="14" t="s">
        <v>11554</v>
      </c>
      <c r="O7950" s="16"/>
      <c r="Q7950" s="18">
        <f>SUBTOTAL(9,Q7948:Q7949)</f>
        <v>23590.690000000002</v>
      </c>
      <c r="R7950" s="18">
        <f>SUBTOTAL(9,R7948:R7949)</f>
        <v>0</v>
      </c>
      <c r="S7950" s="18">
        <f>SUBTOTAL(9,S7948:S7949)</f>
        <v>23590.690000000002</v>
      </c>
      <c r="T7950" s="18">
        <f>SUBTOTAL(9,T7948:T7949)</f>
        <v>0</v>
      </c>
      <c r="U7950" s="10">
        <f t="shared" si="250"/>
        <v>0</v>
      </c>
      <c r="V7950" s="20">
        <f t="shared" si="251"/>
        <v>0</v>
      </c>
    </row>
    <row r="7951" spans="1:22" outlineLevel="2" x14ac:dyDescent="0.35">
      <c r="C7951" s="13" t="s">
        <v>11076</v>
      </c>
      <c r="O7951" s="16"/>
      <c r="Q7951" s="18">
        <f>SUBTOTAL(9,Q7948:Q7949)</f>
        <v>23590.690000000002</v>
      </c>
      <c r="R7951" s="18">
        <f>SUBTOTAL(9,R7948:R7949)</f>
        <v>0</v>
      </c>
      <c r="S7951" s="18">
        <f>SUBTOTAL(9,S7948:S7949)</f>
        <v>23590.690000000002</v>
      </c>
      <c r="T7951" s="18">
        <f>SUBTOTAL(9,T7948:T7949)</f>
        <v>0</v>
      </c>
      <c r="U7951" s="10">
        <f t="shared" si="250"/>
        <v>0</v>
      </c>
      <c r="V7951" s="20">
        <f t="shared" si="251"/>
        <v>0</v>
      </c>
    </row>
    <row r="7952" spans="1:22" outlineLevel="4" x14ac:dyDescent="0.35">
      <c r="A7952" s="6" t="s">
        <v>1200</v>
      </c>
      <c r="B7952" s="6" t="s">
        <v>1201</v>
      </c>
      <c r="C7952" s="12" t="s">
        <v>8567</v>
      </c>
      <c r="D7952" s="5" t="s">
        <v>8568</v>
      </c>
      <c r="E7952" s="6" t="s">
        <v>8568</v>
      </c>
      <c r="F7952" s="1" t="s">
        <v>4</v>
      </c>
      <c r="G7952" s="15" t="s">
        <v>1204</v>
      </c>
      <c r="H7952" s="1" t="s">
        <v>1206</v>
      </c>
      <c r="I7952" s="2" t="s">
        <v>1207</v>
      </c>
      <c r="J7952" s="6" t="s">
        <v>4</v>
      </c>
      <c r="K7952" s="6" t="s">
        <v>4</v>
      </c>
      <c r="L7952" s="6" t="s">
        <v>4</v>
      </c>
      <c r="M7952" s="6" t="s">
        <v>5</v>
      </c>
      <c r="N7952" s="6" t="s">
        <v>8569</v>
      </c>
      <c r="O7952" s="16">
        <v>44831</v>
      </c>
      <c r="P7952" s="6" t="s">
        <v>7</v>
      </c>
      <c r="Q7952" s="18">
        <v>78917</v>
      </c>
      <c r="R7952" s="18">
        <v>0</v>
      </c>
      <c r="S7952" s="18">
        <v>78917</v>
      </c>
      <c r="T7952" s="18">
        <v>0</v>
      </c>
      <c r="U7952" s="10">
        <f t="shared" si="250"/>
        <v>0</v>
      </c>
      <c r="V7952" s="20">
        <f t="shared" si="251"/>
        <v>0</v>
      </c>
    </row>
    <row r="7953" spans="1:22" outlineLevel="4" x14ac:dyDescent="0.35">
      <c r="A7953" s="6" t="s">
        <v>1200</v>
      </c>
      <c r="B7953" s="6" t="s">
        <v>1201</v>
      </c>
      <c r="C7953" s="12" t="s">
        <v>8567</v>
      </c>
      <c r="D7953" s="5" t="s">
        <v>8568</v>
      </c>
      <c r="E7953" s="6" t="s">
        <v>8568</v>
      </c>
      <c r="F7953" s="1" t="s">
        <v>4</v>
      </c>
      <c r="G7953" s="15" t="s">
        <v>1204</v>
      </c>
      <c r="H7953" s="1" t="s">
        <v>1206</v>
      </c>
      <c r="I7953" s="2" t="s">
        <v>1207</v>
      </c>
      <c r="J7953" s="6" t="s">
        <v>4</v>
      </c>
      <c r="K7953" s="6" t="s">
        <v>4</v>
      </c>
      <c r="L7953" s="6" t="s">
        <v>4</v>
      </c>
      <c r="M7953" s="6" t="s">
        <v>5</v>
      </c>
      <c r="N7953" s="6" t="s">
        <v>8570</v>
      </c>
      <c r="O7953" s="16">
        <v>44923</v>
      </c>
      <c r="P7953" s="6" t="s">
        <v>7</v>
      </c>
      <c r="Q7953" s="18">
        <v>78916.990000000005</v>
      </c>
      <c r="R7953" s="18">
        <v>0</v>
      </c>
      <c r="S7953" s="18">
        <v>78916.990000000005</v>
      </c>
      <c r="T7953" s="18">
        <v>0</v>
      </c>
      <c r="U7953" s="10">
        <f t="shared" si="250"/>
        <v>0</v>
      </c>
      <c r="V7953" s="20">
        <f t="shared" si="251"/>
        <v>0</v>
      </c>
    </row>
    <row r="7954" spans="1:22" outlineLevel="3" x14ac:dyDescent="0.35">
      <c r="H7954" s="14" t="s">
        <v>11554</v>
      </c>
      <c r="O7954" s="16"/>
      <c r="Q7954" s="18">
        <f>SUBTOTAL(9,Q7952:Q7953)</f>
        <v>157833.99</v>
      </c>
      <c r="R7954" s="18">
        <f>SUBTOTAL(9,R7952:R7953)</f>
        <v>0</v>
      </c>
      <c r="S7954" s="18">
        <f>SUBTOTAL(9,S7952:S7953)</f>
        <v>157833.99</v>
      </c>
      <c r="T7954" s="18">
        <f>SUBTOTAL(9,T7952:T7953)</f>
        <v>0</v>
      </c>
      <c r="U7954" s="10">
        <f t="shared" si="250"/>
        <v>0</v>
      </c>
      <c r="V7954" s="20">
        <f t="shared" si="251"/>
        <v>0</v>
      </c>
    </row>
    <row r="7955" spans="1:22" outlineLevel="2" x14ac:dyDescent="0.35">
      <c r="C7955" s="13" t="s">
        <v>11077</v>
      </c>
      <c r="O7955" s="16"/>
      <c r="Q7955" s="18">
        <f>SUBTOTAL(9,Q7952:Q7953)</f>
        <v>157833.99</v>
      </c>
      <c r="R7955" s="18">
        <f>SUBTOTAL(9,R7952:R7953)</f>
        <v>0</v>
      </c>
      <c r="S7955" s="18">
        <f>SUBTOTAL(9,S7952:S7953)</f>
        <v>157833.99</v>
      </c>
      <c r="T7955" s="18">
        <f>SUBTOTAL(9,T7952:T7953)</f>
        <v>0</v>
      </c>
      <c r="U7955" s="10">
        <f t="shared" si="250"/>
        <v>0</v>
      </c>
      <c r="V7955" s="20">
        <f t="shared" si="251"/>
        <v>0</v>
      </c>
    </row>
    <row r="7956" spans="1:22" outlineLevel="4" x14ac:dyDescent="0.35">
      <c r="A7956" s="6" t="s">
        <v>1200</v>
      </c>
      <c r="B7956" s="6" t="s">
        <v>1201</v>
      </c>
      <c r="C7956" s="12" t="s">
        <v>8571</v>
      </c>
      <c r="D7956" s="5" t="s">
        <v>8572</v>
      </c>
      <c r="E7956" s="6" t="s">
        <v>8572</v>
      </c>
      <c r="F7956" s="1" t="s">
        <v>4</v>
      </c>
      <c r="G7956" s="15" t="s">
        <v>1204</v>
      </c>
      <c r="H7956" s="1" t="s">
        <v>1206</v>
      </c>
      <c r="I7956" s="2" t="s">
        <v>1207</v>
      </c>
      <c r="J7956" s="6" t="s">
        <v>4</v>
      </c>
      <c r="K7956" s="6" t="s">
        <v>4</v>
      </c>
      <c r="L7956" s="6" t="s">
        <v>4</v>
      </c>
      <c r="M7956" s="6" t="s">
        <v>5</v>
      </c>
      <c r="N7956" s="6" t="s">
        <v>8573</v>
      </c>
      <c r="O7956" s="16">
        <v>44831</v>
      </c>
      <c r="P7956" s="6" t="s">
        <v>7</v>
      </c>
      <c r="Q7956" s="18">
        <v>47576.52</v>
      </c>
      <c r="R7956" s="18">
        <v>0</v>
      </c>
      <c r="S7956" s="18">
        <v>47576.52</v>
      </c>
      <c r="T7956" s="18">
        <v>0</v>
      </c>
      <c r="U7956" s="10">
        <f t="shared" si="250"/>
        <v>0</v>
      </c>
      <c r="V7956" s="20">
        <f t="shared" si="251"/>
        <v>0</v>
      </c>
    </row>
    <row r="7957" spans="1:22" outlineLevel="4" x14ac:dyDescent="0.35">
      <c r="A7957" s="6" t="s">
        <v>1200</v>
      </c>
      <c r="B7957" s="6" t="s">
        <v>1201</v>
      </c>
      <c r="C7957" s="12" t="s">
        <v>8571</v>
      </c>
      <c r="D7957" s="5" t="s">
        <v>8572</v>
      </c>
      <c r="E7957" s="6" t="s">
        <v>8572</v>
      </c>
      <c r="F7957" s="1" t="s">
        <v>4</v>
      </c>
      <c r="G7957" s="15" t="s">
        <v>1204</v>
      </c>
      <c r="H7957" s="1" t="s">
        <v>1206</v>
      </c>
      <c r="I7957" s="2" t="s">
        <v>1207</v>
      </c>
      <c r="J7957" s="6" t="s">
        <v>4</v>
      </c>
      <c r="K7957" s="6" t="s">
        <v>4</v>
      </c>
      <c r="L7957" s="6" t="s">
        <v>4</v>
      </c>
      <c r="M7957" s="6" t="s">
        <v>5</v>
      </c>
      <c r="N7957" s="6" t="s">
        <v>8574</v>
      </c>
      <c r="O7957" s="16">
        <v>44923</v>
      </c>
      <c r="P7957" s="6" t="s">
        <v>7</v>
      </c>
      <c r="Q7957" s="18">
        <v>47576.51</v>
      </c>
      <c r="R7957" s="18">
        <v>0</v>
      </c>
      <c r="S7957" s="18">
        <v>47576.51</v>
      </c>
      <c r="T7957" s="18">
        <v>0</v>
      </c>
      <c r="U7957" s="10">
        <f t="shared" si="250"/>
        <v>0</v>
      </c>
      <c r="V7957" s="20">
        <f t="shared" si="251"/>
        <v>0</v>
      </c>
    </row>
    <row r="7958" spans="1:22" outlineLevel="3" x14ac:dyDescent="0.35">
      <c r="H7958" s="14" t="s">
        <v>11554</v>
      </c>
      <c r="O7958" s="16"/>
      <c r="Q7958" s="18">
        <f>SUBTOTAL(9,Q7956:Q7957)</f>
        <v>95153.03</v>
      </c>
      <c r="R7958" s="18">
        <f>SUBTOTAL(9,R7956:R7957)</f>
        <v>0</v>
      </c>
      <c r="S7958" s="18">
        <f>SUBTOTAL(9,S7956:S7957)</f>
        <v>95153.03</v>
      </c>
      <c r="T7958" s="18">
        <f>SUBTOTAL(9,T7956:T7957)</f>
        <v>0</v>
      </c>
      <c r="U7958" s="10">
        <f t="shared" si="250"/>
        <v>0</v>
      </c>
      <c r="V7958" s="20">
        <f t="shared" si="251"/>
        <v>0</v>
      </c>
    </row>
    <row r="7959" spans="1:22" outlineLevel="2" x14ac:dyDescent="0.35">
      <c r="C7959" s="13" t="s">
        <v>11078</v>
      </c>
      <c r="O7959" s="16"/>
      <c r="Q7959" s="18">
        <f>SUBTOTAL(9,Q7956:Q7957)</f>
        <v>95153.03</v>
      </c>
      <c r="R7959" s="18">
        <f>SUBTOTAL(9,R7956:R7957)</f>
        <v>0</v>
      </c>
      <c r="S7959" s="18">
        <f>SUBTOTAL(9,S7956:S7957)</f>
        <v>95153.03</v>
      </c>
      <c r="T7959" s="18">
        <f>SUBTOTAL(9,T7956:T7957)</f>
        <v>0</v>
      </c>
      <c r="U7959" s="10">
        <f t="shared" si="250"/>
        <v>0</v>
      </c>
      <c r="V7959" s="20">
        <f t="shared" si="251"/>
        <v>0</v>
      </c>
    </row>
    <row r="7960" spans="1:22" outlineLevel="4" x14ac:dyDescent="0.35">
      <c r="A7960" s="6" t="s">
        <v>1200</v>
      </c>
      <c r="B7960" s="6" t="s">
        <v>1201</v>
      </c>
      <c r="C7960" s="12" t="s">
        <v>8575</v>
      </c>
      <c r="D7960" s="5" t="s">
        <v>8576</v>
      </c>
      <c r="E7960" s="6" t="s">
        <v>8576</v>
      </c>
      <c r="F7960" s="1" t="s">
        <v>4</v>
      </c>
      <c r="G7960" s="15" t="s">
        <v>1204</v>
      </c>
      <c r="H7960" s="1" t="s">
        <v>1206</v>
      </c>
      <c r="I7960" s="2" t="s">
        <v>1207</v>
      </c>
      <c r="J7960" s="6" t="s">
        <v>4</v>
      </c>
      <c r="K7960" s="6" t="s">
        <v>4</v>
      </c>
      <c r="L7960" s="6" t="s">
        <v>4</v>
      </c>
      <c r="M7960" s="6" t="s">
        <v>5</v>
      </c>
      <c r="N7960" s="6" t="s">
        <v>8577</v>
      </c>
      <c r="O7960" s="16">
        <v>44831</v>
      </c>
      <c r="P7960" s="6" t="s">
        <v>7</v>
      </c>
      <c r="Q7960" s="18">
        <v>5448.97</v>
      </c>
      <c r="R7960" s="18">
        <v>0</v>
      </c>
      <c r="S7960" s="18">
        <v>5448.97</v>
      </c>
      <c r="T7960" s="18">
        <v>0</v>
      </c>
      <c r="U7960" s="10">
        <f t="shared" si="250"/>
        <v>0</v>
      </c>
      <c r="V7960" s="20">
        <f t="shared" si="251"/>
        <v>0</v>
      </c>
    </row>
    <row r="7961" spans="1:22" outlineLevel="4" x14ac:dyDescent="0.35">
      <c r="A7961" s="6" t="s">
        <v>1200</v>
      </c>
      <c r="B7961" s="6" t="s">
        <v>1201</v>
      </c>
      <c r="C7961" s="12" t="s">
        <v>8575</v>
      </c>
      <c r="D7961" s="5" t="s">
        <v>8576</v>
      </c>
      <c r="E7961" s="6" t="s">
        <v>8576</v>
      </c>
      <c r="F7961" s="1" t="s">
        <v>4</v>
      </c>
      <c r="G7961" s="15" t="s">
        <v>1204</v>
      </c>
      <c r="H7961" s="1" t="s">
        <v>1206</v>
      </c>
      <c r="I7961" s="2" t="s">
        <v>1207</v>
      </c>
      <c r="J7961" s="6" t="s">
        <v>4</v>
      </c>
      <c r="K7961" s="6" t="s">
        <v>4</v>
      </c>
      <c r="L7961" s="6" t="s">
        <v>4</v>
      </c>
      <c r="M7961" s="6" t="s">
        <v>5</v>
      </c>
      <c r="N7961" s="6" t="s">
        <v>8578</v>
      </c>
      <c r="O7961" s="16">
        <v>44923</v>
      </c>
      <c r="P7961" s="6" t="s">
        <v>7</v>
      </c>
      <c r="Q7961" s="18">
        <v>5448.96</v>
      </c>
      <c r="R7961" s="18">
        <v>0</v>
      </c>
      <c r="S7961" s="18">
        <v>5448.96</v>
      </c>
      <c r="T7961" s="18">
        <v>0</v>
      </c>
      <c r="U7961" s="10">
        <f t="shared" si="250"/>
        <v>0</v>
      </c>
      <c r="V7961" s="20">
        <f t="shared" si="251"/>
        <v>0</v>
      </c>
    </row>
    <row r="7962" spans="1:22" outlineLevel="3" x14ac:dyDescent="0.35">
      <c r="H7962" s="14" t="s">
        <v>11554</v>
      </c>
      <c r="O7962" s="16"/>
      <c r="Q7962" s="18">
        <f>SUBTOTAL(9,Q7960:Q7961)</f>
        <v>10897.93</v>
      </c>
      <c r="R7962" s="18">
        <f>SUBTOTAL(9,R7960:R7961)</f>
        <v>0</v>
      </c>
      <c r="S7962" s="18">
        <f>SUBTOTAL(9,S7960:S7961)</f>
        <v>10897.93</v>
      </c>
      <c r="T7962" s="18">
        <f>SUBTOTAL(9,T7960:T7961)</f>
        <v>0</v>
      </c>
      <c r="U7962" s="10">
        <f t="shared" si="250"/>
        <v>0</v>
      </c>
      <c r="V7962" s="20">
        <f t="shared" si="251"/>
        <v>0</v>
      </c>
    </row>
    <row r="7963" spans="1:22" outlineLevel="2" x14ac:dyDescent="0.35">
      <c r="C7963" s="13" t="s">
        <v>11079</v>
      </c>
      <c r="O7963" s="16"/>
      <c r="Q7963" s="18">
        <f>SUBTOTAL(9,Q7960:Q7961)</f>
        <v>10897.93</v>
      </c>
      <c r="R7963" s="18">
        <f>SUBTOTAL(9,R7960:R7961)</f>
        <v>0</v>
      </c>
      <c r="S7963" s="18">
        <f>SUBTOTAL(9,S7960:S7961)</f>
        <v>10897.93</v>
      </c>
      <c r="T7963" s="18">
        <f>SUBTOTAL(9,T7960:T7961)</f>
        <v>0</v>
      </c>
      <c r="U7963" s="10">
        <f t="shared" si="250"/>
        <v>0</v>
      </c>
      <c r="V7963" s="20">
        <f t="shared" si="251"/>
        <v>0</v>
      </c>
    </row>
    <row r="7964" spans="1:22" outlineLevel="4" x14ac:dyDescent="0.35">
      <c r="A7964" s="6" t="s">
        <v>1200</v>
      </c>
      <c r="B7964" s="6" t="s">
        <v>1201</v>
      </c>
      <c r="C7964" s="12" t="s">
        <v>8579</v>
      </c>
      <c r="D7964" s="5" t="s">
        <v>8580</v>
      </c>
      <c r="E7964" s="6" t="s">
        <v>8580</v>
      </c>
      <c r="F7964" s="1" t="s">
        <v>4</v>
      </c>
      <c r="G7964" s="15" t="s">
        <v>1204</v>
      </c>
      <c r="H7964" s="1" t="s">
        <v>1206</v>
      </c>
      <c r="I7964" s="2" t="s">
        <v>1207</v>
      </c>
      <c r="J7964" s="6" t="s">
        <v>4</v>
      </c>
      <c r="K7964" s="6" t="s">
        <v>4</v>
      </c>
      <c r="L7964" s="6" t="s">
        <v>4</v>
      </c>
      <c r="M7964" s="6" t="s">
        <v>5</v>
      </c>
      <c r="N7964" s="6" t="s">
        <v>8581</v>
      </c>
      <c r="O7964" s="16">
        <v>44831</v>
      </c>
      <c r="P7964" s="6" t="s">
        <v>7</v>
      </c>
      <c r="Q7964" s="18">
        <v>15060.36</v>
      </c>
      <c r="R7964" s="18">
        <v>0</v>
      </c>
      <c r="S7964" s="18">
        <v>15060.36</v>
      </c>
      <c r="T7964" s="18">
        <v>0</v>
      </c>
      <c r="U7964" s="10">
        <f t="shared" si="250"/>
        <v>0</v>
      </c>
      <c r="V7964" s="20">
        <f t="shared" si="251"/>
        <v>0</v>
      </c>
    </row>
    <row r="7965" spans="1:22" outlineLevel="4" x14ac:dyDescent="0.35">
      <c r="A7965" s="6" t="s">
        <v>1200</v>
      </c>
      <c r="B7965" s="6" t="s">
        <v>1201</v>
      </c>
      <c r="C7965" s="12" t="s">
        <v>8579</v>
      </c>
      <c r="D7965" s="5" t="s">
        <v>8580</v>
      </c>
      <c r="E7965" s="6" t="s">
        <v>8580</v>
      </c>
      <c r="F7965" s="1" t="s">
        <v>4</v>
      </c>
      <c r="G7965" s="15" t="s">
        <v>1204</v>
      </c>
      <c r="H7965" s="1" t="s">
        <v>1206</v>
      </c>
      <c r="I7965" s="2" t="s">
        <v>1207</v>
      </c>
      <c r="J7965" s="6" t="s">
        <v>4</v>
      </c>
      <c r="K7965" s="6" t="s">
        <v>4</v>
      </c>
      <c r="L7965" s="6" t="s">
        <v>4</v>
      </c>
      <c r="M7965" s="6" t="s">
        <v>5</v>
      </c>
      <c r="N7965" s="6" t="s">
        <v>8582</v>
      </c>
      <c r="O7965" s="16">
        <v>44923</v>
      </c>
      <c r="P7965" s="6" t="s">
        <v>7</v>
      </c>
      <c r="Q7965" s="18">
        <v>15060.35</v>
      </c>
      <c r="R7965" s="18">
        <v>0</v>
      </c>
      <c r="S7965" s="18">
        <v>15060.35</v>
      </c>
      <c r="T7965" s="18">
        <v>0</v>
      </c>
      <c r="U7965" s="10">
        <f t="shared" si="250"/>
        <v>0</v>
      </c>
      <c r="V7965" s="20">
        <f t="shared" si="251"/>
        <v>0</v>
      </c>
    </row>
    <row r="7966" spans="1:22" outlineLevel="3" x14ac:dyDescent="0.35">
      <c r="H7966" s="14" t="s">
        <v>11554</v>
      </c>
      <c r="O7966" s="16"/>
      <c r="Q7966" s="18">
        <f>SUBTOTAL(9,Q7964:Q7965)</f>
        <v>30120.71</v>
      </c>
      <c r="R7966" s="18">
        <f>SUBTOTAL(9,R7964:R7965)</f>
        <v>0</v>
      </c>
      <c r="S7966" s="18">
        <f>SUBTOTAL(9,S7964:S7965)</f>
        <v>30120.71</v>
      </c>
      <c r="T7966" s="18">
        <f>SUBTOTAL(9,T7964:T7965)</f>
        <v>0</v>
      </c>
      <c r="U7966" s="10">
        <f t="shared" si="250"/>
        <v>0</v>
      </c>
      <c r="V7966" s="20">
        <f t="shared" si="251"/>
        <v>0</v>
      </c>
    </row>
    <row r="7967" spans="1:22" outlineLevel="2" x14ac:dyDescent="0.35">
      <c r="C7967" s="13" t="s">
        <v>11080</v>
      </c>
      <c r="O7967" s="16"/>
      <c r="Q7967" s="18">
        <f>SUBTOTAL(9,Q7964:Q7965)</f>
        <v>30120.71</v>
      </c>
      <c r="R7967" s="18">
        <f>SUBTOTAL(9,R7964:R7965)</f>
        <v>0</v>
      </c>
      <c r="S7967" s="18">
        <f>SUBTOTAL(9,S7964:S7965)</f>
        <v>30120.71</v>
      </c>
      <c r="T7967" s="18">
        <f>SUBTOTAL(9,T7964:T7965)</f>
        <v>0</v>
      </c>
      <c r="U7967" s="10">
        <f t="shared" si="250"/>
        <v>0</v>
      </c>
      <c r="V7967" s="20">
        <f t="shared" si="251"/>
        <v>0</v>
      </c>
    </row>
    <row r="7968" spans="1:22" outlineLevel="4" x14ac:dyDescent="0.35">
      <c r="A7968" s="6" t="s">
        <v>1200</v>
      </c>
      <c r="B7968" s="6" t="s">
        <v>1201</v>
      </c>
      <c r="C7968" s="12" t="s">
        <v>8583</v>
      </c>
      <c r="D7968" s="5" t="s">
        <v>8584</v>
      </c>
      <c r="E7968" s="6" t="s">
        <v>8584</v>
      </c>
      <c r="F7968" s="1" t="s">
        <v>4</v>
      </c>
      <c r="G7968" s="15" t="s">
        <v>1204</v>
      </c>
      <c r="H7968" s="1" t="s">
        <v>1206</v>
      </c>
      <c r="I7968" s="2" t="s">
        <v>1207</v>
      </c>
      <c r="J7968" s="6" t="s">
        <v>4</v>
      </c>
      <c r="K7968" s="6" t="s">
        <v>4</v>
      </c>
      <c r="L7968" s="6" t="s">
        <v>4</v>
      </c>
      <c r="M7968" s="6" t="s">
        <v>5</v>
      </c>
      <c r="N7968" s="6" t="s">
        <v>8585</v>
      </c>
      <c r="O7968" s="16">
        <v>44831</v>
      </c>
      <c r="P7968" s="6" t="s">
        <v>7</v>
      </c>
      <c r="Q7968" s="18">
        <v>2019.95</v>
      </c>
      <c r="R7968" s="18">
        <v>0</v>
      </c>
      <c r="S7968" s="18">
        <v>2019.95</v>
      </c>
      <c r="T7968" s="18">
        <v>0</v>
      </c>
      <c r="U7968" s="10">
        <f t="shared" si="250"/>
        <v>0</v>
      </c>
      <c r="V7968" s="20">
        <f t="shared" si="251"/>
        <v>0</v>
      </c>
    </row>
    <row r="7969" spans="1:22" outlineLevel="4" x14ac:dyDescent="0.35">
      <c r="A7969" s="6" t="s">
        <v>1200</v>
      </c>
      <c r="B7969" s="6" t="s">
        <v>1201</v>
      </c>
      <c r="C7969" s="12" t="s">
        <v>8583</v>
      </c>
      <c r="D7969" s="5" t="s">
        <v>8584</v>
      </c>
      <c r="E7969" s="6" t="s">
        <v>8584</v>
      </c>
      <c r="F7969" s="1" t="s">
        <v>4</v>
      </c>
      <c r="G7969" s="15" t="s">
        <v>1204</v>
      </c>
      <c r="H7969" s="1" t="s">
        <v>1206</v>
      </c>
      <c r="I7969" s="2" t="s">
        <v>1207</v>
      </c>
      <c r="J7969" s="6" t="s">
        <v>4</v>
      </c>
      <c r="K7969" s="6" t="s">
        <v>4</v>
      </c>
      <c r="L7969" s="6" t="s">
        <v>4</v>
      </c>
      <c r="M7969" s="6" t="s">
        <v>5</v>
      </c>
      <c r="N7969" s="6" t="s">
        <v>8586</v>
      </c>
      <c r="O7969" s="16">
        <v>44923</v>
      </c>
      <c r="P7969" s="6" t="s">
        <v>7</v>
      </c>
      <c r="Q7969" s="18">
        <v>2019.95</v>
      </c>
      <c r="R7969" s="18">
        <v>0</v>
      </c>
      <c r="S7969" s="18">
        <v>2019.95</v>
      </c>
      <c r="T7969" s="18">
        <v>0</v>
      </c>
      <c r="U7969" s="10">
        <f t="shared" si="250"/>
        <v>0</v>
      </c>
      <c r="V7969" s="20">
        <f t="shared" si="251"/>
        <v>0</v>
      </c>
    </row>
    <row r="7970" spans="1:22" outlineLevel="3" x14ac:dyDescent="0.35">
      <c r="H7970" s="14" t="s">
        <v>11554</v>
      </c>
      <c r="O7970" s="16"/>
      <c r="Q7970" s="18">
        <f>SUBTOTAL(9,Q7968:Q7969)</f>
        <v>4039.9</v>
      </c>
      <c r="R7970" s="18">
        <f>SUBTOTAL(9,R7968:R7969)</f>
        <v>0</v>
      </c>
      <c r="S7970" s="18">
        <f>SUBTOTAL(9,S7968:S7969)</f>
        <v>4039.9</v>
      </c>
      <c r="T7970" s="18">
        <f>SUBTOTAL(9,T7968:T7969)</f>
        <v>0</v>
      </c>
      <c r="U7970" s="10">
        <f t="shared" si="250"/>
        <v>0</v>
      </c>
      <c r="V7970" s="20">
        <f t="shared" si="251"/>
        <v>0</v>
      </c>
    </row>
    <row r="7971" spans="1:22" outlineLevel="2" x14ac:dyDescent="0.35">
      <c r="C7971" s="13" t="s">
        <v>11081</v>
      </c>
      <c r="O7971" s="16"/>
      <c r="Q7971" s="18">
        <f>SUBTOTAL(9,Q7968:Q7969)</f>
        <v>4039.9</v>
      </c>
      <c r="R7971" s="18">
        <f>SUBTOTAL(9,R7968:R7969)</f>
        <v>0</v>
      </c>
      <c r="S7971" s="18">
        <f>SUBTOTAL(9,S7968:S7969)</f>
        <v>4039.9</v>
      </c>
      <c r="T7971" s="18">
        <f>SUBTOTAL(9,T7968:T7969)</f>
        <v>0</v>
      </c>
      <c r="U7971" s="10">
        <f t="shared" si="250"/>
        <v>0</v>
      </c>
      <c r="V7971" s="20">
        <f t="shared" si="251"/>
        <v>0</v>
      </c>
    </row>
    <row r="7972" spans="1:22" outlineLevel="4" x14ac:dyDescent="0.35">
      <c r="A7972" s="6" t="s">
        <v>1200</v>
      </c>
      <c r="B7972" s="6" t="s">
        <v>1201</v>
      </c>
      <c r="C7972" s="12" t="s">
        <v>8587</v>
      </c>
      <c r="D7972" s="5" t="s">
        <v>8588</v>
      </c>
      <c r="E7972" s="6" t="s">
        <v>8588</v>
      </c>
      <c r="F7972" s="1" t="s">
        <v>4</v>
      </c>
      <c r="G7972" s="15" t="s">
        <v>1204</v>
      </c>
      <c r="H7972" s="1" t="s">
        <v>1206</v>
      </c>
      <c r="I7972" s="2" t="s">
        <v>1207</v>
      </c>
      <c r="J7972" s="6" t="s">
        <v>4</v>
      </c>
      <c r="K7972" s="6" t="s">
        <v>4</v>
      </c>
      <c r="L7972" s="6" t="s">
        <v>4</v>
      </c>
      <c r="M7972" s="6" t="s">
        <v>5</v>
      </c>
      <c r="N7972" s="6" t="s">
        <v>8589</v>
      </c>
      <c r="O7972" s="16">
        <v>44831</v>
      </c>
      <c r="P7972" s="6" t="s">
        <v>7</v>
      </c>
      <c r="Q7972" s="18">
        <v>7154.95</v>
      </c>
      <c r="R7972" s="18">
        <v>0</v>
      </c>
      <c r="S7972" s="18">
        <v>7154.95</v>
      </c>
      <c r="T7972" s="18">
        <v>0</v>
      </c>
      <c r="U7972" s="10">
        <f t="shared" si="250"/>
        <v>0</v>
      </c>
      <c r="V7972" s="20">
        <f t="shared" si="251"/>
        <v>0</v>
      </c>
    </row>
    <row r="7973" spans="1:22" outlineLevel="4" x14ac:dyDescent="0.35">
      <c r="A7973" s="6" t="s">
        <v>1200</v>
      </c>
      <c r="B7973" s="6" t="s">
        <v>1201</v>
      </c>
      <c r="C7973" s="12" t="s">
        <v>8587</v>
      </c>
      <c r="D7973" s="5" t="s">
        <v>8588</v>
      </c>
      <c r="E7973" s="6" t="s">
        <v>8588</v>
      </c>
      <c r="F7973" s="1" t="s">
        <v>4</v>
      </c>
      <c r="G7973" s="15" t="s">
        <v>1204</v>
      </c>
      <c r="H7973" s="1" t="s">
        <v>1206</v>
      </c>
      <c r="I7973" s="2" t="s">
        <v>1207</v>
      </c>
      <c r="J7973" s="6" t="s">
        <v>4</v>
      </c>
      <c r="K7973" s="6" t="s">
        <v>4</v>
      </c>
      <c r="L7973" s="6" t="s">
        <v>4</v>
      </c>
      <c r="M7973" s="6" t="s">
        <v>5</v>
      </c>
      <c r="N7973" s="6" t="s">
        <v>8590</v>
      </c>
      <c r="O7973" s="16">
        <v>44923</v>
      </c>
      <c r="P7973" s="6" t="s">
        <v>7</v>
      </c>
      <c r="Q7973" s="18">
        <v>7154.95</v>
      </c>
      <c r="R7973" s="18">
        <v>0</v>
      </c>
      <c r="S7973" s="18">
        <v>7154.95</v>
      </c>
      <c r="T7973" s="18">
        <v>0</v>
      </c>
      <c r="U7973" s="10">
        <f t="shared" si="250"/>
        <v>0</v>
      </c>
      <c r="V7973" s="20">
        <f t="shared" si="251"/>
        <v>0</v>
      </c>
    </row>
    <row r="7974" spans="1:22" outlineLevel="3" x14ac:dyDescent="0.35">
      <c r="H7974" s="14" t="s">
        <v>11554</v>
      </c>
      <c r="O7974" s="16"/>
      <c r="Q7974" s="18">
        <f>SUBTOTAL(9,Q7972:Q7973)</f>
        <v>14309.9</v>
      </c>
      <c r="R7974" s="18">
        <f>SUBTOTAL(9,R7972:R7973)</f>
        <v>0</v>
      </c>
      <c r="S7974" s="18">
        <f>SUBTOTAL(9,S7972:S7973)</f>
        <v>14309.9</v>
      </c>
      <c r="T7974" s="18">
        <f>SUBTOTAL(9,T7972:T7973)</f>
        <v>0</v>
      </c>
      <c r="U7974" s="10">
        <f t="shared" si="250"/>
        <v>0</v>
      </c>
      <c r="V7974" s="20">
        <f t="shared" si="251"/>
        <v>0</v>
      </c>
    </row>
    <row r="7975" spans="1:22" outlineLevel="2" x14ac:dyDescent="0.35">
      <c r="C7975" s="13" t="s">
        <v>11082</v>
      </c>
      <c r="O7975" s="16"/>
      <c r="Q7975" s="18">
        <f>SUBTOTAL(9,Q7972:Q7973)</f>
        <v>14309.9</v>
      </c>
      <c r="R7975" s="18">
        <f>SUBTOTAL(9,R7972:R7973)</f>
        <v>0</v>
      </c>
      <c r="S7975" s="18">
        <f>SUBTOTAL(9,S7972:S7973)</f>
        <v>14309.9</v>
      </c>
      <c r="T7975" s="18">
        <f>SUBTOTAL(9,T7972:T7973)</f>
        <v>0</v>
      </c>
      <c r="U7975" s="10">
        <f t="shared" si="250"/>
        <v>0</v>
      </c>
      <c r="V7975" s="20">
        <f t="shared" si="251"/>
        <v>0</v>
      </c>
    </row>
    <row r="7976" spans="1:22" outlineLevel="4" x14ac:dyDescent="0.35">
      <c r="A7976" s="6" t="s">
        <v>1200</v>
      </c>
      <c r="B7976" s="6" t="s">
        <v>1201</v>
      </c>
      <c r="C7976" s="12" t="s">
        <v>8591</v>
      </c>
      <c r="D7976" s="5" t="s">
        <v>8592</v>
      </c>
      <c r="E7976" s="6" t="s">
        <v>8592</v>
      </c>
      <c r="F7976" s="1" t="s">
        <v>4</v>
      </c>
      <c r="G7976" s="15" t="s">
        <v>1204</v>
      </c>
      <c r="H7976" s="1" t="s">
        <v>1206</v>
      </c>
      <c r="I7976" s="2" t="s">
        <v>1207</v>
      </c>
      <c r="J7976" s="6" t="s">
        <v>4</v>
      </c>
      <c r="K7976" s="6" t="s">
        <v>4</v>
      </c>
      <c r="L7976" s="6" t="s">
        <v>4</v>
      </c>
      <c r="M7976" s="6" t="s">
        <v>5</v>
      </c>
      <c r="N7976" s="6" t="s">
        <v>8593</v>
      </c>
      <c r="O7976" s="16">
        <v>44831</v>
      </c>
      <c r="P7976" s="6" t="s">
        <v>7</v>
      </c>
      <c r="Q7976" s="18">
        <v>2239.84</v>
      </c>
      <c r="R7976" s="18">
        <v>0</v>
      </c>
      <c r="S7976" s="18">
        <v>2239.84</v>
      </c>
      <c r="T7976" s="18">
        <v>0</v>
      </c>
      <c r="U7976" s="10">
        <f t="shared" si="250"/>
        <v>0</v>
      </c>
      <c r="V7976" s="20">
        <f t="shared" si="251"/>
        <v>0</v>
      </c>
    </row>
    <row r="7977" spans="1:22" outlineLevel="4" x14ac:dyDescent="0.35">
      <c r="A7977" s="6" t="s">
        <v>1200</v>
      </c>
      <c r="B7977" s="6" t="s">
        <v>1201</v>
      </c>
      <c r="C7977" s="12" t="s">
        <v>8591</v>
      </c>
      <c r="D7977" s="5" t="s">
        <v>8592</v>
      </c>
      <c r="E7977" s="6" t="s">
        <v>8592</v>
      </c>
      <c r="F7977" s="1" t="s">
        <v>4</v>
      </c>
      <c r="G7977" s="15" t="s">
        <v>1204</v>
      </c>
      <c r="H7977" s="1" t="s">
        <v>1206</v>
      </c>
      <c r="I7977" s="2" t="s">
        <v>1207</v>
      </c>
      <c r="J7977" s="6" t="s">
        <v>4</v>
      </c>
      <c r="K7977" s="6" t="s">
        <v>4</v>
      </c>
      <c r="L7977" s="6" t="s">
        <v>4</v>
      </c>
      <c r="M7977" s="6" t="s">
        <v>5</v>
      </c>
      <c r="N7977" s="6" t="s">
        <v>8594</v>
      </c>
      <c r="O7977" s="16">
        <v>44923</v>
      </c>
      <c r="P7977" s="6" t="s">
        <v>7</v>
      </c>
      <c r="Q7977" s="18">
        <v>2239.83</v>
      </c>
      <c r="R7977" s="18">
        <v>0</v>
      </c>
      <c r="S7977" s="18">
        <v>2239.83</v>
      </c>
      <c r="T7977" s="18">
        <v>0</v>
      </c>
      <c r="U7977" s="10">
        <f t="shared" si="250"/>
        <v>0</v>
      </c>
      <c r="V7977" s="20">
        <f t="shared" si="251"/>
        <v>0</v>
      </c>
    </row>
    <row r="7978" spans="1:22" outlineLevel="3" x14ac:dyDescent="0.35">
      <c r="H7978" s="14" t="s">
        <v>11554</v>
      </c>
      <c r="O7978" s="16"/>
      <c r="Q7978" s="18">
        <f>SUBTOTAL(9,Q7976:Q7977)</f>
        <v>4479.67</v>
      </c>
      <c r="R7978" s="18">
        <f>SUBTOTAL(9,R7976:R7977)</f>
        <v>0</v>
      </c>
      <c r="S7978" s="18">
        <f>SUBTOTAL(9,S7976:S7977)</f>
        <v>4479.67</v>
      </c>
      <c r="T7978" s="18">
        <f>SUBTOTAL(9,T7976:T7977)</f>
        <v>0</v>
      </c>
      <c r="U7978" s="10">
        <f t="shared" si="250"/>
        <v>0</v>
      </c>
      <c r="V7978" s="20">
        <f t="shared" si="251"/>
        <v>0</v>
      </c>
    </row>
    <row r="7979" spans="1:22" outlineLevel="2" x14ac:dyDescent="0.35">
      <c r="C7979" s="13" t="s">
        <v>11083</v>
      </c>
      <c r="O7979" s="16"/>
      <c r="Q7979" s="18">
        <f>SUBTOTAL(9,Q7976:Q7977)</f>
        <v>4479.67</v>
      </c>
      <c r="R7979" s="18">
        <f>SUBTOTAL(9,R7976:R7977)</f>
        <v>0</v>
      </c>
      <c r="S7979" s="18">
        <f>SUBTOTAL(9,S7976:S7977)</f>
        <v>4479.67</v>
      </c>
      <c r="T7979" s="18">
        <f>SUBTOTAL(9,T7976:T7977)</f>
        <v>0</v>
      </c>
      <c r="U7979" s="10">
        <f t="shared" si="250"/>
        <v>0</v>
      </c>
      <c r="V7979" s="20">
        <f t="shared" si="251"/>
        <v>0</v>
      </c>
    </row>
    <row r="7980" spans="1:22" outlineLevel="4" x14ac:dyDescent="0.35">
      <c r="A7980" s="6" t="s">
        <v>1200</v>
      </c>
      <c r="B7980" s="6" t="s">
        <v>1201</v>
      </c>
      <c r="C7980" s="12" t="s">
        <v>8595</v>
      </c>
      <c r="D7980" s="5" t="s">
        <v>8596</v>
      </c>
      <c r="E7980" s="6" t="s">
        <v>8596</v>
      </c>
      <c r="F7980" s="1" t="s">
        <v>4</v>
      </c>
      <c r="G7980" s="15" t="s">
        <v>1204</v>
      </c>
      <c r="H7980" s="1" t="s">
        <v>1206</v>
      </c>
      <c r="I7980" s="2" t="s">
        <v>1207</v>
      </c>
      <c r="J7980" s="6" t="s">
        <v>4</v>
      </c>
      <c r="K7980" s="6" t="s">
        <v>4</v>
      </c>
      <c r="L7980" s="6" t="s">
        <v>4</v>
      </c>
      <c r="M7980" s="6" t="s">
        <v>5</v>
      </c>
      <c r="N7980" s="6" t="s">
        <v>8597</v>
      </c>
      <c r="O7980" s="16">
        <v>44831</v>
      </c>
      <c r="P7980" s="6" t="s">
        <v>7</v>
      </c>
      <c r="Q7980" s="18">
        <v>37197.660000000003</v>
      </c>
      <c r="R7980" s="18">
        <v>0</v>
      </c>
      <c r="S7980" s="18">
        <v>37197.660000000003</v>
      </c>
      <c r="T7980" s="18">
        <v>0</v>
      </c>
      <c r="U7980" s="10">
        <f t="shared" si="250"/>
        <v>0</v>
      </c>
      <c r="V7980" s="20">
        <f t="shared" si="251"/>
        <v>0</v>
      </c>
    </row>
    <row r="7981" spans="1:22" outlineLevel="4" x14ac:dyDescent="0.35">
      <c r="A7981" s="6" t="s">
        <v>1200</v>
      </c>
      <c r="B7981" s="6" t="s">
        <v>1201</v>
      </c>
      <c r="C7981" s="12" t="s">
        <v>8595</v>
      </c>
      <c r="D7981" s="5" t="s">
        <v>8596</v>
      </c>
      <c r="E7981" s="6" t="s">
        <v>8596</v>
      </c>
      <c r="F7981" s="1" t="s">
        <v>4</v>
      </c>
      <c r="G7981" s="15" t="s">
        <v>1204</v>
      </c>
      <c r="H7981" s="1" t="s">
        <v>1206</v>
      </c>
      <c r="I7981" s="2" t="s">
        <v>1207</v>
      </c>
      <c r="J7981" s="6" t="s">
        <v>4</v>
      </c>
      <c r="K7981" s="6" t="s">
        <v>4</v>
      </c>
      <c r="L7981" s="6" t="s">
        <v>4</v>
      </c>
      <c r="M7981" s="6" t="s">
        <v>5</v>
      </c>
      <c r="N7981" s="6" t="s">
        <v>8598</v>
      </c>
      <c r="O7981" s="16">
        <v>44923</v>
      </c>
      <c r="P7981" s="6" t="s">
        <v>7</v>
      </c>
      <c r="Q7981" s="18">
        <v>37197.64</v>
      </c>
      <c r="R7981" s="18">
        <v>0</v>
      </c>
      <c r="S7981" s="18">
        <v>37197.64</v>
      </c>
      <c r="T7981" s="18">
        <v>0</v>
      </c>
      <c r="U7981" s="10">
        <f t="shared" si="250"/>
        <v>0</v>
      </c>
      <c r="V7981" s="20">
        <f t="shared" si="251"/>
        <v>0</v>
      </c>
    </row>
    <row r="7982" spans="1:22" outlineLevel="3" x14ac:dyDescent="0.35">
      <c r="H7982" s="14" t="s">
        <v>11554</v>
      </c>
      <c r="O7982" s="16"/>
      <c r="Q7982" s="18">
        <f>SUBTOTAL(9,Q7980:Q7981)</f>
        <v>74395.3</v>
      </c>
      <c r="R7982" s="18">
        <f>SUBTOTAL(9,R7980:R7981)</f>
        <v>0</v>
      </c>
      <c r="S7982" s="18">
        <f>SUBTOTAL(9,S7980:S7981)</f>
        <v>74395.3</v>
      </c>
      <c r="T7982" s="18">
        <f>SUBTOTAL(9,T7980:T7981)</f>
        <v>0</v>
      </c>
      <c r="U7982" s="10">
        <f t="shared" si="250"/>
        <v>0</v>
      </c>
      <c r="V7982" s="20">
        <f t="shared" si="251"/>
        <v>0</v>
      </c>
    </row>
    <row r="7983" spans="1:22" outlineLevel="2" x14ac:dyDescent="0.35">
      <c r="C7983" s="13" t="s">
        <v>11084</v>
      </c>
      <c r="O7983" s="16"/>
      <c r="Q7983" s="18">
        <f>SUBTOTAL(9,Q7980:Q7981)</f>
        <v>74395.3</v>
      </c>
      <c r="R7983" s="18">
        <f>SUBTOTAL(9,R7980:R7981)</f>
        <v>0</v>
      </c>
      <c r="S7983" s="18">
        <f>SUBTOTAL(9,S7980:S7981)</f>
        <v>74395.3</v>
      </c>
      <c r="T7983" s="18">
        <f>SUBTOTAL(9,T7980:T7981)</f>
        <v>0</v>
      </c>
      <c r="U7983" s="10">
        <f t="shared" si="250"/>
        <v>0</v>
      </c>
      <c r="V7983" s="20">
        <f t="shared" si="251"/>
        <v>0</v>
      </c>
    </row>
    <row r="7984" spans="1:22" outlineLevel="4" x14ac:dyDescent="0.35">
      <c r="A7984" s="6" t="s">
        <v>1200</v>
      </c>
      <c r="B7984" s="6" t="s">
        <v>1201</v>
      </c>
      <c r="C7984" s="12" t="s">
        <v>8599</v>
      </c>
      <c r="D7984" s="5" t="s">
        <v>8600</v>
      </c>
      <c r="E7984" s="6" t="s">
        <v>8600</v>
      </c>
      <c r="F7984" s="1" t="s">
        <v>4</v>
      </c>
      <c r="G7984" s="15" t="s">
        <v>1204</v>
      </c>
      <c r="H7984" s="1" t="s">
        <v>1206</v>
      </c>
      <c r="I7984" s="2" t="s">
        <v>1207</v>
      </c>
      <c r="J7984" s="6" t="s">
        <v>4</v>
      </c>
      <c r="K7984" s="6" t="s">
        <v>4</v>
      </c>
      <c r="L7984" s="6" t="s">
        <v>4</v>
      </c>
      <c r="M7984" s="6" t="s">
        <v>5</v>
      </c>
      <c r="N7984" s="6" t="s">
        <v>8601</v>
      </c>
      <c r="O7984" s="16">
        <v>44831</v>
      </c>
      <c r="P7984" s="6" t="s">
        <v>7</v>
      </c>
      <c r="Q7984" s="18">
        <v>25503.06</v>
      </c>
      <c r="R7984" s="18">
        <v>0</v>
      </c>
      <c r="S7984" s="18">
        <v>25503.06</v>
      </c>
      <c r="T7984" s="18">
        <v>0</v>
      </c>
      <c r="U7984" s="10">
        <f t="shared" si="250"/>
        <v>0</v>
      </c>
      <c r="V7984" s="20">
        <f t="shared" si="251"/>
        <v>0</v>
      </c>
    </row>
    <row r="7985" spans="1:22" outlineLevel="4" x14ac:dyDescent="0.35">
      <c r="A7985" s="6" t="s">
        <v>1200</v>
      </c>
      <c r="B7985" s="6" t="s">
        <v>1201</v>
      </c>
      <c r="C7985" s="12" t="s">
        <v>8599</v>
      </c>
      <c r="D7985" s="5" t="s">
        <v>8600</v>
      </c>
      <c r="E7985" s="6" t="s">
        <v>8600</v>
      </c>
      <c r="F7985" s="1" t="s">
        <v>4</v>
      </c>
      <c r="G7985" s="15" t="s">
        <v>1204</v>
      </c>
      <c r="H7985" s="1" t="s">
        <v>1206</v>
      </c>
      <c r="I7985" s="2" t="s">
        <v>1207</v>
      </c>
      <c r="J7985" s="6" t="s">
        <v>4</v>
      </c>
      <c r="K7985" s="6" t="s">
        <v>4</v>
      </c>
      <c r="L7985" s="6" t="s">
        <v>4</v>
      </c>
      <c r="M7985" s="6" t="s">
        <v>5</v>
      </c>
      <c r="N7985" s="6" t="s">
        <v>8602</v>
      </c>
      <c r="O7985" s="16">
        <v>44923</v>
      </c>
      <c r="P7985" s="6" t="s">
        <v>7</v>
      </c>
      <c r="Q7985" s="18">
        <v>25503.06</v>
      </c>
      <c r="R7985" s="18">
        <v>0</v>
      </c>
      <c r="S7985" s="18">
        <v>25503.06</v>
      </c>
      <c r="T7985" s="18">
        <v>0</v>
      </c>
      <c r="U7985" s="10">
        <f t="shared" si="250"/>
        <v>0</v>
      </c>
      <c r="V7985" s="20">
        <f t="shared" si="251"/>
        <v>0</v>
      </c>
    </row>
    <row r="7986" spans="1:22" outlineLevel="3" x14ac:dyDescent="0.35">
      <c r="H7986" s="14" t="s">
        <v>11554</v>
      </c>
      <c r="O7986" s="16"/>
      <c r="Q7986" s="18">
        <f>SUBTOTAL(9,Q7984:Q7985)</f>
        <v>51006.12</v>
      </c>
      <c r="R7986" s="18">
        <f>SUBTOTAL(9,R7984:R7985)</f>
        <v>0</v>
      </c>
      <c r="S7986" s="18">
        <f>SUBTOTAL(9,S7984:S7985)</f>
        <v>51006.12</v>
      </c>
      <c r="T7986" s="18">
        <f>SUBTOTAL(9,T7984:T7985)</f>
        <v>0</v>
      </c>
      <c r="U7986" s="10">
        <f t="shared" si="250"/>
        <v>0</v>
      </c>
      <c r="V7986" s="20">
        <f t="shared" si="251"/>
        <v>0</v>
      </c>
    </row>
    <row r="7987" spans="1:22" outlineLevel="2" x14ac:dyDescent="0.35">
      <c r="C7987" s="13" t="s">
        <v>11085</v>
      </c>
      <c r="O7987" s="16"/>
      <c r="Q7987" s="18">
        <f>SUBTOTAL(9,Q7984:Q7985)</f>
        <v>51006.12</v>
      </c>
      <c r="R7987" s="18">
        <f>SUBTOTAL(9,R7984:R7985)</f>
        <v>0</v>
      </c>
      <c r="S7987" s="18">
        <f>SUBTOTAL(9,S7984:S7985)</f>
        <v>51006.12</v>
      </c>
      <c r="T7987" s="18">
        <f>SUBTOTAL(9,T7984:T7985)</f>
        <v>0</v>
      </c>
      <c r="U7987" s="10">
        <f t="shared" si="250"/>
        <v>0</v>
      </c>
      <c r="V7987" s="20">
        <f t="shared" si="251"/>
        <v>0</v>
      </c>
    </row>
    <row r="7988" spans="1:22" outlineLevel="4" x14ac:dyDescent="0.35">
      <c r="A7988" s="6" t="s">
        <v>1200</v>
      </c>
      <c r="B7988" s="6" t="s">
        <v>1201</v>
      </c>
      <c r="C7988" s="12" t="s">
        <v>8603</v>
      </c>
      <c r="D7988" s="5" t="s">
        <v>8604</v>
      </c>
      <c r="E7988" s="6" t="s">
        <v>8604</v>
      </c>
      <c r="F7988" s="1" t="s">
        <v>4</v>
      </c>
      <c r="G7988" s="15" t="s">
        <v>1204</v>
      </c>
      <c r="H7988" s="1" t="s">
        <v>1206</v>
      </c>
      <c r="I7988" s="2" t="s">
        <v>1207</v>
      </c>
      <c r="J7988" s="6" t="s">
        <v>4</v>
      </c>
      <c r="K7988" s="6" t="s">
        <v>4</v>
      </c>
      <c r="L7988" s="6" t="s">
        <v>4</v>
      </c>
      <c r="M7988" s="6" t="s">
        <v>5</v>
      </c>
      <c r="N7988" s="6" t="s">
        <v>8605</v>
      </c>
      <c r="O7988" s="16">
        <v>44831</v>
      </c>
      <c r="P7988" s="6" t="s">
        <v>7</v>
      </c>
      <c r="Q7988" s="18">
        <v>17286.810000000001</v>
      </c>
      <c r="R7988" s="18">
        <v>0</v>
      </c>
      <c r="S7988" s="18">
        <v>17286.810000000001</v>
      </c>
      <c r="T7988" s="18">
        <v>0</v>
      </c>
      <c r="U7988" s="10">
        <f t="shared" si="250"/>
        <v>0</v>
      </c>
      <c r="V7988" s="20">
        <f t="shared" si="251"/>
        <v>0</v>
      </c>
    </row>
    <row r="7989" spans="1:22" outlineLevel="4" x14ac:dyDescent="0.35">
      <c r="A7989" s="6" t="s">
        <v>1200</v>
      </c>
      <c r="B7989" s="6" t="s">
        <v>1201</v>
      </c>
      <c r="C7989" s="12" t="s">
        <v>8603</v>
      </c>
      <c r="D7989" s="5" t="s">
        <v>8604</v>
      </c>
      <c r="E7989" s="6" t="s">
        <v>8604</v>
      </c>
      <c r="F7989" s="1" t="s">
        <v>4</v>
      </c>
      <c r="G7989" s="15" t="s">
        <v>1204</v>
      </c>
      <c r="H7989" s="1" t="s">
        <v>1206</v>
      </c>
      <c r="I7989" s="2" t="s">
        <v>1207</v>
      </c>
      <c r="J7989" s="6" t="s">
        <v>4</v>
      </c>
      <c r="K7989" s="6" t="s">
        <v>4</v>
      </c>
      <c r="L7989" s="6" t="s">
        <v>4</v>
      </c>
      <c r="M7989" s="6" t="s">
        <v>5</v>
      </c>
      <c r="N7989" s="6" t="s">
        <v>8606</v>
      </c>
      <c r="O7989" s="16">
        <v>44923</v>
      </c>
      <c r="P7989" s="6" t="s">
        <v>7</v>
      </c>
      <c r="Q7989" s="18">
        <v>17286.79</v>
      </c>
      <c r="R7989" s="18">
        <v>0</v>
      </c>
      <c r="S7989" s="18">
        <v>17286.79</v>
      </c>
      <c r="T7989" s="18">
        <v>0</v>
      </c>
      <c r="U7989" s="10">
        <f t="shared" si="250"/>
        <v>0</v>
      </c>
      <c r="V7989" s="20">
        <f t="shared" si="251"/>
        <v>0</v>
      </c>
    </row>
    <row r="7990" spans="1:22" outlineLevel="3" x14ac:dyDescent="0.35">
      <c r="H7990" s="14" t="s">
        <v>11554</v>
      </c>
      <c r="O7990" s="16"/>
      <c r="Q7990" s="18">
        <f>SUBTOTAL(9,Q7988:Q7989)</f>
        <v>34573.600000000006</v>
      </c>
      <c r="R7990" s="18">
        <f>SUBTOTAL(9,R7988:R7989)</f>
        <v>0</v>
      </c>
      <c r="S7990" s="18">
        <f>SUBTOTAL(9,S7988:S7989)</f>
        <v>34573.600000000006</v>
      </c>
      <c r="T7990" s="18">
        <f>SUBTOTAL(9,T7988:T7989)</f>
        <v>0</v>
      </c>
      <c r="U7990" s="10">
        <f t="shared" si="250"/>
        <v>0</v>
      </c>
      <c r="V7990" s="20">
        <f t="shared" si="251"/>
        <v>0</v>
      </c>
    </row>
    <row r="7991" spans="1:22" outlineLevel="2" x14ac:dyDescent="0.35">
      <c r="C7991" s="13" t="s">
        <v>11086</v>
      </c>
      <c r="O7991" s="16"/>
      <c r="Q7991" s="18">
        <f>SUBTOTAL(9,Q7988:Q7989)</f>
        <v>34573.600000000006</v>
      </c>
      <c r="R7991" s="18">
        <f>SUBTOTAL(9,R7988:R7989)</f>
        <v>0</v>
      </c>
      <c r="S7991" s="18">
        <f>SUBTOTAL(9,S7988:S7989)</f>
        <v>34573.600000000006</v>
      </c>
      <c r="T7991" s="18">
        <f>SUBTOTAL(9,T7988:T7989)</f>
        <v>0</v>
      </c>
      <c r="U7991" s="10">
        <f t="shared" si="250"/>
        <v>0</v>
      </c>
      <c r="V7991" s="20">
        <f t="shared" si="251"/>
        <v>0</v>
      </c>
    </row>
    <row r="7992" spans="1:22" outlineLevel="4" x14ac:dyDescent="0.35">
      <c r="A7992" s="6" t="s">
        <v>1200</v>
      </c>
      <c r="B7992" s="6" t="s">
        <v>1201</v>
      </c>
      <c r="C7992" s="12" t="s">
        <v>8607</v>
      </c>
      <c r="D7992" s="5" t="s">
        <v>8608</v>
      </c>
      <c r="E7992" s="6" t="s">
        <v>8608</v>
      </c>
      <c r="F7992" s="1" t="s">
        <v>4</v>
      </c>
      <c r="G7992" s="15" t="s">
        <v>1204</v>
      </c>
      <c r="H7992" s="1" t="s">
        <v>1206</v>
      </c>
      <c r="I7992" s="2" t="s">
        <v>1207</v>
      </c>
      <c r="J7992" s="6" t="s">
        <v>4</v>
      </c>
      <c r="K7992" s="6" t="s">
        <v>4</v>
      </c>
      <c r="L7992" s="6" t="s">
        <v>4</v>
      </c>
      <c r="M7992" s="6" t="s">
        <v>5</v>
      </c>
      <c r="N7992" s="6" t="s">
        <v>8609</v>
      </c>
      <c r="O7992" s="16">
        <v>44831</v>
      </c>
      <c r="P7992" s="6" t="s">
        <v>7</v>
      </c>
      <c r="Q7992" s="18">
        <v>62905.88</v>
      </c>
      <c r="R7992" s="18">
        <v>0</v>
      </c>
      <c r="S7992" s="18">
        <v>62905.88</v>
      </c>
      <c r="T7992" s="18">
        <v>0</v>
      </c>
      <c r="U7992" s="10">
        <f t="shared" si="250"/>
        <v>0</v>
      </c>
      <c r="V7992" s="20">
        <f t="shared" si="251"/>
        <v>0</v>
      </c>
    </row>
    <row r="7993" spans="1:22" outlineLevel="4" x14ac:dyDescent="0.35">
      <c r="A7993" s="6" t="s">
        <v>1200</v>
      </c>
      <c r="B7993" s="6" t="s">
        <v>1201</v>
      </c>
      <c r="C7993" s="12" t="s">
        <v>8607</v>
      </c>
      <c r="D7993" s="5" t="s">
        <v>8608</v>
      </c>
      <c r="E7993" s="6" t="s">
        <v>8608</v>
      </c>
      <c r="F7993" s="1" t="s">
        <v>4</v>
      </c>
      <c r="G7993" s="15" t="s">
        <v>1204</v>
      </c>
      <c r="H7993" s="1" t="s">
        <v>1206</v>
      </c>
      <c r="I7993" s="2" t="s">
        <v>1207</v>
      </c>
      <c r="J7993" s="6" t="s">
        <v>4</v>
      </c>
      <c r="K7993" s="6" t="s">
        <v>4</v>
      </c>
      <c r="L7993" s="6" t="s">
        <v>4</v>
      </c>
      <c r="M7993" s="6" t="s">
        <v>5</v>
      </c>
      <c r="N7993" s="6" t="s">
        <v>8610</v>
      </c>
      <c r="O7993" s="16">
        <v>44923</v>
      </c>
      <c r="P7993" s="6" t="s">
        <v>7</v>
      </c>
      <c r="Q7993" s="18">
        <v>62905.88</v>
      </c>
      <c r="R7993" s="18">
        <v>0</v>
      </c>
      <c r="S7993" s="18">
        <v>62905.88</v>
      </c>
      <c r="T7993" s="18">
        <v>0</v>
      </c>
      <c r="U7993" s="10">
        <f t="shared" si="250"/>
        <v>0</v>
      </c>
      <c r="V7993" s="20">
        <f t="shared" si="251"/>
        <v>0</v>
      </c>
    </row>
    <row r="7994" spans="1:22" outlineLevel="3" x14ac:dyDescent="0.35">
      <c r="H7994" s="14" t="s">
        <v>11554</v>
      </c>
      <c r="O7994" s="16"/>
      <c r="Q7994" s="18">
        <f>SUBTOTAL(9,Q7992:Q7993)</f>
        <v>125811.76</v>
      </c>
      <c r="R7994" s="18">
        <f>SUBTOTAL(9,R7992:R7993)</f>
        <v>0</v>
      </c>
      <c r="S7994" s="18">
        <f>SUBTOTAL(9,S7992:S7993)</f>
        <v>125811.76</v>
      </c>
      <c r="T7994" s="18">
        <f>SUBTOTAL(9,T7992:T7993)</f>
        <v>0</v>
      </c>
      <c r="U7994" s="10">
        <f t="shared" si="250"/>
        <v>0</v>
      </c>
      <c r="V7994" s="20">
        <f t="shared" si="251"/>
        <v>0</v>
      </c>
    </row>
    <row r="7995" spans="1:22" outlineLevel="2" x14ac:dyDescent="0.35">
      <c r="C7995" s="13" t="s">
        <v>11087</v>
      </c>
      <c r="O7995" s="16"/>
      <c r="Q7995" s="18">
        <f>SUBTOTAL(9,Q7992:Q7993)</f>
        <v>125811.76</v>
      </c>
      <c r="R7995" s="18">
        <f>SUBTOTAL(9,R7992:R7993)</f>
        <v>0</v>
      </c>
      <c r="S7995" s="18">
        <f>SUBTOTAL(9,S7992:S7993)</f>
        <v>125811.76</v>
      </c>
      <c r="T7995" s="18">
        <f>SUBTOTAL(9,T7992:T7993)</f>
        <v>0</v>
      </c>
      <c r="U7995" s="10">
        <f t="shared" si="250"/>
        <v>0</v>
      </c>
      <c r="V7995" s="20">
        <f t="shared" si="251"/>
        <v>0</v>
      </c>
    </row>
    <row r="7996" spans="1:22" outlineLevel="4" x14ac:dyDescent="0.35">
      <c r="A7996" s="6" t="s">
        <v>1200</v>
      </c>
      <c r="B7996" s="6" t="s">
        <v>1201</v>
      </c>
      <c r="C7996" s="12" t="s">
        <v>8611</v>
      </c>
      <c r="D7996" s="5" t="s">
        <v>8612</v>
      </c>
      <c r="E7996" s="6" t="s">
        <v>8612</v>
      </c>
      <c r="F7996" s="1" t="s">
        <v>4</v>
      </c>
      <c r="G7996" s="15" t="s">
        <v>1204</v>
      </c>
      <c r="H7996" s="1" t="s">
        <v>1206</v>
      </c>
      <c r="I7996" s="2" t="s">
        <v>1207</v>
      </c>
      <c r="J7996" s="6" t="s">
        <v>4</v>
      </c>
      <c r="K7996" s="6" t="s">
        <v>4</v>
      </c>
      <c r="L7996" s="6" t="s">
        <v>4</v>
      </c>
      <c r="M7996" s="6" t="s">
        <v>5</v>
      </c>
      <c r="N7996" s="6" t="s">
        <v>8613</v>
      </c>
      <c r="O7996" s="16">
        <v>44831</v>
      </c>
      <c r="P7996" s="6" t="s">
        <v>7</v>
      </c>
      <c r="Q7996" s="18">
        <v>18935.47</v>
      </c>
      <c r="R7996" s="18">
        <v>0</v>
      </c>
      <c r="S7996" s="18">
        <v>18935.47</v>
      </c>
      <c r="T7996" s="18">
        <v>0</v>
      </c>
      <c r="U7996" s="10">
        <f t="shared" si="250"/>
        <v>0</v>
      </c>
      <c r="V7996" s="20">
        <f t="shared" si="251"/>
        <v>0</v>
      </c>
    </row>
    <row r="7997" spans="1:22" outlineLevel="4" x14ac:dyDescent="0.35">
      <c r="A7997" s="6" t="s">
        <v>1200</v>
      </c>
      <c r="B7997" s="6" t="s">
        <v>1201</v>
      </c>
      <c r="C7997" s="12" t="s">
        <v>8611</v>
      </c>
      <c r="D7997" s="5" t="s">
        <v>8612</v>
      </c>
      <c r="E7997" s="6" t="s">
        <v>8612</v>
      </c>
      <c r="F7997" s="1" t="s">
        <v>4</v>
      </c>
      <c r="G7997" s="15" t="s">
        <v>1204</v>
      </c>
      <c r="H7997" s="1" t="s">
        <v>1206</v>
      </c>
      <c r="I7997" s="2" t="s">
        <v>1207</v>
      </c>
      <c r="J7997" s="6" t="s">
        <v>4</v>
      </c>
      <c r="K7997" s="6" t="s">
        <v>4</v>
      </c>
      <c r="L7997" s="6" t="s">
        <v>4</v>
      </c>
      <c r="M7997" s="6" t="s">
        <v>5</v>
      </c>
      <c r="N7997" s="6" t="s">
        <v>8614</v>
      </c>
      <c r="O7997" s="16">
        <v>44923</v>
      </c>
      <c r="P7997" s="6" t="s">
        <v>7</v>
      </c>
      <c r="Q7997" s="18">
        <v>18935.45</v>
      </c>
      <c r="R7997" s="18">
        <v>0</v>
      </c>
      <c r="S7997" s="18">
        <v>18935.45</v>
      </c>
      <c r="T7997" s="18">
        <v>0</v>
      </c>
      <c r="U7997" s="10">
        <f t="shared" si="250"/>
        <v>0</v>
      </c>
      <c r="V7997" s="20">
        <f t="shared" si="251"/>
        <v>0</v>
      </c>
    </row>
    <row r="7998" spans="1:22" outlineLevel="3" x14ac:dyDescent="0.35">
      <c r="H7998" s="14" t="s">
        <v>11554</v>
      </c>
      <c r="O7998" s="16"/>
      <c r="Q7998" s="18">
        <f>SUBTOTAL(9,Q7996:Q7997)</f>
        <v>37870.92</v>
      </c>
      <c r="R7998" s="18">
        <f>SUBTOTAL(9,R7996:R7997)</f>
        <v>0</v>
      </c>
      <c r="S7998" s="18">
        <f>SUBTOTAL(9,S7996:S7997)</f>
        <v>37870.92</v>
      </c>
      <c r="T7998" s="18">
        <f>SUBTOTAL(9,T7996:T7997)</f>
        <v>0</v>
      </c>
      <c r="U7998" s="10">
        <f t="shared" si="250"/>
        <v>0</v>
      </c>
      <c r="V7998" s="20">
        <f t="shared" si="251"/>
        <v>0</v>
      </c>
    </row>
    <row r="7999" spans="1:22" outlineLevel="2" x14ac:dyDescent="0.35">
      <c r="C7999" s="13" t="s">
        <v>11088</v>
      </c>
      <c r="O7999" s="16"/>
      <c r="Q7999" s="18">
        <f>SUBTOTAL(9,Q7996:Q7997)</f>
        <v>37870.92</v>
      </c>
      <c r="R7999" s="18">
        <f>SUBTOTAL(9,R7996:R7997)</f>
        <v>0</v>
      </c>
      <c r="S7999" s="18">
        <f>SUBTOTAL(9,S7996:S7997)</f>
        <v>37870.92</v>
      </c>
      <c r="T7999" s="18">
        <f>SUBTOTAL(9,T7996:T7997)</f>
        <v>0</v>
      </c>
      <c r="U7999" s="10">
        <f t="shared" si="250"/>
        <v>0</v>
      </c>
      <c r="V7999" s="20">
        <f t="shared" si="251"/>
        <v>0</v>
      </c>
    </row>
    <row r="8000" spans="1:22" outlineLevel="4" x14ac:dyDescent="0.35">
      <c r="A8000" s="6" t="s">
        <v>1200</v>
      </c>
      <c r="B8000" s="6" t="s">
        <v>1201</v>
      </c>
      <c r="C8000" s="12" t="s">
        <v>8615</v>
      </c>
      <c r="D8000" s="5" t="s">
        <v>8616</v>
      </c>
      <c r="E8000" s="6" t="s">
        <v>8616</v>
      </c>
      <c r="F8000" s="1" t="s">
        <v>4</v>
      </c>
      <c r="G8000" s="15" t="s">
        <v>1204</v>
      </c>
      <c r="H8000" s="1" t="s">
        <v>1206</v>
      </c>
      <c r="I8000" s="2" t="s">
        <v>1207</v>
      </c>
      <c r="J8000" s="6" t="s">
        <v>4</v>
      </c>
      <c r="K8000" s="6" t="s">
        <v>4</v>
      </c>
      <c r="L8000" s="6" t="s">
        <v>4</v>
      </c>
      <c r="M8000" s="6" t="s">
        <v>5</v>
      </c>
      <c r="N8000" s="6" t="s">
        <v>8617</v>
      </c>
      <c r="O8000" s="16">
        <v>44831</v>
      </c>
      <c r="P8000" s="6" t="s">
        <v>7</v>
      </c>
      <c r="Q8000" s="18">
        <v>32290.81</v>
      </c>
      <c r="R8000" s="18">
        <v>0</v>
      </c>
      <c r="S8000" s="18">
        <v>32290.81</v>
      </c>
      <c r="T8000" s="18">
        <v>0</v>
      </c>
      <c r="U8000" s="10">
        <f t="shared" si="250"/>
        <v>0</v>
      </c>
      <c r="V8000" s="20">
        <f t="shared" si="251"/>
        <v>0</v>
      </c>
    </row>
    <row r="8001" spans="1:22" outlineLevel="4" x14ac:dyDescent="0.35">
      <c r="A8001" s="6" t="s">
        <v>1200</v>
      </c>
      <c r="B8001" s="6" t="s">
        <v>1201</v>
      </c>
      <c r="C8001" s="12" t="s">
        <v>8615</v>
      </c>
      <c r="D8001" s="5" t="s">
        <v>8616</v>
      </c>
      <c r="E8001" s="6" t="s">
        <v>8616</v>
      </c>
      <c r="F8001" s="1" t="s">
        <v>4</v>
      </c>
      <c r="G8001" s="15" t="s">
        <v>1204</v>
      </c>
      <c r="H8001" s="1" t="s">
        <v>1206</v>
      </c>
      <c r="I8001" s="2" t="s">
        <v>1207</v>
      </c>
      <c r="J8001" s="6" t="s">
        <v>4</v>
      </c>
      <c r="K8001" s="6" t="s">
        <v>4</v>
      </c>
      <c r="L8001" s="6" t="s">
        <v>4</v>
      </c>
      <c r="M8001" s="6" t="s">
        <v>5</v>
      </c>
      <c r="N8001" s="6" t="s">
        <v>8618</v>
      </c>
      <c r="O8001" s="16">
        <v>44923</v>
      </c>
      <c r="P8001" s="6" t="s">
        <v>7</v>
      </c>
      <c r="Q8001" s="18">
        <v>32290.799999999999</v>
      </c>
      <c r="R8001" s="18">
        <v>0</v>
      </c>
      <c r="S8001" s="18">
        <v>32290.799999999999</v>
      </c>
      <c r="T8001" s="18">
        <v>0</v>
      </c>
      <c r="U8001" s="10">
        <f t="shared" si="250"/>
        <v>0</v>
      </c>
      <c r="V8001" s="20">
        <f t="shared" si="251"/>
        <v>0</v>
      </c>
    </row>
    <row r="8002" spans="1:22" outlineLevel="3" x14ac:dyDescent="0.35">
      <c r="H8002" s="14" t="s">
        <v>11554</v>
      </c>
      <c r="O8002" s="16"/>
      <c r="Q8002" s="18">
        <f>SUBTOTAL(9,Q8000:Q8001)</f>
        <v>64581.61</v>
      </c>
      <c r="R8002" s="18">
        <f>SUBTOTAL(9,R8000:R8001)</f>
        <v>0</v>
      </c>
      <c r="S8002" s="18">
        <f>SUBTOTAL(9,S8000:S8001)</f>
        <v>64581.61</v>
      </c>
      <c r="T8002" s="18">
        <f>SUBTOTAL(9,T8000:T8001)</f>
        <v>0</v>
      </c>
      <c r="U8002" s="10">
        <f t="shared" si="250"/>
        <v>0</v>
      </c>
      <c r="V8002" s="20">
        <f t="shared" si="251"/>
        <v>0</v>
      </c>
    </row>
    <row r="8003" spans="1:22" outlineLevel="2" x14ac:dyDescent="0.35">
      <c r="C8003" s="13" t="s">
        <v>11089</v>
      </c>
      <c r="O8003" s="16"/>
      <c r="Q8003" s="18">
        <f>SUBTOTAL(9,Q8000:Q8001)</f>
        <v>64581.61</v>
      </c>
      <c r="R8003" s="18">
        <f>SUBTOTAL(9,R8000:R8001)</f>
        <v>0</v>
      </c>
      <c r="S8003" s="18">
        <f>SUBTOTAL(9,S8000:S8001)</f>
        <v>64581.61</v>
      </c>
      <c r="T8003" s="18">
        <f>SUBTOTAL(9,T8000:T8001)</f>
        <v>0</v>
      </c>
      <c r="U8003" s="10">
        <f t="shared" ref="U8003:U8066" si="252">Q8003-R8003-S8003-T8003</f>
        <v>0</v>
      </c>
      <c r="V8003" s="20">
        <f t="shared" ref="V8003:V8066" si="253">Q8003-R8003-S8003-T8003</f>
        <v>0</v>
      </c>
    </row>
    <row r="8004" spans="1:22" outlineLevel="4" x14ac:dyDescent="0.35">
      <c r="A8004" s="6" t="s">
        <v>1200</v>
      </c>
      <c r="B8004" s="6" t="s">
        <v>1201</v>
      </c>
      <c r="C8004" s="12" t="s">
        <v>8619</v>
      </c>
      <c r="D8004" s="5" t="s">
        <v>8620</v>
      </c>
      <c r="E8004" s="6" t="s">
        <v>8620</v>
      </c>
      <c r="F8004" s="1" t="s">
        <v>4</v>
      </c>
      <c r="G8004" s="15" t="s">
        <v>1204</v>
      </c>
      <c r="H8004" s="1" t="s">
        <v>1206</v>
      </c>
      <c r="I8004" s="2" t="s">
        <v>1207</v>
      </c>
      <c r="J8004" s="6" t="s">
        <v>4</v>
      </c>
      <c r="K8004" s="6" t="s">
        <v>4</v>
      </c>
      <c r="L8004" s="6" t="s">
        <v>4</v>
      </c>
      <c r="M8004" s="6" t="s">
        <v>5</v>
      </c>
      <c r="N8004" s="6" t="s">
        <v>8621</v>
      </c>
      <c r="O8004" s="16">
        <v>44831</v>
      </c>
      <c r="P8004" s="6" t="s">
        <v>7</v>
      </c>
      <c r="Q8004" s="18">
        <v>11039.24</v>
      </c>
      <c r="R8004" s="18">
        <v>0</v>
      </c>
      <c r="S8004" s="18">
        <v>11039.24</v>
      </c>
      <c r="T8004" s="18">
        <v>0</v>
      </c>
      <c r="U8004" s="10">
        <f t="shared" si="252"/>
        <v>0</v>
      </c>
      <c r="V8004" s="20">
        <f t="shared" si="253"/>
        <v>0</v>
      </c>
    </row>
    <row r="8005" spans="1:22" outlineLevel="4" x14ac:dyDescent="0.35">
      <c r="A8005" s="6" t="s">
        <v>1200</v>
      </c>
      <c r="B8005" s="6" t="s">
        <v>1201</v>
      </c>
      <c r="C8005" s="12" t="s">
        <v>8619</v>
      </c>
      <c r="D8005" s="5" t="s">
        <v>8620</v>
      </c>
      <c r="E8005" s="6" t="s">
        <v>8620</v>
      </c>
      <c r="F8005" s="1" t="s">
        <v>4</v>
      </c>
      <c r="G8005" s="15" t="s">
        <v>1204</v>
      </c>
      <c r="H8005" s="1" t="s">
        <v>1206</v>
      </c>
      <c r="I8005" s="2" t="s">
        <v>1207</v>
      </c>
      <c r="J8005" s="6" t="s">
        <v>4</v>
      </c>
      <c r="K8005" s="6" t="s">
        <v>4</v>
      </c>
      <c r="L8005" s="6" t="s">
        <v>4</v>
      </c>
      <c r="M8005" s="6" t="s">
        <v>5</v>
      </c>
      <c r="N8005" s="6" t="s">
        <v>8622</v>
      </c>
      <c r="O8005" s="16">
        <v>44923</v>
      </c>
      <c r="P8005" s="6" t="s">
        <v>7</v>
      </c>
      <c r="Q8005" s="18">
        <v>11039.23</v>
      </c>
      <c r="R8005" s="18">
        <v>0</v>
      </c>
      <c r="S8005" s="18">
        <v>11039.23</v>
      </c>
      <c r="T8005" s="18">
        <v>0</v>
      </c>
      <c r="U8005" s="10">
        <f t="shared" si="252"/>
        <v>0</v>
      </c>
      <c r="V8005" s="20">
        <f t="shared" si="253"/>
        <v>0</v>
      </c>
    </row>
    <row r="8006" spans="1:22" outlineLevel="3" x14ac:dyDescent="0.35">
      <c r="H8006" s="14" t="s">
        <v>11554</v>
      </c>
      <c r="O8006" s="16"/>
      <c r="Q8006" s="18">
        <f>SUBTOTAL(9,Q8004:Q8005)</f>
        <v>22078.47</v>
      </c>
      <c r="R8006" s="18">
        <f>SUBTOTAL(9,R8004:R8005)</f>
        <v>0</v>
      </c>
      <c r="S8006" s="18">
        <f>SUBTOTAL(9,S8004:S8005)</f>
        <v>22078.47</v>
      </c>
      <c r="T8006" s="18">
        <f>SUBTOTAL(9,T8004:T8005)</f>
        <v>0</v>
      </c>
      <c r="U8006" s="10">
        <f t="shared" si="252"/>
        <v>0</v>
      </c>
      <c r="V8006" s="20">
        <f t="shared" si="253"/>
        <v>0</v>
      </c>
    </row>
    <row r="8007" spans="1:22" outlineLevel="2" x14ac:dyDescent="0.35">
      <c r="C8007" s="13" t="s">
        <v>11090</v>
      </c>
      <c r="O8007" s="16"/>
      <c r="Q8007" s="18">
        <f>SUBTOTAL(9,Q8004:Q8005)</f>
        <v>22078.47</v>
      </c>
      <c r="R8007" s="18">
        <f>SUBTOTAL(9,R8004:R8005)</f>
        <v>0</v>
      </c>
      <c r="S8007" s="18">
        <f>SUBTOTAL(9,S8004:S8005)</f>
        <v>22078.47</v>
      </c>
      <c r="T8007" s="18">
        <f>SUBTOTAL(9,T8004:T8005)</f>
        <v>0</v>
      </c>
      <c r="U8007" s="10">
        <f t="shared" si="252"/>
        <v>0</v>
      </c>
      <c r="V8007" s="20">
        <f t="shared" si="253"/>
        <v>0</v>
      </c>
    </row>
    <row r="8008" spans="1:22" outlineLevel="4" x14ac:dyDescent="0.35">
      <c r="A8008" s="6" t="s">
        <v>1200</v>
      </c>
      <c r="B8008" s="6" t="s">
        <v>1201</v>
      </c>
      <c r="C8008" s="12" t="s">
        <v>8623</v>
      </c>
      <c r="D8008" s="5" t="s">
        <v>8624</v>
      </c>
      <c r="E8008" s="6" t="s">
        <v>8624</v>
      </c>
      <c r="F8008" s="1" t="s">
        <v>4</v>
      </c>
      <c r="G8008" s="15" t="s">
        <v>1204</v>
      </c>
      <c r="H8008" s="1" t="s">
        <v>1206</v>
      </c>
      <c r="I8008" s="2" t="s">
        <v>1207</v>
      </c>
      <c r="J8008" s="6" t="s">
        <v>4</v>
      </c>
      <c r="K8008" s="6" t="s">
        <v>4</v>
      </c>
      <c r="L8008" s="6" t="s">
        <v>4</v>
      </c>
      <c r="M8008" s="6" t="s">
        <v>5</v>
      </c>
      <c r="N8008" s="6" t="s">
        <v>8625</v>
      </c>
      <c r="O8008" s="16">
        <v>44831</v>
      </c>
      <c r="P8008" s="6" t="s">
        <v>7</v>
      </c>
      <c r="Q8008" s="18">
        <v>37178.410000000003</v>
      </c>
      <c r="R8008" s="18">
        <v>0</v>
      </c>
      <c r="S8008" s="18">
        <v>37178.410000000003</v>
      </c>
      <c r="T8008" s="18">
        <v>0</v>
      </c>
      <c r="U8008" s="10">
        <f t="shared" si="252"/>
        <v>0</v>
      </c>
      <c r="V8008" s="20">
        <f t="shared" si="253"/>
        <v>0</v>
      </c>
    </row>
    <row r="8009" spans="1:22" outlineLevel="4" x14ac:dyDescent="0.35">
      <c r="A8009" s="6" t="s">
        <v>1200</v>
      </c>
      <c r="B8009" s="6" t="s">
        <v>1201</v>
      </c>
      <c r="C8009" s="12" t="s">
        <v>8623</v>
      </c>
      <c r="D8009" s="5" t="s">
        <v>8624</v>
      </c>
      <c r="E8009" s="6" t="s">
        <v>8624</v>
      </c>
      <c r="F8009" s="1" t="s">
        <v>4</v>
      </c>
      <c r="G8009" s="15" t="s">
        <v>1204</v>
      </c>
      <c r="H8009" s="1" t="s">
        <v>1206</v>
      </c>
      <c r="I8009" s="2" t="s">
        <v>1207</v>
      </c>
      <c r="J8009" s="6" t="s">
        <v>4</v>
      </c>
      <c r="K8009" s="6" t="s">
        <v>4</v>
      </c>
      <c r="L8009" s="6" t="s">
        <v>4</v>
      </c>
      <c r="M8009" s="6" t="s">
        <v>5</v>
      </c>
      <c r="N8009" s="6" t="s">
        <v>8626</v>
      </c>
      <c r="O8009" s="16">
        <v>44923</v>
      </c>
      <c r="P8009" s="6" t="s">
        <v>7</v>
      </c>
      <c r="Q8009" s="18">
        <v>37178.410000000003</v>
      </c>
      <c r="R8009" s="18">
        <v>0</v>
      </c>
      <c r="S8009" s="18">
        <v>37178.410000000003</v>
      </c>
      <c r="T8009" s="18">
        <v>0</v>
      </c>
      <c r="U8009" s="10">
        <f t="shared" si="252"/>
        <v>0</v>
      </c>
      <c r="V8009" s="20">
        <f t="shared" si="253"/>
        <v>0</v>
      </c>
    </row>
    <row r="8010" spans="1:22" outlineLevel="3" x14ac:dyDescent="0.35">
      <c r="H8010" s="14" t="s">
        <v>11554</v>
      </c>
      <c r="O8010" s="16"/>
      <c r="Q8010" s="18">
        <f>SUBTOTAL(9,Q8008:Q8009)</f>
        <v>74356.820000000007</v>
      </c>
      <c r="R8010" s="18">
        <f>SUBTOTAL(9,R8008:R8009)</f>
        <v>0</v>
      </c>
      <c r="S8010" s="18">
        <f>SUBTOTAL(9,S8008:S8009)</f>
        <v>74356.820000000007</v>
      </c>
      <c r="T8010" s="18">
        <f>SUBTOTAL(9,T8008:T8009)</f>
        <v>0</v>
      </c>
      <c r="U8010" s="10">
        <f t="shared" si="252"/>
        <v>0</v>
      </c>
      <c r="V8010" s="20">
        <f t="shared" si="253"/>
        <v>0</v>
      </c>
    </row>
    <row r="8011" spans="1:22" outlineLevel="2" x14ac:dyDescent="0.35">
      <c r="C8011" s="13" t="s">
        <v>11091</v>
      </c>
      <c r="O8011" s="16"/>
      <c r="Q8011" s="18">
        <f>SUBTOTAL(9,Q8008:Q8009)</f>
        <v>74356.820000000007</v>
      </c>
      <c r="R8011" s="18">
        <f>SUBTOTAL(9,R8008:R8009)</f>
        <v>0</v>
      </c>
      <c r="S8011" s="18">
        <f>SUBTOTAL(9,S8008:S8009)</f>
        <v>74356.820000000007</v>
      </c>
      <c r="T8011" s="18">
        <f>SUBTOTAL(9,T8008:T8009)</f>
        <v>0</v>
      </c>
      <c r="U8011" s="10">
        <f t="shared" si="252"/>
        <v>0</v>
      </c>
      <c r="V8011" s="20">
        <f t="shared" si="253"/>
        <v>0</v>
      </c>
    </row>
    <row r="8012" spans="1:22" outlineLevel="4" x14ac:dyDescent="0.35">
      <c r="A8012" s="6" t="s">
        <v>1200</v>
      </c>
      <c r="B8012" s="6" t="s">
        <v>1201</v>
      </c>
      <c r="C8012" s="12" t="s">
        <v>8627</v>
      </c>
      <c r="D8012" s="5" t="s">
        <v>8628</v>
      </c>
      <c r="E8012" s="6" t="s">
        <v>8628</v>
      </c>
      <c r="F8012" s="1" t="s">
        <v>4</v>
      </c>
      <c r="G8012" s="15" t="s">
        <v>1204</v>
      </c>
      <c r="H8012" s="1" t="s">
        <v>1206</v>
      </c>
      <c r="I8012" s="2" t="s">
        <v>1207</v>
      </c>
      <c r="J8012" s="6" t="s">
        <v>4</v>
      </c>
      <c r="K8012" s="6" t="s">
        <v>4</v>
      </c>
      <c r="L8012" s="6" t="s">
        <v>4</v>
      </c>
      <c r="M8012" s="6" t="s">
        <v>5</v>
      </c>
      <c r="N8012" s="6" t="s">
        <v>8629</v>
      </c>
      <c r="O8012" s="16">
        <v>44831</v>
      </c>
      <c r="P8012" s="6" t="s">
        <v>7</v>
      </c>
      <c r="Q8012" s="18">
        <v>404958.44</v>
      </c>
      <c r="R8012" s="18">
        <v>0</v>
      </c>
      <c r="S8012" s="18">
        <v>404958.44</v>
      </c>
      <c r="T8012" s="18">
        <v>0</v>
      </c>
      <c r="U8012" s="10">
        <f t="shared" si="252"/>
        <v>0</v>
      </c>
      <c r="V8012" s="20">
        <f t="shared" si="253"/>
        <v>0</v>
      </c>
    </row>
    <row r="8013" spans="1:22" outlineLevel="4" x14ac:dyDescent="0.35">
      <c r="A8013" s="6" t="s">
        <v>1200</v>
      </c>
      <c r="B8013" s="6" t="s">
        <v>1201</v>
      </c>
      <c r="C8013" s="12" t="s">
        <v>8627</v>
      </c>
      <c r="D8013" s="5" t="s">
        <v>8628</v>
      </c>
      <c r="E8013" s="6" t="s">
        <v>8628</v>
      </c>
      <c r="F8013" s="1" t="s">
        <v>4</v>
      </c>
      <c r="G8013" s="15" t="s">
        <v>1204</v>
      </c>
      <c r="H8013" s="1" t="s">
        <v>1206</v>
      </c>
      <c r="I8013" s="2" t="s">
        <v>1207</v>
      </c>
      <c r="J8013" s="6" t="s">
        <v>4</v>
      </c>
      <c r="K8013" s="6" t="s">
        <v>4</v>
      </c>
      <c r="L8013" s="6" t="s">
        <v>4</v>
      </c>
      <c r="M8013" s="6" t="s">
        <v>5</v>
      </c>
      <c r="N8013" s="6" t="s">
        <v>8630</v>
      </c>
      <c r="O8013" s="16">
        <v>44923</v>
      </c>
      <c r="P8013" s="6" t="s">
        <v>7</v>
      </c>
      <c r="Q8013" s="18">
        <v>404958.42</v>
      </c>
      <c r="R8013" s="18">
        <v>0</v>
      </c>
      <c r="S8013" s="18">
        <v>404958.42</v>
      </c>
      <c r="T8013" s="18">
        <v>0</v>
      </c>
      <c r="U8013" s="10">
        <f t="shared" si="252"/>
        <v>0</v>
      </c>
      <c r="V8013" s="20">
        <f t="shared" si="253"/>
        <v>0</v>
      </c>
    </row>
    <row r="8014" spans="1:22" outlineLevel="3" x14ac:dyDescent="0.35">
      <c r="H8014" s="14" t="s">
        <v>11554</v>
      </c>
      <c r="O8014" s="16"/>
      <c r="Q8014" s="18">
        <f>SUBTOTAL(9,Q8012:Q8013)</f>
        <v>809916.86</v>
      </c>
      <c r="R8014" s="18">
        <f>SUBTOTAL(9,R8012:R8013)</f>
        <v>0</v>
      </c>
      <c r="S8014" s="18">
        <f>SUBTOTAL(9,S8012:S8013)</f>
        <v>809916.86</v>
      </c>
      <c r="T8014" s="18">
        <f>SUBTOTAL(9,T8012:T8013)</f>
        <v>0</v>
      </c>
      <c r="U8014" s="10">
        <f t="shared" si="252"/>
        <v>0</v>
      </c>
      <c r="V8014" s="20">
        <f t="shared" si="253"/>
        <v>0</v>
      </c>
    </row>
    <row r="8015" spans="1:22" ht="29" outlineLevel="4" x14ac:dyDescent="0.35">
      <c r="A8015" s="6" t="s">
        <v>743</v>
      </c>
      <c r="B8015" s="6" t="s">
        <v>744</v>
      </c>
      <c r="C8015" s="12" t="s">
        <v>8627</v>
      </c>
      <c r="D8015" s="5" t="s">
        <v>8631</v>
      </c>
      <c r="E8015" s="6" t="s">
        <v>8631</v>
      </c>
      <c r="F8015" s="1" t="s">
        <v>13022</v>
      </c>
      <c r="G8015" s="15" t="s">
        <v>4</v>
      </c>
      <c r="H8015" s="1" t="s">
        <v>8634</v>
      </c>
      <c r="I8015" s="2" t="s">
        <v>8635</v>
      </c>
      <c r="J8015" s="6" t="s">
        <v>4</v>
      </c>
      <c r="K8015" s="6" t="s">
        <v>4</v>
      </c>
      <c r="L8015" s="6" t="s">
        <v>4</v>
      </c>
      <c r="M8015" s="6" t="s">
        <v>5</v>
      </c>
      <c r="N8015" s="6" t="s">
        <v>8632</v>
      </c>
      <c r="O8015" s="16">
        <v>44774</v>
      </c>
      <c r="P8015" s="6" t="s">
        <v>8633</v>
      </c>
      <c r="Q8015" s="18">
        <v>25796.799999999999</v>
      </c>
      <c r="R8015" s="18">
        <v>25796.799999999999</v>
      </c>
      <c r="S8015" s="18">
        <v>0</v>
      </c>
      <c r="T8015" s="18">
        <v>0</v>
      </c>
      <c r="U8015" s="10">
        <f t="shared" si="252"/>
        <v>0</v>
      </c>
      <c r="V8015" s="20">
        <f t="shared" si="253"/>
        <v>0</v>
      </c>
    </row>
    <row r="8016" spans="1:22" ht="29" outlineLevel="4" x14ac:dyDescent="0.35">
      <c r="A8016" s="6" t="s">
        <v>743</v>
      </c>
      <c r="B8016" s="6" t="s">
        <v>744</v>
      </c>
      <c r="C8016" s="12" t="s">
        <v>8627</v>
      </c>
      <c r="D8016" s="5" t="s">
        <v>8631</v>
      </c>
      <c r="E8016" s="6" t="s">
        <v>8631</v>
      </c>
      <c r="F8016" s="1" t="s">
        <v>13022</v>
      </c>
      <c r="G8016" s="15" t="s">
        <v>4</v>
      </c>
      <c r="H8016" s="1" t="s">
        <v>8634</v>
      </c>
      <c r="I8016" s="2" t="s">
        <v>8635</v>
      </c>
      <c r="J8016" s="6" t="s">
        <v>4</v>
      </c>
      <c r="K8016" s="6" t="s">
        <v>4</v>
      </c>
      <c r="L8016" s="6" t="s">
        <v>4</v>
      </c>
      <c r="M8016" s="6" t="s">
        <v>5</v>
      </c>
      <c r="N8016" s="6" t="s">
        <v>8636</v>
      </c>
      <c r="O8016" s="16">
        <v>44862</v>
      </c>
      <c r="P8016" s="6" t="s">
        <v>7</v>
      </c>
      <c r="Q8016" s="18">
        <v>2517.66</v>
      </c>
      <c r="R8016" s="18">
        <v>2517.66</v>
      </c>
      <c r="S8016" s="18">
        <v>0</v>
      </c>
      <c r="T8016" s="18">
        <v>0</v>
      </c>
      <c r="U8016" s="10">
        <f t="shared" si="252"/>
        <v>0</v>
      </c>
      <c r="V8016" s="20">
        <f t="shared" si="253"/>
        <v>0</v>
      </c>
    </row>
    <row r="8017" spans="1:22" outlineLevel="3" x14ac:dyDescent="0.35">
      <c r="H8017" s="14" t="s">
        <v>12695</v>
      </c>
      <c r="O8017" s="16"/>
      <c r="Q8017" s="18">
        <f>SUBTOTAL(9,Q8015:Q8016)</f>
        <v>28314.46</v>
      </c>
      <c r="R8017" s="18">
        <f>SUBTOTAL(9,R8015:R8016)</f>
        <v>28314.46</v>
      </c>
      <c r="S8017" s="18">
        <f>SUBTOTAL(9,S8015:S8016)</f>
        <v>0</v>
      </c>
      <c r="T8017" s="18">
        <f>SUBTOTAL(9,T8015:T8016)</f>
        <v>0</v>
      </c>
      <c r="U8017" s="10">
        <f t="shared" si="252"/>
        <v>0</v>
      </c>
      <c r="V8017" s="20">
        <f t="shared" si="253"/>
        <v>0</v>
      </c>
    </row>
    <row r="8018" spans="1:22" ht="29" outlineLevel="4" x14ac:dyDescent="0.35">
      <c r="A8018" s="6" t="s">
        <v>743</v>
      </c>
      <c r="B8018" s="6" t="s">
        <v>744</v>
      </c>
      <c r="C8018" s="12" t="s">
        <v>8627</v>
      </c>
      <c r="D8018" s="5" t="s">
        <v>8631</v>
      </c>
      <c r="E8018" s="6" t="s">
        <v>8631</v>
      </c>
      <c r="F8018" s="1" t="s">
        <v>13022</v>
      </c>
      <c r="G8018" s="15" t="s">
        <v>4</v>
      </c>
      <c r="H8018" s="1" t="s">
        <v>8638</v>
      </c>
      <c r="I8018" s="2" t="s">
        <v>8639</v>
      </c>
      <c r="J8018" s="6" t="s">
        <v>4</v>
      </c>
      <c r="K8018" s="6" t="s">
        <v>4</v>
      </c>
      <c r="L8018" s="6" t="s">
        <v>4</v>
      </c>
      <c r="M8018" s="6" t="s">
        <v>5</v>
      </c>
      <c r="N8018" s="6" t="s">
        <v>8637</v>
      </c>
      <c r="O8018" s="16">
        <v>44946</v>
      </c>
      <c r="P8018" s="6" t="s">
        <v>7</v>
      </c>
      <c r="Q8018" s="18">
        <v>4058.22</v>
      </c>
      <c r="R8018" s="18">
        <v>4058.22</v>
      </c>
      <c r="S8018" s="18">
        <v>0</v>
      </c>
      <c r="T8018" s="18">
        <v>0</v>
      </c>
      <c r="U8018" s="10">
        <f t="shared" si="252"/>
        <v>0</v>
      </c>
      <c r="V8018" s="20">
        <f t="shared" si="253"/>
        <v>0</v>
      </c>
    </row>
    <row r="8019" spans="1:22" ht="29" outlineLevel="4" x14ac:dyDescent="0.35">
      <c r="A8019" s="6" t="s">
        <v>743</v>
      </c>
      <c r="B8019" s="6" t="s">
        <v>744</v>
      </c>
      <c r="C8019" s="12" t="s">
        <v>8627</v>
      </c>
      <c r="D8019" s="5" t="s">
        <v>8631</v>
      </c>
      <c r="E8019" s="6" t="s">
        <v>8631</v>
      </c>
      <c r="F8019" s="1" t="s">
        <v>13022</v>
      </c>
      <c r="G8019" s="15" t="s">
        <v>4</v>
      </c>
      <c r="H8019" s="1" t="s">
        <v>8638</v>
      </c>
      <c r="I8019" s="2" t="s">
        <v>8639</v>
      </c>
      <c r="J8019" s="6" t="s">
        <v>4</v>
      </c>
      <c r="K8019" s="6" t="s">
        <v>4</v>
      </c>
      <c r="L8019" s="6" t="s">
        <v>4</v>
      </c>
      <c r="M8019" s="6" t="s">
        <v>5</v>
      </c>
      <c r="N8019" s="6" t="s">
        <v>8640</v>
      </c>
      <c r="O8019" s="16">
        <v>44973</v>
      </c>
      <c r="P8019" s="6" t="s">
        <v>7</v>
      </c>
      <c r="Q8019" s="18">
        <v>29349.040000000001</v>
      </c>
      <c r="R8019" s="18">
        <v>29349.040000000001</v>
      </c>
      <c r="S8019" s="18">
        <v>0</v>
      </c>
      <c r="T8019" s="18">
        <v>0</v>
      </c>
      <c r="U8019" s="10">
        <f t="shared" si="252"/>
        <v>0</v>
      </c>
      <c r="V8019" s="20">
        <f t="shared" si="253"/>
        <v>0</v>
      </c>
    </row>
    <row r="8020" spans="1:22" outlineLevel="3" x14ac:dyDescent="0.35">
      <c r="H8020" s="14" t="s">
        <v>12696</v>
      </c>
      <c r="O8020" s="16"/>
      <c r="Q8020" s="18">
        <f>SUBTOTAL(9,Q8018:Q8019)</f>
        <v>33407.26</v>
      </c>
      <c r="R8020" s="18">
        <f>SUBTOTAL(9,R8018:R8019)</f>
        <v>33407.26</v>
      </c>
      <c r="S8020" s="18">
        <f>SUBTOTAL(9,S8018:S8019)</f>
        <v>0</v>
      </c>
      <c r="T8020" s="18">
        <f>SUBTOTAL(9,T8018:T8019)</f>
        <v>0</v>
      </c>
      <c r="U8020" s="10">
        <f t="shared" si="252"/>
        <v>0</v>
      </c>
      <c r="V8020" s="20">
        <f t="shared" si="253"/>
        <v>0</v>
      </c>
    </row>
    <row r="8021" spans="1:22" ht="29" outlineLevel="4" x14ac:dyDescent="0.35">
      <c r="A8021" s="6" t="s">
        <v>566</v>
      </c>
      <c r="B8021" s="6" t="s">
        <v>567</v>
      </c>
      <c r="C8021" s="12" t="s">
        <v>8627</v>
      </c>
      <c r="D8021" s="5" t="s">
        <v>8631</v>
      </c>
      <c r="E8021" s="6" t="s">
        <v>8631</v>
      </c>
      <c r="F8021" s="1" t="s">
        <v>573</v>
      </c>
      <c r="G8021" s="15" t="s">
        <v>4</v>
      </c>
      <c r="H8021" s="1" t="s">
        <v>8642</v>
      </c>
      <c r="I8021" s="2" t="s">
        <v>8643</v>
      </c>
      <c r="J8021" s="6" t="s">
        <v>4</v>
      </c>
      <c r="K8021" s="6" t="s">
        <v>4</v>
      </c>
      <c r="L8021" s="6" t="s">
        <v>4</v>
      </c>
      <c r="M8021" s="6" t="s">
        <v>5</v>
      </c>
      <c r="N8021" s="6" t="s">
        <v>8641</v>
      </c>
      <c r="O8021" s="16">
        <v>44846</v>
      </c>
      <c r="P8021" s="6" t="s">
        <v>7</v>
      </c>
      <c r="Q8021" s="18">
        <v>12486.45</v>
      </c>
      <c r="R8021" s="18">
        <v>12486.45</v>
      </c>
      <c r="S8021" s="18">
        <v>0</v>
      </c>
      <c r="T8021" s="18">
        <v>0</v>
      </c>
      <c r="U8021" s="10">
        <f t="shared" si="252"/>
        <v>0</v>
      </c>
      <c r="V8021" s="20">
        <f t="shared" si="253"/>
        <v>0</v>
      </c>
    </row>
    <row r="8022" spans="1:22" ht="29" outlineLevel="4" x14ac:dyDescent="0.35">
      <c r="A8022" s="6" t="s">
        <v>566</v>
      </c>
      <c r="B8022" s="6" t="s">
        <v>567</v>
      </c>
      <c r="C8022" s="12" t="s">
        <v>8627</v>
      </c>
      <c r="D8022" s="5" t="s">
        <v>8631</v>
      </c>
      <c r="E8022" s="6" t="s">
        <v>8631</v>
      </c>
      <c r="F8022" s="1" t="s">
        <v>573</v>
      </c>
      <c r="G8022" s="15" t="s">
        <v>4</v>
      </c>
      <c r="H8022" s="1" t="s">
        <v>8642</v>
      </c>
      <c r="I8022" s="2" t="s">
        <v>8643</v>
      </c>
      <c r="J8022" s="6" t="s">
        <v>4</v>
      </c>
      <c r="K8022" s="6" t="s">
        <v>4</v>
      </c>
      <c r="L8022" s="6" t="s">
        <v>4</v>
      </c>
      <c r="M8022" s="6" t="s">
        <v>5</v>
      </c>
      <c r="N8022" s="6" t="s">
        <v>8644</v>
      </c>
      <c r="O8022" s="16">
        <v>44893</v>
      </c>
      <c r="P8022" s="6" t="s">
        <v>7</v>
      </c>
      <c r="Q8022" s="18">
        <v>10008.879999999999</v>
      </c>
      <c r="R8022" s="18">
        <v>10008.879999999999</v>
      </c>
      <c r="S8022" s="18">
        <v>0</v>
      </c>
      <c r="T8022" s="18">
        <v>0</v>
      </c>
      <c r="U8022" s="10">
        <f t="shared" si="252"/>
        <v>0</v>
      </c>
      <c r="V8022" s="20">
        <f t="shared" si="253"/>
        <v>0</v>
      </c>
    </row>
    <row r="8023" spans="1:22" outlineLevel="3" x14ac:dyDescent="0.35">
      <c r="H8023" s="14" t="s">
        <v>12697</v>
      </c>
      <c r="O8023" s="16"/>
      <c r="Q8023" s="18">
        <f>SUBTOTAL(9,Q8021:Q8022)</f>
        <v>22495.33</v>
      </c>
      <c r="R8023" s="18">
        <f>SUBTOTAL(9,R8021:R8022)</f>
        <v>22495.33</v>
      </c>
      <c r="S8023" s="18">
        <f>SUBTOTAL(9,S8021:S8022)</f>
        <v>0</v>
      </c>
      <c r="T8023" s="18">
        <f>SUBTOTAL(9,T8021:T8022)</f>
        <v>0</v>
      </c>
      <c r="U8023" s="10">
        <f t="shared" si="252"/>
        <v>0</v>
      </c>
      <c r="V8023" s="20">
        <f t="shared" si="253"/>
        <v>0</v>
      </c>
    </row>
    <row r="8024" spans="1:22" outlineLevel="4" x14ac:dyDescent="0.35">
      <c r="A8024" s="6" t="s">
        <v>566</v>
      </c>
      <c r="B8024" s="6" t="s">
        <v>567</v>
      </c>
      <c r="C8024" s="12" t="s">
        <v>8627</v>
      </c>
      <c r="D8024" s="5" t="s">
        <v>8631</v>
      </c>
      <c r="E8024" s="6" t="s">
        <v>8631</v>
      </c>
      <c r="F8024" s="1" t="s">
        <v>573</v>
      </c>
      <c r="G8024" s="15" t="s">
        <v>4</v>
      </c>
      <c r="H8024" s="1" t="s">
        <v>8646</v>
      </c>
      <c r="I8024" s="2" t="s">
        <v>8647</v>
      </c>
      <c r="J8024" s="6" t="s">
        <v>4</v>
      </c>
      <c r="K8024" s="6" t="s">
        <v>4</v>
      </c>
      <c r="L8024" s="6" t="s">
        <v>4</v>
      </c>
      <c r="M8024" s="6" t="s">
        <v>5</v>
      </c>
      <c r="N8024" s="6" t="s">
        <v>8645</v>
      </c>
      <c r="O8024" s="16">
        <v>44911</v>
      </c>
      <c r="P8024" s="6" t="s">
        <v>7</v>
      </c>
      <c r="Q8024" s="18">
        <v>2604.73</v>
      </c>
      <c r="R8024" s="18">
        <v>2604.73</v>
      </c>
      <c r="S8024" s="18">
        <v>0</v>
      </c>
      <c r="T8024" s="18">
        <v>0</v>
      </c>
      <c r="U8024" s="10">
        <f t="shared" si="252"/>
        <v>0</v>
      </c>
      <c r="V8024" s="20">
        <f t="shared" si="253"/>
        <v>0</v>
      </c>
    </row>
    <row r="8025" spans="1:22" outlineLevel="4" x14ac:dyDescent="0.35">
      <c r="A8025" s="6" t="s">
        <v>566</v>
      </c>
      <c r="B8025" s="6" t="s">
        <v>567</v>
      </c>
      <c r="C8025" s="12" t="s">
        <v>8627</v>
      </c>
      <c r="D8025" s="5" t="s">
        <v>8631</v>
      </c>
      <c r="E8025" s="6" t="s">
        <v>8631</v>
      </c>
      <c r="F8025" s="1" t="s">
        <v>573</v>
      </c>
      <c r="G8025" s="15" t="s">
        <v>4</v>
      </c>
      <c r="H8025" s="1" t="s">
        <v>8646</v>
      </c>
      <c r="I8025" s="2" t="s">
        <v>8647</v>
      </c>
      <c r="J8025" s="6" t="s">
        <v>4</v>
      </c>
      <c r="K8025" s="6" t="s">
        <v>4</v>
      </c>
      <c r="L8025" s="6" t="s">
        <v>4</v>
      </c>
      <c r="M8025" s="6" t="s">
        <v>5</v>
      </c>
      <c r="N8025" s="6" t="s">
        <v>8648</v>
      </c>
      <c r="O8025" s="16">
        <v>44986</v>
      </c>
      <c r="P8025" s="6" t="s">
        <v>7</v>
      </c>
      <c r="Q8025" s="18">
        <v>2179.48</v>
      </c>
      <c r="R8025" s="18">
        <v>2179.48</v>
      </c>
      <c r="S8025" s="18">
        <v>0</v>
      </c>
      <c r="T8025" s="18">
        <v>0</v>
      </c>
      <c r="U8025" s="10">
        <f t="shared" si="252"/>
        <v>0</v>
      </c>
      <c r="V8025" s="20">
        <f t="shared" si="253"/>
        <v>0</v>
      </c>
    </row>
    <row r="8026" spans="1:22" outlineLevel="4" x14ac:dyDescent="0.35">
      <c r="A8026" s="6" t="s">
        <v>566</v>
      </c>
      <c r="B8026" s="6" t="s">
        <v>567</v>
      </c>
      <c r="C8026" s="12" t="s">
        <v>8627</v>
      </c>
      <c r="D8026" s="5" t="s">
        <v>8631</v>
      </c>
      <c r="E8026" s="6" t="s">
        <v>8631</v>
      </c>
      <c r="F8026" s="1" t="s">
        <v>573</v>
      </c>
      <c r="G8026" s="15" t="s">
        <v>4</v>
      </c>
      <c r="H8026" s="1" t="s">
        <v>8646</v>
      </c>
      <c r="I8026" s="2" t="s">
        <v>8647</v>
      </c>
      <c r="J8026" s="6" t="s">
        <v>4</v>
      </c>
      <c r="K8026" s="6" t="s">
        <v>4</v>
      </c>
      <c r="L8026" s="6" t="s">
        <v>4</v>
      </c>
      <c r="M8026" s="6" t="s">
        <v>5</v>
      </c>
      <c r="N8026" s="6" t="s">
        <v>8649</v>
      </c>
      <c r="O8026" s="16">
        <v>44993</v>
      </c>
      <c r="P8026" s="6" t="s">
        <v>7</v>
      </c>
      <c r="Q8026" s="18">
        <v>2867.61</v>
      </c>
      <c r="R8026" s="18">
        <v>2867.61</v>
      </c>
      <c r="S8026" s="18">
        <v>0</v>
      </c>
      <c r="T8026" s="18">
        <v>0</v>
      </c>
      <c r="U8026" s="10">
        <f t="shared" si="252"/>
        <v>0</v>
      </c>
      <c r="V8026" s="20">
        <f t="shared" si="253"/>
        <v>0</v>
      </c>
    </row>
    <row r="8027" spans="1:22" outlineLevel="4" x14ac:dyDescent="0.35">
      <c r="A8027" s="6" t="s">
        <v>566</v>
      </c>
      <c r="B8027" s="6" t="s">
        <v>567</v>
      </c>
      <c r="C8027" s="12" t="s">
        <v>8627</v>
      </c>
      <c r="D8027" s="5" t="s">
        <v>8631</v>
      </c>
      <c r="E8027" s="6" t="s">
        <v>8631</v>
      </c>
      <c r="F8027" s="1" t="s">
        <v>573</v>
      </c>
      <c r="G8027" s="15" t="s">
        <v>4</v>
      </c>
      <c r="H8027" s="1" t="s">
        <v>8646</v>
      </c>
      <c r="I8027" s="2" t="s">
        <v>8647</v>
      </c>
      <c r="J8027" s="6" t="s">
        <v>4</v>
      </c>
      <c r="K8027" s="6" t="s">
        <v>4</v>
      </c>
      <c r="L8027" s="6" t="s">
        <v>4</v>
      </c>
      <c r="M8027" s="6" t="s">
        <v>5</v>
      </c>
      <c r="N8027" s="6" t="s">
        <v>8650</v>
      </c>
      <c r="O8027" s="16">
        <v>45008</v>
      </c>
      <c r="P8027" s="6" t="s">
        <v>7</v>
      </c>
      <c r="Q8027" s="18">
        <v>4756.68</v>
      </c>
      <c r="R8027" s="18">
        <v>4756.68</v>
      </c>
      <c r="S8027" s="18">
        <v>0</v>
      </c>
      <c r="T8027" s="18">
        <v>0</v>
      </c>
      <c r="U8027" s="10">
        <f t="shared" si="252"/>
        <v>0</v>
      </c>
      <c r="V8027" s="20">
        <f t="shared" si="253"/>
        <v>0</v>
      </c>
    </row>
    <row r="8028" spans="1:22" outlineLevel="4" x14ac:dyDescent="0.35">
      <c r="A8028" s="6" t="s">
        <v>566</v>
      </c>
      <c r="B8028" s="6" t="s">
        <v>567</v>
      </c>
      <c r="C8028" s="12" t="s">
        <v>8627</v>
      </c>
      <c r="D8028" s="5" t="s">
        <v>8631</v>
      </c>
      <c r="E8028" s="6" t="s">
        <v>8631</v>
      </c>
      <c r="F8028" s="1" t="s">
        <v>573</v>
      </c>
      <c r="G8028" s="15" t="s">
        <v>4</v>
      </c>
      <c r="H8028" s="1" t="s">
        <v>8646</v>
      </c>
      <c r="I8028" s="2" t="s">
        <v>8647</v>
      </c>
      <c r="J8028" s="6" t="s">
        <v>4</v>
      </c>
      <c r="K8028" s="6" t="s">
        <v>4</v>
      </c>
      <c r="L8028" s="6" t="s">
        <v>4</v>
      </c>
      <c r="M8028" s="6" t="s">
        <v>5</v>
      </c>
      <c r="N8028" s="6" t="s">
        <v>8651</v>
      </c>
      <c r="O8028" s="16">
        <v>45026</v>
      </c>
      <c r="P8028" s="6" t="s">
        <v>7</v>
      </c>
      <c r="Q8028" s="18">
        <v>6077.38</v>
      </c>
      <c r="R8028" s="18">
        <v>6077.38</v>
      </c>
      <c r="S8028" s="18">
        <v>0</v>
      </c>
      <c r="T8028" s="18">
        <v>0</v>
      </c>
      <c r="U8028" s="10">
        <f t="shared" si="252"/>
        <v>0</v>
      </c>
      <c r="V8028" s="20">
        <f t="shared" si="253"/>
        <v>0</v>
      </c>
    </row>
    <row r="8029" spans="1:22" outlineLevel="4" x14ac:dyDescent="0.35">
      <c r="A8029" s="6" t="s">
        <v>566</v>
      </c>
      <c r="B8029" s="6" t="s">
        <v>567</v>
      </c>
      <c r="C8029" s="12" t="s">
        <v>8627</v>
      </c>
      <c r="D8029" s="5" t="s">
        <v>8631</v>
      </c>
      <c r="E8029" s="6" t="s">
        <v>8631</v>
      </c>
      <c r="F8029" s="1" t="s">
        <v>573</v>
      </c>
      <c r="G8029" s="15" t="s">
        <v>4</v>
      </c>
      <c r="H8029" s="1" t="s">
        <v>8646</v>
      </c>
      <c r="I8029" s="2" t="s">
        <v>8647</v>
      </c>
      <c r="J8029" s="6" t="s">
        <v>4</v>
      </c>
      <c r="K8029" s="6" t="s">
        <v>4</v>
      </c>
      <c r="L8029" s="6" t="s">
        <v>4</v>
      </c>
      <c r="M8029" s="6" t="s">
        <v>5</v>
      </c>
      <c r="N8029" s="6" t="s">
        <v>8652</v>
      </c>
      <c r="O8029" s="16">
        <v>45036</v>
      </c>
      <c r="P8029" s="6" t="s">
        <v>7</v>
      </c>
      <c r="Q8029" s="18">
        <v>4949.8900000000003</v>
      </c>
      <c r="R8029" s="18">
        <v>4949.8900000000003</v>
      </c>
      <c r="S8029" s="18">
        <v>0</v>
      </c>
      <c r="T8029" s="18">
        <v>0</v>
      </c>
      <c r="U8029" s="10">
        <f t="shared" si="252"/>
        <v>0</v>
      </c>
      <c r="V8029" s="20">
        <f t="shared" si="253"/>
        <v>0</v>
      </c>
    </row>
    <row r="8030" spans="1:22" outlineLevel="4" x14ac:dyDescent="0.35">
      <c r="A8030" s="6" t="s">
        <v>566</v>
      </c>
      <c r="B8030" s="6" t="s">
        <v>567</v>
      </c>
      <c r="C8030" s="12" t="s">
        <v>8627</v>
      </c>
      <c r="D8030" s="5" t="s">
        <v>8631</v>
      </c>
      <c r="E8030" s="6" t="s">
        <v>8631</v>
      </c>
      <c r="F8030" s="1" t="s">
        <v>573</v>
      </c>
      <c r="G8030" s="15" t="s">
        <v>4</v>
      </c>
      <c r="H8030" s="1" t="s">
        <v>8646</v>
      </c>
      <c r="I8030" s="2" t="s">
        <v>8647</v>
      </c>
      <c r="J8030" s="6" t="s">
        <v>4</v>
      </c>
      <c r="K8030" s="6" t="s">
        <v>4</v>
      </c>
      <c r="L8030" s="6" t="s">
        <v>4</v>
      </c>
      <c r="M8030" s="6" t="s">
        <v>5</v>
      </c>
      <c r="N8030" s="6" t="s">
        <v>8653</v>
      </c>
      <c r="O8030" s="16">
        <v>45078</v>
      </c>
      <c r="P8030" s="6" t="s">
        <v>7</v>
      </c>
      <c r="Q8030" s="18">
        <v>6318.46</v>
      </c>
      <c r="R8030" s="18">
        <v>6318.46</v>
      </c>
      <c r="S8030" s="18">
        <v>0</v>
      </c>
      <c r="T8030" s="18">
        <v>0</v>
      </c>
      <c r="U8030" s="10">
        <f t="shared" si="252"/>
        <v>0</v>
      </c>
      <c r="V8030" s="20">
        <f t="shared" si="253"/>
        <v>0</v>
      </c>
    </row>
    <row r="8031" spans="1:22" outlineLevel="4" x14ac:dyDescent="0.35">
      <c r="A8031" s="6" t="s">
        <v>566</v>
      </c>
      <c r="B8031" s="6" t="s">
        <v>567</v>
      </c>
      <c r="C8031" s="12" t="s">
        <v>8627</v>
      </c>
      <c r="D8031" s="5" t="s">
        <v>8631</v>
      </c>
      <c r="E8031" s="6" t="s">
        <v>8631</v>
      </c>
      <c r="F8031" s="1" t="s">
        <v>573</v>
      </c>
      <c r="G8031" s="15" t="s">
        <v>4</v>
      </c>
      <c r="H8031" s="1" t="s">
        <v>8646</v>
      </c>
      <c r="I8031" s="2" t="s">
        <v>8647</v>
      </c>
      <c r="J8031" s="6" t="s">
        <v>4</v>
      </c>
      <c r="K8031" s="6" t="s">
        <v>4</v>
      </c>
      <c r="L8031" s="6" t="s">
        <v>4</v>
      </c>
      <c r="M8031" s="6" t="s">
        <v>5</v>
      </c>
      <c r="N8031" s="6" t="s">
        <v>8654</v>
      </c>
      <c r="O8031" s="16">
        <v>45097</v>
      </c>
      <c r="P8031" s="6" t="s">
        <v>7</v>
      </c>
      <c r="Q8031" s="18">
        <v>3549.12</v>
      </c>
      <c r="R8031" s="18">
        <v>3549.12</v>
      </c>
      <c r="S8031" s="18">
        <v>0</v>
      </c>
      <c r="T8031" s="18">
        <v>0</v>
      </c>
      <c r="U8031" s="10">
        <f t="shared" si="252"/>
        <v>0</v>
      </c>
      <c r="V8031" s="20">
        <f t="shared" si="253"/>
        <v>0</v>
      </c>
    </row>
    <row r="8032" spans="1:22" outlineLevel="3" x14ac:dyDescent="0.35">
      <c r="H8032" s="14" t="s">
        <v>12698</v>
      </c>
      <c r="O8032" s="16"/>
      <c r="Q8032" s="18">
        <f>SUBTOTAL(9,Q8024:Q8031)</f>
        <v>33303.35</v>
      </c>
      <c r="R8032" s="18">
        <f>SUBTOTAL(9,R8024:R8031)</f>
        <v>33303.35</v>
      </c>
      <c r="S8032" s="18">
        <f>SUBTOTAL(9,S8024:S8031)</f>
        <v>0</v>
      </c>
      <c r="T8032" s="18">
        <f>SUBTOTAL(9,T8024:T8031)</f>
        <v>0</v>
      </c>
      <c r="U8032" s="10">
        <f t="shared" si="252"/>
        <v>0</v>
      </c>
      <c r="V8032" s="20">
        <f t="shared" si="253"/>
        <v>0</v>
      </c>
    </row>
    <row r="8033" spans="1:22" outlineLevel="2" x14ac:dyDescent="0.35">
      <c r="C8033" s="13" t="s">
        <v>11092</v>
      </c>
      <c r="O8033" s="16"/>
      <c r="Q8033" s="18">
        <f>SUBTOTAL(9,Q8012:Q8031)</f>
        <v>927437.26</v>
      </c>
      <c r="R8033" s="18">
        <f>SUBTOTAL(9,R8012:R8031)</f>
        <v>117520.4</v>
      </c>
      <c r="S8033" s="18">
        <f>SUBTOTAL(9,S8012:S8031)</f>
        <v>809916.86</v>
      </c>
      <c r="T8033" s="18">
        <f>SUBTOTAL(9,T8012:T8031)</f>
        <v>0</v>
      </c>
      <c r="U8033" s="10">
        <f t="shared" si="252"/>
        <v>0</v>
      </c>
      <c r="V8033" s="20">
        <f t="shared" si="253"/>
        <v>0</v>
      </c>
    </row>
    <row r="8034" spans="1:22" outlineLevel="4" x14ac:dyDescent="0.35">
      <c r="A8034" s="6" t="s">
        <v>1200</v>
      </c>
      <c r="B8034" s="6" t="s">
        <v>1201</v>
      </c>
      <c r="C8034" s="12" t="s">
        <v>8655</v>
      </c>
      <c r="D8034" s="5" t="s">
        <v>8656</v>
      </c>
      <c r="E8034" s="6" t="s">
        <v>8656</v>
      </c>
      <c r="F8034" s="1" t="s">
        <v>4</v>
      </c>
      <c r="G8034" s="15" t="s">
        <v>1204</v>
      </c>
      <c r="H8034" s="1" t="s">
        <v>1206</v>
      </c>
      <c r="I8034" s="2" t="s">
        <v>1207</v>
      </c>
      <c r="J8034" s="6" t="s">
        <v>4</v>
      </c>
      <c r="K8034" s="6" t="s">
        <v>4</v>
      </c>
      <c r="L8034" s="6" t="s">
        <v>4</v>
      </c>
      <c r="M8034" s="6" t="s">
        <v>5</v>
      </c>
      <c r="N8034" s="6" t="s">
        <v>8657</v>
      </c>
      <c r="O8034" s="16">
        <v>44831</v>
      </c>
      <c r="P8034" s="6" t="s">
        <v>7</v>
      </c>
      <c r="Q8034" s="18">
        <v>38245.94</v>
      </c>
      <c r="R8034" s="18">
        <v>0</v>
      </c>
      <c r="S8034" s="18">
        <v>38245.94</v>
      </c>
      <c r="T8034" s="18">
        <v>0</v>
      </c>
      <c r="U8034" s="10">
        <f t="shared" si="252"/>
        <v>0</v>
      </c>
      <c r="V8034" s="20">
        <f t="shared" si="253"/>
        <v>0</v>
      </c>
    </row>
    <row r="8035" spans="1:22" outlineLevel="4" x14ac:dyDescent="0.35">
      <c r="A8035" s="6" t="s">
        <v>1200</v>
      </c>
      <c r="B8035" s="6" t="s">
        <v>1201</v>
      </c>
      <c r="C8035" s="12" t="s">
        <v>8655</v>
      </c>
      <c r="D8035" s="5" t="s">
        <v>8656</v>
      </c>
      <c r="E8035" s="6" t="s">
        <v>8656</v>
      </c>
      <c r="F8035" s="1" t="s">
        <v>4</v>
      </c>
      <c r="G8035" s="15" t="s">
        <v>1204</v>
      </c>
      <c r="H8035" s="1" t="s">
        <v>1206</v>
      </c>
      <c r="I8035" s="2" t="s">
        <v>1207</v>
      </c>
      <c r="J8035" s="6" t="s">
        <v>4</v>
      </c>
      <c r="K8035" s="6" t="s">
        <v>4</v>
      </c>
      <c r="L8035" s="6" t="s">
        <v>4</v>
      </c>
      <c r="M8035" s="6" t="s">
        <v>5</v>
      </c>
      <c r="N8035" s="6" t="s">
        <v>8658</v>
      </c>
      <c r="O8035" s="16">
        <v>44923</v>
      </c>
      <c r="P8035" s="6" t="s">
        <v>7</v>
      </c>
      <c r="Q8035" s="18">
        <v>38245.93</v>
      </c>
      <c r="R8035" s="18">
        <v>0</v>
      </c>
      <c r="S8035" s="18">
        <v>38245.93</v>
      </c>
      <c r="T8035" s="18">
        <v>0</v>
      </c>
      <c r="U8035" s="10">
        <f t="shared" si="252"/>
        <v>0</v>
      </c>
      <c r="V8035" s="20">
        <f t="shared" si="253"/>
        <v>0</v>
      </c>
    </row>
    <row r="8036" spans="1:22" outlineLevel="3" x14ac:dyDescent="0.35">
      <c r="H8036" s="14" t="s">
        <v>11554</v>
      </c>
      <c r="O8036" s="16"/>
      <c r="Q8036" s="18">
        <f>SUBTOTAL(9,Q8034:Q8035)</f>
        <v>76491.87</v>
      </c>
      <c r="R8036" s="18">
        <f>SUBTOTAL(9,R8034:R8035)</f>
        <v>0</v>
      </c>
      <c r="S8036" s="18">
        <f>SUBTOTAL(9,S8034:S8035)</f>
        <v>76491.87</v>
      </c>
      <c r="T8036" s="18">
        <f>SUBTOTAL(9,T8034:T8035)</f>
        <v>0</v>
      </c>
      <c r="U8036" s="10">
        <f t="shared" si="252"/>
        <v>0</v>
      </c>
      <c r="V8036" s="20">
        <f t="shared" si="253"/>
        <v>0</v>
      </c>
    </row>
    <row r="8037" spans="1:22" outlineLevel="2" x14ac:dyDescent="0.35">
      <c r="C8037" s="13" t="s">
        <v>11093</v>
      </c>
      <c r="O8037" s="16"/>
      <c r="Q8037" s="18">
        <f>SUBTOTAL(9,Q8034:Q8035)</f>
        <v>76491.87</v>
      </c>
      <c r="R8037" s="18">
        <f>SUBTOTAL(9,R8034:R8035)</f>
        <v>0</v>
      </c>
      <c r="S8037" s="18">
        <f>SUBTOTAL(9,S8034:S8035)</f>
        <v>76491.87</v>
      </c>
      <c r="T8037" s="18">
        <f>SUBTOTAL(9,T8034:T8035)</f>
        <v>0</v>
      </c>
      <c r="U8037" s="10">
        <f t="shared" si="252"/>
        <v>0</v>
      </c>
      <c r="V8037" s="20">
        <f t="shared" si="253"/>
        <v>0</v>
      </c>
    </row>
    <row r="8038" spans="1:22" outlineLevel="4" x14ac:dyDescent="0.35">
      <c r="A8038" s="6" t="s">
        <v>1200</v>
      </c>
      <c r="B8038" s="6" t="s">
        <v>1201</v>
      </c>
      <c r="C8038" s="12" t="s">
        <v>8659</v>
      </c>
      <c r="D8038" s="5" t="s">
        <v>8660</v>
      </c>
      <c r="E8038" s="6" t="s">
        <v>8660</v>
      </c>
      <c r="F8038" s="1" t="s">
        <v>4</v>
      </c>
      <c r="G8038" s="15" t="s">
        <v>1204</v>
      </c>
      <c r="H8038" s="1" t="s">
        <v>1206</v>
      </c>
      <c r="I8038" s="2" t="s">
        <v>1207</v>
      </c>
      <c r="J8038" s="6" t="s">
        <v>4</v>
      </c>
      <c r="K8038" s="6" t="s">
        <v>4</v>
      </c>
      <c r="L8038" s="6" t="s">
        <v>4</v>
      </c>
      <c r="M8038" s="6" t="s">
        <v>5</v>
      </c>
      <c r="N8038" s="6" t="s">
        <v>8661</v>
      </c>
      <c r="O8038" s="16">
        <v>44831</v>
      </c>
      <c r="P8038" s="6" t="s">
        <v>7</v>
      </c>
      <c r="Q8038" s="18">
        <v>39217.24</v>
      </c>
      <c r="R8038" s="18">
        <v>0</v>
      </c>
      <c r="S8038" s="18">
        <v>39217.24</v>
      </c>
      <c r="T8038" s="18">
        <v>0</v>
      </c>
      <c r="U8038" s="10">
        <f t="shared" si="252"/>
        <v>0</v>
      </c>
      <c r="V8038" s="20">
        <f t="shared" si="253"/>
        <v>0</v>
      </c>
    </row>
    <row r="8039" spans="1:22" outlineLevel="4" x14ac:dyDescent="0.35">
      <c r="A8039" s="6" t="s">
        <v>1200</v>
      </c>
      <c r="B8039" s="6" t="s">
        <v>1201</v>
      </c>
      <c r="C8039" s="12" t="s">
        <v>8659</v>
      </c>
      <c r="D8039" s="5" t="s">
        <v>8660</v>
      </c>
      <c r="E8039" s="6" t="s">
        <v>8660</v>
      </c>
      <c r="F8039" s="1" t="s">
        <v>4</v>
      </c>
      <c r="G8039" s="15" t="s">
        <v>1204</v>
      </c>
      <c r="H8039" s="1" t="s">
        <v>1206</v>
      </c>
      <c r="I8039" s="2" t="s">
        <v>1207</v>
      </c>
      <c r="J8039" s="6" t="s">
        <v>4</v>
      </c>
      <c r="K8039" s="6" t="s">
        <v>4</v>
      </c>
      <c r="L8039" s="6" t="s">
        <v>4</v>
      </c>
      <c r="M8039" s="6" t="s">
        <v>5</v>
      </c>
      <c r="N8039" s="6" t="s">
        <v>8662</v>
      </c>
      <c r="O8039" s="16">
        <v>44923</v>
      </c>
      <c r="P8039" s="6" t="s">
        <v>7</v>
      </c>
      <c r="Q8039" s="18">
        <v>39217.24</v>
      </c>
      <c r="R8039" s="18">
        <v>0</v>
      </c>
      <c r="S8039" s="18">
        <v>39217.24</v>
      </c>
      <c r="T8039" s="18">
        <v>0</v>
      </c>
      <c r="U8039" s="10">
        <f t="shared" si="252"/>
        <v>0</v>
      </c>
      <c r="V8039" s="20">
        <f t="shared" si="253"/>
        <v>0</v>
      </c>
    </row>
    <row r="8040" spans="1:22" outlineLevel="3" x14ac:dyDescent="0.35">
      <c r="H8040" s="14" t="s">
        <v>11554</v>
      </c>
      <c r="O8040" s="16"/>
      <c r="Q8040" s="18">
        <f>SUBTOTAL(9,Q8038:Q8039)</f>
        <v>78434.48</v>
      </c>
      <c r="R8040" s="18">
        <f>SUBTOTAL(9,R8038:R8039)</f>
        <v>0</v>
      </c>
      <c r="S8040" s="18">
        <f>SUBTOTAL(9,S8038:S8039)</f>
        <v>78434.48</v>
      </c>
      <c r="T8040" s="18">
        <f>SUBTOTAL(9,T8038:T8039)</f>
        <v>0</v>
      </c>
      <c r="U8040" s="10">
        <f t="shared" si="252"/>
        <v>0</v>
      </c>
      <c r="V8040" s="20">
        <f t="shared" si="253"/>
        <v>0</v>
      </c>
    </row>
    <row r="8041" spans="1:22" outlineLevel="2" x14ac:dyDescent="0.35">
      <c r="C8041" s="13" t="s">
        <v>11094</v>
      </c>
      <c r="O8041" s="16"/>
      <c r="Q8041" s="18">
        <f>SUBTOTAL(9,Q8038:Q8039)</f>
        <v>78434.48</v>
      </c>
      <c r="R8041" s="18">
        <f>SUBTOTAL(9,R8038:R8039)</f>
        <v>0</v>
      </c>
      <c r="S8041" s="18">
        <f>SUBTOTAL(9,S8038:S8039)</f>
        <v>78434.48</v>
      </c>
      <c r="T8041" s="18">
        <f>SUBTOTAL(9,T8038:T8039)</f>
        <v>0</v>
      </c>
      <c r="U8041" s="10">
        <f t="shared" si="252"/>
        <v>0</v>
      </c>
      <c r="V8041" s="20">
        <f t="shared" si="253"/>
        <v>0</v>
      </c>
    </row>
    <row r="8042" spans="1:22" outlineLevel="4" x14ac:dyDescent="0.35">
      <c r="A8042" s="6" t="s">
        <v>1200</v>
      </c>
      <c r="B8042" s="6" t="s">
        <v>1201</v>
      </c>
      <c r="C8042" s="12" t="s">
        <v>8663</v>
      </c>
      <c r="D8042" s="5" t="s">
        <v>8664</v>
      </c>
      <c r="E8042" s="6" t="s">
        <v>8664</v>
      </c>
      <c r="F8042" s="1" t="s">
        <v>4</v>
      </c>
      <c r="G8042" s="15" t="s">
        <v>1204</v>
      </c>
      <c r="H8042" s="1" t="s">
        <v>1206</v>
      </c>
      <c r="I8042" s="2" t="s">
        <v>1207</v>
      </c>
      <c r="J8042" s="6" t="s">
        <v>4</v>
      </c>
      <c r="K8042" s="6" t="s">
        <v>4</v>
      </c>
      <c r="L8042" s="6" t="s">
        <v>4</v>
      </c>
      <c r="M8042" s="6" t="s">
        <v>5</v>
      </c>
      <c r="N8042" s="6" t="s">
        <v>8665</v>
      </c>
      <c r="O8042" s="16">
        <v>44831</v>
      </c>
      <c r="P8042" s="6" t="s">
        <v>7</v>
      </c>
      <c r="Q8042" s="18">
        <v>16098.87</v>
      </c>
      <c r="R8042" s="18">
        <v>0</v>
      </c>
      <c r="S8042" s="18">
        <v>16098.87</v>
      </c>
      <c r="T8042" s="18">
        <v>0</v>
      </c>
      <c r="U8042" s="10">
        <f t="shared" si="252"/>
        <v>0</v>
      </c>
      <c r="V8042" s="20">
        <f t="shared" si="253"/>
        <v>0</v>
      </c>
    </row>
    <row r="8043" spans="1:22" outlineLevel="4" x14ac:dyDescent="0.35">
      <c r="A8043" s="6" t="s">
        <v>1200</v>
      </c>
      <c r="B8043" s="6" t="s">
        <v>1201</v>
      </c>
      <c r="C8043" s="12" t="s">
        <v>8663</v>
      </c>
      <c r="D8043" s="5" t="s">
        <v>8664</v>
      </c>
      <c r="E8043" s="6" t="s">
        <v>8664</v>
      </c>
      <c r="F8043" s="1" t="s">
        <v>4</v>
      </c>
      <c r="G8043" s="15" t="s">
        <v>1204</v>
      </c>
      <c r="H8043" s="1" t="s">
        <v>1206</v>
      </c>
      <c r="I8043" s="2" t="s">
        <v>1207</v>
      </c>
      <c r="J8043" s="6" t="s">
        <v>4</v>
      </c>
      <c r="K8043" s="6" t="s">
        <v>4</v>
      </c>
      <c r="L8043" s="6" t="s">
        <v>4</v>
      </c>
      <c r="M8043" s="6" t="s">
        <v>5</v>
      </c>
      <c r="N8043" s="6" t="s">
        <v>8666</v>
      </c>
      <c r="O8043" s="16">
        <v>44923</v>
      </c>
      <c r="P8043" s="6" t="s">
        <v>7</v>
      </c>
      <c r="Q8043" s="18">
        <v>16098.86</v>
      </c>
      <c r="R8043" s="18">
        <v>0</v>
      </c>
      <c r="S8043" s="18">
        <v>16098.86</v>
      </c>
      <c r="T8043" s="18">
        <v>0</v>
      </c>
      <c r="U8043" s="10">
        <f t="shared" si="252"/>
        <v>0</v>
      </c>
      <c r="V8043" s="20">
        <f t="shared" si="253"/>
        <v>0</v>
      </c>
    </row>
    <row r="8044" spans="1:22" outlineLevel="3" x14ac:dyDescent="0.35">
      <c r="H8044" s="14" t="s">
        <v>11554</v>
      </c>
      <c r="O8044" s="16"/>
      <c r="Q8044" s="18">
        <f>SUBTOTAL(9,Q8042:Q8043)</f>
        <v>32197.730000000003</v>
      </c>
      <c r="R8044" s="18">
        <f>SUBTOTAL(9,R8042:R8043)</f>
        <v>0</v>
      </c>
      <c r="S8044" s="18">
        <f>SUBTOTAL(9,S8042:S8043)</f>
        <v>32197.730000000003</v>
      </c>
      <c r="T8044" s="18">
        <f>SUBTOTAL(9,T8042:T8043)</f>
        <v>0</v>
      </c>
      <c r="U8044" s="10">
        <f t="shared" si="252"/>
        <v>0</v>
      </c>
      <c r="V8044" s="20">
        <f t="shared" si="253"/>
        <v>0</v>
      </c>
    </row>
    <row r="8045" spans="1:22" outlineLevel="2" x14ac:dyDescent="0.35">
      <c r="C8045" s="13" t="s">
        <v>11095</v>
      </c>
      <c r="O8045" s="16"/>
      <c r="Q8045" s="18">
        <f>SUBTOTAL(9,Q8042:Q8043)</f>
        <v>32197.730000000003</v>
      </c>
      <c r="R8045" s="18">
        <f>SUBTOTAL(9,R8042:R8043)</f>
        <v>0</v>
      </c>
      <c r="S8045" s="18">
        <f>SUBTOTAL(9,S8042:S8043)</f>
        <v>32197.730000000003</v>
      </c>
      <c r="T8045" s="18">
        <f>SUBTOTAL(9,T8042:T8043)</f>
        <v>0</v>
      </c>
      <c r="U8045" s="10">
        <f t="shared" si="252"/>
        <v>0</v>
      </c>
      <c r="V8045" s="20">
        <f t="shared" si="253"/>
        <v>0</v>
      </c>
    </row>
    <row r="8046" spans="1:22" outlineLevel="4" x14ac:dyDescent="0.35">
      <c r="A8046" s="6" t="s">
        <v>1200</v>
      </c>
      <c r="B8046" s="6" t="s">
        <v>1201</v>
      </c>
      <c r="C8046" s="12" t="s">
        <v>8667</v>
      </c>
      <c r="D8046" s="5" t="s">
        <v>8668</v>
      </c>
      <c r="E8046" s="6" t="s">
        <v>8668</v>
      </c>
      <c r="F8046" s="1" t="s">
        <v>4</v>
      </c>
      <c r="G8046" s="15" t="s">
        <v>1204</v>
      </c>
      <c r="H8046" s="1" t="s">
        <v>1206</v>
      </c>
      <c r="I8046" s="2" t="s">
        <v>1207</v>
      </c>
      <c r="J8046" s="6" t="s">
        <v>4</v>
      </c>
      <c r="K8046" s="6" t="s">
        <v>4</v>
      </c>
      <c r="L8046" s="6" t="s">
        <v>4</v>
      </c>
      <c r="M8046" s="6" t="s">
        <v>5</v>
      </c>
      <c r="N8046" s="6" t="s">
        <v>8669</v>
      </c>
      <c r="O8046" s="16">
        <v>44831</v>
      </c>
      <c r="P8046" s="6" t="s">
        <v>7</v>
      </c>
      <c r="Q8046" s="18">
        <v>12946.16</v>
      </c>
      <c r="R8046" s="18">
        <v>0</v>
      </c>
      <c r="S8046" s="18">
        <v>12946.16</v>
      </c>
      <c r="T8046" s="18">
        <v>0</v>
      </c>
      <c r="U8046" s="10">
        <f t="shared" si="252"/>
        <v>0</v>
      </c>
      <c r="V8046" s="20">
        <f t="shared" si="253"/>
        <v>0</v>
      </c>
    </row>
    <row r="8047" spans="1:22" outlineLevel="4" x14ac:dyDescent="0.35">
      <c r="A8047" s="6" t="s">
        <v>1200</v>
      </c>
      <c r="B8047" s="6" t="s">
        <v>1201</v>
      </c>
      <c r="C8047" s="12" t="s">
        <v>8667</v>
      </c>
      <c r="D8047" s="5" t="s">
        <v>8668</v>
      </c>
      <c r="E8047" s="6" t="s">
        <v>8668</v>
      </c>
      <c r="F8047" s="1" t="s">
        <v>4</v>
      </c>
      <c r="G8047" s="15" t="s">
        <v>1204</v>
      </c>
      <c r="H8047" s="1" t="s">
        <v>1206</v>
      </c>
      <c r="I8047" s="2" t="s">
        <v>1207</v>
      </c>
      <c r="J8047" s="6" t="s">
        <v>4</v>
      </c>
      <c r="K8047" s="6" t="s">
        <v>4</v>
      </c>
      <c r="L8047" s="6" t="s">
        <v>4</v>
      </c>
      <c r="M8047" s="6" t="s">
        <v>5</v>
      </c>
      <c r="N8047" s="6" t="s">
        <v>8670</v>
      </c>
      <c r="O8047" s="16">
        <v>44923</v>
      </c>
      <c r="P8047" s="6" t="s">
        <v>7</v>
      </c>
      <c r="Q8047" s="18">
        <v>12946.15</v>
      </c>
      <c r="R8047" s="18">
        <v>0</v>
      </c>
      <c r="S8047" s="18">
        <v>12946.15</v>
      </c>
      <c r="T8047" s="18">
        <v>0</v>
      </c>
      <c r="U8047" s="10">
        <f t="shared" si="252"/>
        <v>0</v>
      </c>
      <c r="V8047" s="20">
        <f t="shared" si="253"/>
        <v>0</v>
      </c>
    </row>
    <row r="8048" spans="1:22" outlineLevel="3" x14ac:dyDescent="0.35">
      <c r="H8048" s="14" t="s">
        <v>11554</v>
      </c>
      <c r="O8048" s="16"/>
      <c r="Q8048" s="18">
        <f>SUBTOTAL(9,Q8046:Q8047)</f>
        <v>25892.309999999998</v>
      </c>
      <c r="R8048" s="18">
        <f>SUBTOTAL(9,R8046:R8047)</f>
        <v>0</v>
      </c>
      <c r="S8048" s="18">
        <f>SUBTOTAL(9,S8046:S8047)</f>
        <v>25892.309999999998</v>
      </c>
      <c r="T8048" s="18">
        <f>SUBTOTAL(9,T8046:T8047)</f>
        <v>0</v>
      </c>
      <c r="U8048" s="10">
        <f t="shared" si="252"/>
        <v>0</v>
      </c>
      <c r="V8048" s="20">
        <f t="shared" si="253"/>
        <v>0</v>
      </c>
    </row>
    <row r="8049" spans="1:22" outlineLevel="2" x14ac:dyDescent="0.35">
      <c r="C8049" s="13" t="s">
        <v>11096</v>
      </c>
      <c r="O8049" s="16"/>
      <c r="Q8049" s="18">
        <f>SUBTOTAL(9,Q8046:Q8047)</f>
        <v>25892.309999999998</v>
      </c>
      <c r="R8049" s="18">
        <f>SUBTOTAL(9,R8046:R8047)</f>
        <v>0</v>
      </c>
      <c r="S8049" s="18">
        <f>SUBTOTAL(9,S8046:S8047)</f>
        <v>25892.309999999998</v>
      </c>
      <c r="T8049" s="18">
        <f>SUBTOTAL(9,T8046:T8047)</f>
        <v>0</v>
      </c>
      <c r="U8049" s="10">
        <f t="shared" si="252"/>
        <v>0</v>
      </c>
      <c r="V8049" s="20">
        <f t="shared" si="253"/>
        <v>0</v>
      </c>
    </row>
    <row r="8050" spans="1:22" outlineLevel="4" x14ac:dyDescent="0.35">
      <c r="A8050" s="6" t="s">
        <v>1200</v>
      </c>
      <c r="B8050" s="6" t="s">
        <v>1201</v>
      </c>
      <c r="C8050" s="12" t="s">
        <v>8671</v>
      </c>
      <c r="D8050" s="5" t="s">
        <v>8672</v>
      </c>
      <c r="E8050" s="6" t="s">
        <v>8672</v>
      </c>
      <c r="F8050" s="1" t="s">
        <v>4</v>
      </c>
      <c r="G8050" s="15" t="s">
        <v>1204</v>
      </c>
      <c r="H8050" s="1" t="s">
        <v>1206</v>
      </c>
      <c r="I8050" s="2" t="s">
        <v>1207</v>
      </c>
      <c r="J8050" s="6" t="s">
        <v>4</v>
      </c>
      <c r="K8050" s="6" t="s">
        <v>4</v>
      </c>
      <c r="L8050" s="6" t="s">
        <v>4</v>
      </c>
      <c r="M8050" s="6" t="s">
        <v>5</v>
      </c>
      <c r="N8050" s="6" t="s">
        <v>8673</v>
      </c>
      <c r="O8050" s="16">
        <v>44831</v>
      </c>
      <c r="P8050" s="6" t="s">
        <v>7</v>
      </c>
      <c r="Q8050" s="18">
        <v>1856.94</v>
      </c>
      <c r="R8050" s="18">
        <v>0</v>
      </c>
      <c r="S8050" s="18">
        <v>1856.94</v>
      </c>
      <c r="T8050" s="18">
        <v>0</v>
      </c>
      <c r="U8050" s="10">
        <f t="shared" si="252"/>
        <v>0</v>
      </c>
      <c r="V8050" s="20">
        <f t="shared" si="253"/>
        <v>0</v>
      </c>
    </row>
    <row r="8051" spans="1:22" outlineLevel="4" x14ac:dyDescent="0.35">
      <c r="A8051" s="6" t="s">
        <v>1200</v>
      </c>
      <c r="B8051" s="6" t="s">
        <v>1201</v>
      </c>
      <c r="C8051" s="12" t="s">
        <v>8671</v>
      </c>
      <c r="D8051" s="5" t="s">
        <v>8672</v>
      </c>
      <c r="E8051" s="6" t="s">
        <v>8672</v>
      </c>
      <c r="F8051" s="1" t="s">
        <v>4</v>
      </c>
      <c r="G8051" s="15" t="s">
        <v>1204</v>
      </c>
      <c r="H8051" s="1" t="s">
        <v>1206</v>
      </c>
      <c r="I8051" s="2" t="s">
        <v>1207</v>
      </c>
      <c r="J8051" s="6" t="s">
        <v>4</v>
      </c>
      <c r="K8051" s="6" t="s">
        <v>4</v>
      </c>
      <c r="L8051" s="6" t="s">
        <v>4</v>
      </c>
      <c r="M8051" s="6" t="s">
        <v>5</v>
      </c>
      <c r="N8051" s="6" t="s">
        <v>8674</v>
      </c>
      <c r="O8051" s="16">
        <v>44923</v>
      </c>
      <c r="P8051" s="6" t="s">
        <v>7</v>
      </c>
      <c r="Q8051" s="18">
        <v>1856.93</v>
      </c>
      <c r="R8051" s="18">
        <v>0</v>
      </c>
      <c r="S8051" s="18">
        <v>1856.93</v>
      </c>
      <c r="T8051" s="18">
        <v>0</v>
      </c>
      <c r="U8051" s="10">
        <f t="shared" si="252"/>
        <v>0</v>
      </c>
      <c r="V8051" s="20">
        <f t="shared" si="253"/>
        <v>0</v>
      </c>
    </row>
    <row r="8052" spans="1:22" outlineLevel="3" x14ac:dyDescent="0.35">
      <c r="H8052" s="14" t="s">
        <v>11554</v>
      </c>
      <c r="O8052" s="16"/>
      <c r="Q8052" s="18">
        <f>SUBTOTAL(9,Q8050:Q8051)</f>
        <v>3713.87</v>
      </c>
      <c r="R8052" s="18">
        <f>SUBTOTAL(9,R8050:R8051)</f>
        <v>0</v>
      </c>
      <c r="S8052" s="18">
        <f>SUBTOTAL(9,S8050:S8051)</f>
        <v>3713.87</v>
      </c>
      <c r="T8052" s="18">
        <f>SUBTOTAL(9,T8050:T8051)</f>
        <v>0</v>
      </c>
      <c r="U8052" s="10">
        <f t="shared" si="252"/>
        <v>0</v>
      </c>
      <c r="V8052" s="20">
        <f t="shared" si="253"/>
        <v>0</v>
      </c>
    </row>
    <row r="8053" spans="1:22" outlineLevel="2" x14ac:dyDescent="0.35">
      <c r="C8053" s="13" t="s">
        <v>11097</v>
      </c>
      <c r="O8053" s="16"/>
      <c r="Q8053" s="18">
        <f>SUBTOTAL(9,Q8050:Q8051)</f>
        <v>3713.87</v>
      </c>
      <c r="R8053" s="18">
        <f>SUBTOTAL(9,R8050:R8051)</f>
        <v>0</v>
      </c>
      <c r="S8053" s="18">
        <f>SUBTOTAL(9,S8050:S8051)</f>
        <v>3713.87</v>
      </c>
      <c r="T8053" s="18">
        <f>SUBTOTAL(9,T8050:T8051)</f>
        <v>0</v>
      </c>
      <c r="U8053" s="10">
        <f t="shared" si="252"/>
        <v>0</v>
      </c>
      <c r="V8053" s="20">
        <f t="shared" si="253"/>
        <v>0</v>
      </c>
    </row>
    <row r="8054" spans="1:22" outlineLevel="4" x14ac:dyDescent="0.35">
      <c r="A8054" s="6" t="s">
        <v>1200</v>
      </c>
      <c r="B8054" s="6" t="s">
        <v>1201</v>
      </c>
      <c r="C8054" s="12" t="s">
        <v>8675</v>
      </c>
      <c r="D8054" s="5" t="s">
        <v>8676</v>
      </c>
      <c r="E8054" s="6" t="s">
        <v>8676</v>
      </c>
      <c r="F8054" s="1" t="s">
        <v>4</v>
      </c>
      <c r="G8054" s="15" t="s">
        <v>1204</v>
      </c>
      <c r="H8054" s="1" t="s">
        <v>1206</v>
      </c>
      <c r="I8054" s="2" t="s">
        <v>1207</v>
      </c>
      <c r="J8054" s="6" t="s">
        <v>4</v>
      </c>
      <c r="K8054" s="6" t="s">
        <v>4</v>
      </c>
      <c r="L8054" s="6" t="s">
        <v>4</v>
      </c>
      <c r="M8054" s="6" t="s">
        <v>5</v>
      </c>
      <c r="N8054" s="6" t="s">
        <v>8677</v>
      </c>
      <c r="O8054" s="16">
        <v>44831</v>
      </c>
      <c r="P8054" s="6" t="s">
        <v>7</v>
      </c>
      <c r="Q8054" s="18">
        <v>1544.57</v>
      </c>
      <c r="R8054" s="18">
        <v>0</v>
      </c>
      <c r="S8054" s="18">
        <v>1544.57</v>
      </c>
      <c r="T8054" s="18">
        <v>0</v>
      </c>
      <c r="U8054" s="10">
        <f t="shared" si="252"/>
        <v>0</v>
      </c>
      <c r="V8054" s="20">
        <f t="shared" si="253"/>
        <v>0</v>
      </c>
    </row>
    <row r="8055" spans="1:22" outlineLevel="4" x14ac:dyDescent="0.35">
      <c r="A8055" s="6" t="s">
        <v>1200</v>
      </c>
      <c r="B8055" s="6" t="s">
        <v>1201</v>
      </c>
      <c r="C8055" s="12" t="s">
        <v>8675</v>
      </c>
      <c r="D8055" s="5" t="s">
        <v>8676</v>
      </c>
      <c r="E8055" s="6" t="s">
        <v>8676</v>
      </c>
      <c r="F8055" s="1" t="s">
        <v>4</v>
      </c>
      <c r="G8055" s="15" t="s">
        <v>1204</v>
      </c>
      <c r="H8055" s="1" t="s">
        <v>1206</v>
      </c>
      <c r="I8055" s="2" t="s">
        <v>1207</v>
      </c>
      <c r="J8055" s="6" t="s">
        <v>4</v>
      </c>
      <c r="K8055" s="6" t="s">
        <v>4</v>
      </c>
      <c r="L8055" s="6" t="s">
        <v>4</v>
      </c>
      <c r="M8055" s="6" t="s">
        <v>5</v>
      </c>
      <c r="N8055" s="6" t="s">
        <v>8678</v>
      </c>
      <c r="O8055" s="16">
        <v>44923</v>
      </c>
      <c r="P8055" s="6" t="s">
        <v>7</v>
      </c>
      <c r="Q8055" s="18">
        <v>1544.56</v>
      </c>
      <c r="R8055" s="18">
        <v>0</v>
      </c>
      <c r="S8055" s="18">
        <v>1544.56</v>
      </c>
      <c r="T8055" s="18">
        <v>0</v>
      </c>
      <c r="U8055" s="10">
        <f t="shared" si="252"/>
        <v>0</v>
      </c>
      <c r="V8055" s="20">
        <f t="shared" si="253"/>
        <v>0</v>
      </c>
    </row>
    <row r="8056" spans="1:22" outlineLevel="3" x14ac:dyDescent="0.35">
      <c r="H8056" s="14" t="s">
        <v>11554</v>
      </c>
      <c r="O8056" s="16"/>
      <c r="Q8056" s="18">
        <f>SUBTOTAL(9,Q8054:Q8055)</f>
        <v>3089.13</v>
      </c>
      <c r="R8056" s="18">
        <f>SUBTOTAL(9,R8054:R8055)</f>
        <v>0</v>
      </c>
      <c r="S8056" s="18">
        <f>SUBTOTAL(9,S8054:S8055)</f>
        <v>3089.13</v>
      </c>
      <c r="T8056" s="18">
        <f>SUBTOTAL(9,T8054:T8055)</f>
        <v>0</v>
      </c>
      <c r="U8056" s="10">
        <f t="shared" si="252"/>
        <v>0</v>
      </c>
      <c r="V8056" s="20">
        <f t="shared" si="253"/>
        <v>0</v>
      </c>
    </row>
    <row r="8057" spans="1:22" outlineLevel="2" x14ac:dyDescent="0.35">
      <c r="C8057" s="13" t="s">
        <v>11098</v>
      </c>
      <c r="O8057" s="16"/>
      <c r="Q8057" s="18">
        <f>SUBTOTAL(9,Q8054:Q8055)</f>
        <v>3089.13</v>
      </c>
      <c r="R8057" s="18">
        <f>SUBTOTAL(9,R8054:R8055)</f>
        <v>0</v>
      </c>
      <c r="S8057" s="18">
        <f>SUBTOTAL(9,S8054:S8055)</f>
        <v>3089.13</v>
      </c>
      <c r="T8057" s="18">
        <f>SUBTOTAL(9,T8054:T8055)</f>
        <v>0</v>
      </c>
      <c r="U8057" s="10">
        <f t="shared" si="252"/>
        <v>0</v>
      </c>
      <c r="V8057" s="20">
        <f t="shared" si="253"/>
        <v>0</v>
      </c>
    </row>
    <row r="8058" spans="1:22" outlineLevel="4" x14ac:dyDescent="0.35">
      <c r="A8058" s="6" t="s">
        <v>1200</v>
      </c>
      <c r="B8058" s="6" t="s">
        <v>1201</v>
      </c>
      <c r="C8058" s="12" t="s">
        <v>8679</v>
      </c>
      <c r="D8058" s="5" t="s">
        <v>8680</v>
      </c>
      <c r="E8058" s="6" t="s">
        <v>8680</v>
      </c>
      <c r="F8058" s="1" t="s">
        <v>4</v>
      </c>
      <c r="G8058" s="15" t="s">
        <v>1204</v>
      </c>
      <c r="H8058" s="1" t="s">
        <v>1206</v>
      </c>
      <c r="I8058" s="2" t="s">
        <v>1207</v>
      </c>
      <c r="J8058" s="6" t="s">
        <v>4</v>
      </c>
      <c r="K8058" s="6" t="s">
        <v>4</v>
      </c>
      <c r="L8058" s="6" t="s">
        <v>4</v>
      </c>
      <c r="M8058" s="6" t="s">
        <v>5</v>
      </c>
      <c r="N8058" s="6" t="s">
        <v>8681</v>
      </c>
      <c r="O8058" s="16">
        <v>44831</v>
      </c>
      <c r="P8058" s="6" t="s">
        <v>7</v>
      </c>
      <c r="Q8058" s="18">
        <v>2709.05</v>
      </c>
      <c r="R8058" s="18">
        <v>0</v>
      </c>
      <c r="S8058" s="18">
        <v>2709.05</v>
      </c>
      <c r="T8058" s="18">
        <v>0</v>
      </c>
      <c r="U8058" s="10">
        <f t="shared" si="252"/>
        <v>0</v>
      </c>
      <c r="V8058" s="20">
        <f t="shared" si="253"/>
        <v>0</v>
      </c>
    </row>
    <row r="8059" spans="1:22" outlineLevel="4" x14ac:dyDescent="0.35">
      <c r="A8059" s="6" t="s">
        <v>1200</v>
      </c>
      <c r="B8059" s="6" t="s">
        <v>1201</v>
      </c>
      <c r="C8059" s="12" t="s">
        <v>8679</v>
      </c>
      <c r="D8059" s="5" t="s">
        <v>8680</v>
      </c>
      <c r="E8059" s="6" t="s">
        <v>8680</v>
      </c>
      <c r="F8059" s="1" t="s">
        <v>4</v>
      </c>
      <c r="G8059" s="15" t="s">
        <v>1204</v>
      </c>
      <c r="H8059" s="1" t="s">
        <v>1206</v>
      </c>
      <c r="I8059" s="2" t="s">
        <v>1207</v>
      </c>
      <c r="J8059" s="6" t="s">
        <v>4</v>
      </c>
      <c r="K8059" s="6" t="s">
        <v>4</v>
      </c>
      <c r="L8059" s="6" t="s">
        <v>4</v>
      </c>
      <c r="M8059" s="6" t="s">
        <v>5</v>
      </c>
      <c r="N8059" s="6" t="s">
        <v>8682</v>
      </c>
      <c r="O8059" s="16">
        <v>44923</v>
      </c>
      <c r="P8059" s="6" t="s">
        <v>7</v>
      </c>
      <c r="Q8059" s="18">
        <v>2709.05</v>
      </c>
      <c r="R8059" s="18">
        <v>0</v>
      </c>
      <c r="S8059" s="18">
        <v>2709.05</v>
      </c>
      <c r="T8059" s="18">
        <v>0</v>
      </c>
      <c r="U8059" s="10">
        <f t="shared" si="252"/>
        <v>0</v>
      </c>
      <c r="V8059" s="20">
        <f t="shared" si="253"/>
        <v>0</v>
      </c>
    </row>
    <row r="8060" spans="1:22" outlineLevel="3" x14ac:dyDescent="0.35">
      <c r="H8060" s="14" t="s">
        <v>11554</v>
      </c>
      <c r="O8060" s="16"/>
      <c r="Q8060" s="18">
        <f>SUBTOTAL(9,Q8058:Q8059)</f>
        <v>5418.1</v>
      </c>
      <c r="R8060" s="18">
        <f>SUBTOTAL(9,R8058:R8059)</f>
        <v>0</v>
      </c>
      <c r="S8060" s="18">
        <f>SUBTOTAL(9,S8058:S8059)</f>
        <v>5418.1</v>
      </c>
      <c r="T8060" s="18">
        <f>SUBTOTAL(9,T8058:T8059)</f>
        <v>0</v>
      </c>
      <c r="U8060" s="10">
        <f t="shared" si="252"/>
        <v>0</v>
      </c>
      <c r="V8060" s="20">
        <f t="shared" si="253"/>
        <v>0</v>
      </c>
    </row>
    <row r="8061" spans="1:22" outlineLevel="2" x14ac:dyDescent="0.35">
      <c r="C8061" s="13" t="s">
        <v>11099</v>
      </c>
      <c r="O8061" s="16"/>
      <c r="Q8061" s="18">
        <f>SUBTOTAL(9,Q8058:Q8059)</f>
        <v>5418.1</v>
      </c>
      <c r="R8061" s="18">
        <f>SUBTOTAL(9,R8058:R8059)</f>
        <v>0</v>
      </c>
      <c r="S8061" s="18">
        <f>SUBTOTAL(9,S8058:S8059)</f>
        <v>5418.1</v>
      </c>
      <c r="T8061" s="18">
        <f>SUBTOTAL(9,T8058:T8059)</f>
        <v>0</v>
      </c>
      <c r="U8061" s="10">
        <f t="shared" si="252"/>
        <v>0</v>
      </c>
      <c r="V8061" s="20">
        <f t="shared" si="253"/>
        <v>0</v>
      </c>
    </row>
    <row r="8062" spans="1:22" outlineLevel="4" x14ac:dyDescent="0.35">
      <c r="A8062" s="6" t="s">
        <v>1200</v>
      </c>
      <c r="B8062" s="6" t="s">
        <v>1201</v>
      </c>
      <c r="C8062" s="12" t="s">
        <v>8683</v>
      </c>
      <c r="D8062" s="5" t="s">
        <v>8684</v>
      </c>
      <c r="E8062" s="6" t="s">
        <v>8684</v>
      </c>
      <c r="F8062" s="1" t="s">
        <v>4</v>
      </c>
      <c r="G8062" s="15" t="s">
        <v>1204</v>
      </c>
      <c r="H8062" s="1" t="s">
        <v>1206</v>
      </c>
      <c r="I8062" s="2" t="s">
        <v>1207</v>
      </c>
      <c r="J8062" s="6" t="s">
        <v>4</v>
      </c>
      <c r="K8062" s="6" t="s">
        <v>4</v>
      </c>
      <c r="L8062" s="6" t="s">
        <v>4</v>
      </c>
      <c r="M8062" s="6" t="s">
        <v>5</v>
      </c>
      <c r="N8062" s="6" t="s">
        <v>8685</v>
      </c>
      <c r="O8062" s="16">
        <v>44831</v>
      </c>
      <c r="P8062" s="6" t="s">
        <v>7</v>
      </c>
      <c r="Q8062" s="18">
        <v>7367.17</v>
      </c>
      <c r="R8062" s="18">
        <v>0</v>
      </c>
      <c r="S8062" s="18">
        <v>7367.17</v>
      </c>
      <c r="T8062" s="18">
        <v>0</v>
      </c>
      <c r="U8062" s="10">
        <f t="shared" si="252"/>
        <v>0</v>
      </c>
      <c r="V8062" s="20">
        <f t="shared" si="253"/>
        <v>0</v>
      </c>
    </row>
    <row r="8063" spans="1:22" outlineLevel="4" x14ac:dyDescent="0.35">
      <c r="A8063" s="6" t="s">
        <v>1200</v>
      </c>
      <c r="B8063" s="6" t="s">
        <v>1201</v>
      </c>
      <c r="C8063" s="12" t="s">
        <v>8683</v>
      </c>
      <c r="D8063" s="5" t="s">
        <v>8684</v>
      </c>
      <c r="E8063" s="6" t="s">
        <v>8684</v>
      </c>
      <c r="F8063" s="1" t="s">
        <v>4</v>
      </c>
      <c r="G8063" s="15" t="s">
        <v>1204</v>
      </c>
      <c r="H8063" s="1" t="s">
        <v>1206</v>
      </c>
      <c r="I8063" s="2" t="s">
        <v>1207</v>
      </c>
      <c r="J8063" s="6" t="s">
        <v>4</v>
      </c>
      <c r="K8063" s="6" t="s">
        <v>4</v>
      </c>
      <c r="L8063" s="6" t="s">
        <v>4</v>
      </c>
      <c r="M8063" s="6" t="s">
        <v>5</v>
      </c>
      <c r="N8063" s="6" t="s">
        <v>8686</v>
      </c>
      <c r="O8063" s="16">
        <v>44923</v>
      </c>
      <c r="P8063" s="6" t="s">
        <v>7</v>
      </c>
      <c r="Q8063" s="18">
        <v>7367.15</v>
      </c>
      <c r="R8063" s="18">
        <v>0</v>
      </c>
      <c r="S8063" s="18">
        <v>7367.15</v>
      </c>
      <c r="T8063" s="18">
        <v>0</v>
      </c>
      <c r="U8063" s="10">
        <f t="shared" si="252"/>
        <v>0</v>
      </c>
      <c r="V8063" s="20">
        <f t="shared" si="253"/>
        <v>0</v>
      </c>
    </row>
    <row r="8064" spans="1:22" outlineLevel="3" x14ac:dyDescent="0.35">
      <c r="H8064" s="14" t="s">
        <v>11554</v>
      </c>
      <c r="O8064" s="16"/>
      <c r="Q8064" s="18">
        <f>SUBTOTAL(9,Q8062:Q8063)</f>
        <v>14734.32</v>
      </c>
      <c r="R8064" s="18">
        <f>SUBTOTAL(9,R8062:R8063)</f>
        <v>0</v>
      </c>
      <c r="S8064" s="18">
        <f>SUBTOTAL(9,S8062:S8063)</f>
        <v>14734.32</v>
      </c>
      <c r="T8064" s="18">
        <f>SUBTOTAL(9,T8062:T8063)</f>
        <v>0</v>
      </c>
      <c r="U8064" s="10">
        <f t="shared" si="252"/>
        <v>0</v>
      </c>
      <c r="V8064" s="20">
        <f t="shared" si="253"/>
        <v>0</v>
      </c>
    </row>
    <row r="8065" spans="1:22" outlineLevel="2" x14ac:dyDescent="0.35">
      <c r="C8065" s="13" t="s">
        <v>11100</v>
      </c>
      <c r="O8065" s="16"/>
      <c r="Q8065" s="18">
        <f>SUBTOTAL(9,Q8062:Q8063)</f>
        <v>14734.32</v>
      </c>
      <c r="R8065" s="18">
        <f>SUBTOTAL(9,R8062:R8063)</f>
        <v>0</v>
      </c>
      <c r="S8065" s="18">
        <f>SUBTOTAL(9,S8062:S8063)</f>
        <v>14734.32</v>
      </c>
      <c r="T8065" s="18">
        <f>SUBTOTAL(9,T8062:T8063)</f>
        <v>0</v>
      </c>
      <c r="U8065" s="10">
        <f t="shared" si="252"/>
        <v>0</v>
      </c>
      <c r="V8065" s="20">
        <f t="shared" si="253"/>
        <v>0</v>
      </c>
    </row>
    <row r="8066" spans="1:22" outlineLevel="4" x14ac:dyDescent="0.35">
      <c r="A8066" s="6" t="s">
        <v>1200</v>
      </c>
      <c r="B8066" s="6" t="s">
        <v>1201</v>
      </c>
      <c r="C8066" s="12" t="s">
        <v>8687</v>
      </c>
      <c r="D8066" s="5" t="s">
        <v>8688</v>
      </c>
      <c r="E8066" s="6" t="s">
        <v>8688</v>
      </c>
      <c r="F8066" s="1" t="s">
        <v>4</v>
      </c>
      <c r="G8066" s="15" t="s">
        <v>1204</v>
      </c>
      <c r="H8066" s="1" t="s">
        <v>1206</v>
      </c>
      <c r="I8066" s="2" t="s">
        <v>1207</v>
      </c>
      <c r="J8066" s="6" t="s">
        <v>4</v>
      </c>
      <c r="K8066" s="6" t="s">
        <v>4</v>
      </c>
      <c r="L8066" s="6" t="s">
        <v>4</v>
      </c>
      <c r="M8066" s="6" t="s">
        <v>5</v>
      </c>
      <c r="N8066" s="6" t="s">
        <v>8689</v>
      </c>
      <c r="O8066" s="16">
        <v>44831</v>
      </c>
      <c r="P8066" s="6" t="s">
        <v>7</v>
      </c>
      <c r="Q8066" s="18">
        <v>3100.51</v>
      </c>
      <c r="R8066" s="18">
        <v>0</v>
      </c>
      <c r="S8066" s="18">
        <v>3100.51</v>
      </c>
      <c r="T8066" s="18">
        <v>0</v>
      </c>
      <c r="U8066" s="10">
        <f t="shared" si="252"/>
        <v>0</v>
      </c>
      <c r="V8066" s="20">
        <f t="shared" si="253"/>
        <v>0</v>
      </c>
    </row>
    <row r="8067" spans="1:22" outlineLevel="4" x14ac:dyDescent="0.35">
      <c r="A8067" s="6" t="s">
        <v>1200</v>
      </c>
      <c r="B8067" s="6" t="s">
        <v>1201</v>
      </c>
      <c r="C8067" s="12" t="s">
        <v>8687</v>
      </c>
      <c r="D8067" s="5" t="s">
        <v>8688</v>
      </c>
      <c r="E8067" s="6" t="s">
        <v>8688</v>
      </c>
      <c r="F8067" s="1" t="s">
        <v>4</v>
      </c>
      <c r="G8067" s="15" t="s">
        <v>1204</v>
      </c>
      <c r="H8067" s="1" t="s">
        <v>1206</v>
      </c>
      <c r="I8067" s="2" t="s">
        <v>1207</v>
      </c>
      <c r="J8067" s="6" t="s">
        <v>4</v>
      </c>
      <c r="K8067" s="6" t="s">
        <v>4</v>
      </c>
      <c r="L8067" s="6" t="s">
        <v>4</v>
      </c>
      <c r="M8067" s="6" t="s">
        <v>5</v>
      </c>
      <c r="N8067" s="6" t="s">
        <v>8690</v>
      </c>
      <c r="O8067" s="16">
        <v>44923</v>
      </c>
      <c r="P8067" s="6" t="s">
        <v>7</v>
      </c>
      <c r="Q8067" s="18">
        <v>3100.5</v>
      </c>
      <c r="R8067" s="18">
        <v>0</v>
      </c>
      <c r="S8067" s="18">
        <v>3100.5</v>
      </c>
      <c r="T8067" s="18">
        <v>0</v>
      </c>
      <c r="U8067" s="10">
        <f t="shared" ref="U8067:U8130" si="254">Q8067-R8067-S8067-T8067</f>
        <v>0</v>
      </c>
      <c r="V8067" s="20">
        <f t="shared" ref="V8067:V8130" si="255">Q8067-R8067-S8067-T8067</f>
        <v>0</v>
      </c>
    </row>
    <row r="8068" spans="1:22" outlineLevel="3" x14ac:dyDescent="0.35">
      <c r="H8068" s="14" t="s">
        <v>11554</v>
      </c>
      <c r="O8068" s="16"/>
      <c r="Q8068" s="18">
        <f>SUBTOTAL(9,Q8066:Q8067)</f>
        <v>6201.01</v>
      </c>
      <c r="R8068" s="18">
        <f>SUBTOTAL(9,R8066:R8067)</f>
        <v>0</v>
      </c>
      <c r="S8068" s="18">
        <f>SUBTOTAL(9,S8066:S8067)</f>
        <v>6201.01</v>
      </c>
      <c r="T8068" s="18">
        <f>SUBTOTAL(9,T8066:T8067)</f>
        <v>0</v>
      </c>
      <c r="U8068" s="10">
        <f t="shared" si="254"/>
        <v>0</v>
      </c>
      <c r="V8068" s="20">
        <f t="shared" si="255"/>
        <v>0</v>
      </c>
    </row>
    <row r="8069" spans="1:22" outlineLevel="2" x14ac:dyDescent="0.35">
      <c r="C8069" s="13" t="s">
        <v>11101</v>
      </c>
      <c r="O8069" s="16"/>
      <c r="Q8069" s="18">
        <f>SUBTOTAL(9,Q8066:Q8067)</f>
        <v>6201.01</v>
      </c>
      <c r="R8069" s="18">
        <f>SUBTOTAL(9,R8066:R8067)</f>
        <v>0</v>
      </c>
      <c r="S8069" s="18">
        <f>SUBTOTAL(9,S8066:S8067)</f>
        <v>6201.01</v>
      </c>
      <c r="T8069" s="18">
        <f>SUBTOTAL(9,T8066:T8067)</f>
        <v>0</v>
      </c>
      <c r="U8069" s="10">
        <f t="shared" si="254"/>
        <v>0</v>
      </c>
      <c r="V8069" s="20">
        <f t="shared" si="255"/>
        <v>0</v>
      </c>
    </row>
    <row r="8070" spans="1:22" outlineLevel="4" x14ac:dyDescent="0.35">
      <c r="A8070" s="6" t="s">
        <v>1200</v>
      </c>
      <c r="B8070" s="6" t="s">
        <v>1201</v>
      </c>
      <c r="C8070" s="12" t="s">
        <v>8691</v>
      </c>
      <c r="D8070" s="5" t="s">
        <v>8692</v>
      </c>
      <c r="E8070" s="6" t="s">
        <v>8692</v>
      </c>
      <c r="F8070" s="1" t="s">
        <v>4</v>
      </c>
      <c r="G8070" s="15" t="s">
        <v>1204</v>
      </c>
      <c r="H8070" s="1" t="s">
        <v>1206</v>
      </c>
      <c r="I8070" s="2" t="s">
        <v>1207</v>
      </c>
      <c r="J8070" s="6" t="s">
        <v>4</v>
      </c>
      <c r="K8070" s="6" t="s">
        <v>4</v>
      </c>
      <c r="L8070" s="6" t="s">
        <v>4</v>
      </c>
      <c r="M8070" s="6" t="s">
        <v>5</v>
      </c>
      <c r="N8070" s="6" t="s">
        <v>8693</v>
      </c>
      <c r="O8070" s="16">
        <v>44831</v>
      </c>
      <c r="P8070" s="6" t="s">
        <v>7</v>
      </c>
      <c r="Q8070" s="18">
        <v>15206.63</v>
      </c>
      <c r="R8070" s="18">
        <v>0</v>
      </c>
      <c r="S8070" s="18">
        <v>15206.63</v>
      </c>
      <c r="T8070" s="18">
        <v>0</v>
      </c>
      <c r="U8070" s="10">
        <f t="shared" si="254"/>
        <v>0</v>
      </c>
      <c r="V8070" s="20">
        <f t="shared" si="255"/>
        <v>0</v>
      </c>
    </row>
    <row r="8071" spans="1:22" outlineLevel="4" x14ac:dyDescent="0.35">
      <c r="A8071" s="6" t="s">
        <v>1200</v>
      </c>
      <c r="B8071" s="6" t="s">
        <v>1201</v>
      </c>
      <c r="C8071" s="12" t="s">
        <v>8691</v>
      </c>
      <c r="D8071" s="5" t="s">
        <v>8692</v>
      </c>
      <c r="E8071" s="6" t="s">
        <v>8692</v>
      </c>
      <c r="F8071" s="1" t="s">
        <v>4</v>
      </c>
      <c r="G8071" s="15" t="s">
        <v>1204</v>
      </c>
      <c r="H8071" s="1" t="s">
        <v>1206</v>
      </c>
      <c r="I8071" s="2" t="s">
        <v>1207</v>
      </c>
      <c r="J8071" s="6" t="s">
        <v>4</v>
      </c>
      <c r="K8071" s="6" t="s">
        <v>4</v>
      </c>
      <c r="L8071" s="6" t="s">
        <v>4</v>
      </c>
      <c r="M8071" s="6" t="s">
        <v>5</v>
      </c>
      <c r="N8071" s="6" t="s">
        <v>8694</v>
      </c>
      <c r="O8071" s="16">
        <v>44923</v>
      </c>
      <c r="P8071" s="6" t="s">
        <v>7</v>
      </c>
      <c r="Q8071" s="18">
        <v>15206.62</v>
      </c>
      <c r="R8071" s="18">
        <v>0</v>
      </c>
      <c r="S8071" s="18">
        <v>15206.62</v>
      </c>
      <c r="T8071" s="18">
        <v>0</v>
      </c>
      <c r="U8071" s="10">
        <f t="shared" si="254"/>
        <v>0</v>
      </c>
      <c r="V8071" s="20">
        <f t="shared" si="255"/>
        <v>0</v>
      </c>
    </row>
    <row r="8072" spans="1:22" outlineLevel="3" x14ac:dyDescent="0.35">
      <c r="H8072" s="14" t="s">
        <v>11554</v>
      </c>
      <c r="O8072" s="16"/>
      <c r="Q8072" s="18">
        <f>SUBTOTAL(9,Q8070:Q8071)</f>
        <v>30413.25</v>
      </c>
      <c r="R8072" s="18">
        <f>SUBTOTAL(9,R8070:R8071)</f>
        <v>0</v>
      </c>
      <c r="S8072" s="18">
        <f>SUBTOTAL(9,S8070:S8071)</f>
        <v>30413.25</v>
      </c>
      <c r="T8072" s="18">
        <f>SUBTOTAL(9,T8070:T8071)</f>
        <v>0</v>
      </c>
      <c r="U8072" s="10">
        <f t="shared" si="254"/>
        <v>0</v>
      </c>
      <c r="V8072" s="20">
        <f t="shared" si="255"/>
        <v>0</v>
      </c>
    </row>
    <row r="8073" spans="1:22" outlineLevel="2" x14ac:dyDescent="0.35">
      <c r="C8073" s="13" t="s">
        <v>11102</v>
      </c>
      <c r="O8073" s="16"/>
      <c r="Q8073" s="18">
        <f>SUBTOTAL(9,Q8070:Q8071)</f>
        <v>30413.25</v>
      </c>
      <c r="R8073" s="18">
        <f>SUBTOTAL(9,R8070:R8071)</f>
        <v>0</v>
      </c>
      <c r="S8073" s="18">
        <f>SUBTOTAL(9,S8070:S8071)</f>
        <v>30413.25</v>
      </c>
      <c r="T8073" s="18">
        <f>SUBTOTAL(9,T8070:T8071)</f>
        <v>0</v>
      </c>
      <c r="U8073" s="10">
        <f t="shared" si="254"/>
        <v>0</v>
      </c>
      <c r="V8073" s="20">
        <f t="shared" si="255"/>
        <v>0</v>
      </c>
    </row>
    <row r="8074" spans="1:22" outlineLevel="4" x14ac:dyDescent="0.35">
      <c r="A8074" s="6" t="s">
        <v>1200</v>
      </c>
      <c r="B8074" s="6" t="s">
        <v>1201</v>
      </c>
      <c r="C8074" s="12" t="s">
        <v>8695</v>
      </c>
      <c r="D8074" s="5" t="s">
        <v>8696</v>
      </c>
      <c r="E8074" s="6" t="s">
        <v>8696</v>
      </c>
      <c r="F8074" s="1" t="s">
        <v>4</v>
      </c>
      <c r="G8074" s="15" t="s">
        <v>1204</v>
      </c>
      <c r="H8074" s="1" t="s">
        <v>1206</v>
      </c>
      <c r="I8074" s="2" t="s">
        <v>1207</v>
      </c>
      <c r="J8074" s="6" t="s">
        <v>4</v>
      </c>
      <c r="K8074" s="6" t="s">
        <v>4</v>
      </c>
      <c r="L8074" s="6" t="s">
        <v>4</v>
      </c>
      <c r="M8074" s="6" t="s">
        <v>5</v>
      </c>
      <c r="N8074" s="6" t="s">
        <v>8697</v>
      </c>
      <c r="O8074" s="16">
        <v>44831</v>
      </c>
      <c r="P8074" s="6" t="s">
        <v>7</v>
      </c>
      <c r="Q8074" s="18">
        <v>60681.95</v>
      </c>
      <c r="R8074" s="18">
        <v>0</v>
      </c>
      <c r="S8074" s="18">
        <v>60681.95</v>
      </c>
      <c r="T8074" s="18">
        <v>0</v>
      </c>
      <c r="U8074" s="10">
        <f t="shared" si="254"/>
        <v>0</v>
      </c>
      <c r="V8074" s="20">
        <f t="shared" si="255"/>
        <v>0</v>
      </c>
    </row>
    <row r="8075" spans="1:22" outlineLevel="4" x14ac:dyDescent="0.35">
      <c r="A8075" s="6" t="s">
        <v>1200</v>
      </c>
      <c r="B8075" s="6" t="s">
        <v>1201</v>
      </c>
      <c r="C8075" s="12" t="s">
        <v>8695</v>
      </c>
      <c r="D8075" s="5" t="s">
        <v>8696</v>
      </c>
      <c r="E8075" s="6" t="s">
        <v>8696</v>
      </c>
      <c r="F8075" s="1" t="s">
        <v>4</v>
      </c>
      <c r="G8075" s="15" t="s">
        <v>1204</v>
      </c>
      <c r="H8075" s="1" t="s">
        <v>1206</v>
      </c>
      <c r="I8075" s="2" t="s">
        <v>1207</v>
      </c>
      <c r="J8075" s="6" t="s">
        <v>4</v>
      </c>
      <c r="K8075" s="6" t="s">
        <v>4</v>
      </c>
      <c r="L8075" s="6" t="s">
        <v>4</v>
      </c>
      <c r="M8075" s="6" t="s">
        <v>5</v>
      </c>
      <c r="N8075" s="6" t="s">
        <v>8698</v>
      </c>
      <c r="O8075" s="16">
        <v>44923</v>
      </c>
      <c r="P8075" s="6" t="s">
        <v>7</v>
      </c>
      <c r="Q8075" s="18">
        <v>60681.94</v>
      </c>
      <c r="R8075" s="18">
        <v>0</v>
      </c>
      <c r="S8075" s="18">
        <v>60681.94</v>
      </c>
      <c r="T8075" s="18">
        <v>0</v>
      </c>
      <c r="U8075" s="10">
        <f t="shared" si="254"/>
        <v>0</v>
      </c>
      <c r="V8075" s="20">
        <f t="shared" si="255"/>
        <v>0</v>
      </c>
    </row>
    <row r="8076" spans="1:22" outlineLevel="3" x14ac:dyDescent="0.35">
      <c r="H8076" s="14" t="s">
        <v>11554</v>
      </c>
      <c r="O8076" s="16"/>
      <c r="Q8076" s="18">
        <f>SUBTOTAL(9,Q8074:Q8075)</f>
        <v>121363.89</v>
      </c>
      <c r="R8076" s="18">
        <f>SUBTOTAL(9,R8074:R8075)</f>
        <v>0</v>
      </c>
      <c r="S8076" s="18">
        <f>SUBTOTAL(9,S8074:S8075)</f>
        <v>121363.89</v>
      </c>
      <c r="T8076" s="18">
        <f>SUBTOTAL(9,T8074:T8075)</f>
        <v>0</v>
      </c>
      <c r="U8076" s="10">
        <f t="shared" si="254"/>
        <v>0</v>
      </c>
      <c r="V8076" s="20">
        <f t="shared" si="255"/>
        <v>0</v>
      </c>
    </row>
    <row r="8077" spans="1:22" ht="29" outlineLevel="4" x14ac:dyDescent="0.35">
      <c r="A8077" s="6" t="s">
        <v>743</v>
      </c>
      <c r="B8077" s="6" t="s">
        <v>744</v>
      </c>
      <c r="C8077" s="12" t="s">
        <v>8695</v>
      </c>
      <c r="D8077" s="5" t="s">
        <v>8699</v>
      </c>
      <c r="E8077" s="6" t="s">
        <v>8699</v>
      </c>
      <c r="F8077" s="1" t="s">
        <v>4</v>
      </c>
      <c r="G8077" s="15" t="s">
        <v>1297</v>
      </c>
      <c r="H8077" s="1" t="s">
        <v>8702</v>
      </c>
      <c r="I8077" s="2" t="s">
        <v>8703</v>
      </c>
      <c r="J8077" s="6" t="s">
        <v>4</v>
      </c>
      <c r="K8077" s="6" t="s">
        <v>4</v>
      </c>
      <c r="L8077" s="6" t="s">
        <v>4</v>
      </c>
      <c r="M8077" s="6" t="s">
        <v>5</v>
      </c>
      <c r="N8077" s="6" t="s">
        <v>8700</v>
      </c>
      <c r="O8077" s="16">
        <v>44879</v>
      </c>
      <c r="P8077" s="6" t="s">
        <v>8701</v>
      </c>
      <c r="Q8077" s="18">
        <v>1292</v>
      </c>
      <c r="R8077" s="18">
        <v>0</v>
      </c>
      <c r="S8077" s="18">
        <v>0</v>
      </c>
      <c r="T8077" s="18">
        <v>1292</v>
      </c>
      <c r="U8077" s="10">
        <f t="shared" si="254"/>
        <v>0</v>
      </c>
      <c r="V8077" s="20">
        <f t="shared" si="255"/>
        <v>0</v>
      </c>
    </row>
    <row r="8078" spans="1:22" ht="29" outlineLevel="4" x14ac:dyDescent="0.35">
      <c r="A8078" s="6" t="s">
        <v>743</v>
      </c>
      <c r="B8078" s="6" t="s">
        <v>744</v>
      </c>
      <c r="C8078" s="12" t="s">
        <v>8695</v>
      </c>
      <c r="D8078" s="5" t="s">
        <v>8699</v>
      </c>
      <c r="E8078" s="6" t="s">
        <v>8699</v>
      </c>
      <c r="F8078" s="1" t="s">
        <v>13024</v>
      </c>
      <c r="G8078" s="15" t="s">
        <v>4</v>
      </c>
      <c r="H8078" s="1" t="s">
        <v>8702</v>
      </c>
      <c r="I8078" s="2" t="s">
        <v>8703</v>
      </c>
      <c r="J8078" s="6" t="s">
        <v>4</v>
      </c>
      <c r="K8078" s="6" t="s">
        <v>4</v>
      </c>
      <c r="L8078" s="6" t="s">
        <v>4</v>
      </c>
      <c r="M8078" s="6" t="s">
        <v>5</v>
      </c>
      <c r="N8078" s="6" t="s">
        <v>8700</v>
      </c>
      <c r="O8078" s="16">
        <v>44879</v>
      </c>
      <c r="P8078" s="6" t="s">
        <v>8701</v>
      </c>
      <c r="Q8078" s="18">
        <v>69808</v>
      </c>
      <c r="R8078" s="18">
        <v>69808</v>
      </c>
      <c r="S8078" s="18">
        <v>0</v>
      </c>
      <c r="T8078" s="18">
        <v>0</v>
      </c>
      <c r="U8078" s="10">
        <f t="shared" si="254"/>
        <v>0</v>
      </c>
      <c r="V8078" s="20">
        <f t="shared" si="255"/>
        <v>0</v>
      </c>
    </row>
    <row r="8079" spans="1:22" outlineLevel="3" x14ac:dyDescent="0.35">
      <c r="H8079" s="14" t="s">
        <v>12699</v>
      </c>
      <c r="O8079" s="16"/>
      <c r="Q8079" s="18">
        <f>SUBTOTAL(9,Q8077:Q8078)</f>
        <v>71100</v>
      </c>
      <c r="R8079" s="18">
        <f>SUBTOTAL(9,R8077:R8078)</f>
        <v>69808</v>
      </c>
      <c r="S8079" s="18">
        <f>SUBTOTAL(9,S8077:S8078)</f>
        <v>0</v>
      </c>
      <c r="T8079" s="18">
        <f>SUBTOTAL(9,T8077:T8078)</f>
        <v>1292</v>
      </c>
      <c r="U8079" s="10">
        <f t="shared" si="254"/>
        <v>0</v>
      </c>
      <c r="V8079" s="20">
        <f t="shared" si="255"/>
        <v>0</v>
      </c>
    </row>
    <row r="8080" spans="1:22" outlineLevel="2" x14ac:dyDescent="0.35">
      <c r="C8080" s="13" t="s">
        <v>11103</v>
      </c>
      <c r="O8080" s="16"/>
      <c r="Q8080" s="18">
        <f>SUBTOTAL(9,Q8074:Q8078)</f>
        <v>192463.89</v>
      </c>
      <c r="R8080" s="18">
        <f>SUBTOTAL(9,R8074:R8078)</f>
        <v>69808</v>
      </c>
      <c r="S8080" s="18">
        <f>SUBTOTAL(9,S8074:S8078)</f>
        <v>121363.89</v>
      </c>
      <c r="T8080" s="18">
        <f>SUBTOTAL(9,T8074:T8078)</f>
        <v>1292</v>
      </c>
      <c r="U8080" s="10">
        <f t="shared" si="254"/>
        <v>1.4551915228366852E-11</v>
      </c>
      <c r="V8080" s="20">
        <f t="shared" si="255"/>
        <v>1.4551915228366852E-11</v>
      </c>
    </row>
    <row r="8081" spans="1:22" outlineLevel="4" x14ac:dyDescent="0.35">
      <c r="A8081" s="6" t="s">
        <v>1200</v>
      </c>
      <c r="B8081" s="6" t="s">
        <v>1201</v>
      </c>
      <c r="C8081" s="12" t="s">
        <v>8704</v>
      </c>
      <c r="D8081" s="5" t="s">
        <v>8705</v>
      </c>
      <c r="E8081" s="6" t="s">
        <v>8705</v>
      </c>
      <c r="F8081" s="1" t="s">
        <v>4</v>
      </c>
      <c r="G8081" s="15" t="s">
        <v>1204</v>
      </c>
      <c r="H8081" s="1" t="s">
        <v>1206</v>
      </c>
      <c r="I8081" s="2" t="s">
        <v>1207</v>
      </c>
      <c r="J8081" s="6" t="s">
        <v>4</v>
      </c>
      <c r="K8081" s="6" t="s">
        <v>4</v>
      </c>
      <c r="L8081" s="6" t="s">
        <v>4</v>
      </c>
      <c r="M8081" s="6" t="s">
        <v>5</v>
      </c>
      <c r="N8081" s="6" t="s">
        <v>8706</v>
      </c>
      <c r="O8081" s="16">
        <v>44831</v>
      </c>
      <c r="P8081" s="6" t="s">
        <v>7</v>
      </c>
      <c r="Q8081" s="18">
        <v>78012.69</v>
      </c>
      <c r="R8081" s="18">
        <v>0</v>
      </c>
      <c r="S8081" s="18">
        <v>78012.69</v>
      </c>
      <c r="T8081" s="18">
        <v>0</v>
      </c>
      <c r="U8081" s="10">
        <f t="shared" si="254"/>
        <v>0</v>
      </c>
      <c r="V8081" s="20">
        <f t="shared" si="255"/>
        <v>0</v>
      </c>
    </row>
    <row r="8082" spans="1:22" outlineLevel="4" x14ac:dyDescent="0.35">
      <c r="A8082" s="6" t="s">
        <v>1200</v>
      </c>
      <c r="B8082" s="6" t="s">
        <v>1201</v>
      </c>
      <c r="C8082" s="12" t="s">
        <v>8704</v>
      </c>
      <c r="D8082" s="5" t="s">
        <v>8705</v>
      </c>
      <c r="E8082" s="6" t="s">
        <v>8705</v>
      </c>
      <c r="F8082" s="1" t="s">
        <v>4</v>
      </c>
      <c r="G8082" s="15" t="s">
        <v>1204</v>
      </c>
      <c r="H8082" s="1" t="s">
        <v>1206</v>
      </c>
      <c r="I8082" s="2" t="s">
        <v>1207</v>
      </c>
      <c r="J8082" s="6" t="s">
        <v>4</v>
      </c>
      <c r="K8082" s="6" t="s">
        <v>4</v>
      </c>
      <c r="L8082" s="6" t="s">
        <v>4</v>
      </c>
      <c r="M8082" s="6" t="s">
        <v>5</v>
      </c>
      <c r="N8082" s="6" t="s">
        <v>8707</v>
      </c>
      <c r="O8082" s="16">
        <v>44923</v>
      </c>
      <c r="P8082" s="6" t="s">
        <v>7</v>
      </c>
      <c r="Q8082" s="18">
        <v>78012.69</v>
      </c>
      <c r="R8082" s="18">
        <v>0</v>
      </c>
      <c r="S8082" s="18">
        <v>78012.69</v>
      </c>
      <c r="T8082" s="18">
        <v>0</v>
      </c>
      <c r="U8082" s="10">
        <f t="shared" si="254"/>
        <v>0</v>
      </c>
      <c r="V8082" s="20">
        <f t="shared" si="255"/>
        <v>0</v>
      </c>
    </row>
    <row r="8083" spans="1:22" outlineLevel="3" x14ac:dyDescent="0.35">
      <c r="H8083" s="14" t="s">
        <v>11554</v>
      </c>
      <c r="O8083" s="16"/>
      <c r="Q8083" s="18">
        <f>SUBTOTAL(9,Q8081:Q8082)</f>
        <v>156025.38</v>
      </c>
      <c r="R8083" s="18">
        <f>SUBTOTAL(9,R8081:R8082)</f>
        <v>0</v>
      </c>
      <c r="S8083" s="18">
        <f>SUBTOTAL(9,S8081:S8082)</f>
        <v>156025.38</v>
      </c>
      <c r="T8083" s="18">
        <f>SUBTOTAL(9,T8081:T8082)</f>
        <v>0</v>
      </c>
      <c r="U8083" s="10">
        <f t="shared" si="254"/>
        <v>0</v>
      </c>
      <c r="V8083" s="20">
        <f t="shared" si="255"/>
        <v>0</v>
      </c>
    </row>
    <row r="8084" spans="1:22" outlineLevel="2" x14ac:dyDescent="0.35">
      <c r="C8084" s="13" t="s">
        <v>11104</v>
      </c>
      <c r="O8084" s="16"/>
      <c r="Q8084" s="18">
        <f>SUBTOTAL(9,Q8081:Q8082)</f>
        <v>156025.38</v>
      </c>
      <c r="R8084" s="18">
        <f>SUBTOTAL(9,R8081:R8082)</f>
        <v>0</v>
      </c>
      <c r="S8084" s="18">
        <f>SUBTOTAL(9,S8081:S8082)</f>
        <v>156025.38</v>
      </c>
      <c r="T8084" s="18">
        <f>SUBTOTAL(9,T8081:T8082)</f>
        <v>0</v>
      </c>
      <c r="U8084" s="10">
        <f t="shared" si="254"/>
        <v>0</v>
      </c>
      <c r="V8084" s="20">
        <f t="shared" si="255"/>
        <v>0</v>
      </c>
    </row>
    <row r="8085" spans="1:22" outlineLevel="4" x14ac:dyDescent="0.35">
      <c r="A8085" s="6" t="s">
        <v>1200</v>
      </c>
      <c r="B8085" s="6" t="s">
        <v>1201</v>
      </c>
      <c r="C8085" s="12" t="s">
        <v>8708</v>
      </c>
      <c r="D8085" s="5" t="s">
        <v>8709</v>
      </c>
      <c r="E8085" s="6" t="s">
        <v>8709</v>
      </c>
      <c r="F8085" s="1" t="s">
        <v>4</v>
      </c>
      <c r="G8085" s="15" t="s">
        <v>1204</v>
      </c>
      <c r="H8085" s="1" t="s">
        <v>1206</v>
      </c>
      <c r="I8085" s="2" t="s">
        <v>1207</v>
      </c>
      <c r="J8085" s="6" t="s">
        <v>4</v>
      </c>
      <c r="K8085" s="6" t="s">
        <v>4</v>
      </c>
      <c r="L8085" s="6" t="s">
        <v>4</v>
      </c>
      <c r="M8085" s="6" t="s">
        <v>5</v>
      </c>
      <c r="N8085" s="6" t="s">
        <v>8710</v>
      </c>
      <c r="O8085" s="16">
        <v>44831</v>
      </c>
      <c r="P8085" s="6" t="s">
        <v>7</v>
      </c>
      <c r="Q8085" s="18">
        <v>10722.74</v>
      </c>
      <c r="R8085" s="18">
        <v>0</v>
      </c>
      <c r="S8085" s="18">
        <v>10722.74</v>
      </c>
      <c r="T8085" s="18">
        <v>0</v>
      </c>
      <c r="U8085" s="10">
        <f t="shared" si="254"/>
        <v>0</v>
      </c>
      <c r="V8085" s="20">
        <f t="shared" si="255"/>
        <v>0</v>
      </c>
    </row>
    <row r="8086" spans="1:22" outlineLevel="4" x14ac:dyDescent="0.35">
      <c r="A8086" s="6" t="s">
        <v>1200</v>
      </c>
      <c r="B8086" s="6" t="s">
        <v>1201</v>
      </c>
      <c r="C8086" s="12" t="s">
        <v>8708</v>
      </c>
      <c r="D8086" s="5" t="s">
        <v>8709</v>
      </c>
      <c r="E8086" s="6" t="s">
        <v>8709</v>
      </c>
      <c r="F8086" s="1" t="s">
        <v>4</v>
      </c>
      <c r="G8086" s="15" t="s">
        <v>1204</v>
      </c>
      <c r="H8086" s="1" t="s">
        <v>1206</v>
      </c>
      <c r="I8086" s="2" t="s">
        <v>1207</v>
      </c>
      <c r="J8086" s="6" t="s">
        <v>4</v>
      </c>
      <c r="K8086" s="6" t="s">
        <v>4</v>
      </c>
      <c r="L8086" s="6" t="s">
        <v>4</v>
      </c>
      <c r="M8086" s="6" t="s">
        <v>5</v>
      </c>
      <c r="N8086" s="6" t="s">
        <v>8711</v>
      </c>
      <c r="O8086" s="16">
        <v>44923</v>
      </c>
      <c r="P8086" s="6" t="s">
        <v>7</v>
      </c>
      <c r="Q8086" s="18">
        <v>10722.72</v>
      </c>
      <c r="R8086" s="18">
        <v>0</v>
      </c>
      <c r="S8086" s="18">
        <v>10722.72</v>
      </c>
      <c r="T8086" s="18">
        <v>0</v>
      </c>
      <c r="U8086" s="10">
        <f t="shared" si="254"/>
        <v>0</v>
      </c>
      <c r="V8086" s="20">
        <f t="shared" si="255"/>
        <v>0</v>
      </c>
    </row>
    <row r="8087" spans="1:22" outlineLevel="3" x14ac:dyDescent="0.35">
      <c r="H8087" s="14" t="s">
        <v>11554</v>
      </c>
      <c r="O8087" s="16"/>
      <c r="Q8087" s="18">
        <f>SUBTOTAL(9,Q8085:Q8086)</f>
        <v>21445.46</v>
      </c>
      <c r="R8087" s="18">
        <f>SUBTOTAL(9,R8085:R8086)</f>
        <v>0</v>
      </c>
      <c r="S8087" s="18">
        <f>SUBTOTAL(9,S8085:S8086)</f>
        <v>21445.46</v>
      </c>
      <c r="T8087" s="18">
        <f>SUBTOTAL(9,T8085:T8086)</f>
        <v>0</v>
      </c>
      <c r="U8087" s="10">
        <f t="shared" si="254"/>
        <v>0</v>
      </c>
      <c r="V8087" s="20">
        <f t="shared" si="255"/>
        <v>0</v>
      </c>
    </row>
    <row r="8088" spans="1:22" outlineLevel="2" x14ac:dyDescent="0.35">
      <c r="C8088" s="13" t="s">
        <v>11105</v>
      </c>
      <c r="O8088" s="16"/>
      <c r="Q8088" s="18">
        <f>SUBTOTAL(9,Q8085:Q8086)</f>
        <v>21445.46</v>
      </c>
      <c r="R8088" s="18">
        <f>SUBTOTAL(9,R8085:R8086)</f>
        <v>0</v>
      </c>
      <c r="S8088" s="18">
        <f>SUBTOTAL(9,S8085:S8086)</f>
        <v>21445.46</v>
      </c>
      <c r="T8088" s="18">
        <f>SUBTOTAL(9,T8085:T8086)</f>
        <v>0</v>
      </c>
      <c r="U8088" s="10">
        <f t="shared" si="254"/>
        <v>0</v>
      </c>
      <c r="V8088" s="20">
        <f t="shared" si="255"/>
        <v>0</v>
      </c>
    </row>
    <row r="8089" spans="1:22" outlineLevel="4" x14ac:dyDescent="0.35">
      <c r="A8089" s="6" t="s">
        <v>1200</v>
      </c>
      <c r="B8089" s="6" t="s">
        <v>1201</v>
      </c>
      <c r="C8089" s="12" t="s">
        <v>8712</v>
      </c>
      <c r="D8089" s="5" t="s">
        <v>8713</v>
      </c>
      <c r="E8089" s="6" t="s">
        <v>8713</v>
      </c>
      <c r="F8089" s="1" t="s">
        <v>4</v>
      </c>
      <c r="G8089" s="15" t="s">
        <v>1204</v>
      </c>
      <c r="H8089" s="1" t="s">
        <v>1206</v>
      </c>
      <c r="I8089" s="2" t="s">
        <v>1207</v>
      </c>
      <c r="J8089" s="6" t="s">
        <v>4</v>
      </c>
      <c r="K8089" s="6" t="s">
        <v>4</v>
      </c>
      <c r="L8089" s="6" t="s">
        <v>4</v>
      </c>
      <c r="M8089" s="6" t="s">
        <v>5</v>
      </c>
      <c r="N8089" s="6" t="s">
        <v>8714</v>
      </c>
      <c r="O8089" s="16">
        <v>44831</v>
      </c>
      <c r="P8089" s="6" t="s">
        <v>7</v>
      </c>
      <c r="Q8089" s="18">
        <v>389184.2</v>
      </c>
      <c r="R8089" s="18">
        <v>0</v>
      </c>
      <c r="S8089" s="18">
        <v>389184.2</v>
      </c>
      <c r="T8089" s="18">
        <v>0</v>
      </c>
      <c r="U8089" s="10">
        <f t="shared" si="254"/>
        <v>0</v>
      </c>
      <c r="V8089" s="20">
        <f t="shared" si="255"/>
        <v>0</v>
      </c>
    </row>
    <row r="8090" spans="1:22" outlineLevel="4" x14ac:dyDescent="0.35">
      <c r="A8090" s="6" t="s">
        <v>1200</v>
      </c>
      <c r="B8090" s="6" t="s">
        <v>1201</v>
      </c>
      <c r="C8090" s="12" t="s">
        <v>8712</v>
      </c>
      <c r="D8090" s="5" t="s">
        <v>8713</v>
      </c>
      <c r="E8090" s="6" t="s">
        <v>8713</v>
      </c>
      <c r="F8090" s="1" t="s">
        <v>4</v>
      </c>
      <c r="G8090" s="15" t="s">
        <v>1204</v>
      </c>
      <c r="H8090" s="1" t="s">
        <v>1206</v>
      </c>
      <c r="I8090" s="2" t="s">
        <v>1207</v>
      </c>
      <c r="J8090" s="6" t="s">
        <v>4</v>
      </c>
      <c r="K8090" s="6" t="s">
        <v>4</v>
      </c>
      <c r="L8090" s="6" t="s">
        <v>4</v>
      </c>
      <c r="M8090" s="6" t="s">
        <v>5</v>
      </c>
      <c r="N8090" s="6" t="s">
        <v>8715</v>
      </c>
      <c r="O8090" s="16">
        <v>44923</v>
      </c>
      <c r="P8090" s="6" t="s">
        <v>7</v>
      </c>
      <c r="Q8090" s="18">
        <v>389184.19</v>
      </c>
      <c r="R8090" s="18">
        <v>0</v>
      </c>
      <c r="S8090" s="18">
        <v>389184.19</v>
      </c>
      <c r="T8090" s="18">
        <v>0</v>
      </c>
      <c r="U8090" s="10">
        <f t="shared" si="254"/>
        <v>0</v>
      </c>
      <c r="V8090" s="20">
        <f t="shared" si="255"/>
        <v>0</v>
      </c>
    </row>
    <row r="8091" spans="1:22" outlineLevel="3" x14ac:dyDescent="0.35">
      <c r="H8091" s="14" t="s">
        <v>11554</v>
      </c>
      <c r="O8091" s="16"/>
      <c r="Q8091" s="18">
        <f>SUBTOTAL(9,Q8089:Q8090)</f>
        <v>778368.39</v>
      </c>
      <c r="R8091" s="18">
        <f>SUBTOTAL(9,R8089:R8090)</f>
        <v>0</v>
      </c>
      <c r="S8091" s="18">
        <f>SUBTOTAL(9,S8089:S8090)</f>
        <v>778368.39</v>
      </c>
      <c r="T8091" s="18">
        <f>SUBTOTAL(9,T8089:T8090)</f>
        <v>0</v>
      </c>
      <c r="U8091" s="10">
        <f t="shared" si="254"/>
        <v>0</v>
      </c>
      <c r="V8091" s="20">
        <f t="shared" si="255"/>
        <v>0</v>
      </c>
    </row>
    <row r="8092" spans="1:22" outlineLevel="2" x14ac:dyDescent="0.35">
      <c r="C8092" s="13" t="s">
        <v>11106</v>
      </c>
      <c r="O8092" s="16"/>
      <c r="Q8092" s="18">
        <f>SUBTOTAL(9,Q8089:Q8090)</f>
        <v>778368.39</v>
      </c>
      <c r="R8092" s="18">
        <f>SUBTOTAL(9,R8089:R8090)</f>
        <v>0</v>
      </c>
      <c r="S8092" s="18">
        <f>SUBTOTAL(9,S8089:S8090)</f>
        <v>778368.39</v>
      </c>
      <c r="T8092" s="18">
        <f>SUBTOTAL(9,T8089:T8090)</f>
        <v>0</v>
      </c>
      <c r="U8092" s="10">
        <f t="shared" si="254"/>
        <v>0</v>
      </c>
      <c r="V8092" s="20">
        <f t="shared" si="255"/>
        <v>0</v>
      </c>
    </row>
    <row r="8093" spans="1:22" outlineLevel="4" x14ac:dyDescent="0.35">
      <c r="A8093" s="6" t="s">
        <v>1200</v>
      </c>
      <c r="B8093" s="6" t="s">
        <v>1201</v>
      </c>
      <c r="C8093" s="12" t="s">
        <v>8716</v>
      </c>
      <c r="D8093" s="5" t="s">
        <v>8717</v>
      </c>
      <c r="E8093" s="6" t="s">
        <v>8717</v>
      </c>
      <c r="F8093" s="1" t="s">
        <v>4</v>
      </c>
      <c r="G8093" s="15" t="s">
        <v>1204</v>
      </c>
      <c r="H8093" s="1" t="s">
        <v>1206</v>
      </c>
      <c r="I8093" s="2" t="s">
        <v>1207</v>
      </c>
      <c r="J8093" s="6" t="s">
        <v>4</v>
      </c>
      <c r="K8093" s="6" t="s">
        <v>4</v>
      </c>
      <c r="L8093" s="6" t="s">
        <v>4</v>
      </c>
      <c r="M8093" s="6" t="s">
        <v>5</v>
      </c>
      <c r="N8093" s="6" t="s">
        <v>8718</v>
      </c>
      <c r="O8093" s="16">
        <v>44831</v>
      </c>
      <c r="P8093" s="6" t="s">
        <v>7</v>
      </c>
      <c r="Q8093" s="18">
        <v>92231.07</v>
      </c>
      <c r="R8093" s="18">
        <v>0</v>
      </c>
      <c r="S8093" s="18">
        <v>92231.07</v>
      </c>
      <c r="T8093" s="18">
        <v>0</v>
      </c>
      <c r="U8093" s="10">
        <f t="shared" si="254"/>
        <v>0</v>
      </c>
      <c r="V8093" s="20">
        <f t="shared" si="255"/>
        <v>0</v>
      </c>
    </row>
    <row r="8094" spans="1:22" outlineLevel="4" x14ac:dyDescent="0.35">
      <c r="A8094" s="6" t="s">
        <v>1200</v>
      </c>
      <c r="B8094" s="6" t="s">
        <v>1201</v>
      </c>
      <c r="C8094" s="12" t="s">
        <v>8716</v>
      </c>
      <c r="D8094" s="5" t="s">
        <v>8717</v>
      </c>
      <c r="E8094" s="6" t="s">
        <v>8717</v>
      </c>
      <c r="F8094" s="1" t="s">
        <v>4</v>
      </c>
      <c r="G8094" s="15" t="s">
        <v>1204</v>
      </c>
      <c r="H8094" s="1" t="s">
        <v>1206</v>
      </c>
      <c r="I8094" s="2" t="s">
        <v>1207</v>
      </c>
      <c r="J8094" s="6" t="s">
        <v>4</v>
      </c>
      <c r="K8094" s="6" t="s">
        <v>4</v>
      </c>
      <c r="L8094" s="6" t="s">
        <v>4</v>
      </c>
      <c r="M8094" s="6" t="s">
        <v>5</v>
      </c>
      <c r="N8094" s="6" t="s">
        <v>8719</v>
      </c>
      <c r="O8094" s="16">
        <v>44923</v>
      </c>
      <c r="P8094" s="6" t="s">
        <v>7</v>
      </c>
      <c r="Q8094" s="18">
        <v>92231.06</v>
      </c>
      <c r="R8094" s="18">
        <v>0</v>
      </c>
      <c r="S8094" s="18">
        <v>92231.06</v>
      </c>
      <c r="T8094" s="18">
        <v>0</v>
      </c>
      <c r="U8094" s="10">
        <f t="shared" si="254"/>
        <v>0</v>
      </c>
      <c r="V8094" s="20">
        <f t="shared" si="255"/>
        <v>0</v>
      </c>
    </row>
    <row r="8095" spans="1:22" outlineLevel="3" x14ac:dyDescent="0.35">
      <c r="H8095" s="14" t="s">
        <v>11554</v>
      </c>
      <c r="O8095" s="16"/>
      <c r="Q8095" s="18">
        <f>SUBTOTAL(9,Q8093:Q8094)</f>
        <v>184462.13</v>
      </c>
      <c r="R8095" s="18">
        <f>SUBTOTAL(9,R8093:R8094)</f>
        <v>0</v>
      </c>
      <c r="S8095" s="18">
        <f>SUBTOTAL(9,S8093:S8094)</f>
        <v>184462.13</v>
      </c>
      <c r="T8095" s="18">
        <f>SUBTOTAL(9,T8093:T8094)</f>
        <v>0</v>
      </c>
      <c r="U8095" s="10">
        <f t="shared" si="254"/>
        <v>0</v>
      </c>
      <c r="V8095" s="20">
        <f t="shared" si="255"/>
        <v>0</v>
      </c>
    </row>
    <row r="8096" spans="1:22" outlineLevel="2" x14ac:dyDescent="0.35">
      <c r="C8096" s="13" t="s">
        <v>11107</v>
      </c>
      <c r="O8096" s="16"/>
      <c r="Q8096" s="18">
        <f>SUBTOTAL(9,Q8093:Q8094)</f>
        <v>184462.13</v>
      </c>
      <c r="R8096" s="18">
        <f>SUBTOTAL(9,R8093:R8094)</f>
        <v>0</v>
      </c>
      <c r="S8096" s="18">
        <f>SUBTOTAL(9,S8093:S8094)</f>
        <v>184462.13</v>
      </c>
      <c r="T8096" s="18">
        <f>SUBTOTAL(9,T8093:T8094)</f>
        <v>0</v>
      </c>
      <c r="U8096" s="10">
        <f t="shared" si="254"/>
        <v>0</v>
      </c>
      <c r="V8096" s="20">
        <f t="shared" si="255"/>
        <v>0</v>
      </c>
    </row>
    <row r="8097" spans="1:22" outlineLevel="4" x14ac:dyDescent="0.35">
      <c r="A8097" s="6" t="s">
        <v>1200</v>
      </c>
      <c r="B8097" s="6" t="s">
        <v>1201</v>
      </c>
      <c r="C8097" s="12" t="s">
        <v>8720</v>
      </c>
      <c r="D8097" s="5" t="s">
        <v>8721</v>
      </c>
      <c r="E8097" s="6" t="s">
        <v>8721</v>
      </c>
      <c r="F8097" s="1" t="s">
        <v>4</v>
      </c>
      <c r="G8097" s="15" t="s">
        <v>1204</v>
      </c>
      <c r="H8097" s="1" t="s">
        <v>1206</v>
      </c>
      <c r="I8097" s="2" t="s">
        <v>1207</v>
      </c>
      <c r="J8097" s="6" t="s">
        <v>4</v>
      </c>
      <c r="K8097" s="6" t="s">
        <v>4</v>
      </c>
      <c r="L8097" s="6" t="s">
        <v>4</v>
      </c>
      <c r="M8097" s="6" t="s">
        <v>5</v>
      </c>
      <c r="N8097" s="6" t="s">
        <v>8722</v>
      </c>
      <c r="O8097" s="16">
        <v>44831</v>
      </c>
      <c r="P8097" s="6" t="s">
        <v>7</v>
      </c>
      <c r="Q8097" s="18">
        <v>23695.54</v>
      </c>
      <c r="R8097" s="18">
        <v>0</v>
      </c>
      <c r="S8097" s="18">
        <v>23695.54</v>
      </c>
      <c r="T8097" s="18">
        <v>0</v>
      </c>
      <c r="U8097" s="10">
        <f t="shared" si="254"/>
        <v>0</v>
      </c>
      <c r="V8097" s="20">
        <f t="shared" si="255"/>
        <v>0</v>
      </c>
    </row>
    <row r="8098" spans="1:22" outlineLevel="4" x14ac:dyDescent="0.35">
      <c r="A8098" s="6" t="s">
        <v>1200</v>
      </c>
      <c r="B8098" s="6" t="s">
        <v>1201</v>
      </c>
      <c r="C8098" s="12" t="s">
        <v>8720</v>
      </c>
      <c r="D8098" s="5" t="s">
        <v>8721</v>
      </c>
      <c r="E8098" s="6" t="s">
        <v>8721</v>
      </c>
      <c r="F8098" s="1" t="s">
        <v>4</v>
      </c>
      <c r="G8098" s="15" t="s">
        <v>1204</v>
      </c>
      <c r="H8098" s="1" t="s">
        <v>1206</v>
      </c>
      <c r="I8098" s="2" t="s">
        <v>1207</v>
      </c>
      <c r="J8098" s="6" t="s">
        <v>4</v>
      </c>
      <c r="K8098" s="6" t="s">
        <v>4</v>
      </c>
      <c r="L8098" s="6" t="s">
        <v>4</v>
      </c>
      <c r="M8098" s="6" t="s">
        <v>5</v>
      </c>
      <c r="N8098" s="6" t="s">
        <v>8723</v>
      </c>
      <c r="O8098" s="16">
        <v>44923</v>
      </c>
      <c r="P8098" s="6" t="s">
        <v>7</v>
      </c>
      <c r="Q8098" s="18">
        <v>23695.53</v>
      </c>
      <c r="R8098" s="18">
        <v>0</v>
      </c>
      <c r="S8098" s="18">
        <v>23695.53</v>
      </c>
      <c r="T8098" s="18">
        <v>0</v>
      </c>
      <c r="U8098" s="10">
        <f t="shared" si="254"/>
        <v>0</v>
      </c>
      <c r="V8098" s="20">
        <f t="shared" si="255"/>
        <v>0</v>
      </c>
    </row>
    <row r="8099" spans="1:22" outlineLevel="3" x14ac:dyDescent="0.35">
      <c r="H8099" s="14" t="s">
        <v>11554</v>
      </c>
      <c r="O8099" s="16"/>
      <c r="Q8099" s="18">
        <f>SUBTOTAL(9,Q8097:Q8098)</f>
        <v>47391.07</v>
      </c>
      <c r="R8099" s="18">
        <f>SUBTOTAL(9,R8097:R8098)</f>
        <v>0</v>
      </c>
      <c r="S8099" s="18">
        <f>SUBTOTAL(9,S8097:S8098)</f>
        <v>47391.07</v>
      </c>
      <c r="T8099" s="18">
        <f>SUBTOTAL(9,T8097:T8098)</f>
        <v>0</v>
      </c>
      <c r="U8099" s="10">
        <f t="shared" si="254"/>
        <v>0</v>
      </c>
      <c r="V8099" s="20">
        <f t="shared" si="255"/>
        <v>0</v>
      </c>
    </row>
    <row r="8100" spans="1:22" outlineLevel="2" x14ac:dyDescent="0.35">
      <c r="C8100" s="13" t="s">
        <v>11108</v>
      </c>
      <c r="O8100" s="16"/>
      <c r="Q8100" s="18">
        <f>SUBTOTAL(9,Q8097:Q8098)</f>
        <v>47391.07</v>
      </c>
      <c r="R8100" s="18">
        <f>SUBTOTAL(9,R8097:R8098)</f>
        <v>0</v>
      </c>
      <c r="S8100" s="18">
        <f>SUBTOTAL(9,S8097:S8098)</f>
        <v>47391.07</v>
      </c>
      <c r="T8100" s="18">
        <f>SUBTOTAL(9,T8097:T8098)</f>
        <v>0</v>
      </c>
      <c r="U8100" s="10">
        <f t="shared" si="254"/>
        <v>0</v>
      </c>
      <c r="V8100" s="20">
        <f t="shared" si="255"/>
        <v>0</v>
      </c>
    </row>
    <row r="8101" spans="1:22" outlineLevel="4" x14ac:dyDescent="0.35">
      <c r="A8101" s="6" t="s">
        <v>1200</v>
      </c>
      <c r="B8101" s="6" t="s">
        <v>1201</v>
      </c>
      <c r="C8101" s="12" t="s">
        <v>8724</v>
      </c>
      <c r="D8101" s="5" t="s">
        <v>8725</v>
      </c>
      <c r="E8101" s="6" t="s">
        <v>8725</v>
      </c>
      <c r="F8101" s="1" t="s">
        <v>4</v>
      </c>
      <c r="G8101" s="15" t="s">
        <v>1204</v>
      </c>
      <c r="H8101" s="1" t="s">
        <v>1206</v>
      </c>
      <c r="I8101" s="2" t="s">
        <v>1207</v>
      </c>
      <c r="J8101" s="6" t="s">
        <v>4</v>
      </c>
      <c r="K8101" s="6" t="s">
        <v>4</v>
      </c>
      <c r="L8101" s="6" t="s">
        <v>4</v>
      </c>
      <c r="M8101" s="6" t="s">
        <v>5</v>
      </c>
      <c r="N8101" s="6" t="s">
        <v>8726</v>
      </c>
      <c r="O8101" s="16">
        <v>44831</v>
      </c>
      <c r="P8101" s="6" t="s">
        <v>7</v>
      </c>
      <c r="Q8101" s="18">
        <v>701278.34</v>
      </c>
      <c r="R8101" s="18">
        <v>0</v>
      </c>
      <c r="S8101" s="18">
        <v>701278.34</v>
      </c>
      <c r="T8101" s="18">
        <v>0</v>
      </c>
      <c r="U8101" s="10">
        <f t="shared" si="254"/>
        <v>0</v>
      </c>
      <c r="V8101" s="20">
        <f t="shared" si="255"/>
        <v>0</v>
      </c>
    </row>
    <row r="8102" spans="1:22" outlineLevel="4" x14ac:dyDescent="0.35">
      <c r="A8102" s="6" t="s">
        <v>1200</v>
      </c>
      <c r="B8102" s="6" t="s">
        <v>1201</v>
      </c>
      <c r="C8102" s="12" t="s">
        <v>8724</v>
      </c>
      <c r="D8102" s="5" t="s">
        <v>8725</v>
      </c>
      <c r="E8102" s="6" t="s">
        <v>8725</v>
      </c>
      <c r="F8102" s="1" t="s">
        <v>4</v>
      </c>
      <c r="G8102" s="15" t="s">
        <v>1204</v>
      </c>
      <c r="H8102" s="1" t="s">
        <v>1206</v>
      </c>
      <c r="I8102" s="2" t="s">
        <v>1207</v>
      </c>
      <c r="J8102" s="6" t="s">
        <v>4</v>
      </c>
      <c r="K8102" s="6" t="s">
        <v>4</v>
      </c>
      <c r="L8102" s="6" t="s">
        <v>4</v>
      </c>
      <c r="M8102" s="6" t="s">
        <v>5</v>
      </c>
      <c r="N8102" s="6" t="s">
        <v>8727</v>
      </c>
      <c r="O8102" s="16">
        <v>44923</v>
      </c>
      <c r="P8102" s="6" t="s">
        <v>7</v>
      </c>
      <c r="Q8102" s="18">
        <v>701278.34</v>
      </c>
      <c r="R8102" s="18">
        <v>0</v>
      </c>
      <c r="S8102" s="18">
        <v>701278.34</v>
      </c>
      <c r="T8102" s="18">
        <v>0</v>
      </c>
      <c r="U8102" s="10">
        <f t="shared" si="254"/>
        <v>0</v>
      </c>
      <c r="V8102" s="20">
        <f t="shared" si="255"/>
        <v>0</v>
      </c>
    </row>
    <row r="8103" spans="1:22" outlineLevel="3" x14ac:dyDescent="0.35">
      <c r="H8103" s="14" t="s">
        <v>11554</v>
      </c>
      <c r="O8103" s="16"/>
      <c r="Q8103" s="18">
        <f>SUBTOTAL(9,Q8101:Q8102)</f>
        <v>1402556.68</v>
      </c>
      <c r="R8103" s="18">
        <f>SUBTOTAL(9,R8101:R8102)</f>
        <v>0</v>
      </c>
      <c r="S8103" s="18">
        <f>SUBTOTAL(9,S8101:S8102)</f>
        <v>1402556.68</v>
      </c>
      <c r="T8103" s="18">
        <f>SUBTOTAL(9,T8101:T8102)</f>
        <v>0</v>
      </c>
      <c r="U8103" s="10">
        <f t="shared" si="254"/>
        <v>0</v>
      </c>
      <c r="V8103" s="20">
        <f t="shared" si="255"/>
        <v>0</v>
      </c>
    </row>
    <row r="8104" spans="1:22" ht="29" outlineLevel="4" x14ac:dyDescent="0.35">
      <c r="A8104" s="6" t="s">
        <v>743</v>
      </c>
      <c r="B8104" s="6" t="s">
        <v>744</v>
      </c>
      <c r="C8104" s="12" t="s">
        <v>8724</v>
      </c>
      <c r="D8104" s="5" t="s">
        <v>8728</v>
      </c>
      <c r="E8104" s="6" t="s">
        <v>8728</v>
      </c>
      <c r="F8104" s="1" t="s">
        <v>4</v>
      </c>
      <c r="G8104" s="15" t="s">
        <v>1297</v>
      </c>
      <c r="H8104" s="1" t="s">
        <v>8730</v>
      </c>
      <c r="I8104" s="2" t="s">
        <v>8731</v>
      </c>
      <c r="J8104" s="6" t="s">
        <v>4</v>
      </c>
      <c r="K8104" s="6" t="s">
        <v>4</v>
      </c>
      <c r="L8104" s="6" t="s">
        <v>4</v>
      </c>
      <c r="M8104" s="6" t="s">
        <v>5</v>
      </c>
      <c r="N8104" s="6" t="s">
        <v>8729</v>
      </c>
      <c r="O8104" s="16">
        <v>44873</v>
      </c>
      <c r="P8104" s="6" t="s">
        <v>7</v>
      </c>
      <c r="Q8104" s="18">
        <v>55666.23</v>
      </c>
      <c r="R8104" s="18">
        <v>0</v>
      </c>
      <c r="S8104" s="18">
        <v>0</v>
      </c>
      <c r="T8104" s="18">
        <v>55666.23</v>
      </c>
      <c r="U8104" s="10">
        <f t="shared" si="254"/>
        <v>0</v>
      </c>
      <c r="V8104" s="20">
        <f t="shared" si="255"/>
        <v>0</v>
      </c>
    </row>
    <row r="8105" spans="1:22" ht="29" outlineLevel="4" x14ac:dyDescent="0.35">
      <c r="A8105" s="6" t="s">
        <v>743</v>
      </c>
      <c r="B8105" s="6" t="s">
        <v>744</v>
      </c>
      <c r="C8105" s="12" t="s">
        <v>8724</v>
      </c>
      <c r="D8105" s="5" t="s">
        <v>8728</v>
      </c>
      <c r="E8105" s="6" t="s">
        <v>8728</v>
      </c>
      <c r="F8105" s="1" t="s">
        <v>13024</v>
      </c>
      <c r="G8105" s="15" t="s">
        <v>4</v>
      </c>
      <c r="H8105" s="1" t="s">
        <v>8730</v>
      </c>
      <c r="I8105" s="2" t="s">
        <v>8731</v>
      </c>
      <c r="J8105" s="6" t="s">
        <v>4</v>
      </c>
      <c r="K8105" s="6" t="s">
        <v>4</v>
      </c>
      <c r="L8105" s="6" t="s">
        <v>4</v>
      </c>
      <c r="M8105" s="6" t="s">
        <v>5</v>
      </c>
      <c r="N8105" s="6" t="s">
        <v>8729</v>
      </c>
      <c r="O8105" s="16">
        <v>44873</v>
      </c>
      <c r="P8105" s="6" t="s">
        <v>7</v>
      </c>
      <c r="Q8105" s="18">
        <v>1789979.22</v>
      </c>
      <c r="R8105" s="18">
        <v>1789979.22</v>
      </c>
      <c r="S8105" s="18">
        <v>0</v>
      </c>
      <c r="T8105" s="18">
        <v>0</v>
      </c>
      <c r="U8105" s="10">
        <f t="shared" si="254"/>
        <v>0</v>
      </c>
      <c r="V8105" s="20">
        <f t="shared" si="255"/>
        <v>0</v>
      </c>
    </row>
    <row r="8106" spans="1:22" outlineLevel="3" x14ac:dyDescent="0.35">
      <c r="H8106" s="14" t="s">
        <v>12700</v>
      </c>
      <c r="O8106" s="16"/>
      <c r="Q8106" s="18">
        <f>SUBTOTAL(9,Q8104:Q8105)</f>
        <v>1845645.45</v>
      </c>
      <c r="R8106" s="18">
        <f>SUBTOTAL(9,R8104:R8105)</f>
        <v>1789979.22</v>
      </c>
      <c r="S8106" s="18">
        <f>SUBTOTAL(9,S8104:S8105)</f>
        <v>0</v>
      </c>
      <c r="T8106" s="18">
        <f>SUBTOTAL(9,T8104:T8105)</f>
        <v>55666.23</v>
      </c>
      <c r="U8106" s="10">
        <f t="shared" si="254"/>
        <v>0</v>
      </c>
      <c r="V8106" s="20">
        <f t="shared" si="255"/>
        <v>0</v>
      </c>
    </row>
    <row r="8107" spans="1:22" outlineLevel="4" x14ac:dyDescent="0.35">
      <c r="A8107" s="6" t="s">
        <v>743</v>
      </c>
      <c r="B8107" s="6" t="s">
        <v>744</v>
      </c>
      <c r="C8107" s="12" t="s">
        <v>8724</v>
      </c>
      <c r="D8107" s="5" t="s">
        <v>8728</v>
      </c>
      <c r="E8107" s="6" t="s">
        <v>8728</v>
      </c>
      <c r="F8107" s="1" t="s">
        <v>13024</v>
      </c>
      <c r="G8107" s="15" t="s">
        <v>4</v>
      </c>
      <c r="H8107" s="1" t="s">
        <v>8734</v>
      </c>
      <c r="I8107" s="2" t="s">
        <v>8735</v>
      </c>
      <c r="J8107" s="6" t="s">
        <v>8732</v>
      </c>
      <c r="K8107" s="6" t="s">
        <v>4</v>
      </c>
      <c r="L8107" s="6" t="s">
        <v>4</v>
      </c>
      <c r="M8107" s="6" t="s">
        <v>5</v>
      </c>
      <c r="N8107" s="6" t="s">
        <v>8733</v>
      </c>
      <c r="O8107" s="16">
        <v>45002</v>
      </c>
      <c r="P8107" s="6" t="s">
        <v>7</v>
      </c>
      <c r="Q8107" s="18">
        <v>34903.230000000003</v>
      </c>
      <c r="R8107" s="18">
        <v>34903.230000000003</v>
      </c>
      <c r="S8107" s="18">
        <v>0</v>
      </c>
      <c r="T8107" s="18">
        <v>0</v>
      </c>
      <c r="U8107" s="10">
        <f t="shared" si="254"/>
        <v>0</v>
      </c>
      <c r="V8107" s="20">
        <f t="shared" si="255"/>
        <v>0</v>
      </c>
    </row>
    <row r="8108" spans="1:22" outlineLevel="3" x14ac:dyDescent="0.35">
      <c r="H8108" s="14" t="s">
        <v>12701</v>
      </c>
      <c r="O8108" s="16"/>
      <c r="Q8108" s="18">
        <f>SUBTOTAL(9,Q8107:Q8107)</f>
        <v>34903.230000000003</v>
      </c>
      <c r="R8108" s="18">
        <f>SUBTOTAL(9,R8107:R8107)</f>
        <v>34903.230000000003</v>
      </c>
      <c r="S8108" s="18">
        <f>SUBTOTAL(9,S8107:S8107)</f>
        <v>0</v>
      </c>
      <c r="T8108" s="18">
        <f>SUBTOTAL(9,T8107:T8107)</f>
        <v>0</v>
      </c>
      <c r="U8108" s="10">
        <f t="shared" si="254"/>
        <v>0</v>
      </c>
      <c r="V8108" s="20">
        <f t="shared" si="255"/>
        <v>0</v>
      </c>
    </row>
    <row r="8109" spans="1:22" outlineLevel="4" x14ac:dyDescent="0.35">
      <c r="A8109" s="6" t="s">
        <v>743</v>
      </c>
      <c r="B8109" s="6" t="s">
        <v>744</v>
      </c>
      <c r="C8109" s="12" t="s">
        <v>8724</v>
      </c>
      <c r="D8109" s="5" t="s">
        <v>8728</v>
      </c>
      <c r="E8109" s="6" t="s">
        <v>8728</v>
      </c>
      <c r="F8109" s="1" t="s">
        <v>13024</v>
      </c>
      <c r="G8109" s="15" t="s">
        <v>4</v>
      </c>
      <c r="H8109" s="1" t="s">
        <v>8737</v>
      </c>
      <c r="I8109" s="2" t="s">
        <v>8738</v>
      </c>
      <c r="J8109" s="6" t="s">
        <v>4</v>
      </c>
      <c r="K8109" s="6" t="s">
        <v>4</v>
      </c>
      <c r="L8109" s="6" t="s">
        <v>4</v>
      </c>
      <c r="M8109" s="6" t="s">
        <v>5</v>
      </c>
      <c r="N8109" s="6" t="s">
        <v>8736</v>
      </c>
      <c r="O8109" s="16">
        <v>45001</v>
      </c>
      <c r="P8109" s="6" t="s">
        <v>7</v>
      </c>
      <c r="Q8109" s="18">
        <v>67640</v>
      </c>
      <c r="R8109" s="18">
        <v>67640</v>
      </c>
      <c r="S8109" s="18">
        <v>0</v>
      </c>
      <c r="T8109" s="18">
        <v>0</v>
      </c>
      <c r="U8109" s="10">
        <f t="shared" si="254"/>
        <v>0</v>
      </c>
      <c r="V8109" s="20">
        <f t="shared" si="255"/>
        <v>0</v>
      </c>
    </row>
    <row r="8110" spans="1:22" outlineLevel="3" x14ac:dyDescent="0.35">
      <c r="H8110" s="14" t="s">
        <v>12702</v>
      </c>
      <c r="O8110" s="16"/>
      <c r="Q8110" s="18">
        <f>SUBTOTAL(9,Q8109:Q8109)</f>
        <v>67640</v>
      </c>
      <c r="R8110" s="18">
        <f>SUBTOTAL(9,R8109:R8109)</f>
        <v>67640</v>
      </c>
      <c r="S8110" s="18">
        <f>SUBTOTAL(9,S8109:S8109)</f>
        <v>0</v>
      </c>
      <c r="T8110" s="18">
        <f>SUBTOTAL(9,T8109:T8109)</f>
        <v>0</v>
      </c>
      <c r="U8110" s="10">
        <f t="shared" si="254"/>
        <v>0</v>
      </c>
      <c r="V8110" s="20">
        <f t="shared" si="255"/>
        <v>0</v>
      </c>
    </row>
    <row r="8111" spans="1:22" outlineLevel="4" x14ac:dyDescent="0.35">
      <c r="A8111" s="6" t="s">
        <v>743</v>
      </c>
      <c r="B8111" s="6" t="s">
        <v>744</v>
      </c>
      <c r="C8111" s="12" t="s">
        <v>8724</v>
      </c>
      <c r="D8111" s="5" t="s">
        <v>8728</v>
      </c>
      <c r="E8111" s="6" t="s">
        <v>8728</v>
      </c>
      <c r="F8111" s="1" t="s">
        <v>13024</v>
      </c>
      <c r="G8111" s="15" t="s">
        <v>4</v>
      </c>
      <c r="H8111" s="1" t="s">
        <v>8739</v>
      </c>
      <c r="I8111" s="2" t="s">
        <v>8740</v>
      </c>
      <c r="J8111" s="6" t="s">
        <v>8732</v>
      </c>
      <c r="K8111" s="6" t="s">
        <v>4</v>
      </c>
      <c r="L8111" s="6" t="s">
        <v>4</v>
      </c>
      <c r="M8111" s="6" t="s">
        <v>5</v>
      </c>
      <c r="N8111" s="6" t="s">
        <v>8733</v>
      </c>
      <c r="O8111" s="16">
        <v>45002</v>
      </c>
      <c r="P8111" s="6" t="s">
        <v>7</v>
      </c>
      <c r="Q8111" s="18">
        <v>69877.7</v>
      </c>
      <c r="R8111" s="18">
        <v>69877.7</v>
      </c>
      <c r="S8111" s="18">
        <v>0</v>
      </c>
      <c r="T8111" s="18">
        <v>0</v>
      </c>
      <c r="U8111" s="10">
        <f t="shared" si="254"/>
        <v>0</v>
      </c>
      <c r="V8111" s="20">
        <f t="shared" si="255"/>
        <v>0</v>
      </c>
    </row>
    <row r="8112" spans="1:22" outlineLevel="3" x14ac:dyDescent="0.35">
      <c r="H8112" s="14" t="s">
        <v>12703</v>
      </c>
      <c r="O8112" s="16"/>
      <c r="Q8112" s="18">
        <f>SUBTOTAL(9,Q8111:Q8111)</f>
        <v>69877.7</v>
      </c>
      <c r="R8112" s="18">
        <f>SUBTOTAL(9,R8111:R8111)</f>
        <v>69877.7</v>
      </c>
      <c r="S8112" s="18">
        <f>SUBTOTAL(9,S8111:S8111)</f>
        <v>0</v>
      </c>
      <c r="T8112" s="18">
        <f>SUBTOTAL(9,T8111:T8111)</f>
        <v>0</v>
      </c>
      <c r="U8112" s="10">
        <f t="shared" si="254"/>
        <v>0</v>
      </c>
      <c r="V8112" s="20">
        <f t="shared" si="255"/>
        <v>0</v>
      </c>
    </row>
    <row r="8113" spans="1:22" ht="29" outlineLevel="4" x14ac:dyDescent="0.35">
      <c r="A8113" s="6" t="s">
        <v>743</v>
      </c>
      <c r="B8113" s="6" t="s">
        <v>744</v>
      </c>
      <c r="C8113" s="12" t="s">
        <v>8724</v>
      </c>
      <c r="D8113" s="5" t="s">
        <v>8728</v>
      </c>
      <c r="E8113" s="6" t="s">
        <v>8728</v>
      </c>
      <c r="F8113" s="1" t="s">
        <v>13024</v>
      </c>
      <c r="G8113" s="15" t="s">
        <v>4</v>
      </c>
      <c r="H8113" s="1" t="s">
        <v>8743</v>
      </c>
      <c r="I8113" s="2" t="s">
        <v>8744</v>
      </c>
      <c r="J8113" s="6" t="s">
        <v>8741</v>
      </c>
      <c r="K8113" s="6" t="s">
        <v>4</v>
      </c>
      <c r="L8113" s="6" t="s">
        <v>4</v>
      </c>
      <c r="M8113" s="6" t="s">
        <v>5</v>
      </c>
      <c r="N8113" s="6" t="s">
        <v>8742</v>
      </c>
      <c r="O8113" s="16">
        <v>44764</v>
      </c>
      <c r="P8113" s="6" t="s">
        <v>7</v>
      </c>
      <c r="Q8113" s="18">
        <v>15986.91</v>
      </c>
      <c r="R8113" s="18">
        <v>15986.91</v>
      </c>
      <c r="S8113" s="18">
        <v>0</v>
      </c>
      <c r="T8113" s="18">
        <v>0</v>
      </c>
      <c r="U8113" s="10">
        <f t="shared" si="254"/>
        <v>0</v>
      </c>
      <c r="V8113" s="20">
        <f t="shared" si="255"/>
        <v>0</v>
      </c>
    </row>
    <row r="8114" spans="1:22" ht="29" outlineLevel="4" x14ac:dyDescent="0.35">
      <c r="A8114" s="6" t="s">
        <v>743</v>
      </c>
      <c r="B8114" s="6" t="s">
        <v>744</v>
      </c>
      <c r="C8114" s="12" t="s">
        <v>8724</v>
      </c>
      <c r="D8114" s="5" t="s">
        <v>8728</v>
      </c>
      <c r="E8114" s="6" t="s">
        <v>8728</v>
      </c>
      <c r="F8114" s="1" t="s">
        <v>13024</v>
      </c>
      <c r="G8114" s="15" t="s">
        <v>4</v>
      </c>
      <c r="H8114" s="1" t="s">
        <v>8743</v>
      </c>
      <c r="I8114" s="2" t="s">
        <v>8744</v>
      </c>
      <c r="J8114" s="6" t="s">
        <v>8741</v>
      </c>
      <c r="K8114" s="6" t="s">
        <v>4</v>
      </c>
      <c r="L8114" s="6" t="s">
        <v>4</v>
      </c>
      <c r="M8114" s="6" t="s">
        <v>5</v>
      </c>
      <c r="N8114" s="6" t="s">
        <v>8745</v>
      </c>
      <c r="O8114" s="16">
        <v>44771</v>
      </c>
      <c r="P8114" s="6" t="s">
        <v>7</v>
      </c>
      <c r="Q8114" s="18">
        <v>1580</v>
      </c>
      <c r="R8114" s="18">
        <v>1580</v>
      </c>
      <c r="S8114" s="18">
        <v>0</v>
      </c>
      <c r="T8114" s="18">
        <v>0</v>
      </c>
      <c r="U8114" s="10">
        <f t="shared" si="254"/>
        <v>0</v>
      </c>
      <c r="V8114" s="20">
        <f t="shared" si="255"/>
        <v>0</v>
      </c>
    </row>
    <row r="8115" spans="1:22" ht="29" outlineLevel="4" x14ac:dyDescent="0.35">
      <c r="A8115" s="6" t="s">
        <v>743</v>
      </c>
      <c r="B8115" s="6" t="s">
        <v>744</v>
      </c>
      <c r="C8115" s="12" t="s">
        <v>8724</v>
      </c>
      <c r="D8115" s="5" t="s">
        <v>8728</v>
      </c>
      <c r="E8115" s="6" t="s">
        <v>8728</v>
      </c>
      <c r="F8115" s="1" t="s">
        <v>13024</v>
      </c>
      <c r="G8115" s="15" t="s">
        <v>4</v>
      </c>
      <c r="H8115" s="1" t="s">
        <v>8743</v>
      </c>
      <c r="I8115" s="2" t="s">
        <v>8744</v>
      </c>
      <c r="J8115" s="6" t="s">
        <v>8741</v>
      </c>
      <c r="K8115" s="6" t="s">
        <v>4</v>
      </c>
      <c r="L8115" s="6" t="s">
        <v>4</v>
      </c>
      <c r="M8115" s="6" t="s">
        <v>5</v>
      </c>
      <c r="N8115" s="6" t="s">
        <v>8746</v>
      </c>
      <c r="O8115" s="16">
        <v>44816</v>
      </c>
      <c r="P8115" s="6" t="s">
        <v>7</v>
      </c>
      <c r="Q8115" s="18">
        <v>16535.02</v>
      </c>
      <c r="R8115" s="18">
        <v>16535.02</v>
      </c>
      <c r="S8115" s="18">
        <v>0</v>
      </c>
      <c r="T8115" s="18">
        <v>0</v>
      </c>
      <c r="U8115" s="10">
        <f t="shared" si="254"/>
        <v>0</v>
      </c>
      <c r="V8115" s="20">
        <f t="shared" si="255"/>
        <v>0</v>
      </c>
    </row>
    <row r="8116" spans="1:22" outlineLevel="3" x14ac:dyDescent="0.35">
      <c r="H8116" s="14" t="s">
        <v>12704</v>
      </c>
      <c r="O8116" s="16"/>
      <c r="Q8116" s="18">
        <f>SUBTOTAL(9,Q8113:Q8115)</f>
        <v>34101.93</v>
      </c>
      <c r="R8116" s="18">
        <f>SUBTOTAL(9,R8113:R8115)</f>
        <v>34101.93</v>
      </c>
      <c r="S8116" s="18">
        <f>SUBTOTAL(9,S8113:S8115)</f>
        <v>0</v>
      </c>
      <c r="T8116" s="18">
        <f>SUBTOTAL(9,T8113:T8115)</f>
        <v>0</v>
      </c>
      <c r="U8116" s="10">
        <f t="shared" si="254"/>
        <v>0</v>
      </c>
      <c r="V8116" s="20">
        <f t="shared" si="255"/>
        <v>0</v>
      </c>
    </row>
    <row r="8117" spans="1:22" ht="29" outlineLevel="4" x14ac:dyDescent="0.35">
      <c r="A8117" s="6" t="s">
        <v>743</v>
      </c>
      <c r="B8117" s="6" t="s">
        <v>744</v>
      </c>
      <c r="C8117" s="12" t="s">
        <v>8724</v>
      </c>
      <c r="D8117" s="5" t="s">
        <v>8728</v>
      </c>
      <c r="E8117" s="6" t="s">
        <v>8728</v>
      </c>
      <c r="F8117" s="1" t="s">
        <v>13024</v>
      </c>
      <c r="G8117" s="15" t="s">
        <v>4</v>
      </c>
      <c r="H8117" s="1" t="s">
        <v>6152</v>
      </c>
      <c r="I8117" s="2" t="s">
        <v>6153</v>
      </c>
      <c r="J8117" s="6" t="s">
        <v>4</v>
      </c>
      <c r="K8117" s="6" t="s">
        <v>4</v>
      </c>
      <c r="L8117" s="6" t="s">
        <v>4</v>
      </c>
      <c r="M8117" s="6" t="s">
        <v>5</v>
      </c>
      <c r="N8117" s="6" t="s">
        <v>8747</v>
      </c>
      <c r="O8117" s="16">
        <v>44883</v>
      </c>
      <c r="P8117" s="6" t="s">
        <v>7</v>
      </c>
      <c r="Q8117" s="18">
        <v>30282</v>
      </c>
      <c r="R8117" s="18">
        <v>30282</v>
      </c>
      <c r="S8117" s="18">
        <v>0</v>
      </c>
      <c r="T8117" s="18">
        <v>0</v>
      </c>
      <c r="U8117" s="10">
        <f t="shared" si="254"/>
        <v>0</v>
      </c>
      <c r="V8117" s="20">
        <f t="shared" si="255"/>
        <v>0</v>
      </c>
    </row>
    <row r="8118" spans="1:22" outlineLevel="3" x14ac:dyDescent="0.35">
      <c r="H8118" s="14" t="s">
        <v>12419</v>
      </c>
      <c r="O8118" s="16"/>
      <c r="Q8118" s="18">
        <f>SUBTOTAL(9,Q8117:Q8117)</f>
        <v>30282</v>
      </c>
      <c r="R8118" s="18">
        <f>SUBTOTAL(9,R8117:R8117)</f>
        <v>30282</v>
      </c>
      <c r="S8118" s="18">
        <f>SUBTOTAL(9,S8117:S8117)</f>
        <v>0</v>
      </c>
      <c r="T8118" s="18">
        <f>SUBTOTAL(9,T8117:T8117)</f>
        <v>0</v>
      </c>
      <c r="U8118" s="10">
        <f t="shared" si="254"/>
        <v>0</v>
      </c>
      <c r="V8118" s="20">
        <f t="shared" si="255"/>
        <v>0</v>
      </c>
    </row>
    <row r="8119" spans="1:22" ht="29" outlineLevel="4" x14ac:dyDescent="0.35">
      <c r="A8119" s="6" t="s">
        <v>743</v>
      </c>
      <c r="B8119" s="6" t="s">
        <v>744</v>
      </c>
      <c r="C8119" s="12" t="s">
        <v>8724</v>
      </c>
      <c r="D8119" s="5" t="s">
        <v>8728</v>
      </c>
      <c r="E8119" s="6" t="s">
        <v>8728</v>
      </c>
      <c r="F8119" s="1" t="s">
        <v>2041</v>
      </c>
      <c r="G8119" s="15" t="s">
        <v>4</v>
      </c>
      <c r="H8119" s="1" t="s">
        <v>8748</v>
      </c>
      <c r="I8119" s="2" t="s">
        <v>8749</v>
      </c>
      <c r="J8119" s="6" t="s">
        <v>4</v>
      </c>
      <c r="K8119" s="6" t="s">
        <v>4</v>
      </c>
      <c r="L8119" s="6" t="s">
        <v>4</v>
      </c>
      <c r="M8119" s="6" t="s">
        <v>5</v>
      </c>
      <c r="N8119" s="6" t="s">
        <v>8747</v>
      </c>
      <c r="O8119" s="16">
        <v>44883</v>
      </c>
      <c r="P8119" s="6" t="s">
        <v>7</v>
      </c>
      <c r="Q8119" s="18">
        <v>14920</v>
      </c>
      <c r="R8119" s="18">
        <v>14920</v>
      </c>
      <c r="S8119" s="18">
        <v>0</v>
      </c>
      <c r="T8119" s="18">
        <v>0</v>
      </c>
      <c r="U8119" s="10">
        <f t="shared" si="254"/>
        <v>0</v>
      </c>
      <c r="V8119" s="20">
        <f t="shared" si="255"/>
        <v>0</v>
      </c>
    </row>
    <row r="8120" spans="1:22" ht="29" outlineLevel="4" x14ac:dyDescent="0.35">
      <c r="A8120" s="6" t="s">
        <v>743</v>
      </c>
      <c r="B8120" s="6" t="s">
        <v>744</v>
      </c>
      <c r="C8120" s="12" t="s">
        <v>8724</v>
      </c>
      <c r="D8120" s="5" t="s">
        <v>8728</v>
      </c>
      <c r="E8120" s="6" t="s">
        <v>8728</v>
      </c>
      <c r="F8120" s="1" t="s">
        <v>2041</v>
      </c>
      <c r="G8120" s="15" t="s">
        <v>4</v>
      </c>
      <c r="H8120" s="1" t="s">
        <v>8748</v>
      </c>
      <c r="I8120" s="2" t="s">
        <v>8749</v>
      </c>
      <c r="J8120" s="6" t="s">
        <v>4</v>
      </c>
      <c r="K8120" s="6" t="s">
        <v>4</v>
      </c>
      <c r="L8120" s="6" t="s">
        <v>4</v>
      </c>
      <c r="M8120" s="6" t="s">
        <v>5</v>
      </c>
      <c r="N8120" s="6" t="s">
        <v>8750</v>
      </c>
      <c r="O8120" s="16">
        <v>45006</v>
      </c>
      <c r="P8120" s="6" t="s">
        <v>7</v>
      </c>
      <c r="Q8120" s="18">
        <v>97940</v>
      </c>
      <c r="R8120" s="18">
        <v>97940</v>
      </c>
      <c r="S8120" s="18">
        <v>0</v>
      </c>
      <c r="T8120" s="18">
        <v>0</v>
      </c>
      <c r="U8120" s="10">
        <f t="shared" si="254"/>
        <v>0</v>
      </c>
      <c r="V8120" s="20">
        <f t="shared" si="255"/>
        <v>0</v>
      </c>
    </row>
    <row r="8121" spans="1:22" ht="29" outlineLevel="4" x14ac:dyDescent="0.35">
      <c r="A8121" s="6" t="s">
        <v>743</v>
      </c>
      <c r="B8121" s="6" t="s">
        <v>744</v>
      </c>
      <c r="C8121" s="12" t="s">
        <v>8724</v>
      </c>
      <c r="D8121" s="5" t="s">
        <v>8728</v>
      </c>
      <c r="E8121" s="6" t="s">
        <v>8728</v>
      </c>
      <c r="F8121" s="1" t="s">
        <v>2041</v>
      </c>
      <c r="G8121" s="15" t="s">
        <v>4</v>
      </c>
      <c r="H8121" s="1" t="s">
        <v>8748</v>
      </c>
      <c r="I8121" s="2" t="s">
        <v>8749</v>
      </c>
      <c r="J8121" s="6" t="s">
        <v>4</v>
      </c>
      <c r="K8121" s="6" t="s">
        <v>4</v>
      </c>
      <c r="L8121" s="6" t="s">
        <v>4</v>
      </c>
      <c r="M8121" s="6" t="s">
        <v>5</v>
      </c>
      <c r="N8121" s="6" t="s">
        <v>8751</v>
      </c>
      <c r="O8121" s="16">
        <v>45091</v>
      </c>
      <c r="P8121" s="6" t="s">
        <v>7</v>
      </c>
      <c r="Q8121" s="18">
        <v>47648</v>
      </c>
      <c r="R8121" s="18">
        <v>47648</v>
      </c>
      <c r="S8121" s="18">
        <v>0</v>
      </c>
      <c r="T8121" s="18">
        <v>0</v>
      </c>
      <c r="U8121" s="10">
        <f t="shared" si="254"/>
        <v>0</v>
      </c>
      <c r="V8121" s="20">
        <f t="shared" si="255"/>
        <v>0</v>
      </c>
    </row>
    <row r="8122" spans="1:22" outlineLevel="3" x14ac:dyDescent="0.35">
      <c r="H8122" s="14" t="s">
        <v>12705</v>
      </c>
      <c r="O8122" s="16"/>
      <c r="Q8122" s="18">
        <f>SUBTOTAL(9,Q8119:Q8121)</f>
        <v>160508</v>
      </c>
      <c r="R8122" s="18">
        <f>SUBTOTAL(9,R8119:R8121)</f>
        <v>160508</v>
      </c>
      <c r="S8122" s="18">
        <f>SUBTOTAL(9,S8119:S8121)</f>
        <v>0</v>
      </c>
      <c r="T8122" s="18">
        <f>SUBTOTAL(9,T8119:T8121)</f>
        <v>0</v>
      </c>
      <c r="U8122" s="10">
        <f t="shared" si="254"/>
        <v>0</v>
      </c>
      <c r="V8122" s="20">
        <f t="shared" si="255"/>
        <v>0</v>
      </c>
    </row>
    <row r="8123" spans="1:22" outlineLevel="4" x14ac:dyDescent="0.35">
      <c r="A8123" s="6" t="s">
        <v>743</v>
      </c>
      <c r="B8123" s="6" t="s">
        <v>744</v>
      </c>
      <c r="C8123" s="12" t="s">
        <v>8724</v>
      </c>
      <c r="D8123" s="5" t="s">
        <v>8728</v>
      </c>
      <c r="E8123" s="6" t="s">
        <v>8728</v>
      </c>
      <c r="F8123" s="1" t="s">
        <v>13024</v>
      </c>
      <c r="G8123" s="15" t="s">
        <v>4</v>
      </c>
      <c r="H8123" s="1" t="s">
        <v>8753</v>
      </c>
      <c r="I8123" s="2" t="s">
        <v>8754</v>
      </c>
      <c r="J8123" s="6" t="s">
        <v>4</v>
      </c>
      <c r="K8123" s="6" t="s">
        <v>4</v>
      </c>
      <c r="L8123" s="6" t="s">
        <v>4</v>
      </c>
      <c r="M8123" s="6" t="s">
        <v>5</v>
      </c>
      <c r="N8123" s="6" t="s">
        <v>8752</v>
      </c>
      <c r="O8123" s="16">
        <v>45092</v>
      </c>
      <c r="P8123" s="6" t="s">
        <v>7</v>
      </c>
      <c r="Q8123" s="18">
        <v>79332.36</v>
      </c>
      <c r="R8123" s="18">
        <v>79332.36</v>
      </c>
      <c r="S8123" s="18">
        <v>0</v>
      </c>
      <c r="T8123" s="18">
        <v>0</v>
      </c>
      <c r="U8123" s="10">
        <f t="shared" si="254"/>
        <v>0</v>
      </c>
      <c r="V8123" s="20">
        <f t="shared" si="255"/>
        <v>0</v>
      </c>
    </row>
    <row r="8124" spans="1:22" outlineLevel="3" x14ac:dyDescent="0.35">
      <c r="H8124" s="14" t="s">
        <v>12706</v>
      </c>
      <c r="O8124" s="16"/>
      <c r="Q8124" s="18">
        <f>SUBTOTAL(9,Q8123:Q8123)</f>
        <v>79332.36</v>
      </c>
      <c r="R8124" s="18">
        <f>SUBTOTAL(9,R8123:R8123)</f>
        <v>79332.36</v>
      </c>
      <c r="S8124" s="18">
        <f>SUBTOTAL(9,S8123:S8123)</f>
        <v>0</v>
      </c>
      <c r="T8124" s="18">
        <f>SUBTOTAL(9,T8123:T8123)</f>
        <v>0</v>
      </c>
      <c r="U8124" s="10">
        <f t="shared" si="254"/>
        <v>0</v>
      </c>
      <c r="V8124" s="20">
        <f t="shared" si="255"/>
        <v>0</v>
      </c>
    </row>
    <row r="8125" spans="1:22" ht="29" outlineLevel="4" x14ac:dyDescent="0.35">
      <c r="A8125" s="6" t="s">
        <v>566</v>
      </c>
      <c r="B8125" s="6" t="s">
        <v>567</v>
      </c>
      <c r="C8125" s="12" t="s">
        <v>8724</v>
      </c>
      <c r="D8125" s="5" t="s">
        <v>8728</v>
      </c>
      <c r="E8125" s="6" t="s">
        <v>8728</v>
      </c>
      <c r="F8125" s="1" t="s">
        <v>573</v>
      </c>
      <c r="G8125" s="15" t="s">
        <v>4</v>
      </c>
      <c r="H8125" s="1" t="s">
        <v>8756</v>
      </c>
      <c r="I8125" s="2" t="s">
        <v>8757</v>
      </c>
      <c r="J8125" s="6" t="s">
        <v>4</v>
      </c>
      <c r="K8125" s="6" t="s">
        <v>4</v>
      </c>
      <c r="L8125" s="6" t="s">
        <v>4</v>
      </c>
      <c r="M8125" s="6" t="s">
        <v>5</v>
      </c>
      <c r="N8125" s="6" t="s">
        <v>8755</v>
      </c>
      <c r="O8125" s="16">
        <v>44771</v>
      </c>
      <c r="P8125" s="6" t="s">
        <v>7</v>
      </c>
      <c r="Q8125" s="18">
        <v>4054.44</v>
      </c>
      <c r="R8125" s="18">
        <v>4054.44</v>
      </c>
      <c r="S8125" s="18">
        <v>0</v>
      </c>
      <c r="T8125" s="18">
        <v>0</v>
      </c>
      <c r="U8125" s="10">
        <f t="shared" si="254"/>
        <v>0</v>
      </c>
      <c r="V8125" s="20">
        <f t="shared" si="255"/>
        <v>0</v>
      </c>
    </row>
    <row r="8126" spans="1:22" ht="29" outlineLevel="4" x14ac:dyDescent="0.35">
      <c r="A8126" s="6" t="s">
        <v>566</v>
      </c>
      <c r="B8126" s="6" t="s">
        <v>567</v>
      </c>
      <c r="C8126" s="12" t="s">
        <v>8724</v>
      </c>
      <c r="D8126" s="5" t="s">
        <v>8728</v>
      </c>
      <c r="E8126" s="6" t="s">
        <v>8728</v>
      </c>
      <c r="F8126" s="1" t="s">
        <v>573</v>
      </c>
      <c r="G8126" s="15" t="s">
        <v>4</v>
      </c>
      <c r="H8126" s="1" t="s">
        <v>8756</v>
      </c>
      <c r="I8126" s="2" t="s">
        <v>8757</v>
      </c>
      <c r="J8126" s="6" t="s">
        <v>4</v>
      </c>
      <c r="K8126" s="6" t="s">
        <v>4</v>
      </c>
      <c r="L8126" s="6" t="s">
        <v>4</v>
      </c>
      <c r="M8126" s="6" t="s">
        <v>5</v>
      </c>
      <c r="N8126" s="6" t="s">
        <v>8758</v>
      </c>
      <c r="O8126" s="16">
        <v>44837</v>
      </c>
      <c r="P8126" s="6" t="s">
        <v>7</v>
      </c>
      <c r="Q8126" s="18">
        <v>12124.58</v>
      </c>
      <c r="R8126" s="18">
        <v>12124.58</v>
      </c>
      <c r="S8126" s="18">
        <v>0</v>
      </c>
      <c r="T8126" s="18">
        <v>0</v>
      </c>
      <c r="U8126" s="10">
        <f t="shared" si="254"/>
        <v>0</v>
      </c>
      <c r="V8126" s="20">
        <f t="shared" si="255"/>
        <v>0</v>
      </c>
    </row>
    <row r="8127" spans="1:22" ht="29" outlineLevel="4" x14ac:dyDescent="0.35">
      <c r="A8127" s="6" t="s">
        <v>566</v>
      </c>
      <c r="B8127" s="6" t="s">
        <v>567</v>
      </c>
      <c r="C8127" s="12" t="s">
        <v>8724</v>
      </c>
      <c r="D8127" s="5" t="s">
        <v>8728</v>
      </c>
      <c r="E8127" s="6" t="s">
        <v>8728</v>
      </c>
      <c r="F8127" s="1" t="s">
        <v>573</v>
      </c>
      <c r="G8127" s="15" t="s">
        <v>4</v>
      </c>
      <c r="H8127" s="1" t="s">
        <v>8756</v>
      </c>
      <c r="I8127" s="2" t="s">
        <v>8757</v>
      </c>
      <c r="J8127" s="6" t="s">
        <v>4</v>
      </c>
      <c r="K8127" s="6" t="s">
        <v>4</v>
      </c>
      <c r="L8127" s="6" t="s">
        <v>4</v>
      </c>
      <c r="M8127" s="6" t="s">
        <v>5</v>
      </c>
      <c r="N8127" s="6" t="s">
        <v>8759</v>
      </c>
      <c r="O8127" s="16">
        <v>44887</v>
      </c>
      <c r="P8127" s="6" t="s">
        <v>7</v>
      </c>
      <c r="Q8127" s="18">
        <v>6525.59</v>
      </c>
      <c r="R8127" s="18">
        <v>6525.59</v>
      </c>
      <c r="S8127" s="18">
        <v>0</v>
      </c>
      <c r="T8127" s="18">
        <v>0</v>
      </c>
      <c r="U8127" s="10">
        <f t="shared" si="254"/>
        <v>0</v>
      </c>
      <c r="V8127" s="20">
        <f t="shared" si="255"/>
        <v>0</v>
      </c>
    </row>
    <row r="8128" spans="1:22" outlineLevel="3" x14ac:dyDescent="0.35">
      <c r="H8128" s="14" t="s">
        <v>12707</v>
      </c>
      <c r="O8128" s="16"/>
      <c r="Q8128" s="18">
        <f>SUBTOTAL(9,Q8125:Q8127)</f>
        <v>22704.61</v>
      </c>
      <c r="R8128" s="18">
        <f>SUBTOTAL(9,R8125:R8127)</f>
        <v>22704.61</v>
      </c>
      <c r="S8128" s="18">
        <f>SUBTOTAL(9,S8125:S8127)</f>
        <v>0</v>
      </c>
      <c r="T8128" s="18">
        <f>SUBTOTAL(9,T8125:T8127)</f>
        <v>0</v>
      </c>
      <c r="U8128" s="10">
        <f t="shared" si="254"/>
        <v>0</v>
      </c>
      <c r="V8128" s="20">
        <f t="shared" si="255"/>
        <v>0</v>
      </c>
    </row>
    <row r="8129" spans="1:22" outlineLevel="4" x14ac:dyDescent="0.35">
      <c r="A8129" s="6" t="s">
        <v>566</v>
      </c>
      <c r="B8129" s="6" t="s">
        <v>567</v>
      </c>
      <c r="C8129" s="12" t="s">
        <v>8724</v>
      </c>
      <c r="D8129" s="5" t="s">
        <v>8728</v>
      </c>
      <c r="E8129" s="6" t="s">
        <v>8728</v>
      </c>
      <c r="F8129" s="1" t="s">
        <v>573</v>
      </c>
      <c r="G8129" s="15" t="s">
        <v>4</v>
      </c>
      <c r="H8129" s="1" t="s">
        <v>8761</v>
      </c>
      <c r="I8129" s="2" t="s">
        <v>8762</v>
      </c>
      <c r="J8129" s="6" t="s">
        <v>4</v>
      </c>
      <c r="K8129" s="6" t="s">
        <v>4</v>
      </c>
      <c r="L8129" s="6" t="s">
        <v>4</v>
      </c>
      <c r="M8129" s="6" t="s">
        <v>5</v>
      </c>
      <c r="N8129" s="6" t="s">
        <v>8760</v>
      </c>
      <c r="O8129" s="16">
        <v>44908</v>
      </c>
      <c r="P8129" s="6" t="s">
        <v>7</v>
      </c>
      <c r="Q8129" s="18">
        <v>2460.9899999999998</v>
      </c>
      <c r="R8129" s="18">
        <v>2460.9899999999998</v>
      </c>
      <c r="S8129" s="18">
        <v>0</v>
      </c>
      <c r="T8129" s="18">
        <v>0</v>
      </c>
      <c r="U8129" s="10">
        <f t="shared" si="254"/>
        <v>0</v>
      </c>
      <c r="V8129" s="20">
        <f t="shared" si="255"/>
        <v>0</v>
      </c>
    </row>
    <row r="8130" spans="1:22" outlineLevel="4" x14ac:dyDescent="0.35">
      <c r="A8130" s="6" t="s">
        <v>566</v>
      </c>
      <c r="B8130" s="6" t="s">
        <v>567</v>
      </c>
      <c r="C8130" s="12" t="s">
        <v>8724</v>
      </c>
      <c r="D8130" s="5" t="s">
        <v>8728</v>
      </c>
      <c r="E8130" s="6" t="s">
        <v>8728</v>
      </c>
      <c r="F8130" s="1" t="s">
        <v>573</v>
      </c>
      <c r="G8130" s="15" t="s">
        <v>4</v>
      </c>
      <c r="H8130" s="1" t="s">
        <v>8761</v>
      </c>
      <c r="I8130" s="2" t="s">
        <v>8762</v>
      </c>
      <c r="J8130" s="6" t="s">
        <v>4</v>
      </c>
      <c r="K8130" s="6" t="s">
        <v>4</v>
      </c>
      <c r="L8130" s="6" t="s">
        <v>4</v>
      </c>
      <c r="M8130" s="6" t="s">
        <v>5</v>
      </c>
      <c r="N8130" s="6" t="s">
        <v>8763</v>
      </c>
      <c r="O8130" s="16">
        <v>44916</v>
      </c>
      <c r="P8130" s="6" t="s">
        <v>7</v>
      </c>
      <c r="Q8130" s="18">
        <v>8113.32</v>
      </c>
      <c r="R8130" s="18">
        <v>8113.32</v>
      </c>
      <c r="S8130" s="18">
        <v>0</v>
      </c>
      <c r="T8130" s="18">
        <v>0</v>
      </c>
      <c r="U8130" s="10">
        <f t="shared" si="254"/>
        <v>0</v>
      </c>
      <c r="V8130" s="20">
        <f t="shared" si="255"/>
        <v>0</v>
      </c>
    </row>
    <row r="8131" spans="1:22" outlineLevel="4" x14ac:dyDescent="0.35">
      <c r="A8131" s="6" t="s">
        <v>566</v>
      </c>
      <c r="B8131" s="6" t="s">
        <v>567</v>
      </c>
      <c r="C8131" s="12" t="s">
        <v>8724</v>
      </c>
      <c r="D8131" s="5" t="s">
        <v>8728</v>
      </c>
      <c r="E8131" s="6" t="s">
        <v>8728</v>
      </c>
      <c r="F8131" s="1" t="s">
        <v>573</v>
      </c>
      <c r="G8131" s="15" t="s">
        <v>4</v>
      </c>
      <c r="H8131" s="1" t="s">
        <v>8761</v>
      </c>
      <c r="I8131" s="2" t="s">
        <v>8762</v>
      </c>
      <c r="J8131" s="6" t="s">
        <v>4</v>
      </c>
      <c r="K8131" s="6" t="s">
        <v>4</v>
      </c>
      <c r="L8131" s="6" t="s">
        <v>4</v>
      </c>
      <c r="M8131" s="6" t="s">
        <v>5</v>
      </c>
      <c r="N8131" s="6" t="s">
        <v>8764</v>
      </c>
      <c r="O8131" s="16">
        <v>44951</v>
      </c>
      <c r="P8131" s="6" t="s">
        <v>7</v>
      </c>
      <c r="Q8131" s="18">
        <v>7827.62</v>
      </c>
      <c r="R8131" s="18">
        <v>7827.62</v>
      </c>
      <c r="S8131" s="18">
        <v>0</v>
      </c>
      <c r="T8131" s="18">
        <v>0</v>
      </c>
      <c r="U8131" s="10">
        <f t="shared" ref="U8131:U8194" si="256">Q8131-R8131-S8131-T8131</f>
        <v>0</v>
      </c>
      <c r="V8131" s="20">
        <f t="shared" ref="V8131:V8194" si="257">Q8131-R8131-S8131-T8131</f>
        <v>0</v>
      </c>
    </row>
    <row r="8132" spans="1:22" outlineLevel="4" x14ac:dyDescent="0.35">
      <c r="A8132" s="6" t="s">
        <v>566</v>
      </c>
      <c r="B8132" s="6" t="s">
        <v>567</v>
      </c>
      <c r="C8132" s="12" t="s">
        <v>8724</v>
      </c>
      <c r="D8132" s="5" t="s">
        <v>8728</v>
      </c>
      <c r="E8132" s="6" t="s">
        <v>8728</v>
      </c>
      <c r="F8132" s="1" t="s">
        <v>573</v>
      </c>
      <c r="G8132" s="15" t="s">
        <v>4</v>
      </c>
      <c r="H8132" s="1" t="s">
        <v>8761</v>
      </c>
      <c r="I8132" s="2" t="s">
        <v>8762</v>
      </c>
      <c r="J8132" s="6" t="s">
        <v>4</v>
      </c>
      <c r="K8132" s="6" t="s">
        <v>4</v>
      </c>
      <c r="L8132" s="6" t="s">
        <v>4</v>
      </c>
      <c r="M8132" s="6" t="s">
        <v>5</v>
      </c>
      <c r="N8132" s="6" t="s">
        <v>8765</v>
      </c>
      <c r="O8132" s="16">
        <v>44966</v>
      </c>
      <c r="P8132" s="6" t="s">
        <v>7</v>
      </c>
      <c r="Q8132" s="18">
        <v>5169.07</v>
      </c>
      <c r="R8132" s="18">
        <v>5169.07</v>
      </c>
      <c r="S8132" s="18">
        <v>0</v>
      </c>
      <c r="T8132" s="18">
        <v>0</v>
      </c>
      <c r="U8132" s="10">
        <f t="shared" si="256"/>
        <v>0</v>
      </c>
      <c r="V8132" s="20">
        <f t="shared" si="257"/>
        <v>0</v>
      </c>
    </row>
    <row r="8133" spans="1:22" outlineLevel="4" x14ac:dyDescent="0.35">
      <c r="A8133" s="6" t="s">
        <v>566</v>
      </c>
      <c r="B8133" s="6" t="s">
        <v>567</v>
      </c>
      <c r="C8133" s="12" t="s">
        <v>8724</v>
      </c>
      <c r="D8133" s="5" t="s">
        <v>8728</v>
      </c>
      <c r="E8133" s="6" t="s">
        <v>8728</v>
      </c>
      <c r="F8133" s="1" t="s">
        <v>573</v>
      </c>
      <c r="G8133" s="15" t="s">
        <v>4</v>
      </c>
      <c r="H8133" s="1" t="s">
        <v>8761</v>
      </c>
      <c r="I8133" s="2" t="s">
        <v>8762</v>
      </c>
      <c r="J8133" s="6" t="s">
        <v>4</v>
      </c>
      <c r="K8133" s="6" t="s">
        <v>4</v>
      </c>
      <c r="L8133" s="6" t="s">
        <v>4</v>
      </c>
      <c r="M8133" s="6" t="s">
        <v>5</v>
      </c>
      <c r="N8133" s="6" t="s">
        <v>8766</v>
      </c>
      <c r="O8133" s="16">
        <v>44993</v>
      </c>
      <c r="P8133" s="6" t="s">
        <v>7</v>
      </c>
      <c r="Q8133" s="18">
        <v>9415.25</v>
      </c>
      <c r="R8133" s="18">
        <v>9415.25</v>
      </c>
      <c r="S8133" s="18">
        <v>0</v>
      </c>
      <c r="T8133" s="18">
        <v>0</v>
      </c>
      <c r="U8133" s="10">
        <f t="shared" si="256"/>
        <v>0</v>
      </c>
      <c r="V8133" s="20">
        <f t="shared" si="257"/>
        <v>0</v>
      </c>
    </row>
    <row r="8134" spans="1:22" outlineLevel="4" x14ac:dyDescent="0.35">
      <c r="A8134" s="6" t="s">
        <v>566</v>
      </c>
      <c r="B8134" s="6" t="s">
        <v>567</v>
      </c>
      <c r="C8134" s="12" t="s">
        <v>8724</v>
      </c>
      <c r="D8134" s="5" t="s">
        <v>8728</v>
      </c>
      <c r="E8134" s="6" t="s">
        <v>8728</v>
      </c>
      <c r="F8134" s="1" t="s">
        <v>573</v>
      </c>
      <c r="G8134" s="15" t="s">
        <v>4</v>
      </c>
      <c r="H8134" s="1" t="s">
        <v>8761</v>
      </c>
      <c r="I8134" s="2" t="s">
        <v>8762</v>
      </c>
      <c r="J8134" s="6" t="s">
        <v>4</v>
      </c>
      <c r="K8134" s="6" t="s">
        <v>4</v>
      </c>
      <c r="L8134" s="6" t="s">
        <v>4</v>
      </c>
      <c r="M8134" s="6" t="s">
        <v>5</v>
      </c>
      <c r="N8134" s="6" t="s">
        <v>8767</v>
      </c>
      <c r="O8134" s="16">
        <v>45022</v>
      </c>
      <c r="P8134" s="6" t="s">
        <v>7</v>
      </c>
      <c r="Q8134" s="18">
        <v>8847.2000000000007</v>
      </c>
      <c r="R8134" s="18">
        <v>8847.2000000000007</v>
      </c>
      <c r="S8134" s="18">
        <v>0</v>
      </c>
      <c r="T8134" s="18">
        <v>0</v>
      </c>
      <c r="U8134" s="10">
        <f t="shared" si="256"/>
        <v>0</v>
      </c>
      <c r="V8134" s="20">
        <f t="shared" si="257"/>
        <v>0</v>
      </c>
    </row>
    <row r="8135" spans="1:22" outlineLevel="4" x14ac:dyDescent="0.35">
      <c r="A8135" s="6" t="s">
        <v>566</v>
      </c>
      <c r="B8135" s="6" t="s">
        <v>567</v>
      </c>
      <c r="C8135" s="12" t="s">
        <v>8724</v>
      </c>
      <c r="D8135" s="5" t="s">
        <v>8728</v>
      </c>
      <c r="E8135" s="6" t="s">
        <v>8728</v>
      </c>
      <c r="F8135" s="1" t="s">
        <v>573</v>
      </c>
      <c r="G8135" s="15" t="s">
        <v>4</v>
      </c>
      <c r="H8135" s="1" t="s">
        <v>8761</v>
      </c>
      <c r="I8135" s="2" t="s">
        <v>8762</v>
      </c>
      <c r="J8135" s="6" t="s">
        <v>4</v>
      </c>
      <c r="K8135" s="6" t="s">
        <v>4</v>
      </c>
      <c r="L8135" s="6" t="s">
        <v>4</v>
      </c>
      <c r="M8135" s="6" t="s">
        <v>5</v>
      </c>
      <c r="N8135" s="6" t="s">
        <v>8768</v>
      </c>
      <c r="O8135" s="16">
        <v>45057</v>
      </c>
      <c r="P8135" s="6" t="s">
        <v>7</v>
      </c>
      <c r="Q8135" s="18">
        <v>7057.89</v>
      </c>
      <c r="R8135" s="18">
        <v>7057.89</v>
      </c>
      <c r="S8135" s="18">
        <v>0</v>
      </c>
      <c r="T8135" s="18">
        <v>0</v>
      </c>
      <c r="U8135" s="10">
        <f t="shared" si="256"/>
        <v>0</v>
      </c>
      <c r="V8135" s="20">
        <f t="shared" si="257"/>
        <v>0</v>
      </c>
    </row>
    <row r="8136" spans="1:22" outlineLevel="4" x14ac:dyDescent="0.35">
      <c r="A8136" s="6" t="s">
        <v>566</v>
      </c>
      <c r="B8136" s="6" t="s">
        <v>567</v>
      </c>
      <c r="C8136" s="12" t="s">
        <v>8724</v>
      </c>
      <c r="D8136" s="5" t="s">
        <v>8728</v>
      </c>
      <c r="E8136" s="6" t="s">
        <v>8728</v>
      </c>
      <c r="F8136" s="1" t="s">
        <v>573</v>
      </c>
      <c r="G8136" s="15" t="s">
        <v>4</v>
      </c>
      <c r="H8136" s="1" t="s">
        <v>8761</v>
      </c>
      <c r="I8136" s="2" t="s">
        <v>8762</v>
      </c>
      <c r="J8136" s="6" t="s">
        <v>4</v>
      </c>
      <c r="K8136" s="6" t="s">
        <v>4</v>
      </c>
      <c r="L8136" s="6" t="s">
        <v>4</v>
      </c>
      <c r="M8136" s="6" t="s">
        <v>5</v>
      </c>
      <c r="N8136" s="6" t="s">
        <v>8769</v>
      </c>
      <c r="O8136" s="16">
        <v>45085</v>
      </c>
      <c r="P8136" s="6" t="s">
        <v>7</v>
      </c>
      <c r="Q8136" s="18">
        <v>13133.37</v>
      </c>
      <c r="R8136" s="18">
        <v>13133.37</v>
      </c>
      <c r="S8136" s="18">
        <v>0</v>
      </c>
      <c r="T8136" s="18">
        <v>0</v>
      </c>
      <c r="U8136" s="10">
        <f t="shared" si="256"/>
        <v>0</v>
      </c>
      <c r="V8136" s="20">
        <f t="shared" si="257"/>
        <v>0</v>
      </c>
    </row>
    <row r="8137" spans="1:22" outlineLevel="3" x14ac:dyDescent="0.35">
      <c r="H8137" s="14" t="s">
        <v>12708</v>
      </c>
      <c r="O8137" s="16"/>
      <c r="Q8137" s="18">
        <f>SUBTOTAL(9,Q8129:Q8136)</f>
        <v>62024.71</v>
      </c>
      <c r="R8137" s="18">
        <f>SUBTOTAL(9,R8129:R8136)</f>
        <v>62024.71</v>
      </c>
      <c r="S8137" s="18">
        <f>SUBTOTAL(9,S8129:S8136)</f>
        <v>0</v>
      </c>
      <c r="T8137" s="18">
        <f>SUBTOTAL(9,T8129:T8136)</f>
        <v>0</v>
      </c>
      <c r="U8137" s="10">
        <f t="shared" si="256"/>
        <v>0</v>
      </c>
      <c r="V8137" s="20">
        <f t="shared" si="257"/>
        <v>0</v>
      </c>
    </row>
    <row r="8138" spans="1:22" outlineLevel="2" x14ac:dyDescent="0.35">
      <c r="C8138" s="13" t="s">
        <v>11109</v>
      </c>
      <c r="O8138" s="16"/>
      <c r="Q8138" s="18">
        <f>SUBTOTAL(9,Q8101:Q8136)</f>
        <v>3809576.6700000004</v>
      </c>
      <c r="R8138" s="18">
        <f>SUBTOTAL(9,R8101:R8136)</f>
        <v>2351353.7600000002</v>
      </c>
      <c r="S8138" s="18">
        <f>SUBTOTAL(9,S8101:S8136)</f>
        <v>1402556.68</v>
      </c>
      <c r="T8138" s="18">
        <f>SUBTOTAL(9,T8101:T8136)</f>
        <v>55666.23</v>
      </c>
      <c r="U8138" s="10">
        <f t="shared" si="256"/>
        <v>2.1100277081131935E-10</v>
      </c>
      <c r="V8138" s="20">
        <f t="shared" si="257"/>
        <v>2.1100277081131935E-10</v>
      </c>
    </row>
    <row r="8139" spans="1:22" outlineLevel="4" x14ac:dyDescent="0.35">
      <c r="A8139" s="6" t="s">
        <v>1200</v>
      </c>
      <c r="B8139" s="6" t="s">
        <v>1201</v>
      </c>
      <c r="C8139" s="12" t="s">
        <v>8770</v>
      </c>
      <c r="D8139" s="5" t="s">
        <v>8771</v>
      </c>
      <c r="E8139" s="6" t="s">
        <v>8771</v>
      </c>
      <c r="F8139" s="1" t="s">
        <v>4</v>
      </c>
      <c r="G8139" s="15" t="s">
        <v>1204</v>
      </c>
      <c r="H8139" s="1" t="s">
        <v>1206</v>
      </c>
      <c r="I8139" s="2" t="s">
        <v>1207</v>
      </c>
      <c r="J8139" s="6" t="s">
        <v>4</v>
      </c>
      <c r="K8139" s="6" t="s">
        <v>4</v>
      </c>
      <c r="L8139" s="6" t="s">
        <v>4</v>
      </c>
      <c r="M8139" s="6" t="s">
        <v>5</v>
      </c>
      <c r="N8139" s="6" t="s">
        <v>8772</v>
      </c>
      <c r="O8139" s="16">
        <v>44831</v>
      </c>
      <c r="P8139" s="6" t="s">
        <v>7</v>
      </c>
      <c r="Q8139" s="18">
        <v>148395.82999999999</v>
      </c>
      <c r="R8139" s="18">
        <v>0</v>
      </c>
      <c r="S8139" s="18">
        <v>148395.82999999999</v>
      </c>
      <c r="T8139" s="18">
        <v>0</v>
      </c>
      <c r="U8139" s="10">
        <f t="shared" si="256"/>
        <v>0</v>
      </c>
      <c r="V8139" s="20">
        <f t="shared" si="257"/>
        <v>0</v>
      </c>
    </row>
    <row r="8140" spans="1:22" outlineLevel="4" x14ac:dyDescent="0.35">
      <c r="A8140" s="6" t="s">
        <v>1200</v>
      </c>
      <c r="B8140" s="6" t="s">
        <v>1201</v>
      </c>
      <c r="C8140" s="12" t="s">
        <v>8770</v>
      </c>
      <c r="D8140" s="5" t="s">
        <v>8771</v>
      </c>
      <c r="E8140" s="6" t="s">
        <v>8771</v>
      </c>
      <c r="F8140" s="1" t="s">
        <v>4</v>
      </c>
      <c r="G8140" s="15" t="s">
        <v>1204</v>
      </c>
      <c r="H8140" s="1" t="s">
        <v>1206</v>
      </c>
      <c r="I8140" s="2" t="s">
        <v>1207</v>
      </c>
      <c r="J8140" s="6" t="s">
        <v>4</v>
      </c>
      <c r="K8140" s="6" t="s">
        <v>4</v>
      </c>
      <c r="L8140" s="6" t="s">
        <v>4</v>
      </c>
      <c r="M8140" s="6" t="s">
        <v>5</v>
      </c>
      <c r="N8140" s="6" t="s">
        <v>8773</v>
      </c>
      <c r="O8140" s="16">
        <v>44923</v>
      </c>
      <c r="P8140" s="6" t="s">
        <v>7</v>
      </c>
      <c r="Q8140" s="18">
        <v>148395.82</v>
      </c>
      <c r="R8140" s="18">
        <v>0</v>
      </c>
      <c r="S8140" s="18">
        <v>148395.82</v>
      </c>
      <c r="T8140" s="18">
        <v>0</v>
      </c>
      <c r="U8140" s="10">
        <f t="shared" si="256"/>
        <v>0</v>
      </c>
      <c r="V8140" s="20">
        <f t="shared" si="257"/>
        <v>0</v>
      </c>
    </row>
    <row r="8141" spans="1:22" outlineLevel="3" x14ac:dyDescent="0.35">
      <c r="H8141" s="14" t="s">
        <v>11554</v>
      </c>
      <c r="O8141" s="16"/>
      <c r="Q8141" s="18">
        <f>SUBTOTAL(9,Q8139:Q8140)</f>
        <v>296791.65000000002</v>
      </c>
      <c r="R8141" s="18">
        <f>SUBTOTAL(9,R8139:R8140)</f>
        <v>0</v>
      </c>
      <c r="S8141" s="18">
        <f>SUBTOTAL(9,S8139:S8140)</f>
        <v>296791.65000000002</v>
      </c>
      <c r="T8141" s="18">
        <f>SUBTOTAL(9,T8139:T8140)</f>
        <v>0</v>
      </c>
      <c r="U8141" s="10">
        <f t="shared" si="256"/>
        <v>0</v>
      </c>
      <c r="V8141" s="20">
        <f t="shared" si="257"/>
        <v>0</v>
      </c>
    </row>
    <row r="8142" spans="1:22" outlineLevel="2" x14ac:dyDescent="0.35">
      <c r="C8142" s="13" t="s">
        <v>11110</v>
      </c>
      <c r="O8142" s="16"/>
      <c r="Q8142" s="18">
        <f>SUBTOTAL(9,Q8139:Q8140)</f>
        <v>296791.65000000002</v>
      </c>
      <c r="R8142" s="18">
        <f>SUBTOTAL(9,R8139:R8140)</f>
        <v>0</v>
      </c>
      <c r="S8142" s="18">
        <f>SUBTOTAL(9,S8139:S8140)</f>
        <v>296791.65000000002</v>
      </c>
      <c r="T8142" s="18">
        <f>SUBTOTAL(9,T8139:T8140)</f>
        <v>0</v>
      </c>
      <c r="U8142" s="10">
        <f t="shared" si="256"/>
        <v>0</v>
      </c>
      <c r="V8142" s="20">
        <f t="shared" si="257"/>
        <v>0</v>
      </c>
    </row>
    <row r="8143" spans="1:22" outlineLevel="4" x14ac:dyDescent="0.35">
      <c r="A8143" s="6" t="s">
        <v>1200</v>
      </c>
      <c r="B8143" s="6" t="s">
        <v>1201</v>
      </c>
      <c r="C8143" s="12" t="s">
        <v>8774</v>
      </c>
      <c r="D8143" s="5" t="s">
        <v>8775</v>
      </c>
      <c r="E8143" s="6" t="s">
        <v>8775</v>
      </c>
      <c r="F8143" s="1" t="s">
        <v>4</v>
      </c>
      <c r="G8143" s="15" t="s">
        <v>1204</v>
      </c>
      <c r="H8143" s="1" t="s">
        <v>1206</v>
      </c>
      <c r="I8143" s="2" t="s">
        <v>1207</v>
      </c>
      <c r="J8143" s="6" t="s">
        <v>4</v>
      </c>
      <c r="K8143" s="6" t="s">
        <v>4</v>
      </c>
      <c r="L8143" s="6" t="s">
        <v>4</v>
      </c>
      <c r="M8143" s="6" t="s">
        <v>5</v>
      </c>
      <c r="N8143" s="6" t="s">
        <v>8776</v>
      </c>
      <c r="O8143" s="16">
        <v>44831</v>
      </c>
      <c r="P8143" s="6" t="s">
        <v>7</v>
      </c>
      <c r="Q8143" s="18">
        <v>388023.03</v>
      </c>
      <c r="R8143" s="18">
        <v>0</v>
      </c>
      <c r="S8143" s="18">
        <v>388023.03</v>
      </c>
      <c r="T8143" s="18">
        <v>0</v>
      </c>
      <c r="U8143" s="10">
        <f t="shared" si="256"/>
        <v>0</v>
      </c>
      <c r="V8143" s="20">
        <f t="shared" si="257"/>
        <v>0</v>
      </c>
    </row>
    <row r="8144" spans="1:22" outlineLevel="4" x14ac:dyDescent="0.35">
      <c r="A8144" s="6" t="s">
        <v>1200</v>
      </c>
      <c r="B8144" s="6" t="s">
        <v>1201</v>
      </c>
      <c r="C8144" s="12" t="s">
        <v>8774</v>
      </c>
      <c r="D8144" s="5" t="s">
        <v>8775</v>
      </c>
      <c r="E8144" s="6" t="s">
        <v>8775</v>
      </c>
      <c r="F8144" s="1" t="s">
        <v>4</v>
      </c>
      <c r="G8144" s="15" t="s">
        <v>1204</v>
      </c>
      <c r="H8144" s="1" t="s">
        <v>1206</v>
      </c>
      <c r="I8144" s="2" t="s">
        <v>1207</v>
      </c>
      <c r="J8144" s="6" t="s">
        <v>4</v>
      </c>
      <c r="K8144" s="6" t="s">
        <v>4</v>
      </c>
      <c r="L8144" s="6" t="s">
        <v>4</v>
      </c>
      <c r="M8144" s="6" t="s">
        <v>5</v>
      </c>
      <c r="N8144" s="6" t="s">
        <v>8777</v>
      </c>
      <c r="O8144" s="16">
        <v>44923</v>
      </c>
      <c r="P8144" s="6" t="s">
        <v>7</v>
      </c>
      <c r="Q8144" s="18">
        <v>388023.03</v>
      </c>
      <c r="R8144" s="18">
        <v>0</v>
      </c>
      <c r="S8144" s="18">
        <v>388023.03</v>
      </c>
      <c r="T8144" s="18">
        <v>0</v>
      </c>
      <c r="U8144" s="10">
        <f t="shared" si="256"/>
        <v>0</v>
      </c>
      <c r="V8144" s="20">
        <f t="shared" si="257"/>
        <v>0</v>
      </c>
    </row>
    <row r="8145" spans="1:22" outlineLevel="3" x14ac:dyDescent="0.35">
      <c r="H8145" s="14" t="s">
        <v>11554</v>
      </c>
      <c r="O8145" s="16"/>
      <c r="Q8145" s="18">
        <f>SUBTOTAL(9,Q8143:Q8144)</f>
        <v>776046.06</v>
      </c>
      <c r="R8145" s="18">
        <f>SUBTOTAL(9,R8143:R8144)</f>
        <v>0</v>
      </c>
      <c r="S8145" s="18">
        <f>SUBTOTAL(9,S8143:S8144)</f>
        <v>776046.06</v>
      </c>
      <c r="T8145" s="18">
        <f>SUBTOTAL(9,T8143:T8144)</f>
        <v>0</v>
      </c>
      <c r="U8145" s="10">
        <f t="shared" si="256"/>
        <v>0</v>
      </c>
      <c r="V8145" s="20">
        <f t="shared" si="257"/>
        <v>0</v>
      </c>
    </row>
    <row r="8146" spans="1:22" ht="29" outlineLevel="4" x14ac:dyDescent="0.35">
      <c r="A8146" s="6" t="s">
        <v>743</v>
      </c>
      <c r="B8146" s="6" t="s">
        <v>744</v>
      </c>
      <c r="C8146" s="12" t="s">
        <v>8774</v>
      </c>
      <c r="D8146" s="5" t="s">
        <v>8778</v>
      </c>
      <c r="E8146" s="6" t="s">
        <v>8779</v>
      </c>
      <c r="F8146" s="1" t="s">
        <v>13022</v>
      </c>
      <c r="G8146" s="15" t="s">
        <v>4</v>
      </c>
      <c r="H8146" s="1" t="s">
        <v>8781</v>
      </c>
      <c r="I8146" s="2" t="s">
        <v>8782</v>
      </c>
      <c r="J8146" s="6" t="s">
        <v>4</v>
      </c>
      <c r="K8146" s="6" t="s">
        <v>4</v>
      </c>
      <c r="L8146" s="6" t="s">
        <v>4</v>
      </c>
      <c r="M8146" s="6" t="s">
        <v>5</v>
      </c>
      <c r="N8146" s="6" t="s">
        <v>8780</v>
      </c>
      <c r="O8146" s="16">
        <v>44811</v>
      </c>
      <c r="P8146" s="6" t="s">
        <v>7</v>
      </c>
      <c r="Q8146" s="18">
        <v>640.63</v>
      </c>
      <c r="R8146" s="18">
        <v>640.63</v>
      </c>
      <c r="S8146" s="18">
        <v>0</v>
      </c>
      <c r="T8146" s="18">
        <v>0</v>
      </c>
      <c r="U8146" s="10">
        <f t="shared" si="256"/>
        <v>0</v>
      </c>
      <c r="V8146" s="20">
        <f t="shared" si="257"/>
        <v>0</v>
      </c>
    </row>
    <row r="8147" spans="1:22" outlineLevel="3" x14ac:dyDescent="0.35">
      <c r="H8147" s="14" t="s">
        <v>12709</v>
      </c>
      <c r="O8147" s="16"/>
      <c r="Q8147" s="18">
        <f>SUBTOTAL(9,Q8146:Q8146)</f>
        <v>640.63</v>
      </c>
      <c r="R8147" s="18">
        <f>SUBTOTAL(9,R8146:R8146)</f>
        <v>640.63</v>
      </c>
      <c r="S8147" s="18">
        <f>SUBTOTAL(9,S8146:S8146)</f>
        <v>0</v>
      </c>
      <c r="T8147" s="18">
        <f>SUBTOTAL(9,T8146:T8146)</f>
        <v>0</v>
      </c>
      <c r="U8147" s="10">
        <f t="shared" si="256"/>
        <v>0</v>
      </c>
      <c r="V8147" s="20">
        <f t="shared" si="257"/>
        <v>0</v>
      </c>
    </row>
    <row r="8148" spans="1:22" ht="29" outlineLevel="4" x14ac:dyDescent="0.35">
      <c r="A8148" s="6" t="s">
        <v>743</v>
      </c>
      <c r="B8148" s="6" t="s">
        <v>744</v>
      </c>
      <c r="C8148" s="12" t="s">
        <v>8774</v>
      </c>
      <c r="D8148" s="5" t="s">
        <v>8778</v>
      </c>
      <c r="E8148" s="6" t="s">
        <v>8779</v>
      </c>
      <c r="F8148" s="1" t="s">
        <v>13024</v>
      </c>
      <c r="G8148" s="15" t="s">
        <v>4</v>
      </c>
      <c r="H8148" s="1" t="s">
        <v>8784</v>
      </c>
      <c r="I8148" s="2" t="s">
        <v>8785</v>
      </c>
      <c r="J8148" s="6" t="s">
        <v>4</v>
      </c>
      <c r="K8148" s="6" t="s">
        <v>4</v>
      </c>
      <c r="L8148" s="6" t="s">
        <v>4</v>
      </c>
      <c r="M8148" s="6" t="s">
        <v>5</v>
      </c>
      <c r="N8148" s="6" t="s">
        <v>8783</v>
      </c>
      <c r="O8148" s="16">
        <v>45027</v>
      </c>
      <c r="P8148" s="6" t="s">
        <v>7</v>
      </c>
      <c r="Q8148" s="18">
        <v>49695.63</v>
      </c>
      <c r="R8148" s="18">
        <v>49695.63</v>
      </c>
      <c r="S8148" s="18">
        <v>0</v>
      </c>
      <c r="T8148" s="18">
        <v>0</v>
      </c>
      <c r="U8148" s="10">
        <f t="shared" si="256"/>
        <v>0</v>
      </c>
      <c r="V8148" s="20">
        <f t="shared" si="257"/>
        <v>0</v>
      </c>
    </row>
    <row r="8149" spans="1:22" ht="29" outlineLevel="4" x14ac:dyDescent="0.35">
      <c r="A8149" s="6" t="s">
        <v>743</v>
      </c>
      <c r="B8149" s="6" t="s">
        <v>744</v>
      </c>
      <c r="C8149" s="12" t="s">
        <v>8774</v>
      </c>
      <c r="D8149" s="5" t="s">
        <v>8778</v>
      </c>
      <c r="E8149" s="6" t="s">
        <v>8779</v>
      </c>
      <c r="F8149" s="1" t="s">
        <v>13024</v>
      </c>
      <c r="G8149" s="15" t="s">
        <v>4</v>
      </c>
      <c r="H8149" s="1" t="s">
        <v>8784</v>
      </c>
      <c r="I8149" s="2" t="s">
        <v>8785</v>
      </c>
      <c r="J8149" s="6" t="s">
        <v>4</v>
      </c>
      <c r="K8149" s="6" t="s">
        <v>4</v>
      </c>
      <c r="L8149" s="6" t="s">
        <v>4</v>
      </c>
      <c r="M8149" s="6" t="s">
        <v>5</v>
      </c>
      <c r="N8149" s="6" t="s">
        <v>8786</v>
      </c>
      <c r="O8149" s="16">
        <v>45049</v>
      </c>
      <c r="P8149" s="6" t="s">
        <v>7</v>
      </c>
      <c r="Q8149" s="18">
        <v>166609.91</v>
      </c>
      <c r="R8149" s="18">
        <v>166609.91</v>
      </c>
      <c r="S8149" s="18">
        <v>0</v>
      </c>
      <c r="T8149" s="18">
        <v>0</v>
      </c>
      <c r="U8149" s="10">
        <f t="shared" si="256"/>
        <v>0</v>
      </c>
      <c r="V8149" s="20">
        <f t="shared" si="257"/>
        <v>0</v>
      </c>
    </row>
    <row r="8150" spans="1:22" ht="29" outlineLevel="4" x14ac:dyDescent="0.35">
      <c r="A8150" s="6" t="s">
        <v>743</v>
      </c>
      <c r="B8150" s="6" t="s">
        <v>744</v>
      </c>
      <c r="C8150" s="12" t="s">
        <v>8774</v>
      </c>
      <c r="D8150" s="5" t="s">
        <v>8778</v>
      </c>
      <c r="E8150" s="6" t="s">
        <v>8779</v>
      </c>
      <c r="F8150" s="1" t="s">
        <v>13024</v>
      </c>
      <c r="G8150" s="15" t="s">
        <v>4</v>
      </c>
      <c r="H8150" s="1" t="s">
        <v>8784</v>
      </c>
      <c r="I8150" s="2" t="s">
        <v>8785</v>
      </c>
      <c r="J8150" s="6" t="s">
        <v>4</v>
      </c>
      <c r="K8150" s="6" t="s">
        <v>4</v>
      </c>
      <c r="L8150" s="6" t="s">
        <v>4</v>
      </c>
      <c r="M8150" s="6" t="s">
        <v>5</v>
      </c>
      <c r="N8150" s="6" t="s">
        <v>8787</v>
      </c>
      <c r="O8150" s="16">
        <v>45092</v>
      </c>
      <c r="P8150" s="6" t="s">
        <v>7</v>
      </c>
      <c r="Q8150" s="18">
        <v>106695.27</v>
      </c>
      <c r="R8150" s="18">
        <v>106695.27</v>
      </c>
      <c r="S8150" s="18">
        <v>0</v>
      </c>
      <c r="T8150" s="18">
        <v>0</v>
      </c>
      <c r="U8150" s="10">
        <f t="shared" si="256"/>
        <v>0</v>
      </c>
      <c r="V8150" s="20">
        <f t="shared" si="257"/>
        <v>0</v>
      </c>
    </row>
    <row r="8151" spans="1:22" outlineLevel="3" x14ac:dyDescent="0.35">
      <c r="H8151" s="14" t="s">
        <v>12710</v>
      </c>
      <c r="O8151" s="16"/>
      <c r="Q8151" s="18">
        <f>SUBTOTAL(9,Q8148:Q8150)</f>
        <v>323000.81</v>
      </c>
      <c r="R8151" s="18">
        <f>SUBTOTAL(9,R8148:R8150)</f>
        <v>323000.81</v>
      </c>
      <c r="S8151" s="18">
        <f>SUBTOTAL(9,S8148:S8150)</f>
        <v>0</v>
      </c>
      <c r="T8151" s="18">
        <f>SUBTOTAL(9,T8148:T8150)</f>
        <v>0</v>
      </c>
      <c r="U8151" s="10">
        <f t="shared" si="256"/>
        <v>0</v>
      </c>
      <c r="V8151" s="20">
        <f t="shared" si="257"/>
        <v>0</v>
      </c>
    </row>
    <row r="8152" spans="1:22" ht="29" outlineLevel="4" x14ac:dyDescent="0.35">
      <c r="A8152" s="6" t="s">
        <v>743</v>
      </c>
      <c r="B8152" s="6" t="s">
        <v>744</v>
      </c>
      <c r="C8152" s="12" t="s">
        <v>8774</v>
      </c>
      <c r="D8152" s="5" t="s">
        <v>8778</v>
      </c>
      <c r="E8152" s="6" t="s">
        <v>8779</v>
      </c>
      <c r="F8152" s="1" t="s">
        <v>13024</v>
      </c>
      <c r="G8152" s="15" t="s">
        <v>4</v>
      </c>
      <c r="H8152" s="1" t="s">
        <v>8790</v>
      </c>
      <c r="I8152" s="2" t="s">
        <v>8791</v>
      </c>
      <c r="J8152" s="6" t="s">
        <v>4</v>
      </c>
      <c r="K8152" s="6" t="s">
        <v>4</v>
      </c>
      <c r="L8152" s="6" t="s">
        <v>4</v>
      </c>
      <c r="M8152" s="6" t="s">
        <v>5</v>
      </c>
      <c r="N8152" s="6" t="s">
        <v>8788</v>
      </c>
      <c r="O8152" s="16">
        <v>44748</v>
      </c>
      <c r="P8152" s="6" t="s">
        <v>8789</v>
      </c>
      <c r="Q8152" s="18">
        <v>194088.62</v>
      </c>
      <c r="R8152" s="18">
        <v>194088.62</v>
      </c>
      <c r="S8152" s="18">
        <v>0</v>
      </c>
      <c r="T8152" s="18">
        <v>0</v>
      </c>
      <c r="U8152" s="10">
        <f t="shared" si="256"/>
        <v>0</v>
      </c>
      <c r="V8152" s="20">
        <f t="shared" si="257"/>
        <v>0</v>
      </c>
    </row>
    <row r="8153" spans="1:22" ht="29" outlineLevel="4" x14ac:dyDescent="0.35">
      <c r="A8153" s="6" t="s">
        <v>743</v>
      </c>
      <c r="B8153" s="6" t="s">
        <v>744</v>
      </c>
      <c r="C8153" s="12" t="s">
        <v>8774</v>
      </c>
      <c r="D8153" s="5" t="s">
        <v>8778</v>
      </c>
      <c r="E8153" s="6" t="s">
        <v>8779</v>
      </c>
      <c r="F8153" s="1" t="s">
        <v>13024</v>
      </c>
      <c r="G8153" s="15" t="s">
        <v>4</v>
      </c>
      <c r="H8153" s="1" t="s">
        <v>8790</v>
      </c>
      <c r="I8153" s="2" t="s">
        <v>8791</v>
      </c>
      <c r="J8153" s="6" t="s">
        <v>4</v>
      </c>
      <c r="K8153" s="6" t="s">
        <v>4</v>
      </c>
      <c r="L8153" s="6" t="s">
        <v>4</v>
      </c>
      <c r="M8153" s="6" t="s">
        <v>5</v>
      </c>
      <c r="N8153" s="6" t="s">
        <v>8792</v>
      </c>
      <c r="O8153" s="16">
        <v>44763</v>
      </c>
      <c r="P8153" s="6" t="s">
        <v>7</v>
      </c>
      <c r="Q8153" s="18">
        <v>281029.14</v>
      </c>
      <c r="R8153" s="18">
        <v>281029.14</v>
      </c>
      <c r="S8153" s="18">
        <v>0</v>
      </c>
      <c r="T8153" s="18">
        <v>0</v>
      </c>
      <c r="U8153" s="10">
        <f t="shared" si="256"/>
        <v>0</v>
      </c>
      <c r="V8153" s="20">
        <f t="shared" si="257"/>
        <v>0</v>
      </c>
    </row>
    <row r="8154" spans="1:22" ht="29" outlineLevel="4" x14ac:dyDescent="0.35">
      <c r="A8154" s="6" t="s">
        <v>743</v>
      </c>
      <c r="B8154" s="6" t="s">
        <v>744</v>
      </c>
      <c r="C8154" s="12" t="s">
        <v>8774</v>
      </c>
      <c r="D8154" s="5" t="s">
        <v>8778</v>
      </c>
      <c r="E8154" s="6" t="s">
        <v>8779</v>
      </c>
      <c r="F8154" s="1" t="s">
        <v>13024</v>
      </c>
      <c r="G8154" s="15" t="s">
        <v>4</v>
      </c>
      <c r="H8154" s="1" t="s">
        <v>8790</v>
      </c>
      <c r="I8154" s="2" t="s">
        <v>8791</v>
      </c>
      <c r="J8154" s="6" t="s">
        <v>4</v>
      </c>
      <c r="K8154" s="6" t="s">
        <v>4</v>
      </c>
      <c r="L8154" s="6" t="s">
        <v>4</v>
      </c>
      <c r="M8154" s="6" t="s">
        <v>5</v>
      </c>
      <c r="N8154" s="6" t="s">
        <v>8793</v>
      </c>
      <c r="O8154" s="16">
        <v>44943</v>
      </c>
      <c r="P8154" s="6" t="s">
        <v>7</v>
      </c>
      <c r="Q8154" s="18">
        <v>428359.79</v>
      </c>
      <c r="R8154" s="18">
        <v>428359.79</v>
      </c>
      <c r="S8154" s="18">
        <v>0</v>
      </c>
      <c r="T8154" s="18">
        <v>0</v>
      </c>
      <c r="U8154" s="10">
        <f t="shared" si="256"/>
        <v>0</v>
      </c>
      <c r="V8154" s="20">
        <f t="shared" si="257"/>
        <v>0</v>
      </c>
    </row>
    <row r="8155" spans="1:22" ht="29" outlineLevel="4" x14ac:dyDescent="0.35">
      <c r="A8155" s="6" t="s">
        <v>743</v>
      </c>
      <c r="B8155" s="6" t="s">
        <v>744</v>
      </c>
      <c r="C8155" s="12" t="s">
        <v>8774</v>
      </c>
      <c r="D8155" s="5" t="s">
        <v>8778</v>
      </c>
      <c r="E8155" s="6" t="s">
        <v>8779</v>
      </c>
      <c r="F8155" s="1" t="s">
        <v>13024</v>
      </c>
      <c r="G8155" s="15" t="s">
        <v>4</v>
      </c>
      <c r="H8155" s="1" t="s">
        <v>8790</v>
      </c>
      <c r="I8155" s="2" t="s">
        <v>8791</v>
      </c>
      <c r="J8155" s="6" t="s">
        <v>4</v>
      </c>
      <c r="K8155" s="6" t="s">
        <v>4</v>
      </c>
      <c r="L8155" s="6" t="s">
        <v>4</v>
      </c>
      <c r="M8155" s="6" t="s">
        <v>5</v>
      </c>
      <c r="N8155" s="6" t="s">
        <v>8794</v>
      </c>
      <c r="O8155" s="16">
        <v>45105</v>
      </c>
      <c r="P8155" s="6" t="s">
        <v>7</v>
      </c>
      <c r="Q8155" s="18">
        <v>1322470.3999999999</v>
      </c>
      <c r="R8155" s="18">
        <v>1322470.3999999999</v>
      </c>
      <c r="S8155" s="18">
        <v>0</v>
      </c>
      <c r="T8155" s="18">
        <v>0</v>
      </c>
      <c r="U8155" s="10">
        <f t="shared" si="256"/>
        <v>0</v>
      </c>
      <c r="V8155" s="20">
        <f t="shared" si="257"/>
        <v>0</v>
      </c>
    </row>
    <row r="8156" spans="1:22" outlineLevel="3" x14ac:dyDescent="0.35">
      <c r="H8156" s="14" t="s">
        <v>12711</v>
      </c>
      <c r="O8156" s="16"/>
      <c r="Q8156" s="18">
        <f>SUBTOTAL(9,Q8152:Q8155)</f>
        <v>2225947.9500000002</v>
      </c>
      <c r="R8156" s="18">
        <f>SUBTOTAL(9,R8152:R8155)</f>
        <v>2225947.9500000002</v>
      </c>
      <c r="S8156" s="18">
        <f>SUBTOTAL(9,S8152:S8155)</f>
        <v>0</v>
      </c>
      <c r="T8156" s="18">
        <f>SUBTOTAL(9,T8152:T8155)</f>
        <v>0</v>
      </c>
      <c r="U8156" s="10">
        <f t="shared" si="256"/>
        <v>0</v>
      </c>
      <c r="V8156" s="20">
        <f t="shared" si="257"/>
        <v>0</v>
      </c>
    </row>
    <row r="8157" spans="1:22" outlineLevel="2" x14ac:dyDescent="0.35">
      <c r="C8157" s="13" t="s">
        <v>11111</v>
      </c>
      <c r="O8157" s="16"/>
      <c r="Q8157" s="18">
        <f>SUBTOTAL(9,Q8143:Q8155)</f>
        <v>3325635.45</v>
      </c>
      <c r="R8157" s="18">
        <f>SUBTOTAL(9,R8143:R8155)</f>
        <v>2549589.3899999997</v>
      </c>
      <c r="S8157" s="18">
        <f>SUBTOTAL(9,S8143:S8155)</f>
        <v>776046.06</v>
      </c>
      <c r="T8157" s="18">
        <f>SUBTOTAL(9,T8143:T8155)</f>
        <v>0</v>
      </c>
      <c r="U8157" s="10">
        <f t="shared" si="256"/>
        <v>4.6566128730773926E-10</v>
      </c>
      <c r="V8157" s="20">
        <f t="shared" si="257"/>
        <v>4.6566128730773926E-10</v>
      </c>
    </row>
    <row r="8158" spans="1:22" outlineLevel="4" x14ac:dyDescent="0.35">
      <c r="A8158" s="6" t="s">
        <v>1200</v>
      </c>
      <c r="B8158" s="6" t="s">
        <v>1201</v>
      </c>
      <c r="C8158" s="12" t="s">
        <v>8795</v>
      </c>
      <c r="D8158" s="5" t="s">
        <v>8796</v>
      </c>
      <c r="E8158" s="6" t="s">
        <v>8796</v>
      </c>
      <c r="F8158" s="1" t="s">
        <v>4</v>
      </c>
      <c r="G8158" s="15" t="s">
        <v>1204</v>
      </c>
      <c r="H8158" s="1" t="s">
        <v>1206</v>
      </c>
      <c r="I8158" s="2" t="s">
        <v>1207</v>
      </c>
      <c r="J8158" s="6" t="s">
        <v>4</v>
      </c>
      <c r="K8158" s="6" t="s">
        <v>4</v>
      </c>
      <c r="L8158" s="6" t="s">
        <v>4</v>
      </c>
      <c r="M8158" s="6" t="s">
        <v>5</v>
      </c>
      <c r="N8158" s="6" t="s">
        <v>8797</v>
      </c>
      <c r="O8158" s="16">
        <v>44831</v>
      </c>
      <c r="P8158" s="6" t="s">
        <v>7</v>
      </c>
      <c r="Q8158" s="18">
        <v>7191.99</v>
      </c>
      <c r="R8158" s="18">
        <v>0</v>
      </c>
      <c r="S8158" s="18">
        <v>7191.99</v>
      </c>
      <c r="T8158" s="18">
        <v>0</v>
      </c>
      <c r="U8158" s="10">
        <f t="shared" si="256"/>
        <v>0</v>
      </c>
      <c r="V8158" s="20">
        <f t="shared" si="257"/>
        <v>0</v>
      </c>
    </row>
    <row r="8159" spans="1:22" outlineLevel="4" x14ac:dyDescent="0.35">
      <c r="A8159" s="6" t="s">
        <v>1200</v>
      </c>
      <c r="B8159" s="6" t="s">
        <v>1201</v>
      </c>
      <c r="C8159" s="12" t="s">
        <v>8795</v>
      </c>
      <c r="D8159" s="5" t="s">
        <v>8796</v>
      </c>
      <c r="E8159" s="6" t="s">
        <v>8796</v>
      </c>
      <c r="F8159" s="1" t="s">
        <v>4</v>
      </c>
      <c r="G8159" s="15" t="s">
        <v>1204</v>
      </c>
      <c r="H8159" s="1" t="s">
        <v>1206</v>
      </c>
      <c r="I8159" s="2" t="s">
        <v>1207</v>
      </c>
      <c r="J8159" s="6" t="s">
        <v>4</v>
      </c>
      <c r="K8159" s="6" t="s">
        <v>4</v>
      </c>
      <c r="L8159" s="6" t="s">
        <v>4</v>
      </c>
      <c r="M8159" s="6" t="s">
        <v>5</v>
      </c>
      <c r="N8159" s="6" t="s">
        <v>8798</v>
      </c>
      <c r="O8159" s="16">
        <v>44923</v>
      </c>
      <c r="P8159" s="6" t="s">
        <v>7</v>
      </c>
      <c r="Q8159" s="18">
        <v>7191.98</v>
      </c>
      <c r="R8159" s="18">
        <v>0</v>
      </c>
      <c r="S8159" s="18">
        <v>7191.98</v>
      </c>
      <c r="T8159" s="18">
        <v>0</v>
      </c>
      <c r="U8159" s="10">
        <f t="shared" si="256"/>
        <v>0</v>
      </c>
      <c r="V8159" s="20">
        <f t="shared" si="257"/>
        <v>0</v>
      </c>
    </row>
    <row r="8160" spans="1:22" outlineLevel="3" x14ac:dyDescent="0.35">
      <c r="H8160" s="14" t="s">
        <v>11554</v>
      </c>
      <c r="O8160" s="16"/>
      <c r="Q8160" s="18">
        <f>SUBTOTAL(9,Q8158:Q8159)</f>
        <v>14383.97</v>
      </c>
      <c r="R8160" s="18">
        <f>SUBTOTAL(9,R8158:R8159)</f>
        <v>0</v>
      </c>
      <c r="S8160" s="18">
        <f>SUBTOTAL(9,S8158:S8159)</f>
        <v>14383.97</v>
      </c>
      <c r="T8160" s="18">
        <f>SUBTOTAL(9,T8158:T8159)</f>
        <v>0</v>
      </c>
      <c r="U8160" s="10">
        <f t="shared" si="256"/>
        <v>0</v>
      </c>
      <c r="V8160" s="20">
        <f t="shared" si="257"/>
        <v>0</v>
      </c>
    </row>
    <row r="8161" spans="1:22" outlineLevel="2" x14ac:dyDescent="0.35">
      <c r="C8161" s="13" t="s">
        <v>11112</v>
      </c>
      <c r="O8161" s="16"/>
      <c r="Q8161" s="18">
        <f>SUBTOTAL(9,Q8158:Q8159)</f>
        <v>14383.97</v>
      </c>
      <c r="R8161" s="18">
        <f>SUBTOTAL(9,R8158:R8159)</f>
        <v>0</v>
      </c>
      <c r="S8161" s="18">
        <f>SUBTOTAL(9,S8158:S8159)</f>
        <v>14383.97</v>
      </c>
      <c r="T8161" s="18">
        <f>SUBTOTAL(9,T8158:T8159)</f>
        <v>0</v>
      </c>
      <c r="U8161" s="10">
        <f t="shared" si="256"/>
        <v>0</v>
      </c>
      <c r="V8161" s="20">
        <f t="shared" si="257"/>
        <v>0</v>
      </c>
    </row>
    <row r="8162" spans="1:22" outlineLevel="4" x14ac:dyDescent="0.35">
      <c r="A8162" s="6" t="s">
        <v>1200</v>
      </c>
      <c r="B8162" s="6" t="s">
        <v>1201</v>
      </c>
      <c r="C8162" s="12" t="s">
        <v>8799</v>
      </c>
      <c r="D8162" s="5" t="s">
        <v>8800</v>
      </c>
      <c r="E8162" s="6" t="s">
        <v>8800</v>
      </c>
      <c r="F8162" s="1" t="s">
        <v>4</v>
      </c>
      <c r="G8162" s="15" t="s">
        <v>1204</v>
      </c>
      <c r="H8162" s="1" t="s">
        <v>1206</v>
      </c>
      <c r="I8162" s="2" t="s">
        <v>1207</v>
      </c>
      <c r="J8162" s="6" t="s">
        <v>4</v>
      </c>
      <c r="K8162" s="6" t="s">
        <v>4</v>
      </c>
      <c r="L8162" s="6" t="s">
        <v>4</v>
      </c>
      <c r="M8162" s="6" t="s">
        <v>5</v>
      </c>
      <c r="N8162" s="6" t="s">
        <v>8801</v>
      </c>
      <c r="O8162" s="16">
        <v>44831</v>
      </c>
      <c r="P8162" s="6" t="s">
        <v>7</v>
      </c>
      <c r="Q8162" s="18">
        <v>21148.26</v>
      </c>
      <c r="R8162" s="18">
        <v>0</v>
      </c>
      <c r="S8162" s="18">
        <v>21148.26</v>
      </c>
      <c r="T8162" s="18">
        <v>0</v>
      </c>
      <c r="U8162" s="10">
        <f t="shared" si="256"/>
        <v>0</v>
      </c>
      <c r="V8162" s="20">
        <f t="shared" si="257"/>
        <v>0</v>
      </c>
    </row>
    <row r="8163" spans="1:22" outlineLevel="4" x14ac:dyDescent="0.35">
      <c r="A8163" s="6" t="s">
        <v>1200</v>
      </c>
      <c r="B8163" s="6" t="s">
        <v>1201</v>
      </c>
      <c r="C8163" s="12" t="s">
        <v>8799</v>
      </c>
      <c r="D8163" s="5" t="s">
        <v>8800</v>
      </c>
      <c r="E8163" s="6" t="s">
        <v>8800</v>
      </c>
      <c r="F8163" s="1" t="s">
        <v>4</v>
      </c>
      <c r="G8163" s="15" t="s">
        <v>1204</v>
      </c>
      <c r="H8163" s="1" t="s">
        <v>1206</v>
      </c>
      <c r="I8163" s="2" t="s">
        <v>1207</v>
      </c>
      <c r="J8163" s="6" t="s">
        <v>4</v>
      </c>
      <c r="K8163" s="6" t="s">
        <v>4</v>
      </c>
      <c r="L8163" s="6" t="s">
        <v>4</v>
      </c>
      <c r="M8163" s="6" t="s">
        <v>5</v>
      </c>
      <c r="N8163" s="6" t="s">
        <v>8802</v>
      </c>
      <c r="O8163" s="16">
        <v>44923</v>
      </c>
      <c r="P8163" s="6" t="s">
        <v>7</v>
      </c>
      <c r="Q8163" s="18">
        <v>21148.25</v>
      </c>
      <c r="R8163" s="18">
        <v>0</v>
      </c>
      <c r="S8163" s="18">
        <v>21148.25</v>
      </c>
      <c r="T8163" s="18">
        <v>0</v>
      </c>
      <c r="U8163" s="10">
        <f t="shared" si="256"/>
        <v>0</v>
      </c>
      <c r="V8163" s="20">
        <f t="shared" si="257"/>
        <v>0</v>
      </c>
    </row>
    <row r="8164" spans="1:22" outlineLevel="3" x14ac:dyDescent="0.35">
      <c r="H8164" s="14" t="s">
        <v>11554</v>
      </c>
      <c r="O8164" s="16"/>
      <c r="Q8164" s="18">
        <f>SUBTOTAL(9,Q8162:Q8163)</f>
        <v>42296.509999999995</v>
      </c>
      <c r="R8164" s="18">
        <f>SUBTOTAL(9,R8162:R8163)</f>
        <v>0</v>
      </c>
      <c r="S8164" s="18">
        <f>SUBTOTAL(9,S8162:S8163)</f>
        <v>42296.509999999995</v>
      </c>
      <c r="T8164" s="18">
        <f>SUBTOTAL(9,T8162:T8163)</f>
        <v>0</v>
      </c>
      <c r="U8164" s="10">
        <f t="shared" si="256"/>
        <v>0</v>
      </c>
      <c r="V8164" s="20">
        <f t="shared" si="257"/>
        <v>0</v>
      </c>
    </row>
    <row r="8165" spans="1:22" ht="29" outlineLevel="4" x14ac:dyDescent="0.35">
      <c r="A8165" s="6" t="s">
        <v>743</v>
      </c>
      <c r="B8165" s="6" t="s">
        <v>744</v>
      </c>
      <c r="C8165" s="12" t="s">
        <v>8799</v>
      </c>
      <c r="D8165" s="5" t="s">
        <v>8803</v>
      </c>
      <c r="E8165" s="6" t="s">
        <v>8803</v>
      </c>
      <c r="F8165" s="1" t="s">
        <v>13024</v>
      </c>
      <c r="G8165" s="15" t="s">
        <v>4</v>
      </c>
      <c r="H8165" s="1" t="s">
        <v>8807</v>
      </c>
      <c r="I8165" s="2" t="s">
        <v>8808</v>
      </c>
      <c r="J8165" s="6" t="s">
        <v>8804</v>
      </c>
      <c r="K8165" s="6" t="s">
        <v>4</v>
      </c>
      <c r="L8165" s="6" t="s">
        <v>4</v>
      </c>
      <c r="M8165" s="6" t="s">
        <v>5</v>
      </c>
      <c r="N8165" s="6" t="s">
        <v>8805</v>
      </c>
      <c r="O8165" s="16">
        <v>44823</v>
      </c>
      <c r="P8165" s="6" t="s">
        <v>8806</v>
      </c>
      <c r="Q8165" s="18">
        <v>15902.74</v>
      </c>
      <c r="R8165" s="18">
        <v>15902.74</v>
      </c>
      <c r="S8165" s="18">
        <v>0</v>
      </c>
      <c r="T8165" s="18">
        <v>0</v>
      </c>
      <c r="U8165" s="10">
        <f t="shared" si="256"/>
        <v>0</v>
      </c>
      <c r="V8165" s="20">
        <f t="shared" si="257"/>
        <v>0</v>
      </c>
    </row>
    <row r="8166" spans="1:22" outlineLevel="3" x14ac:dyDescent="0.35">
      <c r="H8166" s="14" t="s">
        <v>12712</v>
      </c>
      <c r="O8166" s="16"/>
      <c r="Q8166" s="18">
        <f>SUBTOTAL(9,Q8165:Q8165)</f>
        <v>15902.74</v>
      </c>
      <c r="R8166" s="18">
        <f>SUBTOTAL(9,R8165:R8165)</f>
        <v>15902.74</v>
      </c>
      <c r="S8166" s="18">
        <f>SUBTOTAL(9,S8165:S8165)</f>
        <v>0</v>
      </c>
      <c r="T8166" s="18">
        <f>SUBTOTAL(9,T8165:T8165)</f>
        <v>0</v>
      </c>
      <c r="U8166" s="10">
        <f t="shared" si="256"/>
        <v>0</v>
      </c>
      <c r="V8166" s="20">
        <f t="shared" si="257"/>
        <v>0</v>
      </c>
    </row>
    <row r="8167" spans="1:22" outlineLevel="2" x14ac:dyDescent="0.35">
      <c r="C8167" s="13" t="s">
        <v>11113</v>
      </c>
      <c r="O8167" s="16"/>
      <c r="Q8167" s="18">
        <f>SUBTOTAL(9,Q8162:Q8165)</f>
        <v>58199.249999999993</v>
      </c>
      <c r="R8167" s="18">
        <f>SUBTOTAL(9,R8162:R8165)</f>
        <v>15902.74</v>
      </c>
      <c r="S8167" s="18">
        <f>SUBTOTAL(9,S8162:S8165)</f>
        <v>42296.509999999995</v>
      </c>
      <c r="T8167" s="18">
        <f>SUBTOTAL(9,T8162:T8165)</f>
        <v>0</v>
      </c>
      <c r="U8167" s="10">
        <f t="shared" si="256"/>
        <v>0</v>
      </c>
      <c r="V8167" s="20">
        <f t="shared" si="257"/>
        <v>0</v>
      </c>
    </row>
    <row r="8168" spans="1:22" outlineLevel="4" x14ac:dyDescent="0.35">
      <c r="A8168" s="6" t="s">
        <v>1200</v>
      </c>
      <c r="B8168" s="6" t="s">
        <v>1201</v>
      </c>
      <c r="C8168" s="12" t="s">
        <v>8809</v>
      </c>
      <c r="D8168" s="5" t="s">
        <v>8810</v>
      </c>
      <c r="E8168" s="6" t="s">
        <v>8810</v>
      </c>
      <c r="F8168" s="1" t="s">
        <v>4</v>
      </c>
      <c r="G8168" s="15" t="s">
        <v>1204</v>
      </c>
      <c r="H8168" s="1" t="s">
        <v>1206</v>
      </c>
      <c r="I8168" s="2" t="s">
        <v>1207</v>
      </c>
      <c r="J8168" s="6" t="s">
        <v>4</v>
      </c>
      <c r="K8168" s="6" t="s">
        <v>4</v>
      </c>
      <c r="L8168" s="6" t="s">
        <v>4</v>
      </c>
      <c r="M8168" s="6" t="s">
        <v>5</v>
      </c>
      <c r="N8168" s="6" t="s">
        <v>8811</v>
      </c>
      <c r="O8168" s="16">
        <v>44831</v>
      </c>
      <c r="P8168" s="6" t="s">
        <v>7</v>
      </c>
      <c r="Q8168" s="18">
        <v>256759.98</v>
      </c>
      <c r="R8168" s="18">
        <v>0</v>
      </c>
      <c r="S8168" s="18">
        <v>256759.98</v>
      </c>
      <c r="T8168" s="18">
        <v>0</v>
      </c>
      <c r="U8168" s="10">
        <f t="shared" si="256"/>
        <v>0</v>
      </c>
      <c r="V8168" s="20">
        <f t="shared" si="257"/>
        <v>0</v>
      </c>
    </row>
    <row r="8169" spans="1:22" outlineLevel="4" x14ac:dyDescent="0.35">
      <c r="A8169" s="6" t="s">
        <v>1200</v>
      </c>
      <c r="B8169" s="6" t="s">
        <v>1201</v>
      </c>
      <c r="C8169" s="12" t="s">
        <v>8809</v>
      </c>
      <c r="D8169" s="5" t="s">
        <v>8810</v>
      </c>
      <c r="E8169" s="6" t="s">
        <v>8810</v>
      </c>
      <c r="F8169" s="1" t="s">
        <v>4</v>
      </c>
      <c r="G8169" s="15" t="s">
        <v>1204</v>
      </c>
      <c r="H8169" s="1" t="s">
        <v>1206</v>
      </c>
      <c r="I8169" s="2" t="s">
        <v>1207</v>
      </c>
      <c r="J8169" s="6" t="s">
        <v>4</v>
      </c>
      <c r="K8169" s="6" t="s">
        <v>4</v>
      </c>
      <c r="L8169" s="6" t="s">
        <v>4</v>
      </c>
      <c r="M8169" s="6" t="s">
        <v>5</v>
      </c>
      <c r="N8169" s="6" t="s">
        <v>8812</v>
      </c>
      <c r="O8169" s="16">
        <v>44923</v>
      </c>
      <c r="P8169" s="6" t="s">
        <v>7</v>
      </c>
      <c r="Q8169" s="18">
        <v>256759.97</v>
      </c>
      <c r="R8169" s="18">
        <v>0</v>
      </c>
      <c r="S8169" s="18">
        <v>256759.97</v>
      </c>
      <c r="T8169" s="18">
        <v>0</v>
      </c>
      <c r="U8169" s="10">
        <f t="shared" si="256"/>
        <v>0</v>
      </c>
      <c r="V8169" s="20">
        <f t="shared" si="257"/>
        <v>0</v>
      </c>
    </row>
    <row r="8170" spans="1:22" outlineLevel="3" x14ac:dyDescent="0.35">
      <c r="H8170" s="14" t="s">
        <v>11554</v>
      </c>
      <c r="O8170" s="16"/>
      <c r="Q8170" s="18">
        <f>SUBTOTAL(9,Q8168:Q8169)</f>
        <v>513519.95</v>
      </c>
      <c r="R8170" s="18">
        <f>SUBTOTAL(9,R8168:R8169)</f>
        <v>0</v>
      </c>
      <c r="S8170" s="18">
        <f>SUBTOTAL(9,S8168:S8169)</f>
        <v>513519.95</v>
      </c>
      <c r="T8170" s="18">
        <f>SUBTOTAL(9,T8168:T8169)</f>
        <v>0</v>
      </c>
      <c r="U8170" s="10">
        <f t="shared" si="256"/>
        <v>0</v>
      </c>
      <c r="V8170" s="20">
        <f t="shared" si="257"/>
        <v>0</v>
      </c>
    </row>
    <row r="8171" spans="1:22" outlineLevel="2" x14ac:dyDescent="0.35">
      <c r="C8171" s="13" t="s">
        <v>11114</v>
      </c>
      <c r="O8171" s="16"/>
      <c r="Q8171" s="18">
        <f>SUBTOTAL(9,Q8168:Q8169)</f>
        <v>513519.95</v>
      </c>
      <c r="R8171" s="18">
        <f>SUBTOTAL(9,R8168:R8169)</f>
        <v>0</v>
      </c>
      <c r="S8171" s="18">
        <f>SUBTOTAL(9,S8168:S8169)</f>
        <v>513519.95</v>
      </c>
      <c r="T8171" s="18">
        <f>SUBTOTAL(9,T8168:T8169)</f>
        <v>0</v>
      </c>
      <c r="U8171" s="10">
        <f t="shared" si="256"/>
        <v>0</v>
      </c>
      <c r="V8171" s="20">
        <f t="shared" si="257"/>
        <v>0</v>
      </c>
    </row>
    <row r="8172" spans="1:22" outlineLevel="4" x14ac:dyDescent="0.35">
      <c r="A8172" s="6" t="s">
        <v>1200</v>
      </c>
      <c r="B8172" s="6" t="s">
        <v>1201</v>
      </c>
      <c r="C8172" s="12" t="s">
        <v>8813</v>
      </c>
      <c r="D8172" s="5" t="s">
        <v>8814</v>
      </c>
      <c r="E8172" s="6" t="s">
        <v>8814</v>
      </c>
      <c r="F8172" s="1" t="s">
        <v>4</v>
      </c>
      <c r="G8172" s="15" t="s">
        <v>1204</v>
      </c>
      <c r="H8172" s="1" t="s">
        <v>1206</v>
      </c>
      <c r="I8172" s="2" t="s">
        <v>1207</v>
      </c>
      <c r="J8172" s="6" t="s">
        <v>4</v>
      </c>
      <c r="K8172" s="6" t="s">
        <v>4</v>
      </c>
      <c r="L8172" s="6" t="s">
        <v>4</v>
      </c>
      <c r="M8172" s="6" t="s">
        <v>5</v>
      </c>
      <c r="N8172" s="6" t="s">
        <v>8815</v>
      </c>
      <c r="O8172" s="16">
        <v>44831</v>
      </c>
      <c r="P8172" s="6" t="s">
        <v>7</v>
      </c>
      <c r="Q8172" s="18">
        <v>72792.710000000006</v>
      </c>
      <c r="R8172" s="18">
        <v>0</v>
      </c>
      <c r="S8172" s="18">
        <v>72792.710000000006</v>
      </c>
      <c r="T8172" s="18">
        <v>0</v>
      </c>
      <c r="U8172" s="10">
        <f t="shared" si="256"/>
        <v>0</v>
      </c>
      <c r="V8172" s="20">
        <f t="shared" si="257"/>
        <v>0</v>
      </c>
    </row>
    <row r="8173" spans="1:22" outlineLevel="4" x14ac:dyDescent="0.35">
      <c r="A8173" s="6" t="s">
        <v>1200</v>
      </c>
      <c r="B8173" s="6" t="s">
        <v>1201</v>
      </c>
      <c r="C8173" s="12" t="s">
        <v>8813</v>
      </c>
      <c r="D8173" s="5" t="s">
        <v>8814</v>
      </c>
      <c r="E8173" s="6" t="s">
        <v>8814</v>
      </c>
      <c r="F8173" s="1" t="s">
        <v>4</v>
      </c>
      <c r="G8173" s="15" t="s">
        <v>1204</v>
      </c>
      <c r="H8173" s="1" t="s">
        <v>1206</v>
      </c>
      <c r="I8173" s="2" t="s">
        <v>1207</v>
      </c>
      <c r="J8173" s="6" t="s">
        <v>4</v>
      </c>
      <c r="K8173" s="6" t="s">
        <v>4</v>
      </c>
      <c r="L8173" s="6" t="s">
        <v>4</v>
      </c>
      <c r="M8173" s="6" t="s">
        <v>5</v>
      </c>
      <c r="N8173" s="6" t="s">
        <v>8816</v>
      </c>
      <c r="O8173" s="16">
        <v>44923</v>
      </c>
      <c r="P8173" s="6" t="s">
        <v>7</v>
      </c>
      <c r="Q8173" s="18">
        <v>72792.7</v>
      </c>
      <c r="R8173" s="18">
        <v>0</v>
      </c>
      <c r="S8173" s="18">
        <v>72792.7</v>
      </c>
      <c r="T8173" s="18">
        <v>0</v>
      </c>
      <c r="U8173" s="10">
        <f t="shared" si="256"/>
        <v>0</v>
      </c>
      <c r="V8173" s="20">
        <f t="shared" si="257"/>
        <v>0</v>
      </c>
    </row>
    <row r="8174" spans="1:22" outlineLevel="3" x14ac:dyDescent="0.35">
      <c r="H8174" s="14" t="s">
        <v>11554</v>
      </c>
      <c r="O8174" s="16"/>
      <c r="Q8174" s="18">
        <f>SUBTOTAL(9,Q8172:Q8173)</f>
        <v>145585.41</v>
      </c>
      <c r="R8174" s="18">
        <f>SUBTOTAL(9,R8172:R8173)</f>
        <v>0</v>
      </c>
      <c r="S8174" s="18">
        <f>SUBTOTAL(9,S8172:S8173)</f>
        <v>145585.41</v>
      </c>
      <c r="T8174" s="18">
        <f>SUBTOTAL(9,T8172:T8173)</f>
        <v>0</v>
      </c>
      <c r="U8174" s="10">
        <f t="shared" si="256"/>
        <v>0</v>
      </c>
      <c r="V8174" s="20">
        <f t="shared" si="257"/>
        <v>0</v>
      </c>
    </row>
    <row r="8175" spans="1:22" outlineLevel="4" x14ac:dyDescent="0.35">
      <c r="A8175" s="6" t="s">
        <v>52</v>
      </c>
      <c r="B8175" s="6" t="s">
        <v>53</v>
      </c>
      <c r="C8175" s="12" t="s">
        <v>8813</v>
      </c>
      <c r="D8175" s="5" t="s">
        <v>8817</v>
      </c>
      <c r="E8175" s="6" t="s">
        <v>8817</v>
      </c>
      <c r="F8175" s="1" t="s">
        <v>4</v>
      </c>
      <c r="G8175" s="15" t="s">
        <v>2195</v>
      </c>
      <c r="H8175" s="1" t="s">
        <v>8819</v>
      </c>
      <c r="I8175" s="2" t="s">
        <v>8820</v>
      </c>
      <c r="J8175" s="6" t="s">
        <v>4</v>
      </c>
      <c r="K8175" s="6" t="s">
        <v>4</v>
      </c>
      <c r="L8175" s="6" t="s">
        <v>4</v>
      </c>
      <c r="M8175" s="6" t="s">
        <v>5</v>
      </c>
      <c r="N8175" s="6" t="s">
        <v>8818</v>
      </c>
      <c r="O8175" s="16">
        <v>45105</v>
      </c>
      <c r="P8175" s="6" t="s">
        <v>7</v>
      </c>
      <c r="Q8175" s="18">
        <v>4877</v>
      </c>
      <c r="R8175" s="18">
        <v>0</v>
      </c>
      <c r="S8175" s="18">
        <v>4877</v>
      </c>
      <c r="T8175" s="18">
        <v>0</v>
      </c>
      <c r="U8175" s="10">
        <f t="shared" si="256"/>
        <v>0</v>
      </c>
      <c r="V8175" s="20">
        <f t="shared" si="257"/>
        <v>0</v>
      </c>
    </row>
    <row r="8176" spans="1:22" outlineLevel="3" x14ac:dyDescent="0.35">
      <c r="H8176" s="14" t="s">
        <v>12713</v>
      </c>
      <c r="O8176" s="16"/>
      <c r="Q8176" s="18">
        <f>SUBTOTAL(9,Q8175:Q8175)</f>
        <v>4877</v>
      </c>
      <c r="R8176" s="18">
        <f>SUBTOTAL(9,R8175:R8175)</f>
        <v>0</v>
      </c>
      <c r="S8176" s="18">
        <f>SUBTOTAL(9,S8175:S8175)</f>
        <v>4877</v>
      </c>
      <c r="T8176" s="18">
        <f>SUBTOTAL(9,T8175:T8175)</f>
        <v>0</v>
      </c>
      <c r="U8176" s="10">
        <f t="shared" si="256"/>
        <v>0</v>
      </c>
      <c r="V8176" s="20">
        <f t="shared" si="257"/>
        <v>0</v>
      </c>
    </row>
    <row r="8177" spans="1:22" ht="29" outlineLevel="4" x14ac:dyDescent="0.35">
      <c r="A8177" s="6" t="s">
        <v>52</v>
      </c>
      <c r="B8177" s="6" t="s">
        <v>53</v>
      </c>
      <c r="C8177" s="12" t="s">
        <v>8813</v>
      </c>
      <c r="D8177" s="5" t="s">
        <v>8817</v>
      </c>
      <c r="E8177" s="6" t="s">
        <v>8817</v>
      </c>
      <c r="F8177" s="1" t="s">
        <v>4</v>
      </c>
      <c r="G8177" s="15" t="s">
        <v>2195</v>
      </c>
      <c r="H8177" s="1" t="s">
        <v>8822</v>
      </c>
      <c r="I8177" s="2" t="s">
        <v>8823</v>
      </c>
      <c r="J8177" s="6" t="s">
        <v>4</v>
      </c>
      <c r="K8177" s="6" t="s">
        <v>4</v>
      </c>
      <c r="L8177" s="6" t="s">
        <v>4</v>
      </c>
      <c r="M8177" s="6" t="s">
        <v>5</v>
      </c>
      <c r="N8177" s="6" t="s">
        <v>8821</v>
      </c>
      <c r="O8177" s="16">
        <v>44799</v>
      </c>
      <c r="P8177" s="6" t="s">
        <v>7</v>
      </c>
      <c r="Q8177" s="18">
        <v>15441.64</v>
      </c>
      <c r="R8177" s="18">
        <v>0</v>
      </c>
      <c r="S8177" s="18">
        <v>15441.64</v>
      </c>
      <c r="T8177" s="18">
        <v>0</v>
      </c>
      <c r="U8177" s="10">
        <f t="shared" si="256"/>
        <v>0</v>
      </c>
      <c r="V8177" s="20">
        <f t="shared" si="257"/>
        <v>0</v>
      </c>
    </row>
    <row r="8178" spans="1:22" ht="29" outlineLevel="4" x14ac:dyDescent="0.35">
      <c r="A8178" s="6" t="s">
        <v>52</v>
      </c>
      <c r="B8178" s="6" t="s">
        <v>53</v>
      </c>
      <c r="C8178" s="12" t="s">
        <v>8813</v>
      </c>
      <c r="D8178" s="5" t="s">
        <v>8817</v>
      </c>
      <c r="E8178" s="6" t="s">
        <v>8817</v>
      </c>
      <c r="F8178" s="1" t="s">
        <v>55</v>
      </c>
      <c r="G8178" s="15" t="s">
        <v>4</v>
      </c>
      <c r="H8178" s="1" t="s">
        <v>8822</v>
      </c>
      <c r="I8178" s="2" t="s">
        <v>8823</v>
      </c>
      <c r="J8178" s="6" t="s">
        <v>4</v>
      </c>
      <c r="K8178" s="6" t="s">
        <v>4</v>
      </c>
      <c r="L8178" s="6" t="s">
        <v>4</v>
      </c>
      <c r="M8178" s="6" t="s">
        <v>5</v>
      </c>
      <c r="N8178" s="6" t="s">
        <v>8821</v>
      </c>
      <c r="O8178" s="16">
        <v>44799</v>
      </c>
      <c r="P8178" s="6" t="s">
        <v>7</v>
      </c>
      <c r="Q8178" s="18">
        <v>138980.35999999999</v>
      </c>
      <c r="R8178" s="18">
        <v>138980.35999999999</v>
      </c>
      <c r="S8178" s="18">
        <v>0</v>
      </c>
      <c r="T8178" s="18">
        <v>0</v>
      </c>
      <c r="U8178" s="10">
        <f t="shared" si="256"/>
        <v>0</v>
      </c>
      <c r="V8178" s="20">
        <f t="shared" si="257"/>
        <v>0</v>
      </c>
    </row>
    <row r="8179" spans="1:22" outlineLevel="3" x14ac:dyDescent="0.35">
      <c r="H8179" s="14" t="s">
        <v>12714</v>
      </c>
      <c r="O8179" s="16"/>
      <c r="Q8179" s="18">
        <f>SUBTOTAL(9,Q8177:Q8178)</f>
        <v>154422</v>
      </c>
      <c r="R8179" s="18">
        <f>SUBTOTAL(9,R8177:R8178)</f>
        <v>138980.35999999999</v>
      </c>
      <c r="S8179" s="18">
        <f>SUBTOTAL(9,S8177:S8178)</f>
        <v>15441.64</v>
      </c>
      <c r="T8179" s="18">
        <f>SUBTOTAL(9,T8177:T8178)</f>
        <v>0</v>
      </c>
      <c r="U8179" s="10">
        <f t="shared" si="256"/>
        <v>1.4551915228366852E-11</v>
      </c>
      <c r="V8179" s="20">
        <f t="shared" si="257"/>
        <v>1.4551915228366852E-11</v>
      </c>
    </row>
    <row r="8180" spans="1:22" outlineLevel="4" x14ac:dyDescent="0.35">
      <c r="A8180" s="6" t="s">
        <v>52</v>
      </c>
      <c r="B8180" s="6" t="s">
        <v>53</v>
      </c>
      <c r="C8180" s="12" t="s">
        <v>8813</v>
      </c>
      <c r="D8180" s="5" t="s">
        <v>8817</v>
      </c>
      <c r="E8180" s="6" t="s">
        <v>8817</v>
      </c>
      <c r="F8180" s="1" t="s">
        <v>4</v>
      </c>
      <c r="G8180" s="15" t="s">
        <v>2195</v>
      </c>
      <c r="H8180" s="1" t="s">
        <v>8825</v>
      </c>
      <c r="I8180" s="2" t="s">
        <v>8820</v>
      </c>
      <c r="J8180" s="6" t="s">
        <v>4</v>
      </c>
      <c r="K8180" s="6" t="s">
        <v>4</v>
      </c>
      <c r="L8180" s="6" t="s">
        <v>4</v>
      </c>
      <c r="M8180" s="6" t="s">
        <v>5</v>
      </c>
      <c r="N8180" s="6" t="s">
        <v>8824</v>
      </c>
      <c r="O8180" s="16">
        <v>44778</v>
      </c>
      <c r="P8180" s="6" t="s">
        <v>7</v>
      </c>
      <c r="Q8180" s="18">
        <v>999</v>
      </c>
      <c r="R8180" s="18">
        <v>0</v>
      </c>
      <c r="S8180" s="18">
        <v>999</v>
      </c>
      <c r="T8180" s="18">
        <v>0</v>
      </c>
      <c r="U8180" s="10">
        <f t="shared" si="256"/>
        <v>0</v>
      </c>
      <c r="V8180" s="20">
        <f t="shared" si="257"/>
        <v>0</v>
      </c>
    </row>
    <row r="8181" spans="1:22" outlineLevel="4" x14ac:dyDescent="0.35">
      <c r="A8181" s="6" t="s">
        <v>52</v>
      </c>
      <c r="B8181" s="6" t="s">
        <v>53</v>
      </c>
      <c r="C8181" s="12" t="s">
        <v>8813</v>
      </c>
      <c r="D8181" s="5" t="s">
        <v>8817</v>
      </c>
      <c r="E8181" s="6" t="s">
        <v>8817</v>
      </c>
      <c r="F8181" s="1" t="s">
        <v>4</v>
      </c>
      <c r="G8181" s="15" t="s">
        <v>2195</v>
      </c>
      <c r="H8181" s="1" t="s">
        <v>8825</v>
      </c>
      <c r="I8181" s="2" t="s">
        <v>8820</v>
      </c>
      <c r="J8181" s="6" t="s">
        <v>4</v>
      </c>
      <c r="K8181" s="6" t="s">
        <v>4</v>
      </c>
      <c r="L8181" s="6" t="s">
        <v>4</v>
      </c>
      <c r="M8181" s="6" t="s">
        <v>5</v>
      </c>
      <c r="N8181" s="6" t="s">
        <v>8826</v>
      </c>
      <c r="O8181" s="16">
        <v>44860</v>
      </c>
      <c r="P8181" s="6" t="s">
        <v>7</v>
      </c>
      <c r="Q8181" s="18">
        <v>67276</v>
      </c>
      <c r="R8181" s="18">
        <v>0</v>
      </c>
      <c r="S8181" s="18">
        <v>67276</v>
      </c>
      <c r="T8181" s="18">
        <v>0</v>
      </c>
      <c r="U8181" s="10">
        <f t="shared" si="256"/>
        <v>0</v>
      </c>
      <c r="V8181" s="20">
        <f t="shared" si="257"/>
        <v>0</v>
      </c>
    </row>
    <row r="8182" spans="1:22" outlineLevel="4" x14ac:dyDescent="0.35">
      <c r="A8182" s="6" t="s">
        <v>52</v>
      </c>
      <c r="B8182" s="6" t="s">
        <v>53</v>
      </c>
      <c r="C8182" s="12" t="s">
        <v>8813</v>
      </c>
      <c r="D8182" s="5" t="s">
        <v>8817</v>
      </c>
      <c r="E8182" s="6" t="s">
        <v>8817</v>
      </c>
      <c r="F8182" s="1" t="s">
        <v>4</v>
      </c>
      <c r="G8182" s="15" t="s">
        <v>2195</v>
      </c>
      <c r="H8182" s="1" t="s">
        <v>8825</v>
      </c>
      <c r="I8182" s="2" t="s">
        <v>8820</v>
      </c>
      <c r="J8182" s="6" t="s">
        <v>4</v>
      </c>
      <c r="K8182" s="6" t="s">
        <v>4</v>
      </c>
      <c r="L8182" s="6" t="s">
        <v>4</v>
      </c>
      <c r="M8182" s="6" t="s">
        <v>5</v>
      </c>
      <c r="N8182" s="6" t="s">
        <v>8827</v>
      </c>
      <c r="O8182" s="16">
        <v>44869</v>
      </c>
      <c r="P8182" s="6" t="s">
        <v>7</v>
      </c>
      <c r="Q8182" s="18">
        <v>5111</v>
      </c>
      <c r="R8182" s="18">
        <v>0</v>
      </c>
      <c r="S8182" s="18">
        <v>5111</v>
      </c>
      <c r="T8182" s="18">
        <v>0</v>
      </c>
      <c r="U8182" s="10">
        <f t="shared" si="256"/>
        <v>0</v>
      </c>
      <c r="V8182" s="20">
        <f t="shared" si="257"/>
        <v>0</v>
      </c>
    </row>
    <row r="8183" spans="1:22" outlineLevel="4" x14ac:dyDescent="0.35">
      <c r="A8183" s="6" t="s">
        <v>52</v>
      </c>
      <c r="B8183" s="6" t="s">
        <v>53</v>
      </c>
      <c r="C8183" s="12" t="s">
        <v>8813</v>
      </c>
      <c r="D8183" s="5" t="s">
        <v>8817</v>
      </c>
      <c r="E8183" s="6" t="s">
        <v>8817</v>
      </c>
      <c r="F8183" s="1" t="s">
        <v>4</v>
      </c>
      <c r="G8183" s="15" t="s">
        <v>2195</v>
      </c>
      <c r="H8183" s="1" t="s">
        <v>8825</v>
      </c>
      <c r="I8183" s="2" t="s">
        <v>8820</v>
      </c>
      <c r="J8183" s="6" t="s">
        <v>4</v>
      </c>
      <c r="K8183" s="6" t="s">
        <v>4</v>
      </c>
      <c r="L8183" s="6" t="s">
        <v>4</v>
      </c>
      <c r="M8183" s="6" t="s">
        <v>5</v>
      </c>
      <c r="N8183" s="6" t="s">
        <v>8828</v>
      </c>
      <c r="O8183" s="16">
        <v>44977</v>
      </c>
      <c r="P8183" s="6" t="s">
        <v>7</v>
      </c>
      <c r="Q8183" s="18">
        <v>263826</v>
      </c>
      <c r="R8183" s="18">
        <v>0</v>
      </c>
      <c r="S8183" s="18">
        <v>263826</v>
      </c>
      <c r="T8183" s="18">
        <v>0</v>
      </c>
      <c r="U8183" s="10">
        <f t="shared" si="256"/>
        <v>0</v>
      </c>
      <c r="V8183" s="20">
        <f t="shared" si="257"/>
        <v>0</v>
      </c>
    </row>
    <row r="8184" spans="1:22" outlineLevel="3" x14ac:dyDescent="0.35">
      <c r="H8184" s="14" t="s">
        <v>12715</v>
      </c>
      <c r="O8184" s="16"/>
      <c r="Q8184" s="18">
        <f>SUBTOTAL(9,Q8180:Q8183)</f>
        <v>337212</v>
      </c>
      <c r="R8184" s="18">
        <f>SUBTOTAL(9,R8180:R8183)</f>
        <v>0</v>
      </c>
      <c r="S8184" s="18">
        <f>SUBTOTAL(9,S8180:S8183)</f>
        <v>337212</v>
      </c>
      <c r="T8184" s="18">
        <f>SUBTOTAL(9,T8180:T8183)</f>
        <v>0</v>
      </c>
      <c r="U8184" s="10">
        <f t="shared" si="256"/>
        <v>0</v>
      </c>
      <c r="V8184" s="20">
        <f t="shared" si="257"/>
        <v>0</v>
      </c>
    </row>
    <row r="8185" spans="1:22" ht="29" outlineLevel="4" x14ac:dyDescent="0.35">
      <c r="A8185" s="6" t="s">
        <v>52</v>
      </c>
      <c r="B8185" s="6" t="s">
        <v>53</v>
      </c>
      <c r="C8185" s="12" t="s">
        <v>8813</v>
      </c>
      <c r="D8185" s="5" t="s">
        <v>8817</v>
      </c>
      <c r="E8185" s="6" t="s">
        <v>8817</v>
      </c>
      <c r="F8185" s="1" t="s">
        <v>55</v>
      </c>
      <c r="G8185" s="15" t="s">
        <v>4</v>
      </c>
      <c r="H8185" s="1" t="s">
        <v>8831</v>
      </c>
      <c r="I8185" s="2" t="s">
        <v>8823</v>
      </c>
      <c r="J8185" s="6" t="s">
        <v>4</v>
      </c>
      <c r="K8185" s="6" t="s">
        <v>4</v>
      </c>
      <c r="L8185" s="6" t="s">
        <v>4</v>
      </c>
      <c r="M8185" s="6" t="s">
        <v>5</v>
      </c>
      <c r="N8185" s="6" t="s">
        <v>8829</v>
      </c>
      <c r="O8185" s="16">
        <v>44748</v>
      </c>
      <c r="P8185" s="6" t="s">
        <v>8830</v>
      </c>
      <c r="Q8185" s="18">
        <v>4439</v>
      </c>
      <c r="R8185" s="18">
        <v>4439</v>
      </c>
      <c r="S8185" s="18">
        <v>0</v>
      </c>
      <c r="T8185" s="18">
        <v>0</v>
      </c>
      <c r="U8185" s="10">
        <f t="shared" si="256"/>
        <v>0</v>
      </c>
      <c r="V8185" s="20">
        <f t="shared" si="257"/>
        <v>0</v>
      </c>
    </row>
    <row r="8186" spans="1:22" ht="29" outlineLevel="4" x14ac:dyDescent="0.35">
      <c r="A8186" s="6" t="s">
        <v>52</v>
      </c>
      <c r="B8186" s="6" t="s">
        <v>53</v>
      </c>
      <c r="C8186" s="12" t="s">
        <v>8813</v>
      </c>
      <c r="D8186" s="5" t="s">
        <v>8817</v>
      </c>
      <c r="E8186" s="6" t="s">
        <v>8817</v>
      </c>
      <c r="F8186" s="1" t="s">
        <v>55</v>
      </c>
      <c r="G8186" s="15" t="s">
        <v>4</v>
      </c>
      <c r="H8186" s="1" t="s">
        <v>8831</v>
      </c>
      <c r="I8186" s="2" t="s">
        <v>8823</v>
      </c>
      <c r="J8186" s="6" t="s">
        <v>4</v>
      </c>
      <c r="K8186" s="6" t="s">
        <v>4</v>
      </c>
      <c r="L8186" s="6" t="s">
        <v>4</v>
      </c>
      <c r="M8186" s="6" t="s">
        <v>5</v>
      </c>
      <c r="N8186" s="6" t="s">
        <v>8832</v>
      </c>
      <c r="O8186" s="16">
        <v>44813</v>
      </c>
      <c r="P8186" s="6" t="s">
        <v>7</v>
      </c>
      <c r="Q8186" s="18">
        <v>52259</v>
      </c>
      <c r="R8186" s="18">
        <v>52259</v>
      </c>
      <c r="S8186" s="18">
        <v>0</v>
      </c>
      <c r="T8186" s="18">
        <v>0</v>
      </c>
      <c r="U8186" s="10">
        <f t="shared" si="256"/>
        <v>0</v>
      </c>
      <c r="V8186" s="20">
        <f t="shared" si="257"/>
        <v>0</v>
      </c>
    </row>
    <row r="8187" spans="1:22" ht="29" outlineLevel="4" x14ac:dyDescent="0.35">
      <c r="A8187" s="6" t="s">
        <v>52</v>
      </c>
      <c r="B8187" s="6" t="s">
        <v>53</v>
      </c>
      <c r="C8187" s="12" t="s">
        <v>8813</v>
      </c>
      <c r="D8187" s="5" t="s">
        <v>8817</v>
      </c>
      <c r="E8187" s="6" t="s">
        <v>8817</v>
      </c>
      <c r="F8187" s="1" t="s">
        <v>55</v>
      </c>
      <c r="G8187" s="15" t="s">
        <v>4</v>
      </c>
      <c r="H8187" s="1" t="s">
        <v>8831</v>
      </c>
      <c r="I8187" s="2" t="s">
        <v>8823</v>
      </c>
      <c r="J8187" s="6" t="s">
        <v>4</v>
      </c>
      <c r="K8187" s="6" t="s">
        <v>4</v>
      </c>
      <c r="L8187" s="6" t="s">
        <v>4</v>
      </c>
      <c r="M8187" s="6" t="s">
        <v>5</v>
      </c>
      <c r="N8187" s="6" t="s">
        <v>8833</v>
      </c>
      <c r="O8187" s="16">
        <v>44826</v>
      </c>
      <c r="P8187" s="6" t="s">
        <v>7</v>
      </c>
      <c r="Q8187" s="18">
        <v>71089</v>
      </c>
      <c r="R8187" s="18">
        <v>71089</v>
      </c>
      <c r="S8187" s="18">
        <v>0</v>
      </c>
      <c r="T8187" s="18">
        <v>0</v>
      </c>
      <c r="U8187" s="10">
        <f t="shared" si="256"/>
        <v>0</v>
      </c>
      <c r="V8187" s="20">
        <f t="shared" si="257"/>
        <v>0</v>
      </c>
    </row>
    <row r="8188" spans="1:22" ht="29" outlineLevel="4" x14ac:dyDescent="0.35">
      <c r="A8188" s="6" t="s">
        <v>52</v>
      </c>
      <c r="B8188" s="6" t="s">
        <v>53</v>
      </c>
      <c r="C8188" s="12" t="s">
        <v>8813</v>
      </c>
      <c r="D8188" s="5" t="s">
        <v>8817</v>
      </c>
      <c r="E8188" s="6" t="s">
        <v>8817</v>
      </c>
      <c r="F8188" s="1" t="s">
        <v>55</v>
      </c>
      <c r="G8188" s="15" t="s">
        <v>4</v>
      </c>
      <c r="H8188" s="1" t="s">
        <v>8831</v>
      </c>
      <c r="I8188" s="2" t="s">
        <v>8823</v>
      </c>
      <c r="J8188" s="6" t="s">
        <v>4</v>
      </c>
      <c r="K8188" s="6" t="s">
        <v>4</v>
      </c>
      <c r="L8188" s="6" t="s">
        <v>4</v>
      </c>
      <c r="M8188" s="6" t="s">
        <v>5</v>
      </c>
      <c r="N8188" s="6" t="s">
        <v>8834</v>
      </c>
      <c r="O8188" s="16">
        <v>44902</v>
      </c>
      <c r="P8188" s="6" t="s">
        <v>7</v>
      </c>
      <c r="Q8188" s="18">
        <v>6706</v>
      </c>
      <c r="R8188" s="18">
        <v>6706</v>
      </c>
      <c r="S8188" s="18">
        <v>0</v>
      </c>
      <c r="T8188" s="18">
        <v>0</v>
      </c>
      <c r="U8188" s="10">
        <f t="shared" si="256"/>
        <v>0</v>
      </c>
      <c r="V8188" s="20">
        <f t="shared" si="257"/>
        <v>0</v>
      </c>
    </row>
    <row r="8189" spans="1:22" ht="29" outlineLevel="4" x14ac:dyDescent="0.35">
      <c r="A8189" s="6" t="s">
        <v>52</v>
      </c>
      <c r="B8189" s="6" t="s">
        <v>53</v>
      </c>
      <c r="C8189" s="12" t="s">
        <v>8813</v>
      </c>
      <c r="D8189" s="5" t="s">
        <v>8817</v>
      </c>
      <c r="E8189" s="6" t="s">
        <v>8817</v>
      </c>
      <c r="F8189" s="1" t="s">
        <v>55</v>
      </c>
      <c r="G8189" s="15" t="s">
        <v>4</v>
      </c>
      <c r="H8189" s="1" t="s">
        <v>8831</v>
      </c>
      <c r="I8189" s="2" t="s">
        <v>8823</v>
      </c>
      <c r="J8189" s="6" t="s">
        <v>4</v>
      </c>
      <c r="K8189" s="6" t="s">
        <v>4</v>
      </c>
      <c r="L8189" s="6" t="s">
        <v>4</v>
      </c>
      <c r="M8189" s="6" t="s">
        <v>5</v>
      </c>
      <c r="N8189" s="6" t="s">
        <v>8835</v>
      </c>
      <c r="O8189" s="16">
        <v>45065</v>
      </c>
      <c r="P8189" s="6" t="s">
        <v>7</v>
      </c>
      <c r="Q8189" s="18">
        <v>3561</v>
      </c>
      <c r="R8189" s="18">
        <v>3561</v>
      </c>
      <c r="S8189" s="18">
        <v>0</v>
      </c>
      <c r="T8189" s="18">
        <v>0</v>
      </c>
      <c r="U8189" s="10">
        <f t="shared" si="256"/>
        <v>0</v>
      </c>
      <c r="V8189" s="20">
        <f t="shared" si="257"/>
        <v>0</v>
      </c>
    </row>
    <row r="8190" spans="1:22" outlineLevel="3" x14ac:dyDescent="0.35">
      <c r="H8190" s="14" t="s">
        <v>12716</v>
      </c>
      <c r="O8190" s="16"/>
      <c r="Q8190" s="18">
        <f>SUBTOTAL(9,Q8185:Q8189)</f>
        <v>138054</v>
      </c>
      <c r="R8190" s="18">
        <f>SUBTOTAL(9,R8185:R8189)</f>
        <v>138054</v>
      </c>
      <c r="S8190" s="18">
        <f>SUBTOTAL(9,S8185:S8189)</f>
        <v>0</v>
      </c>
      <c r="T8190" s="18">
        <f>SUBTOTAL(9,T8185:T8189)</f>
        <v>0</v>
      </c>
      <c r="U8190" s="10">
        <f t="shared" si="256"/>
        <v>0</v>
      </c>
      <c r="V8190" s="20">
        <f t="shared" si="257"/>
        <v>0</v>
      </c>
    </row>
    <row r="8191" spans="1:22" ht="29" outlineLevel="4" x14ac:dyDescent="0.35">
      <c r="A8191" s="6" t="s">
        <v>52</v>
      </c>
      <c r="B8191" s="6" t="s">
        <v>53</v>
      </c>
      <c r="C8191" s="12" t="s">
        <v>8813</v>
      </c>
      <c r="D8191" s="5" t="s">
        <v>8817</v>
      </c>
      <c r="E8191" s="6" t="s">
        <v>8817</v>
      </c>
      <c r="F8191" s="1" t="s">
        <v>55</v>
      </c>
      <c r="G8191" s="15" t="s">
        <v>4</v>
      </c>
      <c r="H8191" s="1" t="s">
        <v>8837</v>
      </c>
      <c r="I8191" s="2" t="s">
        <v>8823</v>
      </c>
      <c r="J8191" s="6" t="s">
        <v>4</v>
      </c>
      <c r="K8191" s="6" t="s">
        <v>4</v>
      </c>
      <c r="L8191" s="6" t="s">
        <v>4</v>
      </c>
      <c r="M8191" s="6" t="s">
        <v>5</v>
      </c>
      <c r="N8191" s="6" t="s">
        <v>8836</v>
      </c>
      <c r="O8191" s="16">
        <v>44869</v>
      </c>
      <c r="P8191" s="6" t="s">
        <v>7</v>
      </c>
      <c r="Q8191" s="18">
        <v>7471</v>
      </c>
      <c r="R8191" s="18">
        <v>7471</v>
      </c>
      <c r="S8191" s="18">
        <v>0</v>
      </c>
      <c r="T8191" s="18">
        <v>0</v>
      </c>
      <c r="U8191" s="10">
        <f t="shared" si="256"/>
        <v>0</v>
      </c>
      <c r="V8191" s="20">
        <f t="shared" si="257"/>
        <v>0</v>
      </c>
    </row>
    <row r="8192" spans="1:22" ht="29" outlineLevel="4" x14ac:dyDescent="0.35">
      <c r="A8192" s="6" t="s">
        <v>52</v>
      </c>
      <c r="B8192" s="6" t="s">
        <v>53</v>
      </c>
      <c r="C8192" s="12" t="s">
        <v>8813</v>
      </c>
      <c r="D8192" s="5" t="s">
        <v>8817</v>
      </c>
      <c r="E8192" s="6" t="s">
        <v>8817</v>
      </c>
      <c r="F8192" s="1" t="s">
        <v>55</v>
      </c>
      <c r="G8192" s="15" t="s">
        <v>4</v>
      </c>
      <c r="H8192" s="1" t="s">
        <v>8837</v>
      </c>
      <c r="I8192" s="2" t="s">
        <v>8823</v>
      </c>
      <c r="J8192" s="6" t="s">
        <v>4</v>
      </c>
      <c r="K8192" s="6" t="s">
        <v>4</v>
      </c>
      <c r="L8192" s="6" t="s">
        <v>4</v>
      </c>
      <c r="M8192" s="6" t="s">
        <v>5</v>
      </c>
      <c r="N8192" s="6" t="s">
        <v>8838</v>
      </c>
      <c r="O8192" s="16">
        <v>44902</v>
      </c>
      <c r="P8192" s="6" t="s">
        <v>7</v>
      </c>
      <c r="Q8192" s="18">
        <v>2314</v>
      </c>
      <c r="R8192" s="18">
        <v>2314</v>
      </c>
      <c r="S8192" s="18">
        <v>0</v>
      </c>
      <c r="T8192" s="18">
        <v>0</v>
      </c>
      <c r="U8192" s="10">
        <f t="shared" si="256"/>
        <v>0</v>
      </c>
      <c r="V8192" s="20">
        <f t="shared" si="257"/>
        <v>0</v>
      </c>
    </row>
    <row r="8193" spans="1:22" ht="29" outlineLevel="4" x14ac:dyDescent="0.35">
      <c r="A8193" s="6" t="s">
        <v>52</v>
      </c>
      <c r="B8193" s="6" t="s">
        <v>53</v>
      </c>
      <c r="C8193" s="12" t="s">
        <v>8813</v>
      </c>
      <c r="D8193" s="5" t="s">
        <v>8817</v>
      </c>
      <c r="E8193" s="6" t="s">
        <v>8817</v>
      </c>
      <c r="F8193" s="1" t="s">
        <v>55</v>
      </c>
      <c r="G8193" s="15" t="s">
        <v>4</v>
      </c>
      <c r="H8193" s="1" t="s">
        <v>8837</v>
      </c>
      <c r="I8193" s="2" t="s">
        <v>8823</v>
      </c>
      <c r="J8193" s="6" t="s">
        <v>4</v>
      </c>
      <c r="K8193" s="6" t="s">
        <v>4</v>
      </c>
      <c r="L8193" s="6" t="s">
        <v>4</v>
      </c>
      <c r="M8193" s="6" t="s">
        <v>5</v>
      </c>
      <c r="N8193" s="6" t="s">
        <v>8839</v>
      </c>
      <c r="O8193" s="16">
        <v>44973</v>
      </c>
      <c r="P8193" s="6" t="s">
        <v>7</v>
      </c>
      <c r="Q8193" s="18">
        <v>19614</v>
      </c>
      <c r="R8193" s="18">
        <v>19614</v>
      </c>
      <c r="S8193" s="18">
        <v>0</v>
      </c>
      <c r="T8193" s="18">
        <v>0</v>
      </c>
      <c r="U8193" s="10">
        <f t="shared" si="256"/>
        <v>0</v>
      </c>
      <c r="V8193" s="20">
        <f t="shared" si="257"/>
        <v>0</v>
      </c>
    </row>
    <row r="8194" spans="1:22" ht="29" outlineLevel="4" x14ac:dyDescent="0.35">
      <c r="A8194" s="6" t="s">
        <v>52</v>
      </c>
      <c r="B8194" s="6" t="s">
        <v>53</v>
      </c>
      <c r="C8194" s="12" t="s">
        <v>8813</v>
      </c>
      <c r="D8194" s="5" t="s">
        <v>8817</v>
      </c>
      <c r="E8194" s="6" t="s">
        <v>8817</v>
      </c>
      <c r="F8194" s="1" t="s">
        <v>55</v>
      </c>
      <c r="G8194" s="15" t="s">
        <v>4</v>
      </c>
      <c r="H8194" s="1" t="s">
        <v>8837</v>
      </c>
      <c r="I8194" s="2" t="s">
        <v>8823</v>
      </c>
      <c r="J8194" s="6" t="s">
        <v>4</v>
      </c>
      <c r="K8194" s="6" t="s">
        <v>4</v>
      </c>
      <c r="L8194" s="6" t="s">
        <v>4</v>
      </c>
      <c r="M8194" s="6" t="s">
        <v>5</v>
      </c>
      <c r="N8194" s="6" t="s">
        <v>8840</v>
      </c>
      <c r="O8194" s="16">
        <v>45085</v>
      </c>
      <c r="P8194" s="6" t="s">
        <v>7</v>
      </c>
      <c r="Q8194" s="18">
        <v>5586</v>
      </c>
      <c r="R8194" s="18">
        <v>5586</v>
      </c>
      <c r="S8194" s="18">
        <v>0</v>
      </c>
      <c r="T8194" s="18">
        <v>0</v>
      </c>
      <c r="U8194" s="10">
        <f t="shared" si="256"/>
        <v>0</v>
      </c>
      <c r="V8194" s="20">
        <f t="shared" si="257"/>
        <v>0</v>
      </c>
    </row>
    <row r="8195" spans="1:22" outlineLevel="3" x14ac:dyDescent="0.35">
      <c r="H8195" s="14" t="s">
        <v>12717</v>
      </c>
      <c r="O8195" s="16"/>
      <c r="Q8195" s="18">
        <f>SUBTOTAL(9,Q8191:Q8194)</f>
        <v>34985</v>
      </c>
      <c r="R8195" s="18">
        <f>SUBTOTAL(9,R8191:R8194)</f>
        <v>34985</v>
      </c>
      <c r="S8195" s="18">
        <f>SUBTOTAL(9,S8191:S8194)</f>
        <v>0</v>
      </c>
      <c r="T8195" s="18">
        <f>SUBTOTAL(9,T8191:T8194)</f>
        <v>0</v>
      </c>
      <c r="U8195" s="10">
        <f t="shared" ref="U8195:U8258" si="258">Q8195-R8195-S8195-T8195</f>
        <v>0</v>
      </c>
      <c r="V8195" s="20">
        <f t="shared" ref="V8195:V8258" si="259">Q8195-R8195-S8195-T8195</f>
        <v>0</v>
      </c>
    </row>
    <row r="8196" spans="1:22" outlineLevel="2" x14ac:dyDescent="0.35">
      <c r="C8196" s="13" t="s">
        <v>11115</v>
      </c>
      <c r="O8196" s="16"/>
      <c r="Q8196" s="18">
        <f>SUBTOTAL(9,Q8172:Q8194)</f>
        <v>815135.40999999992</v>
      </c>
      <c r="R8196" s="18">
        <f>SUBTOTAL(9,R8172:R8194)</f>
        <v>312019.36</v>
      </c>
      <c r="S8196" s="18">
        <f>SUBTOTAL(9,S8172:S8194)</f>
        <v>503116.05</v>
      </c>
      <c r="T8196" s="18">
        <f>SUBTOTAL(9,T8172:T8194)</f>
        <v>0</v>
      </c>
      <c r="U8196" s="10">
        <f t="shared" si="258"/>
        <v>-5.8207660913467407E-11</v>
      </c>
      <c r="V8196" s="20">
        <f t="shared" si="259"/>
        <v>-5.8207660913467407E-11</v>
      </c>
    </row>
    <row r="8197" spans="1:22" outlineLevel="4" x14ac:dyDescent="0.35">
      <c r="A8197" s="6" t="s">
        <v>1200</v>
      </c>
      <c r="B8197" s="6" t="s">
        <v>1201</v>
      </c>
      <c r="C8197" s="12" t="s">
        <v>8841</v>
      </c>
      <c r="D8197" s="5" t="s">
        <v>8842</v>
      </c>
      <c r="E8197" s="6" t="s">
        <v>8842</v>
      </c>
      <c r="F8197" s="1" t="s">
        <v>4</v>
      </c>
      <c r="G8197" s="15" t="s">
        <v>1204</v>
      </c>
      <c r="H8197" s="1" t="s">
        <v>1206</v>
      </c>
      <c r="I8197" s="2" t="s">
        <v>1207</v>
      </c>
      <c r="J8197" s="6" t="s">
        <v>4</v>
      </c>
      <c r="K8197" s="6" t="s">
        <v>4</v>
      </c>
      <c r="L8197" s="6" t="s">
        <v>4</v>
      </c>
      <c r="M8197" s="6" t="s">
        <v>5</v>
      </c>
      <c r="N8197" s="6" t="s">
        <v>8843</v>
      </c>
      <c r="O8197" s="16">
        <v>44831</v>
      </c>
      <c r="P8197" s="6" t="s">
        <v>7</v>
      </c>
      <c r="Q8197" s="18">
        <v>25178.18</v>
      </c>
      <c r="R8197" s="18">
        <v>0</v>
      </c>
      <c r="S8197" s="18">
        <v>25178.18</v>
      </c>
      <c r="T8197" s="18">
        <v>0</v>
      </c>
      <c r="U8197" s="10">
        <f t="shared" si="258"/>
        <v>0</v>
      </c>
      <c r="V8197" s="20">
        <f t="shared" si="259"/>
        <v>0</v>
      </c>
    </row>
    <row r="8198" spans="1:22" outlineLevel="4" x14ac:dyDescent="0.35">
      <c r="A8198" s="6" t="s">
        <v>1200</v>
      </c>
      <c r="B8198" s="6" t="s">
        <v>1201</v>
      </c>
      <c r="C8198" s="12" t="s">
        <v>8841</v>
      </c>
      <c r="D8198" s="5" t="s">
        <v>8842</v>
      </c>
      <c r="E8198" s="6" t="s">
        <v>8842</v>
      </c>
      <c r="F8198" s="1" t="s">
        <v>4</v>
      </c>
      <c r="G8198" s="15" t="s">
        <v>1204</v>
      </c>
      <c r="H8198" s="1" t="s">
        <v>1206</v>
      </c>
      <c r="I8198" s="2" t="s">
        <v>1207</v>
      </c>
      <c r="J8198" s="6" t="s">
        <v>4</v>
      </c>
      <c r="K8198" s="6" t="s">
        <v>4</v>
      </c>
      <c r="L8198" s="6" t="s">
        <v>4</v>
      </c>
      <c r="M8198" s="6" t="s">
        <v>5</v>
      </c>
      <c r="N8198" s="6" t="s">
        <v>8844</v>
      </c>
      <c r="O8198" s="16">
        <v>44923</v>
      </c>
      <c r="P8198" s="6" t="s">
        <v>7</v>
      </c>
      <c r="Q8198" s="18">
        <v>25178.17</v>
      </c>
      <c r="R8198" s="18">
        <v>0</v>
      </c>
      <c r="S8198" s="18">
        <v>25178.17</v>
      </c>
      <c r="T8198" s="18">
        <v>0</v>
      </c>
      <c r="U8198" s="10">
        <f t="shared" si="258"/>
        <v>0</v>
      </c>
      <c r="V8198" s="20">
        <f t="shared" si="259"/>
        <v>0</v>
      </c>
    </row>
    <row r="8199" spans="1:22" outlineLevel="3" x14ac:dyDescent="0.35">
      <c r="H8199" s="14" t="s">
        <v>11554</v>
      </c>
      <c r="O8199" s="16"/>
      <c r="Q8199" s="18">
        <f>SUBTOTAL(9,Q8197:Q8198)</f>
        <v>50356.35</v>
      </c>
      <c r="R8199" s="18">
        <f>SUBTOTAL(9,R8197:R8198)</f>
        <v>0</v>
      </c>
      <c r="S8199" s="18">
        <f>SUBTOTAL(9,S8197:S8198)</f>
        <v>50356.35</v>
      </c>
      <c r="T8199" s="18">
        <f>SUBTOTAL(9,T8197:T8198)</f>
        <v>0</v>
      </c>
      <c r="U8199" s="10">
        <f t="shared" si="258"/>
        <v>0</v>
      </c>
      <c r="V8199" s="20">
        <f t="shared" si="259"/>
        <v>0</v>
      </c>
    </row>
    <row r="8200" spans="1:22" outlineLevel="2" x14ac:dyDescent="0.35">
      <c r="C8200" s="13" t="s">
        <v>11116</v>
      </c>
      <c r="O8200" s="16"/>
      <c r="Q8200" s="18">
        <f>SUBTOTAL(9,Q8197:Q8198)</f>
        <v>50356.35</v>
      </c>
      <c r="R8200" s="18">
        <f>SUBTOTAL(9,R8197:R8198)</f>
        <v>0</v>
      </c>
      <c r="S8200" s="18">
        <f>SUBTOTAL(9,S8197:S8198)</f>
        <v>50356.35</v>
      </c>
      <c r="T8200" s="18">
        <f>SUBTOTAL(9,T8197:T8198)</f>
        <v>0</v>
      </c>
      <c r="U8200" s="10">
        <f t="shared" si="258"/>
        <v>0</v>
      </c>
      <c r="V8200" s="20">
        <f t="shared" si="259"/>
        <v>0</v>
      </c>
    </row>
    <row r="8201" spans="1:22" outlineLevel="4" x14ac:dyDescent="0.35">
      <c r="A8201" s="6" t="s">
        <v>1200</v>
      </c>
      <c r="B8201" s="6" t="s">
        <v>1201</v>
      </c>
      <c r="C8201" s="12" t="s">
        <v>8845</v>
      </c>
      <c r="D8201" s="5" t="s">
        <v>8846</v>
      </c>
      <c r="E8201" s="6" t="s">
        <v>8846</v>
      </c>
      <c r="F8201" s="1" t="s">
        <v>4</v>
      </c>
      <c r="G8201" s="15" t="s">
        <v>1204</v>
      </c>
      <c r="H8201" s="1" t="s">
        <v>1206</v>
      </c>
      <c r="I8201" s="2" t="s">
        <v>1207</v>
      </c>
      <c r="J8201" s="6" t="s">
        <v>4</v>
      </c>
      <c r="K8201" s="6" t="s">
        <v>4</v>
      </c>
      <c r="L8201" s="6" t="s">
        <v>4</v>
      </c>
      <c r="M8201" s="6" t="s">
        <v>5</v>
      </c>
      <c r="N8201" s="6" t="s">
        <v>8847</v>
      </c>
      <c r="O8201" s="16">
        <v>44831</v>
      </c>
      <c r="P8201" s="6" t="s">
        <v>7</v>
      </c>
      <c r="Q8201" s="18">
        <v>41395.19</v>
      </c>
      <c r="R8201" s="18">
        <v>0</v>
      </c>
      <c r="S8201" s="18">
        <v>41395.19</v>
      </c>
      <c r="T8201" s="18">
        <v>0</v>
      </c>
      <c r="U8201" s="10">
        <f t="shared" si="258"/>
        <v>0</v>
      </c>
      <c r="V8201" s="20">
        <f t="shared" si="259"/>
        <v>0</v>
      </c>
    </row>
    <row r="8202" spans="1:22" outlineLevel="4" x14ac:dyDescent="0.35">
      <c r="A8202" s="6" t="s">
        <v>1200</v>
      </c>
      <c r="B8202" s="6" t="s">
        <v>1201</v>
      </c>
      <c r="C8202" s="12" t="s">
        <v>8845</v>
      </c>
      <c r="D8202" s="5" t="s">
        <v>8846</v>
      </c>
      <c r="E8202" s="6" t="s">
        <v>8846</v>
      </c>
      <c r="F8202" s="1" t="s">
        <v>4</v>
      </c>
      <c r="G8202" s="15" t="s">
        <v>1204</v>
      </c>
      <c r="H8202" s="1" t="s">
        <v>1206</v>
      </c>
      <c r="I8202" s="2" t="s">
        <v>1207</v>
      </c>
      <c r="J8202" s="6" t="s">
        <v>4</v>
      </c>
      <c r="K8202" s="6" t="s">
        <v>4</v>
      </c>
      <c r="L8202" s="6" t="s">
        <v>4</v>
      </c>
      <c r="M8202" s="6" t="s">
        <v>5</v>
      </c>
      <c r="N8202" s="6" t="s">
        <v>8848</v>
      </c>
      <c r="O8202" s="16">
        <v>44923</v>
      </c>
      <c r="P8202" s="6" t="s">
        <v>7</v>
      </c>
      <c r="Q8202" s="18">
        <v>41395.17</v>
      </c>
      <c r="R8202" s="18">
        <v>0</v>
      </c>
      <c r="S8202" s="18">
        <v>41395.17</v>
      </c>
      <c r="T8202" s="18">
        <v>0</v>
      </c>
      <c r="U8202" s="10">
        <f t="shared" si="258"/>
        <v>0</v>
      </c>
      <c r="V8202" s="20">
        <f t="shared" si="259"/>
        <v>0</v>
      </c>
    </row>
    <row r="8203" spans="1:22" outlineLevel="3" x14ac:dyDescent="0.35">
      <c r="H8203" s="14" t="s">
        <v>11554</v>
      </c>
      <c r="O8203" s="16"/>
      <c r="Q8203" s="18">
        <f>SUBTOTAL(9,Q8201:Q8202)</f>
        <v>82790.36</v>
      </c>
      <c r="R8203" s="18">
        <f>SUBTOTAL(9,R8201:R8202)</f>
        <v>0</v>
      </c>
      <c r="S8203" s="18">
        <f>SUBTOTAL(9,S8201:S8202)</f>
        <v>82790.36</v>
      </c>
      <c r="T8203" s="18">
        <f>SUBTOTAL(9,T8201:T8202)</f>
        <v>0</v>
      </c>
      <c r="U8203" s="10">
        <f t="shared" si="258"/>
        <v>0</v>
      </c>
      <c r="V8203" s="20">
        <f t="shared" si="259"/>
        <v>0</v>
      </c>
    </row>
    <row r="8204" spans="1:22" outlineLevel="2" x14ac:dyDescent="0.35">
      <c r="C8204" s="13" t="s">
        <v>11117</v>
      </c>
      <c r="O8204" s="16"/>
      <c r="Q8204" s="18">
        <f>SUBTOTAL(9,Q8201:Q8202)</f>
        <v>82790.36</v>
      </c>
      <c r="R8204" s="18">
        <f>SUBTOTAL(9,R8201:R8202)</f>
        <v>0</v>
      </c>
      <c r="S8204" s="18">
        <f>SUBTOTAL(9,S8201:S8202)</f>
        <v>82790.36</v>
      </c>
      <c r="T8204" s="18">
        <f>SUBTOTAL(9,T8201:T8202)</f>
        <v>0</v>
      </c>
      <c r="U8204" s="10">
        <f t="shared" si="258"/>
        <v>0</v>
      </c>
      <c r="V8204" s="20">
        <f t="shared" si="259"/>
        <v>0</v>
      </c>
    </row>
    <row r="8205" spans="1:22" outlineLevel="4" x14ac:dyDescent="0.35">
      <c r="A8205" s="6" t="s">
        <v>1200</v>
      </c>
      <c r="B8205" s="6" t="s">
        <v>1201</v>
      </c>
      <c r="C8205" s="12" t="s">
        <v>8849</v>
      </c>
      <c r="D8205" s="5" t="s">
        <v>8850</v>
      </c>
      <c r="E8205" s="6" t="s">
        <v>8850</v>
      </c>
      <c r="F8205" s="1" t="s">
        <v>4</v>
      </c>
      <c r="G8205" s="15" t="s">
        <v>1204</v>
      </c>
      <c r="H8205" s="1" t="s">
        <v>1206</v>
      </c>
      <c r="I8205" s="2" t="s">
        <v>1207</v>
      </c>
      <c r="J8205" s="6" t="s">
        <v>4</v>
      </c>
      <c r="K8205" s="6" t="s">
        <v>4</v>
      </c>
      <c r="L8205" s="6" t="s">
        <v>4</v>
      </c>
      <c r="M8205" s="6" t="s">
        <v>5</v>
      </c>
      <c r="N8205" s="6" t="s">
        <v>8851</v>
      </c>
      <c r="O8205" s="16">
        <v>44831</v>
      </c>
      <c r="P8205" s="6" t="s">
        <v>7</v>
      </c>
      <c r="Q8205" s="18">
        <v>29799.73</v>
      </c>
      <c r="R8205" s="18">
        <v>0</v>
      </c>
      <c r="S8205" s="18">
        <v>29799.73</v>
      </c>
      <c r="T8205" s="18">
        <v>0</v>
      </c>
      <c r="U8205" s="10">
        <f t="shared" si="258"/>
        <v>0</v>
      </c>
      <c r="V8205" s="20">
        <f t="shared" si="259"/>
        <v>0</v>
      </c>
    </row>
    <row r="8206" spans="1:22" outlineLevel="4" x14ac:dyDescent="0.35">
      <c r="A8206" s="6" t="s">
        <v>1200</v>
      </c>
      <c r="B8206" s="6" t="s">
        <v>1201</v>
      </c>
      <c r="C8206" s="12" t="s">
        <v>8849</v>
      </c>
      <c r="D8206" s="5" t="s">
        <v>8850</v>
      </c>
      <c r="E8206" s="6" t="s">
        <v>8850</v>
      </c>
      <c r="F8206" s="1" t="s">
        <v>4</v>
      </c>
      <c r="G8206" s="15" t="s">
        <v>1204</v>
      </c>
      <c r="H8206" s="1" t="s">
        <v>1206</v>
      </c>
      <c r="I8206" s="2" t="s">
        <v>1207</v>
      </c>
      <c r="J8206" s="6" t="s">
        <v>4</v>
      </c>
      <c r="K8206" s="6" t="s">
        <v>4</v>
      </c>
      <c r="L8206" s="6" t="s">
        <v>4</v>
      </c>
      <c r="M8206" s="6" t="s">
        <v>5</v>
      </c>
      <c r="N8206" s="6" t="s">
        <v>8852</v>
      </c>
      <c r="O8206" s="16">
        <v>44923</v>
      </c>
      <c r="P8206" s="6" t="s">
        <v>7</v>
      </c>
      <c r="Q8206" s="18">
        <v>29799.71</v>
      </c>
      <c r="R8206" s="18">
        <v>0</v>
      </c>
      <c r="S8206" s="18">
        <v>29799.71</v>
      </c>
      <c r="T8206" s="18">
        <v>0</v>
      </c>
      <c r="U8206" s="10">
        <f t="shared" si="258"/>
        <v>0</v>
      </c>
      <c r="V8206" s="20">
        <f t="shared" si="259"/>
        <v>0</v>
      </c>
    </row>
    <row r="8207" spans="1:22" outlineLevel="3" x14ac:dyDescent="0.35">
      <c r="H8207" s="14" t="s">
        <v>11554</v>
      </c>
      <c r="O8207" s="16"/>
      <c r="Q8207" s="18">
        <f>SUBTOTAL(9,Q8205:Q8206)</f>
        <v>59599.44</v>
      </c>
      <c r="R8207" s="18">
        <f>SUBTOTAL(9,R8205:R8206)</f>
        <v>0</v>
      </c>
      <c r="S8207" s="18">
        <f>SUBTOTAL(9,S8205:S8206)</f>
        <v>59599.44</v>
      </c>
      <c r="T8207" s="18">
        <f>SUBTOTAL(9,T8205:T8206)</f>
        <v>0</v>
      </c>
      <c r="U8207" s="10">
        <f t="shared" si="258"/>
        <v>0</v>
      </c>
      <c r="V8207" s="20">
        <f t="shared" si="259"/>
        <v>0</v>
      </c>
    </row>
    <row r="8208" spans="1:22" outlineLevel="2" x14ac:dyDescent="0.35">
      <c r="C8208" s="13" t="s">
        <v>11118</v>
      </c>
      <c r="O8208" s="16"/>
      <c r="Q8208" s="18">
        <f>SUBTOTAL(9,Q8205:Q8206)</f>
        <v>59599.44</v>
      </c>
      <c r="R8208" s="18">
        <f>SUBTOTAL(9,R8205:R8206)</f>
        <v>0</v>
      </c>
      <c r="S8208" s="18">
        <f>SUBTOTAL(9,S8205:S8206)</f>
        <v>59599.44</v>
      </c>
      <c r="T8208" s="18">
        <f>SUBTOTAL(9,T8205:T8206)</f>
        <v>0</v>
      </c>
      <c r="U8208" s="10">
        <f t="shared" si="258"/>
        <v>0</v>
      </c>
      <c r="V8208" s="20">
        <f t="shared" si="259"/>
        <v>0</v>
      </c>
    </row>
    <row r="8209" spans="1:22" outlineLevel="4" x14ac:dyDescent="0.35">
      <c r="A8209" s="6" t="s">
        <v>1200</v>
      </c>
      <c r="B8209" s="6" t="s">
        <v>1201</v>
      </c>
      <c r="C8209" s="12" t="s">
        <v>8853</v>
      </c>
      <c r="D8209" s="5" t="s">
        <v>8854</v>
      </c>
      <c r="E8209" s="6" t="s">
        <v>8854</v>
      </c>
      <c r="F8209" s="1" t="s">
        <v>4</v>
      </c>
      <c r="G8209" s="15" t="s">
        <v>1204</v>
      </c>
      <c r="H8209" s="1" t="s">
        <v>1206</v>
      </c>
      <c r="I8209" s="2" t="s">
        <v>1207</v>
      </c>
      <c r="J8209" s="6" t="s">
        <v>4</v>
      </c>
      <c r="K8209" s="6" t="s">
        <v>4</v>
      </c>
      <c r="L8209" s="6" t="s">
        <v>4</v>
      </c>
      <c r="M8209" s="6" t="s">
        <v>5</v>
      </c>
      <c r="N8209" s="6" t="s">
        <v>8855</v>
      </c>
      <c r="O8209" s="16">
        <v>44831</v>
      </c>
      <c r="P8209" s="6" t="s">
        <v>7</v>
      </c>
      <c r="Q8209" s="18">
        <v>66092.460000000006</v>
      </c>
      <c r="R8209" s="18">
        <v>0</v>
      </c>
      <c r="S8209" s="18">
        <v>66092.460000000006</v>
      </c>
      <c r="T8209" s="18">
        <v>0</v>
      </c>
      <c r="U8209" s="10">
        <f t="shared" si="258"/>
        <v>0</v>
      </c>
      <c r="V8209" s="20">
        <f t="shared" si="259"/>
        <v>0</v>
      </c>
    </row>
    <row r="8210" spans="1:22" outlineLevel="4" x14ac:dyDescent="0.35">
      <c r="A8210" s="6" t="s">
        <v>1200</v>
      </c>
      <c r="B8210" s="6" t="s">
        <v>1201</v>
      </c>
      <c r="C8210" s="12" t="s">
        <v>8853</v>
      </c>
      <c r="D8210" s="5" t="s">
        <v>8854</v>
      </c>
      <c r="E8210" s="6" t="s">
        <v>8854</v>
      </c>
      <c r="F8210" s="1" t="s">
        <v>4</v>
      </c>
      <c r="G8210" s="15" t="s">
        <v>1204</v>
      </c>
      <c r="H8210" s="1" t="s">
        <v>1206</v>
      </c>
      <c r="I8210" s="2" t="s">
        <v>1207</v>
      </c>
      <c r="J8210" s="6" t="s">
        <v>4</v>
      </c>
      <c r="K8210" s="6" t="s">
        <v>4</v>
      </c>
      <c r="L8210" s="6" t="s">
        <v>4</v>
      </c>
      <c r="M8210" s="6" t="s">
        <v>5</v>
      </c>
      <c r="N8210" s="6" t="s">
        <v>8856</v>
      </c>
      <c r="O8210" s="16">
        <v>44923</v>
      </c>
      <c r="P8210" s="6" t="s">
        <v>7</v>
      </c>
      <c r="Q8210" s="18">
        <v>66092.460000000006</v>
      </c>
      <c r="R8210" s="18">
        <v>0</v>
      </c>
      <c r="S8210" s="18">
        <v>66092.460000000006</v>
      </c>
      <c r="T8210" s="18">
        <v>0</v>
      </c>
      <c r="U8210" s="10">
        <f t="shared" si="258"/>
        <v>0</v>
      </c>
      <c r="V8210" s="20">
        <f t="shared" si="259"/>
        <v>0</v>
      </c>
    </row>
    <row r="8211" spans="1:22" outlineLevel="3" x14ac:dyDescent="0.35">
      <c r="H8211" s="14" t="s">
        <v>11554</v>
      </c>
      <c r="O8211" s="16"/>
      <c r="Q8211" s="18">
        <f>SUBTOTAL(9,Q8209:Q8210)</f>
        <v>132184.92000000001</v>
      </c>
      <c r="R8211" s="18">
        <f>SUBTOTAL(9,R8209:R8210)</f>
        <v>0</v>
      </c>
      <c r="S8211" s="18">
        <f>SUBTOTAL(9,S8209:S8210)</f>
        <v>132184.92000000001</v>
      </c>
      <c r="T8211" s="18">
        <f>SUBTOTAL(9,T8209:T8210)</f>
        <v>0</v>
      </c>
      <c r="U8211" s="10">
        <f t="shared" si="258"/>
        <v>0</v>
      </c>
      <c r="V8211" s="20">
        <f t="shared" si="259"/>
        <v>0</v>
      </c>
    </row>
    <row r="8212" spans="1:22" outlineLevel="2" x14ac:dyDescent="0.35">
      <c r="C8212" s="13" t="s">
        <v>11119</v>
      </c>
      <c r="O8212" s="16"/>
      <c r="Q8212" s="18">
        <f>SUBTOTAL(9,Q8209:Q8210)</f>
        <v>132184.92000000001</v>
      </c>
      <c r="R8212" s="18">
        <f>SUBTOTAL(9,R8209:R8210)</f>
        <v>0</v>
      </c>
      <c r="S8212" s="18">
        <f>SUBTOTAL(9,S8209:S8210)</f>
        <v>132184.92000000001</v>
      </c>
      <c r="T8212" s="18">
        <f>SUBTOTAL(9,T8209:T8210)</f>
        <v>0</v>
      </c>
      <c r="U8212" s="10">
        <f t="shared" si="258"/>
        <v>0</v>
      </c>
      <c r="V8212" s="20">
        <f t="shared" si="259"/>
        <v>0</v>
      </c>
    </row>
    <row r="8213" spans="1:22" outlineLevel="4" x14ac:dyDescent="0.35">
      <c r="A8213" s="6" t="s">
        <v>1200</v>
      </c>
      <c r="B8213" s="6" t="s">
        <v>1201</v>
      </c>
      <c r="C8213" s="12" t="s">
        <v>8857</v>
      </c>
      <c r="D8213" s="5" t="s">
        <v>8858</v>
      </c>
      <c r="E8213" s="6" t="s">
        <v>8858</v>
      </c>
      <c r="F8213" s="1" t="s">
        <v>4</v>
      </c>
      <c r="G8213" s="15" t="s">
        <v>1204</v>
      </c>
      <c r="H8213" s="1" t="s">
        <v>1206</v>
      </c>
      <c r="I8213" s="2" t="s">
        <v>1207</v>
      </c>
      <c r="J8213" s="6" t="s">
        <v>4</v>
      </c>
      <c r="K8213" s="6" t="s">
        <v>4</v>
      </c>
      <c r="L8213" s="6" t="s">
        <v>4</v>
      </c>
      <c r="M8213" s="6" t="s">
        <v>5</v>
      </c>
      <c r="N8213" s="6" t="s">
        <v>8859</v>
      </c>
      <c r="O8213" s="16">
        <v>44831</v>
      </c>
      <c r="P8213" s="6" t="s">
        <v>7</v>
      </c>
      <c r="Q8213" s="18">
        <v>86131.72</v>
      </c>
      <c r="R8213" s="18">
        <v>0</v>
      </c>
      <c r="S8213" s="18">
        <v>86131.72</v>
      </c>
      <c r="T8213" s="18">
        <v>0</v>
      </c>
      <c r="U8213" s="10">
        <f t="shared" si="258"/>
        <v>0</v>
      </c>
      <c r="V8213" s="20">
        <f t="shared" si="259"/>
        <v>0</v>
      </c>
    </row>
    <row r="8214" spans="1:22" outlineLevel="4" x14ac:dyDescent="0.35">
      <c r="A8214" s="6" t="s">
        <v>1200</v>
      </c>
      <c r="B8214" s="6" t="s">
        <v>1201</v>
      </c>
      <c r="C8214" s="12" t="s">
        <v>8857</v>
      </c>
      <c r="D8214" s="5" t="s">
        <v>8858</v>
      </c>
      <c r="E8214" s="6" t="s">
        <v>8858</v>
      </c>
      <c r="F8214" s="1" t="s">
        <v>4</v>
      </c>
      <c r="G8214" s="15" t="s">
        <v>1204</v>
      </c>
      <c r="H8214" s="1" t="s">
        <v>1206</v>
      </c>
      <c r="I8214" s="2" t="s">
        <v>1207</v>
      </c>
      <c r="J8214" s="6" t="s">
        <v>4</v>
      </c>
      <c r="K8214" s="6" t="s">
        <v>4</v>
      </c>
      <c r="L8214" s="6" t="s">
        <v>4</v>
      </c>
      <c r="M8214" s="6" t="s">
        <v>5</v>
      </c>
      <c r="N8214" s="6" t="s">
        <v>8860</v>
      </c>
      <c r="O8214" s="16">
        <v>44923</v>
      </c>
      <c r="P8214" s="6" t="s">
        <v>7</v>
      </c>
      <c r="Q8214" s="18">
        <v>86131.71</v>
      </c>
      <c r="R8214" s="18">
        <v>0</v>
      </c>
      <c r="S8214" s="18">
        <v>86131.71</v>
      </c>
      <c r="T8214" s="18">
        <v>0</v>
      </c>
      <c r="U8214" s="10">
        <f t="shared" si="258"/>
        <v>0</v>
      </c>
      <c r="V8214" s="20">
        <f t="shared" si="259"/>
        <v>0</v>
      </c>
    </row>
    <row r="8215" spans="1:22" outlineLevel="3" x14ac:dyDescent="0.35">
      <c r="H8215" s="14" t="s">
        <v>11554</v>
      </c>
      <c r="O8215" s="16"/>
      <c r="Q8215" s="18">
        <f>SUBTOTAL(9,Q8213:Q8214)</f>
        <v>172263.43</v>
      </c>
      <c r="R8215" s="18">
        <f>SUBTOTAL(9,R8213:R8214)</f>
        <v>0</v>
      </c>
      <c r="S8215" s="18">
        <f>SUBTOTAL(9,S8213:S8214)</f>
        <v>172263.43</v>
      </c>
      <c r="T8215" s="18">
        <f>SUBTOTAL(9,T8213:T8214)</f>
        <v>0</v>
      </c>
      <c r="U8215" s="10">
        <f t="shared" si="258"/>
        <v>0</v>
      </c>
      <c r="V8215" s="20">
        <f t="shared" si="259"/>
        <v>0</v>
      </c>
    </row>
    <row r="8216" spans="1:22" outlineLevel="2" x14ac:dyDescent="0.35">
      <c r="C8216" s="13" t="s">
        <v>11120</v>
      </c>
      <c r="O8216" s="16"/>
      <c r="Q8216" s="18">
        <f>SUBTOTAL(9,Q8213:Q8214)</f>
        <v>172263.43</v>
      </c>
      <c r="R8216" s="18">
        <f>SUBTOTAL(9,R8213:R8214)</f>
        <v>0</v>
      </c>
      <c r="S8216" s="18">
        <f>SUBTOTAL(9,S8213:S8214)</f>
        <v>172263.43</v>
      </c>
      <c r="T8216" s="18">
        <f>SUBTOTAL(9,T8213:T8214)</f>
        <v>0</v>
      </c>
      <c r="U8216" s="10">
        <f t="shared" si="258"/>
        <v>0</v>
      </c>
      <c r="V8216" s="20">
        <f t="shared" si="259"/>
        <v>0</v>
      </c>
    </row>
    <row r="8217" spans="1:22" ht="29" outlineLevel="4" x14ac:dyDescent="0.35">
      <c r="A8217" s="6" t="s">
        <v>566</v>
      </c>
      <c r="B8217" s="6" t="s">
        <v>567</v>
      </c>
      <c r="C8217" s="12" t="s">
        <v>8861</v>
      </c>
      <c r="D8217" s="5" t="s">
        <v>8862</v>
      </c>
      <c r="E8217" s="6" t="s">
        <v>8862</v>
      </c>
      <c r="F8217" s="1" t="s">
        <v>573</v>
      </c>
      <c r="G8217" s="15" t="s">
        <v>4</v>
      </c>
      <c r="H8217" s="1" t="s">
        <v>8865</v>
      </c>
      <c r="I8217" s="2" t="s">
        <v>8866</v>
      </c>
      <c r="J8217" s="6" t="s">
        <v>4</v>
      </c>
      <c r="K8217" s="6" t="s">
        <v>4</v>
      </c>
      <c r="L8217" s="6" t="s">
        <v>4</v>
      </c>
      <c r="M8217" s="6" t="s">
        <v>5</v>
      </c>
      <c r="N8217" s="6" t="s">
        <v>8863</v>
      </c>
      <c r="O8217" s="16">
        <v>44879</v>
      </c>
      <c r="P8217" s="6" t="s">
        <v>8864</v>
      </c>
      <c r="Q8217" s="18">
        <v>56555.63</v>
      </c>
      <c r="R8217" s="18">
        <v>56555.63</v>
      </c>
      <c r="S8217" s="18">
        <v>0</v>
      </c>
      <c r="T8217" s="18">
        <v>0</v>
      </c>
      <c r="U8217" s="10">
        <f t="shared" si="258"/>
        <v>0</v>
      </c>
      <c r="V8217" s="20">
        <f t="shared" si="259"/>
        <v>0</v>
      </c>
    </row>
    <row r="8218" spans="1:22" outlineLevel="3" x14ac:dyDescent="0.35">
      <c r="H8218" s="14" t="s">
        <v>12718</v>
      </c>
      <c r="O8218" s="16"/>
      <c r="Q8218" s="18">
        <f>SUBTOTAL(9,Q8217:Q8217)</f>
        <v>56555.63</v>
      </c>
      <c r="R8218" s="18">
        <f>SUBTOTAL(9,R8217:R8217)</f>
        <v>56555.63</v>
      </c>
      <c r="S8218" s="18">
        <f>SUBTOTAL(9,S8217:S8217)</f>
        <v>0</v>
      </c>
      <c r="T8218" s="18">
        <f>SUBTOTAL(9,T8217:T8217)</f>
        <v>0</v>
      </c>
      <c r="U8218" s="10">
        <f t="shared" si="258"/>
        <v>0</v>
      </c>
      <c r="V8218" s="20">
        <f t="shared" si="259"/>
        <v>0</v>
      </c>
    </row>
    <row r="8219" spans="1:22" outlineLevel="4" x14ac:dyDescent="0.35">
      <c r="A8219" s="6" t="s">
        <v>566</v>
      </c>
      <c r="B8219" s="6" t="s">
        <v>567</v>
      </c>
      <c r="C8219" s="12" t="s">
        <v>8861</v>
      </c>
      <c r="D8219" s="5" t="s">
        <v>8862</v>
      </c>
      <c r="E8219" s="6" t="s">
        <v>8862</v>
      </c>
      <c r="F8219" s="1" t="s">
        <v>573</v>
      </c>
      <c r="G8219" s="15" t="s">
        <v>4</v>
      </c>
      <c r="H8219" s="1" t="s">
        <v>8869</v>
      </c>
      <c r="I8219" s="2" t="s">
        <v>8870</v>
      </c>
      <c r="J8219" s="6" t="s">
        <v>4</v>
      </c>
      <c r="K8219" s="6" t="s">
        <v>4</v>
      </c>
      <c r="L8219" s="6" t="s">
        <v>4</v>
      </c>
      <c r="M8219" s="6" t="s">
        <v>5</v>
      </c>
      <c r="N8219" s="6" t="s">
        <v>8867</v>
      </c>
      <c r="O8219" s="16">
        <v>45019</v>
      </c>
      <c r="P8219" s="6" t="s">
        <v>8868</v>
      </c>
      <c r="Q8219" s="18">
        <v>8433.84</v>
      </c>
      <c r="R8219" s="18">
        <v>8433.84</v>
      </c>
      <c r="S8219" s="18">
        <v>0</v>
      </c>
      <c r="T8219" s="18">
        <v>0</v>
      </c>
      <c r="U8219" s="10">
        <f t="shared" si="258"/>
        <v>0</v>
      </c>
      <c r="V8219" s="20">
        <f t="shared" si="259"/>
        <v>0</v>
      </c>
    </row>
    <row r="8220" spans="1:22" outlineLevel="3" x14ac:dyDescent="0.35">
      <c r="H8220" s="14" t="s">
        <v>12719</v>
      </c>
      <c r="O8220" s="16"/>
      <c r="Q8220" s="18">
        <f>SUBTOTAL(9,Q8219:Q8219)</f>
        <v>8433.84</v>
      </c>
      <c r="R8220" s="18">
        <f>SUBTOTAL(9,R8219:R8219)</f>
        <v>8433.84</v>
      </c>
      <c r="S8220" s="18">
        <f>SUBTOTAL(9,S8219:S8219)</f>
        <v>0</v>
      </c>
      <c r="T8220" s="18">
        <f>SUBTOTAL(9,T8219:T8219)</f>
        <v>0</v>
      </c>
      <c r="U8220" s="10">
        <f t="shared" si="258"/>
        <v>0</v>
      </c>
      <c r="V8220" s="20">
        <f t="shared" si="259"/>
        <v>0</v>
      </c>
    </row>
    <row r="8221" spans="1:22" outlineLevel="2" x14ac:dyDescent="0.35">
      <c r="C8221" s="13" t="s">
        <v>11121</v>
      </c>
      <c r="O8221" s="16"/>
      <c r="Q8221" s="18">
        <f>SUBTOTAL(9,Q8217:Q8219)</f>
        <v>64989.47</v>
      </c>
      <c r="R8221" s="18">
        <f>SUBTOTAL(9,R8217:R8219)</f>
        <v>64989.47</v>
      </c>
      <c r="S8221" s="18">
        <f>SUBTOTAL(9,S8217:S8219)</f>
        <v>0</v>
      </c>
      <c r="T8221" s="18">
        <f>SUBTOTAL(9,T8217:T8219)</f>
        <v>0</v>
      </c>
      <c r="U8221" s="10">
        <f t="shared" si="258"/>
        <v>0</v>
      </c>
      <c r="V8221" s="20">
        <f t="shared" si="259"/>
        <v>0</v>
      </c>
    </row>
    <row r="8222" spans="1:22" outlineLevel="4" x14ac:dyDescent="0.35">
      <c r="A8222" s="6" t="s">
        <v>1200</v>
      </c>
      <c r="B8222" s="6" t="s">
        <v>1201</v>
      </c>
      <c r="C8222" s="12" t="s">
        <v>8871</v>
      </c>
      <c r="D8222" s="5" t="s">
        <v>8872</v>
      </c>
      <c r="E8222" s="6" t="s">
        <v>8872</v>
      </c>
      <c r="F8222" s="1" t="s">
        <v>4</v>
      </c>
      <c r="G8222" s="15" t="s">
        <v>1204</v>
      </c>
      <c r="H8222" s="1" t="s">
        <v>1206</v>
      </c>
      <c r="I8222" s="2" t="s">
        <v>1207</v>
      </c>
      <c r="J8222" s="6" t="s">
        <v>4</v>
      </c>
      <c r="K8222" s="6" t="s">
        <v>4</v>
      </c>
      <c r="L8222" s="6" t="s">
        <v>4</v>
      </c>
      <c r="M8222" s="6" t="s">
        <v>5</v>
      </c>
      <c r="N8222" s="6" t="s">
        <v>8873</v>
      </c>
      <c r="O8222" s="16">
        <v>44831</v>
      </c>
      <c r="P8222" s="6" t="s">
        <v>7</v>
      </c>
      <c r="Q8222" s="18">
        <v>22815.01</v>
      </c>
      <c r="R8222" s="18">
        <v>0</v>
      </c>
      <c r="S8222" s="18">
        <v>22815.01</v>
      </c>
      <c r="T8222" s="18">
        <v>0</v>
      </c>
      <c r="U8222" s="10">
        <f t="shared" si="258"/>
        <v>0</v>
      </c>
      <c r="V8222" s="20">
        <f t="shared" si="259"/>
        <v>0</v>
      </c>
    </row>
    <row r="8223" spans="1:22" outlineLevel="4" x14ac:dyDescent="0.35">
      <c r="A8223" s="6" t="s">
        <v>1200</v>
      </c>
      <c r="B8223" s="6" t="s">
        <v>1201</v>
      </c>
      <c r="C8223" s="12" t="s">
        <v>8871</v>
      </c>
      <c r="D8223" s="5" t="s">
        <v>8872</v>
      </c>
      <c r="E8223" s="6" t="s">
        <v>8872</v>
      </c>
      <c r="F8223" s="1" t="s">
        <v>4</v>
      </c>
      <c r="G8223" s="15" t="s">
        <v>1204</v>
      </c>
      <c r="H8223" s="1" t="s">
        <v>1206</v>
      </c>
      <c r="I8223" s="2" t="s">
        <v>1207</v>
      </c>
      <c r="J8223" s="6" t="s">
        <v>4</v>
      </c>
      <c r="K8223" s="6" t="s">
        <v>4</v>
      </c>
      <c r="L8223" s="6" t="s">
        <v>4</v>
      </c>
      <c r="M8223" s="6" t="s">
        <v>5</v>
      </c>
      <c r="N8223" s="6" t="s">
        <v>8874</v>
      </c>
      <c r="O8223" s="16">
        <v>44923</v>
      </c>
      <c r="P8223" s="6" t="s">
        <v>7</v>
      </c>
      <c r="Q8223" s="18">
        <v>22815</v>
      </c>
      <c r="R8223" s="18">
        <v>0</v>
      </c>
      <c r="S8223" s="18">
        <v>22815</v>
      </c>
      <c r="T8223" s="18">
        <v>0</v>
      </c>
      <c r="U8223" s="10">
        <f t="shared" si="258"/>
        <v>0</v>
      </c>
      <c r="V8223" s="20">
        <f t="shared" si="259"/>
        <v>0</v>
      </c>
    </row>
    <row r="8224" spans="1:22" outlineLevel="3" x14ac:dyDescent="0.35">
      <c r="H8224" s="14" t="s">
        <v>11554</v>
      </c>
      <c r="O8224" s="16"/>
      <c r="Q8224" s="18">
        <f>SUBTOTAL(9,Q8222:Q8223)</f>
        <v>45630.009999999995</v>
      </c>
      <c r="R8224" s="18">
        <f>SUBTOTAL(9,R8222:R8223)</f>
        <v>0</v>
      </c>
      <c r="S8224" s="18">
        <f>SUBTOTAL(9,S8222:S8223)</f>
        <v>45630.009999999995</v>
      </c>
      <c r="T8224" s="18">
        <f>SUBTOTAL(9,T8222:T8223)</f>
        <v>0</v>
      </c>
      <c r="U8224" s="10">
        <f t="shared" si="258"/>
        <v>0</v>
      </c>
      <c r="V8224" s="20">
        <f t="shared" si="259"/>
        <v>0</v>
      </c>
    </row>
    <row r="8225" spans="1:22" outlineLevel="2" x14ac:dyDescent="0.35">
      <c r="C8225" s="13" t="s">
        <v>11122</v>
      </c>
      <c r="O8225" s="16"/>
      <c r="Q8225" s="18">
        <f>SUBTOTAL(9,Q8222:Q8223)</f>
        <v>45630.009999999995</v>
      </c>
      <c r="R8225" s="18">
        <f>SUBTOTAL(9,R8222:R8223)</f>
        <v>0</v>
      </c>
      <c r="S8225" s="18">
        <f>SUBTOTAL(9,S8222:S8223)</f>
        <v>45630.009999999995</v>
      </c>
      <c r="T8225" s="18">
        <f>SUBTOTAL(9,T8222:T8223)</f>
        <v>0</v>
      </c>
      <c r="U8225" s="10">
        <f t="shared" si="258"/>
        <v>0</v>
      </c>
      <c r="V8225" s="20">
        <f t="shared" si="259"/>
        <v>0</v>
      </c>
    </row>
    <row r="8226" spans="1:22" outlineLevel="4" x14ac:dyDescent="0.35">
      <c r="A8226" s="6" t="s">
        <v>1200</v>
      </c>
      <c r="B8226" s="6" t="s">
        <v>1201</v>
      </c>
      <c r="C8226" s="12" t="s">
        <v>8875</v>
      </c>
      <c r="D8226" s="5" t="s">
        <v>8876</v>
      </c>
      <c r="E8226" s="6" t="s">
        <v>8876</v>
      </c>
      <c r="F8226" s="1" t="s">
        <v>4</v>
      </c>
      <c r="G8226" s="15" t="s">
        <v>1204</v>
      </c>
      <c r="H8226" s="1" t="s">
        <v>1206</v>
      </c>
      <c r="I8226" s="2" t="s">
        <v>1207</v>
      </c>
      <c r="J8226" s="6" t="s">
        <v>4</v>
      </c>
      <c r="K8226" s="6" t="s">
        <v>4</v>
      </c>
      <c r="L8226" s="6" t="s">
        <v>4</v>
      </c>
      <c r="M8226" s="6" t="s">
        <v>5</v>
      </c>
      <c r="N8226" s="6" t="s">
        <v>8877</v>
      </c>
      <c r="O8226" s="16">
        <v>44831</v>
      </c>
      <c r="P8226" s="6" t="s">
        <v>7</v>
      </c>
      <c r="Q8226" s="18">
        <v>11437.4</v>
      </c>
      <c r="R8226" s="18">
        <v>0</v>
      </c>
      <c r="S8226" s="18">
        <v>11437.4</v>
      </c>
      <c r="T8226" s="18">
        <v>0</v>
      </c>
      <c r="U8226" s="10">
        <f t="shared" si="258"/>
        <v>0</v>
      </c>
      <c r="V8226" s="20">
        <f t="shared" si="259"/>
        <v>0</v>
      </c>
    </row>
    <row r="8227" spans="1:22" outlineLevel="4" x14ac:dyDescent="0.35">
      <c r="A8227" s="6" t="s">
        <v>1200</v>
      </c>
      <c r="B8227" s="6" t="s">
        <v>1201</v>
      </c>
      <c r="C8227" s="12" t="s">
        <v>8875</v>
      </c>
      <c r="D8227" s="5" t="s">
        <v>8876</v>
      </c>
      <c r="E8227" s="6" t="s">
        <v>8876</v>
      </c>
      <c r="F8227" s="1" t="s">
        <v>4</v>
      </c>
      <c r="G8227" s="15" t="s">
        <v>1204</v>
      </c>
      <c r="H8227" s="1" t="s">
        <v>1206</v>
      </c>
      <c r="I8227" s="2" t="s">
        <v>1207</v>
      </c>
      <c r="J8227" s="6" t="s">
        <v>4</v>
      </c>
      <c r="K8227" s="6" t="s">
        <v>4</v>
      </c>
      <c r="L8227" s="6" t="s">
        <v>4</v>
      </c>
      <c r="M8227" s="6" t="s">
        <v>5</v>
      </c>
      <c r="N8227" s="6" t="s">
        <v>8878</v>
      </c>
      <c r="O8227" s="16">
        <v>44923</v>
      </c>
      <c r="P8227" s="6" t="s">
        <v>7</v>
      </c>
      <c r="Q8227" s="18">
        <v>11437.39</v>
      </c>
      <c r="R8227" s="18">
        <v>0</v>
      </c>
      <c r="S8227" s="18">
        <v>11437.39</v>
      </c>
      <c r="T8227" s="18">
        <v>0</v>
      </c>
      <c r="U8227" s="10">
        <f t="shared" si="258"/>
        <v>0</v>
      </c>
      <c r="V8227" s="20">
        <f t="shared" si="259"/>
        <v>0</v>
      </c>
    </row>
    <row r="8228" spans="1:22" outlineLevel="3" x14ac:dyDescent="0.35">
      <c r="H8228" s="14" t="s">
        <v>11554</v>
      </c>
      <c r="O8228" s="16"/>
      <c r="Q8228" s="18">
        <f>SUBTOTAL(9,Q8226:Q8227)</f>
        <v>22874.79</v>
      </c>
      <c r="R8228" s="18">
        <f>SUBTOTAL(9,R8226:R8227)</f>
        <v>0</v>
      </c>
      <c r="S8228" s="18">
        <f>SUBTOTAL(9,S8226:S8227)</f>
        <v>22874.79</v>
      </c>
      <c r="T8228" s="18">
        <f>SUBTOTAL(9,T8226:T8227)</f>
        <v>0</v>
      </c>
      <c r="U8228" s="10">
        <f t="shared" si="258"/>
        <v>0</v>
      </c>
      <c r="V8228" s="20">
        <f t="shared" si="259"/>
        <v>0</v>
      </c>
    </row>
    <row r="8229" spans="1:22" outlineLevel="2" x14ac:dyDescent="0.35">
      <c r="C8229" s="13" t="s">
        <v>11123</v>
      </c>
      <c r="O8229" s="16"/>
      <c r="Q8229" s="18">
        <f>SUBTOTAL(9,Q8226:Q8227)</f>
        <v>22874.79</v>
      </c>
      <c r="R8229" s="18">
        <f>SUBTOTAL(9,R8226:R8227)</f>
        <v>0</v>
      </c>
      <c r="S8229" s="18">
        <f>SUBTOTAL(9,S8226:S8227)</f>
        <v>22874.79</v>
      </c>
      <c r="T8229" s="18">
        <f>SUBTOTAL(9,T8226:T8227)</f>
        <v>0</v>
      </c>
      <c r="U8229" s="10">
        <f t="shared" si="258"/>
        <v>0</v>
      </c>
      <c r="V8229" s="20">
        <f t="shared" si="259"/>
        <v>0</v>
      </c>
    </row>
    <row r="8230" spans="1:22" outlineLevel="4" x14ac:dyDescent="0.35">
      <c r="A8230" s="6" t="s">
        <v>1200</v>
      </c>
      <c r="B8230" s="6" t="s">
        <v>1201</v>
      </c>
      <c r="C8230" s="12" t="s">
        <v>8879</v>
      </c>
      <c r="D8230" s="5" t="s">
        <v>8880</v>
      </c>
      <c r="E8230" s="6" t="s">
        <v>8880</v>
      </c>
      <c r="F8230" s="1" t="s">
        <v>4</v>
      </c>
      <c r="G8230" s="15" t="s">
        <v>1204</v>
      </c>
      <c r="H8230" s="1" t="s">
        <v>1206</v>
      </c>
      <c r="I8230" s="2" t="s">
        <v>1207</v>
      </c>
      <c r="J8230" s="6" t="s">
        <v>4</v>
      </c>
      <c r="K8230" s="6" t="s">
        <v>4</v>
      </c>
      <c r="L8230" s="6" t="s">
        <v>4</v>
      </c>
      <c r="M8230" s="6" t="s">
        <v>5</v>
      </c>
      <c r="N8230" s="6" t="s">
        <v>8881</v>
      </c>
      <c r="O8230" s="16">
        <v>44831</v>
      </c>
      <c r="P8230" s="6" t="s">
        <v>7</v>
      </c>
      <c r="Q8230" s="18">
        <v>13993.66</v>
      </c>
      <c r="R8230" s="18">
        <v>0</v>
      </c>
      <c r="S8230" s="18">
        <v>13993.66</v>
      </c>
      <c r="T8230" s="18">
        <v>0</v>
      </c>
      <c r="U8230" s="10">
        <f t="shared" si="258"/>
        <v>0</v>
      </c>
      <c r="V8230" s="20">
        <f t="shared" si="259"/>
        <v>0</v>
      </c>
    </row>
    <row r="8231" spans="1:22" outlineLevel="4" x14ac:dyDescent="0.35">
      <c r="A8231" s="6" t="s">
        <v>1200</v>
      </c>
      <c r="B8231" s="6" t="s">
        <v>1201</v>
      </c>
      <c r="C8231" s="12" t="s">
        <v>8879</v>
      </c>
      <c r="D8231" s="5" t="s">
        <v>8880</v>
      </c>
      <c r="E8231" s="6" t="s">
        <v>8880</v>
      </c>
      <c r="F8231" s="1" t="s">
        <v>4</v>
      </c>
      <c r="G8231" s="15" t="s">
        <v>1204</v>
      </c>
      <c r="H8231" s="1" t="s">
        <v>1206</v>
      </c>
      <c r="I8231" s="2" t="s">
        <v>1207</v>
      </c>
      <c r="J8231" s="6" t="s">
        <v>4</v>
      </c>
      <c r="K8231" s="6" t="s">
        <v>4</v>
      </c>
      <c r="L8231" s="6" t="s">
        <v>4</v>
      </c>
      <c r="M8231" s="6" t="s">
        <v>5</v>
      </c>
      <c r="N8231" s="6" t="s">
        <v>8882</v>
      </c>
      <c r="O8231" s="16">
        <v>44923</v>
      </c>
      <c r="P8231" s="6" t="s">
        <v>7</v>
      </c>
      <c r="Q8231" s="18">
        <v>13993.65</v>
      </c>
      <c r="R8231" s="18">
        <v>0</v>
      </c>
      <c r="S8231" s="18">
        <v>13993.65</v>
      </c>
      <c r="T8231" s="18">
        <v>0</v>
      </c>
      <c r="U8231" s="10">
        <f t="shared" si="258"/>
        <v>0</v>
      </c>
      <c r="V8231" s="20">
        <f t="shared" si="259"/>
        <v>0</v>
      </c>
    </row>
    <row r="8232" spans="1:22" outlineLevel="3" x14ac:dyDescent="0.35">
      <c r="H8232" s="14" t="s">
        <v>11554</v>
      </c>
      <c r="O8232" s="16"/>
      <c r="Q8232" s="18">
        <f>SUBTOTAL(9,Q8230:Q8231)</f>
        <v>27987.309999999998</v>
      </c>
      <c r="R8232" s="18">
        <f>SUBTOTAL(9,R8230:R8231)</f>
        <v>0</v>
      </c>
      <c r="S8232" s="18">
        <f>SUBTOTAL(9,S8230:S8231)</f>
        <v>27987.309999999998</v>
      </c>
      <c r="T8232" s="18">
        <f>SUBTOTAL(9,T8230:T8231)</f>
        <v>0</v>
      </c>
      <c r="U8232" s="10">
        <f t="shared" si="258"/>
        <v>0</v>
      </c>
      <c r="V8232" s="20">
        <f t="shared" si="259"/>
        <v>0</v>
      </c>
    </row>
    <row r="8233" spans="1:22" outlineLevel="2" x14ac:dyDescent="0.35">
      <c r="C8233" s="13" t="s">
        <v>11124</v>
      </c>
      <c r="O8233" s="16"/>
      <c r="Q8233" s="18">
        <f>SUBTOTAL(9,Q8230:Q8231)</f>
        <v>27987.309999999998</v>
      </c>
      <c r="R8233" s="18">
        <f>SUBTOTAL(9,R8230:R8231)</f>
        <v>0</v>
      </c>
      <c r="S8233" s="18">
        <f>SUBTOTAL(9,S8230:S8231)</f>
        <v>27987.309999999998</v>
      </c>
      <c r="T8233" s="18">
        <f>SUBTOTAL(9,T8230:T8231)</f>
        <v>0</v>
      </c>
      <c r="U8233" s="10">
        <f t="shared" si="258"/>
        <v>0</v>
      </c>
      <c r="V8233" s="20">
        <f t="shared" si="259"/>
        <v>0</v>
      </c>
    </row>
    <row r="8234" spans="1:22" outlineLevel="4" x14ac:dyDescent="0.35">
      <c r="A8234" s="6" t="s">
        <v>1200</v>
      </c>
      <c r="B8234" s="6" t="s">
        <v>1201</v>
      </c>
      <c r="C8234" s="12" t="s">
        <v>8883</v>
      </c>
      <c r="D8234" s="5" t="s">
        <v>8884</v>
      </c>
      <c r="E8234" s="6" t="s">
        <v>8884</v>
      </c>
      <c r="F8234" s="1" t="s">
        <v>4</v>
      </c>
      <c r="G8234" s="15" t="s">
        <v>1204</v>
      </c>
      <c r="H8234" s="1" t="s">
        <v>1206</v>
      </c>
      <c r="I8234" s="2" t="s">
        <v>1207</v>
      </c>
      <c r="J8234" s="6" t="s">
        <v>4</v>
      </c>
      <c r="K8234" s="6" t="s">
        <v>4</v>
      </c>
      <c r="L8234" s="6" t="s">
        <v>4</v>
      </c>
      <c r="M8234" s="6" t="s">
        <v>5</v>
      </c>
      <c r="N8234" s="6" t="s">
        <v>8885</v>
      </c>
      <c r="O8234" s="16">
        <v>44831</v>
      </c>
      <c r="P8234" s="6" t="s">
        <v>7</v>
      </c>
      <c r="Q8234" s="18">
        <v>62332.25</v>
      </c>
      <c r="R8234" s="18">
        <v>0</v>
      </c>
      <c r="S8234" s="18">
        <v>62332.25</v>
      </c>
      <c r="T8234" s="18">
        <v>0</v>
      </c>
      <c r="U8234" s="10">
        <f t="shared" si="258"/>
        <v>0</v>
      </c>
      <c r="V8234" s="20">
        <f t="shared" si="259"/>
        <v>0</v>
      </c>
    </row>
    <row r="8235" spans="1:22" outlineLevel="4" x14ac:dyDescent="0.35">
      <c r="A8235" s="6" t="s">
        <v>1200</v>
      </c>
      <c r="B8235" s="6" t="s">
        <v>1201</v>
      </c>
      <c r="C8235" s="12" t="s">
        <v>8883</v>
      </c>
      <c r="D8235" s="5" t="s">
        <v>8884</v>
      </c>
      <c r="E8235" s="6" t="s">
        <v>8884</v>
      </c>
      <c r="F8235" s="1" t="s">
        <v>4</v>
      </c>
      <c r="G8235" s="15" t="s">
        <v>1204</v>
      </c>
      <c r="H8235" s="1" t="s">
        <v>1206</v>
      </c>
      <c r="I8235" s="2" t="s">
        <v>1207</v>
      </c>
      <c r="J8235" s="6" t="s">
        <v>4</v>
      </c>
      <c r="K8235" s="6" t="s">
        <v>4</v>
      </c>
      <c r="L8235" s="6" t="s">
        <v>4</v>
      </c>
      <c r="M8235" s="6" t="s">
        <v>5</v>
      </c>
      <c r="N8235" s="6" t="s">
        <v>8886</v>
      </c>
      <c r="O8235" s="16">
        <v>44923</v>
      </c>
      <c r="P8235" s="6" t="s">
        <v>7</v>
      </c>
      <c r="Q8235" s="18">
        <v>62332.25</v>
      </c>
      <c r="R8235" s="18">
        <v>0</v>
      </c>
      <c r="S8235" s="18">
        <v>62332.25</v>
      </c>
      <c r="T8235" s="18">
        <v>0</v>
      </c>
      <c r="U8235" s="10">
        <f t="shared" si="258"/>
        <v>0</v>
      </c>
      <c r="V8235" s="20">
        <f t="shared" si="259"/>
        <v>0</v>
      </c>
    </row>
    <row r="8236" spans="1:22" outlineLevel="3" x14ac:dyDescent="0.35">
      <c r="H8236" s="14" t="s">
        <v>11554</v>
      </c>
      <c r="O8236" s="16"/>
      <c r="Q8236" s="18">
        <f>SUBTOTAL(9,Q8234:Q8235)</f>
        <v>124664.5</v>
      </c>
      <c r="R8236" s="18">
        <f>SUBTOTAL(9,R8234:R8235)</f>
        <v>0</v>
      </c>
      <c r="S8236" s="18">
        <f>SUBTOTAL(9,S8234:S8235)</f>
        <v>124664.5</v>
      </c>
      <c r="T8236" s="18">
        <f>SUBTOTAL(9,T8234:T8235)</f>
        <v>0</v>
      </c>
      <c r="U8236" s="10">
        <f t="shared" si="258"/>
        <v>0</v>
      </c>
      <c r="V8236" s="20">
        <f t="shared" si="259"/>
        <v>0</v>
      </c>
    </row>
    <row r="8237" spans="1:22" outlineLevel="2" x14ac:dyDescent="0.35">
      <c r="C8237" s="13" t="s">
        <v>11125</v>
      </c>
      <c r="O8237" s="16"/>
      <c r="Q8237" s="18">
        <f>SUBTOTAL(9,Q8234:Q8235)</f>
        <v>124664.5</v>
      </c>
      <c r="R8237" s="18">
        <f>SUBTOTAL(9,R8234:R8235)</f>
        <v>0</v>
      </c>
      <c r="S8237" s="18">
        <f>SUBTOTAL(9,S8234:S8235)</f>
        <v>124664.5</v>
      </c>
      <c r="T8237" s="18">
        <f>SUBTOTAL(9,T8234:T8235)</f>
        <v>0</v>
      </c>
      <c r="U8237" s="10">
        <f t="shared" si="258"/>
        <v>0</v>
      </c>
      <c r="V8237" s="20">
        <f t="shared" si="259"/>
        <v>0</v>
      </c>
    </row>
    <row r="8238" spans="1:22" outlineLevel="4" x14ac:dyDescent="0.35">
      <c r="A8238" s="6" t="s">
        <v>1200</v>
      </c>
      <c r="B8238" s="6" t="s">
        <v>1201</v>
      </c>
      <c r="C8238" s="12" t="s">
        <v>8887</v>
      </c>
      <c r="D8238" s="5" t="s">
        <v>8888</v>
      </c>
      <c r="E8238" s="6" t="s">
        <v>8888</v>
      </c>
      <c r="F8238" s="1" t="s">
        <v>4</v>
      </c>
      <c r="G8238" s="15" t="s">
        <v>1204</v>
      </c>
      <c r="H8238" s="1" t="s">
        <v>1206</v>
      </c>
      <c r="I8238" s="2" t="s">
        <v>1207</v>
      </c>
      <c r="J8238" s="6" t="s">
        <v>4</v>
      </c>
      <c r="K8238" s="6" t="s">
        <v>4</v>
      </c>
      <c r="L8238" s="6" t="s">
        <v>4</v>
      </c>
      <c r="M8238" s="6" t="s">
        <v>5</v>
      </c>
      <c r="N8238" s="6" t="s">
        <v>8889</v>
      </c>
      <c r="O8238" s="16">
        <v>44831</v>
      </c>
      <c r="P8238" s="6" t="s">
        <v>7</v>
      </c>
      <c r="Q8238" s="18">
        <v>10632.27</v>
      </c>
      <c r="R8238" s="18">
        <v>0</v>
      </c>
      <c r="S8238" s="18">
        <v>10632.27</v>
      </c>
      <c r="T8238" s="18">
        <v>0</v>
      </c>
      <c r="U8238" s="10">
        <f t="shared" si="258"/>
        <v>0</v>
      </c>
      <c r="V8238" s="20">
        <f t="shared" si="259"/>
        <v>0</v>
      </c>
    </row>
    <row r="8239" spans="1:22" outlineLevel="4" x14ac:dyDescent="0.35">
      <c r="A8239" s="6" t="s">
        <v>1200</v>
      </c>
      <c r="B8239" s="6" t="s">
        <v>1201</v>
      </c>
      <c r="C8239" s="12" t="s">
        <v>8887</v>
      </c>
      <c r="D8239" s="5" t="s">
        <v>8888</v>
      </c>
      <c r="E8239" s="6" t="s">
        <v>8888</v>
      </c>
      <c r="F8239" s="1" t="s">
        <v>4</v>
      </c>
      <c r="G8239" s="15" t="s">
        <v>1204</v>
      </c>
      <c r="H8239" s="1" t="s">
        <v>1206</v>
      </c>
      <c r="I8239" s="2" t="s">
        <v>1207</v>
      </c>
      <c r="J8239" s="6" t="s">
        <v>4</v>
      </c>
      <c r="K8239" s="6" t="s">
        <v>4</v>
      </c>
      <c r="L8239" s="6" t="s">
        <v>4</v>
      </c>
      <c r="M8239" s="6" t="s">
        <v>5</v>
      </c>
      <c r="N8239" s="6" t="s">
        <v>8890</v>
      </c>
      <c r="O8239" s="16">
        <v>44923</v>
      </c>
      <c r="P8239" s="6" t="s">
        <v>7</v>
      </c>
      <c r="Q8239" s="18">
        <v>10632.27</v>
      </c>
      <c r="R8239" s="18">
        <v>0</v>
      </c>
      <c r="S8239" s="18">
        <v>10632.27</v>
      </c>
      <c r="T8239" s="18">
        <v>0</v>
      </c>
      <c r="U8239" s="10">
        <f t="shared" si="258"/>
        <v>0</v>
      </c>
      <c r="V8239" s="20">
        <f t="shared" si="259"/>
        <v>0</v>
      </c>
    </row>
    <row r="8240" spans="1:22" outlineLevel="3" x14ac:dyDescent="0.35">
      <c r="H8240" s="14" t="s">
        <v>11554</v>
      </c>
      <c r="O8240" s="16"/>
      <c r="Q8240" s="18">
        <f>SUBTOTAL(9,Q8238:Q8239)</f>
        <v>21264.54</v>
      </c>
      <c r="R8240" s="18">
        <f>SUBTOTAL(9,R8238:R8239)</f>
        <v>0</v>
      </c>
      <c r="S8240" s="18">
        <f>SUBTOTAL(9,S8238:S8239)</f>
        <v>21264.54</v>
      </c>
      <c r="T8240" s="18">
        <f>SUBTOTAL(9,T8238:T8239)</f>
        <v>0</v>
      </c>
      <c r="U8240" s="10">
        <f t="shared" si="258"/>
        <v>0</v>
      </c>
      <c r="V8240" s="20">
        <f t="shared" si="259"/>
        <v>0</v>
      </c>
    </row>
    <row r="8241" spans="1:22" outlineLevel="2" x14ac:dyDescent="0.35">
      <c r="C8241" s="13" t="s">
        <v>11126</v>
      </c>
      <c r="O8241" s="16"/>
      <c r="Q8241" s="18">
        <f>SUBTOTAL(9,Q8238:Q8239)</f>
        <v>21264.54</v>
      </c>
      <c r="R8241" s="18">
        <f>SUBTOTAL(9,R8238:R8239)</f>
        <v>0</v>
      </c>
      <c r="S8241" s="18">
        <f>SUBTOTAL(9,S8238:S8239)</f>
        <v>21264.54</v>
      </c>
      <c r="T8241" s="18">
        <f>SUBTOTAL(9,T8238:T8239)</f>
        <v>0</v>
      </c>
      <c r="U8241" s="10">
        <f t="shared" si="258"/>
        <v>0</v>
      </c>
      <c r="V8241" s="20">
        <f t="shared" si="259"/>
        <v>0</v>
      </c>
    </row>
    <row r="8242" spans="1:22" outlineLevel="4" x14ac:dyDescent="0.35">
      <c r="A8242" s="6" t="s">
        <v>1200</v>
      </c>
      <c r="B8242" s="6" t="s">
        <v>1201</v>
      </c>
      <c r="C8242" s="12" t="s">
        <v>8891</v>
      </c>
      <c r="D8242" s="5" t="s">
        <v>8892</v>
      </c>
      <c r="E8242" s="6" t="s">
        <v>8892</v>
      </c>
      <c r="F8242" s="1" t="s">
        <v>4</v>
      </c>
      <c r="G8242" s="15" t="s">
        <v>1204</v>
      </c>
      <c r="H8242" s="1" t="s">
        <v>1206</v>
      </c>
      <c r="I8242" s="2" t="s">
        <v>1207</v>
      </c>
      <c r="J8242" s="6" t="s">
        <v>4</v>
      </c>
      <c r="K8242" s="6" t="s">
        <v>4</v>
      </c>
      <c r="L8242" s="6" t="s">
        <v>4</v>
      </c>
      <c r="M8242" s="6" t="s">
        <v>5</v>
      </c>
      <c r="N8242" s="6" t="s">
        <v>8893</v>
      </c>
      <c r="O8242" s="16">
        <v>44831</v>
      </c>
      <c r="P8242" s="6" t="s">
        <v>7</v>
      </c>
      <c r="Q8242" s="18">
        <v>18208.13</v>
      </c>
      <c r="R8242" s="18">
        <v>0</v>
      </c>
      <c r="S8242" s="18">
        <v>18208.13</v>
      </c>
      <c r="T8242" s="18">
        <v>0</v>
      </c>
      <c r="U8242" s="10">
        <f t="shared" si="258"/>
        <v>0</v>
      </c>
      <c r="V8242" s="20">
        <f t="shared" si="259"/>
        <v>0</v>
      </c>
    </row>
    <row r="8243" spans="1:22" outlineLevel="4" x14ac:dyDescent="0.35">
      <c r="A8243" s="6" t="s">
        <v>1200</v>
      </c>
      <c r="B8243" s="6" t="s">
        <v>1201</v>
      </c>
      <c r="C8243" s="12" t="s">
        <v>8891</v>
      </c>
      <c r="D8243" s="5" t="s">
        <v>8892</v>
      </c>
      <c r="E8243" s="6" t="s">
        <v>8892</v>
      </c>
      <c r="F8243" s="1" t="s">
        <v>4</v>
      </c>
      <c r="G8243" s="15" t="s">
        <v>1204</v>
      </c>
      <c r="H8243" s="1" t="s">
        <v>1206</v>
      </c>
      <c r="I8243" s="2" t="s">
        <v>1207</v>
      </c>
      <c r="J8243" s="6" t="s">
        <v>4</v>
      </c>
      <c r="K8243" s="6" t="s">
        <v>4</v>
      </c>
      <c r="L8243" s="6" t="s">
        <v>4</v>
      </c>
      <c r="M8243" s="6" t="s">
        <v>5</v>
      </c>
      <c r="N8243" s="6" t="s">
        <v>8894</v>
      </c>
      <c r="O8243" s="16">
        <v>44923</v>
      </c>
      <c r="P8243" s="6" t="s">
        <v>7</v>
      </c>
      <c r="Q8243" s="18">
        <v>18208.12</v>
      </c>
      <c r="R8243" s="18">
        <v>0</v>
      </c>
      <c r="S8243" s="18">
        <v>18208.12</v>
      </c>
      <c r="T8243" s="18">
        <v>0</v>
      </c>
      <c r="U8243" s="10">
        <f t="shared" si="258"/>
        <v>0</v>
      </c>
      <c r="V8243" s="20">
        <f t="shared" si="259"/>
        <v>0</v>
      </c>
    </row>
    <row r="8244" spans="1:22" outlineLevel="3" x14ac:dyDescent="0.35">
      <c r="H8244" s="14" t="s">
        <v>11554</v>
      </c>
      <c r="O8244" s="16"/>
      <c r="Q8244" s="18">
        <f>SUBTOTAL(9,Q8242:Q8243)</f>
        <v>36416.25</v>
      </c>
      <c r="R8244" s="18">
        <f>SUBTOTAL(9,R8242:R8243)</f>
        <v>0</v>
      </c>
      <c r="S8244" s="18">
        <f>SUBTOTAL(9,S8242:S8243)</f>
        <v>36416.25</v>
      </c>
      <c r="T8244" s="18">
        <f>SUBTOTAL(9,T8242:T8243)</f>
        <v>0</v>
      </c>
      <c r="U8244" s="10">
        <f t="shared" si="258"/>
        <v>0</v>
      </c>
      <c r="V8244" s="20">
        <f t="shared" si="259"/>
        <v>0</v>
      </c>
    </row>
    <row r="8245" spans="1:22" outlineLevel="2" x14ac:dyDescent="0.35">
      <c r="C8245" s="13" t="s">
        <v>11127</v>
      </c>
      <c r="O8245" s="16"/>
      <c r="Q8245" s="18">
        <f>SUBTOTAL(9,Q8242:Q8243)</f>
        <v>36416.25</v>
      </c>
      <c r="R8245" s="18">
        <f>SUBTOTAL(9,R8242:R8243)</f>
        <v>0</v>
      </c>
      <c r="S8245" s="18">
        <f>SUBTOTAL(9,S8242:S8243)</f>
        <v>36416.25</v>
      </c>
      <c r="T8245" s="18">
        <f>SUBTOTAL(9,T8242:T8243)</f>
        <v>0</v>
      </c>
      <c r="U8245" s="10">
        <f t="shared" si="258"/>
        <v>0</v>
      </c>
      <c r="V8245" s="20">
        <f t="shared" si="259"/>
        <v>0</v>
      </c>
    </row>
    <row r="8246" spans="1:22" outlineLevel="4" x14ac:dyDescent="0.35">
      <c r="A8246" s="6" t="s">
        <v>1200</v>
      </c>
      <c r="B8246" s="6" t="s">
        <v>1201</v>
      </c>
      <c r="C8246" s="12" t="s">
        <v>8895</v>
      </c>
      <c r="D8246" s="5" t="s">
        <v>8896</v>
      </c>
      <c r="E8246" s="6" t="s">
        <v>8896</v>
      </c>
      <c r="F8246" s="1" t="s">
        <v>4</v>
      </c>
      <c r="G8246" s="15" t="s">
        <v>1204</v>
      </c>
      <c r="H8246" s="1" t="s">
        <v>1206</v>
      </c>
      <c r="I8246" s="2" t="s">
        <v>1207</v>
      </c>
      <c r="J8246" s="6" t="s">
        <v>4</v>
      </c>
      <c r="K8246" s="6" t="s">
        <v>4</v>
      </c>
      <c r="L8246" s="6" t="s">
        <v>4</v>
      </c>
      <c r="M8246" s="6" t="s">
        <v>5</v>
      </c>
      <c r="N8246" s="6" t="s">
        <v>8897</v>
      </c>
      <c r="O8246" s="16">
        <v>44831</v>
      </c>
      <c r="P8246" s="6" t="s">
        <v>7</v>
      </c>
      <c r="Q8246" s="18">
        <v>17058.27</v>
      </c>
      <c r="R8246" s="18">
        <v>0</v>
      </c>
      <c r="S8246" s="18">
        <v>17058.27</v>
      </c>
      <c r="T8246" s="18">
        <v>0</v>
      </c>
      <c r="U8246" s="10">
        <f t="shared" si="258"/>
        <v>0</v>
      </c>
      <c r="V8246" s="20">
        <f t="shared" si="259"/>
        <v>0</v>
      </c>
    </row>
    <row r="8247" spans="1:22" outlineLevel="4" x14ac:dyDescent="0.35">
      <c r="A8247" s="6" t="s">
        <v>1200</v>
      </c>
      <c r="B8247" s="6" t="s">
        <v>1201</v>
      </c>
      <c r="C8247" s="12" t="s">
        <v>8895</v>
      </c>
      <c r="D8247" s="5" t="s">
        <v>8896</v>
      </c>
      <c r="E8247" s="6" t="s">
        <v>8896</v>
      </c>
      <c r="F8247" s="1" t="s">
        <v>4</v>
      </c>
      <c r="G8247" s="15" t="s">
        <v>1204</v>
      </c>
      <c r="H8247" s="1" t="s">
        <v>1206</v>
      </c>
      <c r="I8247" s="2" t="s">
        <v>1207</v>
      </c>
      <c r="J8247" s="6" t="s">
        <v>4</v>
      </c>
      <c r="K8247" s="6" t="s">
        <v>4</v>
      </c>
      <c r="L8247" s="6" t="s">
        <v>4</v>
      </c>
      <c r="M8247" s="6" t="s">
        <v>5</v>
      </c>
      <c r="N8247" s="6" t="s">
        <v>8898</v>
      </c>
      <c r="O8247" s="16">
        <v>44923</v>
      </c>
      <c r="P8247" s="6" t="s">
        <v>7</v>
      </c>
      <c r="Q8247" s="18">
        <v>17058.27</v>
      </c>
      <c r="R8247" s="18">
        <v>0</v>
      </c>
      <c r="S8247" s="18">
        <v>17058.27</v>
      </c>
      <c r="T8247" s="18">
        <v>0</v>
      </c>
      <c r="U8247" s="10">
        <f t="shared" si="258"/>
        <v>0</v>
      </c>
      <c r="V8247" s="20">
        <f t="shared" si="259"/>
        <v>0</v>
      </c>
    </row>
    <row r="8248" spans="1:22" outlineLevel="3" x14ac:dyDescent="0.35">
      <c r="H8248" s="14" t="s">
        <v>11554</v>
      </c>
      <c r="O8248" s="16"/>
      <c r="Q8248" s="18">
        <f>SUBTOTAL(9,Q8246:Q8247)</f>
        <v>34116.54</v>
      </c>
      <c r="R8248" s="18">
        <f>SUBTOTAL(9,R8246:R8247)</f>
        <v>0</v>
      </c>
      <c r="S8248" s="18">
        <f>SUBTOTAL(9,S8246:S8247)</f>
        <v>34116.54</v>
      </c>
      <c r="T8248" s="18">
        <f>SUBTOTAL(9,T8246:T8247)</f>
        <v>0</v>
      </c>
      <c r="U8248" s="10">
        <f t="shared" si="258"/>
        <v>0</v>
      </c>
      <c r="V8248" s="20">
        <f t="shared" si="259"/>
        <v>0</v>
      </c>
    </row>
    <row r="8249" spans="1:22" outlineLevel="2" x14ac:dyDescent="0.35">
      <c r="C8249" s="13" t="s">
        <v>11128</v>
      </c>
      <c r="O8249" s="16"/>
      <c r="Q8249" s="18">
        <f>SUBTOTAL(9,Q8246:Q8247)</f>
        <v>34116.54</v>
      </c>
      <c r="R8249" s="18">
        <f>SUBTOTAL(9,R8246:R8247)</f>
        <v>0</v>
      </c>
      <c r="S8249" s="18">
        <f>SUBTOTAL(9,S8246:S8247)</f>
        <v>34116.54</v>
      </c>
      <c r="T8249" s="18">
        <f>SUBTOTAL(9,T8246:T8247)</f>
        <v>0</v>
      </c>
      <c r="U8249" s="10">
        <f t="shared" si="258"/>
        <v>0</v>
      </c>
      <c r="V8249" s="20">
        <f t="shared" si="259"/>
        <v>0</v>
      </c>
    </row>
    <row r="8250" spans="1:22" outlineLevel="4" x14ac:dyDescent="0.35">
      <c r="A8250" s="6" t="s">
        <v>1200</v>
      </c>
      <c r="B8250" s="6" t="s">
        <v>1201</v>
      </c>
      <c r="C8250" s="12" t="s">
        <v>8899</v>
      </c>
      <c r="D8250" s="5" t="s">
        <v>8900</v>
      </c>
      <c r="E8250" s="6" t="s">
        <v>8900</v>
      </c>
      <c r="F8250" s="1" t="s">
        <v>4</v>
      </c>
      <c r="G8250" s="15" t="s">
        <v>1204</v>
      </c>
      <c r="H8250" s="1" t="s">
        <v>1206</v>
      </c>
      <c r="I8250" s="2" t="s">
        <v>1207</v>
      </c>
      <c r="J8250" s="6" t="s">
        <v>4</v>
      </c>
      <c r="K8250" s="6" t="s">
        <v>4</v>
      </c>
      <c r="L8250" s="6" t="s">
        <v>4</v>
      </c>
      <c r="M8250" s="6" t="s">
        <v>5</v>
      </c>
      <c r="N8250" s="6" t="s">
        <v>8901</v>
      </c>
      <c r="O8250" s="16">
        <v>44831</v>
      </c>
      <c r="P8250" s="6" t="s">
        <v>7</v>
      </c>
      <c r="Q8250" s="18">
        <v>76360.33</v>
      </c>
      <c r="R8250" s="18">
        <v>0</v>
      </c>
      <c r="S8250" s="18">
        <v>76360.33</v>
      </c>
      <c r="T8250" s="18">
        <v>0</v>
      </c>
      <c r="U8250" s="10">
        <f t="shared" si="258"/>
        <v>0</v>
      </c>
      <c r="V8250" s="20">
        <f t="shared" si="259"/>
        <v>0</v>
      </c>
    </row>
    <row r="8251" spans="1:22" outlineLevel="4" x14ac:dyDescent="0.35">
      <c r="A8251" s="6" t="s">
        <v>1200</v>
      </c>
      <c r="B8251" s="6" t="s">
        <v>1201</v>
      </c>
      <c r="C8251" s="12" t="s">
        <v>8899</v>
      </c>
      <c r="D8251" s="5" t="s">
        <v>8900</v>
      </c>
      <c r="E8251" s="6" t="s">
        <v>8900</v>
      </c>
      <c r="F8251" s="1" t="s">
        <v>4</v>
      </c>
      <c r="G8251" s="15" t="s">
        <v>1204</v>
      </c>
      <c r="H8251" s="1" t="s">
        <v>1206</v>
      </c>
      <c r="I8251" s="2" t="s">
        <v>1207</v>
      </c>
      <c r="J8251" s="6" t="s">
        <v>4</v>
      </c>
      <c r="K8251" s="6" t="s">
        <v>4</v>
      </c>
      <c r="L8251" s="6" t="s">
        <v>4</v>
      </c>
      <c r="M8251" s="6" t="s">
        <v>5</v>
      </c>
      <c r="N8251" s="6" t="s">
        <v>8902</v>
      </c>
      <c r="O8251" s="16">
        <v>44923</v>
      </c>
      <c r="P8251" s="6" t="s">
        <v>7</v>
      </c>
      <c r="Q8251" s="18">
        <v>76360.320000000007</v>
      </c>
      <c r="R8251" s="18">
        <v>0</v>
      </c>
      <c r="S8251" s="18">
        <v>76360.320000000007</v>
      </c>
      <c r="T8251" s="18">
        <v>0</v>
      </c>
      <c r="U8251" s="10">
        <f t="shared" si="258"/>
        <v>0</v>
      </c>
      <c r="V8251" s="20">
        <f t="shared" si="259"/>
        <v>0</v>
      </c>
    </row>
    <row r="8252" spans="1:22" outlineLevel="3" x14ac:dyDescent="0.35">
      <c r="H8252" s="14" t="s">
        <v>11554</v>
      </c>
      <c r="O8252" s="16"/>
      <c r="Q8252" s="18">
        <f>SUBTOTAL(9,Q8250:Q8251)</f>
        <v>152720.65000000002</v>
      </c>
      <c r="R8252" s="18">
        <f>SUBTOTAL(9,R8250:R8251)</f>
        <v>0</v>
      </c>
      <c r="S8252" s="18">
        <f>SUBTOTAL(9,S8250:S8251)</f>
        <v>152720.65000000002</v>
      </c>
      <c r="T8252" s="18">
        <f>SUBTOTAL(9,T8250:T8251)</f>
        <v>0</v>
      </c>
      <c r="U8252" s="10">
        <f t="shared" si="258"/>
        <v>0</v>
      </c>
      <c r="V8252" s="20">
        <f t="shared" si="259"/>
        <v>0</v>
      </c>
    </row>
    <row r="8253" spans="1:22" ht="29" outlineLevel="4" x14ac:dyDescent="0.35">
      <c r="A8253" s="6" t="s">
        <v>743</v>
      </c>
      <c r="B8253" s="6" t="s">
        <v>744</v>
      </c>
      <c r="C8253" s="12" t="s">
        <v>8899</v>
      </c>
      <c r="D8253" s="5" t="s">
        <v>8903</v>
      </c>
      <c r="E8253" s="6" t="s">
        <v>8903</v>
      </c>
      <c r="F8253" s="1" t="s">
        <v>4</v>
      </c>
      <c r="G8253" s="15" t="s">
        <v>1372</v>
      </c>
      <c r="H8253" s="1" t="s">
        <v>8906</v>
      </c>
      <c r="I8253" s="2" t="s">
        <v>8907</v>
      </c>
      <c r="J8253" s="6" t="s">
        <v>8904</v>
      </c>
      <c r="K8253" s="6" t="s">
        <v>4</v>
      </c>
      <c r="L8253" s="6" t="s">
        <v>4</v>
      </c>
      <c r="M8253" s="6" t="s">
        <v>5</v>
      </c>
      <c r="N8253" s="6" t="s">
        <v>8905</v>
      </c>
      <c r="O8253" s="16">
        <v>44753</v>
      </c>
      <c r="P8253" s="6" t="s">
        <v>7</v>
      </c>
      <c r="Q8253" s="18">
        <v>760.41</v>
      </c>
      <c r="R8253" s="18">
        <v>0</v>
      </c>
      <c r="S8253" s="18">
        <v>760.41</v>
      </c>
      <c r="T8253" s="18">
        <v>0</v>
      </c>
      <c r="U8253" s="10">
        <f t="shared" si="258"/>
        <v>0</v>
      </c>
      <c r="V8253" s="20">
        <f t="shared" si="259"/>
        <v>0</v>
      </c>
    </row>
    <row r="8254" spans="1:22" ht="29" outlineLevel="4" x14ac:dyDescent="0.35">
      <c r="A8254" s="6" t="s">
        <v>743</v>
      </c>
      <c r="B8254" s="6" t="s">
        <v>744</v>
      </c>
      <c r="C8254" s="12" t="s">
        <v>8899</v>
      </c>
      <c r="D8254" s="5" t="s">
        <v>8903</v>
      </c>
      <c r="E8254" s="6" t="s">
        <v>8903</v>
      </c>
      <c r="F8254" s="1" t="s">
        <v>4</v>
      </c>
      <c r="G8254" s="15" t="s">
        <v>1372</v>
      </c>
      <c r="H8254" s="1" t="s">
        <v>8906</v>
      </c>
      <c r="I8254" s="2" t="s">
        <v>8907</v>
      </c>
      <c r="J8254" s="6" t="s">
        <v>8904</v>
      </c>
      <c r="K8254" s="6" t="s">
        <v>4</v>
      </c>
      <c r="L8254" s="6" t="s">
        <v>4</v>
      </c>
      <c r="M8254" s="6" t="s">
        <v>5</v>
      </c>
      <c r="N8254" s="6" t="s">
        <v>8908</v>
      </c>
      <c r="O8254" s="16">
        <v>44778</v>
      </c>
      <c r="P8254" s="6" t="s">
        <v>7</v>
      </c>
      <c r="Q8254" s="18">
        <v>760.41</v>
      </c>
      <c r="R8254" s="18">
        <v>0</v>
      </c>
      <c r="S8254" s="18">
        <v>760.41</v>
      </c>
      <c r="T8254" s="18">
        <v>0</v>
      </c>
      <c r="U8254" s="10">
        <f t="shared" si="258"/>
        <v>0</v>
      </c>
      <c r="V8254" s="20">
        <f t="shared" si="259"/>
        <v>0</v>
      </c>
    </row>
    <row r="8255" spans="1:22" ht="29" outlineLevel="4" x14ac:dyDescent="0.35">
      <c r="A8255" s="6" t="s">
        <v>743</v>
      </c>
      <c r="B8255" s="6" t="s">
        <v>744</v>
      </c>
      <c r="C8255" s="12" t="s">
        <v>8899</v>
      </c>
      <c r="D8255" s="5" t="s">
        <v>8903</v>
      </c>
      <c r="E8255" s="6" t="s">
        <v>8903</v>
      </c>
      <c r="F8255" s="1" t="s">
        <v>4</v>
      </c>
      <c r="G8255" s="15" t="s">
        <v>1372</v>
      </c>
      <c r="H8255" s="1" t="s">
        <v>8906</v>
      </c>
      <c r="I8255" s="2" t="s">
        <v>8907</v>
      </c>
      <c r="J8255" s="6" t="s">
        <v>8904</v>
      </c>
      <c r="K8255" s="6" t="s">
        <v>4</v>
      </c>
      <c r="L8255" s="6" t="s">
        <v>4</v>
      </c>
      <c r="M8255" s="6" t="s">
        <v>5</v>
      </c>
      <c r="N8255" s="6" t="s">
        <v>8909</v>
      </c>
      <c r="O8255" s="16">
        <v>44811</v>
      </c>
      <c r="P8255" s="6" t="s">
        <v>7</v>
      </c>
      <c r="Q8255" s="18">
        <v>760.41</v>
      </c>
      <c r="R8255" s="18">
        <v>0</v>
      </c>
      <c r="S8255" s="18">
        <v>760.41</v>
      </c>
      <c r="T8255" s="18">
        <v>0</v>
      </c>
      <c r="U8255" s="10">
        <f t="shared" si="258"/>
        <v>0</v>
      </c>
      <c r="V8255" s="20">
        <f t="shared" si="259"/>
        <v>0</v>
      </c>
    </row>
    <row r="8256" spans="1:22" ht="29" outlineLevel="4" x14ac:dyDescent="0.35">
      <c r="A8256" s="6" t="s">
        <v>743</v>
      </c>
      <c r="B8256" s="6" t="s">
        <v>744</v>
      </c>
      <c r="C8256" s="12" t="s">
        <v>8899</v>
      </c>
      <c r="D8256" s="5" t="s">
        <v>8903</v>
      </c>
      <c r="E8256" s="6" t="s">
        <v>8903</v>
      </c>
      <c r="F8256" s="1" t="s">
        <v>4</v>
      </c>
      <c r="G8256" s="15" t="s">
        <v>1372</v>
      </c>
      <c r="H8256" s="1" t="s">
        <v>8906</v>
      </c>
      <c r="I8256" s="2" t="s">
        <v>8907</v>
      </c>
      <c r="J8256" s="6" t="s">
        <v>8904</v>
      </c>
      <c r="K8256" s="6" t="s">
        <v>4</v>
      </c>
      <c r="L8256" s="6" t="s">
        <v>4</v>
      </c>
      <c r="M8256" s="6" t="s">
        <v>5</v>
      </c>
      <c r="N8256" s="6" t="s">
        <v>8910</v>
      </c>
      <c r="O8256" s="16">
        <v>44839</v>
      </c>
      <c r="P8256" s="6" t="s">
        <v>7</v>
      </c>
      <c r="Q8256" s="18">
        <v>760.41</v>
      </c>
      <c r="R8256" s="18">
        <v>0</v>
      </c>
      <c r="S8256" s="18">
        <v>760.41</v>
      </c>
      <c r="T8256" s="18">
        <v>0</v>
      </c>
      <c r="U8256" s="10">
        <f t="shared" si="258"/>
        <v>0</v>
      </c>
      <c r="V8256" s="20">
        <f t="shared" si="259"/>
        <v>0</v>
      </c>
    </row>
    <row r="8257" spans="1:22" ht="29" outlineLevel="4" x14ac:dyDescent="0.35">
      <c r="A8257" s="6" t="s">
        <v>743</v>
      </c>
      <c r="B8257" s="6" t="s">
        <v>744</v>
      </c>
      <c r="C8257" s="12" t="s">
        <v>8899</v>
      </c>
      <c r="D8257" s="5" t="s">
        <v>8903</v>
      </c>
      <c r="E8257" s="6" t="s">
        <v>8903</v>
      </c>
      <c r="F8257" s="1" t="s">
        <v>4</v>
      </c>
      <c r="G8257" s="15" t="s">
        <v>1372</v>
      </c>
      <c r="H8257" s="1" t="s">
        <v>8906</v>
      </c>
      <c r="I8257" s="2" t="s">
        <v>8907</v>
      </c>
      <c r="J8257" s="6" t="s">
        <v>8904</v>
      </c>
      <c r="K8257" s="6" t="s">
        <v>4</v>
      </c>
      <c r="L8257" s="6" t="s">
        <v>4</v>
      </c>
      <c r="M8257" s="6" t="s">
        <v>5</v>
      </c>
      <c r="N8257" s="6" t="s">
        <v>8911</v>
      </c>
      <c r="O8257" s="16">
        <v>44881</v>
      </c>
      <c r="P8257" s="6" t="s">
        <v>7</v>
      </c>
      <c r="Q8257" s="18">
        <v>760.41</v>
      </c>
      <c r="R8257" s="18">
        <v>0</v>
      </c>
      <c r="S8257" s="18">
        <v>760.41</v>
      </c>
      <c r="T8257" s="18">
        <v>0</v>
      </c>
      <c r="U8257" s="10">
        <f t="shared" si="258"/>
        <v>0</v>
      </c>
      <c r="V8257" s="20">
        <f t="shared" si="259"/>
        <v>0</v>
      </c>
    </row>
    <row r="8258" spans="1:22" ht="29" outlineLevel="4" x14ac:dyDescent="0.35">
      <c r="A8258" s="6" t="s">
        <v>743</v>
      </c>
      <c r="B8258" s="6" t="s">
        <v>744</v>
      </c>
      <c r="C8258" s="12" t="s">
        <v>8899</v>
      </c>
      <c r="D8258" s="5" t="s">
        <v>8903</v>
      </c>
      <c r="E8258" s="6" t="s">
        <v>8903</v>
      </c>
      <c r="F8258" s="1" t="s">
        <v>4</v>
      </c>
      <c r="G8258" s="15" t="s">
        <v>1372</v>
      </c>
      <c r="H8258" s="1" t="s">
        <v>8906</v>
      </c>
      <c r="I8258" s="2" t="s">
        <v>8907</v>
      </c>
      <c r="J8258" s="6" t="s">
        <v>8904</v>
      </c>
      <c r="K8258" s="6" t="s">
        <v>4</v>
      </c>
      <c r="L8258" s="6" t="s">
        <v>4</v>
      </c>
      <c r="M8258" s="6" t="s">
        <v>5</v>
      </c>
      <c r="N8258" s="6" t="s">
        <v>8912</v>
      </c>
      <c r="O8258" s="16">
        <v>44914</v>
      </c>
      <c r="P8258" s="6" t="s">
        <v>7</v>
      </c>
      <c r="Q8258" s="18">
        <v>760.41</v>
      </c>
      <c r="R8258" s="18">
        <v>0</v>
      </c>
      <c r="S8258" s="18">
        <v>760.41</v>
      </c>
      <c r="T8258" s="18">
        <v>0</v>
      </c>
      <c r="U8258" s="10">
        <f t="shared" si="258"/>
        <v>0</v>
      </c>
      <c r="V8258" s="20">
        <f t="shared" si="259"/>
        <v>0</v>
      </c>
    </row>
    <row r="8259" spans="1:22" ht="29" outlineLevel="4" x14ac:dyDescent="0.35">
      <c r="A8259" s="6" t="s">
        <v>743</v>
      </c>
      <c r="B8259" s="6" t="s">
        <v>744</v>
      </c>
      <c r="C8259" s="12" t="s">
        <v>8899</v>
      </c>
      <c r="D8259" s="5" t="s">
        <v>8903</v>
      </c>
      <c r="E8259" s="6" t="s">
        <v>8903</v>
      </c>
      <c r="F8259" s="1" t="s">
        <v>4</v>
      </c>
      <c r="G8259" s="15" t="s">
        <v>1372</v>
      </c>
      <c r="H8259" s="1" t="s">
        <v>8906</v>
      </c>
      <c r="I8259" s="2" t="s">
        <v>8907</v>
      </c>
      <c r="J8259" s="6" t="s">
        <v>8904</v>
      </c>
      <c r="K8259" s="6" t="s">
        <v>4</v>
      </c>
      <c r="L8259" s="6" t="s">
        <v>4</v>
      </c>
      <c r="M8259" s="6" t="s">
        <v>5</v>
      </c>
      <c r="N8259" s="6" t="s">
        <v>8913</v>
      </c>
      <c r="O8259" s="16">
        <v>44938</v>
      </c>
      <c r="P8259" s="6" t="s">
        <v>7</v>
      </c>
      <c r="Q8259" s="18">
        <v>760.41</v>
      </c>
      <c r="R8259" s="18">
        <v>0</v>
      </c>
      <c r="S8259" s="18">
        <v>760.41</v>
      </c>
      <c r="T8259" s="18">
        <v>0</v>
      </c>
      <c r="U8259" s="10">
        <f t="shared" ref="U8259:U8322" si="260">Q8259-R8259-S8259-T8259</f>
        <v>0</v>
      </c>
      <c r="V8259" s="20">
        <f t="shared" ref="V8259:V8322" si="261">Q8259-R8259-S8259-T8259</f>
        <v>0</v>
      </c>
    </row>
    <row r="8260" spans="1:22" ht="29" outlineLevel="4" x14ac:dyDescent="0.35">
      <c r="A8260" s="6" t="s">
        <v>743</v>
      </c>
      <c r="B8260" s="6" t="s">
        <v>744</v>
      </c>
      <c r="C8260" s="12" t="s">
        <v>8899</v>
      </c>
      <c r="D8260" s="5" t="s">
        <v>8903</v>
      </c>
      <c r="E8260" s="6" t="s">
        <v>8903</v>
      </c>
      <c r="F8260" s="1" t="s">
        <v>4</v>
      </c>
      <c r="G8260" s="15" t="s">
        <v>1372</v>
      </c>
      <c r="H8260" s="1" t="s">
        <v>8906</v>
      </c>
      <c r="I8260" s="2" t="s">
        <v>8907</v>
      </c>
      <c r="J8260" s="6" t="s">
        <v>8904</v>
      </c>
      <c r="K8260" s="6" t="s">
        <v>4</v>
      </c>
      <c r="L8260" s="6" t="s">
        <v>4</v>
      </c>
      <c r="M8260" s="6" t="s">
        <v>5</v>
      </c>
      <c r="N8260" s="6" t="s">
        <v>8914</v>
      </c>
      <c r="O8260" s="16">
        <v>44972</v>
      </c>
      <c r="P8260" s="6" t="s">
        <v>7</v>
      </c>
      <c r="Q8260" s="18">
        <v>760.41</v>
      </c>
      <c r="R8260" s="18">
        <v>0</v>
      </c>
      <c r="S8260" s="18">
        <v>760.41</v>
      </c>
      <c r="T8260" s="18">
        <v>0</v>
      </c>
      <c r="U8260" s="10">
        <f t="shared" si="260"/>
        <v>0</v>
      </c>
      <c r="V8260" s="20">
        <f t="shared" si="261"/>
        <v>0</v>
      </c>
    </row>
    <row r="8261" spans="1:22" ht="29" outlineLevel="4" x14ac:dyDescent="0.35">
      <c r="A8261" s="6" t="s">
        <v>743</v>
      </c>
      <c r="B8261" s="6" t="s">
        <v>744</v>
      </c>
      <c r="C8261" s="12" t="s">
        <v>8899</v>
      </c>
      <c r="D8261" s="5" t="s">
        <v>8903</v>
      </c>
      <c r="E8261" s="6" t="s">
        <v>8903</v>
      </c>
      <c r="F8261" s="1" t="s">
        <v>4</v>
      </c>
      <c r="G8261" s="15" t="s">
        <v>1372</v>
      </c>
      <c r="H8261" s="1" t="s">
        <v>8906</v>
      </c>
      <c r="I8261" s="2" t="s">
        <v>8907</v>
      </c>
      <c r="J8261" s="6" t="s">
        <v>8904</v>
      </c>
      <c r="K8261" s="6" t="s">
        <v>4</v>
      </c>
      <c r="L8261" s="6" t="s">
        <v>4</v>
      </c>
      <c r="M8261" s="6" t="s">
        <v>5</v>
      </c>
      <c r="N8261" s="6" t="s">
        <v>8915</v>
      </c>
      <c r="O8261" s="16">
        <v>45009</v>
      </c>
      <c r="P8261" s="6" t="s">
        <v>7</v>
      </c>
      <c r="Q8261" s="18">
        <v>760.41</v>
      </c>
      <c r="R8261" s="18">
        <v>0</v>
      </c>
      <c r="S8261" s="18">
        <v>760.41</v>
      </c>
      <c r="T8261" s="18">
        <v>0</v>
      </c>
      <c r="U8261" s="10">
        <f t="shared" si="260"/>
        <v>0</v>
      </c>
      <c r="V8261" s="20">
        <f t="shared" si="261"/>
        <v>0</v>
      </c>
    </row>
    <row r="8262" spans="1:22" ht="29" outlineLevel="4" x14ac:dyDescent="0.35">
      <c r="A8262" s="6" t="s">
        <v>743</v>
      </c>
      <c r="B8262" s="6" t="s">
        <v>744</v>
      </c>
      <c r="C8262" s="12" t="s">
        <v>8899</v>
      </c>
      <c r="D8262" s="5" t="s">
        <v>8903</v>
      </c>
      <c r="E8262" s="6" t="s">
        <v>8903</v>
      </c>
      <c r="F8262" s="1" t="s">
        <v>4</v>
      </c>
      <c r="G8262" s="15" t="s">
        <v>1372</v>
      </c>
      <c r="H8262" s="1" t="s">
        <v>8906</v>
      </c>
      <c r="I8262" s="2" t="s">
        <v>8907</v>
      </c>
      <c r="J8262" s="6" t="s">
        <v>8904</v>
      </c>
      <c r="K8262" s="6" t="s">
        <v>4</v>
      </c>
      <c r="L8262" s="6" t="s">
        <v>4</v>
      </c>
      <c r="M8262" s="6" t="s">
        <v>5</v>
      </c>
      <c r="N8262" s="6" t="s">
        <v>8916</v>
      </c>
      <c r="O8262" s="16">
        <v>45019</v>
      </c>
      <c r="P8262" s="6" t="s">
        <v>7</v>
      </c>
      <c r="Q8262" s="18">
        <v>760.41</v>
      </c>
      <c r="R8262" s="18">
        <v>0</v>
      </c>
      <c r="S8262" s="18">
        <v>760.41</v>
      </c>
      <c r="T8262" s="18">
        <v>0</v>
      </c>
      <c r="U8262" s="10">
        <f t="shared" si="260"/>
        <v>0</v>
      </c>
      <c r="V8262" s="20">
        <f t="shared" si="261"/>
        <v>0</v>
      </c>
    </row>
    <row r="8263" spans="1:22" ht="29" outlineLevel="4" x14ac:dyDescent="0.35">
      <c r="A8263" s="6" t="s">
        <v>743</v>
      </c>
      <c r="B8263" s="6" t="s">
        <v>744</v>
      </c>
      <c r="C8263" s="12" t="s">
        <v>8899</v>
      </c>
      <c r="D8263" s="5" t="s">
        <v>8903</v>
      </c>
      <c r="E8263" s="6" t="s">
        <v>8903</v>
      </c>
      <c r="F8263" s="1" t="s">
        <v>4</v>
      </c>
      <c r="G8263" s="15" t="s">
        <v>1372</v>
      </c>
      <c r="H8263" s="1" t="s">
        <v>8906</v>
      </c>
      <c r="I8263" s="2" t="s">
        <v>8907</v>
      </c>
      <c r="J8263" s="6" t="s">
        <v>8904</v>
      </c>
      <c r="K8263" s="6" t="s">
        <v>4</v>
      </c>
      <c r="L8263" s="6" t="s">
        <v>4</v>
      </c>
      <c r="M8263" s="6" t="s">
        <v>5</v>
      </c>
      <c r="N8263" s="6" t="s">
        <v>8917</v>
      </c>
      <c r="O8263" s="16">
        <v>45062</v>
      </c>
      <c r="P8263" s="6" t="s">
        <v>7</v>
      </c>
      <c r="Q8263" s="18">
        <v>760.41</v>
      </c>
      <c r="R8263" s="18">
        <v>0</v>
      </c>
      <c r="S8263" s="18">
        <v>760.41</v>
      </c>
      <c r="T8263" s="18">
        <v>0</v>
      </c>
      <c r="U8263" s="10">
        <f t="shared" si="260"/>
        <v>0</v>
      </c>
      <c r="V8263" s="20">
        <f t="shared" si="261"/>
        <v>0</v>
      </c>
    </row>
    <row r="8264" spans="1:22" ht="29" outlineLevel="4" x14ac:dyDescent="0.35">
      <c r="A8264" s="6" t="s">
        <v>743</v>
      </c>
      <c r="B8264" s="6" t="s">
        <v>744</v>
      </c>
      <c r="C8264" s="12" t="s">
        <v>8899</v>
      </c>
      <c r="D8264" s="5" t="s">
        <v>8903</v>
      </c>
      <c r="E8264" s="6" t="s">
        <v>8903</v>
      </c>
      <c r="F8264" s="1" t="s">
        <v>4</v>
      </c>
      <c r="G8264" s="15" t="s">
        <v>1372</v>
      </c>
      <c r="H8264" s="1" t="s">
        <v>8906</v>
      </c>
      <c r="I8264" s="2" t="s">
        <v>8907</v>
      </c>
      <c r="J8264" s="6" t="s">
        <v>8904</v>
      </c>
      <c r="K8264" s="6" t="s">
        <v>4</v>
      </c>
      <c r="L8264" s="6" t="s">
        <v>4</v>
      </c>
      <c r="M8264" s="6" t="s">
        <v>5</v>
      </c>
      <c r="N8264" s="6" t="s">
        <v>8918</v>
      </c>
      <c r="O8264" s="16">
        <v>45083</v>
      </c>
      <c r="P8264" s="6" t="s">
        <v>7</v>
      </c>
      <c r="Q8264" s="18">
        <v>760.41</v>
      </c>
      <c r="R8264" s="18">
        <v>0</v>
      </c>
      <c r="S8264" s="18">
        <v>760.41</v>
      </c>
      <c r="T8264" s="18">
        <v>0</v>
      </c>
      <c r="U8264" s="10">
        <f t="shared" si="260"/>
        <v>0</v>
      </c>
      <c r="V8264" s="20">
        <f t="shared" si="261"/>
        <v>0</v>
      </c>
    </row>
    <row r="8265" spans="1:22" outlineLevel="3" x14ac:dyDescent="0.35">
      <c r="H8265" s="14" t="s">
        <v>12720</v>
      </c>
      <c r="O8265" s="16"/>
      <c r="Q8265" s="18">
        <f>SUBTOTAL(9,Q8253:Q8264)</f>
        <v>9124.92</v>
      </c>
      <c r="R8265" s="18">
        <f>SUBTOTAL(9,R8253:R8264)</f>
        <v>0</v>
      </c>
      <c r="S8265" s="18">
        <f>SUBTOTAL(9,S8253:S8264)</f>
        <v>9124.92</v>
      </c>
      <c r="T8265" s="18">
        <f>SUBTOTAL(9,T8253:T8264)</f>
        <v>0</v>
      </c>
      <c r="U8265" s="10">
        <f t="shared" si="260"/>
        <v>0</v>
      </c>
      <c r="V8265" s="20">
        <f t="shared" si="261"/>
        <v>0</v>
      </c>
    </row>
    <row r="8266" spans="1:22" outlineLevel="2" x14ac:dyDescent="0.35">
      <c r="C8266" s="13" t="s">
        <v>11129</v>
      </c>
      <c r="O8266" s="16"/>
      <c r="Q8266" s="18">
        <f>SUBTOTAL(9,Q8250:Q8264)</f>
        <v>161845.57000000007</v>
      </c>
      <c r="R8266" s="18">
        <f>SUBTOTAL(9,R8250:R8264)</f>
        <v>0</v>
      </c>
      <c r="S8266" s="18">
        <f>SUBTOTAL(9,S8250:S8264)</f>
        <v>161845.57000000007</v>
      </c>
      <c r="T8266" s="18">
        <f>SUBTOTAL(9,T8250:T8264)</f>
        <v>0</v>
      </c>
      <c r="U8266" s="10">
        <f t="shared" si="260"/>
        <v>0</v>
      </c>
      <c r="V8266" s="20">
        <f t="shared" si="261"/>
        <v>0</v>
      </c>
    </row>
    <row r="8267" spans="1:22" outlineLevel="4" x14ac:dyDescent="0.35">
      <c r="A8267" s="6" t="s">
        <v>1200</v>
      </c>
      <c r="B8267" s="6" t="s">
        <v>1201</v>
      </c>
      <c r="C8267" s="12" t="s">
        <v>8919</v>
      </c>
      <c r="D8267" s="5" t="s">
        <v>8920</v>
      </c>
      <c r="E8267" s="6" t="s">
        <v>8920</v>
      </c>
      <c r="F8267" s="1" t="s">
        <v>4</v>
      </c>
      <c r="G8267" s="15" t="s">
        <v>1204</v>
      </c>
      <c r="H8267" s="1" t="s">
        <v>1206</v>
      </c>
      <c r="I8267" s="2" t="s">
        <v>1207</v>
      </c>
      <c r="J8267" s="6" t="s">
        <v>4</v>
      </c>
      <c r="K8267" s="6" t="s">
        <v>4</v>
      </c>
      <c r="L8267" s="6" t="s">
        <v>4</v>
      </c>
      <c r="M8267" s="6" t="s">
        <v>5</v>
      </c>
      <c r="N8267" s="6" t="s">
        <v>8921</v>
      </c>
      <c r="O8267" s="16">
        <v>44831</v>
      </c>
      <c r="P8267" s="6" t="s">
        <v>7</v>
      </c>
      <c r="Q8267" s="18">
        <v>13366.54</v>
      </c>
      <c r="R8267" s="18">
        <v>0</v>
      </c>
      <c r="S8267" s="18">
        <v>13366.54</v>
      </c>
      <c r="T8267" s="18">
        <v>0</v>
      </c>
      <c r="U8267" s="10">
        <f t="shared" si="260"/>
        <v>0</v>
      </c>
      <c r="V8267" s="20">
        <f t="shared" si="261"/>
        <v>0</v>
      </c>
    </row>
    <row r="8268" spans="1:22" outlineLevel="4" x14ac:dyDescent="0.35">
      <c r="A8268" s="6" t="s">
        <v>1200</v>
      </c>
      <c r="B8268" s="6" t="s">
        <v>1201</v>
      </c>
      <c r="C8268" s="12" t="s">
        <v>8919</v>
      </c>
      <c r="D8268" s="5" t="s">
        <v>8920</v>
      </c>
      <c r="E8268" s="6" t="s">
        <v>8920</v>
      </c>
      <c r="F8268" s="1" t="s">
        <v>4</v>
      </c>
      <c r="G8268" s="15" t="s">
        <v>1204</v>
      </c>
      <c r="H8268" s="1" t="s">
        <v>1206</v>
      </c>
      <c r="I8268" s="2" t="s">
        <v>1207</v>
      </c>
      <c r="J8268" s="6" t="s">
        <v>4</v>
      </c>
      <c r="K8268" s="6" t="s">
        <v>4</v>
      </c>
      <c r="L8268" s="6" t="s">
        <v>4</v>
      </c>
      <c r="M8268" s="6" t="s">
        <v>5</v>
      </c>
      <c r="N8268" s="6" t="s">
        <v>8922</v>
      </c>
      <c r="O8268" s="16">
        <v>44923</v>
      </c>
      <c r="P8268" s="6" t="s">
        <v>7</v>
      </c>
      <c r="Q8268" s="18">
        <v>13366.53</v>
      </c>
      <c r="R8268" s="18">
        <v>0</v>
      </c>
      <c r="S8268" s="18">
        <v>13366.53</v>
      </c>
      <c r="T8268" s="18">
        <v>0</v>
      </c>
      <c r="U8268" s="10">
        <f t="shared" si="260"/>
        <v>0</v>
      </c>
      <c r="V8268" s="20">
        <f t="shared" si="261"/>
        <v>0</v>
      </c>
    </row>
    <row r="8269" spans="1:22" outlineLevel="3" x14ac:dyDescent="0.35">
      <c r="H8269" s="14" t="s">
        <v>11554</v>
      </c>
      <c r="O8269" s="16"/>
      <c r="Q8269" s="18">
        <f>SUBTOTAL(9,Q8267:Q8268)</f>
        <v>26733.07</v>
      </c>
      <c r="R8269" s="18">
        <f>SUBTOTAL(9,R8267:R8268)</f>
        <v>0</v>
      </c>
      <c r="S8269" s="18">
        <f>SUBTOTAL(9,S8267:S8268)</f>
        <v>26733.07</v>
      </c>
      <c r="T8269" s="18">
        <f>SUBTOTAL(9,T8267:T8268)</f>
        <v>0</v>
      </c>
      <c r="U8269" s="10">
        <f t="shared" si="260"/>
        <v>0</v>
      </c>
      <c r="V8269" s="20">
        <f t="shared" si="261"/>
        <v>0</v>
      </c>
    </row>
    <row r="8270" spans="1:22" outlineLevel="2" x14ac:dyDescent="0.35">
      <c r="C8270" s="13" t="s">
        <v>11130</v>
      </c>
      <c r="O8270" s="16"/>
      <c r="Q8270" s="18">
        <f>SUBTOTAL(9,Q8267:Q8268)</f>
        <v>26733.07</v>
      </c>
      <c r="R8270" s="18">
        <f>SUBTOTAL(9,R8267:R8268)</f>
        <v>0</v>
      </c>
      <c r="S8270" s="18">
        <f>SUBTOTAL(9,S8267:S8268)</f>
        <v>26733.07</v>
      </c>
      <c r="T8270" s="18">
        <f>SUBTOTAL(9,T8267:T8268)</f>
        <v>0</v>
      </c>
      <c r="U8270" s="10">
        <f t="shared" si="260"/>
        <v>0</v>
      </c>
      <c r="V8270" s="20">
        <f t="shared" si="261"/>
        <v>0</v>
      </c>
    </row>
    <row r="8271" spans="1:22" outlineLevel="4" x14ac:dyDescent="0.35">
      <c r="A8271" s="6" t="s">
        <v>1200</v>
      </c>
      <c r="B8271" s="6" t="s">
        <v>1201</v>
      </c>
      <c r="C8271" s="12" t="s">
        <v>8923</v>
      </c>
      <c r="D8271" s="5" t="s">
        <v>8924</v>
      </c>
      <c r="E8271" s="6" t="s">
        <v>8924</v>
      </c>
      <c r="F8271" s="1" t="s">
        <v>4</v>
      </c>
      <c r="G8271" s="15" t="s">
        <v>1204</v>
      </c>
      <c r="H8271" s="1" t="s">
        <v>1206</v>
      </c>
      <c r="I8271" s="2" t="s">
        <v>1207</v>
      </c>
      <c r="J8271" s="6" t="s">
        <v>4</v>
      </c>
      <c r="K8271" s="6" t="s">
        <v>4</v>
      </c>
      <c r="L8271" s="6" t="s">
        <v>4</v>
      </c>
      <c r="M8271" s="6" t="s">
        <v>5</v>
      </c>
      <c r="N8271" s="6" t="s">
        <v>8925</v>
      </c>
      <c r="O8271" s="16">
        <v>44831</v>
      </c>
      <c r="P8271" s="6" t="s">
        <v>7</v>
      </c>
      <c r="Q8271" s="18">
        <v>40821.589999999997</v>
      </c>
      <c r="R8271" s="18">
        <v>0</v>
      </c>
      <c r="S8271" s="18">
        <v>40821.589999999997</v>
      </c>
      <c r="T8271" s="18">
        <v>0</v>
      </c>
      <c r="U8271" s="10">
        <f t="shared" si="260"/>
        <v>0</v>
      </c>
      <c r="V8271" s="20">
        <f t="shared" si="261"/>
        <v>0</v>
      </c>
    </row>
    <row r="8272" spans="1:22" outlineLevel="4" x14ac:dyDescent="0.35">
      <c r="A8272" s="6" t="s">
        <v>1200</v>
      </c>
      <c r="B8272" s="6" t="s">
        <v>1201</v>
      </c>
      <c r="C8272" s="12" t="s">
        <v>8923</v>
      </c>
      <c r="D8272" s="5" t="s">
        <v>8924</v>
      </c>
      <c r="E8272" s="6" t="s">
        <v>8924</v>
      </c>
      <c r="F8272" s="1" t="s">
        <v>4</v>
      </c>
      <c r="G8272" s="15" t="s">
        <v>1204</v>
      </c>
      <c r="H8272" s="1" t="s">
        <v>1206</v>
      </c>
      <c r="I8272" s="2" t="s">
        <v>1207</v>
      </c>
      <c r="J8272" s="6" t="s">
        <v>4</v>
      </c>
      <c r="K8272" s="6" t="s">
        <v>4</v>
      </c>
      <c r="L8272" s="6" t="s">
        <v>4</v>
      </c>
      <c r="M8272" s="6" t="s">
        <v>5</v>
      </c>
      <c r="N8272" s="6" t="s">
        <v>8926</v>
      </c>
      <c r="O8272" s="16">
        <v>44923</v>
      </c>
      <c r="P8272" s="6" t="s">
        <v>7</v>
      </c>
      <c r="Q8272" s="18">
        <v>40821.58</v>
      </c>
      <c r="R8272" s="18">
        <v>0</v>
      </c>
      <c r="S8272" s="18">
        <v>40821.58</v>
      </c>
      <c r="T8272" s="18">
        <v>0</v>
      </c>
      <c r="U8272" s="10">
        <f t="shared" si="260"/>
        <v>0</v>
      </c>
      <c r="V8272" s="20">
        <f t="shared" si="261"/>
        <v>0</v>
      </c>
    </row>
    <row r="8273" spans="1:22" outlineLevel="3" x14ac:dyDescent="0.35">
      <c r="H8273" s="14" t="s">
        <v>11554</v>
      </c>
      <c r="O8273" s="16"/>
      <c r="Q8273" s="18">
        <f>SUBTOTAL(9,Q8271:Q8272)</f>
        <v>81643.17</v>
      </c>
      <c r="R8273" s="18">
        <f>SUBTOTAL(9,R8271:R8272)</f>
        <v>0</v>
      </c>
      <c r="S8273" s="18">
        <f>SUBTOTAL(9,S8271:S8272)</f>
        <v>81643.17</v>
      </c>
      <c r="T8273" s="18">
        <f>SUBTOTAL(9,T8271:T8272)</f>
        <v>0</v>
      </c>
      <c r="U8273" s="10">
        <f t="shared" si="260"/>
        <v>0</v>
      </c>
      <c r="V8273" s="20">
        <f t="shared" si="261"/>
        <v>0</v>
      </c>
    </row>
    <row r="8274" spans="1:22" outlineLevel="2" x14ac:dyDescent="0.35">
      <c r="C8274" s="13" t="s">
        <v>11131</v>
      </c>
      <c r="O8274" s="16"/>
      <c r="Q8274" s="18">
        <f>SUBTOTAL(9,Q8271:Q8272)</f>
        <v>81643.17</v>
      </c>
      <c r="R8274" s="18">
        <f>SUBTOTAL(9,R8271:R8272)</f>
        <v>0</v>
      </c>
      <c r="S8274" s="18">
        <f>SUBTOTAL(9,S8271:S8272)</f>
        <v>81643.17</v>
      </c>
      <c r="T8274" s="18">
        <f>SUBTOTAL(9,T8271:T8272)</f>
        <v>0</v>
      </c>
      <c r="U8274" s="10">
        <f t="shared" si="260"/>
        <v>0</v>
      </c>
      <c r="V8274" s="20">
        <f t="shared" si="261"/>
        <v>0</v>
      </c>
    </row>
    <row r="8275" spans="1:22" outlineLevel="4" x14ac:dyDescent="0.35">
      <c r="A8275" s="6" t="s">
        <v>1200</v>
      </c>
      <c r="B8275" s="6" t="s">
        <v>1201</v>
      </c>
      <c r="C8275" s="12" t="s">
        <v>8927</v>
      </c>
      <c r="D8275" s="5" t="s">
        <v>8928</v>
      </c>
      <c r="E8275" s="6" t="s">
        <v>8928</v>
      </c>
      <c r="F8275" s="1" t="s">
        <v>4</v>
      </c>
      <c r="G8275" s="15" t="s">
        <v>1204</v>
      </c>
      <c r="H8275" s="1" t="s">
        <v>1206</v>
      </c>
      <c r="I8275" s="2" t="s">
        <v>1207</v>
      </c>
      <c r="J8275" s="6" t="s">
        <v>4</v>
      </c>
      <c r="K8275" s="6" t="s">
        <v>4</v>
      </c>
      <c r="L8275" s="6" t="s">
        <v>4</v>
      </c>
      <c r="M8275" s="6" t="s">
        <v>5</v>
      </c>
      <c r="N8275" s="6" t="s">
        <v>8929</v>
      </c>
      <c r="O8275" s="16">
        <v>44831</v>
      </c>
      <c r="P8275" s="6" t="s">
        <v>7</v>
      </c>
      <c r="Q8275" s="18">
        <v>6323.03</v>
      </c>
      <c r="R8275" s="18">
        <v>0</v>
      </c>
      <c r="S8275" s="18">
        <v>6323.03</v>
      </c>
      <c r="T8275" s="18">
        <v>0</v>
      </c>
      <c r="U8275" s="10">
        <f t="shared" si="260"/>
        <v>0</v>
      </c>
      <c r="V8275" s="20">
        <f t="shared" si="261"/>
        <v>0</v>
      </c>
    </row>
    <row r="8276" spans="1:22" outlineLevel="4" x14ac:dyDescent="0.35">
      <c r="A8276" s="6" t="s">
        <v>1200</v>
      </c>
      <c r="B8276" s="6" t="s">
        <v>1201</v>
      </c>
      <c r="C8276" s="12" t="s">
        <v>8927</v>
      </c>
      <c r="D8276" s="5" t="s">
        <v>8928</v>
      </c>
      <c r="E8276" s="6" t="s">
        <v>8928</v>
      </c>
      <c r="F8276" s="1" t="s">
        <v>4</v>
      </c>
      <c r="G8276" s="15" t="s">
        <v>1204</v>
      </c>
      <c r="H8276" s="1" t="s">
        <v>1206</v>
      </c>
      <c r="I8276" s="2" t="s">
        <v>1207</v>
      </c>
      <c r="J8276" s="6" t="s">
        <v>4</v>
      </c>
      <c r="K8276" s="6" t="s">
        <v>4</v>
      </c>
      <c r="L8276" s="6" t="s">
        <v>4</v>
      </c>
      <c r="M8276" s="6" t="s">
        <v>5</v>
      </c>
      <c r="N8276" s="6" t="s">
        <v>8930</v>
      </c>
      <c r="O8276" s="16">
        <v>44923</v>
      </c>
      <c r="P8276" s="6" t="s">
        <v>7</v>
      </c>
      <c r="Q8276" s="18">
        <v>6323.03</v>
      </c>
      <c r="R8276" s="18">
        <v>0</v>
      </c>
      <c r="S8276" s="18">
        <v>6323.03</v>
      </c>
      <c r="T8276" s="18">
        <v>0</v>
      </c>
      <c r="U8276" s="10">
        <f t="shared" si="260"/>
        <v>0</v>
      </c>
      <c r="V8276" s="20">
        <f t="shared" si="261"/>
        <v>0</v>
      </c>
    </row>
    <row r="8277" spans="1:22" outlineLevel="3" x14ac:dyDescent="0.35">
      <c r="H8277" s="14" t="s">
        <v>11554</v>
      </c>
      <c r="O8277" s="16"/>
      <c r="Q8277" s="18">
        <f>SUBTOTAL(9,Q8275:Q8276)</f>
        <v>12646.06</v>
      </c>
      <c r="R8277" s="18">
        <f>SUBTOTAL(9,R8275:R8276)</f>
        <v>0</v>
      </c>
      <c r="S8277" s="18">
        <f>SUBTOTAL(9,S8275:S8276)</f>
        <v>12646.06</v>
      </c>
      <c r="T8277" s="18">
        <f>SUBTOTAL(9,T8275:T8276)</f>
        <v>0</v>
      </c>
      <c r="U8277" s="10">
        <f t="shared" si="260"/>
        <v>0</v>
      </c>
      <c r="V8277" s="20">
        <f t="shared" si="261"/>
        <v>0</v>
      </c>
    </row>
    <row r="8278" spans="1:22" outlineLevel="2" x14ac:dyDescent="0.35">
      <c r="C8278" s="13" t="s">
        <v>11132</v>
      </c>
      <c r="O8278" s="16"/>
      <c r="Q8278" s="18">
        <f>SUBTOTAL(9,Q8275:Q8276)</f>
        <v>12646.06</v>
      </c>
      <c r="R8278" s="18">
        <f>SUBTOTAL(9,R8275:R8276)</f>
        <v>0</v>
      </c>
      <c r="S8278" s="18">
        <f>SUBTOTAL(9,S8275:S8276)</f>
        <v>12646.06</v>
      </c>
      <c r="T8278" s="18">
        <f>SUBTOTAL(9,T8275:T8276)</f>
        <v>0</v>
      </c>
      <c r="U8278" s="10">
        <f t="shared" si="260"/>
        <v>0</v>
      </c>
      <c r="V8278" s="20">
        <f t="shared" si="261"/>
        <v>0</v>
      </c>
    </row>
    <row r="8279" spans="1:22" outlineLevel="4" x14ac:dyDescent="0.35">
      <c r="A8279" s="6" t="s">
        <v>1200</v>
      </c>
      <c r="B8279" s="6" t="s">
        <v>1201</v>
      </c>
      <c r="C8279" s="12" t="s">
        <v>8931</v>
      </c>
      <c r="D8279" s="5" t="s">
        <v>8932</v>
      </c>
      <c r="E8279" s="6" t="s">
        <v>8932</v>
      </c>
      <c r="F8279" s="1" t="s">
        <v>4</v>
      </c>
      <c r="G8279" s="15" t="s">
        <v>1204</v>
      </c>
      <c r="H8279" s="1" t="s">
        <v>1206</v>
      </c>
      <c r="I8279" s="2" t="s">
        <v>1207</v>
      </c>
      <c r="J8279" s="6" t="s">
        <v>4</v>
      </c>
      <c r="K8279" s="6" t="s">
        <v>4</v>
      </c>
      <c r="L8279" s="6" t="s">
        <v>4</v>
      </c>
      <c r="M8279" s="6" t="s">
        <v>5</v>
      </c>
      <c r="N8279" s="6" t="s">
        <v>8933</v>
      </c>
      <c r="O8279" s="16">
        <v>44831</v>
      </c>
      <c r="P8279" s="6" t="s">
        <v>7</v>
      </c>
      <c r="Q8279" s="18">
        <v>179155.07</v>
      </c>
      <c r="R8279" s="18">
        <v>0</v>
      </c>
      <c r="S8279" s="18">
        <v>179155.07</v>
      </c>
      <c r="T8279" s="18">
        <v>0</v>
      </c>
      <c r="U8279" s="10">
        <f t="shared" si="260"/>
        <v>0</v>
      </c>
      <c r="V8279" s="20">
        <f t="shared" si="261"/>
        <v>0</v>
      </c>
    </row>
    <row r="8280" spans="1:22" outlineLevel="4" x14ac:dyDescent="0.35">
      <c r="A8280" s="6" t="s">
        <v>1200</v>
      </c>
      <c r="B8280" s="6" t="s">
        <v>1201</v>
      </c>
      <c r="C8280" s="12" t="s">
        <v>8931</v>
      </c>
      <c r="D8280" s="5" t="s">
        <v>8932</v>
      </c>
      <c r="E8280" s="6" t="s">
        <v>8932</v>
      </c>
      <c r="F8280" s="1" t="s">
        <v>4</v>
      </c>
      <c r="G8280" s="15" t="s">
        <v>1204</v>
      </c>
      <c r="H8280" s="1" t="s">
        <v>1206</v>
      </c>
      <c r="I8280" s="2" t="s">
        <v>1207</v>
      </c>
      <c r="J8280" s="6" t="s">
        <v>4</v>
      </c>
      <c r="K8280" s="6" t="s">
        <v>4</v>
      </c>
      <c r="L8280" s="6" t="s">
        <v>4</v>
      </c>
      <c r="M8280" s="6" t="s">
        <v>5</v>
      </c>
      <c r="N8280" s="6" t="s">
        <v>8934</v>
      </c>
      <c r="O8280" s="16">
        <v>44923</v>
      </c>
      <c r="P8280" s="6" t="s">
        <v>7</v>
      </c>
      <c r="Q8280" s="18">
        <v>179155.06</v>
      </c>
      <c r="R8280" s="18">
        <v>0</v>
      </c>
      <c r="S8280" s="18">
        <v>179155.06</v>
      </c>
      <c r="T8280" s="18">
        <v>0</v>
      </c>
      <c r="U8280" s="10">
        <f t="shared" si="260"/>
        <v>0</v>
      </c>
      <c r="V8280" s="20">
        <f t="shared" si="261"/>
        <v>0</v>
      </c>
    </row>
    <row r="8281" spans="1:22" outlineLevel="3" x14ac:dyDescent="0.35">
      <c r="H8281" s="14" t="s">
        <v>11554</v>
      </c>
      <c r="O8281" s="16"/>
      <c r="Q8281" s="18">
        <f>SUBTOTAL(9,Q8279:Q8280)</f>
        <v>358310.13</v>
      </c>
      <c r="R8281" s="18">
        <f>SUBTOTAL(9,R8279:R8280)</f>
        <v>0</v>
      </c>
      <c r="S8281" s="18">
        <f>SUBTOTAL(9,S8279:S8280)</f>
        <v>358310.13</v>
      </c>
      <c r="T8281" s="18">
        <f>SUBTOTAL(9,T8279:T8280)</f>
        <v>0</v>
      </c>
      <c r="U8281" s="10">
        <f t="shared" si="260"/>
        <v>0</v>
      </c>
      <c r="V8281" s="20">
        <f t="shared" si="261"/>
        <v>0</v>
      </c>
    </row>
    <row r="8282" spans="1:22" outlineLevel="2" x14ac:dyDescent="0.35">
      <c r="C8282" s="13" t="s">
        <v>11133</v>
      </c>
      <c r="O8282" s="16"/>
      <c r="Q8282" s="18">
        <f>SUBTOTAL(9,Q8279:Q8280)</f>
        <v>358310.13</v>
      </c>
      <c r="R8282" s="18">
        <f>SUBTOTAL(9,R8279:R8280)</f>
        <v>0</v>
      </c>
      <c r="S8282" s="18">
        <f>SUBTOTAL(9,S8279:S8280)</f>
        <v>358310.13</v>
      </c>
      <c r="T8282" s="18">
        <f>SUBTOTAL(9,T8279:T8280)</f>
        <v>0</v>
      </c>
      <c r="U8282" s="10">
        <f t="shared" si="260"/>
        <v>0</v>
      </c>
      <c r="V8282" s="20">
        <f t="shared" si="261"/>
        <v>0</v>
      </c>
    </row>
    <row r="8283" spans="1:22" outlineLevel="4" x14ac:dyDescent="0.35">
      <c r="A8283" s="6" t="s">
        <v>1200</v>
      </c>
      <c r="B8283" s="6" t="s">
        <v>1201</v>
      </c>
      <c r="C8283" s="12" t="s">
        <v>8935</v>
      </c>
      <c r="D8283" s="5" t="s">
        <v>8936</v>
      </c>
      <c r="E8283" s="6" t="s">
        <v>8936</v>
      </c>
      <c r="F8283" s="1" t="s">
        <v>4</v>
      </c>
      <c r="G8283" s="15" t="s">
        <v>1204</v>
      </c>
      <c r="H8283" s="1" t="s">
        <v>1206</v>
      </c>
      <c r="I8283" s="2" t="s">
        <v>1207</v>
      </c>
      <c r="J8283" s="6" t="s">
        <v>4</v>
      </c>
      <c r="K8283" s="6" t="s">
        <v>4</v>
      </c>
      <c r="L8283" s="6" t="s">
        <v>4</v>
      </c>
      <c r="M8283" s="6" t="s">
        <v>5</v>
      </c>
      <c r="N8283" s="6" t="s">
        <v>8937</v>
      </c>
      <c r="O8283" s="16">
        <v>44831</v>
      </c>
      <c r="P8283" s="6" t="s">
        <v>7</v>
      </c>
      <c r="Q8283" s="18">
        <v>41130.44</v>
      </c>
      <c r="R8283" s="18">
        <v>0</v>
      </c>
      <c r="S8283" s="18">
        <v>41130.44</v>
      </c>
      <c r="T8283" s="18">
        <v>0</v>
      </c>
      <c r="U8283" s="10">
        <f t="shared" si="260"/>
        <v>0</v>
      </c>
      <c r="V8283" s="20">
        <f t="shared" si="261"/>
        <v>0</v>
      </c>
    </row>
    <row r="8284" spans="1:22" outlineLevel="4" x14ac:dyDescent="0.35">
      <c r="A8284" s="6" t="s">
        <v>1200</v>
      </c>
      <c r="B8284" s="6" t="s">
        <v>1201</v>
      </c>
      <c r="C8284" s="12" t="s">
        <v>8935</v>
      </c>
      <c r="D8284" s="5" t="s">
        <v>8936</v>
      </c>
      <c r="E8284" s="6" t="s">
        <v>8936</v>
      </c>
      <c r="F8284" s="1" t="s">
        <v>4</v>
      </c>
      <c r="G8284" s="15" t="s">
        <v>1204</v>
      </c>
      <c r="H8284" s="1" t="s">
        <v>1206</v>
      </c>
      <c r="I8284" s="2" t="s">
        <v>1207</v>
      </c>
      <c r="J8284" s="6" t="s">
        <v>4</v>
      </c>
      <c r="K8284" s="6" t="s">
        <v>4</v>
      </c>
      <c r="L8284" s="6" t="s">
        <v>4</v>
      </c>
      <c r="M8284" s="6" t="s">
        <v>5</v>
      </c>
      <c r="N8284" s="6" t="s">
        <v>8938</v>
      </c>
      <c r="O8284" s="16">
        <v>44923</v>
      </c>
      <c r="P8284" s="6" t="s">
        <v>7</v>
      </c>
      <c r="Q8284" s="18">
        <v>41130.43</v>
      </c>
      <c r="R8284" s="18">
        <v>0</v>
      </c>
      <c r="S8284" s="18">
        <v>41130.43</v>
      </c>
      <c r="T8284" s="18">
        <v>0</v>
      </c>
      <c r="U8284" s="10">
        <f t="shared" si="260"/>
        <v>0</v>
      </c>
      <c r="V8284" s="20">
        <f t="shared" si="261"/>
        <v>0</v>
      </c>
    </row>
    <row r="8285" spans="1:22" outlineLevel="3" x14ac:dyDescent="0.35">
      <c r="H8285" s="14" t="s">
        <v>11554</v>
      </c>
      <c r="O8285" s="16"/>
      <c r="Q8285" s="18">
        <f>SUBTOTAL(9,Q8283:Q8284)</f>
        <v>82260.87</v>
      </c>
      <c r="R8285" s="18">
        <f>SUBTOTAL(9,R8283:R8284)</f>
        <v>0</v>
      </c>
      <c r="S8285" s="18">
        <f>SUBTOTAL(9,S8283:S8284)</f>
        <v>82260.87</v>
      </c>
      <c r="T8285" s="18">
        <f>SUBTOTAL(9,T8283:T8284)</f>
        <v>0</v>
      </c>
      <c r="U8285" s="10">
        <f t="shared" si="260"/>
        <v>0</v>
      </c>
      <c r="V8285" s="20">
        <f t="shared" si="261"/>
        <v>0</v>
      </c>
    </row>
    <row r="8286" spans="1:22" outlineLevel="2" x14ac:dyDescent="0.35">
      <c r="C8286" s="13" t="s">
        <v>11134</v>
      </c>
      <c r="O8286" s="16"/>
      <c r="Q8286" s="18">
        <f>SUBTOTAL(9,Q8283:Q8284)</f>
        <v>82260.87</v>
      </c>
      <c r="R8286" s="18">
        <f>SUBTOTAL(9,R8283:R8284)</f>
        <v>0</v>
      </c>
      <c r="S8286" s="18">
        <f>SUBTOTAL(9,S8283:S8284)</f>
        <v>82260.87</v>
      </c>
      <c r="T8286" s="18">
        <f>SUBTOTAL(9,T8283:T8284)</f>
        <v>0</v>
      </c>
      <c r="U8286" s="10">
        <f t="shared" si="260"/>
        <v>0</v>
      </c>
      <c r="V8286" s="20">
        <f t="shared" si="261"/>
        <v>0</v>
      </c>
    </row>
    <row r="8287" spans="1:22" outlineLevel="4" x14ac:dyDescent="0.35">
      <c r="A8287" s="6" t="s">
        <v>1200</v>
      </c>
      <c r="B8287" s="6" t="s">
        <v>1201</v>
      </c>
      <c r="C8287" s="12" t="s">
        <v>8939</v>
      </c>
      <c r="D8287" s="5" t="s">
        <v>8940</v>
      </c>
      <c r="E8287" s="6" t="s">
        <v>8940</v>
      </c>
      <c r="F8287" s="1" t="s">
        <v>4</v>
      </c>
      <c r="G8287" s="15" t="s">
        <v>1204</v>
      </c>
      <c r="H8287" s="1" t="s">
        <v>1206</v>
      </c>
      <c r="I8287" s="2" t="s">
        <v>1207</v>
      </c>
      <c r="J8287" s="6" t="s">
        <v>4</v>
      </c>
      <c r="K8287" s="6" t="s">
        <v>4</v>
      </c>
      <c r="L8287" s="6" t="s">
        <v>4</v>
      </c>
      <c r="M8287" s="6" t="s">
        <v>5</v>
      </c>
      <c r="N8287" s="6" t="s">
        <v>8941</v>
      </c>
      <c r="O8287" s="16">
        <v>44831</v>
      </c>
      <c r="P8287" s="6" t="s">
        <v>7</v>
      </c>
      <c r="Q8287" s="18">
        <v>20945.490000000002</v>
      </c>
      <c r="R8287" s="18">
        <v>0</v>
      </c>
      <c r="S8287" s="18">
        <v>20945.490000000002</v>
      </c>
      <c r="T8287" s="18">
        <v>0</v>
      </c>
      <c r="U8287" s="10">
        <f t="shared" si="260"/>
        <v>0</v>
      </c>
      <c r="V8287" s="20">
        <f t="shared" si="261"/>
        <v>0</v>
      </c>
    </row>
    <row r="8288" spans="1:22" outlineLevel="4" x14ac:dyDescent="0.35">
      <c r="A8288" s="6" t="s">
        <v>1200</v>
      </c>
      <c r="B8288" s="6" t="s">
        <v>1201</v>
      </c>
      <c r="C8288" s="12" t="s">
        <v>8939</v>
      </c>
      <c r="D8288" s="5" t="s">
        <v>8940</v>
      </c>
      <c r="E8288" s="6" t="s">
        <v>8940</v>
      </c>
      <c r="F8288" s="1" t="s">
        <v>4</v>
      </c>
      <c r="G8288" s="15" t="s">
        <v>1204</v>
      </c>
      <c r="H8288" s="1" t="s">
        <v>1206</v>
      </c>
      <c r="I8288" s="2" t="s">
        <v>1207</v>
      </c>
      <c r="J8288" s="6" t="s">
        <v>4</v>
      </c>
      <c r="K8288" s="6" t="s">
        <v>4</v>
      </c>
      <c r="L8288" s="6" t="s">
        <v>4</v>
      </c>
      <c r="M8288" s="6" t="s">
        <v>5</v>
      </c>
      <c r="N8288" s="6" t="s">
        <v>8942</v>
      </c>
      <c r="O8288" s="16">
        <v>44923</v>
      </c>
      <c r="P8288" s="6" t="s">
        <v>7</v>
      </c>
      <c r="Q8288" s="18">
        <v>20945.47</v>
      </c>
      <c r="R8288" s="18">
        <v>0</v>
      </c>
      <c r="S8288" s="18">
        <v>20945.47</v>
      </c>
      <c r="T8288" s="18">
        <v>0</v>
      </c>
      <c r="U8288" s="10">
        <f t="shared" si="260"/>
        <v>0</v>
      </c>
      <c r="V8288" s="20">
        <f t="shared" si="261"/>
        <v>0</v>
      </c>
    </row>
    <row r="8289" spans="1:22" outlineLevel="3" x14ac:dyDescent="0.35">
      <c r="H8289" s="14" t="s">
        <v>11554</v>
      </c>
      <c r="O8289" s="16"/>
      <c r="Q8289" s="18">
        <f>SUBTOTAL(9,Q8287:Q8288)</f>
        <v>41890.960000000006</v>
      </c>
      <c r="R8289" s="18">
        <f>SUBTOTAL(9,R8287:R8288)</f>
        <v>0</v>
      </c>
      <c r="S8289" s="18">
        <f>SUBTOTAL(9,S8287:S8288)</f>
        <v>41890.960000000006</v>
      </c>
      <c r="T8289" s="18">
        <f>SUBTOTAL(9,T8287:T8288)</f>
        <v>0</v>
      </c>
      <c r="U8289" s="10">
        <f t="shared" si="260"/>
        <v>0</v>
      </c>
      <c r="V8289" s="20">
        <f t="shared" si="261"/>
        <v>0</v>
      </c>
    </row>
    <row r="8290" spans="1:22" ht="43.5" outlineLevel="4" x14ac:dyDescent="0.35">
      <c r="A8290" s="6" t="s">
        <v>52</v>
      </c>
      <c r="B8290" s="6" t="s">
        <v>53</v>
      </c>
      <c r="C8290" s="12" t="s">
        <v>8939</v>
      </c>
      <c r="D8290" s="5" t="s">
        <v>8943</v>
      </c>
      <c r="E8290" s="6" t="s">
        <v>8943</v>
      </c>
      <c r="F8290" s="1" t="s">
        <v>4</v>
      </c>
      <c r="G8290" s="15" t="s">
        <v>2195</v>
      </c>
      <c r="H8290" s="1" t="s">
        <v>8945</v>
      </c>
      <c r="I8290" s="2" t="s">
        <v>8946</v>
      </c>
      <c r="J8290" s="6" t="s">
        <v>4</v>
      </c>
      <c r="K8290" s="6" t="s">
        <v>4</v>
      </c>
      <c r="L8290" s="6" t="s">
        <v>4</v>
      </c>
      <c r="M8290" s="6" t="s">
        <v>5</v>
      </c>
      <c r="N8290" s="6" t="s">
        <v>8944</v>
      </c>
      <c r="O8290" s="16">
        <v>45008</v>
      </c>
      <c r="P8290" s="6" t="s">
        <v>7</v>
      </c>
      <c r="Q8290" s="18">
        <v>362</v>
      </c>
      <c r="R8290" s="18">
        <v>0</v>
      </c>
      <c r="S8290" s="18">
        <v>362</v>
      </c>
      <c r="T8290" s="18">
        <v>0</v>
      </c>
      <c r="U8290" s="10">
        <f t="shared" si="260"/>
        <v>0</v>
      </c>
      <c r="V8290" s="20">
        <f t="shared" si="261"/>
        <v>0</v>
      </c>
    </row>
    <row r="8291" spans="1:22" ht="43.5" outlineLevel="4" x14ac:dyDescent="0.35">
      <c r="A8291" s="6" t="s">
        <v>52</v>
      </c>
      <c r="B8291" s="6" t="s">
        <v>53</v>
      </c>
      <c r="C8291" s="12" t="s">
        <v>8939</v>
      </c>
      <c r="D8291" s="5" t="s">
        <v>8943</v>
      </c>
      <c r="E8291" s="6" t="s">
        <v>8943</v>
      </c>
      <c r="F8291" s="1" t="s">
        <v>4</v>
      </c>
      <c r="G8291" s="15" t="s">
        <v>2195</v>
      </c>
      <c r="H8291" s="1" t="s">
        <v>8945</v>
      </c>
      <c r="I8291" s="2" t="s">
        <v>8946</v>
      </c>
      <c r="J8291" s="6" t="s">
        <v>4</v>
      </c>
      <c r="K8291" s="6" t="s">
        <v>4</v>
      </c>
      <c r="L8291" s="6" t="s">
        <v>4</v>
      </c>
      <c r="M8291" s="6" t="s">
        <v>5</v>
      </c>
      <c r="N8291" s="6" t="s">
        <v>8947</v>
      </c>
      <c r="O8291" s="16">
        <v>45077</v>
      </c>
      <c r="P8291" s="6" t="s">
        <v>7</v>
      </c>
      <c r="Q8291" s="18">
        <v>816</v>
      </c>
      <c r="R8291" s="18">
        <v>0</v>
      </c>
      <c r="S8291" s="18">
        <v>816</v>
      </c>
      <c r="T8291" s="18">
        <v>0</v>
      </c>
      <c r="U8291" s="10">
        <f t="shared" si="260"/>
        <v>0</v>
      </c>
      <c r="V8291" s="20">
        <f t="shared" si="261"/>
        <v>0</v>
      </c>
    </row>
    <row r="8292" spans="1:22" outlineLevel="3" x14ac:dyDescent="0.35">
      <c r="H8292" s="14" t="s">
        <v>12721</v>
      </c>
      <c r="O8292" s="16"/>
      <c r="Q8292" s="18">
        <f>SUBTOTAL(9,Q8290:Q8291)</f>
        <v>1178</v>
      </c>
      <c r="R8292" s="18">
        <f>SUBTOTAL(9,R8290:R8291)</f>
        <v>0</v>
      </c>
      <c r="S8292" s="18">
        <f>SUBTOTAL(9,S8290:S8291)</f>
        <v>1178</v>
      </c>
      <c r="T8292" s="18">
        <f>SUBTOTAL(9,T8290:T8291)</f>
        <v>0</v>
      </c>
      <c r="U8292" s="10">
        <f t="shared" si="260"/>
        <v>0</v>
      </c>
      <c r="V8292" s="20">
        <f t="shared" si="261"/>
        <v>0</v>
      </c>
    </row>
    <row r="8293" spans="1:22" ht="29" outlineLevel="4" x14ac:dyDescent="0.35">
      <c r="A8293" s="6" t="s">
        <v>52</v>
      </c>
      <c r="B8293" s="6" t="s">
        <v>53</v>
      </c>
      <c r="C8293" s="12" t="s">
        <v>8939</v>
      </c>
      <c r="D8293" s="5" t="s">
        <v>8943</v>
      </c>
      <c r="E8293" s="6" t="s">
        <v>8943</v>
      </c>
      <c r="F8293" s="1" t="s">
        <v>4</v>
      </c>
      <c r="G8293" s="15" t="s">
        <v>2195</v>
      </c>
      <c r="H8293" s="1" t="s">
        <v>8949</v>
      </c>
      <c r="I8293" s="2" t="s">
        <v>8950</v>
      </c>
      <c r="J8293" s="6" t="s">
        <v>4</v>
      </c>
      <c r="K8293" s="6" t="s">
        <v>4</v>
      </c>
      <c r="L8293" s="6" t="s">
        <v>4</v>
      </c>
      <c r="M8293" s="6" t="s">
        <v>5</v>
      </c>
      <c r="N8293" s="6" t="s">
        <v>8948</v>
      </c>
      <c r="O8293" s="16">
        <v>44984</v>
      </c>
      <c r="P8293" s="6" t="s">
        <v>7</v>
      </c>
      <c r="Q8293" s="18">
        <v>1397.2</v>
      </c>
      <c r="R8293" s="18">
        <v>0</v>
      </c>
      <c r="S8293" s="18">
        <v>1397.2</v>
      </c>
      <c r="T8293" s="18">
        <v>0</v>
      </c>
      <c r="U8293" s="10">
        <f t="shared" si="260"/>
        <v>0</v>
      </c>
      <c r="V8293" s="20">
        <f t="shared" si="261"/>
        <v>0</v>
      </c>
    </row>
    <row r="8294" spans="1:22" ht="29" outlineLevel="4" x14ac:dyDescent="0.35">
      <c r="A8294" s="6" t="s">
        <v>52</v>
      </c>
      <c r="B8294" s="6" t="s">
        <v>53</v>
      </c>
      <c r="C8294" s="12" t="s">
        <v>8939</v>
      </c>
      <c r="D8294" s="5" t="s">
        <v>8943</v>
      </c>
      <c r="E8294" s="6" t="s">
        <v>8943</v>
      </c>
      <c r="F8294" s="1" t="s">
        <v>4</v>
      </c>
      <c r="G8294" s="15" t="s">
        <v>2195</v>
      </c>
      <c r="H8294" s="1" t="s">
        <v>8949</v>
      </c>
      <c r="I8294" s="2" t="s">
        <v>8950</v>
      </c>
      <c r="J8294" s="6" t="s">
        <v>4</v>
      </c>
      <c r="K8294" s="6" t="s">
        <v>4</v>
      </c>
      <c r="L8294" s="6" t="s">
        <v>4</v>
      </c>
      <c r="M8294" s="6" t="s">
        <v>5</v>
      </c>
      <c r="N8294" s="6" t="s">
        <v>8951</v>
      </c>
      <c r="O8294" s="16">
        <v>45054</v>
      </c>
      <c r="P8294" s="6" t="s">
        <v>7</v>
      </c>
      <c r="Q8294" s="18">
        <v>998</v>
      </c>
      <c r="R8294" s="18">
        <v>0</v>
      </c>
      <c r="S8294" s="18">
        <v>998</v>
      </c>
      <c r="T8294" s="18">
        <v>0</v>
      </c>
      <c r="U8294" s="10">
        <f t="shared" si="260"/>
        <v>0</v>
      </c>
      <c r="V8294" s="20">
        <f t="shared" si="261"/>
        <v>0</v>
      </c>
    </row>
    <row r="8295" spans="1:22" ht="29" outlineLevel="4" x14ac:dyDescent="0.35">
      <c r="A8295" s="6" t="s">
        <v>52</v>
      </c>
      <c r="B8295" s="6" t="s">
        <v>53</v>
      </c>
      <c r="C8295" s="12" t="s">
        <v>8939</v>
      </c>
      <c r="D8295" s="5" t="s">
        <v>8943</v>
      </c>
      <c r="E8295" s="6" t="s">
        <v>8943</v>
      </c>
      <c r="F8295" s="1" t="s">
        <v>55</v>
      </c>
      <c r="G8295" s="15" t="s">
        <v>4</v>
      </c>
      <c r="H8295" s="1" t="s">
        <v>8949</v>
      </c>
      <c r="I8295" s="2" t="s">
        <v>8950</v>
      </c>
      <c r="J8295" s="6" t="s">
        <v>4</v>
      </c>
      <c r="K8295" s="6" t="s">
        <v>4</v>
      </c>
      <c r="L8295" s="6" t="s">
        <v>4</v>
      </c>
      <c r="M8295" s="6" t="s">
        <v>5</v>
      </c>
      <c r="N8295" s="6" t="s">
        <v>8948</v>
      </c>
      <c r="O8295" s="16">
        <v>44984</v>
      </c>
      <c r="P8295" s="6" t="s">
        <v>7</v>
      </c>
      <c r="Q8295" s="18">
        <v>12574.8</v>
      </c>
      <c r="R8295" s="18">
        <v>12574.8</v>
      </c>
      <c r="S8295" s="18">
        <v>0</v>
      </c>
      <c r="T8295" s="18">
        <v>0</v>
      </c>
      <c r="U8295" s="10">
        <f t="shared" si="260"/>
        <v>0</v>
      </c>
      <c r="V8295" s="20">
        <f t="shared" si="261"/>
        <v>0</v>
      </c>
    </row>
    <row r="8296" spans="1:22" ht="29" outlineLevel="4" x14ac:dyDescent="0.35">
      <c r="A8296" s="6" t="s">
        <v>52</v>
      </c>
      <c r="B8296" s="6" t="s">
        <v>53</v>
      </c>
      <c r="C8296" s="12" t="s">
        <v>8939</v>
      </c>
      <c r="D8296" s="5" t="s">
        <v>8943</v>
      </c>
      <c r="E8296" s="6" t="s">
        <v>8943</v>
      </c>
      <c r="F8296" s="1" t="s">
        <v>55</v>
      </c>
      <c r="G8296" s="15" t="s">
        <v>4</v>
      </c>
      <c r="H8296" s="1" t="s">
        <v>8949</v>
      </c>
      <c r="I8296" s="2" t="s">
        <v>8950</v>
      </c>
      <c r="J8296" s="6" t="s">
        <v>4</v>
      </c>
      <c r="K8296" s="6" t="s">
        <v>4</v>
      </c>
      <c r="L8296" s="6" t="s">
        <v>4</v>
      </c>
      <c r="M8296" s="6" t="s">
        <v>5</v>
      </c>
      <c r="N8296" s="6" t="s">
        <v>8951</v>
      </c>
      <c r="O8296" s="16">
        <v>45054</v>
      </c>
      <c r="P8296" s="6" t="s">
        <v>7</v>
      </c>
      <c r="Q8296" s="18">
        <v>8982</v>
      </c>
      <c r="R8296" s="18">
        <v>8982</v>
      </c>
      <c r="S8296" s="18">
        <v>0</v>
      </c>
      <c r="T8296" s="18">
        <v>0</v>
      </c>
      <c r="U8296" s="10">
        <f t="shared" si="260"/>
        <v>0</v>
      </c>
      <c r="V8296" s="20">
        <f t="shared" si="261"/>
        <v>0</v>
      </c>
    </row>
    <row r="8297" spans="1:22" outlineLevel="3" x14ac:dyDescent="0.35">
      <c r="H8297" s="14" t="s">
        <v>12722</v>
      </c>
      <c r="O8297" s="16"/>
      <c r="Q8297" s="18">
        <f>SUBTOTAL(9,Q8293:Q8296)</f>
        <v>23952</v>
      </c>
      <c r="R8297" s="18">
        <f>SUBTOTAL(9,R8293:R8296)</f>
        <v>21556.799999999999</v>
      </c>
      <c r="S8297" s="18">
        <f>SUBTOTAL(9,S8293:S8296)</f>
        <v>2395.1999999999998</v>
      </c>
      <c r="T8297" s="18">
        <f>SUBTOTAL(9,T8293:T8296)</f>
        <v>0</v>
      </c>
      <c r="U8297" s="10">
        <f t="shared" si="260"/>
        <v>9.0949470177292824E-13</v>
      </c>
      <c r="V8297" s="20">
        <f t="shared" si="261"/>
        <v>9.0949470177292824E-13</v>
      </c>
    </row>
    <row r="8298" spans="1:22" ht="29" outlineLevel="4" x14ac:dyDescent="0.35">
      <c r="A8298" s="6" t="s">
        <v>52</v>
      </c>
      <c r="B8298" s="6" t="s">
        <v>53</v>
      </c>
      <c r="C8298" s="12" t="s">
        <v>8939</v>
      </c>
      <c r="D8298" s="5" t="s">
        <v>8943</v>
      </c>
      <c r="E8298" s="6" t="s">
        <v>8943</v>
      </c>
      <c r="F8298" s="1" t="s">
        <v>55</v>
      </c>
      <c r="G8298" s="15" t="s">
        <v>4</v>
      </c>
      <c r="H8298" s="1" t="s">
        <v>8953</v>
      </c>
      <c r="I8298" s="2" t="s">
        <v>8950</v>
      </c>
      <c r="J8298" s="6" t="s">
        <v>4</v>
      </c>
      <c r="K8298" s="6" t="s">
        <v>4</v>
      </c>
      <c r="L8298" s="6" t="s">
        <v>4</v>
      </c>
      <c r="M8298" s="6" t="s">
        <v>5</v>
      </c>
      <c r="N8298" s="6" t="s">
        <v>8952</v>
      </c>
      <c r="O8298" s="16">
        <v>44930</v>
      </c>
      <c r="P8298" s="6" t="s">
        <v>7</v>
      </c>
      <c r="Q8298" s="18">
        <v>43000</v>
      </c>
      <c r="R8298" s="18">
        <v>43000</v>
      </c>
      <c r="S8298" s="18">
        <v>0</v>
      </c>
      <c r="T8298" s="18">
        <v>0</v>
      </c>
      <c r="U8298" s="10">
        <f t="shared" si="260"/>
        <v>0</v>
      </c>
      <c r="V8298" s="20">
        <f t="shared" si="261"/>
        <v>0</v>
      </c>
    </row>
    <row r="8299" spans="1:22" ht="29" outlineLevel="4" x14ac:dyDescent="0.35">
      <c r="A8299" s="6" t="s">
        <v>52</v>
      </c>
      <c r="B8299" s="6" t="s">
        <v>53</v>
      </c>
      <c r="C8299" s="12" t="s">
        <v>8939</v>
      </c>
      <c r="D8299" s="5" t="s">
        <v>8943</v>
      </c>
      <c r="E8299" s="6" t="s">
        <v>8943</v>
      </c>
      <c r="F8299" s="1" t="s">
        <v>55</v>
      </c>
      <c r="G8299" s="15" t="s">
        <v>4</v>
      </c>
      <c r="H8299" s="1" t="s">
        <v>8953</v>
      </c>
      <c r="I8299" s="2" t="s">
        <v>8950</v>
      </c>
      <c r="J8299" s="6" t="s">
        <v>4</v>
      </c>
      <c r="K8299" s="6" t="s">
        <v>4</v>
      </c>
      <c r="L8299" s="6" t="s">
        <v>4</v>
      </c>
      <c r="M8299" s="6" t="s">
        <v>5</v>
      </c>
      <c r="N8299" s="6" t="s">
        <v>8954</v>
      </c>
      <c r="O8299" s="16">
        <v>44977</v>
      </c>
      <c r="P8299" s="6" t="s">
        <v>7</v>
      </c>
      <c r="Q8299" s="18">
        <v>2000</v>
      </c>
      <c r="R8299" s="18">
        <v>2000</v>
      </c>
      <c r="S8299" s="18">
        <v>0</v>
      </c>
      <c r="T8299" s="18">
        <v>0</v>
      </c>
      <c r="U8299" s="10">
        <f t="shared" si="260"/>
        <v>0</v>
      </c>
      <c r="V8299" s="20">
        <f t="shared" si="261"/>
        <v>0</v>
      </c>
    </row>
    <row r="8300" spans="1:22" outlineLevel="3" x14ac:dyDescent="0.35">
      <c r="H8300" s="14" t="s">
        <v>12723</v>
      </c>
      <c r="O8300" s="16"/>
      <c r="Q8300" s="18">
        <f>SUBTOTAL(9,Q8298:Q8299)</f>
        <v>45000</v>
      </c>
      <c r="R8300" s="18">
        <f>SUBTOTAL(9,R8298:R8299)</f>
        <v>45000</v>
      </c>
      <c r="S8300" s="18">
        <f>SUBTOTAL(9,S8298:S8299)</f>
        <v>0</v>
      </c>
      <c r="T8300" s="18">
        <f>SUBTOTAL(9,T8298:T8299)</f>
        <v>0</v>
      </c>
      <c r="U8300" s="10">
        <f t="shared" si="260"/>
        <v>0</v>
      </c>
      <c r="V8300" s="20">
        <f t="shared" si="261"/>
        <v>0</v>
      </c>
    </row>
    <row r="8301" spans="1:22" ht="29" outlineLevel="4" x14ac:dyDescent="0.35">
      <c r="A8301" s="6" t="s">
        <v>52</v>
      </c>
      <c r="B8301" s="6" t="s">
        <v>53</v>
      </c>
      <c r="C8301" s="12" t="s">
        <v>8939</v>
      </c>
      <c r="D8301" s="5" t="s">
        <v>8943</v>
      </c>
      <c r="E8301" s="6" t="s">
        <v>8943</v>
      </c>
      <c r="F8301" s="1" t="s">
        <v>4</v>
      </c>
      <c r="G8301" s="15" t="s">
        <v>2195</v>
      </c>
      <c r="H8301" s="1" t="s">
        <v>8956</v>
      </c>
      <c r="I8301" s="2" t="s">
        <v>8950</v>
      </c>
      <c r="J8301" s="6" t="s">
        <v>4</v>
      </c>
      <c r="K8301" s="6" t="s">
        <v>4</v>
      </c>
      <c r="L8301" s="6" t="s">
        <v>4</v>
      </c>
      <c r="M8301" s="6" t="s">
        <v>5</v>
      </c>
      <c r="N8301" s="6" t="s">
        <v>8955</v>
      </c>
      <c r="O8301" s="16">
        <v>44813</v>
      </c>
      <c r="P8301" s="6" t="s">
        <v>7</v>
      </c>
      <c r="Q8301" s="18">
        <v>1624.28</v>
      </c>
      <c r="R8301" s="18">
        <v>0</v>
      </c>
      <c r="S8301" s="18">
        <v>1624.28</v>
      </c>
      <c r="T8301" s="18">
        <v>0</v>
      </c>
      <c r="U8301" s="10">
        <f t="shared" si="260"/>
        <v>0</v>
      </c>
      <c r="V8301" s="20">
        <f t="shared" si="261"/>
        <v>0</v>
      </c>
    </row>
    <row r="8302" spans="1:22" ht="29" outlineLevel="4" x14ac:dyDescent="0.35">
      <c r="A8302" s="6" t="s">
        <v>52</v>
      </c>
      <c r="B8302" s="6" t="s">
        <v>53</v>
      </c>
      <c r="C8302" s="12" t="s">
        <v>8939</v>
      </c>
      <c r="D8302" s="5" t="s">
        <v>8943</v>
      </c>
      <c r="E8302" s="6" t="s">
        <v>8943</v>
      </c>
      <c r="F8302" s="1" t="s">
        <v>4</v>
      </c>
      <c r="G8302" s="15" t="s">
        <v>2195</v>
      </c>
      <c r="H8302" s="1" t="s">
        <v>8956</v>
      </c>
      <c r="I8302" s="2" t="s">
        <v>8950</v>
      </c>
      <c r="J8302" s="6" t="s">
        <v>4</v>
      </c>
      <c r="K8302" s="6" t="s">
        <v>4</v>
      </c>
      <c r="L8302" s="6" t="s">
        <v>4</v>
      </c>
      <c r="M8302" s="6" t="s">
        <v>5</v>
      </c>
      <c r="N8302" s="6" t="s">
        <v>8957</v>
      </c>
      <c r="O8302" s="16">
        <v>44840</v>
      </c>
      <c r="P8302" s="6" t="s">
        <v>7</v>
      </c>
      <c r="Q8302" s="18">
        <v>706.13</v>
      </c>
      <c r="R8302" s="18">
        <v>0</v>
      </c>
      <c r="S8302" s="18">
        <v>706.13</v>
      </c>
      <c r="T8302" s="18">
        <v>0</v>
      </c>
      <c r="U8302" s="10">
        <f t="shared" si="260"/>
        <v>0</v>
      </c>
      <c r="V8302" s="20">
        <f t="shared" si="261"/>
        <v>0</v>
      </c>
    </row>
    <row r="8303" spans="1:22" ht="29" outlineLevel="4" x14ac:dyDescent="0.35">
      <c r="A8303" s="6" t="s">
        <v>52</v>
      </c>
      <c r="B8303" s="6" t="s">
        <v>53</v>
      </c>
      <c r="C8303" s="12" t="s">
        <v>8939</v>
      </c>
      <c r="D8303" s="5" t="s">
        <v>8943</v>
      </c>
      <c r="E8303" s="6" t="s">
        <v>8943</v>
      </c>
      <c r="F8303" s="1" t="s">
        <v>4</v>
      </c>
      <c r="G8303" s="15" t="s">
        <v>2195</v>
      </c>
      <c r="H8303" s="1" t="s">
        <v>8956</v>
      </c>
      <c r="I8303" s="2" t="s">
        <v>8950</v>
      </c>
      <c r="J8303" s="6" t="s">
        <v>4</v>
      </c>
      <c r="K8303" s="6" t="s">
        <v>4</v>
      </c>
      <c r="L8303" s="6" t="s">
        <v>4</v>
      </c>
      <c r="M8303" s="6" t="s">
        <v>5</v>
      </c>
      <c r="N8303" s="6" t="s">
        <v>8958</v>
      </c>
      <c r="O8303" s="16">
        <v>44992</v>
      </c>
      <c r="P8303" s="6" t="s">
        <v>7</v>
      </c>
      <c r="Q8303" s="18">
        <v>648.23</v>
      </c>
      <c r="R8303" s="18">
        <v>0</v>
      </c>
      <c r="S8303" s="18">
        <v>648.23</v>
      </c>
      <c r="T8303" s="18">
        <v>0</v>
      </c>
      <c r="U8303" s="10">
        <f t="shared" si="260"/>
        <v>0</v>
      </c>
      <c r="V8303" s="20">
        <f t="shared" si="261"/>
        <v>0</v>
      </c>
    </row>
    <row r="8304" spans="1:22" ht="29" outlineLevel="4" x14ac:dyDescent="0.35">
      <c r="A8304" s="6" t="s">
        <v>52</v>
      </c>
      <c r="B8304" s="6" t="s">
        <v>53</v>
      </c>
      <c r="C8304" s="12" t="s">
        <v>8939</v>
      </c>
      <c r="D8304" s="5" t="s">
        <v>8943</v>
      </c>
      <c r="E8304" s="6" t="s">
        <v>8943</v>
      </c>
      <c r="F8304" s="1" t="s">
        <v>4</v>
      </c>
      <c r="G8304" s="15" t="s">
        <v>2195</v>
      </c>
      <c r="H8304" s="1" t="s">
        <v>8956</v>
      </c>
      <c r="I8304" s="2" t="s">
        <v>8950</v>
      </c>
      <c r="J8304" s="6" t="s">
        <v>4</v>
      </c>
      <c r="K8304" s="6" t="s">
        <v>4</v>
      </c>
      <c r="L8304" s="6" t="s">
        <v>4</v>
      </c>
      <c r="M8304" s="6" t="s">
        <v>5</v>
      </c>
      <c r="N8304" s="6" t="s">
        <v>8959</v>
      </c>
      <c r="O8304" s="16">
        <v>45015</v>
      </c>
      <c r="P8304" s="6" t="s">
        <v>7</v>
      </c>
      <c r="Q8304" s="18">
        <v>687.53</v>
      </c>
      <c r="R8304" s="18">
        <v>0</v>
      </c>
      <c r="S8304" s="18">
        <v>687.53</v>
      </c>
      <c r="T8304" s="18">
        <v>0</v>
      </c>
      <c r="U8304" s="10">
        <f t="shared" si="260"/>
        <v>0</v>
      </c>
      <c r="V8304" s="20">
        <f t="shared" si="261"/>
        <v>0</v>
      </c>
    </row>
    <row r="8305" spans="1:22" ht="29" outlineLevel="4" x14ac:dyDescent="0.35">
      <c r="A8305" s="6" t="s">
        <v>52</v>
      </c>
      <c r="B8305" s="6" t="s">
        <v>53</v>
      </c>
      <c r="C8305" s="12" t="s">
        <v>8939</v>
      </c>
      <c r="D8305" s="5" t="s">
        <v>8943</v>
      </c>
      <c r="E8305" s="6" t="s">
        <v>8943</v>
      </c>
      <c r="F8305" s="1" t="s">
        <v>4</v>
      </c>
      <c r="G8305" s="15" t="s">
        <v>2195</v>
      </c>
      <c r="H8305" s="1" t="s">
        <v>8956</v>
      </c>
      <c r="I8305" s="2" t="s">
        <v>8950</v>
      </c>
      <c r="J8305" s="6" t="s">
        <v>4</v>
      </c>
      <c r="K8305" s="6" t="s">
        <v>4</v>
      </c>
      <c r="L8305" s="6" t="s">
        <v>4</v>
      </c>
      <c r="M8305" s="6" t="s">
        <v>5</v>
      </c>
      <c r="N8305" s="6" t="s">
        <v>8960</v>
      </c>
      <c r="O8305" s="16">
        <v>45084</v>
      </c>
      <c r="P8305" s="6" t="s">
        <v>7</v>
      </c>
      <c r="Q8305" s="18">
        <v>7987.13</v>
      </c>
      <c r="R8305" s="18">
        <v>0</v>
      </c>
      <c r="S8305" s="18">
        <v>7987.13</v>
      </c>
      <c r="T8305" s="18">
        <v>0</v>
      </c>
      <c r="U8305" s="10">
        <f t="shared" si="260"/>
        <v>0</v>
      </c>
      <c r="V8305" s="20">
        <f t="shared" si="261"/>
        <v>0</v>
      </c>
    </row>
    <row r="8306" spans="1:22" ht="29" outlineLevel="4" x14ac:dyDescent="0.35">
      <c r="A8306" s="6" t="s">
        <v>52</v>
      </c>
      <c r="B8306" s="6" t="s">
        <v>53</v>
      </c>
      <c r="C8306" s="12" t="s">
        <v>8939</v>
      </c>
      <c r="D8306" s="5" t="s">
        <v>8943</v>
      </c>
      <c r="E8306" s="6" t="s">
        <v>8943</v>
      </c>
      <c r="F8306" s="1" t="s">
        <v>55</v>
      </c>
      <c r="G8306" s="15" t="s">
        <v>4</v>
      </c>
      <c r="H8306" s="1" t="s">
        <v>8956</v>
      </c>
      <c r="I8306" s="2" t="s">
        <v>8950</v>
      </c>
      <c r="J8306" s="6" t="s">
        <v>4</v>
      </c>
      <c r="K8306" s="6" t="s">
        <v>4</v>
      </c>
      <c r="L8306" s="6" t="s">
        <v>4</v>
      </c>
      <c r="M8306" s="6" t="s">
        <v>5</v>
      </c>
      <c r="N8306" s="6" t="s">
        <v>8955</v>
      </c>
      <c r="O8306" s="16">
        <v>44813</v>
      </c>
      <c r="P8306" s="6" t="s">
        <v>7</v>
      </c>
      <c r="Q8306" s="18">
        <v>14617.72</v>
      </c>
      <c r="R8306" s="18">
        <v>14617.72</v>
      </c>
      <c r="S8306" s="18">
        <v>0</v>
      </c>
      <c r="T8306" s="18">
        <v>0</v>
      </c>
      <c r="U8306" s="10">
        <f t="shared" si="260"/>
        <v>0</v>
      </c>
      <c r="V8306" s="20">
        <f t="shared" si="261"/>
        <v>0</v>
      </c>
    </row>
    <row r="8307" spans="1:22" ht="29" outlineLevel="4" x14ac:dyDescent="0.35">
      <c r="A8307" s="6" t="s">
        <v>52</v>
      </c>
      <c r="B8307" s="6" t="s">
        <v>53</v>
      </c>
      <c r="C8307" s="12" t="s">
        <v>8939</v>
      </c>
      <c r="D8307" s="5" t="s">
        <v>8943</v>
      </c>
      <c r="E8307" s="6" t="s">
        <v>8943</v>
      </c>
      <c r="F8307" s="1" t="s">
        <v>55</v>
      </c>
      <c r="G8307" s="15" t="s">
        <v>4</v>
      </c>
      <c r="H8307" s="1" t="s">
        <v>8956</v>
      </c>
      <c r="I8307" s="2" t="s">
        <v>8950</v>
      </c>
      <c r="J8307" s="6" t="s">
        <v>4</v>
      </c>
      <c r="K8307" s="6" t="s">
        <v>4</v>
      </c>
      <c r="L8307" s="6" t="s">
        <v>4</v>
      </c>
      <c r="M8307" s="6" t="s">
        <v>5</v>
      </c>
      <c r="N8307" s="6" t="s">
        <v>8957</v>
      </c>
      <c r="O8307" s="16">
        <v>44840</v>
      </c>
      <c r="P8307" s="6" t="s">
        <v>7</v>
      </c>
      <c r="Q8307" s="18">
        <v>6354.87</v>
      </c>
      <c r="R8307" s="18">
        <v>6354.87</v>
      </c>
      <c r="S8307" s="18">
        <v>0</v>
      </c>
      <c r="T8307" s="18">
        <v>0</v>
      </c>
      <c r="U8307" s="10">
        <f t="shared" si="260"/>
        <v>0</v>
      </c>
      <c r="V8307" s="20">
        <f t="shared" si="261"/>
        <v>0</v>
      </c>
    </row>
    <row r="8308" spans="1:22" ht="29" outlineLevel="4" x14ac:dyDescent="0.35">
      <c r="A8308" s="6" t="s">
        <v>52</v>
      </c>
      <c r="B8308" s="6" t="s">
        <v>53</v>
      </c>
      <c r="C8308" s="12" t="s">
        <v>8939</v>
      </c>
      <c r="D8308" s="5" t="s">
        <v>8943</v>
      </c>
      <c r="E8308" s="6" t="s">
        <v>8943</v>
      </c>
      <c r="F8308" s="1" t="s">
        <v>55</v>
      </c>
      <c r="G8308" s="15" t="s">
        <v>4</v>
      </c>
      <c r="H8308" s="1" t="s">
        <v>8956</v>
      </c>
      <c r="I8308" s="2" t="s">
        <v>8950</v>
      </c>
      <c r="J8308" s="6" t="s">
        <v>4</v>
      </c>
      <c r="K8308" s="6" t="s">
        <v>4</v>
      </c>
      <c r="L8308" s="6" t="s">
        <v>4</v>
      </c>
      <c r="M8308" s="6" t="s">
        <v>5</v>
      </c>
      <c r="N8308" s="6" t="s">
        <v>8958</v>
      </c>
      <c r="O8308" s="16">
        <v>44992</v>
      </c>
      <c r="P8308" s="6" t="s">
        <v>7</v>
      </c>
      <c r="Q8308" s="18">
        <v>5833.77</v>
      </c>
      <c r="R8308" s="18">
        <v>5833.77</v>
      </c>
      <c r="S8308" s="18">
        <v>0</v>
      </c>
      <c r="T8308" s="18">
        <v>0</v>
      </c>
      <c r="U8308" s="10">
        <f t="shared" si="260"/>
        <v>0</v>
      </c>
      <c r="V8308" s="20">
        <f t="shared" si="261"/>
        <v>0</v>
      </c>
    </row>
    <row r="8309" spans="1:22" ht="29" outlineLevel="4" x14ac:dyDescent="0.35">
      <c r="A8309" s="6" t="s">
        <v>52</v>
      </c>
      <c r="B8309" s="6" t="s">
        <v>53</v>
      </c>
      <c r="C8309" s="12" t="s">
        <v>8939</v>
      </c>
      <c r="D8309" s="5" t="s">
        <v>8943</v>
      </c>
      <c r="E8309" s="6" t="s">
        <v>8943</v>
      </c>
      <c r="F8309" s="1" t="s">
        <v>55</v>
      </c>
      <c r="G8309" s="15" t="s">
        <v>4</v>
      </c>
      <c r="H8309" s="1" t="s">
        <v>8956</v>
      </c>
      <c r="I8309" s="2" t="s">
        <v>8950</v>
      </c>
      <c r="J8309" s="6" t="s">
        <v>4</v>
      </c>
      <c r="K8309" s="6" t="s">
        <v>4</v>
      </c>
      <c r="L8309" s="6" t="s">
        <v>4</v>
      </c>
      <c r="M8309" s="6" t="s">
        <v>5</v>
      </c>
      <c r="N8309" s="6" t="s">
        <v>8959</v>
      </c>
      <c r="O8309" s="16">
        <v>45015</v>
      </c>
      <c r="P8309" s="6" t="s">
        <v>7</v>
      </c>
      <c r="Q8309" s="18">
        <v>6187.47</v>
      </c>
      <c r="R8309" s="18">
        <v>6187.47</v>
      </c>
      <c r="S8309" s="18">
        <v>0</v>
      </c>
      <c r="T8309" s="18">
        <v>0</v>
      </c>
      <c r="U8309" s="10">
        <f t="shared" si="260"/>
        <v>0</v>
      </c>
      <c r="V8309" s="20">
        <f t="shared" si="261"/>
        <v>0</v>
      </c>
    </row>
    <row r="8310" spans="1:22" ht="29" outlineLevel="4" x14ac:dyDescent="0.35">
      <c r="A8310" s="6" t="s">
        <v>52</v>
      </c>
      <c r="B8310" s="6" t="s">
        <v>53</v>
      </c>
      <c r="C8310" s="12" t="s">
        <v>8939</v>
      </c>
      <c r="D8310" s="5" t="s">
        <v>8943</v>
      </c>
      <c r="E8310" s="6" t="s">
        <v>8943</v>
      </c>
      <c r="F8310" s="1" t="s">
        <v>55</v>
      </c>
      <c r="G8310" s="15" t="s">
        <v>4</v>
      </c>
      <c r="H8310" s="1" t="s">
        <v>8956</v>
      </c>
      <c r="I8310" s="2" t="s">
        <v>8950</v>
      </c>
      <c r="J8310" s="6" t="s">
        <v>4</v>
      </c>
      <c r="K8310" s="6" t="s">
        <v>4</v>
      </c>
      <c r="L8310" s="6" t="s">
        <v>4</v>
      </c>
      <c r="M8310" s="6" t="s">
        <v>5</v>
      </c>
      <c r="N8310" s="6" t="s">
        <v>8960</v>
      </c>
      <c r="O8310" s="16">
        <v>45084</v>
      </c>
      <c r="P8310" s="6" t="s">
        <v>7</v>
      </c>
      <c r="Q8310" s="18">
        <v>71875.87</v>
      </c>
      <c r="R8310" s="18">
        <v>71875.87</v>
      </c>
      <c r="S8310" s="18">
        <v>0</v>
      </c>
      <c r="T8310" s="18">
        <v>0</v>
      </c>
      <c r="U8310" s="10">
        <f t="shared" si="260"/>
        <v>0</v>
      </c>
      <c r="V8310" s="20">
        <f t="shared" si="261"/>
        <v>0</v>
      </c>
    </row>
    <row r="8311" spans="1:22" outlineLevel="3" x14ac:dyDescent="0.35">
      <c r="H8311" s="14" t="s">
        <v>12724</v>
      </c>
      <c r="O8311" s="16"/>
      <c r="Q8311" s="18">
        <f>SUBTOTAL(9,Q8301:Q8310)</f>
        <v>116523</v>
      </c>
      <c r="R8311" s="18">
        <f>SUBTOTAL(9,R8301:R8310)</f>
        <v>104869.7</v>
      </c>
      <c r="S8311" s="18">
        <f>SUBTOTAL(9,S8301:S8310)</f>
        <v>11653.3</v>
      </c>
      <c r="T8311" s="18">
        <f>SUBTOTAL(9,T8301:T8310)</f>
        <v>0</v>
      </c>
      <c r="U8311" s="10">
        <f t="shared" si="260"/>
        <v>3.637978807091713E-12</v>
      </c>
      <c r="V8311" s="20">
        <f t="shared" si="261"/>
        <v>3.637978807091713E-12</v>
      </c>
    </row>
    <row r="8312" spans="1:22" outlineLevel="2" x14ac:dyDescent="0.35">
      <c r="C8312" s="13" t="s">
        <v>11135</v>
      </c>
      <c r="O8312" s="16"/>
      <c r="Q8312" s="18">
        <f>SUBTOTAL(9,Q8287:Q8310)</f>
        <v>228543.96</v>
      </c>
      <c r="R8312" s="18">
        <f>SUBTOTAL(9,R8287:R8310)</f>
        <v>171426.5</v>
      </c>
      <c r="S8312" s="18">
        <f>SUBTOTAL(9,S8287:S8310)</f>
        <v>57117.46</v>
      </c>
      <c r="T8312" s="18">
        <f>SUBTOTAL(9,T8287:T8310)</f>
        <v>0</v>
      </c>
      <c r="U8312" s="10">
        <f t="shared" si="260"/>
        <v>-7.2759576141834259E-12</v>
      </c>
      <c r="V8312" s="20">
        <f t="shared" si="261"/>
        <v>-7.2759576141834259E-12</v>
      </c>
    </row>
    <row r="8313" spans="1:22" outlineLevel="4" x14ac:dyDescent="0.35">
      <c r="A8313" s="6" t="s">
        <v>1200</v>
      </c>
      <c r="B8313" s="6" t="s">
        <v>1201</v>
      </c>
      <c r="C8313" s="12" t="s">
        <v>8961</v>
      </c>
      <c r="D8313" s="5" t="s">
        <v>8962</v>
      </c>
      <c r="E8313" s="6" t="s">
        <v>8962</v>
      </c>
      <c r="F8313" s="1" t="s">
        <v>4</v>
      </c>
      <c r="G8313" s="15" t="s">
        <v>1204</v>
      </c>
      <c r="H8313" s="1" t="s">
        <v>1206</v>
      </c>
      <c r="I8313" s="2" t="s">
        <v>1207</v>
      </c>
      <c r="J8313" s="6" t="s">
        <v>4</v>
      </c>
      <c r="K8313" s="6" t="s">
        <v>4</v>
      </c>
      <c r="L8313" s="6" t="s">
        <v>4</v>
      </c>
      <c r="M8313" s="6" t="s">
        <v>5</v>
      </c>
      <c r="N8313" s="6" t="s">
        <v>8963</v>
      </c>
      <c r="O8313" s="16">
        <v>44831</v>
      </c>
      <c r="P8313" s="6" t="s">
        <v>7</v>
      </c>
      <c r="Q8313" s="18">
        <v>14875.48</v>
      </c>
      <c r="R8313" s="18">
        <v>0</v>
      </c>
      <c r="S8313" s="18">
        <v>14875.48</v>
      </c>
      <c r="T8313" s="18">
        <v>0</v>
      </c>
      <c r="U8313" s="10">
        <f t="shared" si="260"/>
        <v>0</v>
      </c>
      <c r="V8313" s="20">
        <f t="shared" si="261"/>
        <v>0</v>
      </c>
    </row>
    <row r="8314" spans="1:22" outlineLevel="4" x14ac:dyDescent="0.35">
      <c r="A8314" s="6" t="s">
        <v>1200</v>
      </c>
      <c r="B8314" s="6" t="s">
        <v>1201</v>
      </c>
      <c r="C8314" s="12" t="s">
        <v>8961</v>
      </c>
      <c r="D8314" s="5" t="s">
        <v>8962</v>
      </c>
      <c r="E8314" s="6" t="s">
        <v>8962</v>
      </c>
      <c r="F8314" s="1" t="s">
        <v>4</v>
      </c>
      <c r="G8314" s="15" t="s">
        <v>1204</v>
      </c>
      <c r="H8314" s="1" t="s">
        <v>1206</v>
      </c>
      <c r="I8314" s="2" t="s">
        <v>1207</v>
      </c>
      <c r="J8314" s="6" t="s">
        <v>4</v>
      </c>
      <c r="K8314" s="6" t="s">
        <v>4</v>
      </c>
      <c r="L8314" s="6" t="s">
        <v>4</v>
      </c>
      <c r="M8314" s="6" t="s">
        <v>5</v>
      </c>
      <c r="N8314" s="6" t="s">
        <v>8964</v>
      </c>
      <c r="O8314" s="16">
        <v>44923</v>
      </c>
      <c r="P8314" s="6" t="s">
        <v>7</v>
      </c>
      <c r="Q8314" s="18">
        <v>14875.48</v>
      </c>
      <c r="R8314" s="18">
        <v>0</v>
      </c>
      <c r="S8314" s="18">
        <v>14875.48</v>
      </c>
      <c r="T8314" s="18">
        <v>0</v>
      </c>
      <c r="U8314" s="10">
        <f t="shared" si="260"/>
        <v>0</v>
      </c>
      <c r="V8314" s="20">
        <f t="shared" si="261"/>
        <v>0</v>
      </c>
    </row>
    <row r="8315" spans="1:22" outlineLevel="3" x14ac:dyDescent="0.35">
      <c r="H8315" s="14" t="s">
        <v>11554</v>
      </c>
      <c r="O8315" s="16"/>
      <c r="Q8315" s="18">
        <f>SUBTOTAL(9,Q8313:Q8314)</f>
        <v>29750.959999999999</v>
      </c>
      <c r="R8315" s="18">
        <f>SUBTOTAL(9,R8313:R8314)</f>
        <v>0</v>
      </c>
      <c r="S8315" s="18">
        <f>SUBTOTAL(9,S8313:S8314)</f>
        <v>29750.959999999999</v>
      </c>
      <c r="T8315" s="18">
        <f>SUBTOTAL(9,T8313:T8314)</f>
        <v>0</v>
      </c>
      <c r="U8315" s="10">
        <f t="shared" si="260"/>
        <v>0</v>
      </c>
      <c r="V8315" s="20">
        <f t="shared" si="261"/>
        <v>0</v>
      </c>
    </row>
    <row r="8316" spans="1:22" outlineLevel="2" x14ac:dyDescent="0.35">
      <c r="C8316" s="13" t="s">
        <v>11136</v>
      </c>
      <c r="O8316" s="16"/>
      <c r="Q8316" s="18">
        <f>SUBTOTAL(9,Q8313:Q8314)</f>
        <v>29750.959999999999</v>
      </c>
      <c r="R8316" s="18">
        <f>SUBTOTAL(9,R8313:R8314)</f>
        <v>0</v>
      </c>
      <c r="S8316" s="18">
        <f>SUBTOTAL(9,S8313:S8314)</f>
        <v>29750.959999999999</v>
      </c>
      <c r="T8316" s="18">
        <f>SUBTOTAL(9,T8313:T8314)</f>
        <v>0</v>
      </c>
      <c r="U8316" s="10">
        <f t="shared" si="260"/>
        <v>0</v>
      </c>
      <c r="V8316" s="20">
        <f t="shared" si="261"/>
        <v>0</v>
      </c>
    </row>
    <row r="8317" spans="1:22" outlineLevel="4" x14ac:dyDescent="0.35">
      <c r="A8317" s="6" t="s">
        <v>1200</v>
      </c>
      <c r="B8317" s="6" t="s">
        <v>1201</v>
      </c>
      <c r="C8317" s="12" t="s">
        <v>8965</v>
      </c>
      <c r="D8317" s="5" t="s">
        <v>8966</v>
      </c>
      <c r="E8317" s="6" t="s">
        <v>8966</v>
      </c>
      <c r="F8317" s="1" t="s">
        <v>4</v>
      </c>
      <c r="G8317" s="15" t="s">
        <v>1204</v>
      </c>
      <c r="H8317" s="1" t="s">
        <v>1206</v>
      </c>
      <c r="I8317" s="2" t="s">
        <v>1207</v>
      </c>
      <c r="J8317" s="6" t="s">
        <v>4</v>
      </c>
      <c r="K8317" s="6" t="s">
        <v>4</v>
      </c>
      <c r="L8317" s="6" t="s">
        <v>4</v>
      </c>
      <c r="M8317" s="6" t="s">
        <v>5</v>
      </c>
      <c r="N8317" s="6" t="s">
        <v>8967</v>
      </c>
      <c r="O8317" s="16">
        <v>44831</v>
      </c>
      <c r="P8317" s="6" t="s">
        <v>7</v>
      </c>
      <c r="Q8317" s="18">
        <v>21066.98</v>
      </c>
      <c r="R8317" s="18">
        <v>0</v>
      </c>
      <c r="S8317" s="18">
        <v>21066.98</v>
      </c>
      <c r="T8317" s="18">
        <v>0</v>
      </c>
      <c r="U8317" s="10">
        <f t="shared" si="260"/>
        <v>0</v>
      </c>
      <c r="V8317" s="20">
        <f t="shared" si="261"/>
        <v>0</v>
      </c>
    </row>
    <row r="8318" spans="1:22" outlineLevel="4" x14ac:dyDescent="0.35">
      <c r="A8318" s="6" t="s">
        <v>1200</v>
      </c>
      <c r="B8318" s="6" t="s">
        <v>1201</v>
      </c>
      <c r="C8318" s="12" t="s">
        <v>8965</v>
      </c>
      <c r="D8318" s="5" t="s">
        <v>8966</v>
      </c>
      <c r="E8318" s="6" t="s">
        <v>8966</v>
      </c>
      <c r="F8318" s="1" t="s">
        <v>4</v>
      </c>
      <c r="G8318" s="15" t="s">
        <v>1204</v>
      </c>
      <c r="H8318" s="1" t="s">
        <v>1206</v>
      </c>
      <c r="I8318" s="2" t="s">
        <v>1207</v>
      </c>
      <c r="J8318" s="6" t="s">
        <v>4</v>
      </c>
      <c r="K8318" s="6" t="s">
        <v>4</v>
      </c>
      <c r="L8318" s="6" t="s">
        <v>4</v>
      </c>
      <c r="M8318" s="6" t="s">
        <v>5</v>
      </c>
      <c r="N8318" s="6" t="s">
        <v>8968</v>
      </c>
      <c r="O8318" s="16">
        <v>44923</v>
      </c>
      <c r="P8318" s="6" t="s">
        <v>7</v>
      </c>
      <c r="Q8318" s="18">
        <v>21066.97</v>
      </c>
      <c r="R8318" s="18">
        <v>0</v>
      </c>
      <c r="S8318" s="18">
        <v>21066.97</v>
      </c>
      <c r="T8318" s="18">
        <v>0</v>
      </c>
      <c r="U8318" s="10">
        <f t="shared" si="260"/>
        <v>0</v>
      </c>
      <c r="V8318" s="20">
        <f t="shared" si="261"/>
        <v>0</v>
      </c>
    </row>
    <row r="8319" spans="1:22" outlineLevel="3" x14ac:dyDescent="0.35">
      <c r="H8319" s="14" t="s">
        <v>11554</v>
      </c>
      <c r="O8319" s="16"/>
      <c r="Q8319" s="18">
        <f>SUBTOTAL(9,Q8317:Q8318)</f>
        <v>42133.95</v>
      </c>
      <c r="R8319" s="18">
        <f>SUBTOTAL(9,R8317:R8318)</f>
        <v>0</v>
      </c>
      <c r="S8319" s="18">
        <f>SUBTOTAL(9,S8317:S8318)</f>
        <v>42133.95</v>
      </c>
      <c r="T8319" s="18">
        <f>SUBTOTAL(9,T8317:T8318)</f>
        <v>0</v>
      </c>
      <c r="U8319" s="10">
        <f t="shared" si="260"/>
        <v>0</v>
      </c>
      <c r="V8319" s="20">
        <f t="shared" si="261"/>
        <v>0</v>
      </c>
    </row>
    <row r="8320" spans="1:22" outlineLevel="2" x14ac:dyDescent="0.35">
      <c r="C8320" s="13" t="s">
        <v>11137</v>
      </c>
      <c r="O8320" s="16"/>
      <c r="Q8320" s="18">
        <f>SUBTOTAL(9,Q8317:Q8318)</f>
        <v>42133.95</v>
      </c>
      <c r="R8320" s="18">
        <f>SUBTOTAL(9,R8317:R8318)</f>
        <v>0</v>
      </c>
      <c r="S8320" s="18">
        <f>SUBTOTAL(9,S8317:S8318)</f>
        <v>42133.95</v>
      </c>
      <c r="T8320" s="18">
        <f>SUBTOTAL(9,T8317:T8318)</f>
        <v>0</v>
      </c>
      <c r="U8320" s="10">
        <f t="shared" si="260"/>
        <v>0</v>
      </c>
      <c r="V8320" s="20">
        <f t="shared" si="261"/>
        <v>0</v>
      </c>
    </row>
    <row r="8321" spans="1:22" outlineLevel="4" x14ac:dyDescent="0.35">
      <c r="A8321" s="6" t="s">
        <v>1200</v>
      </c>
      <c r="B8321" s="6" t="s">
        <v>1201</v>
      </c>
      <c r="C8321" s="12" t="s">
        <v>8969</v>
      </c>
      <c r="D8321" s="5" t="s">
        <v>8970</v>
      </c>
      <c r="E8321" s="6" t="s">
        <v>8970</v>
      </c>
      <c r="F8321" s="1" t="s">
        <v>4</v>
      </c>
      <c r="G8321" s="15" t="s">
        <v>1204</v>
      </c>
      <c r="H8321" s="1" t="s">
        <v>1206</v>
      </c>
      <c r="I8321" s="2" t="s">
        <v>1207</v>
      </c>
      <c r="J8321" s="6" t="s">
        <v>4</v>
      </c>
      <c r="K8321" s="6" t="s">
        <v>4</v>
      </c>
      <c r="L8321" s="6" t="s">
        <v>4</v>
      </c>
      <c r="M8321" s="6" t="s">
        <v>5</v>
      </c>
      <c r="N8321" s="6" t="s">
        <v>8971</v>
      </c>
      <c r="O8321" s="16">
        <v>44855</v>
      </c>
      <c r="P8321" s="6" t="s">
        <v>7</v>
      </c>
      <c r="Q8321" s="18">
        <v>3342.25</v>
      </c>
      <c r="R8321" s="18">
        <v>0</v>
      </c>
      <c r="S8321" s="18">
        <v>3342.25</v>
      </c>
      <c r="T8321" s="18">
        <v>0</v>
      </c>
      <c r="U8321" s="10">
        <f t="shared" si="260"/>
        <v>0</v>
      </c>
      <c r="V8321" s="20">
        <f t="shared" si="261"/>
        <v>0</v>
      </c>
    </row>
    <row r="8322" spans="1:22" outlineLevel="4" x14ac:dyDescent="0.35">
      <c r="A8322" s="6" t="s">
        <v>1200</v>
      </c>
      <c r="B8322" s="6" t="s">
        <v>1201</v>
      </c>
      <c r="C8322" s="12" t="s">
        <v>8969</v>
      </c>
      <c r="D8322" s="5" t="s">
        <v>8970</v>
      </c>
      <c r="E8322" s="6" t="s">
        <v>8970</v>
      </c>
      <c r="F8322" s="1" t="s">
        <v>4</v>
      </c>
      <c r="G8322" s="15" t="s">
        <v>1204</v>
      </c>
      <c r="H8322" s="1" t="s">
        <v>1206</v>
      </c>
      <c r="I8322" s="2" t="s">
        <v>1207</v>
      </c>
      <c r="J8322" s="6" t="s">
        <v>4</v>
      </c>
      <c r="K8322" s="6" t="s">
        <v>4</v>
      </c>
      <c r="L8322" s="6" t="s">
        <v>4</v>
      </c>
      <c r="M8322" s="6" t="s">
        <v>5</v>
      </c>
      <c r="N8322" s="6" t="s">
        <v>8972</v>
      </c>
      <c r="O8322" s="16">
        <v>44923</v>
      </c>
      <c r="P8322" s="6" t="s">
        <v>7</v>
      </c>
      <c r="Q8322" s="18">
        <v>3342.25</v>
      </c>
      <c r="R8322" s="18">
        <v>0</v>
      </c>
      <c r="S8322" s="18">
        <v>3342.25</v>
      </c>
      <c r="T8322" s="18">
        <v>0</v>
      </c>
      <c r="U8322" s="10">
        <f t="shared" si="260"/>
        <v>0</v>
      </c>
      <c r="V8322" s="20">
        <f t="shared" si="261"/>
        <v>0</v>
      </c>
    </row>
    <row r="8323" spans="1:22" outlineLevel="3" x14ac:dyDescent="0.35">
      <c r="H8323" s="14" t="s">
        <v>11554</v>
      </c>
      <c r="O8323" s="16"/>
      <c r="Q8323" s="18">
        <f>SUBTOTAL(9,Q8321:Q8322)</f>
        <v>6684.5</v>
      </c>
      <c r="R8323" s="18">
        <f>SUBTOTAL(9,R8321:R8322)</f>
        <v>0</v>
      </c>
      <c r="S8323" s="18">
        <f>SUBTOTAL(9,S8321:S8322)</f>
        <v>6684.5</v>
      </c>
      <c r="T8323" s="18">
        <f>SUBTOTAL(9,T8321:T8322)</f>
        <v>0</v>
      </c>
      <c r="U8323" s="10">
        <f t="shared" ref="U8323:U8386" si="262">Q8323-R8323-S8323-T8323</f>
        <v>0</v>
      </c>
      <c r="V8323" s="20">
        <f t="shared" ref="V8323:V8386" si="263">Q8323-R8323-S8323-T8323</f>
        <v>0</v>
      </c>
    </row>
    <row r="8324" spans="1:22" outlineLevel="2" x14ac:dyDescent="0.35">
      <c r="C8324" s="13" t="s">
        <v>11138</v>
      </c>
      <c r="O8324" s="16"/>
      <c r="Q8324" s="18">
        <f>SUBTOTAL(9,Q8321:Q8322)</f>
        <v>6684.5</v>
      </c>
      <c r="R8324" s="18">
        <f>SUBTOTAL(9,R8321:R8322)</f>
        <v>0</v>
      </c>
      <c r="S8324" s="18">
        <f>SUBTOTAL(9,S8321:S8322)</f>
        <v>6684.5</v>
      </c>
      <c r="T8324" s="18">
        <f>SUBTOTAL(9,T8321:T8322)</f>
        <v>0</v>
      </c>
      <c r="U8324" s="10">
        <f t="shared" si="262"/>
        <v>0</v>
      </c>
      <c r="V8324" s="20">
        <f t="shared" si="263"/>
        <v>0</v>
      </c>
    </row>
    <row r="8325" spans="1:22" outlineLevel="4" x14ac:dyDescent="0.35">
      <c r="A8325" s="6" t="s">
        <v>1200</v>
      </c>
      <c r="B8325" s="6" t="s">
        <v>1201</v>
      </c>
      <c r="C8325" s="12" t="s">
        <v>8973</v>
      </c>
      <c r="D8325" s="5" t="s">
        <v>8974</v>
      </c>
      <c r="E8325" s="6" t="s">
        <v>8974</v>
      </c>
      <c r="F8325" s="1" t="s">
        <v>4</v>
      </c>
      <c r="G8325" s="15" t="s">
        <v>1204</v>
      </c>
      <c r="H8325" s="1" t="s">
        <v>1206</v>
      </c>
      <c r="I8325" s="2" t="s">
        <v>1207</v>
      </c>
      <c r="J8325" s="6" t="s">
        <v>4</v>
      </c>
      <c r="K8325" s="6" t="s">
        <v>4</v>
      </c>
      <c r="L8325" s="6" t="s">
        <v>4</v>
      </c>
      <c r="M8325" s="6" t="s">
        <v>5</v>
      </c>
      <c r="N8325" s="6" t="s">
        <v>8975</v>
      </c>
      <c r="O8325" s="16">
        <v>44831</v>
      </c>
      <c r="P8325" s="6" t="s">
        <v>7</v>
      </c>
      <c r="Q8325" s="18">
        <v>9598.74</v>
      </c>
      <c r="R8325" s="18">
        <v>0</v>
      </c>
      <c r="S8325" s="18">
        <v>9598.74</v>
      </c>
      <c r="T8325" s="18">
        <v>0</v>
      </c>
      <c r="U8325" s="10">
        <f t="shared" si="262"/>
        <v>0</v>
      </c>
      <c r="V8325" s="20">
        <f t="shared" si="263"/>
        <v>0</v>
      </c>
    </row>
    <row r="8326" spans="1:22" outlineLevel="4" x14ac:dyDescent="0.35">
      <c r="A8326" s="6" t="s">
        <v>1200</v>
      </c>
      <c r="B8326" s="6" t="s">
        <v>1201</v>
      </c>
      <c r="C8326" s="12" t="s">
        <v>8973</v>
      </c>
      <c r="D8326" s="5" t="s">
        <v>8974</v>
      </c>
      <c r="E8326" s="6" t="s">
        <v>8974</v>
      </c>
      <c r="F8326" s="1" t="s">
        <v>4</v>
      </c>
      <c r="G8326" s="15" t="s">
        <v>1204</v>
      </c>
      <c r="H8326" s="1" t="s">
        <v>1206</v>
      </c>
      <c r="I8326" s="2" t="s">
        <v>1207</v>
      </c>
      <c r="J8326" s="6" t="s">
        <v>4</v>
      </c>
      <c r="K8326" s="6" t="s">
        <v>4</v>
      </c>
      <c r="L8326" s="6" t="s">
        <v>4</v>
      </c>
      <c r="M8326" s="6" t="s">
        <v>5</v>
      </c>
      <c r="N8326" s="6" t="s">
        <v>8976</v>
      </c>
      <c r="O8326" s="16">
        <v>44923</v>
      </c>
      <c r="P8326" s="6" t="s">
        <v>7</v>
      </c>
      <c r="Q8326" s="18">
        <v>10206.17</v>
      </c>
      <c r="R8326" s="18">
        <v>0</v>
      </c>
      <c r="S8326" s="18">
        <v>10206.17</v>
      </c>
      <c r="T8326" s="18">
        <v>0</v>
      </c>
      <c r="U8326" s="10">
        <f t="shared" si="262"/>
        <v>0</v>
      </c>
      <c r="V8326" s="20">
        <f t="shared" si="263"/>
        <v>0</v>
      </c>
    </row>
    <row r="8327" spans="1:22" outlineLevel="3" x14ac:dyDescent="0.35">
      <c r="H8327" s="14" t="s">
        <v>11554</v>
      </c>
      <c r="O8327" s="16"/>
      <c r="Q8327" s="18">
        <f>SUBTOTAL(9,Q8325:Q8326)</f>
        <v>19804.91</v>
      </c>
      <c r="R8327" s="18">
        <f>SUBTOTAL(9,R8325:R8326)</f>
        <v>0</v>
      </c>
      <c r="S8327" s="18">
        <f>SUBTOTAL(9,S8325:S8326)</f>
        <v>19804.91</v>
      </c>
      <c r="T8327" s="18">
        <f>SUBTOTAL(9,T8325:T8326)</f>
        <v>0</v>
      </c>
      <c r="U8327" s="10">
        <f t="shared" si="262"/>
        <v>0</v>
      </c>
      <c r="V8327" s="20">
        <f t="shared" si="263"/>
        <v>0</v>
      </c>
    </row>
    <row r="8328" spans="1:22" outlineLevel="2" x14ac:dyDescent="0.35">
      <c r="C8328" s="13" t="s">
        <v>11139</v>
      </c>
      <c r="O8328" s="16"/>
      <c r="Q8328" s="18">
        <f>SUBTOTAL(9,Q8325:Q8326)</f>
        <v>19804.91</v>
      </c>
      <c r="R8328" s="18">
        <f>SUBTOTAL(9,R8325:R8326)</f>
        <v>0</v>
      </c>
      <c r="S8328" s="18">
        <f>SUBTOTAL(9,S8325:S8326)</f>
        <v>19804.91</v>
      </c>
      <c r="T8328" s="18">
        <f>SUBTOTAL(9,T8325:T8326)</f>
        <v>0</v>
      </c>
      <c r="U8328" s="10">
        <f t="shared" si="262"/>
        <v>0</v>
      </c>
      <c r="V8328" s="20">
        <f t="shared" si="263"/>
        <v>0</v>
      </c>
    </row>
    <row r="8329" spans="1:22" outlineLevel="4" x14ac:dyDescent="0.35">
      <c r="A8329" s="6" t="s">
        <v>1200</v>
      </c>
      <c r="B8329" s="6" t="s">
        <v>1201</v>
      </c>
      <c r="C8329" s="12" t="s">
        <v>8977</v>
      </c>
      <c r="D8329" s="5" t="s">
        <v>8978</v>
      </c>
      <c r="E8329" s="6" t="s">
        <v>8978</v>
      </c>
      <c r="F8329" s="1" t="s">
        <v>4</v>
      </c>
      <c r="G8329" s="15" t="s">
        <v>1204</v>
      </c>
      <c r="H8329" s="1" t="s">
        <v>1206</v>
      </c>
      <c r="I8329" s="2" t="s">
        <v>1207</v>
      </c>
      <c r="J8329" s="6" t="s">
        <v>4</v>
      </c>
      <c r="K8329" s="6" t="s">
        <v>4</v>
      </c>
      <c r="L8329" s="6" t="s">
        <v>4</v>
      </c>
      <c r="M8329" s="6" t="s">
        <v>5</v>
      </c>
      <c r="N8329" s="6" t="s">
        <v>8979</v>
      </c>
      <c r="O8329" s="16">
        <v>44831</v>
      </c>
      <c r="P8329" s="6" t="s">
        <v>7</v>
      </c>
      <c r="Q8329" s="18">
        <v>4498.9799999999996</v>
      </c>
      <c r="R8329" s="18">
        <v>0</v>
      </c>
      <c r="S8329" s="18">
        <v>4498.9799999999996</v>
      </c>
      <c r="T8329" s="18">
        <v>0</v>
      </c>
      <c r="U8329" s="10">
        <f t="shared" si="262"/>
        <v>0</v>
      </c>
      <c r="V8329" s="20">
        <f t="shared" si="263"/>
        <v>0</v>
      </c>
    </row>
    <row r="8330" spans="1:22" outlineLevel="4" x14ac:dyDescent="0.35">
      <c r="A8330" s="6" t="s">
        <v>1200</v>
      </c>
      <c r="B8330" s="6" t="s">
        <v>1201</v>
      </c>
      <c r="C8330" s="12" t="s">
        <v>8977</v>
      </c>
      <c r="D8330" s="5" t="s">
        <v>8978</v>
      </c>
      <c r="E8330" s="6" t="s">
        <v>8978</v>
      </c>
      <c r="F8330" s="1" t="s">
        <v>4</v>
      </c>
      <c r="G8330" s="15" t="s">
        <v>1204</v>
      </c>
      <c r="H8330" s="1" t="s">
        <v>1206</v>
      </c>
      <c r="I8330" s="2" t="s">
        <v>1207</v>
      </c>
      <c r="J8330" s="6" t="s">
        <v>4</v>
      </c>
      <c r="K8330" s="6" t="s">
        <v>4</v>
      </c>
      <c r="L8330" s="6" t="s">
        <v>4</v>
      </c>
      <c r="M8330" s="6" t="s">
        <v>5</v>
      </c>
      <c r="N8330" s="6" t="s">
        <v>8980</v>
      </c>
      <c r="O8330" s="16">
        <v>44923</v>
      </c>
      <c r="P8330" s="6" t="s">
        <v>7</v>
      </c>
      <c r="Q8330" s="18">
        <v>4498.97</v>
      </c>
      <c r="R8330" s="18">
        <v>0</v>
      </c>
      <c r="S8330" s="18">
        <v>4498.97</v>
      </c>
      <c r="T8330" s="18">
        <v>0</v>
      </c>
      <c r="U8330" s="10">
        <f t="shared" si="262"/>
        <v>0</v>
      </c>
      <c r="V8330" s="20">
        <f t="shared" si="263"/>
        <v>0</v>
      </c>
    </row>
    <row r="8331" spans="1:22" outlineLevel="3" x14ac:dyDescent="0.35">
      <c r="H8331" s="14" t="s">
        <v>11554</v>
      </c>
      <c r="O8331" s="16"/>
      <c r="Q8331" s="18">
        <f>SUBTOTAL(9,Q8329:Q8330)</f>
        <v>8997.9500000000007</v>
      </c>
      <c r="R8331" s="18">
        <f>SUBTOTAL(9,R8329:R8330)</f>
        <v>0</v>
      </c>
      <c r="S8331" s="18">
        <f>SUBTOTAL(9,S8329:S8330)</f>
        <v>8997.9500000000007</v>
      </c>
      <c r="T8331" s="18">
        <f>SUBTOTAL(9,T8329:T8330)</f>
        <v>0</v>
      </c>
      <c r="U8331" s="10">
        <f t="shared" si="262"/>
        <v>0</v>
      </c>
      <c r="V8331" s="20">
        <f t="shared" si="263"/>
        <v>0</v>
      </c>
    </row>
    <row r="8332" spans="1:22" outlineLevel="2" x14ac:dyDescent="0.35">
      <c r="C8332" s="13" t="s">
        <v>11140</v>
      </c>
      <c r="O8332" s="16"/>
      <c r="Q8332" s="18">
        <f>SUBTOTAL(9,Q8329:Q8330)</f>
        <v>8997.9500000000007</v>
      </c>
      <c r="R8332" s="18">
        <f>SUBTOTAL(9,R8329:R8330)</f>
        <v>0</v>
      </c>
      <c r="S8332" s="18">
        <f>SUBTOTAL(9,S8329:S8330)</f>
        <v>8997.9500000000007</v>
      </c>
      <c r="T8332" s="18">
        <f>SUBTOTAL(9,T8329:T8330)</f>
        <v>0</v>
      </c>
      <c r="U8332" s="10">
        <f t="shared" si="262"/>
        <v>0</v>
      </c>
      <c r="V8332" s="20">
        <f t="shared" si="263"/>
        <v>0</v>
      </c>
    </row>
    <row r="8333" spans="1:22" outlineLevel="4" x14ac:dyDescent="0.35">
      <c r="A8333" s="6" t="s">
        <v>1200</v>
      </c>
      <c r="B8333" s="6" t="s">
        <v>1201</v>
      </c>
      <c r="C8333" s="12" t="s">
        <v>8981</v>
      </c>
      <c r="D8333" s="5" t="s">
        <v>8982</v>
      </c>
      <c r="E8333" s="6" t="s">
        <v>8982</v>
      </c>
      <c r="F8333" s="1" t="s">
        <v>4</v>
      </c>
      <c r="G8333" s="15" t="s">
        <v>1204</v>
      </c>
      <c r="H8333" s="1" t="s">
        <v>1206</v>
      </c>
      <c r="I8333" s="2" t="s">
        <v>1207</v>
      </c>
      <c r="J8333" s="6" t="s">
        <v>4</v>
      </c>
      <c r="K8333" s="6" t="s">
        <v>4</v>
      </c>
      <c r="L8333" s="6" t="s">
        <v>4</v>
      </c>
      <c r="M8333" s="6" t="s">
        <v>5</v>
      </c>
      <c r="N8333" s="6" t="s">
        <v>8983</v>
      </c>
      <c r="O8333" s="16">
        <v>44831</v>
      </c>
      <c r="P8333" s="6" t="s">
        <v>7</v>
      </c>
      <c r="Q8333" s="18">
        <v>8529.4599999999991</v>
      </c>
      <c r="R8333" s="18">
        <v>0</v>
      </c>
      <c r="S8333" s="18">
        <v>8529.4599999999991</v>
      </c>
      <c r="T8333" s="18">
        <v>0</v>
      </c>
      <c r="U8333" s="10">
        <f t="shared" si="262"/>
        <v>0</v>
      </c>
      <c r="V8333" s="20">
        <f t="shared" si="263"/>
        <v>0</v>
      </c>
    </row>
    <row r="8334" spans="1:22" outlineLevel="4" x14ac:dyDescent="0.35">
      <c r="A8334" s="6" t="s">
        <v>1200</v>
      </c>
      <c r="B8334" s="6" t="s">
        <v>1201</v>
      </c>
      <c r="C8334" s="12" t="s">
        <v>8981</v>
      </c>
      <c r="D8334" s="5" t="s">
        <v>8982</v>
      </c>
      <c r="E8334" s="6" t="s">
        <v>8982</v>
      </c>
      <c r="F8334" s="1" t="s">
        <v>4</v>
      </c>
      <c r="G8334" s="15" t="s">
        <v>1204</v>
      </c>
      <c r="H8334" s="1" t="s">
        <v>1206</v>
      </c>
      <c r="I8334" s="2" t="s">
        <v>1207</v>
      </c>
      <c r="J8334" s="6" t="s">
        <v>4</v>
      </c>
      <c r="K8334" s="6" t="s">
        <v>4</v>
      </c>
      <c r="L8334" s="6" t="s">
        <v>4</v>
      </c>
      <c r="M8334" s="6" t="s">
        <v>5</v>
      </c>
      <c r="N8334" s="6" t="s">
        <v>8984</v>
      </c>
      <c r="O8334" s="16">
        <v>44923</v>
      </c>
      <c r="P8334" s="6" t="s">
        <v>7</v>
      </c>
      <c r="Q8334" s="18">
        <v>8529.44</v>
      </c>
      <c r="R8334" s="18">
        <v>0</v>
      </c>
      <c r="S8334" s="18">
        <v>8529.44</v>
      </c>
      <c r="T8334" s="18">
        <v>0</v>
      </c>
      <c r="U8334" s="10">
        <f t="shared" si="262"/>
        <v>0</v>
      </c>
      <c r="V8334" s="20">
        <f t="shared" si="263"/>
        <v>0</v>
      </c>
    </row>
    <row r="8335" spans="1:22" outlineLevel="3" x14ac:dyDescent="0.35">
      <c r="H8335" s="14" t="s">
        <v>11554</v>
      </c>
      <c r="O8335" s="16"/>
      <c r="Q8335" s="18">
        <f>SUBTOTAL(9,Q8333:Q8334)</f>
        <v>17058.900000000001</v>
      </c>
      <c r="R8335" s="18">
        <f>SUBTOTAL(9,R8333:R8334)</f>
        <v>0</v>
      </c>
      <c r="S8335" s="18">
        <f>SUBTOTAL(9,S8333:S8334)</f>
        <v>17058.900000000001</v>
      </c>
      <c r="T8335" s="18">
        <f>SUBTOTAL(9,T8333:T8334)</f>
        <v>0</v>
      </c>
      <c r="U8335" s="10">
        <f t="shared" si="262"/>
        <v>0</v>
      </c>
      <c r="V8335" s="20">
        <f t="shared" si="263"/>
        <v>0</v>
      </c>
    </row>
    <row r="8336" spans="1:22" outlineLevel="2" x14ac:dyDescent="0.35">
      <c r="C8336" s="13" t="s">
        <v>11141</v>
      </c>
      <c r="O8336" s="16"/>
      <c r="Q8336" s="18">
        <f>SUBTOTAL(9,Q8333:Q8334)</f>
        <v>17058.900000000001</v>
      </c>
      <c r="R8336" s="18">
        <f>SUBTOTAL(9,R8333:R8334)</f>
        <v>0</v>
      </c>
      <c r="S8336" s="18">
        <f>SUBTOTAL(9,S8333:S8334)</f>
        <v>17058.900000000001</v>
      </c>
      <c r="T8336" s="18">
        <f>SUBTOTAL(9,T8333:T8334)</f>
        <v>0</v>
      </c>
      <c r="U8336" s="10">
        <f t="shared" si="262"/>
        <v>0</v>
      </c>
      <c r="V8336" s="20">
        <f t="shared" si="263"/>
        <v>0</v>
      </c>
    </row>
    <row r="8337" spans="1:22" outlineLevel="4" x14ac:dyDescent="0.35">
      <c r="A8337" s="6" t="s">
        <v>1200</v>
      </c>
      <c r="B8337" s="6" t="s">
        <v>1201</v>
      </c>
      <c r="C8337" s="12" t="s">
        <v>8985</v>
      </c>
      <c r="D8337" s="5" t="s">
        <v>8986</v>
      </c>
      <c r="E8337" s="6" t="s">
        <v>8986</v>
      </c>
      <c r="F8337" s="1" t="s">
        <v>4</v>
      </c>
      <c r="G8337" s="15" t="s">
        <v>1204</v>
      </c>
      <c r="H8337" s="1" t="s">
        <v>1206</v>
      </c>
      <c r="I8337" s="2" t="s">
        <v>1207</v>
      </c>
      <c r="J8337" s="6" t="s">
        <v>4</v>
      </c>
      <c r="K8337" s="6" t="s">
        <v>4</v>
      </c>
      <c r="L8337" s="6" t="s">
        <v>4</v>
      </c>
      <c r="M8337" s="6" t="s">
        <v>5</v>
      </c>
      <c r="N8337" s="6" t="s">
        <v>8987</v>
      </c>
      <c r="O8337" s="16">
        <v>44831</v>
      </c>
      <c r="P8337" s="6" t="s">
        <v>7</v>
      </c>
      <c r="Q8337" s="18">
        <v>12190.68</v>
      </c>
      <c r="R8337" s="18">
        <v>0</v>
      </c>
      <c r="S8337" s="18">
        <v>12190.68</v>
      </c>
      <c r="T8337" s="18">
        <v>0</v>
      </c>
      <c r="U8337" s="10">
        <f t="shared" si="262"/>
        <v>0</v>
      </c>
      <c r="V8337" s="20">
        <f t="shared" si="263"/>
        <v>0</v>
      </c>
    </row>
    <row r="8338" spans="1:22" outlineLevel="4" x14ac:dyDescent="0.35">
      <c r="A8338" s="6" t="s">
        <v>1200</v>
      </c>
      <c r="B8338" s="6" t="s">
        <v>1201</v>
      </c>
      <c r="C8338" s="12" t="s">
        <v>8985</v>
      </c>
      <c r="D8338" s="5" t="s">
        <v>8986</v>
      </c>
      <c r="E8338" s="6" t="s">
        <v>8986</v>
      </c>
      <c r="F8338" s="1" t="s">
        <v>4</v>
      </c>
      <c r="G8338" s="15" t="s">
        <v>1204</v>
      </c>
      <c r="H8338" s="1" t="s">
        <v>1206</v>
      </c>
      <c r="I8338" s="2" t="s">
        <v>1207</v>
      </c>
      <c r="J8338" s="6" t="s">
        <v>4</v>
      </c>
      <c r="K8338" s="6" t="s">
        <v>4</v>
      </c>
      <c r="L8338" s="6" t="s">
        <v>4</v>
      </c>
      <c r="M8338" s="6" t="s">
        <v>5</v>
      </c>
      <c r="N8338" s="6" t="s">
        <v>8988</v>
      </c>
      <c r="O8338" s="16">
        <v>44923</v>
      </c>
      <c r="P8338" s="6" t="s">
        <v>7</v>
      </c>
      <c r="Q8338" s="18">
        <v>12190.66</v>
      </c>
      <c r="R8338" s="18">
        <v>0</v>
      </c>
      <c r="S8338" s="18">
        <v>12190.66</v>
      </c>
      <c r="T8338" s="18">
        <v>0</v>
      </c>
      <c r="U8338" s="10">
        <f t="shared" si="262"/>
        <v>0</v>
      </c>
      <c r="V8338" s="20">
        <f t="shared" si="263"/>
        <v>0</v>
      </c>
    </row>
    <row r="8339" spans="1:22" outlineLevel="3" x14ac:dyDescent="0.35">
      <c r="H8339" s="14" t="s">
        <v>11554</v>
      </c>
      <c r="O8339" s="16"/>
      <c r="Q8339" s="18">
        <f>SUBTOTAL(9,Q8337:Q8338)</f>
        <v>24381.34</v>
      </c>
      <c r="R8339" s="18">
        <f>SUBTOTAL(9,R8337:R8338)</f>
        <v>0</v>
      </c>
      <c r="S8339" s="18">
        <f>SUBTOTAL(9,S8337:S8338)</f>
        <v>24381.34</v>
      </c>
      <c r="T8339" s="18">
        <f>SUBTOTAL(9,T8337:T8338)</f>
        <v>0</v>
      </c>
      <c r="U8339" s="10">
        <f t="shared" si="262"/>
        <v>0</v>
      </c>
      <c r="V8339" s="20">
        <f t="shared" si="263"/>
        <v>0</v>
      </c>
    </row>
    <row r="8340" spans="1:22" outlineLevel="2" x14ac:dyDescent="0.35">
      <c r="C8340" s="13" t="s">
        <v>11142</v>
      </c>
      <c r="O8340" s="16"/>
      <c r="Q8340" s="18">
        <f>SUBTOTAL(9,Q8337:Q8338)</f>
        <v>24381.34</v>
      </c>
      <c r="R8340" s="18">
        <f>SUBTOTAL(9,R8337:R8338)</f>
        <v>0</v>
      </c>
      <c r="S8340" s="18">
        <f>SUBTOTAL(9,S8337:S8338)</f>
        <v>24381.34</v>
      </c>
      <c r="T8340" s="18">
        <f>SUBTOTAL(9,T8337:T8338)</f>
        <v>0</v>
      </c>
      <c r="U8340" s="10">
        <f t="shared" si="262"/>
        <v>0</v>
      </c>
      <c r="V8340" s="20">
        <f t="shared" si="263"/>
        <v>0</v>
      </c>
    </row>
    <row r="8341" spans="1:22" outlineLevel="4" x14ac:dyDescent="0.35">
      <c r="A8341" s="6" t="s">
        <v>1200</v>
      </c>
      <c r="B8341" s="6" t="s">
        <v>1201</v>
      </c>
      <c r="C8341" s="12" t="s">
        <v>8989</v>
      </c>
      <c r="D8341" s="5" t="s">
        <v>8990</v>
      </c>
      <c r="E8341" s="6" t="s">
        <v>8990</v>
      </c>
      <c r="F8341" s="1" t="s">
        <v>4</v>
      </c>
      <c r="G8341" s="15" t="s">
        <v>1204</v>
      </c>
      <c r="H8341" s="1" t="s">
        <v>1206</v>
      </c>
      <c r="I8341" s="2" t="s">
        <v>1207</v>
      </c>
      <c r="J8341" s="6" t="s">
        <v>4</v>
      </c>
      <c r="K8341" s="6" t="s">
        <v>4</v>
      </c>
      <c r="L8341" s="6" t="s">
        <v>4</v>
      </c>
      <c r="M8341" s="6" t="s">
        <v>5</v>
      </c>
      <c r="N8341" s="6" t="s">
        <v>8991</v>
      </c>
      <c r="O8341" s="16">
        <v>44831</v>
      </c>
      <c r="P8341" s="6" t="s">
        <v>7</v>
      </c>
      <c r="Q8341" s="18">
        <v>48475.98</v>
      </c>
      <c r="R8341" s="18">
        <v>0</v>
      </c>
      <c r="S8341" s="18">
        <v>48475.98</v>
      </c>
      <c r="T8341" s="18">
        <v>0</v>
      </c>
      <c r="U8341" s="10">
        <f t="shared" si="262"/>
        <v>0</v>
      </c>
      <c r="V8341" s="20">
        <f t="shared" si="263"/>
        <v>0</v>
      </c>
    </row>
    <row r="8342" spans="1:22" outlineLevel="4" x14ac:dyDescent="0.35">
      <c r="A8342" s="6" t="s">
        <v>1200</v>
      </c>
      <c r="B8342" s="6" t="s">
        <v>1201</v>
      </c>
      <c r="C8342" s="12" t="s">
        <v>8989</v>
      </c>
      <c r="D8342" s="5" t="s">
        <v>8990</v>
      </c>
      <c r="E8342" s="6" t="s">
        <v>8990</v>
      </c>
      <c r="F8342" s="1" t="s">
        <v>4</v>
      </c>
      <c r="G8342" s="15" t="s">
        <v>1204</v>
      </c>
      <c r="H8342" s="1" t="s">
        <v>1206</v>
      </c>
      <c r="I8342" s="2" t="s">
        <v>1207</v>
      </c>
      <c r="J8342" s="6" t="s">
        <v>4</v>
      </c>
      <c r="K8342" s="6" t="s">
        <v>4</v>
      </c>
      <c r="L8342" s="6" t="s">
        <v>4</v>
      </c>
      <c r="M8342" s="6" t="s">
        <v>5</v>
      </c>
      <c r="N8342" s="6" t="s">
        <v>8992</v>
      </c>
      <c r="O8342" s="16">
        <v>44923</v>
      </c>
      <c r="P8342" s="6" t="s">
        <v>7</v>
      </c>
      <c r="Q8342" s="18">
        <v>48475.98</v>
      </c>
      <c r="R8342" s="18">
        <v>0</v>
      </c>
      <c r="S8342" s="18">
        <v>48475.98</v>
      </c>
      <c r="T8342" s="18">
        <v>0</v>
      </c>
      <c r="U8342" s="10">
        <f t="shared" si="262"/>
        <v>0</v>
      </c>
      <c r="V8342" s="20">
        <f t="shared" si="263"/>
        <v>0</v>
      </c>
    </row>
    <row r="8343" spans="1:22" outlineLevel="3" x14ac:dyDescent="0.35">
      <c r="H8343" s="14" t="s">
        <v>11554</v>
      </c>
      <c r="O8343" s="16"/>
      <c r="Q8343" s="18">
        <f>SUBTOTAL(9,Q8341:Q8342)</f>
        <v>96951.96</v>
      </c>
      <c r="R8343" s="18">
        <f>SUBTOTAL(9,R8341:R8342)</f>
        <v>0</v>
      </c>
      <c r="S8343" s="18">
        <f>SUBTOTAL(9,S8341:S8342)</f>
        <v>96951.96</v>
      </c>
      <c r="T8343" s="18">
        <f>SUBTOTAL(9,T8341:T8342)</f>
        <v>0</v>
      </c>
      <c r="U8343" s="10">
        <f t="shared" si="262"/>
        <v>0</v>
      </c>
      <c r="V8343" s="20">
        <f t="shared" si="263"/>
        <v>0</v>
      </c>
    </row>
    <row r="8344" spans="1:22" outlineLevel="4" x14ac:dyDescent="0.35">
      <c r="A8344" s="6" t="s">
        <v>743</v>
      </c>
      <c r="B8344" s="6" t="s">
        <v>744</v>
      </c>
      <c r="C8344" s="12" t="s">
        <v>8989</v>
      </c>
      <c r="D8344" s="5" t="s">
        <v>8993</v>
      </c>
      <c r="E8344" s="6" t="s">
        <v>8993</v>
      </c>
      <c r="F8344" s="1" t="s">
        <v>2041</v>
      </c>
      <c r="G8344" s="15" t="s">
        <v>4</v>
      </c>
      <c r="H8344" s="1" t="s">
        <v>8995</v>
      </c>
      <c r="I8344" s="2" t="s">
        <v>8996</v>
      </c>
      <c r="J8344" s="6" t="s">
        <v>4</v>
      </c>
      <c r="K8344" s="6" t="s">
        <v>4</v>
      </c>
      <c r="L8344" s="6" t="s">
        <v>4</v>
      </c>
      <c r="M8344" s="6" t="s">
        <v>5</v>
      </c>
      <c r="N8344" s="6" t="s">
        <v>8994</v>
      </c>
      <c r="O8344" s="16">
        <v>44782</v>
      </c>
      <c r="P8344" s="6" t="s">
        <v>7</v>
      </c>
      <c r="Q8344" s="18">
        <v>30357.75</v>
      </c>
      <c r="R8344" s="18">
        <v>30357.75</v>
      </c>
      <c r="S8344" s="18">
        <v>0</v>
      </c>
      <c r="T8344" s="18">
        <v>0</v>
      </c>
      <c r="U8344" s="10">
        <f t="shared" si="262"/>
        <v>0</v>
      </c>
      <c r="V8344" s="20">
        <f t="shared" si="263"/>
        <v>0</v>
      </c>
    </row>
    <row r="8345" spans="1:22" outlineLevel="4" x14ac:dyDescent="0.35">
      <c r="A8345" s="6" t="s">
        <v>743</v>
      </c>
      <c r="B8345" s="6" t="s">
        <v>744</v>
      </c>
      <c r="C8345" s="12" t="s">
        <v>8989</v>
      </c>
      <c r="D8345" s="5" t="s">
        <v>8993</v>
      </c>
      <c r="E8345" s="6" t="s">
        <v>8993</v>
      </c>
      <c r="F8345" s="1" t="s">
        <v>2041</v>
      </c>
      <c r="G8345" s="15" t="s">
        <v>4</v>
      </c>
      <c r="H8345" s="1" t="s">
        <v>8995</v>
      </c>
      <c r="I8345" s="2" t="s">
        <v>8996</v>
      </c>
      <c r="J8345" s="6" t="s">
        <v>4</v>
      </c>
      <c r="K8345" s="6" t="s">
        <v>4</v>
      </c>
      <c r="L8345" s="6" t="s">
        <v>4</v>
      </c>
      <c r="M8345" s="6" t="s">
        <v>5</v>
      </c>
      <c r="N8345" s="6" t="s">
        <v>8997</v>
      </c>
      <c r="O8345" s="16">
        <v>44834</v>
      </c>
      <c r="P8345" s="6" t="s">
        <v>7</v>
      </c>
      <c r="Q8345" s="18">
        <v>10589.71</v>
      </c>
      <c r="R8345" s="18">
        <v>10589.71</v>
      </c>
      <c r="S8345" s="18">
        <v>0</v>
      </c>
      <c r="T8345" s="18">
        <v>0</v>
      </c>
      <c r="U8345" s="10">
        <f t="shared" si="262"/>
        <v>0</v>
      </c>
      <c r="V8345" s="20">
        <f t="shared" si="263"/>
        <v>0</v>
      </c>
    </row>
    <row r="8346" spans="1:22" outlineLevel="4" x14ac:dyDescent="0.35">
      <c r="A8346" s="6" t="s">
        <v>743</v>
      </c>
      <c r="B8346" s="6" t="s">
        <v>744</v>
      </c>
      <c r="C8346" s="12" t="s">
        <v>8989</v>
      </c>
      <c r="D8346" s="5" t="s">
        <v>8993</v>
      </c>
      <c r="E8346" s="6" t="s">
        <v>8993</v>
      </c>
      <c r="F8346" s="1" t="s">
        <v>2041</v>
      </c>
      <c r="G8346" s="15" t="s">
        <v>4</v>
      </c>
      <c r="H8346" s="1" t="s">
        <v>8995</v>
      </c>
      <c r="I8346" s="2" t="s">
        <v>8996</v>
      </c>
      <c r="J8346" s="6" t="s">
        <v>4</v>
      </c>
      <c r="K8346" s="6" t="s">
        <v>4</v>
      </c>
      <c r="L8346" s="6" t="s">
        <v>4</v>
      </c>
      <c r="M8346" s="6" t="s">
        <v>5</v>
      </c>
      <c r="N8346" s="6" t="s">
        <v>8998</v>
      </c>
      <c r="O8346" s="16">
        <v>44893</v>
      </c>
      <c r="P8346" s="6" t="s">
        <v>7</v>
      </c>
      <c r="Q8346" s="18">
        <v>39424.21</v>
      </c>
      <c r="R8346" s="18">
        <v>39424.21</v>
      </c>
      <c r="S8346" s="18">
        <v>0</v>
      </c>
      <c r="T8346" s="18">
        <v>0</v>
      </c>
      <c r="U8346" s="10">
        <f t="shared" si="262"/>
        <v>0</v>
      </c>
      <c r="V8346" s="20">
        <f t="shared" si="263"/>
        <v>0</v>
      </c>
    </row>
    <row r="8347" spans="1:22" outlineLevel="4" x14ac:dyDescent="0.35">
      <c r="A8347" s="6" t="s">
        <v>743</v>
      </c>
      <c r="B8347" s="6" t="s">
        <v>744</v>
      </c>
      <c r="C8347" s="12" t="s">
        <v>8989</v>
      </c>
      <c r="D8347" s="5" t="s">
        <v>8993</v>
      </c>
      <c r="E8347" s="6" t="s">
        <v>8993</v>
      </c>
      <c r="F8347" s="1" t="s">
        <v>2041</v>
      </c>
      <c r="G8347" s="15" t="s">
        <v>4</v>
      </c>
      <c r="H8347" s="1" t="s">
        <v>8995</v>
      </c>
      <c r="I8347" s="2" t="s">
        <v>8996</v>
      </c>
      <c r="J8347" s="6" t="s">
        <v>4</v>
      </c>
      <c r="K8347" s="6" t="s">
        <v>4</v>
      </c>
      <c r="L8347" s="6" t="s">
        <v>4</v>
      </c>
      <c r="M8347" s="6" t="s">
        <v>5</v>
      </c>
      <c r="N8347" s="6" t="s">
        <v>8999</v>
      </c>
      <c r="O8347" s="16">
        <v>44950</v>
      </c>
      <c r="P8347" s="6" t="s">
        <v>7</v>
      </c>
      <c r="Q8347" s="18">
        <v>34000</v>
      </c>
      <c r="R8347" s="18">
        <v>34000</v>
      </c>
      <c r="S8347" s="18">
        <v>0</v>
      </c>
      <c r="T8347" s="18">
        <v>0</v>
      </c>
      <c r="U8347" s="10">
        <f t="shared" si="262"/>
        <v>0</v>
      </c>
      <c r="V8347" s="20">
        <f t="shared" si="263"/>
        <v>0</v>
      </c>
    </row>
    <row r="8348" spans="1:22" outlineLevel="3" x14ac:dyDescent="0.35">
      <c r="H8348" s="14" t="s">
        <v>12725</v>
      </c>
      <c r="O8348" s="16"/>
      <c r="Q8348" s="18">
        <f>SUBTOTAL(9,Q8344:Q8347)</f>
        <v>114371.67</v>
      </c>
      <c r="R8348" s="18">
        <f>SUBTOTAL(9,R8344:R8347)</f>
        <v>114371.67</v>
      </c>
      <c r="S8348" s="18">
        <f>SUBTOTAL(9,S8344:S8347)</f>
        <v>0</v>
      </c>
      <c r="T8348" s="18">
        <f>SUBTOTAL(9,T8344:T8347)</f>
        <v>0</v>
      </c>
      <c r="U8348" s="10">
        <f t="shared" si="262"/>
        <v>0</v>
      </c>
      <c r="V8348" s="20">
        <f t="shared" si="263"/>
        <v>0</v>
      </c>
    </row>
    <row r="8349" spans="1:22" outlineLevel="4" x14ac:dyDescent="0.35">
      <c r="A8349" s="6" t="s">
        <v>743</v>
      </c>
      <c r="B8349" s="6" t="s">
        <v>744</v>
      </c>
      <c r="C8349" s="12" t="s">
        <v>8989</v>
      </c>
      <c r="D8349" s="5" t="s">
        <v>8993</v>
      </c>
      <c r="E8349" s="6" t="s">
        <v>8993</v>
      </c>
      <c r="F8349" s="1" t="s">
        <v>2041</v>
      </c>
      <c r="G8349" s="15" t="s">
        <v>4</v>
      </c>
      <c r="H8349" s="1" t="s">
        <v>9000</v>
      </c>
      <c r="I8349" s="2" t="s">
        <v>9001</v>
      </c>
      <c r="J8349" s="6" t="s">
        <v>4</v>
      </c>
      <c r="K8349" s="6" t="s">
        <v>4</v>
      </c>
      <c r="L8349" s="6" t="s">
        <v>4</v>
      </c>
      <c r="M8349" s="6" t="s">
        <v>5</v>
      </c>
      <c r="N8349" s="6" t="s">
        <v>8998</v>
      </c>
      <c r="O8349" s="16">
        <v>44893</v>
      </c>
      <c r="P8349" s="6" t="s">
        <v>7</v>
      </c>
      <c r="Q8349" s="18">
        <v>32200</v>
      </c>
      <c r="R8349" s="18">
        <v>32200</v>
      </c>
      <c r="S8349" s="18">
        <v>0</v>
      </c>
      <c r="T8349" s="18">
        <v>0</v>
      </c>
      <c r="U8349" s="10">
        <f t="shared" si="262"/>
        <v>0</v>
      </c>
      <c r="V8349" s="20">
        <f t="shared" si="263"/>
        <v>0</v>
      </c>
    </row>
    <row r="8350" spans="1:22" outlineLevel="3" x14ac:dyDescent="0.35">
      <c r="H8350" s="14" t="s">
        <v>12726</v>
      </c>
      <c r="O8350" s="16"/>
      <c r="Q8350" s="18">
        <f>SUBTOTAL(9,Q8349:Q8349)</f>
        <v>32200</v>
      </c>
      <c r="R8350" s="18">
        <f>SUBTOTAL(9,R8349:R8349)</f>
        <v>32200</v>
      </c>
      <c r="S8350" s="18">
        <f>SUBTOTAL(9,S8349:S8349)</f>
        <v>0</v>
      </c>
      <c r="T8350" s="18">
        <f>SUBTOTAL(9,T8349:T8349)</f>
        <v>0</v>
      </c>
      <c r="U8350" s="10">
        <f t="shared" si="262"/>
        <v>0</v>
      </c>
      <c r="V8350" s="20">
        <f t="shared" si="263"/>
        <v>0</v>
      </c>
    </row>
    <row r="8351" spans="1:22" outlineLevel="4" x14ac:dyDescent="0.35">
      <c r="A8351" s="6" t="s">
        <v>743</v>
      </c>
      <c r="B8351" s="6" t="s">
        <v>744</v>
      </c>
      <c r="C8351" s="12" t="s">
        <v>8989</v>
      </c>
      <c r="D8351" s="5" t="s">
        <v>8993</v>
      </c>
      <c r="E8351" s="6" t="s">
        <v>8993</v>
      </c>
      <c r="F8351" s="1" t="s">
        <v>2041</v>
      </c>
      <c r="G8351" s="15" t="s">
        <v>4</v>
      </c>
      <c r="H8351" s="1" t="s">
        <v>9002</v>
      </c>
      <c r="I8351" s="2" t="s">
        <v>9003</v>
      </c>
      <c r="J8351" s="6" t="s">
        <v>4</v>
      </c>
      <c r="K8351" s="6" t="s">
        <v>4</v>
      </c>
      <c r="L8351" s="6" t="s">
        <v>4</v>
      </c>
      <c r="M8351" s="6" t="s">
        <v>5</v>
      </c>
      <c r="N8351" s="6" t="s">
        <v>8997</v>
      </c>
      <c r="O8351" s="16">
        <v>44834</v>
      </c>
      <c r="P8351" s="6" t="s">
        <v>7</v>
      </c>
      <c r="Q8351" s="18">
        <v>13236.42</v>
      </c>
      <c r="R8351" s="18">
        <v>13236.42</v>
      </c>
      <c r="S8351" s="18">
        <v>0</v>
      </c>
      <c r="T8351" s="18">
        <v>0</v>
      </c>
      <c r="U8351" s="10">
        <f t="shared" si="262"/>
        <v>0</v>
      </c>
      <c r="V8351" s="20">
        <f t="shared" si="263"/>
        <v>0</v>
      </c>
    </row>
    <row r="8352" spans="1:22" outlineLevel="4" x14ac:dyDescent="0.35">
      <c r="A8352" s="6" t="s">
        <v>743</v>
      </c>
      <c r="B8352" s="6" t="s">
        <v>744</v>
      </c>
      <c r="C8352" s="12" t="s">
        <v>8989</v>
      </c>
      <c r="D8352" s="5" t="s">
        <v>8993</v>
      </c>
      <c r="E8352" s="6" t="s">
        <v>8993</v>
      </c>
      <c r="F8352" s="1" t="s">
        <v>2041</v>
      </c>
      <c r="G8352" s="15" t="s">
        <v>4</v>
      </c>
      <c r="H8352" s="1" t="s">
        <v>9002</v>
      </c>
      <c r="I8352" s="2" t="s">
        <v>9003</v>
      </c>
      <c r="J8352" s="6" t="s">
        <v>4</v>
      </c>
      <c r="K8352" s="6" t="s">
        <v>4</v>
      </c>
      <c r="L8352" s="6" t="s">
        <v>4</v>
      </c>
      <c r="M8352" s="6" t="s">
        <v>5</v>
      </c>
      <c r="N8352" s="6" t="s">
        <v>8999</v>
      </c>
      <c r="O8352" s="16">
        <v>44950</v>
      </c>
      <c r="P8352" s="6" t="s">
        <v>7</v>
      </c>
      <c r="Q8352" s="18">
        <v>131082.04999999999</v>
      </c>
      <c r="R8352" s="18">
        <v>131082.04999999999</v>
      </c>
      <c r="S8352" s="18">
        <v>0</v>
      </c>
      <c r="T8352" s="18">
        <v>0</v>
      </c>
      <c r="U8352" s="10">
        <f t="shared" si="262"/>
        <v>0</v>
      </c>
      <c r="V8352" s="20">
        <f t="shared" si="263"/>
        <v>0</v>
      </c>
    </row>
    <row r="8353" spans="1:22" outlineLevel="3" x14ac:dyDescent="0.35">
      <c r="H8353" s="14" t="s">
        <v>12727</v>
      </c>
      <c r="O8353" s="16"/>
      <c r="Q8353" s="18">
        <f>SUBTOTAL(9,Q8351:Q8352)</f>
        <v>144318.47</v>
      </c>
      <c r="R8353" s="18">
        <f>SUBTOTAL(9,R8351:R8352)</f>
        <v>144318.47</v>
      </c>
      <c r="S8353" s="18">
        <f>SUBTOTAL(9,S8351:S8352)</f>
        <v>0</v>
      </c>
      <c r="T8353" s="18">
        <f>SUBTOTAL(9,T8351:T8352)</f>
        <v>0</v>
      </c>
      <c r="U8353" s="10">
        <f t="shared" si="262"/>
        <v>0</v>
      </c>
      <c r="V8353" s="20">
        <f t="shared" si="263"/>
        <v>0</v>
      </c>
    </row>
    <row r="8354" spans="1:22" outlineLevel="2" x14ac:dyDescent="0.35">
      <c r="C8354" s="13" t="s">
        <v>11143</v>
      </c>
      <c r="O8354" s="16"/>
      <c r="Q8354" s="18">
        <f>SUBTOTAL(9,Q8341:Q8352)</f>
        <v>387842.1</v>
      </c>
      <c r="R8354" s="18">
        <f>SUBTOTAL(9,R8341:R8352)</f>
        <v>290890.14</v>
      </c>
      <c r="S8354" s="18">
        <f>SUBTOTAL(9,S8341:S8352)</f>
        <v>96951.96</v>
      </c>
      <c r="T8354" s="18">
        <f>SUBTOTAL(9,T8341:T8352)</f>
        <v>0</v>
      </c>
      <c r="U8354" s="10">
        <f t="shared" si="262"/>
        <v>-4.3655745685100555E-11</v>
      </c>
      <c r="V8354" s="20">
        <f t="shared" si="263"/>
        <v>-4.3655745685100555E-11</v>
      </c>
    </row>
    <row r="8355" spans="1:22" outlineLevel="4" x14ac:dyDescent="0.35">
      <c r="A8355" s="6" t="s">
        <v>1200</v>
      </c>
      <c r="B8355" s="6" t="s">
        <v>1201</v>
      </c>
      <c r="C8355" s="12" t="s">
        <v>9004</v>
      </c>
      <c r="D8355" s="5" t="s">
        <v>9005</v>
      </c>
      <c r="E8355" s="6" t="s">
        <v>9005</v>
      </c>
      <c r="F8355" s="1" t="s">
        <v>4</v>
      </c>
      <c r="G8355" s="15" t="s">
        <v>1204</v>
      </c>
      <c r="H8355" s="1" t="s">
        <v>1206</v>
      </c>
      <c r="I8355" s="2" t="s">
        <v>1207</v>
      </c>
      <c r="J8355" s="6" t="s">
        <v>4</v>
      </c>
      <c r="K8355" s="6" t="s">
        <v>4</v>
      </c>
      <c r="L8355" s="6" t="s">
        <v>4</v>
      </c>
      <c r="M8355" s="6" t="s">
        <v>5</v>
      </c>
      <c r="N8355" s="6" t="s">
        <v>9006</v>
      </c>
      <c r="O8355" s="16">
        <v>44831</v>
      </c>
      <c r="P8355" s="6" t="s">
        <v>7</v>
      </c>
      <c r="Q8355" s="18">
        <v>12354.41</v>
      </c>
      <c r="R8355" s="18">
        <v>0</v>
      </c>
      <c r="S8355" s="18">
        <v>12354.41</v>
      </c>
      <c r="T8355" s="18">
        <v>0</v>
      </c>
      <c r="U8355" s="10">
        <f t="shared" si="262"/>
        <v>0</v>
      </c>
      <c r="V8355" s="20">
        <f t="shared" si="263"/>
        <v>0</v>
      </c>
    </row>
    <row r="8356" spans="1:22" outlineLevel="4" x14ac:dyDescent="0.35">
      <c r="A8356" s="6" t="s">
        <v>1200</v>
      </c>
      <c r="B8356" s="6" t="s">
        <v>1201</v>
      </c>
      <c r="C8356" s="12" t="s">
        <v>9004</v>
      </c>
      <c r="D8356" s="5" t="s">
        <v>9005</v>
      </c>
      <c r="E8356" s="6" t="s">
        <v>9005</v>
      </c>
      <c r="F8356" s="1" t="s">
        <v>4</v>
      </c>
      <c r="G8356" s="15" t="s">
        <v>1204</v>
      </c>
      <c r="H8356" s="1" t="s">
        <v>1206</v>
      </c>
      <c r="I8356" s="2" t="s">
        <v>1207</v>
      </c>
      <c r="J8356" s="6" t="s">
        <v>4</v>
      </c>
      <c r="K8356" s="6" t="s">
        <v>4</v>
      </c>
      <c r="L8356" s="6" t="s">
        <v>4</v>
      </c>
      <c r="M8356" s="6" t="s">
        <v>5</v>
      </c>
      <c r="N8356" s="6" t="s">
        <v>9007</v>
      </c>
      <c r="O8356" s="16">
        <v>44923</v>
      </c>
      <c r="P8356" s="6" t="s">
        <v>7</v>
      </c>
      <c r="Q8356" s="18">
        <v>12354.39</v>
      </c>
      <c r="R8356" s="18">
        <v>0</v>
      </c>
      <c r="S8356" s="18">
        <v>12354.39</v>
      </c>
      <c r="T8356" s="18">
        <v>0</v>
      </c>
      <c r="U8356" s="10">
        <f t="shared" si="262"/>
        <v>0</v>
      </c>
      <c r="V8356" s="20">
        <f t="shared" si="263"/>
        <v>0</v>
      </c>
    </row>
    <row r="8357" spans="1:22" outlineLevel="3" x14ac:dyDescent="0.35">
      <c r="H8357" s="14" t="s">
        <v>11554</v>
      </c>
      <c r="O8357" s="16"/>
      <c r="Q8357" s="18">
        <f>SUBTOTAL(9,Q8355:Q8356)</f>
        <v>24708.799999999999</v>
      </c>
      <c r="R8357" s="18">
        <f>SUBTOTAL(9,R8355:R8356)</f>
        <v>0</v>
      </c>
      <c r="S8357" s="18">
        <f>SUBTOTAL(9,S8355:S8356)</f>
        <v>24708.799999999999</v>
      </c>
      <c r="T8357" s="18">
        <f>SUBTOTAL(9,T8355:T8356)</f>
        <v>0</v>
      </c>
      <c r="U8357" s="10">
        <f t="shared" si="262"/>
        <v>0</v>
      </c>
      <c r="V8357" s="20">
        <f t="shared" si="263"/>
        <v>0</v>
      </c>
    </row>
    <row r="8358" spans="1:22" outlineLevel="2" x14ac:dyDescent="0.35">
      <c r="C8358" s="13" t="s">
        <v>11144</v>
      </c>
      <c r="O8358" s="16"/>
      <c r="Q8358" s="18">
        <f>SUBTOTAL(9,Q8355:Q8356)</f>
        <v>24708.799999999999</v>
      </c>
      <c r="R8358" s="18">
        <f>SUBTOTAL(9,R8355:R8356)</f>
        <v>0</v>
      </c>
      <c r="S8358" s="18">
        <f>SUBTOTAL(9,S8355:S8356)</f>
        <v>24708.799999999999</v>
      </c>
      <c r="T8358" s="18">
        <f>SUBTOTAL(9,T8355:T8356)</f>
        <v>0</v>
      </c>
      <c r="U8358" s="10">
        <f t="shared" si="262"/>
        <v>0</v>
      </c>
      <c r="V8358" s="20">
        <f t="shared" si="263"/>
        <v>0</v>
      </c>
    </row>
    <row r="8359" spans="1:22" outlineLevel="4" x14ac:dyDescent="0.35">
      <c r="A8359" s="6" t="s">
        <v>1200</v>
      </c>
      <c r="B8359" s="6" t="s">
        <v>1201</v>
      </c>
      <c r="C8359" s="12" t="s">
        <v>9008</v>
      </c>
      <c r="D8359" s="5" t="s">
        <v>9009</v>
      </c>
      <c r="E8359" s="6" t="s">
        <v>9009</v>
      </c>
      <c r="F8359" s="1" t="s">
        <v>4</v>
      </c>
      <c r="G8359" s="15" t="s">
        <v>1204</v>
      </c>
      <c r="H8359" s="1" t="s">
        <v>1206</v>
      </c>
      <c r="I8359" s="2" t="s">
        <v>1207</v>
      </c>
      <c r="J8359" s="6" t="s">
        <v>4</v>
      </c>
      <c r="K8359" s="6" t="s">
        <v>4</v>
      </c>
      <c r="L8359" s="6" t="s">
        <v>4</v>
      </c>
      <c r="M8359" s="6" t="s">
        <v>5</v>
      </c>
      <c r="N8359" s="6" t="s">
        <v>9010</v>
      </c>
      <c r="O8359" s="16">
        <v>44831</v>
      </c>
      <c r="P8359" s="6" t="s">
        <v>7</v>
      </c>
      <c r="Q8359" s="18">
        <v>23277.09</v>
      </c>
      <c r="R8359" s="18">
        <v>0</v>
      </c>
      <c r="S8359" s="18">
        <v>23277.09</v>
      </c>
      <c r="T8359" s="18">
        <v>0</v>
      </c>
      <c r="U8359" s="10">
        <f t="shared" si="262"/>
        <v>0</v>
      </c>
      <c r="V8359" s="20">
        <f t="shared" si="263"/>
        <v>0</v>
      </c>
    </row>
    <row r="8360" spans="1:22" outlineLevel="4" x14ac:dyDescent="0.35">
      <c r="A8360" s="6" t="s">
        <v>1200</v>
      </c>
      <c r="B8360" s="6" t="s">
        <v>1201</v>
      </c>
      <c r="C8360" s="12" t="s">
        <v>9008</v>
      </c>
      <c r="D8360" s="5" t="s">
        <v>9009</v>
      </c>
      <c r="E8360" s="6" t="s">
        <v>9009</v>
      </c>
      <c r="F8360" s="1" t="s">
        <v>4</v>
      </c>
      <c r="G8360" s="15" t="s">
        <v>1204</v>
      </c>
      <c r="H8360" s="1" t="s">
        <v>1206</v>
      </c>
      <c r="I8360" s="2" t="s">
        <v>1207</v>
      </c>
      <c r="J8360" s="6" t="s">
        <v>4</v>
      </c>
      <c r="K8360" s="6" t="s">
        <v>4</v>
      </c>
      <c r="L8360" s="6" t="s">
        <v>4</v>
      </c>
      <c r="M8360" s="6" t="s">
        <v>5</v>
      </c>
      <c r="N8360" s="6" t="s">
        <v>9011</v>
      </c>
      <c r="O8360" s="16">
        <v>44923</v>
      </c>
      <c r="P8360" s="6" t="s">
        <v>7</v>
      </c>
      <c r="Q8360" s="18">
        <v>23277.07</v>
      </c>
      <c r="R8360" s="18">
        <v>0</v>
      </c>
      <c r="S8360" s="18">
        <v>23277.07</v>
      </c>
      <c r="T8360" s="18">
        <v>0</v>
      </c>
      <c r="U8360" s="10">
        <f t="shared" si="262"/>
        <v>0</v>
      </c>
      <c r="V8360" s="20">
        <f t="shared" si="263"/>
        <v>0</v>
      </c>
    </row>
    <row r="8361" spans="1:22" outlineLevel="3" x14ac:dyDescent="0.35">
      <c r="H8361" s="14" t="s">
        <v>11554</v>
      </c>
      <c r="O8361" s="16"/>
      <c r="Q8361" s="18">
        <f>SUBTOTAL(9,Q8359:Q8360)</f>
        <v>46554.16</v>
      </c>
      <c r="R8361" s="18">
        <f>SUBTOTAL(9,R8359:R8360)</f>
        <v>0</v>
      </c>
      <c r="S8361" s="18">
        <f>SUBTOTAL(9,S8359:S8360)</f>
        <v>46554.16</v>
      </c>
      <c r="T8361" s="18">
        <f>SUBTOTAL(9,T8359:T8360)</f>
        <v>0</v>
      </c>
      <c r="U8361" s="10">
        <f t="shared" si="262"/>
        <v>0</v>
      </c>
      <c r="V8361" s="20">
        <f t="shared" si="263"/>
        <v>0</v>
      </c>
    </row>
    <row r="8362" spans="1:22" outlineLevel="2" x14ac:dyDescent="0.35">
      <c r="C8362" s="13" t="s">
        <v>11145</v>
      </c>
      <c r="O8362" s="16"/>
      <c r="Q8362" s="18">
        <f>SUBTOTAL(9,Q8359:Q8360)</f>
        <v>46554.16</v>
      </c>
      <c r="R8362" s="18">
        <f>SUBTOTAL(9,R8359:R8360)</f>
        <v>0</v>
      </c>
      <c r="S8362" s="18">
        <f>SUBTOTAL(9,S8359:S8360)</f>
        <v>46554.16</v>
      </c>
      <c r="T8362" s="18">
        <f>SUBTOTAL(9,T8359:T8360)</f>
        <v>0</v>
      </c>
      <c r="U8362" s="10">
        <f t="shared" si="262"/>
        <v>0</v>
      </c>
      <c r="V8362" s="20">
        <f t="shared" si="263"/>
        <v>0</v>
      </c>
    </row>
    <row r="8363" spans="1:22" outlineLevel="4" x14ac:dyDescent="0.35">
      <c r="A8363" s="6" t="s">
        <v>1200</v>
      </c>
      <c r="B8363" s="6" t="s">
        <v>1201</v>
      </c>
      <c r="C8363" s="12" t="s">
        <v>9012</v>
      </c>
      <c r="D8363" s="5" t="s">
        <v>9013</v>
      </c>
      <c r="E8363" s="6" t="s">
        <v>9013</v>
      </c>
      <c r="F8363" s="1" t="s">
        <v>4</v>
      </c>
      <c r="G8363" s="15" t="s">
        <v>1204</v>
      </c>
      <c r="H8363" s="1" t="s">
        <v>1206</v>
      </c>
      <c r="I8363" s="2" t="s">
        <v>1207</v>
      </c>
      <c r="J8363" s="6" t="s">
        <v>4</v>
      </c>
      <c r="K8363" s="6" t="s">
        <v>4</v>
      </c>
      <c r="L8363" s="6" t="s">
        <v>4</v>
      </c>
      <c r="M8363" s="6" t="s">
        <v>5</v>
      </c>
      <c r="N8363" s="6" t="s">
        <v>9014</v>
      </c>
      <c r="O8363" s="16">
        <v>44831</v>
      </c>
      <c r="P8363" s="6" t="s">
        <v>7</v>
      </c>
      <c r="Q8363" s="18">
        <v>24719.48</v>
      </c>
      <c r="R8363" s="18">
        <v>0</v>
      </c>
      <c r="S8363" s="18">
        <v>24719.48</v>
      </c>
      <c r="T8363" s="18">
        <v>0</v>
      </c>
      <c r="U8363" s="10">
        <f t="shared" si="262"/>
        <v>0</v>
      </c>
      <c r="V8363" s="20">
        <f t="shared" si="263"/>
        <v>0</v>
      </c>
    </row>
    <row r="8364" spans="1:22" outlineLevel="4" x14ac:dyDescent="0.35">
      <c r="A8364" s="6" t="s">
        <v>1200</v>
      </c>
      <c r="B8364" s="6" t="s">
        <v>1201</v>
      </c>
      <c r="C8364" s="12" t="s">
        <v>9012</v>
      </c>
      <c r="D8364" s="5" t="s">
        <v>9013</v>
      </c>
      <c r="E8364" s="6" t="s">
        <v>9013</v>
      </c>
      <c r="F8364" s="1" t="s">
        <v>4</v>
      </c>
      <c r="G8364" s="15" t="s">
        <v>1204</v>
      </c>
      <c r="H8364" s="1" t="s">
        <v>1206</v>
      </c>
      <c r="I8364" s="2" t="s">
        <v>1207</v>
      </c>
      <c r="J8364" s="6" t="s">
        <v>4</v>
      </c>
      <c r="K8364" s="6" t="s">
        <v>4</v>
      </c>
      <c r="L8364" s="6" t="s">
        <v>4</v>
      </c>
      <c r="M8364" s="6" t="s">
        <v>5</v>
      </c>
      <c r="N8364" s="6" t="s">
        <v>9015</v>
      </c>
      <c r="O8364" s="16">
        <v>44923</v>
      </c>
      <c r="P8364" s="6" t="s">
        <v>7</v>
      </c>
      <c r="Q8364" s="18">
        <v>24719.46</v>
      </c>
      <c r="R8364" s="18">
        <v>0</v>
      </c>
      <c r="S8364" s="18">
        <v>24719.46</v>
      </c>
      <c r="T8364" s="18">
        <v>0</v>
      </c>
      <c r="U8364" s="10">
        <f t="shared" si="262"/>
        <v>0</v>
      </c>
      <c r="V8364" s="20">
        <f t="shared" si="263"/>
        <v>0</v>
      </c>
    </row>
    <row r="8365" spans="1:22" outlineLevel="3" x14ac:dyDescent="0.35">
      <c r="H8365" s="14" t="s">
        <v>11554</v>
      </c>
      <c r="O8365" s="16"/>
      <c r="Q8365" s="18">
        <f>SUBTOTAL(9,Q8363:Q8364)</f>
        <v>49438.94</v>
      </c>
      <c r="R8365" s="18">
        <f>SUBTOTAL(9,R8363:R8364)</f>
        <v>0</v>
      </c>
      <c r="S8365" s="18">
        <f>SUBTOTAL(9,S8363:S8364)</f>
        <v>49438.94</v>
      </c>
      <c r="T8365" s="18">
        <f>SUBTOTAL(9,T8363:T8364)</f>
        <v>0</v>
      </c>
      <c r="U8365" s="10">
        <f t="shared" si="262"/>
        <v>0</v>
      </c>
      <c r="V8365" s="20">
        <f t="shared" si="263"/>
        <v>0</v>
      </c>
    </row>
    <row r="8366" spans="1:22" outlineLevel="2" x14ac:dyDescent="0.35">
      <c r="C8366" s="13" t="s">
        <v>11146</v>
      </c>
      <c r="O8366" s="16"/>
      <c r="Q8366" s="18">
        <f>SUBTOTAL(9,Q8363:Q8364)</f>
        <v>49438.94</v>
      </c>
      <c r="R8366" s="18">
        <f>SUBTOTAL(9,R8363:R8364)</f>
        <v>0</v>
      </c>
      <c r="S8366" s="18">
        <f>SUBTOTAL(9,S8363:S8364)</f>
        <v>49438.94</v>
      </c>
      <c r="T8366" s="18">
        <f>SUBTOTAL(9,T8363:T8364)</f>
        <v>0</v>
      </c>
      <c r="U8366" s="10">
        <f t="shared" si="262"/>
        <v>0</v>
      </c>
      <c r="V8366" s="20">
        <f t="shared" si="263"/>
        <v>0</v>
      </c>
    </row>
    <row r="8367" spans="1:22" outlineLevel="4" x14ac:dyDescent="0.35">
      <c r="A8367" s="6" t="s">
        <v>1200</v>
      </c>
      <c r="B8367" s="6" t="s">
        <v>1201</v>
      </c>
      <c r="C8367" s="12" t="s">
        <v>9016</v>
      </c>
      <c r="D8367" s="5" t="s">
        <v>9017</v>
      </c>
      <c r="E8367" s="6" t="s">
        <v>9017</v>
      </c>
      <c r="F8367" s="1" t="s">
        <v>4</v>
      </c>
      <c r="G8367" s="15" t="s">
        <v>1204</v>
      </c>
      <c r="H8367" s="1" t="s">
        <v>1206</v>
      </c>
      <c r="I8367" s="2" t="s">
        <v>1207</v>
      </c>
      <c r="J8367" s="6" t="s">
        <v>4</v>
      </c>
      <c r="K8367" s="6" t="s">
        <v>4</v>
      </c>
      <c r="L8367" s="6" t="s">
        <v>4</v>
      </c>
      <c r="M8367" s="6" t="s">
        <v>5</v>
      </c>
      <c r="N8367" s="6" t="s">
        <v>9018</v>
      </c>
      <c r="O8367" s="16">
        <v>44831</v>
      </c>
      <c r="P8367" s="6" t="s">
        <v>7</v>
      </c>
      <c r="Q8367" s="18">
        <v>31595.8</v>
      </c>
      <c r="R8367" s="18">
        <v>0</v>
      </c>
      <c r="S8367" s="18">
        <v>31595.8</v>
      </c>
      <c r="T8367" s="18">
        <v>0</v>
      </c>
      <c r="U8367" s="10">
        <f t="shared" si="262"/>
        <v>0</v>
      </c>
      <c r="V8367" s="20">
        <f t="shared" si="263"/>
        <v>0</v>
      </c>
    </row>
    <row r="8368" spans="1:22" outlineLevel="4" x14ac:dyDescent="0.35">
      <c r="A8368" s="6" t="s">
        <v>1200</v>
      </c>
      <c r="B8368" s="6" t="s">
        <v>1201</v>
      </c>
      <c r="C8368" s="12" t="s">
        <v>9016</v>
      </c>
      <c r="D8368" s="5" t="s">
        <v>9017</v>
      </c>
      <c r="E8368" s="6" t="s">
        <v>9017</v>
      </c>
      <c r="F8368" s="1" t="s">
        <v>4</v>
      </c>
      <c r="G8368" s="15" t="s">
        <v>1204</v>
      </c>
      <c r="H8368" s="1" t="s">
        <v>1206</v>
      </c>
      <c r="I8368" s="2" t="s">
        <v>1207</v>
      </c>
      <c r="J8368" s="6" t="s">
        <v>4</v>
      </c>
      <c r="K8368" s="6" t="s">
        <v>4</v>
      </c>
      <c r="L8368" s="6" t="s">
        <v>4</v>
      </c>
      <c r="M8368" s="6" t="s">
        <v>5</v>
      </c>
      <c r="N8368" s="6" t="s">
        <v>9019</v>
      </c>
      <c r="O8368" s="16">
        <v>44923</v>
      </c>
      <c r="P8368" s="6" t="s">
        <v>7</v>
      </c>
      <c r="Q8368" s="18">
        <v>31595.8</v>
      </c>
      <c r="R8368" s="18">
        <v>0</v>
      </c>
      <c r="S8368" s="18">
        <v>31595.8</v>
      </c>
      <c r="T8368" s="18">
        <v>0</v>
      </c>
      <c r="U8368" s="10">
        <f t="shared" si="262"/>
        <v>0</v>
      </c>
      <c r="V8368" s="20">
        <f t="shared" si="263"/>
        <v>0</v>
      </c>
    </row>
    <row r="8369" spans="1:22" outlineLevel="3" x14ac:dyDescent="0.35">
      <c r="H8369" s="14" t="s">
        <v>11554</v>
      </c>
      <c r="O8369" s="16"/>
      <c r="Q8369" s="18">
        <f>SUBTOTAL(9,Q8367:Q8368)</f>
        <v>63191.6</v>
      </c>
      <c r="R8369" s="18">
        <f>SUBTOTAL(9,R8367:R8368)</f>
        <v>0</v>
      </c>
      <c r="S8369" s="18">
        <f>SUBTOTAL(9,S8367:S8368)</f>
        <v>63191.6</v>
      </c>
      <c r="T8369" s="18">
        <f>SUBTOTAL(9,T8367:T8368)</f>
        <v>0</v>
      </c>
      <c r="U8369" s="10">
        <f t="shared" si="262"/>
        <v>0</v>
      </c>
      <c r="V8369" s="20">
        <f t="shared" si="263"/>
        <v>0</v>
      </c>
    </row>
    <row r="8370" spans="1:22" outlineLevel="2" x14ac:dyDescent="0.35">
      <c r="C8370" s="13" t="s">
        <v>11147</v>
      </c>
      <c r="O8370" s="16"/>
      <c r="Q8370" s="18">
        <f>SUBTOTAL(9,Q8367:Q8368)</f>
        <v>63191.6</v>
      </c>
      <c r="R8370" s="18">
        <f>SUBTOTAL(9,R8367:R8368)</f>
        <v>0</v>
      </c>
      <c r="S8370" s="18">
        <f>SUBTOTAL(9,S8367:S8368)</f>
        <v>63191.6</v>
      </c>
      <c r="T8370" s="18">
        <f>SUBTOTAL(9,T8367:T8368)</f>
        <v>0</v>
      </c>
      <c r="U8370" s="10">
        <f t="shared" si="262"/>
        <v>0</v>
      </c>
      <c r="V8370" s="20">
        <f t="shared" si="263"/>
        <v>0</v>
      </c>
    </row>
    <row r="8371" spans="1:22" outlineLevel="4" x14ac:dyDescent="0.35">
      <c r="A8371" s="6" t="s">
        <v>1200</v>
      </c>
      <c r="B8371" s="6" t="s">
        <v>1201</v>
      </c>
      <c r="C8371" s="12" t="s">
        <v>9020</v>
      </c>
      <c r="D8371" s="5" t="s">
        <v>9021</v>
      </c>
      <c r="E8371" s="6" t="s">
        <v>9021</v>
      </c>
      <c r="F8371" s="1" t="s">
        <v>4</v>
      </c>
      <c r="G8371" s="15" t="s">
        <v>1204</v>
      </c>
      <c r="H8371" s="1" t="s">
        <v>1206</v>
      </c>
      <c r="I8371" s="2" t="s">
        <v>1207</v>
      </c>
      <c r="J8371" s="6" t="s">
        <v>4</v>
      </c>
      <c r="K8371" s="6" t="s">
        <v>4</v>
      </c>
      <c r="L8371" s="6" t="s">
        <v>4</v>
      </c>
      <c r="M8371" s="6" t="s">
        <v>5</v>
      </c>
      <c r="N8371" s="6" t="s">
        <v>9022</v>
      </c>
      <c r="O8371" s="16">
        <v>44831</v>
      </c>
      <c r="P8371" s="6" t="s">
        <v>7</v>
      </c>
      <c r="Q8371" s="18">
        <v>29487.71</v>
      </c>
      <c r="R8371" s="18">
        <v>0</v>
      </c>
      <c r="S8371" s="18">
        <v>29487.71</v>
      </c>
      <c r="T8371" s="18">
        <v>0</v>
      </c>
      <c r="U8371" s="10">
        <f t="shared" si="262"/>
        <v>0</v>
      </c>
      <c r="V8371" s="20">
        <f t="shared" si="263"/>
        <v>0</v>
      </c>
    </row>
    <row r="8372" spans="1:22" outlineLevel="4" x14ac:dyDescent="0.35">
      <c r="A8372" s="6" t="s">
        <v>1200</v>
      </c>
      <c r="B8372" s="6" t="s">
        <v>1201</v>
      </c>
      <c r="C8372" s="12" t="s">
        <v>9020</v>
      </c>
      <c r="D8372" s="5" t="s">
        <v>9021</v>
      </c>
      <c r="E8372" s="6" t="s">
        <v>9021</v>
      </c>
      <c r="F8372" s="1" t="s">
        <v>4</v>
      </c>
      <c r="G8372" s="15" t="s">
        <v>1204</v>
      </c>
      <c r="H8372" s="1" t="s">
        <v>1206</v>
      </c>
      <c r="I8372" s="2" t="s">
        <v>1207</v>
      </c>
      <c r="J8372" s="6" t="s">
        <v>4</v>
      </c>
      <c r="K8372" s="6" t="s">
        <v>4</v>
      </c>
      <c r="L8372" s="6" t="s">
        <v>4</v>
      </c>
      <c r="M8372" s="6" t="s">
        <v>5</v>
      </c>
      <c r="N8372" s="6" t="s">
        <v>9023</v>
      </c>
      <c r="O8372" s="16">
        <v>44923</v>
      </c>
      <c r="P8372" s="6" t="s">
        <v>7</v>
      </c>
      <c r="Q8372" s="18">
        <v>29487.7</v>
      </c>
      <c r="R8372" s="18">
        <v>0</v>
      </c>
      <c r="S8372" s="18">
        <v>29487.7</v>
      </c>
      <c r="T8372" s="18">
        <v>0</v>
      </c>
      <c r="U8372" s="10">
        <f t="shared" si="262"/>
        <v>0</v>
      </c>
      <c r="V8372" s="20">
        <f t="shared" si="263"/>
        <v>0</v>
      </c>
    </row>
    <row r="8373" spans="1:22" outlineLevel="3" x14ac:dyDescent="0.35">
      <c r="H8373" s="14" t="s">
        <v>11554</v>
      </c>
      <c r="O8373" s="16"/>
      <c r="Q8373" s="18">
        <f>SUBTOTAL(9,Q8371:Q8372)</f>
        <v>58975.41</v>
      </c>
      <c r="R8373" s="18">
        <f>SUBTOTAL(9,R8371:R8372)</f>
        <v>0</v>
      </c>
      <c r="S8373" s="18">
        <f>SUBTOTAL(9,S8371:S8372)</f>
        <v>58975.41</v>
      </c>
      <c r="T8373" s="18">
        <f>SUBTOTAL(9,T8371:T8372)</f>
        <v>0</v>
      </c>
      <c r="U8373" s="10">
        <f t="shared" si="262"/>
        <v>0</v>
      </c>
      <c r="V8373" s="20">
        <f t="shared" si="263"/>
        <v>0</v>
      </c>
    </row>
    <row r="8374" spans="1:22" outlineLevel="2" x14ac:dyDescent="0.35">
      <c r="C8374" s="13" t="s">
        <v>11148</v>
      </c>
      <c r="O8374" s="16"/>
      <c r="Q8374" s="18">
        <f>SUBTOTAL(9,Q8371:Q8372)</f>
        <v>58975.41</v>
      </c>
      <c r="R8374" s="18">
        <f>SUBTOTAL(9,R8371:R8372)</f>
        <v>0</v>
      </c>
      <c r="S8374" s="18">
        <f>SUBTOTAL(9,S8371:S8372)</f>
        <v>58975.41</v>
      </c>
      <c r="T8374" s="18">
        <f>SUBTOTAL(9,T8371:T8372)</f>
        <v>0</v>
      </c>
      <c r="U8374" s="10">
        <f t="shared" si="262"/>
        <v>0</v>
      </c>
      <c r="V8374" s="20">
        <f t="shared" si="263"/>
        <v>0</v>
      </c>
    </row>
    <row r="8375" spans="1:22" outlineLevel="4" x14ac:dyDescent="0.35">
      <c r="A8375" s="6" t="s">
        <v>1200</v>
      </c>
      <c r="B8375" s="6" t="s">
        <v>1201</v>
      </c>
      <c r="C8375" s="12" t="s">
        <v>9024</v>
      </c>
      <c r="D8375" s="5" t="s">
        <v>9025</v>
      </c>
      <c r="E8375" s="6" t="s">
        <v>9025</v>
      </c>
      <c r="F8375" s="1" t="s">
        <v>4</v>
      </c>
      <c r="G8375" s="15" t="s">
        <v>1204</v>
      </c>
      <c r="H8375" s="1" t="s">
        <v>1206</v>
      </c>
      <c r="I8375" s="2" t="s">
        <v>1207</v>
      </c>
      <c r="J8375" s="6" t="s">
        <v>4</v>
      </c>
      <c r="K8375" s="6" t="s">
        <v>4</v>
      </c>
      <c r="L8375" s="6" t="s">
        <v>4</v>
      </c>
      <c r="M8375" s="6" t="s">
        <v>5</v>
      </c>
      <c r="N8375" s="6" t="s">
        <v>9026</v>
      </c>
      <c r="O8375" s="16">
        <v>44831</v>
      </c>
      <c r="P8375" s="6" t="s">
        <v>7</v>
      </c>
      <c r="Q8375" s="18">
        <v>22510.14</v>
      </c>
      <c r="R8375" s="18">
        <v>0</v>
      </c>
      <c r="S8375" s="18">
        <v>22510.14</v>
      </c>
      <c r="T8375" s="18">
        <v>0</v>
      </c>
      <c r="U8375" s="10">
        <f t="shared" si="262"/>
        <v>0</v>
      </c>
      <c r="V8375" s="20">
        <f t="shared" si="263"/>
        <v>0</v>
      </c>
    </row>
    <row r="8376" spans="1:22" outlineLevel="4" x14ac:dyDescent="0.35">
      <c r="A8376" s="6" t="s">
        <v>1200</v>
      </c>
      <c r="B8376" s="6" t="s">
        <v>1201</v>
      </c>
      <c r="C8376" s="12" t="s">
        <v>9024</v>
      </c>
      <c r="D8376" s="5" t="s">
        <v>9025</v>
      </c>
      <c r="E8376" s="6" t="s">
        <v>9025</v>
      </c>
      <c r="F8376" s="1" t="s">
        <v>4</v>
      </c>
      <c r="G8376" s="15" t="s">
        <v>1204</v>
      </c>
      <c r="H8376" s="1" t="s">
        <v>1206</v>
      </c>
      <c r="I8376" s="2" t="s">
        <v>1207</v>
      </c>
      <c r="J8376" s="6" t="s">
        <v>4</v>
      </c>
      <c r="K8376" s="6" t="s">
        <v>4</v>
      </c>
      <c r="L8376" s="6" t="s">
        <v>4</v>
      </c>
      <c r="M8376" s="6" t="s">
        <v>5</v>
      </c>
      <c r="N8376" s="6" t="s">
        <v>9027</v>
      </c>
      <c r="O8376" s="16">
        <v>44923</v>
      </c>
      <c r="P8376" s="6" t="s">
        <v>7</v>
      </c>
      <c r="Q8376" s="18">
        <v>22510.14</v>
      </c>
      <c r="R8376" s="18">
        <v>0</v>
      </c>
      <c r="S8376" s="18">
        <v>22510.14</v>
      </c>
      <c r="T8376" s="18">
        <v>0</v>
      </c>
      <c r="U8376" s="10">
        <f t="shared" si="262"/>
        <v>0</v>
      </c>
      <c r="V8376" s="20">
        <f t="shared" si="263"/>
        <v>0</v>
      </c>
    </row>
    <row r="8377" spans="1:22" outlineLevel="3" x14ac:dyDescent="0.35">
      <c r="H8377" s="14" t="s">
        <v>11554</v>
      </c>
      <c r="O8377" s="16"/>
      <c r="Q8377" s="18">
        <f>SUBTOTAL(9,Q8375:Q8376)</f>
        <v>45020.28</v>
      </c>
      <c r="R8377" s="18">
        <f>SUBTOTAL(9,R8375:R8376)</f>
        <v>0</v>
      </c>
      <c r="S8377" s="18">
        <f>SUBTOTAL(9,S8375:S8376)</f>
        <v>45020.28</v>
      </c>
      <c r="T8377" s="18">
        <f>SUBTOTAL(9,T8375:T8376)</f>
        <v>0</v>
      </c>
      <c r="U8377" s="10">
        <f t="shared" si="262"/>
        <v>0</v>
      </c>
      <c r="V8377" s="20">
        <f t="shared" si="263"/>
        <v>0</v>
      </c>
    </row>
    <row r="8378" spans="1:22" outlineLevel="2" x14ac:dyDescent="0.35">
      <c r="C8378" s="13" t="s">
        <v>11149</v>
      </c>
      <c r="O8378" s="16"/>
      <c r="Q8378" s="18">
        <f>SUBTOTAL(9,Q8375:Q8376)</f>
        <v>45020.28</v>
      </c>
      <c r="R8378" s="18">
        <f>SUBTOTAL(9,R8375:R8376)</f>
        <v>0</v>
      </c>
      <c r="S8378" s="18">
        <f>SUBTOTAL(9,S8375:S8376)</f>
        <v>45020.28</v>
      </c>
      <c r="T8378" s="18">
        <f>SUBTOTAL(9,T8375:T8376)</f>
        <v>0</v>
      </c>
      <c r="U8378" s="10">
        <f t="shared" si="262"/>
        <v>0</v>
      </c>
      <c r="V8378" s="20">
        <f t="shared" si="263"/>
        <v>0</v>
      </c>
    </row>
    <row r="8379" spans="1:22" outlineLevel="4" x14ac:dyDescent="0.35">
      <c r="A8379" s="6" t="s">
        <v>1200</v>
      </c>
      <c r="B8379" s="6" t="s">
        <v>1201</v>
      </c>
      <c r="C8379" s="12" t="s">
        <v>9028</v>
      </c>
      <c r="D8379" s="5" t="s">
        <v>9029</v>
      </c>
      <c r="E8379" s="6" t="s">
        <v>9029</v>
      </c>
      <c r="F8379" s="1" t="s">
        <v>4</v>
      </c>
      <c r="G8379" s="15" t="s">
        <v>1204</v>
      </c>
      <c r="H8379" s="1" t="s">
        <v>1206</v>
      </c>
      <c r="I8379" s="2" t="s">
        <v>1207</v>
      </c>
      <c r="J8379" s="6" t="s">
        <v>4</v>
      </c>
      <c r="K8379" s="6" t="s">
        <v>4</v>
      </c>
      <c r="L8379" s="6" t="s">
        <v>4</v>
      </c>
      <c r="M8379" s="6" t="s">
        <v>5</v>
      </c>
      <c r="N8379" s="6" t="s">
        <v>9030</v>
      </c>
      <c r="O8379" s="16">
        <v>44831</v>
      </c>
      <c r="P8379" s="6" t="s">
        <v>7</v>
      </c>
      <c r="Q8379" s="18">
        <v>130084.65</v>
      </c>
      <c r="R8379" s="18">
        <v>0</v>
      </c>
      <c r="S8379" s="18">
        <v>130084.65</v>
      </c>
      <c r="T8379" s="18">
        <v>0</v>
      </c>
      <c r="U8379" s="10">
        <f t="shared" si="262"/>
        <v>0</v>
      </c>
      <c r="V8379" s="20">
        <f t="shared" si="263"/>
        <v>0</v>
      </c>
    </row>
    <row r="8380" spans="1:22" outlineLevel="4" x14ac:dyDescent="0.35">
      <c r="A8380" s="6" t="s">
        <v>1200</v>
      </c>
      <c r="B8380" s="6" t="s">
        <v>1201</v>
      </c>
      <c r="C8380" s="12" t="s">
        <v>9028</v>
      </c>
      <c r="D8380" s="5" t="s">
        <v>9029</v>
      </c>
      <c r="E8380" s="6" t="s">
        <v>9029</v>
      </c>
      <c r="F8380" s="1" t="s">
        <v>4</v>
      </c>
      <c r="G8380" s="15" t="s">
        <v>1204</v>
      </c>
      <c r="H8380" s="1" t="s">
        <v>1206</v>
      </c>
      <c r="I8380" s="2" t="s">
        <v>1207</v>
      </c>
      <c r="J8380" s="6" t="s">
        <v>4</v>
      </c>
      <c r="K8380" s="6" t="s">
        <v>4</v>
      </c>
      <c r="L8380" s="6" t="s">
        <v>4</v>
      </c>
      <c r="M8380" s="6" t="s">
        <v>5</v>
      </c>
      <c r="N8380" s="6" t="s">
        <v>9031</v>
      </c>
      <c r="O8380" s="16">
        <v>44923</v>
      </c>
      <c r="P8380" s="6" t="s">
        <v>7</v>
      </c>
      <c r="Q8380" s="18">
        <v>130084.64</v>
      </c>
      <c r="R8380" s="18">
        <v>0</v>
      </c>
      <c r="S8380" s="18">
        <v>130084.64</v>
      </c>
      <c r="T8380" s="18">
        <v>0</v>
      </c>
      <c r="U8380" s="10">
        <f t="shared" si="262"/>
        <v>0</v>
      </c>
      <c r="V8380" s="20">
        <f t="shared" si="263"/>
        <v>0</v>
      </c>
    </row>
    <row r="8381" spans="1:22" outlineLevel="3" x14ac:dyDescent="0.35">
      <c r="H8381" s="14" t="s">
        <v>11554</v>
      </c>
      <c r="O8381" s="16"/>
      <c r="Q8381" s="18">
        <f>SUBTOTAL(9,Q8379:Q8380)</f>
        <v>260169.28999999998</v>
      </c>
      <c r="R8381" s="18">
        <f>SUBTOTAL(9,R8379:R8380)</f>
        <v>0</v>
      </c>
      <c r="S8381" s="18">
        <f>SUBTOTAL(9,S8379:S8380)</f>
        <v>260169.28999999998</v>
      </c>
      <c r="T8381" s="18">
        <f>SUBTOTAL(9,T8379:T8380)</f>
        <v>0</v>
      </c>
      <c r="U8381" s="10">
        <f t="shared" si="262"/>
        <v>0</v>
      </c>
      <c r="V8381" s="20">
        <f t="shared" si="263"/>
        <v>0</v>
      </c>
    </row>
    <row r="8382" spans="1:22" outlineLevel="2" x14ac:dyDescent="0.35">
      <c r="C8382" s="13" t="s">
        <v>11150</v>
      </c>
      <c r="O8382" s="16"/>
      <c r="Q8382" s="18">
        <f>SUBTOTAL(9,Q8379:Q8380)</f>
        <v>260169.28999999998</v>
      </c>
      <c r="R8382" s="18">
        <f>SUBTOTAL(9,R8379:R8380)</f>
        <v>0</v>
      </c>
      <c r="S8382" s="18">
        <f>SUBTOTAL(9,S8379:S8380)</f>
        <v>260169.28999999998</v>
      </c>
      <c r="T8382" s="18">
        <f>SUBTOTAL(9,T8379:T8380)</f>
        <v>0</v>
      </c>
      <c r="U8382" s="10">
        <f t="shared" si="262"/>
        <v>0</v>
      </c>
      <c r="V8382" s="20">
        <f t="shared" si="263"/>
        <v>0</v>
      </c>
    </row>
    <row r="8383" spans="1:22" outlineLevel="4" x14ac:dyDescent="0.35">
      <c r="A8383" s="6" t="s">
        <v>1200</v>
      </c>
      <c r="B8383" s="6" t="s">
        <v>1201</v>
      </c>
      <c r="C8383" s="12" t="s">
        <v>9032</v>
      </c>
      <c r="D8383" s="5" t="s">
        <v>9033</v>
      </c>
      <c r="E8383" s="6" t="s">
        <v>9033</v>
      </c>
      <c r="F8383" s="1" t="s">
        <v>4</v>
      </c>
      <c r="G8383" s="15" t="s">
        <v>1204</v>
      </c>
      <c r="H8383" s="1" t="s">
        <v>1206</v>
      </c>
      <c r="I8383" s="2" t="s">
        <v>1207</v>
      </c>
      <c r="J8383" s="6" t="s">
        <v>4</v>
      </c>
      <c r="K8383" s="6" t="s">
        <v>4</v>
      </c>
      <c r="L8383" s="6" t="s">
        <v>4</v>
      </c>
      <c r="M8383" s="6" t="s">
        <v>5</v>
      </c>
      <c r="N8383" s="6" t="s">
        <v>9034</v>
      </c>
      <c r="O8383" s="16">
        <v>44831</v>
      </c>
      <c r="P8383" s="6" t="s">
        <v>7</v>
      </c>
      <c r="Q8383" s="18">
        <v>10056.120000000001</v>
      </c>
      <c r="R8383" s="18">
        <v>0</v>
      </c>
      <c r="S8383" s="18">
        <v>10056.120000000001</v>
      </c>
      <c r="T8383" s="18">
        <v>0</v>
      </c>
      <c r="U8383" s="10">
        <f t="shared" si="262"/>
        <v>0</v>
      </c>
      <c r="V8383" s="20">
        <f t="shared" si="263"/>
        <v>0</v>
      </c>
    </row>
    <row r="8384" spans="1:22" outlineLevel="4" x14ac:dyDescent="0.35">
      <c r="A8384" s="6" t="s">
        <v>1200</v>
      </c>
      <c r="B8384" s="6" t="s">
        <v>1201</v>
      </c>
      <c r="C8384" s="12" t="s">
        <v>9032</v>
      </c>
      <c r="D8384" s="5" t="s">
        <v>9033</v>
      </c>
      <c r="E8384" s="6" t="s">
        <v>9033</v>
      </c>
      <c r="F8384" s="1" t="s">
        <v>4</v>
      </c>
      <c r="G8384" s="15" t="s">
        <v>1204</v>
      </c>
      <c r="H8384" s="1" t="s">
        <v>1206</v>
      </c>
      <c r="I8384" s="2" t="s">
        <v>1207</v>
      </c>
      <c r="J8384" s="6" t="s">
        <v>4</v>
      </c>
      <c r="K8384" s="6" t="s">
        <v>4</v>
      </c>
      <c r="L8384" s="6" t="s">
        <v>4</v>
      </c>
      <c r="M8384" s="6" t="s">
        <v>5</v>
      </c>
      <c r="N8384" s="6" t="s">
        <v>9035</v>
      </c>
      <c r="O8384" s="16">
        <v>44923</v>
      </c>
      <c r="P8384" s="6" t="s">
        <v>7</v>
      </c>
      <c r="Q8384" s="18">
        <v>10056.11</v>
      </c>
      <c r="R8384" s="18">
        <v>0</v>
      </c>
      <c r="S8384" s="18">
        <v>10056.11</v>
      </c>
      <c r="T8384" s="18">
        <v>0</v>
      </c>
      <c r="U8384" s="10">
        <f t="shared" si="262"/>
        <v>0</v>
      </c>
      <c r="V8384" s="20">
        <f t="shared" si="263"/>
        <v>0</v>
      </c>
    </row>
    <row r="8385" spans="1:22" outlineLevel="3" x14ac:dyDescent="0.35">
      <c r="H8385" s="14" t="s">
        <v>11554</v>
      </c>
      <c r="O8385" s="16"/>
      <c r="Q8385" s="18">
        <f>SUBTOTAL(9,Q8383:Q8384)</f>
        <v>20112.230000000003</v>
      </c>
      <c r="R8385" s="18">
        <f>SUBTOTAL(9,R8383:R8384)</f>
        <v>0</v>
      </c>
      <c r="S8385" s="18">
        <f>SUBTOTAL(9,S8383:S8384)</f>
        <v>20112.230000000003</v>
      </c>
      <c r="T8385" s="18">
        <f>SUBTOTAL(9,T8383:T8384)</f>
        <v>0</v>
      </c>
      <c r="U8385" s="10">
        <f t="shared" si="262"/>
        <v>0</v>
      </c>
      <c r="V8385" s="20">
        <f t="shared" si="263"/>
        <v>0</v>
      </c>
    </row>
    <row r="8386" spans="1:22" outlineLevel="2" x14ac:dyDescent="0.35">
      <c r="C8386" s="13" t="s">
        <v>11151</v>
      </c>
      <c r="O8386" s="16"/>
      <c r="Q8386" s="18">
        <f>SUBTOTAL(9,Q8383:Q8384)</f>
        <v>20112.230000000003</v>
      </c>
      <c r="R8386" s="18">
        <f>SUBTOTAL(9,R8383:R8384)</f>
        <v>0</v>
      </c>
      <c r="S8386" s="18">
        <f>SUBTOTAL(9,S8383:S8384)</f>
        <v>20112.230000000003</v>
      </c>
      <c r="T8386" s="18">
        <f>SUBTOTAL(9,T8383:T8384)</f>
        <v>0</v>
      </c>
      <c r="U8386" s="10">
        <f t="shared" si="262"/>
        <v>0</v>
      </c>
      <c r="V8386" s="20">
        <f t="shared" si="263"/>
        <v>0</v>
      </c>
    </row>
    <row r="8387" spans="1:22" outlineLevel="4" x14ac:dyDescent="0.35">
      <c r="A8387" s="6" t="s">
        <v>1200</v>
      </c>
      <c r="B8387" s="6" t="s">
        <v>1201</v>
      </c>
      <c r="C8387" s="12" t="s">
        <v>9036</v>
      </c>
      <c r="D8387" s="5" t="s">
        <v>9037</v>
      </c>
      <c r="E8387" s="6" t="s">
        <v>9037</v>
      </c>
      <c r="F8387" s="1" t="s">
        <v>4</v>
      </c>
      <c r="G8387" s="15" t="s">
        <v>1204</v>
      </c>
      <c r="H8387" s="1" t="s">
        <v>1206</v>
      </c>
      <c r="I8387" s="2" t="s">
        <v>1207</v>
      </c>
      <c r="J8387" s="6" t="s">
        <v>4</v>
      </c>
      <c r="K8387" s="6" t="s">
        <v>4</v>
      </c>
      <c r="L8387" s="6" t="s">
        <v>4</v>
      </c>
      <c r="M8387" s="6" t="s">
        <v>5</v>
      </c>
      <c r="N8387" s="6" t="s">
        <v>9038</v>
      </c>
      <c r="O8387" s="16">
        <v>44831</v>
      </c>
      <c r="P8387" s="6" t="s">
        <v>7</v>
      </c>
      <c r="Q8387" s="18">
        <v>71082.3</v>
      </c>
      <c r="R8387" s="18">
        <v>0</v>
      </c>
      <c r="S8387" s="18">
        <v>71082.3</v>
      </c>
      <c r="T8387" s="18">
        <v>0</v>
      </c>
      <c r="U8387" s="10">
        <f t="shared" ref="U8387:U8450" si="264">Q8387-R8387-S8387-T8387</f>
        <v>0</v>
      </c>
      <c r="V8387" s="20">
        <f t="shared" ref="V8387:V8450" si="265">Q8387-R8387-S8387-T8387</f>
        <v>0</v>
      </c>
    </row>
    <row r="8388" spans="1:22" outlineLevel="4" x14ac:dyDescent="0.35">
      <c r="A8388" s="6" t="s">
        <v>1200</v>
      </c>
      <c r="B8388" s="6" t="s">
        <v>1201</v>
      </c>
      <c r="C8388" s="12" t="s">
        <v>9036</v>
      </c>
      <c r="D8388" s="5" t="s">
        <v>9037</v>
      </c>
      <c r="E8388" s="6" t="s">
        <v>9037</v>
      </c>
      <c r="F8388" s="1" t="s">
        <v>4</v>
      </c>
      <c r="G8388" s="15" t="s">
        <v>1204</v>
      </c>
      <c r="H8388" s="1" t="s">
        <v>1206</v>
      </c>
      <c r="I8388" s="2" t="s">
        <v>1207</v>
      </c>
      <c r="J8388" s="6" t="s">
        <v>4</v>
      </c>
      <c r="K8388" s="6" t="s">
        <v>4</v>
      </c>
      <c r="L8388" s="6" t="s">
        <v>4</v>
      </c>
      <c r="M8388" s="6" t="s">
        <v>5</v>
      </c>
      <c r="N8388" s="6" t="s">
        <v>9039</v>
      </c>
      <c r="O8388" s="16">
        <v>44923</v>
      </c>
      <c r="P8388" s="6" t="s">
        <v>7</v>
      </c>
      <c r="Q8388" s="18">
        <v>71082.28</v>
      </c>
      <c r="R8388" s="18">
        <v>0</v>
      </c>
      <c r="S8388" s="18">
        <v>71082.28</v>
      </c>
      <c r="T8388" s="18">
        <v>0</v>
      </c>
      <c r="U8388" s="10">
        <f t="shared" si="264"/>
        <v>0</v>
      </c>
      <c r="V8388" s="20">
        <f t="shared" si="265"/>
        <v>0</v>
      </c>
    </row>
    <row r="8389" spans="1:22" outlineLevel="3" x14ac:dyDescent="0.35">
      <c r="H8389" s="14" t="s">
        <v>11554</v>
      </c>
      <c r="O8389" s="16"/>
      <c r="Q8389" s="18">
        <f>SUBTOTAL(9,Q8387:Q8388)</f>
        <v>142164.58000000002</v>
      </c>
      <c r="R8389" s="18">
        <f>SUBTOTAL(9,R8387:R8388)</f>
        <v>0</v>
      </c>
      <c r="S8389" s="18">
        <f>SUBTOTAL(9,S8387:S8388)</f>
        <v>142164.58000000002</v>
      </c>
      <c r="T8389" s="18">
        <f>SUBTOTAL(9,T8387:T8388)</f>
        <v>0</v>
      </c>
      <c r="U8389" s="10">
        <f t="shared" si="264"/>
        <v>0</v>
      </c>
      <c r="V8389" s="20">
        <f t="shared" si="265"/>
        <v>0</v>
      </c>
    </row>
    <row r="8390" spans="1:22" outlineLevel="2" x14ac:dyDescent="0.35">
      <c r="C8390" s="13" t="s">
        <v>11152</v>
      </c>
      <c r="O8390" s="16"/>
      <c r="Q8390" s="18">
        <f>SUBTOTAL(9,Q8387:Q8388)</f>
        <v>142164.58000000002</v>
      </c>
      <c r="R8390" s="18">
        <f>SUBTOTAL(9,R8387:R8388)</f>
        <v>0</v>
      </c>
      <c r="S8390" s="18">
        <f>SUBTOTAL(9,S8387:S8388)</f>
        <v>142164.58000000002</v>
      </c>
      <c r="T8390" s="18">
        <f>SUBTOTAL(9,T8387:T8388)</f>
        <v>0</v>
      </c>
      <c r="U8390" s="10">
        <f t="shared" si="264"/>
        <v>0</v>
      </c>
      <c r="V8390" s="20">
        <f t="shared" si="265"/>
        <v>0</v>
      </c>
    </row>
    <row r="8391" spans="1:22" outlineLevel="4" x14ac:dyDescent="0.35">
      <c r="A8391" s="6" t="s">
        <v>1200</v>
      </c>
      <c r="B8391" s="6" t="s">
        <v>1201</v>
      </c>
      <c r="C8391" s="12" t="s">
        <v>9040</v>
      </c>
      <c r="D8391" s="5" t="s">
        <v>9041</v>
      </c>
      <c r="E8391" s="6" t="s">
        <v>9041</v>
      </c>
      <c r="F8391" s="1" t="s">
        <v>4</v>
      </c>
      <c r="G8391" s="15" t="s">
        <v>1204</v>
      </c>
      <c r="H8391" s="1" t="s">
        <v>1206</v>
      </c>
      <c r="I8391" s="2" t="s">
        <v>1207</v>
      </c>
      <c r="J8391" s="6" t="s">
        <v>4</v>
      </c>
      <c r="K8391" s="6" t="s">
        <v>4</v>
      </c>
      <c r="L8391" s="6" t="s">
        <v>4</v>
      </c>
      <c r="M8391" s="6" t="s">
        <v>5</v>
      </c>
      <c r="N8391" s="6" t="s">
        <v>9042</v>
      </c>
      <c r="O8391" s="16">
        <v>44831</v>
      </c>
      <c r="P8391" s="6" t="s">
        <v>7</v>
      </c>
      <c r="Q8391" s="18">
        <v>53636.47</v>
      </c>
      <c r="R8391" s="18">
        <v>0</v>
      </c>
      <c r="S8391" s="18">
        <v>53636.47</v>
      </c>
      <c r="T8391" s="18">
        <v>0</v>
      </c>
      <c r="U8391" s="10">
        <f t="shared" si="264"/>
        <v>0</v>
      </c>
      <c r="V8391" s="20">
        <f t="shared" si="265"/>
        <v>0</v>
      </c>
    </row>
    <row r="8392" spans="1:22" outlineLevel="4" x14ac:dyDescent="0.35">
      <c r="A8392" s="6" t="s">
        <v>1200</v>
      </c>
      <c r="B8392" s="6" t="s">
        <v>1201</v>
      </c>
      <c r="C8392" s="12" t="s">
        <v>9040</v>
      </c>
      <c r="D8392" s="5" t="s">
        <v>9041</v>
      </c>
      <c r="E8392" s="6" t="s">
        <v>9041</v>
      </c>
      <c r="F8392" s="1" t="s">
        <v>4</v>
      </c>
      <c r="G8392" s="15" t="s">
        <v>1204</v>
      </c>
      <c r="H8392" s="1" t="s">
        <v>1206</v>
      </c>
      <c r="I8392" s="2" t="s">
        <v>1207</v>
      </c>
      <c r="J8392" s="6" t="s">
        <v>4</v>
      </c>
      <c r="K8392" s="6" t="s">
        <v>4</v>
      </c>
      <c r="L8392" s="6" t="s">
        <v>4</v>
      </c>
      <c r="M8392" s="6" t="s">
        <v>5</v>
      </c>
      <c r="N8392" s="6" t="s">
        <v>9043</v>
      </c>
      <c r="O8392" s="16">
        <v>44923</v>
      </c>
      <c r="P8392" s="6" t="s">
        <v>7</v>
      </c>
      <c r="Q8392" s="18">
        <v>53636.45</v>
      </c>
      <c r="R8392" s="18">
        <v>0</v>
      </c>
      <c r="S8392" s="18">
        <v>53636.45</v>
      </c>
      <c r="T8392" s="18">
        <v>0</v>
      </c>
      <c r="U8392" s="10">
        <f t="shared" si="264"/>
        <v>0</v>
      </c>
      <c r="V8392" s="20">
        <f t="shared" si="265"/>
        <v>0</v>
      </c>
    </row>
    <row r="8393" spans="1:22" outlineLevel="3" x14ac:dyDescent="0.35">
      <c r="H8393" s="14" t="s">
        <v>11554</v>
      </c>
      <c r="O8393" s="16"/>
      <c r="Q8393" s="18">
        <f>SUBTOTAL(9,Q8391:Q8392)</f>
        <v>107272.92</v>
      </c>
      <c r="R8393" s="18">
        <f>SUBTOTAL(9,R8391:R8392)</f>
        <v>0</v>
      </c>
      <c r="S8393" s="18">
        <f>SUBTOTAL(9,S8391:S8392)</f>
        <v>107272.92</v>
      </c>
      <c r="T8393" s="18">
        <f>SUBTOTAL(9,T8391:T8392)</f>
        <v>0</v>
      </c>
      <c r="U8393" s="10">
        <f t="shared" si="264"/>
        <v>0</v>
      </c>
      <c r="V8393" s="20">
        <f t="shared" si="265"/>
        <v>0</v>
      </c>
    </row>
    <row r="8394" spans="1:22" outlineLevel="2" x14ac:dyDescent="0.35">
      <c r="C8394" s="13" t="s">
        <v>11153</v>
      </c>
      <c r="O8394" s="16"/>
      <c r="Q8394" s="18">
        <f>SUBTOTAL(9,Q8391:Q8392)</f>
        <v>107272.92</v>
      </c>
      <c r="R8394" s="18">
        <f>SUBTOTAL(9,R8391:R8392)</f>
        <v>0</v>
      </c>
      <c r="S8394" s="18">
        <f>SUBTOTAL(9,S8391:S8392)</f>
        <v>107272.92</v>
      </c>
      <c r="T8394" s="18">
        <f>SUBTOTAL(9,T8391:T8392)</f>
        <v>0</v>
      </c>
      <c r="U8394" s="10">
        <f t="shared" si="264"/>
        <v>0</v>
      </c>
      <c r="V8394" s="20">
        <f t="shared" si="265"/>
        <v>0</v>
      </c>
    </row>
    <row r="8395" spans="1:22" outlineLevel="4" x14ac:dyDescent="0.35">
      <c r="A8395" s="6" t="s">
        <v>1200</v>
      </c>
      <c r="B8395" s="6" t="s">
        <v>1201</v>
      </c>
      <c r="C8395" s="12" t="s">
        <v>9044</v>
      </c>
      <c r="D8395" s="5" t="s">
        <v>9045</v>
      </c>
      <c r="E8395" s="6" t="s">
        <v>9045</v>
      </c>
      <c r="F8395" s="1" t="s">
        <v>4</v>
      </c>
      <c r="G8395" s="15" t="s">
        <v>1204</v>
      </c>
      <c r="H8395" s="1" t="s">
        <v>1206</v>
      </c>
      <c r="I8395" s="2" t="s">
        <v>1207</v>
      </c>
      <c r="J8395" s="6" t="s">
        <v>4</v>
      </c>
      <c r="K8395" s="6" t="s">
        <v>4</v>
      </c>
      <c r="L8395" s="6" t="s">
        <v>4</v>
      </c>
      <c r="M8395" s="6" t="s">
        <v>5</v>
      </c>
      <c r="N8395" s="6" t="s">
        <v>9046</v>
      </c>
      <c r="O8395" s="16">
        <v>44831</v>
      </c>
      <c r="P8395" s="6" t="s">
        <v>7</v>
      </c>
      <c r="Q8395" s="18">
        <v>32184.23</v>
      </c>
      <c r="R8395" s="18">
        <v>0</v>
      </c>
      <c r="S8395" s="18">
        <v>32184.23</v>
      </c>
      <c r="T8395" s="18">
        <v>0</v>
      </c>
      <c r="U8395" s="10">
        <f t="shared" si="264"/>
        <v>0</v>
      </c>
      <c r="V8395" s="20">
        <f t="shared" si="265"/>
        <v>0</v>
      </c>
    </row>
    <row r="8396" spans="1:22" outlineLevel="4" x14ac:dyDescent="0.35">
      <c r="A8396" s="6" t="s">
        <v>1200</v>
      </c>
      <c r="B8396" s="6" t="s">
        <v>1201</v>
      </c>
      <c r="C8396" s="12" t="s">
        <v>9044</v>
      </c>
      <c r="D8396" s="5" t="s">
        <v>9045</v>
      </c>
      <c r="E8396" s="6" t="s">
        <v>9045</v>
      </c>
      <c r="F8396" s="1" t="s">
        <v>4</v>
      </c>
      <c r="G8396" s="15" t="s">
        <v>1204</v>
      </c>
      <c r="H8396" s="1" t="s">
        <v>1206</v>
      </c>
      <c r="I8396" s="2" t="s">
        <v>1207</v>
      </c>
      <c r="J8396" s="6" t="s">
        <v>4</v>
      </c>
      <c r="K8396" s="6" t="s">
        <v>4</v>
      </c>
      <c r="L8396" s="6" t="s">
        <v>4</v>
      </c>
      <c r="M8396" s="6" t="s">
        <v>5</v>
      </c>
      <c r="N8396" s="6" t="s">
        <v>9047</v>
      </c>
      <c r="O8396" s="16">
        <v>44923</v>
      </c>
      <c r="P8396" s="6" t="s">
        <v>7</v>
      </c>
      <c r="Q8396" s="18">
        <v>32184.22</v>
      </c>
      <c r="R8396" s="18">
        <v>0</v>
      </c>
      <c r="S8396" s="18">
        <v>32184.22</v>
      </c>
      <c r="T8396" s="18">
        <v>0</v>
      </c>
      <c r="U8396" s="10">
        <f t="shared" si="264"/>
        <v>0</v>
      </c>
      <c r="V8396" s="20">
        <f t="shared" si="265"/>
        <v>0</v>
      </c>
    </row>
    <row r="8397" spans="1:22" outlineLevel="3" x14ac:dyDescent="0.35">
      <c r="H8397" s="14" t="s">
        <v>11554</v>
      </c>
      <c r="O8397" s="16"/>
      <c r="Q8397" s="18">
        <f>SUBTOTAL(9,Q8395:Q8396)</f>
        <v>64368.45</v>
      </c>
      <c r="R8397" s="18">
        <f>SUBTOTAL(9,R8395:R8396)</f>
        <v>0</v>
      </c>
      <c r="S8397" s="18">
        <f>SUBTOTAL(9,S8395:S8396)</f>
        <v>64368.45</v>
      </c>
      <c r="T8397" s="18">
        <f>SUBTOTAL(9,T8395:T8396)</f>
        <v>0</v>
      </c>
      <c r="U8397" s="10">
        <f t="shared" si="264"/>
        <v>0</v>
      </c>
      <c r="V8397" s="20">
        <f t="shared" si="265"/>
        <v>0</v>
      </c>
    </row>
    <row r="8398" spans="1:22" outlineLevel="2" x14ac:dyDescent="0.35">
      <c r="C8398" s="13" t="s">
        <v>11154</v>
      </c>
      <c r="O8398" s="16"/>
      <c r="Q8398" s="18">
        <f>SUBTOTAL(9,Q8395:Q8396)</f>
        <v>64368.45</v>
      </c>
      <c r="R8398" s="18">
        <f>SUBTOTAL(9,R8395:R8396)</f>
        <v>0</v>
      </c>
      <c r="S8398" s="18">
        <f>SUBTOTAL(9,S8395:S8396)</f>
        <v>64368.45</v>
      </c>
      <c r="T8398" s="18">
        <f>SUBTOTAL(9,T8395:T8396)</f>
        <v>0</v>
      </c>
      <c r="U8398" s="10">
        <f t="shared" si="264"/>
        <v>0</v>
      </c>
      <c r="V8398" s="20">
        <f t="shared" si="265"/>
        <v>0</v>
      </c>
    </row>
    <row r="8399" spans="1:22" outlineLevel="4" x14ac:dyDescent="0.35">
      <c r="A8399" s="6" t="s">
        <v>1200</v>
      </c>
      <c r="B8399" s="6" t="s">
        <v>1201</v>
      </c>
      <c r="C8399" s="12" t="s">
        <v>9048</v>
      </c>
      <c r="D8399" s="5" t="s">
        <v>9049</v>
      </c>
      <c r="E8399" s="6" t="s">
        <v>9049</v>
      </c>
      <c r="F8399" s="1" t="s">
        <v>4</v>
      </c>
      <c r="G8399" s="15" t="s">
        <v>1204</v>
      </c>
      <c r="H8399" s="1" t="s">
        <v>1206</v>
      </c>
      <c r="I8399" s="2" t="s">
        <v>1207</v>
      </c>
      <c r="J8399" s="6" t="s">
        <v>4</v>
      </c>
      <c r="K8399" s="6" t="s">
        <v>4</v>
      </c>
      <c r="L8399" s="6" t="s">
        <v>4</v>
      </c>
      <c r="M8399" s="6" t="s">
        <v>5</v>
      </c>
      <c r="N8399" s="6" t="s">
        <v>9050</v>
      </c>
      <c r="O8399" s="16">
        <v>44831</v>
      </c>
      <c r="P8399" s="6" t="s">
        <v>7</v>
      </c>
      <c r="Q8399" s="18">
        <v>7410.37</v>
      </c>
      <c r="R8399" s="18">
        <v>0</v>
      </c>
      <c r="S8399" s="18">
        <v>7410.37</v>
      </c>
      <c r="T8399" s="18">
        <v>0</v>
      </c>
      <c r="U8399" s="10">
        <f t="shared" si="264"/>
        <v>0</v>
      </c>
      <c r="V8399" s="20">
        <f t="shared" si="265"/>
        <v>0</v>
      </c>
    </row>
    <row r="8400" spans="1:22" outlineLevel="4" x14ac:dyDescent="0.35">
      <c r="A8400" s="6" t="s">
        <v>1200</v>
      </c>
      <c r="B8400" s="6" t="s">
        <v>1201</v>
      </c>
      <c r="C8400" s="12" t="s">
        <v>9048</v>
      </c>
      <c r="D8400" s="5" t="s">
        <v>9049</v>
      </c>
      <c r="E8400" s="6" t="s">
        <v>9049</v>
      </c>
      <c r="F8400" s="1" t="s">
        <v>4</v>
      </c>
      <c r="G8400" s="15" t="s">
        <v>1204</v>
      </c>
      <c r="H8400" s="1" t="s">
        <v>1206</v>
      </c>
      <c r="I8400" s="2" t="s">
        <v>1207</v>
      </c>
      <c r="J8400" s="6" t="s">
        <v>4</v>
      </c>
      <c r="K8400" s="6" t="s">
        <v>4</v>
      </c>
      <c r="L8400" s="6" t="s">
        <v>4</v>
      </c>
      <c r="M8400" s="6" t="s">
        <v>5</v>
      </c>
      <c r="N8400" s="6" t="s">
        <v>9051</v>
      </c>
      <c r="O8400" s="16">
        <v>44923</v>
      </c>
      <c r="P8400" s="6" t="s">
        <v>7</v>
      </c>
      <c r="Q8400" s="18">
        <v>7410.35</v>
      </c>
      <c r="R8400" s="18">
        <v>0</v>
      </c>
      <c r="S8400" s="18">
        <v>7410.35</v>
      </c>
      <c r="T8400" s="18">
        <v>0</v>
      </c>
      <c r="U8400" s="10">
        <f t="shared" si="264"/>
        <v>0</v>
      </c>
      <c r="V8400" s="20">
        <f t="shared" si="265"/>
        <v>0</v>
      </c>
    </row>
    <row r="8401" spans="1:22" outlineLevel="3" x14ac:dyDescent="0.35">
      <c r="H8401" s="14" t="s">
        <v>11554</v>
      </c>
      <c r="O8401" s="16"/>
      <c r="Q8401" s="18">
        <f>SUBTOTAL(9,Q8399:Q8400)</f>
        <v>14820.720000000001</v>
      </c>
      <c r="R8401" s="18">
        <f>SUBTOTAL(9,R8399:R8400)</f>
        <v>0</v>
      </c>
      <c r="S8401" s="18">
        <f>SUBTOTAL(9,S8399:S8400)</f>
        <v>14820.720000000001</v>
      </c>
      <c r="T8401" s="18">
        <f>SUBTOTAL(9,T8399:T8400)</f>
        <v>0</v>
      </c>
      <c r="U8401" s="10">
        <f t="shared" si="264"/>
        <v>0</v>
      </c>
      <c r="V8401" s="20">
        <f t="shared" si="265"/>
        <v>0</v>
      </c>
    </row>
    <row r="8402" spans="1:22" outlineLevel="2" x14ac:dyDescent="0.35">
      <c r="C8402" s="13" t="s">
        <v>11155</v>
      </c>
      <c r="O8402" s="16"/>
      <c r="Q8402" s="18">
        <f>SUBTOTAL(9,Q8399:Q8400)</f>
        <v>14820.720000000001</v>
      </c>
      <c r="R8402" s="18">
        <f>SUBTOTAL(9,R8399:R8400)</f>
        <v>0</v>
      </c>
      <c r="S8402" s="18">
        <f>SUBTOTAL(9,S8399:S8400)</f>
        <v>14820.720000000001</v>
      </c>
      <c r="T8402" s="18">
        <f>SUBTOTAL(9,T8399:T8400)</f>
        <v>0</v>
      </c>
      <c r="U8402" s="10">
        <f t="shared" si="264"/>
        <v>0</v>
      </c>
      <c r="V8402" s="20">
        <f t="shared" si="265"/>
        <v>0</v>
      </c>
    </row>
    <row r="8403" spans="1:22" outlineLevel="4" x14ac:dyDescent="0.35">
      <c r="A8403" s="6" t="s">
        <v>1200</v>
      </c>
      <c r="B8403" s="6" t="s">
        <v>1201</v>
      </c>
      <c r="C8403" s="12" t="s">
        <v>9052</v>
      </c>
      <c r="D8403" s="5" t="s">
        <v>9053</v>
      </c>
      <c r="E8403" s="6" t="s">
        <v>9053</v>
      </c>
      <c r="F8403" s="1" t="s">
        <v>4</v>
      </c>
      <c r="G8403" s="15" t="s">
        <v>1204</v>
      </c>
      <c r="H8403" s="1" t="s">
        <v>1206</v>
      </c>
      <c r="I8403" s="2" t="s">
        <v>1207</v>
      </c>
      <c r="J8403" s="6" t="s">
        <v>4</v>
      </c>
      <c r="K8403" s="6" t="s">
        <v>4</v>
      </c>
      <c r="L8403" s="6" t="s">
        <v>4</v>
      </c>
      <c r="M8403" s="6" t="s">
        <v>5</v>
      </c>
      <c r="N8403" s="6" t="s">
        <v>9054</v>
      </c>
      <c r="O8403" s="16">
        <v>44831</v>
      </c>
      <c r="P8403" s="6" t="s">
        <v>7</v>
      </c>
      <c r="Q8403" s="18">
        <v>6040.82</v>
      </c>
      <c r="R8403" s="18">
        <v>0</v>
      </c>
      <c r="S8403" s="18">
        <v>6040.82</v>
      </c>
      <c r="T8403" s="18">
        <v>0</v>
      </c>
      <c r="U8403" s="10">
        <f t="shared" si="264"/>
        <v>0</v>
      </c>
      <c r="V8403" s="20">
        <f t="shared" si="265"/>
        <v>0</v>
      </c>
    </row>
    <row r="8404" spans="1:22" outlineLevel="4" x14ac:dyDescent="0.35">
      <c r="A8404" s="6" t="s">
        <v>1200</v>
      </c>
      <c r="B8404" s="6" t="s">
        <v>1201</v>
      </c>
      <c r="C8404" s="12" t="s">
        <v>9052</v>
      </c>
      <c r="D8404" s="5" t="s">
        <v>9053</v>
      </c>
      <c r="E8404" s="6" t="s">
        <v>9053</v>
      </c>
      <c r="F8404" s="1" t="s">
        <v>4</v>
      </c>
      <c r="G8404" s="15" t="s">
        <v>1204</v>
      </c>
      <c r="H8404" s="1" t="s">
        <v>1206</v>
      </c>
      <c r="I8404" s="2" t="s">
        <v>1207</v>
      </c>
      <c r="J8404" s="6" t="s">
        <v>4</v>
      </c>
      <c r="K8404" s="6" t="s">
        <v>4</v>
      </c>
      <c r="L8404" s="6" t="s">
        <v>4</v>
      </c>
      <c r="M8404" s="6" t="s">
        <v>5</v>
      </c>
      <c r="N8404" s="6" t="s">
        <v>9055</v>
      </c>
      <c r="O8404" s="16">
        <v>44923</v>
      </c>
      <c r="P8404" s="6" t="s">
        <v>7</v>
      </c>
      <c r="Q8404" s="18">
        <v>6040.8</v>
      </c>
      <c r="R8404" s="18">
        <v>0</v>
      </c>
      <c r="S8404" s="18">
        <v>6040.8</v>
      </c>
      <c r="T8404" s="18">
        <v>0</v>
      </c>
      <c r="U8404" s="10">
        <f t="shared" si="264"/>
        <v>0</v>
      </c>
      <c r="V8404" s="20">
        <f t="shared" si="265"/>
        <v>0</v>
      </c>
    </row>
    <row r="8405" spans="1:22" outlineLevel="3" x14ac:dyDescent="0.35">
      <c r="H8405" s="14" t="s">
        <v>11554</v>
      </c>
      <c r="O8405" s="16"/>
      <c r="Q8405" s="18">
        <f>SUBTOTAL(9,Q8403:Q8404)</f>
        <v>12081.619999999999</v>
      </c>
      <c r="R8405" s="18">
        <f>SUBTOTAL(9,R8403:R8404)</f>
        <v>0</v>
      </c>
      <c r="S8405" s="18">
        <f>SUBTOTAL(9,S8403:S8404)</f>
        <v>12081.619999999999</v>
      </c>
      <c r="T8405" s="18">
        <f>SUBTOTAL(9,T8403:T8404)</f>
        <v>0</v>
      </c>
      <c r="U8405" s="10">
        <f t="shared" si="264"/>
        <v>0</v>
      </c>
      <c r="V8405" s="20">
        <f t="shared" si="265"/>
        <v>0</v>
      </c>
    </row>
    <row r="8406" spans="1:22" outlineLevel="2" x14ac:dyDescent="0.35">
      <c r="C8406" s="13" t="s">
        <v>11156</v>
      </c>
      <c r="O8406" s="16"/>
      <c r="Q8406" s="18">
        <f>SUBTOTAL(9,Q8403:Q8404)</f>
        <v>12081.619999999999</v>
      </c>
      <c r="R8406" s="18">
        <f>SUBTOTAL(9,R8403:R8404)</f>
        <v>0</v>
      </c>
      <c r="S8406" s="18">
        <f>SUBTOTAL(9,S8403:S8404)</f>
        <v>12081.619999999999</v>
      </c>
      <c r="T8406" s="18">
        <f>SUBTOTAL(9,T8403:T8404)</f>
        <v>0</v>
      </c>
      <c r="U8406" s="10">
        <f t="shared" si="264"/>
        <v>0</v>
      </c>
      <c r="V8406" s="20">
        <f t="shared" si="265"/>
        <v>0</v>
      </c>
    </row>
    <row r="8407" spans="1:22" outlineLevel="4" x14ac:dyDescent="0.35">
      <c r="A8407" s="6" t="s">
        <v>1200</v>
      </c>
      <c r="B8407" s="6" t="s">
        <v>1201</v>
      </c>
      <c r="C8407" s="12" t="s">
        <v>9056</v>
      </c>
      <c r="D8407" s="5" t="s">
        <v>9057</v>
      </c>
      <c r="E8407" s="6" t="s">
        <v>9057</v>
      </c>
      <c r="F8407" s="1" t="s">
        <v>4</v>
      </c>
      <c r="G8407" s="15" t="s">
        <v>1204</v>
      </c>
      <c r="H8407" s="1" t="s">
        <v>1206</v>
      </c>
      <c r="I8407" s="2" t="s">
        <v>1207</v>
      </c>
      <c r="J8407" s="6" t="s">
        <v>4</v>
      </c>
      <c r="K8407" s="6" t="s">
        <v>4</v>
      </c>
      <c r="L8407" s="6" t="s">
        <v>4</v>
      </c>
      <c r="M8407" s="6" t="s">
        <v>5</v>
      </c>
      <c r="N8407" s="6" t="s">
        <v>9058</v>
      </c>
      <c r="O8407" s="16">
        <v>44831</v>
      </c>
      <c r="P8407" s="6" t="s">
        <v>7</v>
      </c>
      <c r="Q8407" s="18">
        <v>3056.6</v>
      </c>
      <c r="R8407" s="18">
        <v>0</v>
      </c>
      <c r="S8407" s="18">
        <v>3056.6</v>
      </c>
      <c r="T8407" s="18">
        <v>0</v>
      </c>
      <c r="U8407" s="10">
        <f t="shared" si="264"/>
        <v>0</v>
      </c>
      <c r="V8407" s="20">
        <f t="shared" si="265"/>
        <v>0</v>
      </c>
    </row>
    <row r="8408" spans="1:22" outlineLevel="4" x14ac:dyDescent="0.35">
      <c r="A8408" s="6" t="s">
        <v>1200</v>
      </c>
      <c r="B8408" s="6" t="s">
        <v>1201</v>
      </c>
      <c r="C8408" s="12" t="s">
        <v>9056</v>
      </c>
      <c r="D8408" s="5" t="s">
        <v>9057</v>
      </c>
      <c r="E8408" s="6" t="s">
        <v>9057</v>
      </c>
      <c r="F8408" s="1" t="s">
        <v>4</v>
      </c>
      <c r="G8408" s="15" t="s">
        <v>1204</v>
      </c>
      <c r="H8408" s="1" t="s">
        <v>1206</v>
      </c>
      <c r="I8408" s="2" t="s">
        <v>1207</v>
      </c>
      <c r="J8408" s="6" t="s">
        <v>4</v>
      </c>
      <c r="K8408" s="6" t="s">
        <v>4</v>
      </c>
      <c r="L8408" s="6" t="s">
        <v>4</v>
      </c>
      <c r="M8408" s="6" t="s">
        <v>5</v>
      </c>
      <c r="N8408" s="6" t="s">
        <v>9059</v>
      </c>
      <c r="O8408" s="16">
        <v>44923</v>
      </c>
      <c r="P8408" s="6" t="s">
        <v>7</v>
      </c>
      <c r="Q8408" s="18">
        <v>3056.59</v>
      </c>
      <c r="R8408" s="18">
        <v>0</v>
      </c>
      <c r="S8408" s="18">
        <v>3056.59</v>
      </c>
      <c r="T8408" s="18">
        <v>0</v>
      </c>
      <c r="U8408" s="10">
        <f t="shared" si="264"/>
        <v>0</v>
      </c>
      <c r="V8408" s="20">
        <f t="shared" si="265"/>
        <v>0</v>
      </c>
    </row>
    <row r="8409" spans="1:22" outlineLevel="3" x14ac:dyDescent="0.35">
      <c r="H8409" s="14" t="s">
        <v>11554</v>
      </c>
      <c r="O8409" s="16"/>
      <c r="Q8409" s="18">
        <f>SUBTOTAL(9,Q8407:Q8408)</f>
        <v>6113.1900000000005</v>
      </c>
      <c r="R8409" s="18">
        <f>SUBTOTAL(9,R8407:R8408)</f>
        <v>0</v>
      </c>
      <c r="S8409" s="18">
        <f>SUBTOTAL(9,S8407:S8408)</f>
        <v>6113.1900000000005</v>
      </c>
      <c r="T8409" s="18">
        <f>SUBTOTAL(9,T8407:T8408)</f>
        <v>0</v>
      </c>
      <c r="U8409" s="10">
        <f t="shared" si="264"/>
        <v>0</v>
      </c>
      <c r="V8409" s="20">
        <f t="shared" si="265"/>
        <v>0</v>
      </c>
    </row>
    <row r="8410" spans="1:22" outlineLevel="2" x14ac:dyDescent="0.35">
      <c r="C8410" s="13" t="s">
        <v>11157</v>
      </c>
      <c r="O8410" s="16"/>
      <c r="Q8410" s="18">
        <f>SUBTOTAL(9,Q8407:Q8408)</f>
        <v>6113.1900000000005</v>
      </c>
      <c r="R8410" s="18">
        <f>SUBTOTAL(9,R8407:R8408)</f>
        <v>0</v>
      </c>
      <c r="S8410" s="18">
        <f>SUBTOTAL(9,S8407:S8408)</f>
        <v>6113.1900000000005</v>
      </c>
      <c r="T8410" s="18">
        <f>SUBTOTAL(9,T8407:T8408)</f>
        <v>0</v>
      </c>
      <c r="U8410" s="10">
        <f t="shared" si="264"/>
        <v>0</v>
      </c>
      <c r="V8410" s="20">
        <f t="shared" si="265"/>
        <v>0</v>
      </c>
    </row>
    <row r="8411" spans="1:22" outlineLevel="4" x14ac:dyDescent="0.35">
      <c r="A8411" s="6" t="s">
        <v>1200</v>
      </c>
      <c r="B8411" s="6" t="s">
        <v>1201</v>
      </c>
      <c r="C8411" s="12" t="s">
        <v>9060</v>
      </c>
      <c r="D8411" s="5" t="s">
        <v>9061</v>
      </c>
      <c r="E8411" s="6" t="s">
        <v>9061</v>
      </c>
      <c r="F8411" s="1" t="s">
        <v>4</v>
      </c>
      <c r="G8411" s="15" t="s">
        <v>1204</v>
      </c>
      <c r="H8411" s="1" t="s">
        <v>1206</v>
      </c>
      <c r="I8411" s="2" t="s">
        <v>1207</v>
      </c>
      <c r="J8411" s="6" t="s">
        <v>4</v>
      </c>
      <c r="K8411" s="6" t="s">
        <v>4</v>
      </c>
      <c r="L8411" s="6" t="s">
        <v>4</v>
      </c>
      <c r="M8411" s="6" t="s">
        <v>5</v>
      </c>
      <c r="N8411" s="6" t="s">
        <v>9062</v>
      </c>
      <c r="O8411" s="16">
        <v>44831</v>
      </c>
      <c r="P8411" s="6" t="s">
        <v>7</v>
      </c>
      <c r="Q8411" s="18">
        <v>21783.39</v>
      </c>
      <c r="R8411" s="18">
        <v>0</v>
      </c>
      <c r="S8411" s="18">
        <v>21783.39</v>
      </c>
      <c r="T8411" s="18">
        <v>0</v>
      </c>
      <c r="U8411" s="10">
        <f t="shared" si="264"/>
        <v>0</v>
      </c>
      <c r="V8411" s="20">
        <f t="shared" si="265"/>
        <v>0</v>
      </c>
    </row>
    <row r="8412" spans="1:22" outlineLevel="4" x14ac:dyDescent="0.35">
      <c r="A8412" s="6" t="s">
        <v>1200</v>
      </c>
      <c r="B8412" s="6" t="s">
        <v>1201</v>
      </c>
      <c r="C8412" s="12" t="s">
        <v>9060</v>
      </c>
      <c r="D8412" s="5" t="s">
        <v>9061</v>
      </c>
      <c r="E8412" s="6" t="s">
        <v>9061</v>
      </c>
      <c r="F8412" s="1" t="s">
        <v>4</v>
      </c>
      <c r="G8412" s="15" t="s">
        <v>1204</v>
      </c>
      <c r="H8412" s="1" t="s">
        <v>1206</v>
      </c>
      <c r="I8412" s="2" t="s">
        <v>1207</v>
      </c>
      <c r="J8412" s="6" t="s">
        <v>4</v>
      </c>
      <c r="K8412" s="6" t="s">
        <v>4</v>
      </c>
      <c r="L8412" s="6" t="s">
        <v>4</v>
      </c>
      <c r="M8412" s="6" t="s">
        <v>5</v>
      </c>
      <c r="N8412" s="6" t="s">
        <v>9063</v>
      </c>
      <c r="O8412" s="16">
        <v>44923</v>
      </c>
      <c r="P8412" s="6" t="s">
        <v>7</v>
      </c>
      <c r="Q8412" s="18">
        <v>21783.38</v>
      </c>
      <c r="R8412" s="18">
        <v>0</v>
      </c>
      <c r="S8412" s="18">
        <v>21783.38</v>
      </c>
      <c r="T8412" s="18">
        <v>0</v>
      </c>
      <c r="U8412" s="10">
        <f t="shared" si="264"/>
        <v>0</v>
      </c>
      <c r="V8412" s="20">
        <f t="shared" si="265"/>
        <v>0</v>
      </c>
    </row>
    <row r="8413" spans="1:22" outlineLevel="3" x14ac:dyDescent="0.35">
      <c r="H8413" s="14" t="s">
        <v>11554</v>
      </c>
      <c r="O8413" s="16"/>
      <c r="Q8413" s="18">
        <f>SUBTOTAL(9,Q8411:Q8412)</f>
        <v>43566.770000000004</v>
      </c>
      <c r="R8413" s="18">
        <f>SUBTOTAL(9,R8411:R8412)</f>
        <v>0</v>
      </c>
      <c r="S8413" s="18">
        <f>SUBTOTAL(9,S8411:S8412)</f>
        <v>43566.770000000004</v>
      </c>
      <c r="T8413" s="18">
        <f>SUBTOTAL(9,T8411:T8412)</f>
        <v>0</v>
      </c>
      <c r="U8413" s="10">
        <f t="shared" si="264"/>
        <v>0</v>
      </c>
      <c r="V8413" s="20">
        <f t="shared" si="265"/>
        <v>0</v>
      </c>
    </row>
    <row r="8414" spans="1:22" outlineLevel="2" x14ac:dyDescent="0.35">
      <c r="C8414" s="13" t="s">
        <v>11158</v>
      </c>
      <c r="O8414" s="16"/>
      <c r="Q8414" s="18">
        <f>SUBTOTAL(9,Q8411:Q8412)</f>
        <v>43566.770000000004</v>
      </c>
      <c r="R8414" s="18">
        <f>SUBTOTAL(9,R8411:R8412)</f>
        <v>0</v>
      </c>
      <c r="S8414" s="18">
        <f>SUBTOTAL(9,S8411:S8412)</f>
        <v>43566.770000000004</v>
      </c>
      <c r="T8414" s="18">
        <f>SUBTOTAL(9,T8411:T8412)</f>
        <v>0</v>
      </c>
      <c r="U8414" s="10">
        <f t="shared" si="264"/>
        <v>0</v>
      </c>
      <c r="V8414" s="20">
        <f t="shared" si="265"/>
        <v>0</v>
      </c>
    </row>
    <row r="8415" spans="1:22" outlineLevel="4" x14ac:dyDescent="0.35">
      <c r="A8415" s="6" t="s">
        <v>1200</v>
      </c>
      <c r="B8415" s="6" t="s">
        <v>1201</v>
      </c>
      <c r="C8415" s="12" t="s">
        <v>9064</v>
      </c>
      <c r="D8415" s="5" t="s">
        <v>9065</v>
      </c>
      <c r="E8415" s="6" t="s">
        <v>9065</v>
      </c>
      <c r="F8415" s="1" t="s">
        <v>4</v>
      </c>
      <c r="G8415" s="15" t="s">
        <v>1204</v>
      </c>
      <c r="H8415" s="1" t="s">
        <v>1206</v>
      </c>
      <c r="I8415" s="2" t="s">
        <v>1207</v>
      </c>
      <c r="J8415" s="6" t="s">
        <v>4</v>
      </c>
      <c r="K8415" s="6" t="s">
        <v>4</v>
      </c>
      <c r="L8415" s="6" t="s">
        <v>4</v>
      </c>
      <c r="M8415" s="6" t="s">
        <v>5</v>
      </c>
      <c r="N8415" s="6" t="s">
        <v>9066</v>
      </c>
      <c r="O8415" s="16">
        <v>44831</v>
      </c>
      <c r="P8415" s="6" t="s">
        <v>7</v>
      </c>
      <c r="Q8415" s="18">
        <v>21863.54</v>
      </c>
      <c r="R8415" s="18">
        <v>0</v>
      </c>
      <c r="S8415" s="18">
        <v>21863.54</v>
      </c>
      <c r="T8415" s="18">
        <v>0</v>
      </c>
      <c r="U8415" s="10">
        <f t="shared" si="264"/>
        <v>0</v>
      </c>
      <c r="V8415" s="20">
        <f t="shared" si="265"/>
        <v>0</v>
      </c>
    </row>
    <row r="8416" spans="1:22" outlineLevel="4" x14ac:dyDescent="0.35">
      <c r="A8416" s="6" t="s">
        <v>1200</v>
      </c>
      <c r="B8416" s="6" t="s">
        <v>1201</v>
      </c>
      <c r="C8416" s="12" t="s">
        <v>9064</v>
      </c>
      <c r="D8416" s="5" t="s">
        <v>9065</v>
      </c>
      <c r="E8416" s="6" t="s">
        <v>9065</v>
      </c>
      <c r="F8416" s="1" t="s">
        <v>4</v>
      </c>
      <c r="G8416" s="15" t="s">
        <v>1204</v>
      </c>
      <c r="H8416" s="1" t="s">
        <v>1206</v>
      </c>
      <c r="I8416" s="2" t="s">
        <v>1207</v>
      </c>
      <c r="J8416" s="6" t="s">
        <v>4</v>
      </c>
      <c r="K8416" s="6" t="s">
        <v>4</v>
      </c>
      <c r="L8416" s="6" t="s">
        <v>4</v>
      </c>
      <c r="M8416" s="6" t="s">
        <v>5</v>
      </c>
      <c r="N8416" s="6" t="s">
        <v>9067</v>
      </c>
      <c r="O8416" s="16">
        <v>44923</v>
      </c>
      <c r="P8416" s="6" t="s">
        <v>7</v>
      </c>
      <c r="Q8416" s="18">
        <v>21863.53</v>
      </c>
      <c r="R8416" s="18">
        <v>0</v>
      </c>
      <c r="S8416" s="18">
        <v>21863.53</v>
      </c>
      <c r="T8416" s="18">
        <v>0</v>
      </c>
      <c r="U8416" s="10">
        <f t="shared" si="264"/>
        <v>0</v>
      </c>
      <c r="V8416" s="20">
        <f t="shared" si="265"/>
        <v>0</v>
      </c>
    </row>
    <row r="8417" spans="1:22" outlineLevel="3" x14ac:dyDescent="0.35">
      <c r="H8417" s="14" t="s">
        <v>11554</v>
      </c>
      <c r="O8417" s="16"/>
      <c r="Q8417" s="18">
        <f>SUBTOTAL(9,Q8415:Q8416)</f>
        <v>43727.07</v>
      </c>
      <c r="R8417" s="18">
        <f>SUBTOTAL(9,R8415:R8416)</f>
        <v>0</v>
      </c>
      <c r="S8417" s="18">
        <f>SUBTOTAL(9,S8415:S8416)</f>
        <v>43727.07</v>
      </c>
      <c r="T8417" s="18">
        <f>SUBTOTAL(9,T8415:T8416)</f>
        <v>0</v>
      </c>
      <c r="U8417" s="10">
        <f t="shared" si="264"/>
        <v>0</v>
      </c>
      <c r="V8417" s="20">
        <f t="shared" si="265"/>
        <v>0</v>
      </c>
    </row>
    <row r="8418" spans="1:22" outlineLevel="2" x14ac:dyDescent="0.35">
      <c r="C8418" s="13" t="s">
        <v>11159</v>
      </c>
      <c r="O8418" s="16"/>
      <c r="Q8418" s="18">
        <f>SUBTOTAL(9,Q8415:Q8416)</f>
        <v>43727.07</v>
      </c>
      <c r="R8418" s="18">
        <f>SUBTOTAL(9,R8415:R8416)</f>
        <v>0</v>
      </c>
      <c r="S8418" s="18">
        <f>SUBTOTAL(9,S8415:S8416)</f>
        <v>43727.07</v>
      </c>
      <c r="T8418" s="18">
        <f>SUBTOTAL(9,T8415:T8416)</f>
        <v>0</v>
      </c>
      <c r="U8418" s="10">
        <f t="shared" si="264"/>
        <v>0</v>
      </c>
      <c r="V8418" s="20">
        <f t="shared" si="265"/>
        <v>0</v>
      </c>
    </row>
    <row r="8419" spans="1:22" outlineLevel="4" x14ac:dyDescent="0.35">
      <c r="A8419" s="6" t="s">
        <v>1200</v>
      </c>
      <c r="B8419" s="6" t="s">
        <v>1201</v>
      </c>
      <c r="C8419" s="12" t="s">
        <v>9068</v>
      </c>
      <c r="D8419" s="5" t="s">
        <v>9069</v>
      </c>
      <c r="E8419" s="6" t="s">
        <v>9069</v>
      </c>
      <c r="F8419" s="1" t="s">
        <v>4</v>
      </c>
      <c r="G8419" s="15" t="s">
        <v>1204</v>
      </c>
      <c r="H8419" s="1" t="s">
        <v>1206</v>
      </c>
      <c r="I8419" s="2" t="s">
        <v>1207</v>
      </c>
      <c r="J8419" s="6" t="s">
        <v>4</v>
      </c>
      <c r="K8419" s="6" t="s">
        <v>4</v>
      </c>
      <c r="L8419" s="6" t="s">
        <v>4</v>
      </c>
      <c r="M8419" s="6" t="s">
        <v>5</v>
      </c>
      <c r="N8419" s="6" t="s">
        <v>9070</v>
      </c>
      <c r="O8419" s="16">
        <v>44831</v>
      </c>
      <c r="P8419" s="6" t="s">
        <v>7</v>
      </c>
      <c r="Q8419" s="18">
        <v>2313.81</v>
      </c>
      <c r="R8419" s="18">
        <v>0</v>
      </c>
      <c r="S8419" s="18">
        <v>2313.81</v>
      </c>
      <c r="T8419" s="18">
        <v>0</v>
      </c>
      <c r="U8419" s="10">
        <f t="shared" si="264"/>
        <v>0</v>
      </c>
      <c r="V8419" s="20">
        <f t="shared" si="265"/>
        <v>0</v>
      </c>
    </row>
    <row r="8420" spans="1:22" outlineLevel="4" x14ac:dyDescent="0.35">
      <c r="A8420" s="6" t="s">
        <v>1200</v>
      </c>
      <c r="B8420" s="6" t="s">
        <v>1201</v>
      </c>
      <c r="C8420" s="12" t="s">
        <v>9068</v>
      </c>
      <c r="D8420" s="5" t="s">
        <v>9069</v>
      </c>
      <c r="E8420" s="6" t="s">
        <v>9069</v>
      </c>
      <c r="F8420" s="1" t="s">
        <v>4</v>
      </c>
      <c r="G8420" s="15" t="s">
        <v>1204</v>
      </c>
      <c r="H8420" s="1" t="s">
        <v>1206</v>
      </c>
      <c r="I8420" s="2" t="s">
        <v>1207</v>
      </c>
      <c r="J8420" s="6" t="s">
        <v>4</v>
      </c>
      <c r="K8420" s="6" t="s">
        <v>4</v>
      </c>
      <c r="L8420" s="6" t="s">
        <v>4</v>
      </c>
      <c r="M8420" s="6" t="s">
        <v>5</v>
      </c>
      <c r="N8420" s="6" t="s">
        <v>9071</v>
      </c>
      <c r="O8420" s="16">
        <v>44923</v>
      </c>
      <c r="P8420" s="6" t="s">
        <v>7</v>
      </c>
      <c r="Q8420" s="18">
        <v>2313.8000000000002</v>
      </c>
      <c r="R8420" s="18">
        <v>0</v>
      </c>
      <c r="S8420" s="18">
        <v>2313.8000000000002</v>
      </c>
      <c r="T8420" s="18">
        <v>0</v>
      </c>
      <c r="U8420" s="10">
        <f t="shared" si="264"/>
        <v>0</v>
      </c>
      <c r="V8420" s="20">
        <f t="shared" si="265"/>
        <v>0</v>
      </c>
    </row>
    <row r="8421" spans="1:22" outlineLevel="3" x14ac:dyDescent="0.35">
      <c r="H8421" s="14" t="s">
        <v>11554</v>
      </c>
      <c r="O8421" s="16"/>
      <c r="Q8421" s="18">
        <f>SUBTOTAL(9,Q8419:Q8420)</f>
        <v>4627.6100000000006</v>
      </c>
      <c r="R8421" s="18">
        <f>SUBTOTAL(9,R8419:R8420)</f>
        <v>0</v>
      </c>
      <c r="S8421" s="18">
        <f>SUBTOTAL(9,S8419:S8420)</f>
        <v>4627.6100000000006</v>
      </c>
      <c r="T8421" s="18">
        <f>SUBTOTAL(9,T8419:T8420)</f>
        <v>0</v>
      </c>
      <c r="U8421" s="10">
        <f t="shared" si="264"/>
        <v>0</v>
      </c>
      <c r="V8421" s="20">
        <f t="shared" si="265"/>
        <v>0</v>
      </c>
    </row>
    <row r="8422" spans="1:22" outlineLevel="2" x14ac:dyDescent="0.35">
      <c r="C8422" s="13" t="s">
        <v>11160</v>
      </c>
      <c r="O8422" s="16"/>
      <c r="Q8422" s="18">
        <f>SUBTOTAL(9,Q8419:Q8420)</f>
        <v>4627.6100000000006</v>
      </c>
      <c r="R8422" s="18">
        <f>SUBTOTAL(9,R8419:R8420)</f>
        <v>0</v>
      </c>
      <c r="S8422" s="18">
        <f>SUBTOTAL(9,S8419:S8420)</f>
        <v>4627.6100000000006</v>
      </c>
      <c r="T8422" s="18">
        <f>SUBTOTAL(9,T8419:T8420)</f>
        <v>0</v>
      </c>
      <c r="U8422" s="10">
        <f t="shared" si="264"/>
        <v>0</v>
      </c>
      <c r="V8422" s="20">
        <f t="shared" si="265"/>
        <v>0</v>
      </c>
    </row>
    <row r="8423" spans="1:22" outlineLevel="4" x14ac:dyDescent="0.35">
      <c r="A8423" s="6" t="s">
        <v>1200</v>
      </c>
      <c r="B8423" s="6" t="s">
        <v>1201</v>
      </c>
      <c r="C8423" s="12" t="s">
        <v>9072</v>
      </c>
      <c r="D8423" s="5" t="s">
        <v>9073</v>
      </c>
      <c r="E8423" s="6" t="s">
        <v>9073</v>
      </c>
      <c r="F8423" s="1" t="s">
        <v>4</v>
      </c>
      <c r="G8423" s="15" t="s">
        <v>1204</v>
      </c>
      <c r="H8423" s="1" t="s">
        <v>1206</v>
      </c>
      <c r="I8423" s="2" t="s">
        <v>1207</v>
      </c>
      <c r="J8423" s="6" t="s">
        <v>4</v>
      </c>
      <c r="K8423" s="6" t="s">
        <v>4</v>
      </c>
      <c r="L8423" s="6" t="s">
        <v>4</v>
      </c>
      <c r="M8423" s="6" t="s">
        <v>5</v>
      </c>
      <c r="N8423" s="6" t="s">
        <v>9074</v>
      </c>
      <c r="O8423" s="16">
        <v>44831</v>
      </c>
      <c r="P8423" s="6" t="s">
        <v>7</v>
      </c>
      <c r="Q8423" s="18">
        <v>29043.26</v>
      </c>
      <c r="R8423" s="18">
        <v>0</v>
      </c>
      <c r="S8423" s="18">
        <v>29043.26</v>
      </c>
      <c r="T8423" s="18">
        <v>0</v>
      </c>
      <c r="U8423" s="10">
        <f t="shared" si="264"/>
        <v>0</v>
      </c>
      <c r="V8423" s="20">
        <f t="shared" si="265"/>
        <v>0</v>
      </c>
    </row>
    <row r="8424" spans="1:22" outlineLevel="4" x14ac:dyDescent="0.35">
      <c r="A8424" s="6" t="s">
        <v>1200</v>
      </c>
      <c r="B8424" s="6" t="s">
        <v>1201</v>
      </c>
      <c r="C8424" s="12" t="s">
        <v>9072</v>
      </c>
      <c r="D8424" s="5" t="s">
        <v>9073</v>
      </c>
      <c r="E8424" s="6" t="s">
        <v>9073</v>
      </c>
      <c r="F8424" s="1" t="s">
        <v>4</v>
      </c>
      <c r="G8424" s="15" t="s">
        <v>1204</v>
      </c>
      <c r="H8424" s="1" t="s">
        <v>1206</v>
      </c>
      <c r="I8424" s="2" t="s">
        <v>1207</v>
      </c>
      <c r="J8424" s="6" t="s">
        <v>4</v>
      </c>
      <c r="K8424" s="6" t="s">
        <v>4</v>
      </c>
      <c r="L8424" s="6" t="s">
        <v>4</v>
      </c>
      <c r="M8424" s="6" t="s">
        <v>5</v>
      </c>
      <c r="N8424" s="6" t="s">
        <v>9075</v>
      </c>
      <c r="O8424" s="16">
        <v>44923</v>
      </c>
      <c r="P8424" s="6" t="s">
        <v>7</v>
      </c>
      <c r="Q8424" s="18">
        <v>29043.25</v>
      </c>
      <c r="R8424" s="18">
        <v>0</v>
      </c>
      <c r="S8424" s="18">
        <v>29043.25</v>
      </c>
      <c r="T8424" s="18">
        <v>0</v>
      </c>
      <c r="U8424" s="10">
        <f t="shared" si="264"/>
        <v>0</v>
      </c>
      <c r="V8424" s="20">
        <f t="shared" si="265"/>
        <v>0</v>
      </c>
    </row>
    <row r="8425" spans="1:22" outlineLevel="3" x14ac:dyDescent="0.35">
      <c r="H8425" s="14" t="s">
        <v>11554</v>
      </c>
      <c r="O8425" s="16"/>
      <c r="Q8425" s="18">
        <f>SUBTOTAL(9,Q8423:Q8424)</f>
        <v>58086.509999999995</v>
      </c>
      <c r="R8425" s="18">
        <f>SUBTOTAL(9,R8423:R8424)</f>
        <v>0</v>
      </c>
      <c r="S8425" s="18">
        <f>SUBTOTAL(9,S8423:S8424)</f>
        <v>58086.509999999995</v>
      </c>
      <c r="T8425" s="18">
        <f>SUBTOTAL(9,T8423:T8424)</f>
        <v>0</v>
      </c>
      <c r="U8425" s="10">
        <f t="shared" si="264"/>
        <v>0</v>
      </c>
      <c r="V8425" s="20">
        <f t="shared" si="265"/>
        <v>0</v>
      </c>
    </row>
    <row r="8426" spans="1:22" outlineLevel="2" x14ac:dyDescent="0.35">
      <c r="C8426" s="13" t="s">
        <v>11161</v>
      </c>
      <c r="O8426" s="16"/>
      <c r="Q8426" s="18">
        <f>SUBTOTAL(9,Q8423:Q8424)</f>
        <v>58086.509999999995</v>
      </c>
      <c r="R8426" s="18">
        <f>SUBTOTAL(9,R8423:R8424)</f>
        <v>0</v>
      </c>
      <c r="S8426" s="18">
        <f>SUBTOTAL(9,S8423:S8424)</f>
        <v>58086.509999999995</v>
      </c>
      <c r="T8426" s="18">
        <f>SUBTOTAL(9,T8423:T8424)</f>
        <v>0</v>
      </c>
      <c r="U8426" s="10">
        <f t="shared" si="264"/>
        <v>0</v>
      </c>
      <c r="V8426" s="20">
        <f t="shared" si="265"/>
        <v>0</v>
      </c>
    </row>
    <row r="8427" spans="1:22" outlineLevel="4" x14ac:dyDescent="0.35">
      <c r="A8427" s="6" t="s">
        <v>1200</v>
      </c>
      <c r="B8427" s="6" t="s">
        <v>1201</v>
      </c>
      <c r="C8427" s="12" t="s">
        <v>9076</v>
      </c>
      <c r="D8427" s="5" t="s">
        <v>9077</v>
      </c>
      <c r="E8427" s="6" t="s">
        <v>9077</v>
      </c>
      <c r="F8427" s="1" t="s">
        <v>4</v>
      </c>
      <c r="G8427" s="15" t="s">
        <v>1204</v>
      </c>
      <c r="H8427" s="1" t="s">
        <v>1206</v>
      </c>
      <c r="I8427" s="2" t="s">
        <v>1207</v>
      </c>
      <c r="J8427" s="6" t="s">
        <v>4</v>
      </c>
      <c r="K8427" s="6" t="s">
        <v>4</v>
      </c>
      <c r="L8427" s="6" t="s">
        <v>4</v>
      </c>
      <c r="M8427" s="6" t="s">
        <v>5</v>
      </c>
      <c r="N8427" s="6" t="s">
        <v>9078</v>
      </c>
      <c r="O8427" s="16">
        <v>44831</v>
      </c>
      <c r="P8427" s="6" t="s">
        <v>7</v>
      </c>
      <c r="Q8427" s="18">
        <v>64583.199999999997</v>
      </c>
      <c r="R8427" s="18">
        <v>0</v>
      </c>
      <c r="S8427" s="18">
        <v>64583.199999999997</v>
      </c>
      <c r="T8427" s="18">
        <v>0</v>
      </c>
      <c r="U8427" s="10">
        <f t="shared" si="264"/>
        <v>0</v>
      </c>
      <c r="V8427" s="20">
        <f t="shared" si="265"/>
        <v>0</v>
      </c>
    </row>
    <row r="8428" spans="1:22" outlineLevel="4" x14ac:dyDescent="0.35">
      <c r="A8428" s="6" t="s">
        <v>1200</v>
      </c>
      <c r="B8428" s="6" t="s">
        <v>1201</v>
      </c>
      <c r="C8428" s="12" t="s">
        <v>9076</v>
      </c>
      <c r="D8428" s="5" t="s">
        <v>9077</v>
      </c>
      <c r="E8428" s="6" t="s">
        <v>9077</v>
      </c>
      <c r="F8428" s="1" t="s">
        <v>4</v>
      </c>
      <c r="G8428" s="15" t="s">
        <v>1204</v>
      </c>
      <c r="H8428" s="1" t="s">
        <v>1206</v>
      </c>
      <c r="I8428" s="2" t="s">
        <v>1207</v>
      </c>
      <c r="J8428" s="6" t="s">
        <v>4</v>
      </c>
      <c r="K8428" s="6" t="s">
        <v>4</v>
      </c>
      <c r="L8428" s="6" t="s">
        <v>4</v>
      </c>
      <c r="M8428" s="6" t="s">
        <v>5</v>
      </c>
      <c r="N8428" s="6" t="s">
        <v>9079</v>
      </c>
      <c r="O8428" s="16">
        <v>44923</v>
      </c>
      <c r="P8428" s="6" t="s">
        <v>7</v>
      </c>
      <c r="Q8428" s="18">
        <v>64583.18</v>
      </c>
      <c r="R8428" s="18">
        <v>0</v>
      </c>
      <c r="S8428" s="18">
        <v>64583.18</v>
      </c>
      <c r="T8428" s="18">
        <v>0</v>
      </c>
      <c r="U8428" s="10">
        <f t="shared" si="264"/>
        <v>0</v>
      </c>
      <c r="V8428" s="20">
        <f t="shared" si="265"/>
        <v>0</v>
      </c>
    </row>
    <row r="8429" spans="1:22" outlineLevel="3" x14ac:dyDescent="0.35">
      <c r="H8429" s="14" t="s">
        <v>11554</v>
      </c>
      <c r="O8429" s="16"/>
      <c r="Q8429" s="18">
        <f>SUBTOTAL(9,Q8427:Q8428)</f>
        <v>129166.38</v>
      </c>
      <c r="R8429" s="18">
        <f>SUBTOTAL(9,R8427:R8428)</f>
        <v>0</v>
      </c>
      <c r="S8429" s="18">
        <f>SUBTOTAL(9,S8427:S8428)</f>
        <v>129166.38</v>
      </c>
      <c r="T8429" s="18">
        <f>SUBTOTAL(9,T8427:T8428)</f>
        <v>0</v>
      </c>
      <c r="U8429" s="10">
        <f t="shared" si="264"/>
        <v>0</v>
      </c>
      <c r="V8429" s="20">
        <f t="shared" si="265"/>
        <v>0</v>
      </c>
    </row>
    <row r="8430" spans="1:22" outlineLevel="2" x14ac:dyDescent="0.35">
      <c r="C8430" s="13" t="s">
        <v>11162</v>
      </c>
      <c r="O8430" s="16"/>
      <c r="Q8430" s="18">
        <f>SUBTOTAL(9,Q8427:Q8428)</f>
        <v>129166.38</v>
      </c>
      <c r="R8430" s="18">
        <f>SUBTOTAL(9,R8427:R8428)</f>
        <v>0</v>
      </c>
      <c r="S8430" s="18">
        <f>SUBTOTAL(9,S8427:S8428)</f>
        <v>129166.38</v>
      </c>
      <c r="T8430" s="18">
        <f>SUBTOTAL(9,T8427:T8428)</f>
        <v>0</v>
      </c>
      <c r="U8430" s="10">
        <f t="shared" si="264"/>
        <v>0</v>
      </c>
      <c r="V8430" s="20">
        <f t="shared" si="265"/>
        <v>0</v>
      </c>
    </row>
    <row r="8431" spans="1:22" outlineLevel="4" x14ac:dyDescent="0.35">
      <c r="A8431" s="6" t="s">
        <v>1200</v>
      </c>
      <c r="B8431" s="6" t="s">
        <v>1201</v>
      </c>
      <c r="C8431" s="12" t="s">
        <v>9080</v>
      </c>
      <c r="D8431" s="5" t="s">
        <v>9081</v>
      </c>
      <c r="E8431" s="6" t="s">
        <v>9081</v>
      </c>
      <c r="F8431" s="1" t="s">
        <v>4</v>
      </c>
      <c r="G8431" s="15" t="s">
        <v>1204</v>
      </c>
      <c r="H8431" s="1" t="s">
        <v>1206</v>
      </c>
      <c r="I8431" s="2" t="s">
        <v>1207</v>
      </c>
      <c r="J8431" s="6" t="s">
        <v>4</v>
      </c>
      <c r="K8431" s="6" t="s">
        <v>4</v>
      </c>
      <c r="L8431" s="6" t="s">
        <v>4</v>
      </c>
      <c r="M8431" s="6" t="s">
        <v>5</v>
      </c>
      <c r="N8431" s="6" t="s">
        <v>9082</v>
      </c>
      <c r="O8431" s="16">
        <v>44831</v>
      </c>
      <c r="P8431" s="6" t="s">
        <v>7</v>
      </c>
      <c r="Q8431" s="18">
        <v>1128.08</v>
      </c>
      <c r="R8431" s="18">
        <v>0</v>
      </c>
      <c r="S8431" s="18">
        <v>1128.08</v>
      </c>
      <c r="T8431" s="18">
        <v>0</v>
      </c>
      <c r="U8431" s="10">
        <f t="shared" si="264"/>
        <v>0</v>
      </c>
      <c r="V8431" s="20">
        <f t="shared" si="265"/>
        <v>0</v>
      </c>
    </row>
    <row r="8432" spans="1:22" outlineLevel="4" x14ac:dyDescent="0.35">
      <c r="A8432" s="6" t="s">
        <v>1200</v>
      </c>
      <c r="B8432" s="6" t="s">
        <v>1201</v>
      </c>
      <c r="C8432" s="12" t="s">
        <v>9080</v>
      </c>
      <c r="D8432" s="5" t="s">
        <v>9081</v>
      </c>
      <c r="E8432" s="6" t="s">
        <v>9081</v>
      </c>
      <c r="F8432" s="1" t="s">
        <v>4</v>
      </c>
      <c r="G8432" s="15" t="s">
        <v>1204</v>
      </c>
      <c r="H8432" s="1" t="s">
        <v>1206</v>
      </c>
      <c r="I8432" s="2" t="s">
        <v>1207</v>
      </c>
      <c r="J8432" s="6" t="s">
        <v>4</v>
      </c>
      <c r="K8432" s="6" t="s">
        <v>4</v>
      </c>
      <c r="L8432" s="6" t="s">
        <v>4</v>
      </c>
      <c r="M8432" s="6" t="s">
        <v>5</v>
      </c>
      <c r="N8432" s="6" t="s">
        <v>9083</v>
      </c>
      <c r="O8432" s="16">
        <v>44923</v>
      </c>
      <c r="P8432" s="6" t="s">
        <v>7</v>
      </c>
      <c r="Q8432" s="18">
        <v>1128.06</v>
      </c>
      <c r="R8432" s="18">
        <v>0</v>
      </c>
      <c r="S8432" s="18">
        <v>1128.06</v>
      </c>
      <c r="T8432" s="18">
        <v>0</v>
      </c>
      <c r="U8432" s="10">
        <f t="shared" si="264"/>
        <v>0</v>
      </c>
      <c r="V8432" s="20">
        <f t="shared" si="265"/>
        <v>0</v>
      </c>
    </row>
    <row r="8433" spans="1:22" outlineLevel="3" x14ac:dyDescent="0.35">
      <c r="H8433" s="14" t="s">
        <v>11554</v>
      </c>
      <c r="O8433" s="16"/>
      <c r="Q8433" s="18">
        <f>SUBTOTAL(9,Q8431:Q8432)</f>
        <v>2256.14</v>
      </c>
      <c r="R8433" s="18">
        <f>SUBTOTAL(9,R8431:R8432)</f>
        <v>0</v>
      </c>
      <c r="S8433" s="18">
        <f>SUBTOTAL(9,S8431:S8432)</f>
        <v>2256.14</v>
      </c>
      <c r="T8433" s="18">
        <f>SUBTOTAL(9,T8431:T8432)</f>
        <v>0</v>
      </c>
      <c r="U8433" s="10">
        <f t="shared" si="264"/>
        <v>0</v>
      </c>
      <c r="V8433" s="20">
        <f t="shared" si="265"/>
        <v>0</v>
      </c>
    </row>
    <row r="8434" spans="1:22" outlineLevel="2" x14ac:dyDescent="0.35">
      <c r="C8434" s="13" t="s">
        <v>11163</v>
      </c>
      <c r="O8434" s="16"/>
      <c r="Q8434" s="18">
        <f>SUBTOTAL(9,Q8431:Q8432)</f>
        <v>2256.14</v>
      </c>
      <c r="R8434" s="18">
        <f>SUBTOTAL(9,R8431:R8432)</f>
        <v>0</v>
      </c>
      <c r="S8434" s="18">
        <f>SUBTOTAL(9,S8431:S8432)</f>
        <v>2256.14</v>
      </c>
      <c r="T8434" s="18">
        <f>SUBTOTAL(9,T8431:T8432)</f>
        <v>0</v>
      </c>
      <c r="U8434" s="10">
        <f t="shared" si="264"/>
        <v>0</v>
      </c>
      <c r="V8434" s="20">
        <f t="shared" si="265"/>
        <v>0</v>
      </c>
    </row>
    <row r="8435" spans="1:22" outlineLevel="4" x14ac:dyDescent="0.35">
      <c r="A8435" s="6" t="s">
        <v>1200</v>
      </c>
      <c r="B8435" s="6" t="s">
        <v>1201</v>
      </c>
      <c r="C8435" s="12" t="s">
        <v>9084</v>
      </c>
      <c r="D8435" s="5" t="s">
        <v>9085</v>
      </c>
      <c r="E8435" s="6" t="s">
        <v>9085</v>
      </c>
      <c r="F8435" s="1" t="s">
        <v>4</v>
      </c>
      <c r="G8435" s="15" t="s">
        <v>1204</v>
      </c>
      <c r="H8435" s="1" t="s">
        <v>1206</v>
      </c>
      <c r="I8435" s="2" t="s">
        <v>1207</v>
      </c>
      <c r="J8435" s="6" t="s">
        <v>4</v>
      </c>
      <c r="K8435" s="6" t="s">
        <v>4</v>
      </c>
      <c r="L8435" s="6" t="s">
        <v>4</v>
      </c>
      <c r="M8435" s="6" t="s">
        <v>5</v>
      </c>
      <c r="N8435" s="6" t="s">
        <v>9086</v>
      </c>
      <c r="O8435" s="16">
        <v>44831</v>
      </c>
      <c r="P8435" s="6" t="s">
        <v>7</v>
      </c>
      <c r="Q8435" s="18">
        <v>9113</v>
      </c>
      <c r="R8435" s="18">
        <v>0</v>
      </c>
      <c r="S8435" s="18">
        <v>9113</v>
      </c>
      <c r="T8435" s="18">
        <v>0</v>
      </c>
      <c r="U8435" s="10">
        <f t="shared" si="264"/>
        <v>0</v>
      </c>
      <c r="V8435" s="20">
        <f t="shared" si="265"/>
        <v>0</v>
      </c>
    </row>
    <row r="8436" spans="1:22" outlineLevel="4" x14ac:dyDescent="0.35">
      <c r="A8436" s="6" t="s">
        <v>1200</v>
      </c>
      <c r="B8436" s="6" t="s">
        <v>1201</v>
      </c>
      <c r="C8436" s="12" t="s">
        <v>9084</v>
      </c>
      <c r="D8436" s="5" t="s">
        <v>9085</v>
      </c>
      <c r="E8436" s="6" t="s">
        <v>9085</v>
      </c>
      <c r="F8436" s="1" t="s">
        <v>4</v>
      </c>
      <c r="G8436" s="15" t="s">
        <v>1204</v>
      </c>
      <c r="H8436" s="1" t="s">
        <v>1206</v>
      </c>
      <c r="I8436" s="2" t="s">
        <v>1207</v>
      </c>
      <c r="J8436" s="6" t="s">
        <v>4</v>
      </c>
      <c r="K8436" s="6" t="s">
        <v>4</v>
      </c>
      <c r="L8436" s="6" t="s">
        <v>4</v>
      </c>
      <c r="M8436" s="6" t="s">
        <v>5</v>
      </c>
      <c r="N8436" s="6" t="s">
        <v>9087</v>
      </c>
      <c r="O8436" s="16">
        <v>44923</v>
      </c>
      <c r="P8436" s="6" t="s">
        <v>7</v>
      </c>
      <c r="Q8436" s="18">
        <v>9112.99</v>
      </c>
      <c r="R8436" s="18">
        <v>0</v>
      </c>
      <c r="S8436" s="18">
        <v>9112.99</v>
      </c>
      <c r="T8436" s="18">
        <v>0</v>
      </c>
      <c r="U8436" s="10">
        <f t="shared" si="264"/>
        <v>0</v>
      </c>
      <c r="V8436" s="20">
        <f t="shared" si="265"/>
        <v>0</v>
      </c>
    </row>
    <row r="8437" spans="1:22" outlineLevel="3" x14ac:dyDescent="0.35">
      <c r="H8437" s="14" t="s">
        <v>11554</v>
      </c>
      <c r="O8437" s="16"/>
      <c r="Q8437" s="18">
        <f>SUBTOTAL(9,Q8435:Q8436)</f>
        <v>18225.989999999998</v>
      </c>
      <c r="R8437" s="18">
        <f>SUBTOTAL(9,R8435:R8436)</f>
        <v>0</v>
      </c>
      <c r="S8437" s="18">
        <f>SUBTOTAL(9,S8435:S8436)</f>
        <v>18225.989999999998</v>
      </c>
      <c r="T8437" s="18">
        <f>SUBTOTAL(9,T8435:T8436)</f>
        <v>0</v>
      </c>
      <c r="U8437" s="10">
        <f t="shared" si="264"/>
        <v>0</v>
      </c>
      <c r="V8437" s="20">
        <f t="shared" si="265"/>
        <v>0</v>
      </c>
    </row>
    <row r="8438" spans="1:22" outlineLevel="2" x14ac:dyDescent="0.35">
      <c r="C8438" s="13" t="s">
        <v>11164</v>
      </c>
      <c r="O8438" s="16"/>
      <c r="Q8438" s="18">
        <f>SUBTOTAL(9,Q8435:Q8436)</f>
        <v>18225.989999999998</v>
      </c>
      <c r="R8438" s="18">
        <f>SUBTOTAL(9,R8435:R8436)</f>
        <v>0</v>
      </c>
      <c r="S8438" s="18">
        <f>SUBTOTAL(9,S8435:S8436)</f>
        <v>18225.989999999998</v>
      </c>
      <c r="T8438" s="18">
        <f>SUBTOTAL(9,T8435:T8436)</f>
        <v>0</v>
      </c>
      <c r="U8438" s="10">
        <f t="shared" si="264"/>
        <v>0</v>
      </c>
      <c r="V8438" s="20">
        <f t="shared" si="265"/>
        <v>0</v>
      </c>
    </row>
    <row r="8439" spans="1:22" outlineLevel="4" x14ac:dyDescent="0.35">
      <c r="A8439" s="6" t="s">
        <v>1200</v>
      </c>
      <c r="B8439" s="6" t="s">
        <v>1201</v>
      </c>
      <c r="C8439" s="12" t="s">
        <v>9088</v>
      </c>
      <c r="D8439" s="5" t="s">
        <v>9089</v>
      </c>
      <c r="E8439" s="6" t="s">
        <v>9089</v>
      </c>
      <c r="F8439" s="1" t="s">
        <v>4</v>
      </c>
      <c r="G8439" s="15" t="s">
        <v>1204</v>
      </c>
      <c r="H8439" s="1" t="s">
        <v>1206</v>
      </c>
      <c r="I8439" s="2" t="s">
        <v>1207</v>
      </c>
      <c r="J8439" s="6" t="s">
        <v>4</v>
      </c>
      <c r="K8439" s="6" t="s">
        <v>4</v>
      </c>
      <c r="L8439" s="6" t="s">
        <v>4</v>
      </c>
      <c r="M8439" s="6" t="s">
        <v>5</v>
      </c>
      <c r="N8439" s="6" t="s">
        <v>9090</v>
      </c>
      <c r="O8439" s="16">
        <v>44831</v>
      </c>
      <c r="P8439" s="6" t="s">
        <v>7</v>
      </c>
      <c r="Q8439" s="18">
        <v>51215.95</v>
      </c>
      <c r="R8439" s="18">
        <v>0</v>
      </c>
      <c r="S8439" s="18">
        <v>51215.95</v>
      </c>
      <c r="T8439" s="18">
        <v>0</v>
      </c>
      <c r="U8439" s="10">
        <f t="shared" si="264"/>
        <v>0</v>
      </c>
      <c r="V8439" s="20">
        <f t="shared" si="265"/>
        <v>0</v>
      </c>
    </row>
    <row r="8440" spans="1:22" outlineLevel="4" x14ac:dyDescent="0.35">
      <c r="A8440" s="6" t="s">
        <v>1200</v>
      </c>
      <c r="B8440" s="6" t="s">
        <v>1201</v>
      </c>
      <c r="C8440" s="12" t="s">
        <v>9088</v>
      </c>
      <c r="D8440" s="5" t="s">
        <v>9089</v>
      </c>
      <c r="E8440" s="6" t="s">
        <v>9089</v>
      </c>
      <c r="F8440" s="1" t="s">
        <v>4</v>
      </c>
      <c r="G8440" s="15" t="s">
        <v>1204</v>
      </c>
      <c r="H8440" s="1" t="s">
        <v>1206</v>
      </c>
      <c r="I8440" s="2" t="s">
        <v>1207</v>
      </c>
      <c r="J8440" s="6" t="s">
        <v>4</v>
      </c>
      <c r="K8440" s="6" t="s">
        <v>4</v>
      </c>
      <c r="L8440" s="6" t="s">
        <v>4</v>
      </c>
      <c r="M8440" s="6" t="s">
        <v>5</v>
      </c>
      <c r="N8440" s="6" t="s">
        <v>9091</v>
      </c>
      <c r="O8440" s="16">
        <v>44923</v>
      </c>
      <c r="P8440" s="6" t="s">
        <v>7</v>
      </c>
      <c r="Q8440" s="18">
        <v>51097.84</v>
      </c>
      <c r="R8440" s="18">
        <v>0</v>
      </c>
      <c r="S8440" s="18">
        <v>51097.84</v>
      </c>
      <c r="T8440" s="18">
        <v>0</v>
      </c>
      <c r="U8440" s="10">
        <f t="shared" si="264"/>
        <v>0</v>
      </c>
      <c r="V8440" s="20">
        <f t="shared" si="265"/>
        <v>0</v>
      </c>
    </row>
    <row r="8441" spans="1:22" outlineLevel="3" x14ac:dyDescent="0.35">
      <c r="H8441" s="14" t="s">
        <v>11554</v>
      </c>
      <c r="O8441" s="16"/>
      <c r="Q8441" s="18">
        <f>SUBTOTAL(9,Q8439:Q8440)</f>
        <v>102313.79</v>
      </c>
      <c r="R8441" s="18">
        <f>SUBTOTAL(9,R8439:R8440)</f>
        <v>0</v>
      </c>
      <c r="S8441" s="18">
        <f>SUBTOTAL(9,S8439:S8440)</f>
        <v>102313.79</v>
      </c>
      <c r="T8441" s="18">
        <f>SUBTOTAL(9,T8439:T8440)</f>
        <v>0</v>
      </c>
      <c r="U8441" s="10">
        <f t="shared" si="264"/>
        <v>0</v>
      </c>
      <c r="V8441" s="20">
        <f t="shared" si="265"/>
        <v>0</v>
      </c>
    </row>
    <row r="8442" spans="1:22" outlineLevel="2" x14ac:dyDescent="0.35">
      <c r="C8442" s="13" t="s">
        <v>11165</v>
      </c>
      <c r="O8442" s="16"/>
      <c r="Q8442" s="18">
        <f>SUBTOTAL(9,Q8439:Q8440)</f>
        <v>102313.79</v>
      </c>
      <c r="R8442" s="18">
        <f>SUBTOTAL(9,R8439:R8440)</f>
        <v>0</v>
      </c>
      <c r="S8442" s="18">
        <f>SUBTOTAL(9,S8439:S8440)</f>
        <v>102313.79</v>
      </c>
      <c r="T8442" s="18">
        <f>SUBTOTAL(9,T8439:T8440)</f>
        <v>0</v>
      </c>
      <c r="U8442" s="10">
        <f t="shared" si="264"/>
        <v>0</v>
      </c>
      <c r="V8442" s="20">
        <f t="shared" si="265"/>
        <v>0</v>
      </c>
    </row>
    <row r="8443" spans="1:22" outlineLevel="4" x14ac:dyDescent="0.35">
      <c r="A8443" s="6" t="s">
        <v>1200</v>
      </c>
      <c r="B8443" s="6" t="s">
        <v>1201</v>
      </c>
      <c r="C8443" s="12" t="s">
        <v>9092</v>
      </c>
      <c r="D8443" s="5" t="s">
        <v>9093</v>
      </c>
      <c r="E8443" s="6" t="s">
        <v>9093</v>
      </c>
      <c r="F8443" s="1" t="s">
        <v>4</v>
      </c>
      <c r="G8443" s="15" t="s">
        <v>1204</v>
      </c>
      <c r="H8443" s="1" t="s">
        <v>1206</v>
      </c>
      <c r="I8443" s="2" t="s">
        <v>1207</v>
      </c>
      <c r="J8443" s="6" t="s">
        <v>4</v>
      </c>
      <c r="K8443" s="6" t="s">
        <v>4</v>
      </c>
      <c r="L8443" s="6" t="s">
        <v>4</v>
      </c>
      <c r="M8443" s="6" t="s">
        <v>5</v>
      </c>
      <c r="N8443" s="6" t="s">
        <v>9094</v>
      </c>
      <c r="O8443" s="16">
        <v>44831</v>
      </c>
      <c r="P8443" s="6" t="s">
        <v>7</v>
      </c>
      <c r="Q8443" s="18">
        <v>4707.58</v>
      </c>
      <c r="R8443" s="18">
        <v>0</v>
      </c>
      <c r="S8443" s="18">
        <v>4707.58</v>
      </c>
      <c r="T8443" s="18">
        <v>0</v>
      </c>
      <c r="U8443" s="10">
        <f t="shared" si="264"/>
        <v>0</v>
      </c>
      <c r="V8443" s="20">
        <f t="shared" si="265"/>
        <v>0</v>
      </c>
    </row>
    <row r="8444" spans="1:22" outlineLevel="4" x14ac:dyDescent="0.35">
      <c r="A8444" s="6" t="s">
        <v>1200</v>
      </c>
      <c r="B8444" s="6" t="s">
        <v>1201</v>
      </c>
      <c r="C8444" s="12" t="s">
        <v>9092</v>
      </c>
      <c r="D8444" s="5" t="s">
        <v>9093</v>
      </c>
      <c r="E8444" s="6" t="s">
        <v>9093</v>
      </c>
      <c r="F8444" s="1" t="s">
        <v>4</v>
      </c>
      <c r="G8444" s="15" t="s">
        <v>1204</v>
      </c>
      <c r="H8444" s="1" t="s">
        <v>1206</v>
      </c>
      <c r="I8444" s="2" t="s">
        <v>1207</v>
      </c>
      <c r="J8444" s="6" t="s">
        <v>4</v>
      </c>
      <c r="K8444" s="6" t="s">
        <v>4</v>
      </c>
      <c r="L8444" s="6" t="s">
        <v>4</v>
      </c>
      <c r="M8444" s="6" t="s">
        <v>5</v>
      </c>
      <c r="N8444" s="6" t="s">
        <v>9095</v>
      </c>
      <c r="O8444" s="16">
        <v>44923</v>
      </c>
      <c r="P8444" s="6" t="s">
        <v>7</v>
      </c>
      <c r="Q8444" s="18">
        <v>4707.57</v>
      </c>
      <c r="R8444" s="18">
        <v>0</v>
      </c>
      <c r="S8444" s="18">
        <v>4707.57</v>
      </c>
      <c r="T8444" s="18">
        <v>0</v>
      </c>
      <c r="U8444" s="10">
        <f t="shared" si="264"/>
        <v>0</v>
      </c>
      <c r="V8444" s="20">
        <f t="shared" si="265"/>
        <v>0</v>
      </c>
    </row>
    <row r="8445" spans="1:22" outlineLevel="3" x14ac:dyDescent="0.35">
      <c r="H8445" s="14" t="s">
        <v>11554</v>
      </c>
      <c r="O8445" s="16"/>
      <c r="Q8445" s="18">
        <f>SUBTOTAL(9,Q8443:Q8444)</f>
        <v>9415.15</v>
      </c>
      <c r="R8445" s="18">
        <f>SUBTOTAL(9,R8443:R8444)</f>
        <v>0</v>
      </c>
      <c r="S8445" s="18">
        <f>SUBTOTAL(9,S8443:S8444)</f>
        <v>9415.15</v>
      </c>
      <c r="T8445" s="18">
        <f>SUBTOTAL(9,T8443:T8444)</f>
        <v>0</v>
      </c>
      <c r="U8445" s="10">
        <f t="shared" si="264"/>
        <v>0</v>
      </c>
      <c r="V8445" s="20">
        <f t="shared" si="265"/>
        <v>0</v>
      </c>
    </row>
    <row r="8446" spans="1:22" outlineLevel="2" x14ac:dyDescent="0.35">
      <c r="C8446" s="13" t="s">
        <v>11166</v>
      </c>
      <c r="O8446" s="16"/>
      <c r="Q8446" s="18">
        <f>SUBTOTAL(9,Q8443:Q8444)</f>
        <v>9415.15</v>
      </c>
      <c r="R8446" s="18">
        <f>SUBTOTAL(9,R8443:R8444)</f>
        <v>0</v>
      </c>
      <c r="S8446" s="18">
        <f>SUBTOTAL(9,S8443:S8444)</f>
        <v>9415.15</v>
      </c>
      <c r="T8446" s="18">
        <f>SUBTOTAL(9,T8443:T8444)</f>
        <v>0</v>
      </c>
      <c r="U8446" s="10">
        <f t="shared" si="264"/>
        <v>0</v>
      </c>
      <c r="V8446" s="20">
        <f t="shared" si="265"/>
        <v>0</v>
      </c>
    </row>
    <row r="8447" spans="1:22" outlineLevel="4" x14ac:dyDescent="0.35">
      <c r="A8447" s="6" t="s">
        <v>1200</v>
      </c>
      <c r="B8447" s="6" t="s">
        <v>1201</v>
      </c>
      <c r="C8447" s="12" t="s">
        <v>9096</v>
      </c>
      <c r="D8447" s="5" t="s">
        <v>9097</v>
      </c>
      <c r="E8447" s="6" t="s">
        <v>9097</v>
      </c>
      <c r="F8447" s="1" t="s">
        <v>4</v>
      </c>
      <c r="G8447" s="15" t="s">
        <v>1204</v>
      </c>
      <c r="H8447" s="1" t="s">
        <v>1206</v>
      </c>
      <c r="I8447" s="2" t="s">
        <v>1207</v>
      </c>
      <c r="J8447" s="6" t="s">
        <v>4</v>
      </c>
      <c r="K8447" s="6" t="s">
        <v>4</v>
      </c>
      <c r="L8447" s="6" t="s">
        <v>4</v>
      </c>
      <c r="M8447" s="6" t="s">
        <v>5</v>
      </c>
      <c r="N8447" s="6" t="s">
        <v>9098</v>
      </c>
      <c r="O8447" s="16">
        <v>44831</v>
      </c>
      <c r="P8447" s="6" t="s">
        <v>7</v>
      </c>
      <c r="Q8447" s="18">
        <v>17790.23</v>
      </c>
      <c r="R8447" s="18">
        <v>0</v>
      </c>
      <c r="S8447" s="18">
        <v>17790.23</v>
      </c>
      <c r="T8447" s="18">
        <v>0</v>
      </c>
      <c r="U8447" s="10">
        <f t="shared" si="264"/>
        <v>0</v>
      </c>
      <c r="V8447" s="20">
        <f t="shared" si="265"/>
        <v>0</v>
      </c>
    </row>
    <row r="8448" spans="1:22" outlineLevel="4" x14ac:dyDescent="0.35">
      <c r="A8448" s="6" t="s">
        <v>1200</v>
      </c>
      <c r="B8448" s="6" t="s">
        <v>1201</v>
      </c>
      <c r="C8448" s="12" t="s">
        <v>9096</v>
      </c>
      <c r="D8448" s="5" t="s">
        <v>9097</v>
      </c>
      <c r="E8448" s="6" t="s">
        <v>9097</v>
      </c>
      <c r="F8448" s="1" t="s">
        <v>4</v>
      </c>
      <c r="G8448" s="15" t="s">
        <v>1204</v>
      </c>
      <c r="H8448" s="1" t="s">
        <v>1206</v>
      </c>
      <c r="I8448" s="2" t="s">
        <v>1207</v>
      </c>
      <c r="J8448" s="6" t="s">
        <v>4</v>
      </c>
      <c r="K8448" s="6" t="s">
        <v>4</v>
      </c>
      <c r="L8448" s="6" t="s">
        <v>4</v>
      </c>
      <c r="M8448" s="6" t="s">
        <v>5</v>
      </c>
      <c r="N8448" s="6" t="s">
        <v>9099</v>
      </c>
      <c r="O8448" s="16">
        <v>44923</v>
      </c>
      <c r="P8448" s="6" t="s">
        <v>7</v>
      </c>
      <c r="Q8448" s="18">
        <v>17790.21</v>
      </c>
      <c r="R8448" s="18">
        <v>0</v>
      </c>
      <c r="S8448" s="18">
        <v>17790.21</v>
      </c>
      <c r="T8448" s="18">
        <v>0</v>
      </c>
      <c r="U8448" s="10">
        <f t="shared" si="264"/>
        <v>0</v>
      </c>
      <c r="V8448" s="20">
        <f t="shared" si="265"/>
        <v>0</v>
      </c>
    </row>
    <row r="8449" spans="1:22" outlineLevel="3" x14ac:dyDescent="0.35">
      <c r="H8449" s="14" t="s">
        <v>11554</v>
      </c>
      <c r="O8449" s="16"/>
      <c r="Q8449" s="18">
        <f>SUBTOTAL(9,Q8447:Q8448)</f>
        <v>35580.44</v>
      </c>
      <c r="R8449" s="18">
        <f>SUBTOTAL(9,R8447:R8448)</f>
        <v>0</v>
      </c>
      <c r="S8449" s="18">
        <f>SUBTOTAL(9,S8447:S8448)</f>
        <v>35580.44</v>
      </c>
      <c r="T8449" s="18">
        <f>SUBTOTAL(9,T8447:T8448)</f>
        <v>0</v>
      </c>
      <c r="U8449" s="10">
        <f t="shared" si="264"/>
        <v>0</v>
      </c>
      <c r="V8449" s="20">
        <f t="shared" si="265"/>
        <v>0</v>
      </c>
    </row>
    <row r="8450" spans="1:22" outlineLevel="2" x14ac:dyDescent="0.35">
      <c r="C8450" s="13" t="s">
        <v>11167</v>
      </c>
      <c r="O8450" s="16"/>
      <c r="Q8450" s="18">
        <f>SUBTOTAL(9,Q8447:Q8448)</f>
        <v>35580.44</v>
      </c>
      <c r="R8450" s="18">
        <f>SUBTOTAL(9,R8447:R8448)</f>
        <v>0</v>
      </c>
      <c r="S8450" s="18">
        <f>SUBTOTAL(9,S8447:S8448)</f>
        <v>35580.44</v>
      </c>
      <c r="T8450" s="18">
        <f>SUBTOTAL(9,T8447:T8448)</f>
        <v>0</v>
      </c>
      <c r="U8450" s="10">
        <f t="shared" si="264"/>
        <v>0</v>
      </c>
      <c r="V8450" s="20">
        <f t="shared" si="265"/>
        <v>0</v>
      </c>
    </row>
    <row r="8451" spans="1:22" outlineLevel="4" x14ac:dyDescent="0.35">
      <c r="A8451" s="6" t="s">
        <v>1200</v>
      </c>
      <c r="B8451" s="6" t="s">
        <v>1201</v>
      </c>
      <c r="C8451" s="12" t="s">
        <v>9100</v>
      </c>
      <c r="D8451" s="5" t="s">
        <v>9101</v>
      </c>
      <c r="E8451" s="6" t="s">
        <v>9101</v>
      </c>
      <c r="F8451" s="1" t="s">
        <v>4</v>
      </c>
      <c r="G8451" s="15" t="s">
        <v>1204</v>
      </c>
      <c r="H8451" s="1" t="s">
        <v>1206</v>
      </c>
      <c r="I8451" s="2" t="s">
        <v>1207</v>
      </c>
      <c r="J8451" s="6" t="s">
        <v>4</v>
      </c>
      <c r="K8451" s="6" t="s">
        <v>4</v>
      </c>
      <c r="L8451" s="6" t="s">
        <v>4</v>
      </c>
      <c r="M8451" s="6" t="s">
        <v>5</v>
      </c>
      <c r="N8451" s="6" t="s">
        <v>9102</v>
      </c>
      <c r="O8451" s="16">
        <v>44831</v>
      </c>
      <c r="P8451" s="6" t="s">
        <v>7</v>
      </c>
      <c r="Q8451" s="18">
        <v>15836.04</v>
      </c>
      <c r="R8451" s="18">
        <v>0</v>
      </c>
      <c r="S8451" s="18">
        <v>15836.04</v>
      </c>
      <c r="T8451" s="18">
        <v>0</v>
      </c>
      <c r="U8451" s="10">
        <f t="shared" ref="U8451:U8514" si="266">Q8451-R8451-S8451-T8451</f>
        <v>0</v>
      </c>
      <c r="V8451" s="20">
        <f t="shared" ref="V8451:V8514" si="267">Q8451-R8451-S8451-T8451</f>
        <v>0</v>
      </c>
    </row>
    <row r="8452" spans="1:22" outlineLevel="4" x14ac:dyDescent="0.35">
      <c r="A8452" s="6" t="s">
        <v>1200</v>
      </c>
      <c r="B8452" s="6" t="s">
        <v>1201</v>
      </c>
      <c r="C8452" s="12" t="s">
        <v>9100</v>
      </c>
      <c r="D8452" s="5" t="s">
        <v>9101</v>
      </c>
      <c r="E8452" s="6" t="s">
        <v>9101</v>
      </c>
      <c r="F8452" s="1" t="s">
        <v>4</v>
      </c>
      <c r="G8452" s="15" t="s">
        <v>1204</v>
      </c>
      <c r="H8452" s="1" t="s">
        <v>1206</v>
      </c>
      <c r="I8452" s="2" t="s">
        <v>1207</v>
      </c>
      <c r="J8452" s="6" t="s">
        <v>4</v>
      </c>
      <c r="K8452" s="6" t="s">
        <v>4</v>
      </c>
      <c r="L8452" s="6" t="s">
        <v>4</v>
      </c>
      <c r="M8452" s="6" t="s">
        <v>5</v>
      </c>
      <c r="N8452" s="6" t="s">
        <v>9103</v>
      </c>
      <c r="O8452" s="16">
        <v>44923</v>
      </c>
      <c r="P8452" s="6" t="s">
        <v>7</v>
      </c>
      <c r="Q8452" s="18">
        <v>15836.04</v>
      </c>
      <c r="R8452" s="18">
        <v>0</v>
      </c>
      <c r="S8452" s="18">
        <v>15836.04</v>
      </c>
      <c r="T8452" s="18">
        <v>0</v>
      </c>
      <c r="U8452" s="10">
        <f t="shared" si="266"/>
        <v>0</v>
      </c>
      <c r="V8452" s="20">
        <f t="shared" si="267"/>
        <v>0</v>
      </c>
    </row>
    <row r="8453" spans="1:22" outlineLevel="3" x14ac:dyDescent="0.35">
      <c r="H8453" s="14" t="s">
        <v>11554</v>
      </c>
      <c r="O8453" s="16"/>
      <c r="Q8453" s="18">
        <f>SUBTOTAL(9,Q8451:Q8452)</f>
        <v>31672.080000000002</v>
      </c>
      <c r="R8453" s="18">
        <f>SUBTOTAL(9,R8451:R8452)</f>
        <v>0</v>
      </c>
      <c r="S8453" s="18">
        <f>SUBTOTAL(9,S8451:S8452)</f>
        <v>31672.080000000002</v>
      </c>
      <c r="T8453" s="18">
        <f>SUBTOTAL(9,T8451:T8452)</f>
        <v>0</v>
      </c>
      <c r="U8453" s="10">
        <f t="shared" si="266"/>
        <v>0</v>
      </c>
      <c r="V8453" s="20">
        <f t="shared" si="267"/>
        <v>0</v>
      </c>
    </row>
    <row r="8454" spans="1:22" outlineLevel="2" x14ac:dyDescent="0.35">
      <c r="C8454" s="13" t="s">
        <v>11168</v>
      </c>
      <c r="O8454" s="16"/>
      <c r="Q8454" s="18">
        <f>SUBTOTAL(9,Q8451:Q8452)</f>
        <v>31672.080000000002</v>
      </c>
      <c r="R8454" s="18">
        <f>SUBTOTAL(9,R8451:R8452)</f>
        <v>0</v>
      </c>
      <c r="S8454" s="18">
        <f>SUBTOTAL(9,S8451:S8452)</f>
        <v>31672.080000000002</v>
      </c>
      <c r="T8454" s="18">
        <f>SUBTOTAL(9,T8451:T8452)</f>
        <v>0</v>
      </c>
      <c r="U8454" s="10">
        <f t="shared" si="266"/>
        <v>0</v>
      </c>
      <c r="V8454" s="20">
        <f t="shared" si="267"/>
        <v>0</v>
      </c>
    </row>
    <row r="8455" spans="1:22" outlineLevel="4" x14ac:dyDescent="0.35">
      <c r="A8455" s="6" t="s">
        <v>1200</v>
      </c>
      <c r="B8455" s="6" t="s">
        <v>1201</v>
      </c>
      <c r="C8455" s="12" t="s">
        <v>9104</v>
      </c>
      <c r="D8455" s="5" t="s">
        <v>9105</v>
      </c>
      <c r="E8455" s="6" t="s">
        <v>9105</v>
      </c>
      <c r="F8455" s="1" t="s">
        <v>4</v>
      </c>
      <c r="G8455" s="15" t="s">
        <v>1204</v>
      </c>
      <c r="H8455" s="1" t="s">
        <v>1206</v>
      </c>
      <c r="I8455" s="2" t="s">
        <v>1207</v>
      </c>
      <c r="J8455" s="6" t="s">
        <v>4</v>
      </c>
      <c r="K8455" s="6" t="s">
        <v>4</v>
      </c>
      <c r="L8455" s="6" t="s">
        <v>4</v>
      </c>
      <c r="M8455" s="6" t="s">
        <v>5</v>
      </c>
      <c r="N8455" s="6" t="s">
        <v>9106</v>
      </c>
      <c r="O8455" s="16">
        <v>44831</v>
      </c>
      <c r="P8455" s="6" t="s">
        <v>7</v>
      </c>
      <c r="Q8455" s="18">
        <v>12728.67</v>
      </c>
      <c r="R8455" s="18">
        <v>0</v>
      </c>
      <c r="S8455" s="18">
        <v>12728.67</v>
      </c>
      <c r="T8455" s="18">
        <v>0</v>
      </c>
      <c r="U8455" s="10">
        <f t="shared" si="266"/>
        <v>0</v>
      </c>
      <c r="V8455" s="20">
        <f t="shared" si="267"/>
        <v>0</v>
      </c>
    </row>
    <row r="8456" spans="1:22" outlineLevel="4" x14ac:dyDescent="0.35">
      <c r="A8456" s="6" t="s">
        <v>1200</v>
      </c>
      <c r="B8456" s="6" t="s">
        <v>1201</v>
      </c>
      <c r="C8456" s="12" t="s">
        <v>9104</v>
      </c>
      <c r="D8456" s="5" t="s">
        <v>9105</v>
      </c>
      <c r="E8456" s="6" t="s">
        <v>9105</v>
      </c>
      <c r="F8456" s="1" t="s">
        <v>4</v>
      </c>
      <c r="G8456" s="15" t="s">
        <v>1204</v>
      </c>
      <c r="H8456" s="1" t="s">
        <v>1206</v>
      </c>
      <c r="I8456" s="2" t="s">
        <v>1207</v>
      </c>
      <c r="J8456" s="6" t="s">
        <v>4</v>
      </c>
      <c r="K8456" s="6" t="s">
        <v>4</v>
      </c>
      <c r="L8456" s="6" t="s">
        <v>4</v>
      </c>
      <c r="M8456" s="6" t="s">
        <v>5</v>
      </c>
      <c r="N8456" s="6" t="s">
        <v>9107</v>
      </c>
      <c r="O8456" s="16">
        <v>44923</v>
      </c>
      <c r="P8456" s="6" t="s">
        <v>7</v>
      </c>
      <c r="Q8456" s="18">
        <v>12728.66</v>
      </c>
      <c r="R8456" s="18">
        <v>0</v>
      </c>
      <c r="S8456" s="18">
        <v>12728.66</v>
      </c>
      <c r="T8456" s="18">
        <v>0</v>
      </c>
      <c r="U8456" s="10">
        <f t="shared" si="266"/>
        <v>0</v>
      </c>
      <c r="V8456" s="20">
        <f t="shared" si="267"/>
        <v>0</v>
      </c>
    </row>
    <row r="8457" spans="1:22" outlineLevel="3" x14ac:dyDescent="0.35">
      <c r="H8457" s="14" t="s">
        <v>11554</v>
      </c>
      <c r="O8457" s="16"/>
      <c r="Q8457" s="18">
        <f>SUBTOTAL(9,Q8455:Q8456)</f>
        <v>25457.33</v>
      </c>
      <c r="R8457" s="18">
        <f>SUBTOTAL(9,R8455:R8456)</f>
        <v>0</v>
      </c>
      <c r="S8457" s="18">
        <f>SUBTOTAL(9,S8455:S8456)</f>
        <v>25457.33</v>
      </c>
      <c r="T8457" s="18">
        <f>SUBTOTAL(9,T8455:T8456)</f>
        <v>0</v>
      </c>
      <c r="U8457" s="10">
        <f t="shared" si="266"/>
        <v>0</v>
      </c>
      <c r="V8457" s="20">
        <f t="shared" si="267"/>
        <v>0</v>
      </c>
    </row>
    <row r="8458" spans="1:22" outlineLevel="2" x14ac:dyDescent="0.35">
      <c r="C8458" s="13" t="s">
        <v>11169</v>
      </c>
      <c r="O8458" s="16"/>
      <c r="Q8458" s="18">
        <f>SUBTOTAL(9,Q8455:Q8456)</f>
        <v>25457.33</v>
      </c>
      <c r="R8458" s="18">
        <f>SUBTOTAL(9,R8455:R8456)</f>
        <v>0</v>
      </c>
      <c r="S8458" s="18">
        <f>SUBTOTAL(9,S8455:S8456)</f>
        <v>25457.33</v>
      </c>
      <c r="T8458" s="18">
        <f>SUBTOTAL(9,T8455:T8456)</f>
        <v>0</v>
      </c>
      <c r="U8458" s="10">
        <f t="shared" si="266"/>
        <v>0</v>
      </c>
      <c r="V8458" s="20">
        <f t="shared" si="267"/>
        <v>0</v>
      </c>
    </row>
    <row r="8459" spans="1:22" outlineLevel="4" x14ac:dyDescent="0.35">
      <c r="A8459" s="6" t="s">
        <v>1200</v>
      </c>
      <c r="B8459" s="6" t="s">
        <v>1201</v>
      </c>
      <c r="C8459" s="12" t="s">
        <v>9108</v>
      </c>
      <c r="D8459" s="5" t="s">
        <v>9109</v>
      </c>
      <c r="E8459" s="6" t="s">
        <v>9109</v>
      </c>
      <c r="F8459" s="1" t="s">
        <v>4</v>
      </c>
      <c r="G8459" s="15" t="s">
        <v>1204</v>
      </c>
      <c r="H8459" s="1" t="s">
        <v>1206</v>
      </c>
      <c r="I8459" s="2" t="s">
        <v>1207</v>
      </c>
      <c r="J8459" s="6" t="s">
        <v>4</v>
      </c>
      <c r="K8459" s="6" t="s">
        <v>4</v>
      </c>
      <c r="L8459" s="6" t="s">
        <v>4</v>
      </c>
      <c r="M8459" s="6" t="s">
        <v>5</v>
      </c>
      <c r="N8459" s="6" t="s">
        <v>9110</v>
      </c>
      <c r="O8459" s="16">
        <v>44831</v>
      </c>
      <c r="P8459" s="6" t="s">
        <v>7</v>
      </c>
      <c r="Q8459" s="18">
        <v>35090.14</v>
      </c>
      <c r="R8459" s="18">
        <v>0</v>
      </c>
      <c r="S8459" s="18">
        <v>35090.14</v>
      </c>
      <c r="T8459" s="18">
        <v>0</v>
      </c>
      <c r="U8459" s="10">
        <f t="shared" si="266"/>
        <v>0</v>
      </c>
      <c r="V8459" s="20">
        <f t="shared" si="267"/>
        <v>0</v>
      </c>
    </row>
    <row r="8460" spans="1:22" outlineLevel="4" x14ac:dyDescent="0.35">
      <c r="A8460" s="6" t="s">
        <v>1200</v>
      </c>
      <c r="B8460" s="6" t="s">
        <v>1201</v>
      </c>
      <c r="C8460" s="12" t="s">
        <v>9108</v>
      </c>
      <c r="D8460" s="5" t="s">
        <v>9109</v>
      </c>
      <c r="E8460" s="6" t="s">
        <v>9109</v>
      </c>
      <c r="F8460" s="1" t="s">
        <v>4</v>
      </c>
      <c r="G8460" s="15" t="s">
        <v>1204</v>
      </c>
      <c r="H8460" s="1" t="s">
        <v>1206</v>
      </c>
      <c r="I8460" s="2" t="s">
        <v>1207</v>
      </c>
      <c r="J8460" s="6" t="s">
        <v>4</v>
      </c>
      <c r="K8460" s="6" t="s">
        <v>4</v>
      </c>
      <c r="L8460" s="6" t="s">
        <v>4</v>
      </c>
      <c r="M8460" s="6" t="s">
        <v>5</v>
      </c>
      <c r="N8460" s="6" t="s">
        <v>9111</v>
      </c>
      <c r="O8460" s="16">
        <v>44923</v>
      </c>
      <c r="P8460" s="6" t="s">
        <v>7</v>
      </c>
      <c r="Q8460" s="18">
        <v>35090.129999999997</v>
      </c>
      <c r="R8460" s="18">
        <v>0</v>
      </c>
      <c r="S8460" s="18">
        <v>35090.129999999997</v>
      </c>
      <c r="T8460" s="18">
        <v>0</v>
      </c>
      <c r="U8460" s="10">
        <f t="shared" si="266"/>
        <v>0</v>
      </c>
      <c r="V8460" s="20">
        <f t="shared" si="267"/>
        <v>0</v>
      </c>
    </row>
    <row r="8461" spans="1:22" outlineLevel="3" x14ac:dyDescent="0.35">
      <c r="H8461" s="14" t="s">
        <v>11554</v>
      </c>
      <c r="O8461" s="16"/>
      <c r="Q8461" s="18">
        <f>SUBTOTAL(9,Q8459:Q8460)</f>
        <v>70180.26999999999</v>
      </c>
      <c r="R8461" s="18">
        <f>SUBTOTAL(9,R8459:R8460)</f>
        <v>0</v>
      </c>
      <c r="S8461" s="18">
        <f>SUBTOTAL(9,S8459:S8460)</f>
        <v>70180.26999999999</v>
      </c>
      <c r="T8461" s="18">
        <f>SUBTOTAL(9,T8459:T8460)</f>
        <v>0</v>
      </c>
      <c r="U8461" s="10">
        <f t="shared" si="266"/>
        <v>0</v>
      </c>
      <c r="V8461" s="20">
        <f t="shared" si="267"/>
        <v>0</v>
      </c>
    </row>
    <row r="8462" spans="1:22" outlineLevel="2" x14ac:dyDescent="0.35">
      <c r="C8462" s="13" t="s">
        <v>11170</v>
      </c>
      <c r="O8462" s="16"/>
      <c r="Q8462" s="18">
        <f>SUBTOTAL(9,Q8459:Q8460)</f>
        <v>70180.26999999999</v>
      </c>
      <c r="R8462" s="18">
        <f>SUBTOTAL(9,R8459:R8460)</f>
        <v>0</v>
      </c>
      <c r="S8462" s="18">
        <f>SUBTOTAL(9,S8459:S8460)</f>
        <v>70180.26999999999</v>
      </c>
      <c r="T8462" s="18">
        <f>SUBTOTAL(9,T8459:T8460)</f>
        <v>0</v>
      </c>
      <c r="U8462" s="10">
        <f t="shared" si="266"/>
        <v>0</v>
      </c>
      <c r="V8462" s="20">
        <f t="shared" si="267"/>
        <v>0</v>
      </c>
    </row>
    <row r="8463" spans="1:22" outlineLevel="4" x14ac:dyDescent="0.35">
      <c r="A8463" s="6" t="s">
        <v>1200</v>
      </c>
      <c r="B8463" s="6" t="s">
        <v>1201</v>
      </c>
      <c r="C8463" s="12" t="s">
        <v>9112</v>
      </c>
      <c r="D8463" s="5" t="s">
        <v>9113</v>
      </c>
      <c r="E8463" s="6" t="s">
        <v>9113</v>
      </c>
      <c r="F8463" s="1" t="s">
        <v>4</v>
      </c>
      <c r="G8463" s="15" t="s">
        <v>1204</v>
      </c>
      <c r="H8463" s="1" t="s">
        <v>1206</v>
      </c>
      <c r="I8463" s="2" t="s">
        <v>1207</v>
      </c>
      <c r="J8463" s="6" t="s">
        <v>4</v>
      </c>
      <c r="K8463" s="6" t="s">
        <v>4</v>
      </c>
      <c r="L8463" s="6" t="s">
        <v>4</v>
      </c>
      <c r="M8463" s="6" t="s">
        <v>5</v>
      </c>
      <c r="N8463" s="6" t="s">
        <v>9114</v>
      </c>
      <c r="O8463" s="16">
        <v>44831</v>
      </c>
      <c r="P8463" s="6" t="s">
        <v>7</v>
      </c>
      <c r="Q8463" s="18">
        <v>45741.81</v>
      </c>
      <c r="R8463" s="18">
        <v>0</v>
      </c>
      <c r="S8463" s="18">
        <v>45741.81</v>
      </c>
      <c r="T8463" s="18">
        <v>0</v>
      </c>
      <c r="U8463" s="10">
        <f t="shared" si="266"/>
        <v>0</v>
      </c>
      <c r="V8463" s="20">
        <f t="shared" si="267"/>
        <v>0</v>
      </c>
    </row>
    <row r="8464" spans="1:22" outlineLevel="4" x14ac:dyDescent="0.35">
      <c r="A8464" s="6" t="s">
        <v>1200</v>
      </c>
      <c r="B8464" s="6" t="s">
        <v>1201</v>
      </c>
      <c r="C8464" s="12" t="s">
        <v>9112</v>
      </c>
      <c r="D8464" s="5" t="s">
        <v>9113</v>
      </c>
      <c r="E8464" s="6" t="s">
        <v>9113</v>
      </c>
      <c r="F8464" s="1" t="s">
        <v>4</v>
      </c>
      <c r="G8464" s="15" t="s">
        <v>1204</v>
      </c>
      <c r="H8464" s="1" t="s">
        <v>1206</v>
      </c>
      <c r="I8464" s="2" t="s">
        <v>1207</v>
      </c>
      <c r="J8464" s="6" t="s">
        <v>4</v>
      </c>
      <c r="K8464" s="6" t="s">
        <v>4</v>
      </c>
      <c r="L8464" s="6" t="s">
        <v>4</v>
      </c>
      <c r="M8464" s="6" t="s">
        <v>5</v>
      </c>
      <c r="N8464" s="6" t="s">
        <v>9115</v>
      </c>
      <c r="O8464" s="16">
        <v>44923</v>
      </c>
      <c r="P8464" s="6" t="s">
        <v>7</v>
      </c>
      <c r="Q8464" s="18">
        <v>45741.8</v>
      </c>
      <c r="R8464" s="18">
        <v>0</v>
      </c>
      <c r="S8464" s="18">
        <v>45741.8</v>
      </c>
      <c r="T8464" s="18">
        <v>0</v>
      </c>
      <c r="U8464" s="10">
        <f t="shared" si="266"/>
        <v>0</v>
      </c>
      <c r="V8464" s="20">
        <f t="shared" si="267"/>
        <v>0</v>
      </c>
    </row>
    <row r="8465" spans="1:22" outlineLevel="3" x14ac:dyDescent="0.35">
      <c r="H8465" s="14" t="s">
        <v>11554</v>
      </c>
      <c r="O8465" s="16"/>
      <c r="Q8465" s="18">
        <f>SUBTOTAL(9,Q8463:Q8464)</f>
        <v>91483.61</v>
      </c>
      <c r="R8465" s="18">
        <f>SUBTOTAL(9,R8463:R8464)</f>
        <v>0</v>
      </c>
      <c r="S8465" s="18">
        <f>SUBTOTAL(9,S8463:S8464)</f>
        <v>91483.61</v>
      </c>
      <c r="T8465" s="18">
        <f>SUBTOTAL(9,T8463:T8464)</f>
        <v>0</v>
      </c>
      <c r="U8465" s="10">
        <f t="shared" si="266"/>
        <v>0</v>
      </c>
      <c r="V8465" s="20">
        <f t="shared" si="267"/>
        <v>0</v>
      </c>
    </row>
    <row r="8466" spans="1:22" outlineLevel="2" x14ac:dyDescent="0.35">
      <c r="C8466" s="13" t="s">
        <v>11171</v>
      </c>
      <c r="O8466" s="16"/>
      <c r="Q8466" s="18">
        <f>SUBTOTAL(9,Q8463:Q8464)</f>
        <v>91483.61</v>
      </c>
      <c r="R8466" s="18">
        <f>SUBTOTAL(9,R8463:R8464)</f>
        <v>0</v>
      </c>
      <c r="S8466" s="18">
        <f>SUBTOTAL(9,S8463:S8464)</f>
        <v>91483.61</v>
      </c>
      <c r="T8466" s="18">
        <f>SUBTOTAL(9,T8463:T8464)</f>
        <v>0</v>
      </c>
      <c r="U8466" s="10">
        <f t="shared" si="266"/>
        <v>0</v>
      </c>
      <c r="V8466" s="20">
        <f t="shared" si="267"/>
        <v>0</v>
      </c>
    </row>
    <row r="8467" spans="1:22" outlineLevel="4" x14ac:dyDescent="0.35">
      <c r="A8467" s="6" t="s">
        <v>1200</v>
      </c>
      <c r="B8467" s="6" t="s">
        <v>1201</v>
      </c>
      <c r="C8467" s="12" t="s">
        <v>9116</v>
      </c>
      <c r="D8467" s="5" t="s">
        <v>9117</v>
      </c>
      <c r="E8467" s="6" t="s">
        <v>9117</v>
      </c>
      <c r="F8467" s="1" t="s">
        <v>4</v>
      </c>
      <c r="G8467" s="15" t="s">
        <v>1204</v>
      </c>
      <c r="H8467" s="1" t="s">
        <v>1206</v>
      </c>
      <c r="I8467" s="2" t="s">
        <v>1207</v>
      </c>
      <c r="J8467" s="6" t="s">
        <v>4</v>
      </c>
      <c r="K8467" s="6" t="s">
        <v>4</v>
      </c>
      <c r="L8467" s="6" t="s">
        <v>4</v>
      </c>
      <c r="M8467" s="6" t="s">
        <v>5</v>
      </c>
      <c r="N8467" s="6" t="s">
        <v>9118</v>
      </c>
      <c r="O8467" s="16">
        <v>44831</v>
      </c>
      <c r="P8467" s="6" t="s">
        <v>7</v>
      </c>
      <c r="Q8467" s="18">
        <v>19219.02</v>
      </c>
      <c r="R8467" s="18">
        <v>0</v>
      </c>
      <c r="S8467" s="18">
        <v>19219.02</v>
      </c>
      <c r="T8467" s="18">
        <v>0</v>
      </c>
      <c r="U8467" s="10">
        <f t="shared" si="266"/>
        <v>0</v>
      </c>
      <c r="V8467" s="20">
        <f t="shared" si="267"/>
        <v>0</v>
      </c>
    </row>
    <row r="8468" spans="1:22" outlineLevel="4" x14ac:dyDescent="0.35">
      <c r="A8468" s="6" t="s">
        <v>1200</v>
      </c>
      <c r="B8468" s="6" t="s">
        <v>1201</v>
      </c>
      <c r="C8468" s="12" t="s">
        <v>9116</v>
      </c>
      <c r="D8468" s="5" t="s">
        <v>9117</v>
      </c>
      <c r="E8468" s="6" t="s">
        <v>9117</v>
      </c>
      <c r="F8468" s="1" t="s">
        <v>4</v>
      </c>
      <c r="G8468" s="15" t="s">
        <v>1204</v>
      </c>
      <c r="H8468" s="1" t="s">
        <v>1206</v>
      </c>
      <c r="I8468" s="2" t="s">
        <v>1207</v>
      </c>
      <c r="J8468" s="6" t="s">
        <v>4</v>
      </c>
      <c r="K8468" s="6" t="s">
        <v>4</v>
      </c>
      <c r="L8468" s="6" t="s">
        <v>4</v>
      </c>
      <c r="M8468" s="6" t="s">
        <v>5</v>
      </c>
      <c r="N8468" s="6" t="s">
        <v>9119</v>
      </c>
      <c r="O8468" s="16">
        <v>44923</v>
      </c>
      <c r="P8468" s="6" t="s">
        <v>7</v>
      </c>
      <c r="Q8468" s="18">
        <v>19219.02</v>
      </c>
      <c r="R8468" s="18">
        <v>0</v>
      </c>
      <c r="S8468" s="18">
        <v>19219.02</v>
      </c>
      <c r="T8468" s="18">
        <v>0</v>
      </c>
      <c r="U8468" s="10">
        <f t="shared" si="266"/>
        <v>0</v>
      </c>
      <c r="V8468" s="20">
        <f t="shared" si="267"/>
        <v>0</v>
      </c>
    </row>
    <row r="8469" spans="1:22" outlineLevel="3" x14ac:dyDescent="0.35">
      <c r="H8469" s="14" t="s">
        <v>11554</v>
      </c>
      <c r="O8469" s="16"/>
      <c r="Q8469" s="18">
        <f>SUBTOTAL(9,Q8467:Q8468)</f>
        <v>38438.04</v>
      </c>
      <c r="R8469" s="18">
        <f>SUBTOTAL(9,R8467:R8468)</f>
        <v>0</v>
      </c>
      <c r="S8469" s="18">
        <f>SUBTOTAL(9,S8467:S8468)</f>
        <v>38438.04</v>
      </c>
      <c r="T8469" s="18">
        <f>SUBTOTAL(9,T8467:T8468)</f>
        <v>0</v>
      </c>
      <c r="U8469" s="10">
        <f t="shared" si="266"/>
        <v>0</v>
      </c>
      <c r="V8469" s="20">
        <f t="shared" si="267"/>
        <v>0</v>
      </c>
    </row>
    <row r="8470" spans="1:22" outlineLevel="2" x14ac:dyDescent="0.35">
      <c r="C8470" s="13" t="s">
        <v>11172</v>
      </c>
      <c r="O8470" s="16"/>
      <c r="Q8470" s="18">
        <f>SUBTOTAL(9,Q8467:Q8468)</f>
        <v>38438.04</v>
      </c>
      <c r="R8470" s="18">
        <f>SUBTOTAL(9,R8467:R8468)</f>
        <v>0</v>
      </c>
      <c r="S8470" s="18">
        <f>SUBTOTAL(9,S8467:S8468)</f>
        <v>38438.04</v>
      </c>
      <c r="T8470" s="18">
        <f>SUBTOTAL(9,T8467:T8468)</f>
        <v>0</v>
      </c>
      <c r="U8470" s="10">
        <f t="shared" si="266"/>
        <v>0</v>
      </c>
      <c r="V8470" s="20">
        <f t="shared" si="267"/>
        <v>0</v>
      </c>
    </row>
    <row r="8471" spans="1:22" outlineLevel="4" x14ac:dyDescent="0.35">
      <c r="A8471" s="6" t="s">
        <v>1200</v>
      </c>
      <c r="B8471" s="6" t="s">
        <v>1201</v>
      </c>
      <c r="C8471" s="12" t="s">
        <v>9120</v>
      </c>
      <c r="D8471" s="5" t="s">
        <v>9121</v>
      </c>
      <c r="E8471" s="6" t="s">
        <v>9121</v>
      </c>
      <c r="F8471" s="1" t="s">
        <v>4</v>
      </c>
      <c r="G8471" s="15" t="s">
        <v>1204</v>
      </c>
      <c r="H8471" s="1" t="s">
        <v>1206</v>
      </c>
      <c r="I8471" s="2" t="s">
        <v>1207</v>
      </c>
      <c r="J8471" s="6" t="s">
        <v>4</v>
      </c>
      <c r="K8471" s="6" t="s">
        <v>4</v>
      </c>
      <c r="L8471" s="6" t="s">
        <v>4</v>
      </c>
      <c r="M8471" s="6" t="s">
        <v>5</v>
      </c>
      <c r="N8471" s="6" t="s">
        <v>9122</v>
      </c>
      <c r="O8471" s="16">
        <v>44831</v>
      </c>
      <c r="P8471" s="6" t="s">
        <v>7</v>
      </c>
      <c r="Q8471" s="18">
        <v>9228.69</v>
      </c>
      <c r="R8471" s="18">
        <v>0</v>
      </c>
      <c r="S8471" s="18">
        <v>9228.69</v>
      </c>
      <c r="T8471" s="18">
        <v>0</v>
      </c>
      <c r="U8471" s="10">
        <f t="shared" si="266"/>
        <v>0</v>
      </c>
      <c r="V8471" s="20">
        <f t="shared" si="267"/>
        <v>0</v>
      </c>
    </row>
    <row r="8472" spans="1:22" outlineLevel="4" x14ac:dyDescent="0.35">
      <c r="A8472" s="6" t="s">
        <v>1200</v>
      </c>
      <c r="B8472" s="6" t="s">
        <v>1201</v>
      </c>
      <c r="C8472" s="12" t="s">
        <v>9120</v>
      </c>
      <c r="D8472" s="5" t="s">
        <v>9121</v>
      </c>
      <c r="E8472" s="6" t="s">
        <v>9121</v>
      </c>
      <c r="F8472" s="1" t="s">
        <v>4</v>
      </c>
      <c r="G8472" s="15" t="s">
        <v>1204</v>
      </c>
      <c r="H8472" s="1" t="s">
        <v>1206</v>
      </c>
      <c r="I8472" s="2" t="s">
        <v>1207</v>
      </c>
      <c r="J8472" s="6" t="s">
        <v>4</v>
      </c>
      <c r="K8472" s="6" t="s">
        <v>4</v>
      </c>
      <c r="L8472" s="6" t="s">
        <v>4</v>
      </c>
      <c r="M8472" s="6" t="s">
        <v>5</v>
      </c>
      <c r="N8472" s="6" t="s">
        <v>9123</v>
      </c>
      <c r="O8472" s="16">
        <v>44923</v>
      </c>
      <c r="P8472" s="6" t="s">
        <v>7</v>
      </c>
      <c r="Q8472" s="18">
        <v>9228.67</v>
      </c>
      <c r="R8472" s="18">
        <v>0</v>
      </c>
      <c r="S8472" s="18">
        <v>9228.67</v>
      </c>
      <c r="T8472" s="18">
        <v>0</v>
      </c>
      <c r="U8472" s="10">
        <f t="shared" si="266"/>
        <v>0</v>
      </c>
      <c r="V8472" s="20">
        <f t="shared" si="267"/>
        <v>0</v>
      </c>
    </row>
    <row r="8473" spans="1:22" outlineLevel="3" x14ac:dyDescent="0.35">
      <c r="H8473" s="14" t="s">
        <v>11554</v>
      </c>
      <c r="O8473" s="16"/>
      <c r="Q8473" s="18">
        <f>SUBTOTAL(9,Q8471:Q8472)</f>
        <v>18457.36</v>
      </c>
      <c r="R8473" s="18">
        <f>SUBTOTAL(9,R8471:R8472)</f>
        <v>0</v>
      </c>
      <c r="S8473" s="18">
        <f>SUBTOTAL(9,S8471:S8472)</f>
        <v>18457.36</v>
      </c>
      <c r="T8473" s="18">
        <f>SUBTOTAL(9,T8471:T8472)</f>
        <v>0</v>
      </c>
      <c r="U8473" s="10">
        <f t="shared" si="266"/>
        <v>0</v>
      </c>
      <c r="V8473" s="20">
        <f t="shared" si="267"/>
        <v>0</v>
      </c>
    </row>
    <row r="8474" spans="1:22" outlineLevel="2" x14ac:dyDescent="0.35">
      <c r="C8474" s="13" t="s">
        <v>11173</v>
      </c>
      <c r="O8474" s="16"/>
      <c r="Q8474" s="18">
        <f>SUBTOTAL(9,Q8471:Q8472)</f>
        <v>18457.36</v>
      </c>
      <c r="R8474" s="18">
        <f>SUBTOTAL(9,R8471:R8472)</f>
        <v>0</v>
      </c>
      <c r="S8474" s="18">
        <f>SUBTOTAL(9,S8471:S8472)</f>
        <v>18457.36</v>
      </c>
      <c r="T8474" s="18">
        <f>SUBTOTAL(9,T8471:T8472)</f>
        <v>0</v>
      </c>
      <c r="U8474" s="10">
        <f t="shared" si="266"/>
        <v>0</v>
      </c>
      <c r="V8474" s="20">
        <f t="shared" si="267"/>
        <v>0</v>
      </c>
    </row>
    <row r="8475" spans="1:22" outlineLevel="4" x14ac:dyDescent="0.35">
      <c r="A8475" s="6" t="s">
        <v>1200</v>
      </c>
      <c r="B8475" s="6" t="s">
        <v>1201</v>
      </c>
      <c r="C8475" s="12" t="s">
        <v>9124</v>
      </c>
      <c r="D8475" s="5" t="s">
        <v>9125</v>
      </c>
      <c r="E8475" s="6" t="s">
        <v>9125</v>
      </c>
      <c r="F8475" s="1" t="s">
        <v>4</v>
      </c>
      <c r="G8475" s="15" t="s">
        <v>1204</v>
      </c>
      <c r="H8475" s="1" t="s">
        <v>1206</v>
      </c>
      <c r="I8475" s="2" t="s">
        <v>1207</v>
      </c>
      <c r="J8475" s="6" t="s">
        <v>4</v>
      </c>
      <c r="K8475" s="6" t="s">
        <v>4</v>
      </c>
      <c r="L8475" s="6" t="s">
        <v>4</v>
      </c>
      <c r="M8475" s="6" t="s">
        <v>5</v>
      </c>
      <c r="N8475" s="6" t="s">
        <v>9126</v>
      </c>
      <c r="O8475" s="16">
        <v>44831</v>
      </c>
      <c r="P8475" s="6" t="s">
        <v>7</v>
      </c>
      <c r="Q8475" s="18">
        <v>27373.78</v>
      </c>
      <c r="R8475" s="18">
        <v>0</v>
      </c>
      <c r="S8475" s="18">
        <v>27373.78</v>
      </c>
      <c r="T8475" s="18">
        <v>0</v>
      </c>
      <c r="U8475" s="10">
        <f t="shared" si="266"/>
        <v>0</v>
      </c>
      <c r="V8475" s="20">
        <f t="shared" si="267"/>
        <v>0</v>
      </c>
    </row>
    <row r="8476" spans="1:22" outlineLevel="4" x14ac:dyDescent="0.35">
      <c r="A8476" s="6" t="s">
        <v>1200</v>
      </c>
      <c r="B8476" s="6" t="s">
        <v>1201</v>
      </c>
      <c r="C8476" s="12" t="s">
        <v>9124</v>
      </c>
      <c r="D8476" s="5" t="s">
        <v>9125</v>
      </c>
      <c r="E8476" s="6" t="s">
        <v>9125</v>
      </c>
      <c r="F8476" s="1" t="s">
        <v>4</v>
      </c>
      <c r="G8476" s="15" t="s">
        <v>1204</v>
      </c>
      <c r="H8476" s="1" t="s">
        <v>1206</v>
      </c>
      <c r="I8476" s="2" t="s">
        <v>1207</v>
      </c>
      <c r="J8476" s="6" t="s">
        <v>4</v>
      </c>
      <c r="K8476" s="6" t="s">
        <v>4</v>
      </c>
      <c r="L8476" s="6" t="s">
        <v>4</v>
      </c>
      <c r="M8476" s="6" t="s">
        <v>5</v>
      </c>
      <c r="N8476" s="6" t="s">
        <v>9127</v>
      </c>
      <c r="O8476" s="16">
        <v>44923</v>
      </c>
      <c r="P8476" s="6" t="s">
        <v>7</v>
      </c>
      <c r="Q8476" s="18">
        <v>27373.77</v>
      </c>
      <c r="R8476" s="18">
        <v>0</v>
      </c>
      <c r="S8476" s="18">
        <v>27373.77</v>
      </c>
      <c r="T8476" s="18">
        <v>0</v>
      </c>
      <c r="U8476" s="10">
        <f t="shared" si="266"/>
        <v>0</v>
      </c>
      <c r="V8476" s="20">
        <f t="shared" si="267"/>
        <v>0</v>
      </c>
    </row>
    <row r="8477" spans="1:22" outlineLevel="3" x14ac:dyDescent="0.35">
      <c r="H8477" s="14" t="s">
        <v>11554</v>
      </c>
      <c r="O8477" s="16"/>
      <c r="Q8477" s="18">
        <f>SUBTOTAL(9,Q8475:Q8476)</f>
        <v>54747.55</v>
      </c>
      <c r="R8477" s="18">
        <f>SUBTOTAL(9,R8475:R8476)</f>
        <v>0</v>
      </c>
      <c r="S8477" s="18">
        <f>SUBTOTAL(9,S8475:S8476)</f>
        <v>54747.55</v>
      </c>
      <c r="T8477" s="18">
        <f>SUBTOTAL(9,T8475:T8476)</f>
        <v>0</v>
      </c>
      <c r="U8477" s="10">
        <f t="shared" si="266"/>
        <v>0</v>
      </c>
      <c r="V8477" s="20">
        <f t="shared" si="267"/>
        <v>0</v>
      </c>
    </row>
    <row r="8478" spans="1:22" outlineLevel="2" x14ac:dyDescent="0.35">
      <c r="C8478" s="13" t="s">
        <v>11174</v>
      </c>
      <c r="O8478" s="16"/>
      <c r="Q8478" s="18">
        <f>SUBTOTAL(9,Q8475:Q8476)</f>
        <v>54747.55</v>
      </c>
      <c r="R8478" s="18">
        <f>SUBTOTAL(9,R8475:R8476)</f>
        <v>0</v>
      </c>
      <c r="S8478" s="18">
        <f>SUBTOTAL(9,S8475:S8476)</f>
        <v>54747.55</v>
      </c>
      <c r="T8478" s="18">
        <f>SUBTOTAL(9,T8475:T8476)</f>
        <v>0</v>
      </c>
      <c r="U8478" s="10">
        <f t="shared" si="266"/>
        <v>0</v>
      </c>
      <c r="V8478" s="20">
        <f t="shared" si="267"/>
        <v>0</v>
      </c>
    </row>
    <row r="8479" spans="1:22" outlineLevel="4" x14ac:dyDescent="0.35">
      <c r="A8479" s="6" t="s">
        <v>1200</v>
      </c>
      <c r="B8479" s="6" t="s">
        <v>1201</v>
      </c>
      <c r="C8479" s="12" t="s">
        <v>9128</v>
      </c>
      <c r="D8479" s="5" t="s">
        <v>9129</v>
      </c>
      <c r="E8479" s="6" t="s">
        <v>9129</v>
      </c>
      <c r="F8479" s="1" t="s">
        <v>4</v>
      </c>
      <c r="G8479" s="15" t="s">
        <v>1204</v>
      </c>
      <c r="H8479" s="1" t="s">
        <v>1206</v>
      </c>
      <c r="I8479" s="2" t="s">
        <v>1207</v>
      </c>
      <c r="J8479" s="6" t="s">
        <v>4</v>
      </c>
      <c r="K8479" s="6" t="s">
        <v>4</v>
      </c>
      <c r="L8479" s="6" t="s">
        <v>4</v>
      </c>
      <c r="M8479" s="6" t="s">
        <v>5</v>
      </c>
      <c r="N8479" s="6" t="s">
        <v>9130</v>
      </c>
      <c r="O8479" s="16">
        <v>44831</v>
      </c>
      <c r="P8479" s="6" t="s">
        <v>7</v>
      </c>
      <c r="Q8479" s="18">
        <v>35138.1</v>
      </c>
      <c r="R8479" s="18">
        <v>0</v>
      </c>
      <c r="S8479" s="18">
        <v>35138.1</v>
      </c>
      <c r="T8479" s="18">
        <v>0</v>
      </c>
      <c r="U8479" s="10">
        <f t="shared" si="266"/>
        <v>0</v>
      </c>
      <c r="V8479" s="20">
        <f t="shared" si="267"/>
        <v>0</v>
      </c>
    </row>
    <row r="8480" spans="1:22" outlineLevel="4" x14ac:dyDescent="0.35">
      <c r="A8480" s="6" t="s">
        <v>1200</v>
      </c>
      <c r="B8480" s="6" t="s">
        <v>1201</v>
      </c>
      <c r="C8480" s="12" t="s">
        <v>9128</v>
      </c>
      <c r="D8480" s="5" t="s">
        <v>9129</v>
      </c>
      <c r="E8480" s="6" t="s">
        <v>9129</v>
      </c>
      <c r="F8480" s="1" t="s">
        <v>4</v>
      </c>
      <c r="G8480" s="15" t="s">
        <v>1204</v>
      </c>
      <c r="H8480" s="1" t="s">
        <v>1206</v>
      </c>
      <c r="I8480" s="2" t="s">
        <v>1207</v>
      </c>
      <c r="J8480" s="6" t="s">
        <v>4</v>
      </c>
      <c r="K8480" s="6" t="s">
        <v>4</v>
      </c>
      <c r="L8480" s="6" t="s">
        <v>4</v>
      </c>
      <c r="M8480" s="6" t="s">
        <v>5</v>
      </c>
      <c r="N8480" s="6" t="s">
        <v>9131</v>
      </c>
      <c r="O8480" s="16">
        <v>44923</v>
      </c>
      <c r="P8480" s="6" t="s">
        <v>7</v>
      </c>
      <c r="Q8480" s="18">
        <v>35138.089999999997</v>
      </c>
      <c r="R8480" s="18">
        <v>0</v>
      </c>
      <c r="S8480" s="18">
        <v>35138.089999999997</v>
      </c>
      <c r="T8480" s="18">
        <v>0</v>
      </c>
      <c r="U8480" s="10">
        <f t="shared" si="266"/>
        <v>0</v>
      </c>
      <c r="V8480" s="20">
        <f t="shared" si="267"/>
        <v>0</v>
      </c>
    </row>
    <row r="8481" spans="1:22" outlineLevel="3" x14ac:dyDescent="0.35">
      <c r="H8481" s="14" t="s">
        <v>11554</v>
      </c>
      <c r="O8481" s="16"/>
      <c r="Q8481" s="18">
        <f>SUBTOTAL(9,Q8479:Q8480)</f>
        <v>70276.19</v>
      </c>
      <c r="R8481" s="18">
        <f>SUBTOTAL(9,R8479:R8480)</f>
        <v>0</v>
      </c>
      <c r="S8481" s="18">
        <f>SUBTOTAL(9,S8479:S8480)</f>
        <v>70276.19</v>
      </c>
      <c r="T8481" s="18">
        <f>SUBTOTAL(9,T8479:T8480)</f>
        <v>0</v>
      </c>
      <c r="U8481" s="10">
        <f t="shared" si="266"/>
        <v>0</v>
      </c>
      <c r="V8481" s="20">
        <f t="shared" si="267"/>
        <v>0</v>
      </c>
    </row>
    <row r="8482" spans="1:22" outlineLevel="2" x14ac:dyDescent="0.35">
      <c r="C8482" s="13" t="s">
        <v>11175</v>
      </c>
      <c r="O8482" s="16"/>
      <c r="Q8482" s="18">
        <f>SUBTOTAL(9,Q8479:Q8480)</f>
        <v>70276.19</v>
      </c>
      <c r="R8482" s="18">
        <f>SUBTOTAL(9,R8479:R8480)</f>
        <v>0</v>
      </c>
      <c r="S8482" s="18">
        <f>SUBTOTAL(9,S8479:S8480)</f>
        <v>70276.19</v>
      </c>
      <c r="T8482" s="18">
        <f>SUBTOTAL(9,T8479:T8480)</f>
        <v>0</v>
      </c>
      <c r="U8482" s="10">
        <f t="shared" si="266"/>
        <v>0</v>
      </c>
      <c r="V8482" s="20">
        <f t="shared" si="267"/>
        <v>0</v>
      </c>
    </row>
    <row r="8483" spans="1:22" outlineLevel="4" x14ac:dyDescent="0.35">
      <c r="A8483" s="6" t="s">
        <v>1200</v>
      </c>
      <c r="B8483" s="6" t="s">
        <v>1201</v>
      </c>
      <c r="C8483" s="12" t="s">
        <v>9132</v>
      </c>
      <c r="D8483" s="5" t="s">
        <v>9133</v>
      </c>
      <c r="E8483" s="6" t="s">
        <v>9133</v>
      </c>
      <c r="F8483" s="1" t="s">
        <v>4</v>
      </c>
      <c r="G8483" s="15" t="s">
        <v>1204</v>
      </c>
      <c r="H8483" s="1" t="s">
        <v>1206</v>
      </c>
      <c r="I8483" s="2" t="s">
        <v>1207</v>
      </c>
      <c r="J8483" s="6" t="s">
        <v>4</v>
      </c>
      <c r="K8483" s="6" t="s">
        <v>4</v>
      </c>
      <c r="L8483" s="6" t="s">
        <v>4</v>
      </c>
      <c r="M8483" s="6" t="s">
        <v>5</v>
      </c>
      <c r="N8483" s="6" t="s">
        <v>9134</v>
      </c>
      <c r="O8483" s="16">
        <v>44831</v>
      </c>
      <c r="P8483" s="6" t="s">
        <v>7</v>
      </c>
      <c r="Q8483" s="18">
        <v>138451.04</v>
      </c>
      <c r="R8483" s="18">
        <v>0</v>
      </c>
      <c r="S8483" s="18">
        <v>138451.04</v>
      </c>
      <c r="T8483" s="18">
        <v>0</v>
      </c>
      <c r="U8483" s="10">
        <f t="shared" si="266"/>
        <v>0</v>
      </c>
      <c r="V8483" s="20">
        <f t="shared" si="267"/>
        <v>0</v>
      </c>
    </row>
    <row r="8484" spans="1:22" outlineLevel="4" x14ac:dyDescent="0.35">
      <c r="A8484" s="6" t="s">
        <v>1200</v>
      </c>
      <c r="B8484" s="6" t="s">
        <v>1201</v>
      </c>
      <c r="C8484" s="12" t="s">
        <v>9132</v>
      </c>
      <c r="D8484" s="5" t="s">
        <v>9133</v>
      </c>
      <c r="E8484" s="6" t="s">
        <v>9133</v>
      </c>
      <c r="F8484" s="1" t="s">
        <v>4</v>
      </c>
      <c r="G8484" s="15" t="s">
        <v>1204</v>
      </c>
      <c r="H8484" s="1" t="s">
        <v>1206</v>
      </c>
      <c r="I8484" s="2" t="s">
        <v>1207</v>
      </c>
      <c r="J8484" s="6" t="s">
        <v>4</v>
      </c>
      <c r="K8484" s="6" t="s">
        <v>4</v>
      </c>
      <c r="L8484" s="6" t="s">
        <v>4</v>
      </c>
      <c r="M8484" s="6" t="s">
        <v>5</v>
      </c>
      <c r="N8484" s="6" t="s">
        <v>9135</v>
      </c>
      <c r="O8484" s="16">
        <v>44923</v>
      </c>
      <c r="P8484" s="6" t="s">
        <v>7</v>
      </c>
      <c r="Q8484" s="18">
        <v>138451.04</v>
      </c>
      <c r="R8484" s="18">
        <v>0</v>
      </c>
      <c r="S8484" s="18">
        <v>138451.04</v>
      </c>
      <c r="T8484" s="18">
        <v>0</v>
      </c>
      <c r="U8484" s="10">
        <f t="shared" si="266"/>
        <v>0</v>
      </c>
      <c r="V8484" s="20">
        <f t="shared" si="267"/>
        <v>0</v>
      </c>
    </row>
    <row r="8485" spans="1:22" outlineLevel="3" x14ac:dyDescent="0.35">
      <c r="H8485" s="14" t="s">
        <v>11554</v>
      </c>
      <c r="O8485" s="16"/>
      <c r="Q8485" s="18">
        <f>SUBTOTAL(9,Q8483:Q8484)</f>
        <v>276902.08</v>
      </c>
      <c r="R8485" s="18">
        <f>SUBTOTAL(9,R8483:R8484)</f>
        <v>0</v>
      </c>
      <c r="S8485" s="18">
        <f>SUBTOTAL(9,S8483:S8484)</f>
        <v>276902.08</v>
      </c>
      <c r="T8485" s="18">
        <f>SUBTOTAL(9,T8483:T8484)</f>
        <v>0</v>
      </c>
      <c r="U8485" s="10">
        <f t="shared" si="266"/>
        <v>0</v>
      </c>
      <c r="V8485" s="20">
        <f t="shared" si="267"/>
        <v>0</v>
      </c>
    </row>
    <row r="8486" spans="1:22" outlineLevel="4" x14ac:dyDescent="0.35">
      <c r="A8486" s="6" t="s">
        <v>743</v>
      </c>
      <c r="B8486" s="6" t="s">
        <v>744</v>
      </c>
      <c r="C8486" s="12" t="s">
        <v>9132</v>
      </c>
      <c r="D8486" s="5" t="s">
        <v>9136</v>
      </c>
      <c r="E8486" s="6" t="s">
        <v>9136</v>
      </c>
      <c r="F8486" s="1" t="s">
        <v>4</v>
      </c>
      <c r="G8486" s="15" t="s">
        <v>1372</v>
      </c>
      <c r="H8486" s="1" t="s">
        <v>9140</v>
      </c>
      <c r="I8486" s="2" t="s">
        <v>9141</v>
      </c>
      <c r="J8486" s="6" t="s">
        <v>9137</v>
      </c>
      <c r="K8486" s="6" t="s">
        <v>4</v>
      </c>
      <c r="L8486" s="6" t="s">
        <v>4</v>
      </c>
      <c r="M8486" s="6" t="s">
        <v>5</v>
      </c>
      <c r="N8486" s="6" t="s">
        <v>9138</v>
      </c>
      <c r="O8486" s="16">
        <v>44998</v>
      </c>
      <c r="P8486" s="6" t="s">
        <v>9139</v>
      </c>
      <c r="Q8486" s="18">
        <v>200000</v>
      </c>
      <c r="R8486" s="18">
        <v>0</v>
      </c>
      <c r="S8486" s="18">
        <v>200000</v>
      </c>
      <c r="T8486" s="18">
        <v>0</v>
      </c>
      <c r="U8486" s="10">
        <f t="shared" si="266"/>
        <v>0</v>
      </c>
      <c r="V8486" s="20">
        <f t="shared" si="267"/>
        <v>0</v>
      </c>
    </row>
    <row r="8487" spans="1:22" outlineLevel="4" x14ac:dyDescent="0.35">
      <c r="A8487" s="6" t="s">
        <v>743</v>
      </c>
      <c r="B8487" s="6" t="s">
        <v>744</v>
      </c>
      <c r="C8487" s="12" t="s">
        <v>9132</v>
      </c>
      <c r="D8487" s="5" t="s">
        <v>9136</v>
      </c>
      <c r="E8487" s="6" t="s">
        <v>9136</v>
      </c>
      <c r="F8487" s="1" t="s">
        <v>4</v>
      </c>
      <c r="G8487" s="15" t="s">
        <v>1372</v>
      </c>
      <c r="H8487" s="1" t="s">
        <v>9140</v>
      </c>
      <c r="I8487" s="2" t="s">
        <v>9141</v>
      </c>
      <c r="J8487" s="6" t="s">
        <v>9137</v>
      </c>
      <c r="K8487" s="6" t="s">
        <v>4</v>
      </c>
      <c r="L8487" s="6" t="s">
        <v>4</v>
      </c>
      <c r="M8487" s="6" t="s">
        <v>5</v>
      </c>
      <c r="N8487" s="6" t="s">
        <v>9142</v>
      </c>
      <c r="O8487" s="16">
        <v>45062</v>
      </c>
      <c r="P8487" s="6" t="s">
        <v>7</v>
      </c>
      <c r="Q8487" s="18">
        <v>31202.05</v>
      </c>
      <c r="R8487" s="18">
        <v>0</v>
      </c>
      <c r="S8487" s="18">
        <v>31202.05</v>
      </c>
      <c r="T8487" s="18">
        <v>0</v>
      </c>
      <c r="U8487" s="10">
        <f t="shared" si="266"/>
        <v>0</v>
      </c>
      <c r="V8487" s="20">
        <f t="shared" si="267"/>
        <v>0</v>
      </c>
    </row>
    <row r="8488" spans="1:22" outlineLevel="4" x14ac:dyDescent="0.35">
      <c r="A8488" s="6" t="s">
        <v>743</v>
      </c>
      <c r="B8488" s="6" t="s">
        <v>744</v>
      </c>
      <c r="C8488" s="12" t="s">
        <v>9132</v>
      </c>
      <c r="D8488" s="5" t="s">
        <v>9136</v>
      </c>
      <c r="E8488" s="6" t="s">
        <v>9136</v>
      </c>
      <c r="F8488" s="1" t="s">
        <v>4</v>
      </c>
      <c r="G8488" s="15" t="s">
        <v>1297</v>
      </c>
      <c r="H8488" s="1" t="s">
        <v>9140</v>
      </c>
      <c r="I8488" s="2" t="s">
        <v>9141</v>
      </c>
      <c r="J8488" s="6" t="s">
        <v>9137</v>
      </c>
      <c r="K8488" s="6" t="s">
        <v>4</v>
      </c>
      <c r="L8488" s="6" t="s">
        <v>4</v>
      </c>
      <c r="M8488" s="6" t="s">
        <v>5</v>
      </c>
      <c r="N8488" s="6" t="s">
        <v>9142</v>
      </c>
      <c r="O8488" s="16">
        <v>45062</v>
      </c>
      <c r="P8488" s="6" t="s">
        <v>7</v>
      </c>
      <c r="Q8488" s="18">
        <v>18797.95</v>
      </c>
      <c r="R8488" s="18">
        <v>0</v>
      </c>
      <c r="S8488" s="18">
        <v>0</v>
      </c>
      <c r="T8488" s="18">
        <v>18797.95</v>
      </c>
      <c r="U8488" s="10">
        <f t="shared" si="266"/>
        <v>0</v>
      </c>
      <c r="V8488" s="20">
        <f t="shared" si="267"/>
        <v>0</v>
      </c>
    </row>
    <row r="8489" spans="1:22" outlineLevel="3" x14ac:dyDescent="0.35">
      <c r="H8489" s="14" t="s">
        <v>12728</v>
      </c>
      <c r="O8489" s="16"/>
      <c r="Q8489" s="18">
        <f>SUBTOTAL(9,Q8486:Q8488)</f>
        <v>250000</v>
      </c>
      <c r="R8489" s="18">
        <f>SUBTOTAL(9,R8486:R8488)</f>
        <v>0</v>
      </c>
      <c r="S8489" s="18">
        <f>SUBTOTAL(9,S8486:S8488)</f>
        <v>231202.05</v>
      </c>
      <c r="T8489" s="18">
        <f>SUBTOTAL(9,T8486:T8488)</f>
        <v>18797.95</v>
      </c>
      <c r="U8489" s="10">
        <f t="shared" si="266"/>
        <v>0</v>
      </c>
      <c r="V8489" s="20">
        <f t="shared" si="267"/>
        <v>0</v>
      </c>
    </row>
    <row r="8490" spans="1:22" ht="29" outlineLevel="4" x14ac:dyDescent="0.35">
      <c r="A8490" s="6" t="s">
        <v>743</v>
      </c>
      <c r="B8490" s="6" t="s">
        <v>744</v>
      </c>
      <c r="C8490" s="12" t="s">
        <v>9132</v>
      </c>
      <c r="D8490" s="5" t="s">
        <v>9136</v>
      </c>
      <c r="E8490" s="6" t="s">
        <v>9136</v>
      </c>
      <c r="F8490" s="1" t="s">
        <v>13024</v>
      </c>
      <c r="G8490" s="15" t="s">
        <v>4</v>
      </c>
      <c r="H8490" s="1" t="s">
        <v>9144</v>
      </c>
      <c r="I8490" s="2" t="s">
        <v>9145</v>
      </c>
      <c r="J8490" s="6" t="s">
        <v>4</v>
      </c>
      <c r="K8490" s="6" t="s">
        <v>4</v>
      </c>
      <c r="L8490" s="6" t="s">
        <v>4</v>
      </c>
      <c r="M8490" s="6" t="s">
        <v>5</v>
      </c>
      <c r="N8490" s="6" t="s">
        <v>9143</v>
      </c>
      <c r="O8490" s="16">
        <v>45105</v>
      </c>
      <c r="P8490" s="6" t="s">
        <v>7</v>
      </c>
      <c r="Q8490" s="18">
        <v>1733618.42</v>
      </c>
      <c r="R8490" s="18">
        <v>1733618.42</v>
      </c>
      <c r="S8490" s="18">
        <v>0</v>
      </c>
      <c r="T8490" s="18">
        <v>0</v>
      </c>
      <c r="U8490" s="10">
        <f t="shared" si="266"/>
        <v>0</v>
      </c>
      <c r="V8490" s="20">
        <f t="shared" si="267"/>
        <v>0</v>
      </c>
    </row>
    <row r="8491" spans="1:22" outlineLevel="3" x14ac:dyDescent="0.35">
      <c r="H8491" s="14" t="s">
        <v>12729</v>
      </c>
      <c r="O8491" s="16"/>
      <c r="Q8491" s="18">
        <f>SUBTOTAL(9,Q8490:Q8490)</f>
        <v>1733618.42</v>
      </c>
      <c r="R8491" s="18">
        <f>SUBTOTAL(9,R8490:R8490)</f>
        <v>1733618.42</v>
      </c>
      <c r="S8491" s="18">
        <f>SUBTOTAL(9,S8490:S8490)</f>
        <v>0</v>
      </c>
      <c r="T8491" s="18">
        <f>SUBTOTAL(9,T8490:T8490)</f>
        <v>0</v>
      </c>
      <c r="U8491" s="10">
        <f t="shared" si="266"/>
        <v>0</v>
      </c>
      <c r="V8491" s="20">
        <f t="shared" si="267"/>
        <v>0</v>
      </c>
    </row>
    <row r="8492" spans="1:22" outlineLevel="2" x14ac:dyDescent="0.35">
      <c r="C8492" s="13" t="s">
        <v>11176</v>
      </c>
      <c r="O8492" s="16"/>
      <c r="Q8492" s="18">
        <f>SUBTOTAL(9,Q8483:Q8490)</f>
        <v>2260520.5</v>
      </c>
      <c r="R8492" s="18">
        <f>SUBTOTAL(9,R8483:R8490)</f>
        <v>1733618.42</v>
      </c>
      <c r="S8492" s="18">
        <f>SUBTOTAL(9,S8483:S8490)</f>
        <v>508104.13</v>
      </c>
      <c r="T8492" s="18">
        <f>SUBTOTAL(9,T8483:T8490)</f>
        <v>18797.95</v>
      </c>
      <c r="U8492" s="10">
        <f t="shared" si="266"/>
        <v>6.9121597334742546E-11</v>
      </c>
      <c r="V8492" s="20">
        <f t="shared" si="267"/>
        <v>6.9121597334742546E-11</v>
      </c>
    </row>
    <row r="8493" spans="1:22" outlineLevel="4" x14ac:dyDescent="0.35">
      <c r="A8493" s="6" t="s">
        <v>1200</v>
      </c>
      <c r="B8493" s="6" t="s">
        <v>1201</v>
      </c>
      <c r="C8493" s="12" t="s">
        <v>9146</v>
      </c>
      <c r="D8493" s="5" t="s">
        <v>9147</v>
      </c>
      <c r="E8493" s="6" t="s">
        <v>9147</v>
      </c>
      <c r="F8493" s="1" t="s">
        <v>4</v>
      </c>
      <c r="G8493" s="15" t="s">
        <v>1204</v>
      </c>
      <c r="H8493" s="1" t="s">
        <v>1206</v>
      </c>
      <c r="I8493" s="2" t="s">
        <v>1207</v>
      </c>
      <c r="J8493" s="6" t="s">
        <v>4</v>
      </c>
      <c r="K8493" s="6" t="s">
        <v>4</v>
      </c>
      <c r="L8493" s="6" t="s">
        <v>4</v>
      </c>
      <c r="M8493" s="6" t="s">
        <v>5</v>
      </c>
      <c r="N8493" s="6" t="s">
        <v>9148</v>
      </c>
      <c r="O8493" s="16">
        <v>44831</v>
      </c>
      <c r="P8493" s="6" t="s">
        <v>7</v>
      </c>
      <c r="Q8493" s="18">
        <v>9442.67</v>
      </c>
      <c r="R8493" s="18">
        <v>0</v>
      </c>
      <c r="S8493" s="18">
        <v>9442.67</v>
      </c>
      <c r="T8493" s="18">
        <v>0</v>
      </c>
      <c r="U8493" s="10">
        <f t="shared" si="266"/>
        <v>0</v>
      </c>
      <c r="V8493" s="20">
        <f t="shared" si="267"/>
        <v>0</v>
      </c>
    </row>
    <row r="8494" spans="1:22" outlineLevel="4" x14ac:dyDescent="0.35">
      <c r="A8494" s="6" t="s">
        <v>1200</v>
      </c>
      <c r="B8494" s="6" t="s">
        <v>1201</v>
      </c>
      <c r="C8494" s="12" t="s">
        <v>9146</v>
      </c>
      <c r="D8494" s="5" t="s">
        <v>9147</v>
      </c>
      <c r="E8494" s="6" t="s">
        <v>9147</v>
      </c>
      <c r="F8494" s="1" t="s">
        <v>4</v>
      </c>
      <c r="G8494" s="15" t="s">
        <v>1204</v>
      </c>
      <c r="H8494" s="1" t="s">
        <v>1206</v>
      </c>
      <c r="I8494" s="2" t="s">
        <v>1207</v>
      </c>
      <c r="J8494" s="6" t="s">
        <v>4</v>
      </c>
      <c r="K8494" s="6" t="s">
        <v>4</v>
      </c>
      <c r="L8494" s="6" t="s">
        <v>4</v>
      </c>
      <c r="M8494" s="6" t="s">
        <v>5</v>
      </c>
      <c r="N8494" s="6" t="s">
        <v>9149</v>
      </c>
      <c r="O8494" s="16">
        <v>44923</v>
      </c>
      <c r="P8494" s="6" t="s">
        <v>7</v>
      </c>
      <c r="Q8494" s="18">
        <v>9442.66</v>
      </c>
      <c r="R8494" s="18">
        <v>0</v>
      </c>
      <c r="S8494" s="18">
        <v>9442.66</v>
      </c>
      <c r="T8494" s="18">
        <v>0</v>
      </c>
      <c r="U8494" s="10">
        <f t="shared" si="266"/>
        <v>0</v>
      </c>
      <c r="V8494" s="20">
        <f t="shared" si="267"/>
        <v>0</v>
      </c>
    </row>
    <row r="8495" spans="1:22" outlineLevel="3" x14ac:dyDescent="0.35">
      <c r="H8495" s="14" t="s">
        <v>11554</v>
      </c>
      <c r="O8495" s="16"/>
      <c r="Q8495" s="18">
        <f>SUBTOTAL(9,Q8493:Q8494)</f>
        <v>18885.330000000002</v>
      </c>
      <c r="R8495" s="18">
        <f>SUBTOTAL(9,R8493:R8494)</f>
        <v>0</v>
      </c>
      <c r="S8495" s="18">
        <f>SUBTOTAL(9,S8493:S8494)</f>
        <v>18885.330000000002</v>
      </c>
      <c r="T8495" s="18">
        <f>SUBTOTAL(9,T8493:T8494)</f>
        <v>0</v>
      </c>
      <c r="U8495" s="10">
        <f t="shared" si="266"/>
        <v>0</v>
      </c>
      <c r="V8495" s="20">
        <f t="shared" si="267"/>
        <v>0</v>
      </c>
    </row>
    <row r="8496" spans="1:22" outlineLevel="2" x14ac:dyDescent="0.35">
      <c r="C8496" s="13" t="s">
        <v>11177</v>
      </c>
      <c r="O8496" s="16"/>
      <c r="Q8496" s="18">
        <f>SUBTOTAL(9,Q8493:Q8494)</f>
        <v>18885.330000000002</v>
      </c>
      <c r="R8496" s="18">
        <f>SUBTOTAL(9,R8493:R8494)</f>
        <v>0</v>
      </c>
      <c r="S8496" s="18">
        <f>SUBTOTAL(9,S8493:S8494)</f>
        <v>18885.330000000002</v>
      </c>
      <c r="T8496" s="18">
        <f>SUBTOTAL(9,T8493:T8494)</f>
        <v>0</v>
      </c>
      <c r="U8496" s="10">
        <f t="shared" si="266"/>
        <v>0</v>
      </c>
      <c r="V8496" s="20">
        <f t="shared" si="267"/>
        <v>0</v>
      </c>
    </row>
    <row r="8497" spans="1:22" outlineLevel="4" x14ac:dyDescent="0.35">
      <c r="A8497" s="6" t="s">
        <v>1200</v>
      </c>
      <c r="B8497" s="6" t="s">
        <v>1201</v>
      </c>
      <c r="C8497" s="12" t="s">
        <v>9150</v>
      </c>
      <c r="D8497" s="5" t="s">
        <v>9151</v>
      </c>
      <c r="E8497" s="6" t="s">
        <v>9151</v>
      </c>
      <c r="F8497" s="1" t="s">
        <v>4</v>
      </c>
      <c r="G8497" s="15" t="s">
        <v>1204</v>
      </c>
      <c r="H8497" s="1" t="s">
        <v>1206</v>
      </c>
      <c r="I8497" s="2" t="s">
        <v>1207</v>
      </c>
      <c r="J8497" s="6" t="s">
        <v>4</v>
      </c>
      <c r="K8497" s="6" t="s">
        <v>4</v>
      </c>
      <c r="L8497" s="6" t="s">
        <v>4</v>
      </c>
      <c r="M8497" s="6" t="s">
        <v>5</v>
      </c>
      <c r="N8497" s="6" t="s">
        <v>9152</v>
      </c>
      <c r="O8497" s="16">
        <v>44839</v>
      </c>
      <c r="P8497" s="6" t="s">
        <v>7</v>
      </c>
      <c r="Q8497" s="18">
        <v>9480.31</v>
      </c>
      <c r="R8497" s="18">
        <v>0</v>
      </c>
      <c r="S8497" s="18">
        <v>9480.31</v>
      </c>
      <c r="T8497" s="18">
        <v>0</v>
      </c>
      <c r="U8497" s="10">
        <f t="shared" si="266"/>
        <v>0</v>
      </c>
      <c r="V8497" s="20">
        <f t="shared" si="267"/>
        <v>0</v>
      </c>
    </row>
    <row r="8498" spans="1:22" outlineLevel="4" x14ac:dyDescent="0.35">
      <c r="A8498" s="6" t="s">
        <v>1200</v>
      </c>
      <c r="B8498" s="6" t="s">
        <v>1201</v>
      </c>
      <c r="C8498" s="12" t="s">
        <v>9150</v>
      </c>
      <c r="D8498" s="5" t="s">
        <v>9151</v>
      </c>
      <c r="E8498" s="6" t="s">
        <v>9151</v>
      </c>
      <c r="F8498" s="1" t="s">
        <v>4</v>
      </c>
      <c r="G8498" s="15" t="s">
        <v>1204</v>
      </c>
      <c r="H8498" s="1" t="s">
        <v>1206</v>
      </c>
      <c r="I8498" s="2" t="s">
        <v>1207</v>
      </c>
      <c r="J8498" s="6" t="s">
        <v>4</v>
      </c>
      <c r="K8498" s="6" t="s">
        <v>4</v>
      </c>
      <c r="L8498" s="6" t="s">
        <v>4</v>
      </c>
      <c r="M8498" s="6" t="s">
        <v>5</v>
      </c>
      <c r="N8498" s="6" t="s">
        <v>9153</v>
      </c>
      <c r="O8498" s="16">
        <v>44923</v>
      </c>
      <c r="P8498" s="6" t="s">
        <v>7</v>
      </c>
      <c r="Q8498" s="18">
        <v>9480.2999999999993</v>
      </c>
      <c r="R8498" s="18">
        <v>0</v>
      </c>
      <c r="S8498" s="18">
        <v>9480.2999999999993</v>
      </c>
      <c r="T8498" s="18">
        <v>0</v>
      </c>
      <c r="U8498" s="10">
        <f t="shared" si="266"/>
        <v>0</v>
      </c>
      <c r="V8498" s="20">
        <f t="shared" si="267"/>
        <v>0</v>
      </c>
    </row>
    <row r="8499" spans="1:22" outlineLevel="3" x14ac:dyDescent="0.35">
      <c r="H8499" s="14" t="s">
        <v>11554</v>
      </c>
      <c r="O8499" s="16"/>
      <c r="Q8499" s="18">
        <f>SUBTOTAL(9,Q8497:Q8498)</f>
        <v>18960.61</v>
      </c>
      <c r="R8499" s="18">
        <f>SUBTOTAL(9,R8497:R8498)</f>
        <v>0</v>
      </c>
      <c r="S8499" s="18">
        <f>SUBTOTAL(9,S8497:S8498)</f>
        <v>18960.61</v>
      </c>
      <c r="T8499" s="18">
        <f>SUBTOTAL(9,T8497:T8498)</f>
        <v>0</v>
      </c>
      <c r="U8499" s="10">
        <f t="shared" si="266"/>
        <v>0</v>
      </c>
      <c r="V8499" s="20">
        <f t="shared" si="267"/>
        <v>0</v>
      </c>
    </row>
    <row r="8500" spans="1:22" outlineLevel="2" x14ac:dyDescent="0.35">
      <c r="C8500" s="13" t="s">
        <v>11178</v>
      </c>
      <c r="O8500" s="16"/>
      <c r="Q8500" s="18">
        <f>SUBTOTAL(9,Q8497:Q8498)</f>
        <v>18960.61</v>
      </c>
      <c r="R8500" s="18">
        <f>SUBTOTAL(9,R8497:R8498)</f>
        <v>0</v>
      </c>
      <c r="S8500" s="18">
        <f>SUBTOTAL(9,S8497:S8498)</f>
        <v>18960.61</v>
      </c>
      <c r="T8500" s="18">
        <f>SUBTOTAL(9,T8497:T8498)</f>
        <v>0</v>
      </c>
      <c r="U8500" s="10">
        <f t="shared" si="266"/>
        <v>0</v>
      </c>
      <c r="V8500" s="20">
        <f t="shared" si="267"/>
        <v>0</v>
      </c>
    </row>
    <row r="8501" spans="1:22" outlineLevel="4" x14ac:dyDescent="0.35">
      <c r="A8501" s="6" t="s">
        <v>1200</v>
      </c>
      <c r="B8501" s="6" t="s">
        <v>1201</v>
      </c>
      <c r="C8501" s="12" t="s">
        <v>9154</v>
      </c>
      <c r="D8501" s="5" t="s">
        <v>9155</v>
      </c>
      <c r="E8501" s="6" t="s">
        <v>9155</v>
      </c>
      <c r="F8501" s="1" t="s">
        <v>4</v>
      </c>
      <c r="G8501" s="15" t="s">
        <v>1204</v>
      </c>
      <c r="H8501" s="1" t="s">
        <v>1206</v>
      </c>
      <c r="I8501" s="2" t="s">
        <v>1207</v>
      </c>
      <c r="J8501" s="6" t="s">
        <v>4</v>
      </c>
      <c r="K8501" s="6" t="s">
        <v>4</v>
      </c>
      <c r="L8501" s="6" t="s">
        <v>4</v>
      </c>
      <c r="M8501" s="6" t="s">
        <v>5</v>
      </c>
      <c r="N8501" s="6" t="s">
        <v>9156</v>
      </c>
      <c r="O8501" s="16">
        <v>44831</v>
      </c>
      <c r="P8501" s="6" t="s">
        <v>7</v>
      </c>
      <c r="Q8501" s="18">
        <v>25781.07</v>
      </c>
      <c r="R8501" s="18">
        <v>0</v>
      </c>
      <c r="S8501" s="18">
        <v>25781.07</v>
      </c>
      <c r="T8501" s="18">
        <v>0</v>
      </c>
      <c r="U8501" s="10">
        <f t="shared" si="266"/>
        <v>0</v>
      </c>
      <c r="V8501" s="20">
        <f t="shared" si="267"/>
        <v>0</v>
      </c>
    </row>
    <row r="8502" spans="1:22" outlineLevel="4" x14ac:dyDescent="0.35">
      <c r="A8502" s="6" t="s">
        <v>1200</v>
      </c>
      <c r="B8502" s="6" t="s">
        <v>1201</v>
      </c>
      <c r="C8502" s="12" t="s">
        <v>9154</v>
      </c>
      <c r="D8502" s="5" t="s">
        <v>9155</v>
      </c>
      <c r="E8502" s="6" t="s">
        <v>9155</v>
      </c>
      <c r="F8502" s="1" t="s">
        <v>4</v>
      </c>
      <c r="G8502" s="15" t="s">
        <v>1204</v>
      </c>
      <c r="H8502" s="1" t="s">
        <v>1206</v>
      </c>
      <c r="I8502" s="2" t="s">
        <v>1207</v>
      </c>
      <c r="J8502" s="6" t="s">
        <v>4</v>
      </c>
      <c r="K8502" s="6" t="s">
        <v>4</v>
      </c>
      <c r="L8502" s="6" t="s">
        <v>4</v>
      </c>
      <c r="M8502" s="6" t="s">
        <v>5</v>
      </c>
      <c r="N8502" s="6" t="s">
        <v>9157</v>
      </c>
      <c r="O8502" s="16">
        <v>44923</v>
      </c>
      <c r="P8502" s="6" t="s">
        <v>7</v>
      </c>
      <c r="Q8502" s="18">
        <v>25781.06</v>
      </c>
      <c r="R8502" s="18">
        <v>0</v>
      </c>
      <c r="S8502" s="18">
        <v>25781.06</v>
      </c>
      <c r="T8502" s="18">
        <v>0</v>
      </c>
      <c r="U8502" s="10">
        <f t="shared" si="266"/>
        <v>0</v>
      </c>
      <c r="V8502" s="20">
        <f t="shared" si="267"/>
        <v>0</v>
      </c>
    </row>
    <row r="8503" spans="1:22" outlineLevel="3" x14ac:dyDescent="0.35">
      <c r="H8503" s="14" t="s">
        <v>11554</v>
      </c>
      <c r="O8503" s="16"/>
      <c r="Q8503" s="18">
        <f>SUBTOTAL(9,Q8501:Q8502)</f>
        <v>51562.130000000005</v>
      </c>
      <c r="R8503" s="18">
        <f>SUBTOTAL(9,R8501:R8502)</f>
        <v>0</v>
      </c>
      <c r="S8503" s="18">
        <f>SUBTOTAL(9,S8501:S8502)</f>
        <v>51562.130000000005</v>
      </c>
      <c r="T8503" s="18">
        <f>SUBTOTAL(9,T8501:T8502)</f>
        <v>0</v>
      </c>
      <c r="U8503" s="10">
        <f t="shared" si="266"/>
        <v>0</v>
      </c>
      <c r="V8503" s="20">
        <f t="shared" si="267"/>
        <v>0</v>
      </c>
    </row>
    <row r="8504" spans="1:22" outlineLevel="2" x14ac:dyDescent="0.35">
      <c r="C8504" s="13" t="s">
        <v>11179</v>
      </c>
      <c r="O8504" s="16"/>
      <c r="Q8504" s="18">
        <f>SUBTOTAL(9,Q8501:Q8502)</f>
        <v>51562.130000000005</v>
      </c>
      <c r="R8504" s="18">
        <f>SUBTOTAL(9,R8501:R8502)</f>
        <v>0</v>
      </c>
      <c r="S8504" s="18">
        <f>SUBTOTAL(9,S8501:S8502)</f>
        <v>51562.130000000005</v>
      </c>
      <c r="T8504" s="18">
        <f>SUBTOTAL(9,T8501:T8502)</f>
        <v>0</v>
      </c>
      <c r="U8504" s="10">
        <f t="shared" si="266"/>
        <v>0</v>
      </c>
      <c r="V8504" s="20">
        <f t="shared" si="267"/>
        <v>0</v>
      </c>
    </row>
    <row r="8505" spans="1:22" outlineLevel="4" x14ac:dyDescent="0.35">
      <c r="A8505" s="6" t="s">
        <v>1200</v>
      </c>
      <c r="B8505" s="6" t="s">
        <v>1201</v>
      </c>
      <c r="C8505" s="12" t="s">
        <v>9158</v>
      </c>
      <c r="D8505" s="5" t="s">
        <v>9159</v>
      </c>
      <c r="E8505" s="6" t="s">
        <v>9159</v>
      </c>
      <c r="F8505" s="1" t="s">
        <v>4</v>
      </c>
      <c r="G8505" s="15" t="s">
        <v>1204</v>
      </c>
      <c r="H8505" s="1" t="s">
        <v>1206</v>
      </c>
      <c r="I8505" s="2" t="s">
        <v>1207</v>
      </c>
      <c r="J8505" s="6" t="s">
        <v>4</v>
      </c>
      <c r="K8505" s="6" t="s">
        <v>4</v>
      </c>
      <c r="L8505" s="6" t="s">
        <v>4</v>
      </c>
      <c r="M8505" s="6" t="s">
        <v>5</v>
      </c>
      <c r="N8505" s="6" t="s">
        <v>9160</v>
      </c>
      <c r="O8505" s="16">
        <v>44831</v>
      </c>
      <c r="P8505" s="6" t="s">
        <v>7</v>
      </c>
      <c r="Q8505" s="18">
        <v>22101.59</v>
      </c>
      <c r="R8505" s="18">
        <v>0</v>
      </c>
      <c r="S8505" s="18">
        <v>22101.59</v>
      </c>
      <c r="T8505" s="18">
        <v>0</v>
      </c>
      <c r="U8505" s="10">
        <f t="shared" si="266"/>
        <v>0</v>
      </c>
      <c r="V8505" s="20">
        <f t="shared" si="267"/>
        <v>0</v>
      </c>
    </row>
    <row r="8506" spans="1:22" outlineLevel="4" x14ac:dyDescent="0.35">
      <c r="A8506" s="6" t="s">
        <v>1200</v>
      </c>
      <c r="B8506" s="6" t="s">
        <v>1201</v>
      </c>
      <c r="C8506" s="12" t="s">
        <v>9158</v>
      </c>
      <c r="D8506" s="5" t="s">
        <v>9159</v>
      </c>
      <c r="E8506" s="6" t="s">
        <v>9159</v>
      </c>
      <c r="F8506" s="1" t="s">
        <v>4</v>
      </c>
      <c r="G8506" s="15" t="s">
        <v>1204</v>
      </c>
      <c r="H8506" s="1" t="s">
        <v>1206</v>
      </c>
      <c r="I8506" s="2" t="s">
        <v>1207</v>
      </c>
      <c r="J8506" s="6" t="s">
        <v>4</v>
      </c>
      <c r="K8506" s="6" t="s">
        <v>4</v>
      </c>
      <c r="L8506" s="6" t="s">
        <v>4</v>
      </c>
      <c r="M8506" s="6" t="s">
        <v>5</v>
      </c>
      <c r="N8506" s="6" t="s">
        <v>9161</v>
      </c>
      <c r="O8506" s="16">
        <v>44923</v>
      </c>
      <c r="P8506" s="6" t="s">
        <v>7</v>
      </c>
      <c r="Q8506" s="18">
        <v>22101.58</v>
      </c>
      <c r="R8506" s="18">
        <v>0</v>
      </c>
      <c r="S8506" s="18">
        <v>22101.58</v>
      </c>
      <c r="T8506" s="18">
        <v>0</v>
      </c>
      <c r="U8506" s="10">
        <f t="shared" si="266"/>
        <v>0</v>
      </c>
      <c r="V8506" s="20">
        <f t="shared" si="267"/>
        <v>0</v>
      </c>
    </row>
    <row r="8507" spans="1:22" outlineLevel="3" x14ac:dyDescent="0.35">
      <c r="H8507" s="14" t="s">
        <v>11554</v>
      </c>
      <c r="O8507" s="16"/>
      <c r="Q8507" s="18">
        <f>SUBTOTAL(9,Q8505:Q8506)</f>
        <v>44203.17</v>
      </c>
      <c r="R8507" s="18">
        <f>SUBTOTAL(9,R8505:R8506)</f>
        <v>0</v>
      </c>
      <c r="S8507" s="18">
        <f>SUBTOTAL(9,S8505:S8506)</f>
        <v>44203.17</v>
      </c>
      <c r="T8507" s="18">
        <f>SUBTOTAL(9,T8505:T8506)</f>
        <v>0</v>
      </c>
      <c r="U8507" s="10">
        <f t="shared" si="266"/>
        <v>0</v>
      </c>
      <c r="V8507" s="20">
        <f t="shared" si="267"/>
        <v>0</v>
      </c>
    </row>
    <row r="8508" spans="1:22" outlineLevel="2" x14ac:dyDescent="0.35">
      <c r="C8508" s="13" t="s">
        <v>11180</v>
      </c>
      <c r="O8508" s="16"/>
      <c r="Q8508" s="18">
        <f>SUBTOTAL(9,Q8505:Q8506)</f>
        <v>44203.17</v>
      </c>
      <c r="R8508" s="18">
        <f>SUBTOTAL(9,R8505:R8506)</f>
        <v>0</v>
      </c>
      <c r="S8508" s="18">
        <f>SUBTOTAL(9,S8505:S8506)</f>
        <v>44203.17</v>
      </c>
      <c r="T8508" s="18">
        <f>SUBTOTAL(9,T8505:T8506)</f>
        <v>0</v>
      </c>
      <c r="U8508" s="10">
        <f t="shared" si="266"/>
        <v>0</v>
      </c>
      <c r="V8508" s="20">
        <f t="shared" si="267"/>
        <v>0</v>
      </c>
    </row>
    <row r="8509" spans="1:22" outlineLevel="4" x14ac:dyDescent="0.35">
      <c r="A8509" s="6" t="s">
        <v>1200</v>
      </c>
      <c r="B8509" s="6" t="s">
        <v>1201</v>
      </c>
      <c r="C8509" s="12" t="s">
        <v>9162</v>
      </c>
      <c r="D8509" s="5" t="s">
        <v>9163</v>
      </c>
      <c r="E8509" s="6" t="s">
        <v>9163</v>
      </c>
      <c r="F8509" s="1" t="s">
        <v>4</v>
      </c>
      <c r="G8509" s="15" t="s">
        <v>1204</v>
      </c>
      <c r="H8509" s="1" t="s">
        <v>1206</v>
      </c>
      <c r="I8509" s="2" t="s">
        <v>1207</v>
      </c>
      <c r="J8509" s="6" t="s">
        <v>4</v>
      </c>
      <c r="K8509" s="6" t="s">
        <v>4</v>
      </c>
      <c r="L8509" s="6" t="s">
        <v>4</v>
      </c>
      <c r="M8509" s="6" t="s">
        <v>5</v>
      </c>
      <c r="N8509" s="6" t="s">
        <v>9164</v>
      </c>
      <c r="O8509" s="16">
        <v>44831</v>
      </c>
      <c r="P8509" s="6" t="s">
        <v>7</v>
      </c>
      <c r="Q8509" s="18">
        <v>9030.75</v>
      </c>
      <c r="R8509" s="18">
        <v>0</v>
      </c>
      <c r="S8509" s="18">
        <v>9030.75</v>
      </c>
      <c r="T8509" s="18">
        <v>0</v>
      </c>
      <c r="U8509" s="10">
        <f t="shared" si="266"/>
        <v>0</v>
      </c>
      <c r="V8509" s="20">
        <f t="shared" si="267"/>
        <v>0</v>
      </c>
    </row>
    <row r="8510" spans="1:22" outlineLevel="4" x14ac:dyDescent="0.35">
      <c r="A8510" s="6" t="s">
        <v>1200</v>
      </c>
      <c r="B8510" s="6" t="s">
        <v>1201</v>
      </c>
      <c r="C8510" s="12" t="s">
        <v>9162</v>
      </c>
      <c r="D8510" s="5" t="s">
        <v>9163</v>
      </c>
      <c r="E8510" s="6" t="s">
        <v>9163</v>
      </c>
      <c r="F8510" s="1" t="s">
        <v>4</v>
      </c>
      <c r="G8510" s="15" t="s">
        <v>1204</v>
      </c>
      <c r="H8510" s="1" t="s">
        <v>1206</v>
      </c>
      <c r="I8510" s="2" t="s">
        <v>1207</v>
      </c>
      <c r="J8510" s="6" t="s">
        <v>4</v>
      </c>
      <c r="K8510" s="6" t="s">
        <v>4</v>
      </c>
      <c r="L8510" s="6" t="s">
        <v>4</v>
      </c>
      <c r="M8510" s="6" t="s">
        <v>5</v>
      </c>
      <c r="N8510" s="6" t="s">
        <v>9165</v>
      </c>
      <c r="O8510" s="16">
        <v>44923</v>
      </c>
      <c r="P8510" s="6" t="s">
        <v>7</v>
      </c>
      <c r="Q8510" s="18">
        <v>9030.74</v>
      </c>
      <c r="R8510" s="18">
        <v>0</v>
      </c>
      <c r="S8510" s="18">
        <v>9030.74</v>
      </c>
      <c r="T8510" s="18">
        <v>0</v>
      </c>
      <c r="U8510" s="10">
        <f t="shared" si="266"/>
        <v>0</v>
      </c>
      <c r="V8510" s="20">
        <f t="shared" si="267"/>
        <v>0</v>
      </c>
    </row>
    <row r="8511" spans="1:22" outlineLevel="3" x14ac:dyDescent="0.35">
      <c r="H8511" s="14" t="s">
        <v>11554</v>
      </c>
      <c r="O8511" s="16"/>
      <c r="Q8511" s="18">
        <f>SUBTOTAL(9,Q8509:Q8510)</f>
        <v>18061.489999999998</v>
      </c>
      <c r="R8511" s="18">
        <f>SUBTOTAL(9,R8509:R8510)</f>
        <v>0</v>
      </c>
      <c r="S8511" s="18">
        <f>SUBTOTAL(9,S8509:S8510)</f>
        <v>18061.489999999998</v>
      </c>
      <c r="T8511" s="18">
        <f>SUBTOTAL(9,T8509:T8510)</f>
        <v>0</v>
      </c>
      <c r="U8511" s="10">
        <f t="shared" si="266"/>
        <v>0</v>
      </c>
      <c r="V8511" s="20">
        <f t="shared" si="267"/>
        <v>0</v>
      </c>
    </row>
    <row r="8512" spans="1:22" outlineLevel="2" x14ac:dyDescent="0.35">
      <c r="C8512" s="13" t="s">
        <v>11181</v>
      </c>
      <c r="O8512" s="16"/>
      <c r="Q8512" s="18">
        <f>SUBTOTAL(9,Q8509:Q8510)</f>
        <v>18061.489999999998</v>
      </c>
      <c r="R8512" s="18">
        <f>SUBTOTAL(9,R8509:R8510)</f>
        <v>0</v>
      </c>
      <c r="S8512" s="18">
        <f>SUBTOTAL(9,S8509:S8510)</f>
        <v>18061.489999999998</v>
      </c>
      <c r="T8512" s="18">
        <f>SUBTOTAL(9,T8509:T8510)</f>
        <v>0</v>
      </c>
      <c r="U8512" s="10">
        <f t="shared" si="266"/>
        <v>0</v>
      </c>
      <c r="V8512" s="20">
        <f t="shared" si="267"/>
        <v>0</v>
      </c>
    </row>
    <row r="8513" spans="1:22" outlineLevel="4" x14ac:dyDescent="0.35">
      <c r="A8513" s="6" t="s">
        <v>1200</v>
      </c>
      <c r="B8513" s="6" t="s">
        <v>1201</v>
      </c>
      <c r="C8513" s="12" t="s">
        <v>9166</v>
      </c>
      <c r="D8513" s="5" t="s">
        <v>9167</v>
      </c>
      <c r="E8513" s="6" t="s">
        <v>9167</v>
      </c>
      <c r="F8513" s="1" t="s">
        <v>4</v>
      </c>
      <c r="G8513" s="15" t="s">
        <v>1204</v>
      </c>
      <c r="H8513" s="1" t="s">
        <v>1206</v>
      </c>
      <c r="I8513" s="2" t="s">
        <v>1207</v>
      </c>
      <c r="J8513" s="6" t="s">
        <v>4</v>
      </c>
      <c r="K8513" s="6" t="s">
        <v>4</v>
      </c>
      <c r="L8513" s="6" t="s">
        <v>4</v>
      </c>
      <c r="M8513" s="6" t="s">
        <v>5</v>
      </c>
      <c r="N8513" s="6" t="s">
        <v>9168</v>
      </c>
      <c r="O8513" s="16">
        <v>44831</v>
      </c>
      <c r="P8513" s="6" t="s">
        <v>7</v>
      </c>
      <c r="Q8513" s="18">
        <v>20276.23</v>
      </c>
      <c r="R8513" s="18">
        <v>0</v>
      </c>
      <c r="S8513" s="18">
        <v>20276.23</v>
      </c>
      <c r="T8513" s="18">
        <v>0</v>
      </c>
      <c r="U8513" s="10">
        <f t="shared" si="266"/>
        <v>0</v>
      </c>
      <c r="V8513" s="20">
        <f t="shared" si="267"/>
        <v>0</v>
      </c>
    </row>
    <row r="8514" spans="1:22" outlineLevel="4" x14ac:dyDescent="0.35">
      <c r="A8514" s="6" t="s">
        <v>1200</v>
      </c>
      <c r="B8514" s="6" t="s">
        <v>1201</v>
      </c>
      <c r="C8514" s="12" t="s">
        <v>9166</v>
      </c>
      <c r="D8514" s="5" t="s">
        <v>9167</v>
      </c>
      <c r="E8514" s="6" t="s">
        <v>9167</v>
      </c>
      <c r="F8514" s="1" t="s">
        <v>4</v>
      </c>
      <c r="G8514" s="15" t="s">
        <v>1204</v>
      </c>
      <c r="H8514" s="1" t="s">
        <v>1206</v>
      </c>
      <c r="I8514" s="2" t="s">
        <v>1207</v>
      </c>
      <c r="J8514" s="6" t="s">
        <v>4</v>
      </c>
      <c r="K8514" s="6" t="s">
        <v>4</v>
      </c>
      <c r="L8514" s="6" t="s">
        <v>4</v>
      </c>
      <c r="M8514" s="6" t="s">
        <v>5</v>
      </c>
      <c r="N8514" s="6" t="s">
        <v>9169</v>
      </c>
      <c r="O8514" s="16">
        <v>44923</v>
      </c>
      <c r="P8514" s="6" t="s">
        <v>7</v>
      </c>
      <c r="Q8514" s="18">
        <v>20276.22</v>
      </c>
      <c r="R8514" s="18">
        <v>0</v>
      </c>
      <c r="S8514" s="18">
        <v>20276.22</v>
      </c>
      <c r="T8514" s="18">
        <v>0</v>
      </c>
      <c r="U8514" s="10">
        <f t="shared" si="266"/>
        <v>0</v>
      </c>
      <c r="V8514" s="20">
        <f t="shared" si="267"/>
        <v>0</v>
      </c>
    </row>
    <row r="8515" spans="1:22" outlineLevel="3" x14ac:dyDescent="0.35">
      <c r="H8515" s="14" t="s">
        <v>11554</v>
      </c>
      <c r="O8515" s="16"/>
      <c r="Q8515" s="18">
        <f>SUBTOTAL(9,Q8513:Q8514)</f>
        <v>40552.449999999997</v>
      </c>
      <c r="R8515" s="18">
        <f>SUBTOTAL(9,R8513:R8514)</f>
        <v>0</v>
      </c>
      <c r="S8515" s="18">
        <f>SUBTOTAL(9,S8513:S8514)</f>
        <v>40552.449999999997</v>
      </c>
      <c r="T8515" s="18">
        <f>SUBTOTAL(9,T8513:T8514)</f>
        <v>0</v>
      </c>
      <c r="U8515" s="10">
        <f t="shared" ref="U8515:U8578" si="268">Q8515-R8515-S8515-T8515</f>
        <v>0</v>
      </c>
      <c r="V8515" s="20">
        <f t="shared" ref="V8515:V8578" si="269">Q8515-R8515-S8515-T8515</f>
        <v>0</v>
      </c>
    </row>
    <row r="8516" spans="1:22" outlineLevel="2" x14ac:dyDescent="0.35">
      <c r="C8516" s="13" t="s">
        <v>11182</v>
      </c>
      <c r="O8516" s="16"/>
      <c r="Q8516" s="18">
        <f>SUBTOTAL(9,Q8513:Q8514)</f>
        <v>40552.449999999997</v>
      </c>
      <c r="R8516" s="18">
        <f>SUBTOTAL(9,R8513:R8514)</f>
        <v>0</v>
      </c>
      <c r="S8516" s="18">
        <f>SUBTOTAL(9,S8513:S8514)</f>
        <v>40552.449999999997</v>
      </c>
      <c r="T8516" s="18">
        <f>SUBTOTAL(9,T8513:T8514)</f>
        <v>0</v>
      </c>
      <c r="U8516" s="10">
        <f t="shared" si="268"/>
        <v>0</v>
      </c>
      <c r="V8516" s="20">
        <f t="shared" si="269"/>
        <v>0</v>
      </c>
    </row>
    <row r="8517" spans="1:22" outlineLevel="4" x14ac:dyDescent="0.35">
      <c r="A8517" s="6" t="s">
        <v>1200</v>
      </c>
      <c r="B8517" s="6" t="s">
        <v>1201</v>
      </c>
      <c r="C8517" s="12" t="s">
        <v>9170</v>
      </c>
      <c r="D8517" s="5" t="s">
        <v>9171</v>
      </c>
      <c r="E8517" s="6" t="s">
        <v>9171</v>
      </c>
      <c r="F8517" s="1" t="s">
        <v>4</v>
      </c>
      <c r="G8517" s="15" t="s">
        <v>1204</v>
      </c>
      <c r="H8517" s="1" t="s">
        <v>1206</v>
      </c>
      <c r="I8517" s="2" t="s">
        <v>1207</v>
      </c>
      <c r="J8517" s="6" t="s">
        <v>4</v>
      </c>
      <c r="K8517" s="6" t="s">
        <v>4</v>
      </c>
      <c r="L8517" s="6" t="s">
        <v>4</v>
      </c>
      <c r="M8517" s="6" t="s">
        <v>5</v>
      </c>
      <c r="N8517" s="6" t="s">
        <v>9172</v>
      </c>
      <c r="O8517" s="16">
        <v>44831</v>
      </c>
      <c r="P8517" s="6" t="s">
        <v>7</v>
      </c>
      <c r="Q8517" s="18">
        <v>3998.12</v>
      </c>
      <c r="R8517" s="18">
        <v>0</v>
      </c>
      <c r="S8517" s="18">
        <v>3998.12</v>
      </c>
      <c r="T8517" s="18">
        <v>0</v>
      </c>
      <c r="U8517" s="10">
        <f t="shared" si="268"/>
        <v>0</v>
      </c>
      <c r="V8517" s="20">
        <f t="shared" si="269"/>
        <v>0</v>
      </c>
    </row>
    <row r="8518" spans="1:22" outlineLevel="4" x14ac:dyDescent="0.35">
      <c r="A8518" s="6" t="s">
        <v>1200</v>
      </c>
      <c r="B8518" s="6" t="s">
        <v>1201</v>
      </c>
      <c r="C8518" s="12" t="s">
        <v>9170</v>
      </c>
      <c r="D8518" s="5" t="s">
        <v>9171</v>
      </c>
      <c r="E8518" s="6" t="s">
        <v>9171</v>
      </c>
      <c r="F8518" s="1" t="s">
        <v>4</v>
      </c>
      <c r="G8518" s="15" t="s">
        <v>1204</v>
      </c>
      <c r="H8518" s="1" t="s">
        <v>1206</v>
      </c>
      <c r="I8518" s="2" t="s">
        <v>1207</v>
      </c>
      <c r="J8518" s="6" t="s">
        <v>4</v>
      </c>
      <c r="K8518" s="6" t="s">
        <v>4</v>
      </c>
      <c r="L8518" s="6" t="s">
        <v>4</v>
      </c>
      <c r="M8518" s="6" t="s">
        <v>5</v>
      </c>
      <c r="N8518" s="6" t="s">
        <v>9173</v>
      </c>
      <c r="O8518" s="16">
        <v>44923</v>
      </c>
      <c r="P8518" s="6" t="s">
        <v>7</v>
      </c>
      <c r="Q8518" s="18">
        <v>3998.1</v>
      </c>
      <c r="R8518" s="18">
        <v>0</v>
      </c>
      <c r="S8518" s="18">
        <v>3998.1</v>
      </c>
      <c r="T8518" s="18">
        <v>0</v>
      </c>
      <c r="U8518" s="10">
        <f t="shared" si="268"/>
        <v>0</v>
      </c>
      <c r="V8518" s="20">
        <f t="shared" si="269"/>
        <v>0</v>
      </c>
    </row>
    <row r="8519" spans="1:22" outlineLevel="3" x14ac:dyDescent="0.35">
      <c r="H8519" s="14" t="s">
        <v>11554</v>
      </c>
      <c r="O8519" s="16"/>
      <c r="Q8519" s="18">
        <f>SUBTOTAL(9,Q8517:Q8518)</f>
        <v>7996.2199999999993</v>
      </c>
      <c r="R8519" s="18">
        <f>SUBTOTAL(9,R8517:R8518)</f>
        <v>0</v>
      </c>
      <c r="S8519" s="18">
        <f>SUBTOTAL(9,S8517:S8518)</f>
        <v>7996.2199999999993</v>
      </c>
      <c r="T8519" s="18">
        <f>SUBTOTAL(9,T8517:T8518)</f>
        <v>0</v>
      </c>
      <c r="U8519" s="10">
        <f t="shared" si="268"/>
        <v>0</v>
      </c>
      <c r="V8519" s="20">
        <f t="shared" si="269"/>
        <v>0</v>
      </c>
    </row>
    <row r="8520" spans="1:22" outlineLevel="2" x14ac:dyDescent="0.35">
      <c r="C8520" s="13" t="s">
        <v>11183</v>
      </c>
      <c r="O8520" s="16"/>
      <c r="Q8520" s="18">
        <f>SUBTOTAL(9,Q8517:Q8518)</f>
        <v>7996.2199999999993</v>
      </c>
      <c r="R8520" s="18">
        <f>SUBTOTAL(9,R8517:R8518)</f>
        <v>0</v>
      </c>
      <c r="S8520" s="18">
        <f>SUBTOTAL(9,S8517:S8518)</f>
        <v>7996.2199999999993</v>
      </c>
      <c r="T8520" s="18">
        <f>SUBTOTAL(9,T8517:T8518)</f>
        <v>0</v>
      </c>
      <c r="U8520" s="10">
        <f t="shared" si="268"/>
        <v>0</v>
      </c>
      <c r="V8520" s="20">
        <f t="shared" si="269"/>
        <v>0</v>
      </c>
    </row>
    <row r="8521" spans="1:22" outlineLevel="4" x14ac:dyDescent="0.35">
      <c r="A8521" s="6" t="s">
        <v>1200</v>
      </c>
      <c r="B8521" s="6" t="s">
        <v>1201</v>
      </c>
      <c r="C8521" s="12" t="s">
        <v>9174</v>
      </c>
      <c r="D8521" s="5" t="s">
        <v>9175</v>
      </c>
      <c r="E8521" s="6" t="s">
        <v>9175</v>
      </c>
      <c r="F8521" s="1" t="s">
        <v>4</v>
      </c>
      <c r="G8521" s="15" t="s">
        <v>1204</v>
      </c>
      <c r="H8521" s="1" t="s">
        <v>1206</v>
      </c>
      <c r="I8521" s="2" t="s">
        <v>1207</v>
      </c>
      <c r="J8521" s="6" t="s">
        <v>4</v>
      </c>
      <c r="K8521" s="6" t="s">
        <v>4</v>
      </c>
      <c r="L8521" s="6" t="s">
        <v>4</v>
      </c>
      <c r="M8521" s="6" t="s">
        <v>5</v>
      </c>
      <c r="N8521" s="6" t="s">
        <v>9176</v>
      </c>
      <c r="O8521" s="16">
        <v>44831</v>
      </c>
      <c r="P8521" s="6" t="s">
        <v>7</v>
      </c>
      <c r="Q8521" s="18">
        <v>48998.44</v>
      </c>
      <c r="R8521" s="18">
        <v>0</v>
      </c>
      <c r="S8521" s="18">
        <v>48998.44</v>
      </c>
      <c r="T8521" s="18">
        <v>0</v>
      </c>
      <c r="U8521" s="10">
        <f t="shared" si="268"/>
        <v>0</v>
      </c>
      <c r="V8521" s="20">
        <f t="shared" si="269"/>
        <v>0</v>
      </c>
    </row>
    <row r="8522" spans="1:22" outlineLevel="4" x14ac:dyDescent="0.35">
      <c r="A8522" s="6" t="s">
        <v>1200</v>
      </c>
      <c r="B8522" s="6" t="s">
        <v>1201</v>
      </c>
      <c r="C8522" s="12" t="s">
        <v>9174</v>
      </c>
      <c r="D8522" s="5" t="s">
        <v>9175</v>
      </c>
      <c r="E8522" s="6" t="s">
        <v>9175</v>
      </c>
      <c r="F8522" s="1" t="s">
        <v>4</v>
      </c>
      <c r="G8522" s="15" t="s">
        <v>1204</v>
      </c>
      <c r="H8522" s="1" t="s">
        <v>1206</v>
      </c>
      <c r="I8522" s="2" t="s">
        <v>1207</v>
      </c>
      <c r="J8522" s="6" t="s">
        <v>4</v>
      </c>
      <c r="K8522" s="6" t="s">
        <v>4</v>
      </c>
      <c r="L8522" s="6" t="s">
        <v>4</v>
      </c>
      <c r="M8522" s="6" t="s">
        <v>5</v>
      </c>
      <c r="N8522" s="6" t="s">
        <v>9177</v>
      </c>
      <c r="O8522" s="16">
        <v>44923</v>
      </c>
      <c r="P8522" s="6" t="s">
        <v>7</v>
      </c>
      <c r="Q8522" s="18">
        <v>48998.43</v>
      </c>
      <c r="R8522" s="18">
        <v>0</v>
      </c>
      <c r="S8522" s="18">
        <v>48998.43</v>
      </c>
      <c r="T8522" s="18">
        <v>0</v>
      </c>
      <c r="U8522" s="10">
        <f t="shared" si="268"/>
        <v>0</v>
      </c>
      <c r="V8522" s="20">
        <f t="shared" si="269"/>
        <v>0</v>
      </c>
    </row>
    <row r="8523" spans="1:22" outlineLevel="3" x14ac:dyDescent="0.35">
      <c r="H8523" s="14" t="s">
        <v>11554</v>
      </c>
      <c r="O8523" s="16"/>
      <c r="Q8523" s="18">
        <f>SUBTOTAL(9,Q8521:Q8522)</f>
        <v>97996.87</v>
      </c>
      <c r="R8523" s="18">
        <f>SUBTOTAL(9,R8521:R8522)</f>
        <v>0</v>
      </c>
      <c r="S8523" s="18">
        <f>SUBTOTAL(9,S8521:S8522)</f>
        <v>97996.87</v>
      </c>
      <c r="T8523" s="18">
        <f>SUBTOTAL(9,T8521:T8522)</f>
        <v>0</v>
      </c>
      <c r="U8523" s="10">
        <f t="shared" si="268"/>
        <v>0</v>
      </c>
      <c r="V8523" s="20">
        <f t="shared" si="269"/>
        <v>0</v>
      </c>
    </row>
    <row r="8524" spans="1:22" outlineLevel="2" x14ac:dyDescent="0.35">
      <c r="C8524" s="13" t="s">
        <v>11184</v>
      </c>
      <c r="O8524" s="16"/>
      <c r="Q8524" s="18">
        <f>SUBTOTAL(9,Q8521:Q8522)</f>
        <v>97996.87</v>
      </c>
      <c r="R8524" s="18">
        <f>SUBTOTAL(9,R8521:R8522)</f>
        <v>0</v>
      </c>
      <c r="S8524" s="18">
        <f>SUBTOTAL(9,S8521:S8522)</f>
        <v>97996.87</v>
      </c>
      <c r="T8524" s="18">
        <f>SUBTOTAL(9,T8521:T8522)</f>
        <v>0</v>
      </c>
      <c r="U8524" s="10">
        <f t="shared" si="268"/>
        <v>0</v>
      </c>
      <c r="V8524" s="20">
        <f t="shared" si="269"/>
        <v>0</v>
      </c>
    </row>
    <row r="8525" spans="1:22" outlineLevel="4" x14ac:dyDescent="0.35">
      <c r="A8525" s="6" t="s">
        <v>1200</v>
      </c>
      <c r="B8525" s="6" t="s">
        <v>1201</v>
      </c>
      <c r="C8525" s="12" t="s">
        <v>9178</v>
      </c>
      <c r="D8525" s="5" t="s">
        <v>9179</v>
      </c>
      <c r="E8525" s="6" t="s">
        <v>9179</v>
      </c>
      <c r="F8525" s="1" t="s">
        <v>4</v>
      </c>
      <c r="G8525" s="15" t="s">
        <v>1204</v>
      </c>
      <c r="H8525" s="1" t="s">
        <v>1206</v>
      </c>
      <c r="I8525" s="2" t="s">
        <v>1207</v>
      </c>
      <c r="J8525" s="6" t="s">
        <v>4</v>
      </c>
      <c r="K8525" s="6" t="s">
        <v>4</v>
      </c>
      <c r="L8525" s="6" t="s">
        <v>4</v>
      </c>
      <c r="M8525" s="6" t="s">
        <v>5</v>
      </c>
      <c r="N8525" s="6" t="s">
        <v>9180</v>
      </c>
      <c r="O8525" s="16">
        <v>44831</v>
      </c>
      <c r="P8525" s="6" t="s">
        <v>7</v>
      </c>
      <c r="Q8525" s="18">
        <v>6641.75</v>
      </c>
      <c r="R8525" s="18">
        <v>0</v>
      </c>
      <c r="S8525" s="18">
        <v>6641.75</v>
      </c>
      <c r="T8525" s="18">
        <v>0</v>
      </c>
      <c r="U8525" s="10">
        <f t="shared" si="268"/>
        <v>0</v>
      </c>
      <c r="V8525" s="20">
        <f t="shared" si="269"/>
        <v>0</v>
      </c>
    </row>
    <row r="8526" spans="1:22" outlineLevel="4" x14ac:dyDescent="0.35">
      <c r="A8526" s="6" t="s">
        <v>1200</v>
      </c>
      <c r="B8526" s="6" t="s">
        <v>1201</v>
      </c>
      <c r="C8526" s="12" t="s">
        <v>9178</v>
      </c>
      <c r="D8526" s="5" t="s">
        <v>9179</v>
      </c>
      <c r="E8526" s="6" t="s">
        <v>9179</v>
      </c>
      <c r="F8526" s="1" t="s">
        <v>4</v>
      </c>
      <c r="G8526" s="15" t="s">
        <v>1204</v>
      </c>
      <c r="H8526" s="1" t="s">
        <v>1206</v>
      </c>
      <c r="I8526" s="2" t="s">
        <v>1207</v>
      </c>
      <c r="J8526" s="6" t="s">
        <v>4</v>
      </c>
      <c r="K8526" s="6" t="s">
        <v>4</v>
      </c>
      <c r="L8526" s="6" t="s">
        <v>4</v>
      </c>
      <c r="M8526" s="6" t="s">
        <v>5</v>
      </c>
      <c r="N8526" s="6" t="s">
        <v>9181</v>
      </c>
      <c r="O8526" s="16">
        <v>44923</v>
      </c>
      <c r="P8526" s="6" t="s">
        <v>7</v>
      </c>
      <c r="Q8526" s="18">
        <v>6641.74</v>
      </c>
      <c r="R8526" s="18">
        <v>0</v>
      </c>
      <c r="S8526" s="18">
        <v>6641.74</v>
      </c>
      <c r="T8526" s="18">
        <v>0</v>
      </c>
      <c r="U8526" s="10">
        <f t="shared" si="268"/>
        <v>0</v>
      </c>
      <c r="V8526" s="20">
        <f t="shared" si="269"/>
        <v>0</v>
      </c>
    </row>
    <row r="8527" spans="1:22" outlineLevel="3" x14ac:dyDescent="0.35">
      <c r="H8527" s="14" t="s">
        <v>11554</v>
      </c>
      <c r="O8527" s="16"/>
      <c r="Q8527" s="18">
        <f>SUBTOTAL(9,Q8525:Q8526)</f>
        <v>13283.49</v>
      </c>
      <c r="R8527" s="18">
        <f>SUBTOTAL(9,R8525:R8526)</f>
        <v>0</v>
      </c>
      <c r="S8527" s="18">
        <f>SUBTOTAL(9,S8525:S8526)</f>
        <v>13283.49</v>
      </c>
      <c r="T8527" s="18">
        <f>SUBTOTAL(9,T8525:T8526)</f>
        <v>0</v>
      </c>
      <c r="U8527" s="10">
        <f t="shared" si="268"/>
        <v>0</v>
      </c>
      <c r="V8527" s="20">
        <f t="shared" si="269"/>
        <v>0</v>
      </c>
    </row>
    <row r="8528" spans="1:22" outlineLevel="2" x14ac:dyDescent="0.35">
      <c r="C8528" s="13" t="s">
        <v>11185</v>
      </c>
      <c r="O8528" s="16"/>
      <c r="Q8528" s="18">
        <f>SUBTOTAL(9,Q8525:Q8526)</f>
        <v>13283.49</v>
      </c>
      <c r="R8528" s="18">
        <f>SUBTOTAL(9,R8525:R8526)</f>
        <v>0</v>
      </c>
      <c r="S8528" s="18">
        <f>SUBTOTAL(9,S8525:S8526)</f>
        <v>13283.49</v>
      </c>
      <c r="T8528" s="18">
        <f>SUBTOTAL(9,T8525:T8526)</f>
        <v>0</v>
      </c>
      <c r="U8528" s="10">
        <f t="shared" si="268"/>
        <v>0</v>
      </c>
      <c r="V8528" s="20">
        <f t="shared" si="269"/>
        <v>0</v>
      </c>
    </row>
    <row r="8529" spans="1:22" outlineLevel="4" x14ac:dyDescent="0.35">
      <c r="A8529" s="6" t="s">
        <v>1200</v>
      </c>
      <c r="B8529" s="6" t="s">
        <v>1201</v>
      </c>
      <c r="C8529" s="12" t="s">
        <v>9182</v>
      </c>
      <c r="D8529" s="5" t="s">
        <v>9183</v>
      </c>
      <c r="E8529" s="6" t="s">
        <v>9183</v>
      </c>
      <c r="F8529" s="1" t="s">
        <v>4</v>
      </c>
      <c r="G8529" s="15" t="s">
        <v>1204</v>
      </c>
      <c r="H8529" s="1" t="s">
        <v>1206</v>
      </c>
      <c r="I8529" s="2" t="s">
        <v>1207</v>
      </c>
      <c r="J8529" s="6" t="s">
        <v>4</v>
      </c>
      <c r="K8529" s="6" t="s">
        <v>4</v>
      </c>
      <c r="L8529" s="6" t="s">
        <v>4</v>
      </c>
      <c r="M8529" s="6" t="s">
        <v>5</v>
      </c>
      <c r="N8529" s="6" t="s">
        <v>9184</v>
      </c>
      <c r="O8529" s="16">
        <v>44831</v>
      </c>
      <c r="P8529" s="6" t="s">
        <v>7</v>
      </c>
      <c r="Q8529" s="18">
        <v>23400.18</v>
      </c>
      <c r="R8529" s="18">
        <v>0</v>
      </c>
      <c r="S8529" s="18">
        <v>23400.18</v>
      </c>
      <c r="T8529" s="18">
        <v>0</v>
      </c>
      <c r="U8529" s="10">
        <f t="shared" si="268"/>
        <v>0</v>
      </c>
      <c r="V8529" s="20">
        <f t="shared" si="269"/>
        <v>0</v>
      </c>
    </row>
    <row r="8530" spans="1:22" outlineLevel="4" x14ac:dyDescent="0.35">
      <c r="A8530" s="6" t="s">
        <v>1200</v>
      </c>
      <c r="B8530" s="6" t="s">
        <v>1201</v>
      </c>
      <c r="C8530" s="12" t="s">
        <v>9182</v>
      </c>
      <c r="D8530" s="5" t="s">
        <v>9183</v>
      </c>
      <c r="E8530" s="6" t="s">
        <v>9183</v>
      </c>
      <c r="F8530" s="1" t="s">
        <v>4</v>
      </c>
      <c r="G8530" s="15" t="s">
        <v>1204</v>
      </c>
      <c r="H8530" s="1" t="s">
        <v>1206</v>
      </c>
      <c r="I8530" s="2" t="s">
        <v>1207</v>
      </c>
      <c r="J8530" s="6" t="s">
        <v>4</v>
      </c>
      <c r="K8530" s="6" t="s">
        <v>4</v>
      </c>
      <c r="L8530" s="6" t="s">
        <v>4</v>
      </c>
      <c r="M8530" s="6" t="s">
        <v>5</v>
      </c>
      <c r="N8530" s="6" t="s">
        <v>9185</v>
      </c>
      <c r="O8530" s="16">
        <v>44923</v>
      </c>
      <c r="P8530" s="6" t="s">
        <v>7</v>
      </c>
      <c r="Q8530" s="18">
        <v>23400.16</v>
      </c>
      <c r="R8530" s="18">
        <v>0</v>
      </c>
      <c r="S8530" s="18">
        <v>23400.16</v>
      </c>
      <c r="T8530" s="18">
        <v>0</v>
      </c>
      <c r="U8530" s="10">
        <f t="shared" si="268"/>
        <v>0</v>
      </c>
      <c r="V8530" s="20">
        <f t="shared" si="269"/>
        <v>0</v>
      </c>
    </row>
    <row r="8531" spans="1:22" outlineLevel="3" x14ac:dyDescent="0.35">
      <c r="H8531" s="14" t="s">
        <v>11554</v>
      </c>
      <c r="O8531" s="16"/>
      <c r="Q8531" s="18">
        <f>SUBTOTAL(9,Q8529:Q8530)</f>
        <v>46800.34</v>
      </c>
      <c r="R8531" s="18">
        <f>SUBTOTAL(9,R8529:R8530)</f>
        <v>0</v>
      </c>
      <c r="S8531" s="18">
        <f>SUBTOTAL(9,S8529:S8530)</f>
        <v>46800.34</v>
      </c>
      <c r="T8531" s="18">
        <f>SUBTOTAL(9,T8529:T8530)</f>
        <v>0</v>
      </c>
      <c r="U8531" s="10">
        <f t="shared" si="268"/>
        <v>0</v>
      </c>
      <c r="V8531" s="20">
        <f t="shared" si="269"/>
        <v>0</v>
      </c>
    </row>
    <row r="8532" spans="1:22" outlineLevel="2" x14ac:dyDescent="0.35">
      <c r="C8532" s="13" t="s">
        <v>11186</v>
      </c>
      <c r="O8532" s="16"/>
      <c r="Q8532" s="18">
        <f>SUBTOTAL(9,Q8529:Q8530)</f>
        <v>46800.34</v>
      </c>
      <c r="R8532" s="18">
        <f>SUBTOTAL(9,R8529:R8530)</f>
        <v>0</v>
      </c>
      <c r="S8532" s="18">
        <f>SUBTOTAL(9,S8529:S8530)</f>
        <v>46800.34</v>
      </c>
      <c r="T8532" s="18">
        <f>SUBTOTAL(9,T8529:T8530)</f>
        <v>0</v>
      </c>
      <c r="U8532" s="10">
        <f t="shared" si="268"/>
        <v>0</v>
      </c>
      <c r="V8532" s="20">
        <f t="shared" si="269"/>
        <v>0</v>
      </c>
    </row>
    <row r="8533" spans="1:22" outlineLevel="4" x14ac:dyDescent="0.35">
      <c r="A8533" s="6" t="s">
        <v>1200</v>
      </c>
      <c r="B8533" s="6" t="s">
        <v>1201</v>
      </c>
      <c r="C8533" s="12" t="s">
        <v>9186</v>
      </c>
      <c r="D8533" s="5" t="s">
        <v>9187</v>
      </c>
      <c r="E8533" s="6" t="s">
        <v>9187</v>
      </c>
      <c r="F8533" s="1" t="s">
        <v>4</v>
      </c>
      <c r="G8533" s="15" t="s">
        <v>1204</v>
      </c>
      <c r="H8533" s="1" t="s">
        <v>1206</v>
      </c>
      <c r="I8533" s="2" t="s">
        <v>1207</v>
      </c>
      <c r="J8533" s="6" t="s">
        <v>4</v>
      </c>
      <c r="K8533" s="6" t="s">
        <v>4</v>
      </c>
      <c r="L8533" s="6" t="s">
        <v>4</v>
      </c>
      <c r="M8533" s="6" t="s">
        <v>5</v>
      </c>
      <c r="N8533" s="6" t="s">
        <v>9188</v>
      </c>
      <c r="O8533" s="16">
        <v>44831</v>
      </c>
      <c r="P8533" s="6" t="s">
        <v>7</v>
      </c>
      <c r="Q8533" s="18">
        <v>65055.45</v>
      </c>
      <c r="R8533" s="18">
        <v>0</v>
      </c>
      <c r="S8533" s="18">
        <v>65055.45</v>
      </c>
      <c r="T8533" s="18">
        <v>0</v>
      </c>
      <c r="U8533" s="10">
        <f t="shared" si="268"/>
        <v>0</v>
      </c>
      <c r="V8533" s="20">
        <f t="shared" si="269"/>
        <v>0</v>
      </c>
    </row>
    <row r="8534" spans="1:22" outlineLevel="4" x14ac:dyDescent="0.35">
      <c r="A8534" s="6" t="s">
        <v>1200</v>
      </c>
      <c r="B8534" s="6" t="s">
        <v>1201</v>
      </c>
      <c r="C8534" s="12" t="s">
        <v>9186</v>
      </c>
      <c r="D8534" s="5" t="s">
        <v>9187</v>
      </c>
      <c r="E8534" s="6" t="s">
        <v>9187</v>
      </c>
      <c r="F8534" s="1" t="s">
        <v>4</v>
      </c>
      <c r="G8534" s="15" t="s">
        <v>1204</v>
      </c>
      <c r="H8534" s="1" t="s">
        <v>1206</v>
      </c>
      <c r="I8534" s="2" t="s">
        <v>1207</v>
      </c>
      <c r="J8534" s="6" t="s">
        <v>4</v>
      </c>
      <c r="K8534" s="6" t="s">
        <v>4</v>
      </c>
      <c r="L8534" s="6" t="s">
        <v>4</v>
      </c>
      <c r="M8534" s="6" t="s">
        <v>5</v>
      </c>
      <c r="N8534" s="6" t="s">
        <v>9189</v>
      </c>
      <c r="O8534" s="16">
        <v>44923</v>
      </c>
      <c r="P8534" s="6" t="s">
        <v>7</v>
      </c>
      <c r="Q8534" s="18">
        <v>65055.44</v>
      </c>
      <c r="R8534" s="18">
        <v>0</v>
      </c>
      <c r="S8534" s="18">
        <v>65055.44</v>
      </c>
      <c r="T8534" s="18">
        <v>0</v>
      </c>
      <c r="U8534" s="10">
        <f t="shared" si="268"/>
        <v>0</v>
      </c>
      <c r="V8534" s="20">
        <f t="shared" si="269"/>
        <v>0</v>
      </c>
    </row>
    <row r="8535" spans="1:22" outlineLevel="3" x14ac:dyDescent="0.35">
      <c r="H8535" s="14" t="s">
        <v>11554</v>
      </c>
      <c r="O8535" s="16"/>
      <c r="Q8535" s="18">
        <f>SUBTOTAL(9,Q8533:Q8534)</f>
        <v>130110.89</v>
      </c>
      <c r="R8535" s="18">
        <f>SUBTOTAL(9,R8533:R8534)</f>
        <v>0</v>
      </c>
      <c r="S8535" s="18">
        <f>SUBTOTAL(9,S8533:S8534)</f>
        <v>130110.89</v>
      </c>
      <c r="T8535" s="18">
        <f>SUBTOTAL(9,T8533:T8534)</f>
        <v>0</v>
      </c>
      <c r="U8535" s="10">
        <f t="shared" si="268"/>
        <v>0</v>
      </c>
      <c r="V8535" s="20">
        <f t="shared" si="269"/>
        <v>0</v>
      </c>
    </row>
    <row r="8536" spans="1:22" outlineLevel="2" x14ac:dyDescent="0.35">
      <c r="C8536" s="13" t="s">
        <v>11187</v>
      </c>
      <c r="O8536" s="16"/>
      <c r="Q8536" s="18">
        <f>SUBTOTAL(9,Q8533:Q8534)</f>
        <v>130110.89</v>
      </c>
      <c r="R8536" s="18">
        <f>SUBTOTAL(9,R8533:R8534)</f>
        <v>0</v>
      </c>
      <c r="S8536" s="18">
        <f>SUBTOTAL(9,S8533:S8534)</f>
        <v>130110.89</v>
      </c>
      <c r="T8536" s="18">
        <f>SUBTOTAL(9,T8533:T8534)</f>
        <v>0</v>
      </c>
      <c r="U8536" s="10">
        <f t="shared" si="268"/>
        <v>0</v>
      </c>
      <c r="V8536" s="20">
        <f t="shared" si="269"/>
        <v>0</v>
      </c>
    </row>
    <row r="8537" spans="1:22" outlineLevel="4" x14ac:dyDescent="0.35">
      <c r="A8537" s="6" t="s">
        <v>1200</v>
      </c>
      <c r="B8537" s="6" t="s">
        <v>1201</v>
      </c>
      <c r="C8537" s="12" t="s">
        <v>9190</v>
      </c>
      <c r="D8537" s="5" t="s">
        <v>9191</v>
      </c>
      <c r="E8537" s="6" t="s">
        <v>9191</v>
      </c>
      <c r="F8537" s="1" t="s">
        <v>4</v>
      </c>
      <c r="G8537" s="15" t="s">
        <v>1204</v>
      </c>
      <c r="H8537" s="1" t="s">
        <v>1206</v>
      </c>
      <c r="I8537" s="2" t="s">
        <v>1207</v>
      </c>
      <c r="J8537" s="6" t="s">
        <v>4</v>
      </c>
      <c r="K8537" s="6" t="s">
        <v>4</v>
      </c>
      <c r="L8537" s="6" t="s">
        <v>4</v>
      </c>
      <c r="M8537" s="6" t="s">
        <v>5</v>
      </c>
      <c r="N8537" s="6" t="s">
        <v>9192</v>
      </c>
      <c r="O8537" s="16">
        <v>44831</v>
      </c>
      <c r="P8537" s="6" t="s">
        <v>7</v>
      </c>
      <c r="Q8537" s="18">
        <v>9972.89</v>
      </c>
      <c r="R8537" s="18">
        <v>0</v>
      </c>
      <c r="S8537" s="18">
        <v>9972.89</v>
      </c>
      <c r="T8537" s="18">
        <v>0</v>
      </c>
      <c r="U8537" s="10">
        <f t="shared" si="268"/>
        <v>0</v>
      </c>
      <c r="V8537" s="20">
        <f t="shared" si="269"/>
        <v>0</v>
      </c>
    </row>
    <row r="8538" spans="1:22" outlineLevel="4" x14ac:dyDescent="0.35">
      <c r="A8538" s="6" t="s">
        <v>1200</v>
      </c>
      <c r="B8538" s="6" t="s">
        <v>1201</v>
      </c>
      <c r="C8538" s="12" t="s">
        <v>9190</v>
      </c>
      <c r="D8538" s="5" t="s">
        <v>9191</v>
      </c>
      <c r="E8538" s="6" t="s">
        <v>9191</v>
      </c>
      <c r="F8538" s="1" t="s">
        <v>4</v>
      </c>
      <c r="G8538" s="15" t="s">
        <v>1204</v>
      </c>
      <c r="H8538" s="1" t="s">
        <v>1206</v>
      </c>
      <c r="I8538" s="2" t="s">
        <v>1207</v>
      </c>
      <c r="J8538" s="6" t="s">
        <v>4</v>
      </c>
      <c r="K8538" s="6" t="s">
        <v>4</v>
      </c>
      <c r="L8538" s="6" t="s">
        <v>4</v>
      </c>
      <c r="M8538" s="6" t="s">
        <v>5</v>
      </c>
      <c r="N8538" s="6" t="s">
        <v>9193</v>
      </c>
      <c r="O8538" s="16">
        <v>44923</v>
      </c>
      <c r="P8538" s="6" t="s">
        <v>7</v>
      </c>
      <c r="Q8538" s="18">
        <v>9972.8799999999992</v>
      </c>
      <c r="R8538" s="18">
        <v>0</v>
      </c>
      <c r="S8538" s="18">
        <v>9972.8799999999992</v>
      </c>
      <c r="T8538" s="18">
        <v>0</v>
      </c>
      <c r="U8538" s="10">
        <f t="shared" si="268"/>
        <v>0</v>
      </c>
      <c r="V8538" s="20">
        <f t="shared" si="269"/>
        <v>0</v>
      </c>
    </row>
    <row r="8539" spans="1:22" outlineLevel="3" x14ac:dyDescent="0.35">
      <c r="H8539" s="14" t="s">
        <v>11554</v>
      </c>
      <c r="O8539" s="16"/>
      <c r="Q8539" s="18">
        <f>SUBTOTAL(9,Q8537:Q8538)</f>
        <v>19945.769999999997</v>
      </c>
      <c r="R8539" s="18">
        <f>SUBTOTAL(9,R8537:R8538)</f>
        <v>0</v>
      </c>
      <c r="S8539" s="18">
        <f>SUBTOTAL(9,S8537:S8538)</f>
        <v>19945.769999999997</v>
      </c>
      <c r="T8539" s="18">
        <f>SUBTOTAL(9,T8537:T8538)</f>
        <v>0</v>
      </c>
      <c r="U8539" s="10">
        <f t="shared" si="268"/>
        <v>0</v>
      </c>
      <c r="V8539" s="20">
        <f t="shared" si="269"/>
        <v>0</v>
      </c>
    </row>
    <row r="8540" spans="1:22" outlineLevel="2" x14ac:dyDescent="0.35">
      <c r="C8540" s="13" t="s">
        <v>11188</v>
      </c>
      <c r="O8540" s="16"/>
      <c r="Q8540" s="18">
        <f>SUBTOTAL(9,Q8537:Q8538)</f>
        <v>19945.769999999997</v>
      </c>
      <c r="R8540" s="18">
        <f>SUBTOTAL(9,R8537:R8538)</f>
        <v>0</v>
      </c>
      <c r="S8540" s="18">
        <f>SUBTOTAL(9,S8537:S8538)</f>
        <v>19945.769999999997</v>
      </c>
      <c r="T8540" s="18">
        <f>SUBTOTAL(9,T8537:T8538)</f>
        <v>0</v>
      </c>
      <c r="U8540" s="10">
        <f t="shared" si="268"/>
        <v>0</v>
      </c>
      <c r="V8540" s="20">
        <f t="shared" si="269"/>
        <v>0</v>
      </c>
    </row>
    <row r="8541" spans="1:22" outlineLevel="4" x14ac:dyDescent="0.35">
      <c r="A8541" s="6" t="s">
        <v>1200</v>
      </c>
      <c r="B8541" s="6" t="s">
        <v>1201</v>
      </c>
      <c r="C8541" s="12" t="s">
        <v>9194</v>
      </c>
      <c r="D8541" s="5" t="s">
        <v>9195</v>
      </c>
      <c r="E8541" s="6" t="s">
        <v>9195</v>
      </c>
      <c r="F8541" s="1" t="s">
        <v>4</v>
      </c>
      <c r="G8541" s="15" t="s">
        <v>1204</v>
      </c>
      <c r="H8541" s="1" t="s">
        <v>1206</v>
      </c>
      <c r="I8541" s="2" t="s">
        <v>1207</v>
      </c>
      <c r="J8541" s="6" t="s">
        <v>4</v>
      </c>
      <c r="K8541" s="6" t="s">
        <v>4</v>
      </c>
      <c r="L8541" s="6" t="s">
        <v>4</v>
      </c>
      <c r="M8541" s="6" t="s">
        <v>5</v>
      </c>
      <c r="N8541" s="6" t="s">
        <v>9196</v>
      </c>
      <c r="O8541" s="16">
        <v>44831</v>
      </c>
      <c r="P8541" s="6" t="s">
        <v>7</v>
      </c>
      <c r="Q8541" s="18">
        <v>5279.51</v>
      </c>
      <c r="R8541" s="18">
        <v>0</v>
      </c>
      <c r="S8541" s="18">
        <v>5279.51</v>
      </c>
      <c r="T8541" s="18">
        <v>0</v>
      </c>
      <c r="U8541" s="10">
        <f t="shared" si="268"/>
        <v>0</v>
      </c>
      <c r="V8541" s="20">
        <f t="shared" si="269"/>
        <v>0</v>
      </c>
    </row>
    <row r="8542" spans="1:22" outlineLevel="4" x14ac:dyDescent="0.35">
      <c r="A8542" s="6" t="s">
        <v>1200</v>
      </c>
      <c r="B8542" s="6" t="s">
        <v>1201</v>
      </c>
      <c r="C8542" s="12" t="s">
        <v>9194</v>
      </c>
      <c r="D8542" s="5" t="s">
        <v>9195</v>
      </c>
      <c r="E8542" s="6" t="s">
        <v>9195</v>
      </c>
      <c r="F8542" s="1" t="s">
        <v>4</v>
      </c>
      <c r="G8542" s="15" t="s">
        <v>1204</v>
      </c>
      <c r="H8542" s="1" t="s">
        <v>1206</v>
      </c>
      <c r="I8542" s="2" t="s">
        <v>1207</v>
      </c>
      <c r="J8542" s="6" t="s">
        <v>4</v>
      </c>
      <c r="K8542" s="6" t="s">
        <v>4</v>
      </c>
      <c r="L8542" s="6" t="s">
        <v>4</v>
      </c>
      <c r="M8542" s="6" t="s">
        <v>5</v>
      </c>
      <c r="N8542" s="6" t="s">
        <v>9197</v>
      </c>
      <c r="O8542" s="16">
        <v>44923</v>
      </c>
      <c r="P8542" s="6" t="s">
        <v>7</v>
      </c>
      <c r="Q8542" s="18">
        <v>5279.5</v>
      </c>
      <c r="R8542" s="18">
        <v>0</v>
      </c>
      <c r="S8542" s="18">
        <v>5279.5</v>
      </c>
      <c r="T8542" s="18">
        <v>0</v>
      </c>
      <c r="U8542" s="10">
        <f t="shared" si="268"/>
        <v>0</v>
      </c>
      <c r="V8542" s="20">
        <f t="shared" si="269"/>
        <v>0</v>
      </c>
    </row>
    <row r="8543" spans="1:22" outlineLevel="3" x14ac:dyDescent="0.35">
      <c r="H8543" s="14" t="s">
        <v>11554</v>
      </c>
      <c r="O8543" s="16"/>
      <c r="Q8543" s="18">
        <f>SUBTOTAL(9,Q8541:Q8542)</f>
        <v>10559.01</v>
      </c>
      <c r="R8543" s="18">
        <f>SUBTOTAL(9,R8541:R8542)</f>
        <v>0</v>
      </c>
      <c r="S8543" s="18">
        <f>SUBTOTAL(9,S8541:S8542)</f>
        <v>10559.01</v>
      </c>
      <c r="T8543" s="18">
        <f>SUBTOTAL(9,T8541:T8542)</f>
        <v>0</v>
      </c>
      <c r="U8543" s="10">
        <f t="shared" si="268"/>
        <v>0</v>
      </c>
      <c r="V8543" s="20">
        <f t="shared" si="269"/>
        <v>0</v>
      </c>
    </row>
    <row r="8544" spans="1:22" outlineLevel="2" x14ac:dyDescent="0.35">
      <c r="C8544" s="13" t="s">
        <v>11189</v>
      </c>
      <c r="O8544" s="16"/>
      <c r="Q8544" s="18">
        <f>SUBTOTAL(9,Q8541:Q8542)</f>
        <v>10559.01</v>
      </c>
      <c r="R8544" s="18">
        <f>SUBTOTAL(9,R8541:R8542)</f>
        <v>0</v>
      </c>
      <c r="S8544" s="18">
        <f>SUBTOTAL(9,S8541:S8542)</f>
        <v>10559.01</v>
      </c>
      <c r="T8544" s="18">
        <f>SUBTOTAL(9,T8541:T8542)</f>
        <v>0</v>
      </c>
      <c r="U8544" s="10">
        <f t="shared" si="268"/>
        <v>0</v>
      </c>
      <c r="V8544" s="20">
        <f t="shared" si="269"/>
        <v>0</v>
      </c>
    </row>
    <row r="8545" spans="1:22" outlineLevel="4" x14ac:dyDescent="0.35">
      <c r="A8545" s="6" t="s">
        <v>1200</v>
      </c>
      <c r="B8545" s="6" t="s">
        <v>1201</v>
      </c>
      <c r="C8545" s="12" t="s">
        <v>9198</v>
      </c>
      <c r="D8545" s="5" t="s">
        <v>9199</v>
      </c>
      <c r="E8545" s="6" t="s">
        <v>9199</v>
      </c>
      <c r="F8545" s="1" t="s">
        <v>4</v>
      </c>
      <c r="G8545" s="15" t="s">
        <v>1204</v>
      </c>
      <c r="H8545" s="1" t="s">
        <v>1206</v>
      </c>
      <c r="I8545" s="2" t="s">
        <v>1207</v>
      </c>
      <c r="J8545" s="6" t="s">
        <v>4</v>
      </c>
      <c r="K8545" s="6" t="s">
        <v>4</v>
      </c>
      <c r="L8545" s="6" t="s">
        <v>4</v>
      </c>
      <c r="M8545" s="6" t="s">
        <v>5</v>
      </c>
      <c r="N8545" s="6" t="s">
        <v>9200</v>
      </c>
      <c r="O8545" s="16">
        <v>44831</v>
      </c>
      <c r="P8545" s="6" t="s">
        <v>7</v>
      </c>
      <c r="Q8545" s="18">
        <v>7173.29</v>
      </c>
      <c r="R8545" s="18">
        <v>0</v>
      </c>
      <c r="S8545" s="18">
        <v>7173.29</v>
      </c>
      <c r="T8545" s="18">
        <v>0</v>
      </c>
      <c r="U8545" s="10">
        <f t="shared" si="268"/>
        <v>0</v>
      </c>
      <c r="V8545" s="20">
        <f t="shared" si="269"/>
        <v>0</v>
      </c>
    </row>
    <row r="8546" spans="1:22" outlineLevel="4" x14ac:dyDescent="0.35">
      <c r="A8546" s="6" t="s">
        <v>1200</v>
      </c>
      <c r="B8546" s="6" t="s">
        <v>1201</v>
      </c>
      <c r="C8546" s="12" t="s">
        <v>9198</v>
      </c>
      <c r="D8546" s="5" t="s">
        <v>9199</v>
      </c>
      <c r="E8546" s="6" t="s">
        <v>9199</v>
      </c>
      <c r="F8546" s="1" t="s">
        <v>4</v>
      </c>
      <c r="G8546" s="15" t="s">
        <v>1204</v>
      </c>
      <c r="H8546" s="1" t="s">
        <v>1206</v>
      </c>
      <c r="I8546" s="2" t="s">
        <v>1207</v>
      </c>
      <c r="J8546" s="6" t="s">
        <v>4</v>
      </c>
      <c r="K8546" s="6" t="s">
        <v>4</v>
      </c>
      <c r="L8546" s="6" t="s">
        <v>4</v>
      </c>
      <c r="M8546" s="6" t="s">
        <v>5</v>
      </c>
      <c r="N8546" s="6" t="s">
        <v>9201</v>
      </c>
      <c r="O8546" s="16">
        <v>44923</v>
      </c>
      <c r="P8546" s="6" t="s">
        <v>7</v>
      </c>
      <c r="Q8546" s="18">
        <v>7173.28</v>
      </c>
      <c r="R8546" s="18">
        <v>0</v>
      </c>
      <c r="S8546" s="18">
        <v>7173.28</v>
      </c>
      <c r="T8546" s="18">
        <v>0</v>
      </c>
      <c r="U8546" s="10">
        <f t="shared" si="268"/>
        <v>0</v>
      </c>
      <c r="V8546" s="20">
        <f t="shared" si="269"/>
        <v>0</v>
      </c>
    </row>
    <row r="8547" spans="1:22" outlineLevel="3" x14ac:dyDescent="0.35">
      <c r="H8547" s="14" t="s">
        <v>11554</v>
      </c>
      <c r="O8547" s="16"/>
      <c r="Q8547" s="18">
        <f>SUBTOTAL(9,Q8545:Q8546)</f>
        <v>14346.57</v>
      </c>
      <c r="R8547" s="18">
        <f>SUBTOTAL(9,R8545:R8546)</f>
        <v>0</v>
      </c>
      <c r="S8547" s="18">
        <f>SUBTOTAL(9,S8545:S8546)</f>
        <v>14346.57</v>
      </c>
      <c r="T8547" s="18">
        <f>SUBTOTAL(9,T8545:T8546)</f>
        <v>0</v>
      </c>
      <c r="U8547" s="10">
        <f t="shared" si="268"/>
        <v>0</v>
      </c>
      <c r="V8547" s="20">
        <f t="shared" si="269"/>
        <v>0</v>
      </c>
    </row>
    <row r="8548" spans="1:22" outlineLevel="2" x14ac:dyDescent="0.35">
      <c r="C8548" s="13" t="s">
        <v>11190</v>
      </c>
      <c r="O8548" s="16"/>
      <c r="Q8548" s="18">
        <f>SUBTOTAL(9,Q8545:Q8546)</f>
        <v>14346.57</v>
      </c>
      <c r="R8548" s="18">
        <f>SUBTOTAL(9,R8545:R8546)</f>
        <v>0</v>
      </c>
      <c r="S8548" s="18">
        <f>SUBTOTAL(9,S8545:S8546)</f>
        <v>14346.57</v>
      </c>
      <c r="T8548" s="18">
        <f>SUBTOTAL(9,T8545:T8546)</f>
        <v>0</v>
      </c>
      <c r="U8548" s="10">
        <f t="shared" si="268"/>
        <v>0</v>
      </c>
      <c r="V8548" s="20">
        <f t="shared" si="269"/>
        <v>0</v>
      </c>
    </row>
    <row r="8549" spans="1:22" outlineLevel="4" x14ac:dyDescent="0.35">
      <c r="A8549" s="6" t="s">
        <v>1200</v>
      </c>
      <c r="B8549" s="6" t="s">
        <v>1201</v>
      </c>
      <c r="C8549" s="12" t="s">
        <v>9202</v>
      </c>
      <c r="D8549" s="5" t="s">
        <v>9203</v>
      </c>
      <c r="E8549" s="6" t="s">
        <v>9203</v>
      </c>
      <c r="F8549" s="1" t="s">
        <v>4</v>
      </c>
      <c r="G8549" s="15" t="s">
        <v>1204</v>
      </c>
      <c r="H8549" s="1" t="s">
        <v>1206</v>
      </c>
      <c r="I8549" s="2" t="s">
        <v>1207</v>
      </c>
      <c r="J8549" s="6" t="s">
        <v>4</v>
      </c>
      <c r="K8549" s="6" t="s">
        <v>4</v>
      </c>
      <c r="L8549" s="6" t="s">
        <v>4</v>
      </c>
      <c r="M8549" s="6" t="s">
        <v>5</v>
      </c>
      <c r="N8549" s="6" t="s">
        <v>9204</v>
      </c>
      <c r="O8549" s="16">
        <v>44831</v>
      </c>
      <c r="P8549" s="6" t="s">
        <v>7</v>
      </c>
      <c r="Q8549" s="18">
        <v>6537.8</v>
      </c>
      <c r="R8549" s="18">
        <v>0</v>
      </c>
      <c r="S8549" s="18">
        <v>6537.8</v>
      </c>
      <c r="T8549" s="18">
        <v>0</v>
      </c>
      <c r="U8549" s="10">
        <f t="shared" si="268"/>
        <v>0</v>
      </c>
      <c r="V8549" s="20">
        <f t="shared" si="269"/>
        <v>0</v>
      </c>
    </row>
    <row r="8550" spans="1:22" outlineLevel="4" x14ac:dyDescent="0.35">
      <c r="A8550" s="6" t="s">
        <v>1200</v>
      </c>
      <c r="B8550" s="6" t="s">
        <v>1201</v>
      </c>
      <c r="C8550" s="12" t="s">
        <v>9202</v>
      </c>
      <c r="D8550" s="5" t="s">
        <v>9203</v>
      </c>
      <c r="E8550" s="6" t="s">
        <v>9203</v>
      </c>
      <c r="F8550" s="1" t="s">
        <v>4</v>
      </c>
      <c r="G8550" s="15" t="s">
        <v>1204</v>
      </c>
      <c r="H8550" s="1" t="s">
        <v>1206</v>
      </c>
      <c r="I8550" s="2" t="s">
        <v>1207</v>
      </c>
      <c r="J8550" s="6" t="s">
        <v>4</v>
      </c>
      <c r="K8550" s="6" t="s">
        <v>4</v>
      </c>
      <c r="L8550" s="6" t="s">
        <v>4</v>
      </c>
      <c r="M8550" s="6" t="s">
        <v>5</v>
      </c>
      <c r="N8550" s="6" t="s">
        <v>9205</v>
      </c>
      <c r="O8550" s="16">
        <v>44923</v>
      </c>
      <c r="P8550" s="6" t="s">
        <v>7</v>
      </c>
      <c r="Q8550" s="18">
        <v>6537.79</v>
      </c>
      <c r="R8550" s="18">
        <v>0</v>
      </c>
      <c r="S8550" s="18">
        <v>6537.79</v>
      </c>
      <c r="T8550" s="18">
        <v>0</v>
      </c>
      <c r="U8550" s="10">
        <f t="shared" si="268"/>
        <v>0</v>
      </c>
      <c r="V8550" s="20">
        <f t="shared" si="269"/>
        <v>0</v>
      </c>
    </row>
    <row r="8551" spans="1:22" outlineLevel="3" x14ac:dyDescent="0.35">
      <c r="H8551" s="14" t="s">
        <v>11554</v>
      </c>
      <c r="O8551" s="16"/>
      <c r="Q8551" s="18">
        <f>SUBTOTAL(9,Q8549:Q8550)</f>
        <v>13075.59</v>
      </c>
      <c r="R8551" s="18">
        <f>SUBTOTAL(9,R8549:R8550)</f>
        <v>0</v>
      </c>
      <c r="S8551" s="18">
        <f>SUBTOTAL(9,S8549:S8550)</f>
        <v>13075.59</v>
      </c>
      <c r="T8551" s="18">
        <f>SUBTOTAL(9,T8549:T8550)</f>
        <v>0</v>
      </c>
      <c r="U8551" s="10">
        <f t="shared" si="268"/>
        <v>0</v>
      </c>
      <c r="V8551" s="20">
        <f t="shared" si="269"/>
        <v>0</v>
      </c>
    </row>
    <row r="8552" spans="1:22" outlineLevel="2" x14ac:dyDescent="0.35">
      <c r="C8552" s="13" t="s">
        <v>11191</v>
      </c>
      <c r="O8552" s="16"/>
      <c r="Q8552" s="18">
        <f>SUBTOTAL(9,Q8549:Q8550)</f>
        <v>13075.59</v>
      </c>
      <c r="R8552" s="18">
        <f>SUBTOTAL(9,R8549:R8550)</f>
        <v>0</v>
      </c>
      <c r="S8552" s="18">
        <f>SUBTOTAL(9,S8549:S8550)</f>
        <v>13075.59</v>
      </c>
      <c r="T8552" s="18">
        <f>SUBTOTAL(9,T8549:T8550)</f>
        <v>0</v>
      </c>
      <c r="U8552" s="10">
        <f t="shared" si="268"/>
        <v>0</v>
      </c>
      <c r="V8552" s="20">
        <f t="shared" si="269"/>
        <v>0</v>
      </c>
    </row>
    <row r="8553" spans="1:22" outlineLevel="4" x14ac:dyDescent="0.35">
      <c r="A8553" s="6" t="s">
        <v>1200</v>
      </c>
      <c r="B8553" s="6" t="s">
        <v>1201</v>
      </c>
      <c r="C8553" s="12" t="s">
        <v>9206</v>
      </c>
      <c r="D8553" s="5" t="s">
        <v>9207</v>
      </c>
      <c r="E8553" s="6" t="s">
        <v>9207</v>
      </c>
      <c r="F8553" s="1" t="s">
        <v>4</v>
      </c>
      <c r="G8553" s="15" t="s">
        <v>1204</v>
      </c>
      <c r="H8553" s="1" t="s">
        <v>1206</v>
      </c>
      <c r="I8553" s="2" t="s">
        <v>1207</v>
      </c>
      <c r="J8553" s="6" t="s">
        <v>4</v>
      </c>
      <c r="K8553" s="6" t="s">
        <v>4</v>
      </c>
      <c r="L8553" s="6" t="s">
        <v>4</v>
      </c>
      <c r="M8553" s="6" t="s">
        <v>5</v>
      </c>
      <c r="N8553" s="6" t="s">
        <v>9208</v>
      </c>
      <c r="O8553" s="16">
        <v>44831</v>
      </c>
      <c r="P8553" s="6" t="s">
        <v>7</v>
      </c>
      <c r="Q8553" s="18">
        <v>77452.31</v>
      </c>
      <c r="R8553" s="18">
        <v>0</v>
      </c>
      <c r="S8553" s="18">
        <v>77452.31</v>
      </c>
      <c r="T8553" s="18">
        <v>0</v>
      </c>
      <c r="U8553" s="10">
        <f t="shared" si="268"/>
        <v>0</v>
      </c>
      <c r="V8553" s="20">
        <f t="shared" si="269"/>
        <v>0</v>
      </c>
    </row>
    <row r="8554" spans="1:22" outlineLevel="4" x14ac:dyDescent="0.35">
      <c r="A8554" s="6" t="s">
        <v>1200</v>
      </c>
      <c r="B8554" s="6" t="s">
        <v>1201</v>
      </c>
      <c r="C8554" s="12" t="s">
        <v>9206</v>
      </c>
      <c r="D8554" s="5" t="s">
        <v>9207</v>
      </c>
      <c r="E8554" s="6" t="s">
        <v>9207</v>
      </c>
      <c r="F8554" s="1" t="s">
        <v>4</v>
      </c>
      <c r="G8554" s="15" t="s">
        <v>1204</v>
      </c>
      <c r="H8554" s="1" t="s">
        <v>1206</v>
      </c>
      <c r="I8554" s="2" t="s">
        <v>1207</v>
      </c>
      <c r="J8554" s="6" t="s">
        <v>4</v>
      </c>
      <c r="K8554" s="6" t="s">
        <v>4</v>
      </c>
      <c r="L8554" s="6" t="s">
        <v>4</v>
      </c>
      <c r="M8554" s="6" t="s">
        <v>5</v>
      </c>
      <c r="N8554" s="6" t="s">
        <v>9209</v>
      </c>
      <c r="O8554" s="16">
        <v>44923</v>
      </c>
      <c r="P8554" s="6" t="s">
        <v>7</v>
      </c>
      <c r="Q8554" s="18">
        <v>77452.31</v>
      </c>
      <c r="R8554" s="18">
        <v>0</v>
      </c>
      <c r="S8554" s="18">
        <v>77452.31</v>
      </c>
      <c r="T8554" s="18">
        <v>0</v>
      </c>
      <c r="U8554" s="10">
        <f t="shared" si="268"/>
        <v>0</v>
      </c>
      <c r="V8554" s="20">
        <f t="shared" si="269"/>
        <v>0</v>
      </c>
    </row>
    <row r="8555" spans="1:22" outlineLevel="3" x14ac:dyDescent="0.35">
      <c r="H8555" s="14" t="s">
        <v>11554</v>
      </c>
      <c r="O8555" s="16"/>
      <c r="Q8555" s="18">
        <f>SUBTOTAL(9,Q8553:Q8554)</f>
        <v>154904.62</v>
      </c>
      <c r="R8555" s="18">
        <f>SUBTOTAL(9,R8553:R8554)</f>
        <v>0</v>
      </c>
      <c r="S8555" s="18">
        <f>SUBTOTAL(9,S8553:S8554)</f>
        <v>154904.62</v>
      </c>
      <c r="T8555" s="18">
        <f>SUBTOTAL(9,T8553:T8554)</f>
        <v>0</v>
      </c>
      <c r="U8555" s="10">
        <f t="shared" si="268"/>
        <v>0</v>
      </c>
      <c r="V8555" s="20">
        <f t="shared" si="269"/>
        <v>0</v>
      </c>
    </row>
    <row r="8556" spans="1:22" outlineLevel="2" x14ac:dyDescent="0.35">
      <c r="C8556" s="13" t="s">
        <v>11192</v>
      </c>
      <c r="O8556" s="16"/>
      <c r="Q8556" s="18">
        <f>SUBTOTAL(9,Q8553:Q8554)</f>
        <v>154904.62</v>
      </c>
      <c r="R8556" s="18">
        <f>SUBTOTAL(9,R8553:R8554)</f>
        <v>0</v>
      </c>
      <c r="S8556" s="18">
        <f>SUBTOTAL(9,S8553:S8554)</f>
        <v>154904.62</v>
      </c>
      <c r="T8556" s="18">
        <f>SUBTOTAL(9,T8553:T8554)</f>
        <v>0</v>
      </c>
      <c r="U8556" s="10">
        <f t="shared" si="268"/>
        <v>0</v>
      </c>
      <c r="V8556" s="20">
        <f t="shared" si="269"/>
        <v>0</v>
      </c>
    </row>
    <row r="8557" spans="1:22" outlineLevel="4" x14ac:dyDescent="0.35">
      <c r="A8557" s="6" t="s">
        <v>1200</v>
      </c>
      <c r="B8557" s="6" t="s">
        <v>1201</v>
      </c>
      <c r="C8557" s="12" t="s">
        <v>9210</v>
      </c>
      <c r="D8557" s="5" t="s">
        <v>9211</v>
      </c>
      <c r="E8557" s="6" t="s">
        <v>9211</v>
      </c>
      <c r="F8557" s="1" t="s">
        <v>4</v>
      </c>
      <c r="G8557" s="15" t="s">
        <v>1204</v>
      </c>
      <c r="H8557" s="1" t="s">
        <v>1206</v>
      </c>
      <c r="I8557" s="2" t="s">
        <v>1207</v>
      </c>
      <c r="J8557" s="6" t="s">
        <v>4</v>
      </c>
      <c r="K8557" s="6" t="s">
        <v>4</v>
      </c>
      <c r="L8557" s="6" t="s">
        <v>4</v>
      </c>
      <c r="M8557" s="6" t="s">
        <v>5</v>
      </c>
      <c r="N8557" s="6" t="s">
        <v>9212</v>
      </c>
      <c r="O8557" s="16">
        <v>44831</v>
      </c>
      <c r="P8557" s="6" t="s">
        <v>7</v>
      </c>
      <c r="Q8557" s="18">
        <v>30399.07</v>
      </c>
      <c r="R8557" s="18">
        <v>0</v>
      </c>
      <c r="S8557" s="18">
        <v>30399.07</v>
      </c>
      <c r="T8557" s="18">
        <v>0</v>
      </c>
      <c r="U8557" s="10">
        <f t="shared" si="268"/>
        <v>0</v>
      </c>
      <c r="V8557" s="20">
        <f t="shared" si="269"/>
        <v>0</v>
      </c>
    </row>
    <row r="8558" spans="1:22" outlineLevel="4" x14ac:dyDescent="0.35">
      <c r="A8558" s="6" t="s">
        <v>1200</v>
      </c>
      <c r="B8558" s="6" t="s">
        <v>1201</v>
      </c>
      <c r="C8558" s="12" t="s">
        <v>9210</v>
      </c>
      <c r="D8558" s="5" t="s">
        <v>9211</v>
      </c>
      <c r="E8558" s="6" t="s">
        <v>9211</v>
      </c>
      <c r="F8558" s="1" t="s">
        <v>4</v>
      </c>
      <c r="G8558" s="15" t="s">
        <v>1204</v>
      </c>
      <c r="H8558" s="1" t="s">
        <v>1206</v>
      </c>
      <c r="I8558" s="2" t="s">
        <v>1207</v>
      </c>
      <c r="J8558" s="6" t="s">
        <v>4</v>
      </c>
      <c r="K8558" s="6" t="s">
        <v>4</v>
      </c>
      <c r="L8558" s="6" t="s">
        <v>4</v>
      </c>
      <c r="M8558" s="6" t="s">
        <v>5</v>
      </c>
      <c r="N8558" s="6" t="s">
        <v>9213</v>
      </c>
      <c r="O8558" s="16">
        <v>44923</v>
      </c>
      <c r="P8558" s="6" t="s">
        <v>7</v>
      </c>
      <c r="Q8558" s="18">
        <v>30399.06</v>
      </c>
      <c r="R8558" s="18">
        <v>0</v>
      </c>
      <c r="S8558" s="18">
        <v>30399.06</v>
      </c>
      <c r="T8558" s="18">
        <v>0</v>
      </c>
      <c r="U8558" s="10">
        <f t="shared" si="268"/>
        <v>0</v>
      </c>
      <c r="V8558" s="20">
        <f t="shared" si="269"/>
        <v>0</v>
      </c>
    </row>
    <row r="8559" spans="1:22" outlineLevel="3" x14ac:dyDescent="0.35">
      <c r="H8559" s="14" t="s">
        <v>11554</v>
      </c>
      <c r="O8559" s="16"/>
      <c r="Q8559" s="18">
        <f>SUBTOTAL(9,Q8557:Q8558)</f>
        <v>60798.130000000005</v>
      </c>
      <c r="R8559" s="18">
        <f>SUBTOTAL(9,R8557:R8558)</f>
        <v>0</v>
      </c>
      <c r="S8559" s="18">
        <f>SUBTOTAL(9,S8557:S8558)</f>
        <v>60798.130000000005</v>
      </c>
      <c r="T8559" s="18">
        <f>SUBTOTAL(9,T8557:T8558)</f>
        <v>0</v>
      </c>
      <c r="U8559" s="10">
        <f t="shared" si="268"/>
        <v>0</v>
      </c>
      <c r="V8559" s="20">
        <f t="shared" si="269"/>
        <v>0</v>
      </c>
    </row>
    <row r="8560" spans="1:22" outlineLevel="2" x14ac:dyDescent="0.35">
      <c r="C8560" s="13" t="s">
        <v>11193</v>
      </c>
      <c r="O8560" s="16"/>
      <c r="Q8560" s="18">
        <f>SUBTOTAL(9,Q8557:Q8558)</f>
        <v>60798.130000000005</v>
      </c>
      <c r="R8560" s="18">
        <f>SUBTOTAL(9,R8557:R8558)</f>
        <v>0</v>
      </c>
      <c r="S8560" s="18">
        <f>SUBTOTAL(9,S8557:S8558)</f>
        <v>60798.130000000005</v>
      </c>
      <c r="T8560" s="18">
        <f>SUBTOTAL(9,T8557:T8558)</f>
        <v>0</v>
      </c>
      <c r="U8560" s="10">
        <f t="shared" si="268"/>
        <v>0</v>
      </c>
      <c r="V8560" s="20">
        <f t="shared" si="269"/>
        <v>0</v>
      </c>
    </row>
    <row r="8561" spans="1:22" outlineLevel="4" x14ac:dyDescent="0.35">
      <c r="A8561" s="6" t="s">
        <v>1200</v>
      </c>
      <c r="B8561" s="6" t="s">
        <v>1201</v>
      </c>
      <c r="C8561" s="12" t="s">
        <v>9214</v>
      </c>
      <c r="D8561" s="5" t="s">
        <v>9215</v>
      </c>
      <c r="E8561" s="6" t="s">
        <v>9215</v>
      </c>
      <c r="F8561" s="1" t="s">
        <v>4</v>
      </c>
      <c r="G8561" s="15" t="s">
        <v>1204</v>
      </c>
      <c r="H8561" s="1" t="s">
        <v>1206</v>
      </c>
      <c r="I8561" s="2" t="s">
        <v>1207</v>
      </c>
      <c r="J8561" s="6" t="s">
        <v>4</v>
      </c>
      <c r="K8561" s="6" t="s">
        <v>4</v>
      </c>
      <c r="L8561" s="6" t="s">
        <v>4</v>
      </c>
      <c r="M8561" s="6" t="s">
        <v>5</v>
      </c>
      <c r="N8561" s="6" t="s">
        <v>9216</v>
      </c>
      <c r="O8561" s="16">
        <v>44831</v>
      </c>
      <c r="P8561" s="6" t="s">
        <v>7</v>
      </c>
      <c r="Q8561" s="18">
        <v>9426.8799999999992</v>
      </c>
      <c r="R8561" s="18">
        <v>0</v>
      </c>
      <c r="S8561" s="18">
        <v>9426.8799999999992</v>
      </c>
      <c r="T8561" s="18">
        <v>0</v>
      </c>
      <c r="U8561" s="10">
        <f t="shared" si="268"/>
        <v>0</v>
      </c>
      <c r="V8561" s="20">
        <f t="shared" si="269"/>
        <v>0</v>
      </c>
    </row>
    <row r="8562" spans="1:22" outlineLevel="4" x14ac:dyDescent="0.35">
      <c r="A8562" s="6" t="s">
        <v>1200</v>
      </c>
      <c r="B8562" s="6" t="s">
        <v>1201</v>
      </c>
      <c r="C8562" s="12" t="s">
        <v>9214</v>
      </c>
      <c r="D8562" s="5" t="s">
        <v>9215</v>
      </c>
      <c r="E8562" s="6" t="s">
        <v>9215</v>
      </c>
      <c r="F8562" s="1" t="s">
        <v>4</v>
      </c>
      <c r="G8562" s="15" t="s">
        <v>1204</v>
      </c>
      <c r="H8562" s="1" t="s">
        <v>1206</v>
      </c>
      <c r="I8562" s="2" t="s">
        <v>1207</v>
      </c>
      <c r="J8562" s="6" t="s">
        <v>4</v>
      </c>
      <c r="K8562" s="6" t="s">
        <v>4</v>
      </c>
      <c r="L8562" s="6" t="s">
        <v>4</v>
      </c>
      <c r="M8562" s="6" t="s">
        <v>5</v>
      </c>
      <c r="N8562" s="6" t="s">
        <v>9217</v>
      </c>
      <c r="O8562" s="16">
        <v>44923</v>
      </c>
      <c r="P8562" s="6" t="s">
        <v>7</v>
      </c>
      <c r="Q8562" s="18">
        <v>9426.8799999999992</v>
      </c>
      <c r="R8562" s="18">
        <v>0</v>
      </c>
      <c r="S8562" s="18">
        <v>9426.8799999999992</v>
      </c>
      <c r="T8562" s="18">
        <v>0</v>
      </c>
      <c r="U8562" s="10">
        <f t="shared" si="268"/>
        <v>0</v>
      </c>
      <c r="V8562" s="20">
        <f t="shared" si="269"/>
        <v>0</v>
      </c>
    </row>
    <row r="8563" spans="1:22" outlineLevel="3" x14ac:dyDescent="0.35">
      <c r="H8563" s="14" t="s">
        <v>11554</v>
      </c>
      <c r="O8563" s="16"/>
      <c r="Q8563" s="18">
        <f>SUBTOTAL(9,Q8561:Q8562)</f>
        <v>18853.759999999998</v>
      </c>
      <c r="R8563" s="18">
        <f>SUBTOTAL(9,R8561:R8562)</f>
        <v>0</v>
      </c>
      <c r="S8563" s="18">
        <f>SUBTOTAL(9,S8561:S8562)</f>
        <v>18853.759999999998</v>
      </c>
      <c r="T8563" s="18">
        <f>SUBTOTAL(9,T8561:T8562)</f>
        <v>0</v>
      </c>
      <c r="U8563" s="10">
        <f t="shared" si="268"/>
        <v>0</v>
      </c>
      <c r="V8563" s="20">
        <f t="shared" si="269"/>
        <v>0</v>
      </c>
    </row>
    <row r="8564" spans="1:22" outlineLevel="2" x14ac:dyDescent="0.35">
      <c r="C8564" s="13" t="s">
        <v>11194</v>
      </c>
      <c r="O8564" s="16"/>
      <c r="Q8564" s="18">
        <f>SUBTOTAL(9,Q8561:Q8562)</f>
        <v>18853.759999999998</v>
      </c>
      <c r="R8564" s="18">
        <f>SUBTOTAL(9,R8561:R8562)</f>
        <v>0</v>
      </c>
      <c r="S8564" s="18">
        <f>SUBTOTAL(9,S8561:S8562)</f>
        <v>18853.759999999998</v>
      </c>
      <c r="T8564" s="18">
        <f>SUBTOTAL(9,T8561:T8562)</f>
        <v>0</v>
      </c>
      <c r="U8564" s="10">
        <f t="shared" si="268"/>
        <v>0</v>
      </c>
      <c r="V8564" s="20">
        <f t="shared" si="269"/>
        <v>0</v>
      </c>
    </row>
    <row r="8565" spans="1:22" outlineLevel="4" x14ac:dyDescent="0.35">
      <c r="A8565" s="6" t="s">
        <v>1200</v>
      </c>
      <c r="B8565" s="6" t="s">
        <v>1201</v>
      </c>
      <c r="C8565" s="12" t="s">
        <v>9218</v>
      </c>
      <c r="D8565" s="5" t="s">
        <v>9219</v>
      </c>
      <c r="E8565" s="6" t="s">
        <v>9219</v>
      </c>
      <c r="F8565" s="1" t="s">
        <v>4</v>
      </c>
      <c r="G8565" s="15" t="s">
        <v>1204</v>
      </c>
      <c r="H8565" s="1" t="s">
        <v>1206</v>
      </c>
      <c r="I8565" s="2" t="s">
        <v>1207</v>
      </c>
      <c r="J8565" s="6" t="s">
        <v>4</v>
      </c>
      <c r="K8565" s="6" t="s">
        <v>4</v>
      </c>
      <c r="L8565" s="6" t="s">
        <v>4</v>
      </c>
      <c r="M8565" s="6" t="s">
        <v>5</v>
      </c>
      <c r="N8565" s="6" t="s">
        <v>9220</v>
      </c>
      <c r="O8565" s="16">
        <v>44831</v>
      </c>
      <c r="P8565" s="6" t="s">
        <v>7</v>
      </c>
      <c r="Q8565" s="18">
        <v>6199.25</v>
      </c>
      <c r="R8565" s="18">
        <v>0</v>
      </c>
      <c r="S8565" s="18">
        <v>6199.25</v>
      </c>
      <c r="T8565" s="18">
        <v>0</v>
      </c>
      <c r="U8565" s="10">
        <f t="shared" si="268"/>
        <v>0</v>
      </c>
      <c r="V8565" s="20">
        <f t="shared" si="269"/>
        <v>0</v>
      </c>
    </row>
    <row r="8566" spans="1:22" outlineLevel="4" x14ac:dyDescent="0.35">
      <c r="A8566" s="6" t="s">
        <v>1200</v>
      </c>
      <c r="B8566" s="6" t="s">
        <v>1201</v>
      </c>
      <c r="C8566" s="12" t="s">
        <v>9218</v>
      </c>
      <c r="D8566" s="5" t="s">
        <v>9219</v>
      </c>
      <c r="E8566" s="6" t="s">
        <v>9219</v>
      </c>
      <c r="F8566" s="1" t="s">
        <v>4</v>
      </c>
      <c r="G8566" s="15" t="s">
        <v>1204</v>
      </c>
      <c r="H8566" s="1" t="s">
        <v>1206</v>
      </c>
      <c r="I8566" s="2" t="s">
        <v>1207</v>
      </c>
      <c r="J8566" s="6" t="s">
        <v>4</v>
      </c>
      <c r="K8566" s="6" t="s">
        <v>4</v>
      </c>
      <c r="L8566" s="6" t="s">
        <v>4</v>
      </c>
      <c r="M8566" s="6" t="s">
        <v>5</v>
      </c>
      <c r="N8566" s="6" t="s">
        <v>9221</v>
      </c>
      <c r="O8566" s="16">
        <v>44923</v>
      </c>
      <c r="P8566" s="6" t="s">
        <v>7</v>
      </c>
      <c r="Q8566" s="18">
        <v>6199.24</v>
      </c>
      <c r="R8566" s="18">
        <v>0</v>
      </c>
      <c r="S8566" s="18">
        <v>6199.24</v>
      </c>
      <c r="T8566" s="18">
        <v>0</v>
      </c>
      <c r="U8566" s="10">
        <f t="shared" si="268"/>
        <v>0</v>
      </c>
      <c r="V8566" s="20">
        <f t="shared" si="269"/>
        <v>0</v>
      </c>
    </row>
    <row r="8567" spans="1:22" outlineLevel="3" x14ac:dyDescent="0.35">
      <c r="H8567" s="14" t="s">
        <v>11554</v>
      </c>
      <c r="O8567" s="16"/>
      <c r="Q8567" s="18">
        <f>SUBTOTAL(9,Q8565:Q8566)</f>
        <v>12398.49</v>
      </c>
      <c r="R8567" s="18">
        <f>SUBTOTAL(9,R8565:R8566)</f>
        <v>0</v>
      </c>
      <c r="S8567" s="18">
        <f>SUBTOTAL(9,S8565:S8566)</f>
        <v>12398.49</v>
      </c>
      <c r="T8567" s="18">
        <f>SUBTOTAL(9,T8565:T8566)</f>
        <v>0</v>
      </c>
      <c r="U8567" s="10">
        <f t="shared" si="268"/>
        <v>0</v>
      </c>
      <c r="V8567" s="20">
        <f t="shared" si="269"/>
        <v>0</v>
      </c>
    </row>
    <row r="8568" spans="1:22" outlineLevel="2" x14ac:dyDescent="0.35">
      <c r="C8568" s="13" t="s">
        <v>11195</v>
      </c>
      <c r="O8568" s="16"/>
      <c r="Q8568" s="18">
        <f>SUBTOTAL(9,Q8565:Q8566)</f>
        <v>12398.49</v>
      </c>
      <c r="R8568" s="18">
        <f>SUBTOTAL(9,R8565:R8566)</f>
        <v>0</v>
      </c>
      <c r="S8568" s="18">
        <f>SUBTOTAL(9,S8565:S8566)</f>
        <v>12398.49</v>
      </c>
      <c r="T8568" s="18">
        <f>SUBTOTAL(9,T8565:T8566)</f>
        <v>0</v>
      </c>
      <c r="U8568" s="10">
        <f t="shared" si="268"/>
        <v>0</v>
      </c>
      <c r="V8568" s="20">
        <f t="shared" si="269"/>
        <v>0</v>
      </c>
    </row>
    <row r="8569" spans="1:22" outlineLevel="4" x14ac:dyDescent="0.35">
      <c r="A8569" s="6" t="s">
        <v>1200</v>
      </c>
      <c r="B8569" s="6" t="s">
        <v>1201</v>
      </c>
      <c r="C8569" s="12" t="s">
        <v>9222</v>
      </c>
      <c r="D8569" s="5" t="s">
        <v>9223</v>
      </c>
      <c r="E8569" s="6" t="s">
        <v>9223</v>
      </c>
      <c r="F8569" s="1" t="s">
        <v>4</v>
      </c>
      <c r="G8569" s="15" t="s">
        <v>1204</v>
      </c>
      <c r="H8569" s="1" t="s">
        <v>1206</v>
      </c>
      <c r="I8569" s="2" t="s">
        <v>1207</v>
      </c>
      <c r="J8569" s="6" t="s">
        <v>4</v>
      </c>
      <c r="K8569" s="6" t="s">
        <v>4</v>
      </c>
      <c r="L8569" s="6" t="s">
        <v>4</v>
      </c>
      <c r="M8569" s="6" t="s">
        <v>5</v>
      </c>
      <c r="N8569" s="6" t="s">
        <v>9224</v>
      </c>
      <c r="O8569" s="16">
        <v>44831</v>
      </c>
      <c r="P8569" s="6" t="s">
        <v>7</v>
      </c>
      <c r="Q8569" s="18">
        <v>8276.23</v>
      </c>
      <c r="R8569" s="18">
        <v>0</v>
      </c>
      <c r="S8569" s="18">
        <v>8276.23</v>
      </c>
      <c r="T8569" s="18">
        <v>0</v>
      </c>
      <c r="U8569" s="10">
        <f t="shared" si="268"/>
        <v>0</v>
      </c>
      <c r="V8569" s="20">
        <f t="shared" si="269"/>
        <v>0</v>
      </c>
    </row>
    <row r="8570" spans="1:22" outlineLevel="4" x14ac:dyDescent="0.35">
      <c r="A8570" s="6" t="s">
        <v>1200</v>
      </c>
      <c r="B8570" s="6" t="s">
        <v>1201</v>
      </c>
      <c r="C8570" s="12" t="s">
        <v>9222</v>
      </c>
      <c r="D8570" s="5" t="s">
        <v>9223</v>
      </c>
      <c r="E8570" s="6" t="s">
        <v>9223</v>
      </c>
      <c r="F8570" s="1" t="s">
        <v>4</v>
      </c>
      <c r="G8570" s="15" t="s">
        <v>1204</v>
      </c>
      <c r="H8570" s="1" t="s">
        <v>1206</v>
      </c>
      <c r="I8570" s="2" t="s">
        <v>1207</v>
      </c>
      <c r="J8570" s="6" t="s">
        <v>4</v>
      </c>
      <c r="K8570" s="6" t="s">
        <v>4</v>
      </c>
      <c r="L8570" s="6" t="s">
        <v>4</v>
      </c>
      <c r="M8570" s="6" t="s">
        <v>5</v>
      </c>
      <c r="N8570" s="6" t="s">
        <v>9225</v>
      </c>
      <c r="O8570" s="16">
        <v>44923</v>
      </c>
      <c r="P8570" s="6" t="s">
        <v>7</v>
      </c>
      <c r="Q8570" s="18">
        <v>8276.2199999999993</v>
      </c>
      <c r="R8570" s="18">
        <v>0</v>
      </c>
      <c r="S8570" s="18">
        <v>8276.2199999999993</v>
      </c>
      <c r="T8570" s="18">
        <v>0</v>
      </c>
      <c r="U8570" s="10">
        <f t="shared" si="268"/>
        <v>0</v>
      </c>
      <c r="V8570" s="20">
        <f t="shared" si="269"/>
        <v>0</v>
      </c>
    </row>
    <row r="8571" spans="1:22" outlineLevel="3" x14ac:dyDescent="0.35">
      <c r="H8571" s="14" t="s">
        <v>11554</v>
      </c>
      <c r="O8571" s="16"/>
      <c r="Q8571" s="18">
        <f>SUBTOTAL(9,Q8569:Q8570)</f>
        <v>16552.449999999997</v>
      </c>
      <c r="R8571" s="18">
        <f>SUBTOTAL(9,R8569:R8570)</f>
        <v>0</v>
      </c>
      <c r="S8571" s="18">
        <f>SUBTOTAL(9,S8569:S8570)</f>
        <v>16552.449999999997</v>
      </c>
      <c r="T8571" s="18">
        <f>SUBTOTAL(9,T8569:T8570)</f>
        <v>0</v>
      </c>
      <c r="U8571" s="10">
        <f t="shared" si="268"/>
        <v>0</v>
      </c>
      <c r="V8571" s="20">
        <f t="shared" si="269"/>
        <v>0</v>
      </c>
    </row>
    <row r="8572" spans="1:22" outlineLevel="2" x14ac:dyDescent="0.35">
      <c r="C8572" s="13" t="s">
        <v>11196</v>
      </c>
      <c r="O8572" s="16"/>
      <c r="Q8572" s="18">
        <f>SUBTOTAL(9,Q8569:Q8570)</f>
        <v>16552.449999999997</v>
      </c>
      <c r="R8572" s="18">
        <f>SUBTOTAL(9,R8569:R8570)</f>
        <v>0</v>
      </c>
      <c r="S8572" s="18">
        <f>SUBTOTAL(9,S8569:S8570)</f>
        <v>16552.449999999997</v>
      </c>
      <c r="T8572" s="18">
        <f>SUBTOTAL(9,T8569:T8570)</f>
        <v>0</v>
      </c>
      <c r="U8572" s="10">
        <f t="shared" si="268"/>
        <v>0</v>
      </c>
      <c r="V8572" s="20">
        <f t="shared" si="269"/>
        <v>0</v>
      </c>
    </row>
    <row r="8573" spans="1:22" outlineLevel="4" x14ac:dyDescent="0.35">
      <c r="A8573" s="6" t="s">
        <v>1200</v>
      </c>
      <c r="B8573" s="6" t="s">
        <v>1201</v>
      </c>
      <c r="C8573" s="12" t="s">
        <v>9226</v>
      </c>
      <c r="D8573" s="5" t="s">
        <v>9227</v>
      </c>
      <c r="E8573" s="6" t="s">
        <v>9227</v>
      </c>
      <c r="F8573" s="1" t="s">
        <v>4</v>
      </c>
      <c r="G8573" s="15" t="s">
        <v>1204</v>
      </c>
      <c r="H8573" s="1" t="s">
        <v>1206</v>
      </c>
      <c r="I8573" s="2" t="s">
        <v>1207</v>
      </c>
      <c r="J8573" s="6" t="s">
        <v>4</v>
      </c>
      <c r="K8573" s="6" t="s">
        <v>4</v>
      </c>
      <c r="L8573" s="6" t="s">
        <v>4</v>
      </c>
      <c r="M8573" s="6" t="s">
        <v>5</v>
      </c>
      <c r="N8573" s="6" t="s">
        <v>9228</v>
      </c>
      <c r="O8573" s="16">
        <v>44831</v>
      </c>
      <c r="P8573" s="6" t="s">
        <v>7</v>
      </c>
      <c r="Q8573" s="18">
        <v>90571.08</v>
      </c>
      <c r="R8573" s="18">
        <v>0</v>
      </c>
      <c r="S8573" s="18">
        <v>90571.08</v>
      </c>
      <c r="T8573" s="18">
        <v>0</v>
      </c>
      <c r="U8573" s="10">
        <f t="shared" si="268"/>
        <v>0</v>
      </c>
      <c r="V8573" s="20">
        <f t="shared" si="269"/>
        <v>0</v>
      </c>
    </row>
    <row r="8574" spans="1:22" outlineLevel="4" x14ac:dyDescent="0.35">
      <c r="A8574" s="6" t="s">
        <v>1200</v>
      </c>
      <c r="B8574" s="6" t="s">
        <v>1201</v>
      </c>
      <c r="C8574" s="12" t="s">
        <v>9226</v>
      </c>
      <c r="D8574" s="5" t="s">
        <v>9227</v>
      </c>
      <c r="E8574" s="6" t="s">
        <v>9227</v>
      </c>
      <c r="F8574" s="1" t="s">
        <v>4</v>
      </c>
      <c r="G8574" s="15" t="s">
        <v>1204</v>
      </c>
      <c r="H8574" s="1" t="s">
        <v>1206</v>
      </c>
      <c r="I8574" s="2" t="s">
        <v>1207</v>
      </c>
      <c r="J8574" s="6" t="s">
        <v>4</v>
      </c>
      <c r="K8574" s="6" t="s">
        <v>4</v>
      </c>
      <c r="L8574" s="6" t="s">
        <v>4</v>
      </c>
      <c r="M8574" s="6" t="s">
        <v>5</v>
      </c>
      <c r="N8574" s="6" t="s">
        <v>9229</v>
      </c>
      <c r="O8574" s="16">
        <v>44923</v>
      </c>
      <c r="P8574" s="6" t="s">
        <v>7</v>
      </c>
      <c r="Q8574" s="18">
        <v>90571.07</v>
      </c>
      <c r="R8574" s="18">
        <v>0</v>
      </c>
      <c r="S8574" s="18">
        <v>90571.07</v>
      </c>
      <c r="T8574" s="18">
        <v>0</v>
      </c>
      <c r="U8574" s="10">
        <f t="shared" si="268"/>
        <v>0</v>
      </c>
      <c r="V8574" s="20">
        <f t="shared" si="269"/>
        <v>0</v>
      </c>
    </row>
    <row r="8575" spans="1:22" outlineLevel="3" x14ac:dyDescent="0.35">
      <c r="H8575" s="14" t="s">
        <v>11554</v>
      </c>
      <c r="O8575" s="16"/>
      <c r="Q8575" s="18">
        <f>SUBTOTAL(9,Q8573:Q8574)</f>
        <v>181142.15000000002</v>
      </c>
      <c r="R8575" s="18">
        <f>SUBTOTAL(9,R8573:R8574)</f>
        <v>0</v>
      </c>
      <c r="S8575" s="18">
        <f>SUBTOTAL(9,S8573:S8574)</f>
        <v>181142.15000000002</v>
      </c>
      <c r="T8575" s="18">
        <f>SUBTOTAL(9,T8573:T8574)</f>
        <v>0</v>
      </c>
      <c r="U8575" s="10">
        <f t="shared" si="268"/>
        <v>0</v>
      </c>
      <c r="V8575" s="20">
        <f t="shared" si="269"/>
        <v>0</v>
      </c>
    </row>
    <row r="8576" spans="1:22" ht="29" outlineLevel="4" x14ac:dyDescent="0.35">
      <c r="A8576" s="6" t="s">
        <v>1811</v>
      </c>
      <c r="B8576" s="6" t="s">
        <v>1812</v>
      </c>
      <c r="C8576" s="12" t="s">
        <v>9226</v>
      </c>
      <c r="D8576" s="5" t="s">
        <v>9230</v>
      </c>
      <c r="E8576" s="6" t="s">
        <v>9230</v>
      </c>
      <c r="F8576" s="1" t="s">
        <v>4</v>
      </c>
      <c r="G8576" s="15" t="s">
        <v>1372</v>
      </c>
      <c r="H8576" s="1" t="s">
        <v>1919</v>
      </c>
      <c r="I8576" s="2" t="s">
        <v>1920</v>
      </c>
      <c r="J8576" s="6" t="s">
        <v>9231</v>
      </c>
      <c r="K8576" s="6" t="s">
        <v>4</v>
      </c>
      <c r="L8576" s="6" t="s">
        <v>4</v>
      </c>
      <c r="M8576" s="6" t="s">
        <v>5</v>
      </c>
      <c r="N8576" s="6" t="s">
        <v>9232</v>
      </c>
      <c r="O8576" s="16">
        <v>44757</v>
      </c>
      <c r="P8576" s="6" t="s">
        <v>7</v>
      </c>
      <c r="Q8576" s="18">
        <v>22156.880000000001</v>
      </c>
      <c r="R8576" s="18">
        <v>0</v>
      </c>
      <c r="S8576" s="18">
        <v>22156.880000000001</v>
      </c>
      <c r="T8576" s="18">
        <v>0</v>
      </c>
      <c r="U8576" s="10">
        <f t="shared" si="268"/>
        <v>0</v>
      </c>
      <c r="V8576" s="20">
        <f t="shared" si="269"/>
        <v>0</v>
      </c>
    </row>
    <row r="8577" spans="1:22" ht="29" outlineLevel="4" x14ac:dyDescent="0.35">
      <c r="A8577" s="6" t="s">
        <v>1811</v>
      </c>
      <c r="B8577" s="6" t="s">
        <v>1812</v>
      </c>
      <c r="C8577" s="12" t="s">
        <v>9226</v>
      </c>
      <c r="D8577" s="5" t="s">
        <v>9230</v>
      </c>
      <c r="E8577" s="6" t="s">
        <v>9230</v>
      </c>
      <c r="F8577" s="1" t="s">
        <v>4</v>
      </c>
      <c r="G8577" s="15" t="s">
        <v>1372</v>
      </c>
      <c r="H8577" s="1" t="s">
        <v>1919</v>
      </c>
      <c r="I8577" s="2" t="s">
        <v>1920</v>
      </c>
      <c r="J8577" s="6" t="s">
        <v>9231</v>
      </c>
      <c r="K8577" s="6" t="s">
        <v>4</v>
      </c>
      <c r="L8577" s="6" t="s">
        <v>4</v>
      </c>
      <c r="M8577" s="6" t="s">
        <v>5</v>
      </c>
      <c r="N8577" s="6" t="s">
        <v>9233</v>
      </c>
      <c r="O8577" s="16">
        <v>45021</v>
      </c>
      <c r="P8577" s="6" t="s">
        <v>7</v>
      </c>
      <c r="Q8577" s="18">
        <v>20047.91</v>
      </c>
      <c r="R8577" s="18">
        <v>0</v>
      </c>
      <c r="S8577" s="18">
        <v>20047.91</v>
      </c>
      <c r="T8577" s="18">
        <v>0</v>
      </c>
      <c r="U8577" s="10">
        <f t="shared" si="268"/>
        <v>0</v>
      </c>
      <c r="V8577" s="20">
        <f t="shared" si="269"/>
        <v>0</v>
      </c>
    </row>
    <row r="8578" spans="1:22" outlineLevel="3" x14ac:dyDescent="0.35">
      <c r="H8578" s="14" t="s">
        <v>11678</v>
      </c>
      <c r="O8578" s="16"/>
      <c r="Q8578" s="18">
        <f>SUBTOTAL(9,Q8576:Q8577)</f>
        <v>42204.79</v>
      </c>
      <c r="R8578" s="18">
        <f>SUBTOTAL(9,R8576:R8577)</f>
        <v>0</v>
      </c>
      <c r="S8578" s="18">
        <f>SUBTOTAL(9,S8576:S8577)</f>
        <v>42204.79</v>
      </c>
      <c r="T8578" s="18">
        <f>SUBTOTAL(9,T8576:T8577)</f>
        <v>0</v>
      </c>
      <c r="U8578" s="10">
        <f t="shared" si="268"/>
        <v>0</v>
      </c>
      <c r="V8578" s="20">
        <f t="shared" si="269"/>
        <v>0</v>
      </c>
    </row>
    <row r="8579" spans="1:22" outlineLevel="2" x14ac:dyDescent="0.35">
      <c r="C8579" s="13" t="s">
        <v>11197</v>
      </c>
      <c r="O8579" s="16"/>
      <c r="Q8579" s="18">
        <f>SUBTOTAL(9,Q8573:Q8577)</f>
        <v>223346.94000000003</v>
      </c>
      <c r="R8579" s="18">
        <f>SUBTOTAL(9,R8573:R8577)</f>
        <v>0</v>
      </c>
      <c r="S8579" s="18">
        <f>SUBTOTAL(9,S8573:S8577)</f>
        <v>223346.94000000003</v>
      </c>
      <c r="T8579" s="18">
        <f>SUBTOTAL(9,T8573:T8577)</f>
        <v>0</v>
      </c>
      <c r="U8579" s="10">
        <f t="shared" ref="U8579:U8642" si="270">Q8579-R8579-S8579-T8579</f>
        <v>0</v>
      </c>
      <c r="V8579" s="20">
        <f t="shared" ref="V8579:V8642" si="271">Q8579-R8579-S8579-T8579</f>
        <v>0</v>
      </c>
    </row>
    <row r="8580" spans="1:22" outlineLevel="4" x14ac:dyDescent="0.35">
      <c r="A8580" s="6" t="s">
        <v>1200</v>
      </c>
      <c r="B8580" s="6" t="s">
        <v>1201</v>
      </c>
      <c r="C8580" s="12" t="s">
        <v>9234</v>
      </c>
      <c r="D8580" s="5" t="s">
        <v>9235</v>
      </c>
      <c r="E8580" s="6" t="s">
        <v>9235</v>
      </c>
      <c r="F8580" s="1" t="s">
        <v>4</v>
      </c>
      <c r="G8580" s="15" t="s">
        <v>1204</v>
      </c>
      <c r="H8580" s="1" t="s">
        <v>1206</v>
      </c>
      <c r="I8580" s="2" t="s">
        <v>1207</v>
      </c>
      <c r="J8580" s="6" t="s">
        <v>4</v>
      </c>
      <c r="K8580" s="6" t="s">
        <v>4</v>
      </c>
      <c r="L8580" s="6" t="s">
        <v>4</v>
      </c>
      <c r="M8580" s="6" t="s">
        <v>5</v>
      </c>
      <c r="N8580" s="6" t="s">
        <v>9236</v>
      </c>
      <c r="O8580" s="16">
        <v>44831</v>
      </c>
      <c r="P8580" s="6" t="s">
        <v>7</v>
      </c>
      <c r="Q8580" s="18">
        <v>16368.24</v>
      </c>
      <c r="R8580" s="18">
        <v>0</v>
      </c>
      <c r="S8580" s="18">
        <v>16368.24</v>
      </c>
      <c r="T8580" s="18">
        <v>0</v>
      </c>
      <c r="U8580" s="10">
        <f t="shared" si="270"/>
        <v>0</v>
      </c>
      <c r="V8580" s="20">
        <f t="shared" si="271"/>
        <v>0</v>
      </c>
    </row>
    <row r="8581" spans="1:22" outlineLevel="4" x14ac:dyDescent="0.35">
      <c r="A8581" s="6" t="s">
        <v>1200</v>
      </c>
      <c r="B8581" s="6" t="s">
        <v>1201</v>
      </c>
      <c r="C8581" s="12" t="s">
        <v>9234</v>
      </c>
      <c r="D8581" s="5" t="s">
        <v>9235</v>
      </c>
      <c r="E8581" s="6" t="s">
        <v>9235</v>
      </c>
      <c r="F8581" s="1" t="s">
        <v>4</v>
      </c>
      <c r="G8581" s="15" t="s">
        <v>1204</v>
      </c>
      <c r="H8581" s="1" t="s">
        <v>1206</v>
      </c>
      <c r="I8581" s="2" t="s">
        <v>1207</v>
      </c>
      <c r="J8581" s="6" t="s">
        <v>4</v>
      </c>
      <c r="K8581" s="6" t="s">
        <v>4</v>
      </c>
      <c r="L8581" s="6" t="s">
        <v>4</v>
      </c>
      <c r="M8581" s="6" t="s">
        <v>5</v>
      </c>
      <c r="N8581" s="6" t="s">
        <v>9237</v>
      </c>
      <c r="O8581" s="16">
        <v>44923</v>
      </c>
      <c r="P8581" s="6" t="s">
        <v>7</v>
      </c>
      <c r="Q8581" s="18">
        <v>16368.22</v>
      </c>
      <c r="R8581" s="18">
        <v>0</v>
      </c>
      <c r="S8581" s="18">
        <v>16368.22</v>
      </c>
      <c r="T8581" s="18">
        <v>0</v>
      </c>
      <c r="U8581" s="10">
        <f t="shared" si="270"/>
        <v>0</v>
      </c>
      <c r="V8581" s="20">
        <f t="shared" si="271"/>
        <v>0</v>
      </c>
    </row>
    <row r="8582" spans="1:22" outlineLevel="3" x14ac:dyDescent="0.35">
      <c r="H8582" s="14" t="s">
        <v>11554</v>
      </c>
      <c r="O8582" s="16"/>
      <c r="Q8582" s="18">
        <f>SUBTOTAL(9,Q8580:Q8581)</f>
        <v>32736.46</v>
      </c>
      <c r="R8582" s="18">
        <f>SUBTOTAL(9,R8580:R8581)</f>
        <v>0</v>
      </c>
      <c r="S8582" s="18">
        <f>SUBTOTAL(9,S8580:S8581)</f>
        <v>32736.46</v>
      </c>
      <c r="T8582" s="18">
        <f>SUBTOTAL(9,T8580:T8581)</f>
        <v>0</v>
      </c>
      <c r="U8582" s="10">
        <f t="shared" si="270"/>
        <v>0</v>
      </c>
      <c r="V8582" s="20">
        <f t="shared" si="271"/>
        <v>0</v>
      </c>
    </row>
    <row r="8583" spans="1:22" outlineLevel="2" x14ac:dyDescent="0.35">
      <c r="C8583" s="13" t="s">
        <v>11198</v>
      </c>
      <c r="O8583" s="16"/>
      <c r="Q8583" s="18">
        <f>SUBTOTAL(9,Q8580:Q8581)</f>
        <v>32736.46</v>
      </c>
      <c r="R8583" s="18">
        <f>SUBTOTAL(9,R8580:R8581)</f>
        <v>0</v>
      </c>
      <c r="S8583" s="18">
        <f>SUBTOTAL(9,S8580:S8581)</f>
        <v>32736.46</v>
      </c>
      <c r="T8583" s="18">
        <f>SUBTOTAL(9,T8580:T8581)</f>
        <v>0</v>
      </c>
      <c r="U8583" s="10">
        <f t="shared" si="270"/>
        <v>0</v>
      </c>
      <c r="V8583" s="20">
        <f t="shared" si="271"/>
        <v>0</v>
      </c>
    </row>
    <row r="8584" spans="1:22" outlineLevel="4" x14ac:dyDescent="0.35">
      <c r="A8584" s="6" t="s">
        <v>1200</v>
      </c>
      <c r="B8584" s="6" t="s">
        <v>1201</v>
      </c>
      <c r="C8584" s="12" t="s">
        <v>9238</v>
      </c>
      <c r="D8584" s="5" t="s">
        <v>9239</v>
      </c>
      <c r="E8584" s="6" t="s">
        <v>9239</v>
      </c>
      <c r="F8584" s="1" t="s">
        <v>4</v>
      </c>
      <c r="G8584" s="15" t="s">
        <v>1204</v>
      </c>
      <c r="H8584" s="1" t="s">
        <v>1206</v>
      </c>
      <c r="I8584" s="2" t="s">
        <v>1207</v>
      </c>
      <c r="J8584" s="6" t="s">
        <v>4</v>
      </c>
      <c r="K8584" s="6" t="s">
        <v>4</v>
      </c>
      <c r="L8584" s="6" t="s">
        <v>4</v>
      </c>
      <c r="M8584" s="6" t="s">
        <v>5</v>
      </c>
      <c r="N8584" s="6" t="s">
        <v>9240</v>
      </c>
      <c r="O8584" s="16">
        <v>44831</v>
      </c>
      <c r="P8584" s="6" t="s">
        <v>7</v>
      </c>
      <c r="Q8584" s="18">
        <v>1718.79</v>
      </c>
      <c r="R8584" s="18">
        <v>0</v>
      </c>
      <c r="S8584" s="18">
        <v>1718.79</v>
      </c>
      <c r="T8584" s="18">
        <v>0</v>
      </c>
      <c r="U8584" s="10">
        <f t="shared" si="270"/>
        <v>0</v>
      </c>
      <c r="V8584" s="20">
        <f t="shared" si="271"/>
        <v>0</v>
      </c>
    </row>
    <row r="8585" spans="1:22" outlineLevel="4" x14ac:dyDescent="0.35">
      <c r="A8585" s="6" t="s">
        <v>1200</v>
      </c>
      <c r="B8585" s="6" t="s">
        <v>1201</v>
      </c>
      <c r="C8585" s="12" t="s">
        <v>9238</v>
      </c>
      <c r="D8585" s="5" t="s">
        <v>9239</v>
      </c>
      <c r="E8585" s="6" t="s">
        <v>9239</v>
      </c>
      <c r="F8585" s="1" t="s">
        <v>4</v>
      </c>
      <c r="G8585" s="15" t="s">
        <v>1204</v>
      </c>
      <c r="H8585" s="1" t="s">
        <v>1206</v>
      </c>
      <c r="I8585" s="2" t="s">
        <v>1207</v>
      </c>
      <c r="J8585" s="6" t="s">
        <v>4</v>
      </c>
      <c r="K8585" s="6" t="s">
        <v>4</v>
      </c>
      <c r="L8585" s="6" t="s">
        <v>4</v>
      </c>
      <c r="M8585" s="6" t="s">
        <v>5</v>
      </c>
      <c r="N8585" s="6" t="s">
        <v>9241</v>
      </c>
      <c r="O8585" s="16">
        <v>44923</v>
      </c>
      <c r="P8585" s="6" t="s">
        <v>7</v>
      </c>
      <c r="Q8585" s="18">
        <v>1718.77</v>
      </c>
      <c r="R8585" s="18">
        <v>0</v>
      </c>
      <c r="S8585" s="18">
        <v>1718.77</v>
      </c>
      <c r="T8585" s="18">
        <v>0</v>
      </c>
      <c r="U8585" s="10">
        <f t="shared" si="270"/>
        <v>0</v>
      </c>
      <c r="V8585" s="20">
        <f t="shared" si="271"/>
        <v>0</v>
      </c>
    </row>
    <row r="8586" spans="1:22" outlineLevel="3" x14ac:dyDescent="0.35">
      <c r="H8586" s="14" t="s">
        <v>11554</v>
      </c>
      <c r="O8586" s="16"/>
      <c r="Q8586" s="18">
        <f>SUBTOTAL(9,Q8584:Q8585)</f>
        <v>3437.56</v>
      </c>
      <c r="R8586" s="18">
        <f>SUBTOTAL(9,R8584:R8585)</f>
        <v>0</v>
      </c>
      <c r="S8586" s="18">
        <f>SUBTOTAL(9,S8584:S8585)</f>
        <v>3437.56</v>
      </c>
      <c r="T8586" s="18">
        <f>SUBTOTAL(9,T8584:T8585)</f>
        <v>0</v>
      </c>
      <c r="U8586" s="10">
        <f t="shared" si="270"/>
        <v>0</v>
      </c>
      <c r="V8586" s="20">
        <f t="shared" si="271"/>
        <v>0</v>
      </c>
    </row>
    <row r="8587" spans="1:22" outlineLevel="2" x14ac:dyDescent="0.35">
      <c r="C8587" s="13" t="s">
        <v>11199</v>
      </c>
      <c r="O8587" s="16"/>
      <c r="Q8587" s="18">
        <f>SUBTOTAL(9,Q8584:Q8585)</f>
        <v>3437.56</v>
      </c>
      <c r="R8587" s="18">
        <f>SUBTOTAL(9,R8584:R8585)</f>
        <v>0</v>
      </c>
      <c r="S8587" s="18">
        <f>SUBTOTAL(9,S8584:S8585)</f>
        <v>3437.56</v>
      </c>
      <c r="T8587" s="18">
        <f>SUBTOTAL(9,T8584:T8585)</f>
        <v>0</v>
      </c>
      <c r="U8587" s="10">
        <f t="shared" si="270"/>
        <v>0</v>
      </c>
      <c r="V8587" s="20">
        <f t="shared" si="271"/>
        <v>0</v>
      </c>
    </row>
    <row r="8588" spans="1:22" outlineLevel="4" x14ac:dyDescent="0.35">
      <c r="A8588" s="6" t="s">
        <v>1200</v>
      </c>
      <c r="B8588" s="6" t="s">
        <v>1201</v>
      </c>
      <c r="C8588" s="12" t="s">
        <v>9242</v>
      </c>
      <c r="D8588" s="5" t="s">
        <v>9243</v>
      </c>
      <c r="E8588" s="6" t="s">
        <v>9243</v>
      </c>
      <c r="F8588" s="1" t="s">
        <v>4</v>
      </c>
      <c r="G8588" s="15" t="s">
        <v>1204</v>
      </c>
      <c r="H8588" s="1" t="s">
        <v>1206</v>
      </c>
      <c r="I8588" s="2" t="s">
        <v>1207</v>
      </c>
      <c r="J8588" s="6" t="s">
        <v>4</v>
      </c>
      <c r="K8588" s="6" t="s">
        <v>4</v>
      </c>
      <c r="L8588" s="6" t="s">
        <v>4</v>
      </c>
      <c r="M8588" s="6" t="s">
        <v>5</v>
      </c>
      <c r="N8588" s="6" t="s">
        <v>9244</v>
      </c>
      <c r="O8588" s="16">
        <v>44831</v>
      </c>
      <c r="P8588" s="6" t="s">
        <v>7</v>
      </c>
      <c r="Q8588" s="18">
        <v>3904.04</v>
      </c>
      <c r="R8588" s="18">
        <v>0</v>
      </c>
      <c r="S8588" s="18">
        <v>3904.04</v>
      </c>
      <c r="T8588" s="18">
        <v>0</v>
      </c>
      <c r="U8588" s="10">
        <f t="shared" si="270"/>
        <v>0</v>
      </c>
      <c r="V8588" s="20">
        <f t="shared" si="271"/>
        <v>0</v>
      </c>
    </row>
    <row r="8589" spans="1:22" outlineLevel="4" x14ac:dyDescent="0.35">
      <c r="A8589" s="6" t="s">
        <v>1200</v>
      </c>
      <c r="B8589" s="6" t="s">
        <v>1201</v>
      </c>
      <c r="C8589" s="12" t="s">
        <v>9242</v>
      </c>
      <c r="D8589" s="5" t="s">
        <v>9243</v>
      </c>
      <c r="E8589" s="6" t="s">
        <v>9243</v>
      </c>
      <c r="F8589" s="1" t="s">
        <v>4</v>
      </c>
      <c r="G8589" s="15" t="s">
        <v>1204</v>
      </c>
      <c r="H8589" s="1" t="s">
        <v>1206</v>
      </c>
      <c r="I8589" s="2" t="s">
        <v>1207</v>
      </c>
      <c r="J8589" s="6" t="s">
        <v>4</v>
      </c>
      <c r="K8589" s="6" t="s">
        <v>4</v>
      </c>
      <c r="L8589" s="6" t="s">
        <v>4</v>
      </c>
      <c r="M8589" s="6" t="s">
        <v>5</v>
      </c>
      <c r="N8589" s="6" t="s">
        <v>9245</v>
      </c>
      <c r="O8589" s="16">
        <v>44923</v>
      </c>
      <c r="P8589" s="6" t="s">
        <v>7</v>
      </c>
      <c r="Q8589" s="18">
        <v>3904.04</v>
      </c>
      <c r="R8589" s="18">
        <v>0</v>
      </c>
      <c r="S8589" s="18">
        <v>3904.04</v>
      </c>
      <c r="T8589" s="18">
        <v>0</v>
      </c>
      <c r="U8589" s="10">
        <f t="shared" si="270"/>
        <v>0</v>
      </c>
      <c r="V8589" s="20">
        <f t="shared" si="271"/>
        <v>0</v>
      </c>
    </row>
    <row r="8590" spans="1:22" outlineLevel="3" x14ac:dyDescent="0.35">
      <c r="H8590" s="14" t="s">
        <v>11554</v>
      </c>
      <c r="O8590" s="16"/>
      <c r="Q8590" s="18">
        <f>SUBTOTAL(9,Q8588:Q8589)</f>
        <v>7808.08</v>
      </c>
      <c r="R8590" s="18">
        <f>SUBTOTAL(9,R8588:R8589)</f>
        <v>0</v>
      </c>
      <c r="S8590" s="18">
        <f>SUBTOTAL(9,S8588:S8589)</f>
        <v>7808.08</v>
      </c>
      <c r="T8590" s="18">
        <f>SUBTOTAL(9,T8588:T8589)</f>
        <v>0</v>
      </c>
      <c r="U8590" s="10">
        <f t="shared" si="270"/>
        <v>0</v>
      </c>
      <c r="V8590" s="20">
        <f t="shared" si="271"/>
        <v>0</v>
      </c>
    </row>
    <row r="8591" spans="1:22" outlineLevel="2" x14ac:dyDescent="0.35">
      <c r="C8591" s="13" t="s">
        <v>11200</v>
      </c>
      <c r="O8591" s="16"/>
      <c r="Q8591" s="18">
        <f>SUBTOTAL(9,Q8588:Q8589)</f>
        <v>7808.08</v>
      </c>
      <c r="R8591" s="18">
        <f>SUBTOTAL(9,R8588:R8589)</f>
        <v>0</v>
      </c>
      <c r="S8591" s="18">
        <f>SUBTOTAL(9,S8588:S8589)</f>
        <v>7808.08</v>
      </c>
      <c r="T8591" s="18">
        <f>SUBTOTAL(9,T8588:T8589)</f>
        <v>0</v>
      </c>
      <c r="U8591" s="10">
        <f t="shared" si="270"/>
        <v>0</v>
      </c>
      <c r="V8591" s="20">
        <f t="shared" si="271"/>
        <v>0</v>
      </c>
    </row>
    <row r="8592" spans="1:22" outlineLevel="4" x14ac:dyDescent="0.35">
      <c r="A8592" s="6" t="s">
        <v>1200</v>
      </c>
      <c r="B8592" s="6" t="s">
        <v>1201</v>
      </c>
      <c r="C8592" s="12" t="s">
        <v>9246</v>
      </c>
      <c r="D8592" s="5" t="s">
        <v>9247</v>
      </c>
      <c r="E8592" s="6" t="s">
        <v>9247</v>
      </c>
      <c r="F8592" s="1" t="s">
        <v>4</v>
      </c>
      <c r="G8592" s="15" t="s">
        <v>1204</v>
      </c>
      <c r="H8592" s="1" t="s">
        <v>1206</v>
      </c>
      <c r="I8592" s="2" t="s">
        <v>1207</v>
      </c>
      <c r="J8592" s="6" t="s">
        <v>4</v>
      </c>
      <c r="K8592" s="6" t="s">
        <v>4</v>
      </c>
      <c r="L8592" s="6" t="s">
        <v>4</v>
      </c>
      <c r="M8592" s="6" t="s">
        <v>5</v>
      </c>
      <c r="N8592" s="6" t="s">
        <v>9248</v>
      </c>
      <c r="O8592" s="16">
        <v>44831</v>
      </c>
      <c r="P8592" s="6" t="s">
        <v>7</v>
      </c>
      <c r="Q8592" s="18">
        <v>70726.13</v>
      </c>
      <c r="R8592" s="18">
        <v>0</v>
      </c>
      <c r="S8592" s="18">
        <v>70726.13</v>
      </c>
      <c r="T8592" s="18">
        <v>0</v>
      </c>
      <c r="U8592" s="10">
        <f t="shared" si="270"/>
        <v>0</v>
      </c>
      <c r="V8592" s="20">
        <f t="shared" si="271"/>
        <v>0</v>
      </c>
    </row>
    <row r="8593" spans="1:22" outlineLevel="4" x14ac:dyDescent="0.35">
      <c r="A8593" s="6" t="s">
        <v>1200</v>
      </c>
      <c r="B8593" s="6" t="s">
        <v>1201</v>
      </c>
      <c r="C8593" s="12" t="s">
        <v>9246</v>
      </c>
      <c r="D8593" s="5" t="s">
        <v>9247</v>
      </c>
      <c r="E8593" s="6" t="s">
        <v>9247</v>
      </c>
      <c r="F8593" s="1" t="s">
        <v>4</v>
      </c>
      <c r="G8593" s="15" t="s">
        <v>1204</v>
      </c>
      <c r="H8593" s="1" t="s">
        <v>1206</v>
      </c>
      <c r="I8593" s="2" t="s">
        <v>1207</v>
      </c>
      <c r="J8593" s="6" t="s">
        <v>4</v>
      </c>
      <c r="K8593" s="6" t="s">
        <v>4</v>
      </c>
      <c r="L8593" s="6" t="s">
        <v>4</v>
      </c>
      <c r="M8593" s="6" t="s">
        <v>5</v>
      </c>
      <c r="N8593" s="6" t="s">
        <v>9249</v>
      </c>
      <c r="O8593" s="16">
        <v>44923</v>
      </c>
      <c r="P8593" s="6" t="s">
        <v>7</v>
      </c>
      <c r="Q8593" s="18">
        <v>70726.11</v>
      </c>
      <c r="R8593" s="18">
        <v>0</v>
      </c>
      <c r="S8593" s="18">
        <v>70726.11</v>
      </c>
      <c r="T8593" s="18">
        <v>0</v>
      </c>
      <c r="U8593" s="10">
        <f t="shared" si="270"/>
        <v>0</v>
      </c>
      <c r="V8593" s="20">
        <f t="shared" si="271"/>
        <v>0</v>
      </c>
    </row>
    <row r="8594" spans="1:22" outlineLevel="3" x14ac:dyDescent="0.35">
      <c r="H8594" s="14" t="s">
        <v>11554</v>
      </c>
      <c r="O8594" s="16"/>
      <c r="Q8594" s="18">
        <f>SUBTOTAL(9,Q8592:Q8593)</f>
        <v>141452.24</v>
      </c>
      <c r="R8594" s="18">
        <f>SUBTOTAL(9,R8592:R8593)</f>
        <v>0</v>
      </c>
      <c r="S8594" s="18">
        <f>SUBTOTAL(9,S8592:S8593)</f>
        <v>141452.24</v>
      </c>
      <c r="T8594" s="18">
        <f>SUBTOTAL(9,T8592:T8593)</f>
        <v>0</v>
      </c>
      <c r="U8594" s="10">
        <f t="shared" si="270"/>
        <v>0</v>
      </c>
      <c r="V8594" s="20">
        <f t="shared" si="271"/>
        <v>0</v>
      </c>
    </row>
    <row r="8595" spans="1:22" outlineLevel="2" x14ac:dyDescent="0.35">
      <c r="C8595" s="13" t="s">
        <v>11201</v>
      </c>
      <c r="O8595" s="16"/>
      <c r="Q8595" s="18">
        <f>SUBTOTAL(9,Q8592:Q8593)</f>
        <v>141452.24</v>
      </c>
      <c r="R8595" s="18">
        <f>SUBTOTAL(9,R8592:R8593)</f>
        <v>0</v>
      </c>
      <c r="S8595" s="18">
        <f>SUBTOTAL(9,S8592:S8593)</f>
        <v>141452.24</v>
      </c>
      <c r="T8595" s="18">
        <f>SUBTOTAL(9,T8592:T8593)</f>
        <v>0</v>
      </c>
      <c r="U8595" s="10">
        <f t="shared" si="270"/>
        <v>0</v>
      </c>
      <c r="V8595" s="20">
        <f t="shared" si="271"/>
        <v>0</v>
      </c>
    </row>
    <row r="8596" spans="1:22" outlineLevel="4" x14ac:dyDescent="0.35">
      <c r="A8596" s="6" t="s">
        <v>1200</v>
      </c>
      <c r="B8596" s="6" t="s">
        <v>1201</v>
      </c>
      <c r="C8596" s="12" t="s">
        <v>9250</v>
      </c>
      <c r="D8596" s="5" t="s">
        <v>9251</v>
      </c>
      <c r="E8596" s="6" t="s">
        <v>9251</v>
      </c>
      <c r="F8596" s="1" t="s">
        <v>4</v>
      </c>
      <c r="G8596" s="15" t="s">
        <v>1204</v>
      </c>
      <c r="H8596" s="1" t="s">
        <v>1206</v>
      </c>
      <c r="I8596" s="2" t="s">
        <v>1207</v>
      </c>
      <c r="J8596" s="6" t="s">
        <v>4</v>
      </c>
      <c r="K8596" s="6" t="s">
        <v>4</v>
      </c>
      <c r="L8596" s="6" t="s">
        <v>4</v>
      </c>
      <c r="M8596" s="6" t="s">
        <v>5</v>
      </c>
      <c r="N8596" s="6" t="s">
        <v>9252</v>
      </c>
      <c r="O8596" s="16">
        <v>44831</v>
      </c>
      <c r="P8596" s="6" t="s">
        <v>7</v>
      </c>
      <c r="Q8596" s="18">
        <v>27153.35</v>
      </c>
      <c r="R8596" s="18">
        <v>0</v>
      </c>
      <c r="S8596" s="18">
        <v>27153.35</v>
      </c>
      <c r="T8596" s="18">
        <v>0</v>
      </c>
      <c r="U8596" s="10">
        <f t="shared" si="270"/>
        <v>0</v>
      </c>
      <c r="V8596" s="20">
        <f t="shared" si="271"/>
        <v>0</v>
      </c>
    </row>
    <row r="8597" spans="1:22" outlineLevel="4" x14ac:dyDescent="0.35">
      <c r="A8597" s="6" t="s">
        <v>1200</v>
      </c>
      <c r="B8597" s="6" t="s">
        <v>1201</v>
      </c>
      <c r="C8597" s="12" t="s">
        <v>9250</v>
      </c>
      <c r="D8597" s="5" t="s">
        <v>9251</v>
      </c>
      <c r="E8597" s="6" t="s">
        <v>9251</v>
      </c>
      <c r="F8597" s="1" t="s">
        <v>4</v>
      </c>
      <c r="G8597" s="15" t="s">
        <v>1204</v>
      </c>
      <c r="H8597" s="1" t="s">
        <v>1206</v>
      </c>
      <c r="I8597" s="2" t="s">
        <v>1207</v>
      </c>
      <c r="J8597" s="6" t="s">
        <v>4</v>
      </c>
      <c r="K8597" s="6" t="s">
        <v>4</v>
      </c>
      <c r="L8597" s="6" t="s">
        <v>4</v>
      </c>
      <c r="M8597" s="6" t="s">
        <v>5</v>
      </c>
      <c r="N8597" s="6" t="s">
        <v>9253</v>
      </c>
      <c r="O8597" s="16">
        <v>44923</v>
      </c>
      <c r="P8597" s="6" t="s">
        <v>7</v>
      </c>
      <c r="Q8597" s="18">
        <v>27153.34</v>
      </c>
      <c r="R8597" s="18">
        <v>0</v>
      </c>
      <c r="S8597" s="18">
        <v>27153.34</v>
      </c>
      <c r="T8597" s="18">
        <v>0</v>
      </c>
      <c r="U8597" s="10">
        <f t="shared" si="270"/>
        <v>0</v>
      </c>
      <c r="V8597" s="20">
        <f t="shared" si="271"/>
        <v>0</v>
      </c>
    </row>
    <row r="8598" spans="1:22" outlineLevel="3" x14ac:dyDescent="0.35">
      <c r="H8598" s="14" t="s">
        <v>11554</v>
      </c>
      <c r="O8598" s="16"/>
      <c r="Q8598" s="18">
        <f>SUBTOTAL(9,Q8596:Q8597)</f>
        <v>54306.69</v>
      </c>
      <c r="R8598" s="18">
        <f>SUBTOTAL(9,R8596:R8597)</f>
        <v>0</v>
      </c>
      <c r="S8598" s="18">
        <f>SUBTOTAL(9,S8596:S8597)</f>
        <v>54306.69</v>
      </c>
      <c r="T8598" s="18">
        <f>SUBTOTAL(9,T8596:T8597)</f>
        <v>0</v>
      </c>
      <c r="U8598" s="10">
        <f t="shared" si="270"/>
        <v>0</v>
      </c>
      <c r="V8598" s="20">
        <f t="shared" si="271"/>
        <v>0</v>
      </c>
    </row>
    <row r="8599" spans="1:22" outlineLevel="2" x14ac:dyDescent="0.35">
      <c r="C8599" s="13" t="s">
        <v>11202</v>
      </c>
      <c r="O8599" s="16"/>
      <c r="Q8599" s="18">
        <f>SUBTOTAL(9,Q8596:Q8597)</f>
        <v>54306.69</v>
      </c>
      <c r="R8599" s="18">
        <f>SUBTOTAL(9,R8596:R8597)</f>
        <v>0</v>
      </c>
      <c r="S8599" s="18">
        <f>SUBTOTAL(9,S8596:S8597)</f>
        <v>54306.69</v>
      </c>
      <c r="T8599" s="18">
        <f>SUBTOTAL(9,T8596:T8597)</f>
        <v>0</v>
      </c>
      <c r="U8599" s="10">
        <f t="shared" si="270"/>
        <v>0</v>
      </c>
      <c r="V8599" s="20">
        <f t="shared" si="271"/>
        <v>0</v>
      </c>
    </row>
    <row r="8600" spans="1:22" outlineLevel="4" x14ac:dyDescent="0.35">
      <c r="A8600" s="6" t="s">
        <v>1200</v>
      </c>
      <c r="B8600" s="6" t="s">
        <v>1201</v>
      </c>
      <c r="C8600" s="12" t="s">
        <v>9254</v>
      </c>
      <c r="D8600" s="5" t="s">
        <v>9255</v>
      </c>
      <c r="E8600" s="6" t="s">
        <v>9255</v>
      </c>
      <c r="F8600" s="1" t="s">
        <v>4</v>
      </c>
      <c r="G8600" s="15" t="s">
        <v>1204</v>
      </c>
      <c r="H8600" s="1" t="s">
        <v>1206</v>
      </c>
      <c r="I8600" s="2" t="s">
        <v>1207</v>
      </c>
      <c r="J8600" s="6" t="s">
        <v>4</v>
      </c>
      <c r="K8600" s="6" t="s">
        <v>4</v>
      </c>
      <c r="L8600" s="6" t="s">
        <v>4</v>
      </c>
      <c r="M8600" s="6" t="s">
        <v>5</v>
      </c>
      <c r="N8600" s="6" t="s">
        <v>9256</v>
      </c>
      <c r="O8600" s="16">
        <v>44831</v>
      </c>
      <c r="P8600" s="6" t="s">
        <v>7</v>
      </c>
      <c r="Q8600" s="18">
        <v>111975.97</v>
      </c>
      <c r="R8600" s="18">
        <v>0</v>
      </c>
      <c r="S8600" s="18">
        <v>111975.97</v>
      </c>
      <c r="T8600" s="18">
        <v>0</v>
      </c>
      <c r="U8600" s="10">
        <f t="shared" si="270"/>
        <v>0</v>
      </c>
      <c r="V8600" s="20">
        <f t="shared" si="271"/>
        <v>0</v>
      </c>
    </row>
    <row r="8601" spans="1:22" outlineLevel="4" x14ac:dyDescent="0.35">
      <c r="A8601" s="6" t="s">
        <v>1200</v>
      </c>
      <c r="B8601" s="6" t="s">
        <v>1201</v>
      </c>
      <c r="C8601" s="12" t="s">
        <v>9254</v>
      </c>
      <c r="D8601" s="5" t="s">
        <v>9255</v>
      </c>
      <c r="E8601" s="6" t="s">
        <v>9255</v>
      </c>
      <c r="F8601" s="1" t="s">
        <v>4</v>
      </c>
      <c r="G8601" s="15" t="s">
        <v>1204</v>
      </c>
      <c r="H8601" s="1" t="s">
        <v>1206</v>
      </c>
      <c r="I8601" s="2" t="s">
        <v>1207</v>
      </c>
      <c r="J8601" s="6" t="s">
        <v>4</v>
      </c>
      <c r="K8601" s="6" t="s">
        <v>4</v>
      </c>
      <c r="L8601" s="6" t="s">
        <v>4</v>
      </c>
      <c r="M8601" s="6" t="s">
        <v>5</v>
      </c>
      <c r="N8601" s="6" t="s">
        <v>9257</v>
      </c>
      <c r="O8601" s="16">
        <v>44923</v>
      </c>
      <c r="P8601" s="6" t="s">
        <v>7</v>
      </c>
      <c r="Q8601" s="18">
        <v>111975.97</v>
      </c>
      <c r="R8601" s="18">
        <v>0</v>
      </c>
      <c r="S8601" s="18">
        <v>111975.97</v>
      </c>
      <c r="T8601" s="18">
        <v>0</v>
      </c>
      <c r="U8601" s="10">
        <f t="shared" si="270"/>
        <v>0</v>
      </c>
      <c r="V8601" s="20">
        <f t="shared" si="271"/>
        <v>0</v>
      </c>
    </row>
    <row r="8602" spans="1:22" outlineLevel="3" x14ac:dyDescent="0.35">
      <c r="H8602" s="14" t="s">
        <v>11554</v>
      </c>
      <c r="O8602" s="16"/>
      <c r="Q8602" s="18">
        <f>SUBTOTAL(9,Q8600:Q8601)</f>
        <v>223951.94</v>
      </c>
      <c r="R8602" s="18">
        <f>SUBTOTAL(9,R8600:R8601)</f>
        <v>0</v>
      </c>
      <c r="S8602" s="18">
        <f>SUBTOTAL(9,S8600:S8601)</f>
        <v>223951.94</v>
      </c>
      <c r="T8602" s="18">
        <f>SUBTOTAL(9,T8600:T8601)</f>
        <v>0</v>
      </c>
      <c r="U8602" s="10">
        <f t="shared" si="270"/>
        <v>0</v>
      </c>
      <c r="V8602" s="20">
        <f t="shared" si="271"/>
        <v>0</v>
      </c>
    </row>
    <row r="8603" spans="1:22" outlineLevel="4" x14ac:dyDescent="0.35">
      <c r="A8603" s="6" t="s">
        <v>743</v>
      </c>
      <c r="B8603" s="6" t="s">
        <v>744</v>
      </c>
      <c r="C8603" s="12" t="s">
        <v>9254</v>
      </c>
      <c r="D8603" s="5" t="s">
        <v>9258</v>
      </c>
      <c r="E8603" s="6" t="s">
        <v>9258</v>
      </c>
      <c r="F8603" s="1" t="s">
        <v>13022</v>
      </c>
      <c r="G8603" s="15" t="s">
        <v>4</v>
      </c>
      <c r="H8603" s="1" t="s">
        <v>9262</v>
      </c>
      <c r="I8603" s="2" t="s">
        <v>9263</v>
      </c>
      <c r="J8603" s="6" t="s">
        <v>9259</v>
      </c>
      <c r="K8603" s="6" t="s">
        <v>4</v>
      </c>
      <c r="L8603" s="6" t="s">
        <v>4</v>
      </c>
      <c r="M8603" s="6" t="s">
        <v>5</v>
      </c>
      <c r="N8603" s="6" t="s">
        <v>9260</v>
      </c>
      <c r="O8603" s="16">
        <v>44956</v>
      </c>
      <c r="P8603" s="6" t="s">
        <v>9261</v>
      </c>
      <c r="Q8603" s="18">
        <v>145.77000000000001</v>
      </c>
      <c r="R8603" s="18">
        <v>145.77000000000001</v>
      </c>
      <c r="S8603" s="18">
        <v>0</v>
      </c>
      <c r="T8603" s="18">
        <v>0</v>
      </c>
      <c r="U8603" s="10">
        <f t="shared" si="270"/>
        <v>0</v>
      </c>
      <c r="V8603" s="20">
        <f t="shared" si="271"/>
        <v>0</v>
      </c>
    </row>
    <row r="8604" spans="1:22" outlineLevel="4" x14ac:dyDescent="0.35">
      <c r="A8604" s="6" t="s">
        <v>743</v>
      </c>
      <c r="B8604" s="6" t="s">
        <v>744</v>
      </c>
      <c r="C8604" s="12" t="s">
        <v>9254</v>
      </c>
      <c r="D8604" s="5" t="s">
        <v>9258</v>
      </c>
      <c r="E8604" s="6" t="s">
        <v>9258</v>
      </c>
      <c r="F8604" s="1" t="s">
        <v>13022</v>
      </c>
      <c r="G8604" s="15" t="s">
        <v>4</v>
      </c>
      <c r="H8604" s="1" t="s">
        <v>9262</v>
      </c>
      <c r="I8604" s="2" t="s">
        <v>9263</v>
      </c>
      <c r="J8604" s="6" t="s">
        <v>9259</v>
      </c>
      <c r="K8604" s="6" t="s">
        <v>4</v>
      </c>
      <c r="L8604" s="6" t="s">
        <v>4</v>
      </c>
      <c r="M8604" s="6" t="s">
        <v>5</v>
      </c>
      <c r="N8604" s="6" t="s">
        <v>9264</v>
      </c>
      <c r="O8604" s="16">
        <v>44998</v>
      </c>
      <c r="P8604" s="6" t="s">
        <v>9265</v>
      </c>
      <c r="Q8604" s="18">
        <v>8117.85</v>
      </c>
      <c r="R8604" s="18">
        <v>8117.85</v>
      </c>
      <c r="S8604" s="18">
        <v>0</v>
      </c>
      <c r="T8604" s="18">
        <v>0</v>
      </c>
      <c r="U8604" s="10">
        <f t="shared" si="270"/>
        <v>0</v>
      </c>
      <c r="V8604" s="20">
        <f t="shared" si="271"/>
        <v>0</v>
      </c>
    </row>
    <row r="8605" spans="1:22" outlineLevel="3" x14ac:dyDescent="0.35">
      <c r="H8605" s="14" t="s">
        <v>12730</v>
      </c>
      <c r="O8605" s="16"/>
      <c r="Q8605" s="18">
        <f>SUBTOTAL(9,Q8603:Q8604)</f>
        <v>8263.6200000000008</v>
      </c>
      <c r="R8605" s="18">
        <f>SUBTOTAL(9,R8603:R8604)</f>
        <v>8263.6200000000008</v>
      </c>
      <c r="S8605" s="18">
        <f>SUBTOTAL(9,S8603:S8604)</f>
        <v>0</v>
      </c>
      <c r="T8605" s="18">
        <f>SUBTOTAL(9,T8603:T8604)</f>
        <v>0</v>
      </c>
      <c r="U8605" s="10">
        <f t="shared" si="270"/>
        <v>0</v>
      </c>
      <c r="V8605" s="20">
        <f t="shared" si="271"/>
        <v>0</v>
      </c>
    </row>
    <row r="8606" spans="1:22" ht="29" outlineLevel="4" x14ac:dyDescent="0.35">
      <c r="A8606" s="6" t="s">
        <v>52</v>
      </c>
      <c r="B8606" s="6" t="s">
        <v>53</v>
      </c>
      <c r="C8606" s="12" t="s">
        <v>9254</v>
      </c>
      <c r="D8606" s="5" t="s">
        <v>9266</v>
      </c>
      <c r="E8606" s="6" t="s">
        <v>9266</v>
      </c>
      <c r="F8606" s="1" t="s">
        <v>4</v>
      </c>
      <c r="G8606" s="15" t="s">
        <v>2195</v>
      </c>
      <c r="H8606" s="1" t="s">
        <v>9268</v>
      </c>
      <c r="I8606" s="2" t="s">
        <v>9269</v>
      </c>
      <c r="J8606" s="6" t="s">
        <v>4</v>
      </c>
      <c r="K8606" s="6" t="s">
        <v>4</v>
      </c>
      <c r="L8606" s="6" t="s">
        <v>4</v>
      </c>
      <c r="M8606" s="6" t="s">
        <v>5</v>
      </c>
      <c r="N8606" s="6" t="s">
        <v>9267</v>
      </c>
      <c r="O8606" s="16">
        <v>44846</v>
      </c>
      <c r="P8606" s="6" t="s">
        <v>7</v>
      </c>
      <c r="Q8606" s="18">
        <v>31510</v>
      </c>
      <c r="R8606" s="18">
        <v>0</v>
      </c>
      <c r="S8606" s="18">
        <v>31510</v>
      </c>
      <c r="T8606" s="18">
        <v>0</v>
      </c>
      <c r="U8606" s="10">
        <f t="shared" si="270"/>
        <v>0</v>
      </c>
      <c r="V8606" s="20">
        <f t="shared" si="271"/>
        <v>0</v>
      </c>
    </row>
    <row r="8607" spans="1:22" ht="29" outlineLevel="4" x14ac:dyDescent="0.35">
      <c r="A8607" s="6" t="s">
        <v>52</v>
      </c>
      <c r="B8607" s="6" t="s">
        <v>53</v>
      </c>
      <c r="C8607" s="12" t="s">
        <v>9254</v>
      </c>
      <c r="D8607" s="5" t="s">
        <v>9266</v>
      </c>
      <c r="E8607" s="6" t="s">
        <v>9266</v>
      </c>
      <c r="F8607" s="1" t="s">
        <v>4</v>
      </c>
      <c r="G8607" s="15" t="s">
        <v>2195</v>
      </c>
      <c r="H8607" s="1" t="s">
        <v>9268</v>
      </c>
      <c r="I8607" s="2" t="s">
        <v>9269</v>
      </c>
      <c r="J8607" s="6" t="s">
        <v>4</v>
      </c>
      <c r="K8607" s="6" t="s">
        <v>4</v>
      </c>
      <c r="L8607" s="6" t="s">
        <v>4</v>
      </c>
      <c r="M8607" s="6" t="s">
        <v>5</v>
      </c>
      <c r="N8607" s="6" t="s">
        <v>9270</v>
      </c>
      <c r="O8607" s="16">
        <v>45077</v>
      </c>
      <c r="P8607" s="6" t="s">
        <v>7</v>
      </c>
      <c r="Q8607" s="18">
        <v>11744</v>
      </c>
      <c r="R8607" s="18">
        <v>0</v>
      </c>
      <c r="S8607" s="18">
        <v>11744</v>
      </c>
      <c r="T8607" s="18">
        <v>0</v>
      </c>
      <c r="U8607" s="10">
        <f t="shared" si="270"/>
        <v>0</v>
      </c>
      <c r="V8607" s="20">
        <f t="shared" si="271"/>
        <v>0</v>
      </c>
    </row>
    <row r="8608" spans="1:22" outlineLevel="3" x14ac:dyDescent="0.35">
      <c r="H8608" s="14" t="s">
        <v>12731</v>
      </c>
      <c r="O8608" s="16"/>
      <c r="Q8608" s="18">
        <f>SUBTOTAL(9,Q8606:Q8607)</f>
        <v>43254</v>
      </c>
      <c r="R8608" s="18">
        <f>SUBTOTAL(9,R8606:R8607)</f>
        <v>0</v>
      </c>
      <c r="S8608" s="18">
        <f>SUBTOTAL(9,S8606:S8607)</f>
        <v>43254</v>
      </c>
      <c r="T8608" s="18">
        <f>SUBTOTAL(9,T8606:T8607)</f>
        <v>0</v>
      </c>
      <c r="U8608" s="10">
        <f t="shared" si="270"/>
        <v>0</v>
      </c>
      <c r="V8608" s="20">
        <f t="shared" si="271"/>
        <v>0</v>
      </c>
    </row>
    <row r="8609" spans="1:22" outlineLevel="4" x14ac:dyDescent="0.35">
      <c r="A8609" s="6" t="s">
        <v>52</v>
      </c>
      <c r="B8609" s="6" t="s">
        <v>53</v>
      </c>
      <c r="C8609" s="12" t="s">
        <v>9254</v>
      </c>
      <c r="D8609" s="5" t="s">
        <v>9266</v>
      </c>
      <c r="E8609" s="6" t="s">
        <v>9266</v>
      </c>
      <c r="F8609" s="1" t="s">
        <v>55</v>
      </c>
      <c r="G8609" s="15" t="s">
        <v>4</v>
      </c>
      <c r="H8609" s="1" t="s">
        <v>9272</v>
      </c>
      <c r="I8609" s="2" t="s">
        <v>9273</v>
      </c>
      <c r="J8609" s="6" t="s">
        <v>4</v>
      </c>
      <c r="K8609" s="6" t="s">
        <v>4</v>
      </c>
      <c r="L8609" s="6" t="s">
        <v>4</v>
      </c>
      <c r="M8609" s="6" t="s">
        <v>5</v>
      </c>
      <c r="N8609" s="6" t="s">
        <v>9271</v>
      </c>
      <c r="O8609" s="16">
        <v>45064</v>
      </c>
      <c r="P8609" s="6" t="s">
        <v>7</v>
      </c>
      <c r="Q8609" s="18">
        <v>9335</v>
      </c>
      <c r="R8609" s="18">
        <v>9335</v>
      </c>
      <c r="S8609" s="18">
        <v>0</v>
      </c>
      <c r="T8609" s="18">
        <v>0</v>
      </c>
      <c r="U8609" s="10">
        <f t="shared" si="270"/>
        <v>0</v>
      </c>
      <c r="V8609" s="20">
        <f t="shared" si="271"/>
        <v>0</v>
      </c>
    </row>
    <row r="8610" spans="1:22" outlineLevel="3" x14ac:dyDescent="0.35">
      <c r="H8610" s="14" t="s">
        <v>12732</v>
      </c>
      <c r="O8610" s="16"/>
      <c r="Q8610" s="18">
        <f>SUBTOTAL(9,Q8609:Q8609)</f>
        <v>9335</v>
      </c>
      <c r="R8610" s="18">
        <f>SUBTOTAL(9,R8609:R8609)</f>
        <v>9335</v>
      </c>
      <c r="S8610" s="18">
        <f>SUBTOTAL(9,S8609:S8609)</f>
        <v>0</v>
      </c>
      <c r="T8610" s="18">
        <f>SUBTOTAL(9,T8609:T8609)</f>
        <v>0</v>
      </c>
      <c r="U8610" s="10">
        <f t="shared" si="270"/>
        <v>0</v>
      </c>
      <c r="V8610" s="20">
        <f t="shared" si="271"/>
        <v>0</v>
      </c>
    </row>
    <row r="8611" spans="1:22" outlineLevel="4" x14ac:dyDescent="0.35">
      <c r="A8611" s="6" t="s">
        <v>52</v>
      </c>
      <c r="B8611" s="6" t="s">
        <v>53</v>
      </c>
      <c r="C8611" s="12" t="s">
        <v>9254</v>
      </c>
      <c r="D8611" s="5" t="s">
        <v>9266</v>
      </c>
      <c r="E8611" s="6" t="s">
        <v>9266</v>
      </c>
      <c r="F8611" s="1" t="s">
        <v>55</v>
      </c>
      <c r="G8611" s="15" t="s">
        <v>4</v>
      </c>
      <c r="H8611" s="1" t="s">
        <v>9275</v>
      </c>
      <c r="I8611" s="2" t="s">
        <v>9273</v>
      </c>
      <c r="J8611" s="6" t="s">
        <v>4</v>
      </c>
      <c r="K8611" s="6" t="s">
        <v>4</v>
      </c>
      <c r="L8611" s="6" t="s">
        <v>4</v>
      </c>
      <c r="M8611" s="6" t="s">
        <v>5</v>
      </c>
      <c r="N8611" s="6" t="s">
        <v>9274</v>
      </c>
      <c r="O8611" s="16">
        <v>45069</v>
      </c>
      <c r="P8611" s="6" t="s">
        <v>7</v>
      </c>
      <c r="Q8611" s="18">
        <v>85740</v>
      </c>
      <c r="R8611" s="18">
        <v>85740</v>
      </c>
      <c r="S8611" s="18">
        <v>0</v>
      </c>
      <c r="T8611" s="18">
        <v>0</v>
      </c>
      <c r="U8611" s="10">
        <f t="shared" si="270"/>
        <v>0</v>
      </c>
      <c r="V8611" s="20">
        <f t="shared" si="271"/>
        <v>0</v>
      </c>
    </row>
    <row r="8612" spans="1:22" outlineLevel="3" x14ac:dyDescent="0.35">
      <c r="H8612" s="14" t="s">
        <v>12733</v>
      </c>
      <c r="O8612" s="16"/>
      <c r="Q8612" s="18">
        <f>SUBTOTAL(9,Q8611:Q8611)</f>
        <v>85740</v>
      </c>
      <c r="R8612" s="18">
        <f>SUBTOTAL(9,R8611:R8611)</f>
        <v>85740</v>
      </c>
      <c r="S8612" s="18">
        <f>SUBTOTAL(9,S8611:S8611)</f>
        <v>0</v>
      </c>
      <c r="T8612" s="18">
        <f>SUBTOTAL(9,T8611:T8611)</f>
        <v>0</v>
      </c>
      <c r="U8612" s="10">
        <f t="shared" si="270"/>
        <v>0</v>
      </c>
      <c r="V8612" s="20">
        <f t="shared" si="271"/>
        <v>0</v>
      </c>
    </row>
    <row r="8613" spans="1:22" outlineLevel="4" x14ac:dyDescent="0.35">
      <c r="A8613" s="6" t="s">
        <v>52</v>
      </c>
      <c r="B8613" s="6" t="s">
        <v>53</v>
      </c>
      <c r="C8613" s="12" t="s">
        <v>9254</v>
      </c>
      <c r="D8613" s="5" t="s">
        <v>9266</v>
      </c>
      <c r="E8613" s="6" t="s">
        <v>9266</v>
      </c>
      <c r="F8613" s="1" t="s">
        <v>55</v>
      </c>
      <c r="G8613" s="15" t="s">
        <v>4</v>
      </c>
      <c r="H8613" s="1" t="s">
        <v>9277</v>
      </c>
      <c r="I8613" s="2" t="s">
        <v>9273</v>
      </c>
      <c r="J8613" s="6" t="s">
        <v>4</v>
      </c>
      <c r="K8613" s="6" t="s">
        <v>4</v>
      </c>
      <c r="L8613" s="6" t="s">
        <v>4</v>
      </c>
      <c r="M8613" s="6" t="s">
        <v>5</v>
      </c>
      <c r="N8613" s="6" t="s">
        <v>9276</v>
      </c>
      <c r="O8613" s="16">
        <v>45078</v>
      </c>
      <c r="P8613" s="6" t="s">
        <v>7</v>
      </c>
      <c r="Q8613" s="18">
        <v>208582</v>
      </c>
      <c r="R8613" s="18">
        <v>208582</v>
      </c>
      <c r="S8613" s="18">
        <v>0</v>
      </c>
      <c r="T8613" s="18">
        <v>0</v>
      </c>
      <c r="U8613" s="10">
        <f t="shared" si="270"/>
        <v>0</v>
      </c>
      <c r="V8613" s="20">
        <f t="shared" si="271"/>
        <v>0</v>
      </c>
    </row>
    <row r="8614" spans="1:22" outlineLevel="3" x14ac:dyDescent="0.35">
      <c r="H8614" s="14" t="s">
        <v>12734</v>
      </c>
      <c r="O8614" s="16"/>
      <c r="Q8614" s="18">
        <f>SUBTOTAL(9,Q8613:Q8613)</f>
        <v>208582</v>
      </c>
      <c r="R8614" s="18">
        <f>SUBTOTAL(9,R8613:R8613)</f>
        <v>208582</v>
      </c>
      <c r="S8614" s="18">
        <f>SUBTOTAL(9,S8613:S8613)</f>
        <v>0</v>
      </c>
      <c r="T8614" s="18">
        <f>SUBTOTAL(9,T8613:T8613)</f>
        <v>0</v>
      </c>
      <c r="U8614" s="10">
        <f t="shared" si="270"/>
        <v>0</v>
      </c>
      <c r="V8614" s="20">
        <f t="shared" si="271"/>
        <v>0</v>
      </c>
    </row>
    <row r="8615" spans="1:22" outlineLevel="2" x14ac:dyDescent="0.35">
      <c r="C8615" s="13" t="s">
        <v>11203</v>
      </c>
      <c r="O8615" s="16"/>
      <c r="Q8615" s="18">
        <f>SUBTOTAL(9,Q8600:Q8613)</f>
        <v>579126.56000000006</v>
      </c>
      <c r="R8615" s="18">
        <f>SUBTOTAL(9,R8600:R8613)</f>
        <v>311920.62</v>
      </c>
      <c r="S8615" s="18">
        <f>SUBTOTAL(9,S8600:S8613)</f>
        <v>267205.94</v>
      </c>
      <c r="T8615" s="18">
        <f>SUBTOTAL(9,T8600:T8613)</f>
        <v>0</v>
      </c>
      <c r="U8615" s="10">
        <f t="shared" si="270"/>
        <v>5.8207660913467407E-11</v>
      </c>
      <c r="V8615" s="20">
        <f t="shared" si="271"/>
        <v>5.8207660913467407E-11</v>
      </c>
    </row>
    <row r="8616" spans="1:22" outlineLevel="4" x14ac:dyDescent="0.35">
      <c r="A8616" s="6" t="s">
        <v>1200</v>
      </c>
      <c r="B8616" s="6" t="s">
        <v>1201</v>
      </c>
      <c r="C8616" s="12" t="s">
        <v>9278</v>
      </c>
      <c r="D8616" s="5" t="s">
        <v>9279</v>
      </c>
      <c r="E8616" s="6" t="s">
        <v>9279</v>
      </c>
      <c r="F8616" s="1" t="s">
        <v>4</v>
      </c>
      <c r="G8616" s="15" t="s">
        <v>1204</v>
      </c>
      <c r="H8616" s="1" t="s">
        <v>1206</v>
      </c>
      <c r="I8616" s="2" t="s">
        <v>1207</v>
      </c>
      <c r="J8616" s="6" t="s">
        <v>4</v>
      </c>
      <c r="K8616" s="6" t="s">
        <v>4</v>
      </c>
      <c r="L8616" s="6" t="s">
        <v>4</v>
      </c>
      <c r="M8616" s="6" t="s">
        <v>5</v>
      </c>
      <c r="N8616" s="6" t="s">
        <v>9280</v>
      </c>
      <c r="O8616" s="16">
        <v>44831</v>
      </c>
      <c r="P8616" s="6" t="s">
        <v>7</v>
      </c>
      <c r="Q8616" s="18">
        <v>4760.92</v>
      </c>
      <c r="R8616" s="18">
        <v>0</v>
      </c>
      <c r="S8616" s="18">
        <v>4760.92</v>
      </c>
      <c r="T8616" s="18">
        <v>0</v>
      </c>
      <c r="U8616" s="10">
        <f t="shared" si="270"/>
        <v>0</v>
      </c>
      <c r="V8616" s="20">
        <f t="shared" si="271"/>
        <v>0</v>
      </c>
    </row>
    <row r="8617" spans="1:22" outlineLevel="4" x14ac:dyDescent="0.35">
      <c r="A8617" s="6" t="s">
        <v>1200</v>
      </c>
      <c r="B8617" s="6" t="s">
        <v>1201</v>
      </c>
      <c r="C8617" s="12" t="s">
        <v>9278</v>
      </c>
      <c r="D8617" s="5" t="s">
        <v>9279</v>
      </c>
      <c r="E8617" s="6" t="s">
        <v>9279</v>
      </c>
      <c r="F8617" s="1" t="s">
        <v>4</v>
      </c>
      <c r="G8617" s="15" t="s">
        <v>1204</v>
      </c>
      <c r="H8617" s="1" t="s">
        <v>1206</v>
      </c>
      <c r="I8617" s="2" t="s">
        <v>1207</v>
      </c>
      <c r="J8617" s="6" t="s">
        <v>4</v>
      </c>
      <c r="K8617" s="6" t="s">
        <v>4</v>
      </c>
      <c r="L8617" s="6" t="s">
        <v>4</v>
      </c>
      <c r="M8617" s="6" t="s">
        <v>5</v>
      </c>
      <c r="N8617" s="6" t="s">
        <v>9281</v>
      </c>
      <c r="O8617" s="16">
        <v>44923</v>
      </c>
      <c r="P8617" s="6" t="s">
        <v>7</v>
      </c>
      <c r="Q8617" s="18">
        <v>4760.8999999999996</v>
      </c>
      <c r="R8617" s="18">
        <v>0</v>
      </c>
      <c r="S8617" s="18">
        <v>4760.8999999999996</v>
      </c>
      <c r="T8617" s="18">
        <v>0</v>
      </c>
      <c r="U8617" s="10">
        <f t="shared" si="270"/>
        <v>0</v>
      </c>
      <c r="V8617" s="20">
        <f t="shared" si="271"/>
        <v>0</v>
      </c>
    </row>
    <row r="8618" spans="1:22" outlineLevel="3" x14ac:dyDescent="0.35">
      <c r="H8618" s="14" t="s">
        <v>11554</v>
      </c>
      <c r="O8618" s="16"/>
      <c r="Q8618" s="18">
        <f>SUBTOTAL(9,Q8616:Q8617)</f>
        <v>9521.82</v>
      </c>
      <c r="R8618" s="18">
        <f>SUBTOTAL(9,R8616:R8617)</f>
        <v>0</v>
      </c>
      <c r="S8618" s="18">
        <f>SUBTOTAL(9,S8616:S8617)</f>
        <v>9521.82</v>
      </c>
      <c r="T8618" s="18">
        <f>SUBTOTAL(9,T8616:T8617)</f>
        <v>0</v>
      </c>
      <c r="U8618" s="10">
        <f t="shared" si="270"/>
        <v>0</v>
      </c>
      <c r="V8618" s="20">
        <f t="shared" si="271"/>
        <v>0</v>
      </c>
    </row>
    <row r="8619" spans="1:22" outlineLevel="2" x14ac:dyDescent="0.35">
      <c r="C8619" s="13" t="s">
        <v>11204</v>
      </c>
      <c r="O8619" s="16"/>
      <c r="Q8619" s="18">
        <f>SUBTOTAL(9,Q8616:Q8617)</f>
        <v>9521.82</v>
      </c>
      <c r="R8619" s="18">
        <f>SUBTOTAL(9,R8616:R8617)</f>
        <v>0</v>
      </c>
      <c r="S8619" s="18">
        <f>SUBTOTAL(9,S8616:S8617)</f>
        <v>9521.82</v>
      </c>
      <c r="T8619" s="18">
        <f>SUBTOTAL(9,T8616:T8617)</f>
        <v>0</v>
      </c>
      <c r="U8619" s="10">
        <f t="shared" si="270"/>
        <v>0</v>
      </c>
      <c r="V8619" s="20">
        <f t="shared" si="271"/>
        <v>0</v>
      </c>
    </row>
    <row r="8620" spans="1:22" outlineLevel="4" x14ac:dyDescent="0.35">
      <c r="A8620" s="6" t="s">
        <v>1200</v>
      </c>
      <c r="B8620" s="6" t="s">
        <v>1201</v>
      </c>
      <c r="C8620" s="12" t="s">
        <v>9282</v>
      </c>
      <c r="D8620" s="5" t="s">
        <v>9283</v>
      </c>
      <c r="E8620" s="6" t="s">
        <v>9283</v>
      </c>
      <c r="F8620" s="1" t="s">
        <v>4</v>
      </c>
      <c r="G8620" s="15" t="s">
        <v>1204</v>
      </c>
      <c r="H8620" s="1" t="s">
        <v>1206</v>
      </c>
      <c r="I8620" s="2" t="s">
        <v>1207</v>
      </c>
      <c r="J8620" s="6" t="s">
        <v>4</v>
      </c>
      <c r="K8620" s="6" t="s">
        <v>4</v>
      </c>
      <c r="L8620" s="6" t="s">
        <v>4</v>
      </c>
      <c r="M8620" s="6" t="s">
        <v>5</v>
      </c>
      <c r="N8620" s="6" t="s">
        <v>9284</v>
      </c>
      <c r="O8620" s="16">
        <v>44831</v>
      </c>
      <c r="P8620" s="6" t="s">
        <v>7</v>
      </c>
      <c r="Q8620" s="18">
        <v>179510.69</v>
      </c>
      <c r="R8620" s="18">
        <v>0</v>
      </c>
      <c r="S8620" s="18">
        <v>179510.69</v>
      </c>
      <c r="T8620" s="18">
        <v>0</v>
      </c>
      <c r="U8620" s="10">
        <f t="shared" si="270"/>
        <v>0</v>
      </c>
      <c r="V8620" s="20">
        <f t="shared" si="271"/>
        <v>0</v>
      </c>
    </row>
    <row r="8621" spans="1:22" outlineLevel="4" x14ac:dyDescent="0.35">
      <c r="A8621" s="6" t="s">
        <v>1200</v>
      </c>
      <c r="B8621" s="6" t="s">
        <v>1201</v>
      </c>
      <c r="C8621" s="12" t="s">
        <v>9282</v>
      </c>
      <c r="D8621" s="5" t="s">
        <v>9283</v>
      </c>
      <c r="E8621" s="6" t="s">
        <v>9283</v>
      </c>
      <c r="F8621" s="1" t="s">
        <v>4</v>
      </c>
      <c r="G8621" s="15" t="s">
        <v>1204</v>
      </c>
      <c r="H8621" s="1" t="s">
        <v>1206</v>
      </c>
      <c r="I8621" s="2" t="s">
        <v>1207</v>
      </c>
      <c r="J8621" s="6" t="s">
        <v>4</v>
      </c>
      <c r="K8621" s="6" t="s">
        <v>4</v>
      </c>
      <c r="L8621" s="6" t="s">
        <v>4</v>
      </c>
      <c r="M8621" s="6" t="s">
        <v>5</v>
      </c>
      <c r="N8621" s="6" t="s">
        <v>9285</v>
      </c>
      <c r="O8621" s="16">
        <v>44923</v>
      </c>
      <c r="P8621" s="6" t="s">
        <v>7</v>
      </c>
      <c r="Q8621" s="18">
        <v>179510.69</v>
      </c>
      <c r="R8621" s="18">
        <v>0</v>
      </c>
      <c r="S8621" s="18">
        <v>179510.69</v>
      </c>
      <c r="T8621" s="18">
        <v>0</v>
      </c>
      <c r="U8621" s="10">
        <f t="shared" si="270"/>
        <v>0</v>
      </c>
      <c r="V8621" s="20">
        <f t="shared" si="271"/>
        <v>0</v>
      </c>
    </row>
    <row r="8622" spans="1:22" outlineLevel="3" x14ac:dyDescent="0.35">
      <c r="H8622" s="14" t="s">
        <v>11554</v>
      </c>
      <c r="O8622" s="16"/>
      <c r="Q8622" s="18">
        <f>SUBTOTAL(9,Q8620:Q8621)</f>
        <v>359021.38</v>
      </c>
      <c r="R8622" s="18">
        <f>SUBTOTAL(9,R8620:R8621)</f>
        <v>0</v>
      </c>
      <c r="S8622" s="18">
        <f>SUBTOTAL(9,S8620:S8621)</f>
        <v>359021.38</v>
      </c>
      <c r="T8622" s="18">
        <f>SUBTOTAL(9,T8620:T8621)</f>
        <v>0</v>
      </c>
      <c r="U8622" s="10">
        <f t="shared" si="270"/>
        <v>0</v>
      </c>
      <c r="V8622" s="20">
        <f t="shared" si="271"/>
        <v>0</v>
      </c>
    </row>
    <row r="8623" spans="1:22" ht="29" outlineLevel="4" x14ac:dyDescent="0.35">
      <c r="A8623" s="6" t="s">
        <v>566</v>
      </c>
      <c r="B8623" s="6" t="s">
        <v>567</v>
      </c>
      <c r="C8623" s="12" t="s">
        <v>9282</v>
      </c>
      <c r="D8623" s="5" t="s">
        <v>9286</v>
      </c>
      <c r="E8623" s="6" t="s">
        <v>9286</v>
      </c>
      <c r="F8623" s="1" t="s">
        <v>573</v>
      </c>
      <c r="G8623" s="15" t="s">
        <v>4</v>
      </c>
      <c r="H8623" s="1" t="s">
        <v>9289</v>
      </c>
      <c r="I8623" s="2" t="s">
        <v>9290</v>
      </c>
      <c r="J8623" s="6" t="s">
        <v>4</v>
      </c>
      <c r="K8623" s="6" t="s">
        <v>4</v>
      </c>
      <c r="L8623" s="6" t="s">
        <v>4</v>
      </c>
      <c r="M8623" s="6" t="s">
        <v>5</v>
      </c>
      <c r="N8623" s="6" t="s">
        <v>9287</v>
      </c>
      <c r="O8623" s="16">
        <v>44900</v>
      </c>
      <c r="P8623" s="6" t="s">
        <v>9288</v>
      </c>
      <c r="Q8623" s="18">
        <v>60173.39</v>
      </c>
      <c r="R8623" s="18">
        <v>60173.39</v>
      </c>
      <c r="S8623" s="18">
        <v>0</v>
      </c>
      <c r="T8623" s="18">
        <v>0</v>
      </c>
      <c r="U8623" s="10">
        <f t="shared" si="270"/>
        <v>0</v>
      </c>
      <c r="V8623" s="20">
        <f t="shared" si="271"/>
        <v>0</v>
      </c>
    </row>
    <row r="8624" spans="1:22" outlineLevel="3" x14ac:dyDescent="0.35">
      <c r="H8624" s="14" t="s">
        <v>12735</v>
      </c>
      <c r="O8624" s="16"/>
      <c r="Q8624" s="18">
        <f>SUBTOTAL(9,Q8623:Q8623)</f>
        <v>60173.39</v>
      </c>
      <c r="R8624" s="18">
        <f>SUBTOTAL(9,R8623:R8623)</f>
        <v>60173.39</v>
      </c>
      <c r="S8624" s="18">
        <f>SUBTOTAL(9,S8623:S8623)</f>
        <v>0</v>
      </c>
      <c r="T8624" s="18">
        <f>SUBTOTAL(9,T8623:T8623)</f>
        <v>0</v>
      </c>
      <c r="U8624" s="10">
        <f t="shared" si="270"/>
        <v>0</v>
      </c>
      <c r="V8624" s="20">
        <f t="shared" si="271"/>
        <v>0</v>
      </c>
    </row>
    <row r="8625" spans="1:22" outlineLevel="4" x14ac:dyDescent="0.35">
      <c r="A8625" s="6" t="s">
        <v>566</v>
      </c>
      <c r="B8625" s="6" t="s">
        <v>567</v>
      </c>
      <c r="C8625" s="12" t="s">
        <v>9282</v>
      </c>
      <c r="D8625" s="5" t="s">
        <v>9286</v>
      </c>
      <c r="E8625" s="6" t="s">
        <v>9286</v>
      </c>
      <c r="F8625" s="1" t="s">
        <v>573</v>
      </c>
      <c r="G8625" s="15" t="s">
        <v>4</v>
      </c>
      <c r="H8625" s="1" t="s">
        <v>9292</v>
      </c>
      <c r="I8625" s="2" t="s">
        <v>9293</v>
      </c>
      <c r="J8625" s="6" t="s">
        <v>4</v>
      </c>
      <c r="K8625" s="6" t="s">
        <v>4</v>
      </c>
      <c r="L8625" s="6" t="s">
        <v>4</v>
      </c>
      <c r="M8625" s="6" t="s">
        <v>5</v>
      </c>
      <c r="N8625" s="6" t="s">
        <v>9291</v>
      </c>
      <c r="O8625" s="16">
        <v>44973</v>
      </c>
      <c r="P8625" s="6" t="s">
        <v>7</v>
      </c>
      <c r="Q8625" s="18">
        <v>8880.2000000000007</v>
      </c>
      <c r="R8625" s="18">
        <v>8880.2000000000007</v>
      </c>
      <c r="S8625" s="18">
        <v>0</v>
      </c>
      <c r="T8625" s="18">
        <v>0</v>
      </c>
      <c r="U8625" s="10">
        <f t="shared" si="270"/>
        <v>0</v>
      </c>
      <c r="V8625" s="20">
        <f t="shared" si="271"/>
        <v>0</v>
      </c>
    </row>
    <row r="8626" spans="1:22" outlineLevel="4" x14ac:dyDescent="0.35">
      <c r="A8626" s="6" t="s">
        <v>566</v>
      </c>
      <c r="B8626" s="6" t="s">
        <v>567</v>
      </c>
      <c r="C8626" s="12" t="s">
        <v>9282</v>
      </c>
      <c r="D8626" s="5" t="s">
        <v>9286</v>
      </c>
      <c r="E8626" s="6" t="s">
        <v>9286</v>
      </c>
      <c r="F8626" s="1" t="s">
        <v>573</v>
      </c>
      <c r="G8626" s="15" t="s">
        <v>4</v>
      </c>
      <c r="H8626" s="1" t="s">
        <v>9292</v>
      </c>
      <c r="I8626" s="2" t="s">
        <v>9293</v>
      </c>
      <c r="J8626" s="6" t="s">
        <v>4</v>
      </c>
      <c r="K8626" s="6" t="s">
        <v>4</v>
      </c>
      <c r="L8626" s="6" t="s">
        <v>4</v>
      </c>
      <c r="M8626" s="6" t="s">
        <v>5</v>
      </c>
      <c r="N8626" s="6" t="s">
        <v>9294</v>
      </c>
      <c r="O8626" s="16">
        <v>45008</v>
      </c>
      <c r="P8626" s="6" t="s">
        <v>7</v>
      </c>
      <c r="Q8626" s="18">
        <v>2825.84</v>
      </c>
      <c r="R8626" s="18">
        <v>2825.84</v>
      </c>
      <c r="S8626" s="18">
        <v>0</v>
      </c>
      <c r="T8626" s="18">
        <v>0</v>
      </c>
      <c r="U8626" s="10">
        <f t="shared" si="270"/>
        <v>0</v>
      </c>
      <c r="V8626" s="20">
        <f t="shared" si="271"/>
        <v>0</v>
      </c>
    </row>
    <row r="8627" spans="1:22" outlineLevel="4" x14ac:dyDescent="0.35">
      <c r="A8627" s="6" t="s">
        <v>566</v>
      </c>
      <c r="B8627" s="6" t="s">
        <v>567</v>
      </c>
      <c r="C8627" s="12" t="s">
        <v>9282</v>
      </c>
      <c r="D8627" s="5" t="s">
        <v>9286</v>
      </c>
      <c r="E8627" s="6" t="s">
        <v>9286</v>
      </c>
      <c r="F8627" s="1" t="s">
        <v>573</v>
      </c>
      <c r="G8627" s="15" t="s">
        <v>4</v>
      </c>
      <c r="H8627" s="1" t="s">
        <v>9292</v>
      </c>
      <c r="I8627" s="2" t="s">
        <v>9293</v>
      </c>
      <c r="J8627" s="6" t="s">
        <v>4</v>
      </c>
      <c r="K8627" s="6" t="s">
        <v>4</v>
      </c>
      <c r="L8627" s="6" t="s">
        <v>4</v>
      </c>
      <c r="M8627" s="6" t="s">
        <v>5</v>
      </c>
      <c r="N8627" s="6" t="s">
        <v>9295</v>
      </c>
      <c r="O8627" s="16">
        <v>45040</v>
      </c>
      <c r="P8627" s="6" t="s">
        <v>7</v>
      </c>
      <c r="Q8627" s="18">
        <v>2763.73</v>
      </c>
      <c r="R8627" s="18">
        <v>2763.73</v>
      </c>
      <c r="S8627" s="18">
        <v>0</v>
      </c>
      <c r="T8627" s="18">
        <v>0</v>
      </c>
      <c r="U8627" s="10">
        <f t="shared" si="270"/>
        <v>0</v>
      </c>
      <c r="V8627" s="20">
        <f t="shared" si="271"/>
        <v>0</v>
      </c>
    </row>
    <row r="8628" spans="1:22" outlineLevel="4" x14ac:dyDescent="0.35">
      <c r="A8628" s="6" t="s">
        <v>566</v>
      </c>
      <c r="B8628" s="6" t="s">
        <v>567</v>
      </c>
      <c r="C8628" s="12" t="s">
        <v>9282</v>
      </c>
      <c r="D8628" s="5" t="s">
        <v>9286</v>
      </c>
      <c r="E8628" s="6" t="s">
        <v>9286</v>
      </c>
      <c r="F8628" s="1" t="s">
        <v>573</v>
      </c>
      <c r="G8628" s="15" t="s">
        <v>4</v>
      </c>
      <c r="H8628" s="1" t="s">
        <v>9292</v>
      </c>
      <c r="I8628" s="2" t="s">
        <v>9293</v>
      </c>
      <c r="J8628" s="6" t="s">
        <v>4</v>
      </c>
      <c r="K8628" s="6" t="s">
        <v>4</v>
      </c>
      <c r="L8628" s="6" t="s">
        <v>4</v>
      </c>
      <c r="M8628" s="6" t="s">
        <v>5</v>
      </c>
      <c r="N8628" s="6" t="s">
        <v>9296</v>
      </c>
      <c r="O8628" s="16">
        <v>45104</v>
      </c>
      <c r="P8628" s="6" t="s">
        <v>7</v>
      </c>
      <c r="Q8628" s="18">
        <v>2447.9299999999998</v>
      </c>
      <c r="R8628" s="18">
        <v>2447.9299999999998</v>
      </c>
      <c r="S8628" s="18">
        <v>0</v>
      </c>
      <c r="T8628" s="18">
        <v>0</v>
      </c>
      <c r="U8628" s="10">
        <f t="shared" si="270"/>
        <v>0</v>
      </c>
      <c r="V8628" s="20">
        <f t="shared" si="271"/>
        <v>0</v>
      </c>
    </row>
    <row r="8629" spans="1:22" outlineLevel="3" x14ac:dyDescent="0.35">
      <c r="H8629" s="14" t="s">
        <v>12736</v>
      </c>
      <c r="O8629" s="16"/>
      <c r="Q8629" s="18">
        <f>SUBTOTAL(9,Q8625:Q8628)</f>
        <v>16917.7</v>
      </c>
      <c r="R8629" s="18">
        <f>SUBTOTAL(9,R8625:R8628)</f>
        <v>16917.7</v>
      </c>
      <c r="S8629" s="18">
        <f>SUBTOTAL(9,S8625:S8628)</f>
        <v>0</v>
      </c>
      <c r="T8629" s="18">
        <f>SUBTOTAL(9,T8625:T8628)</f>
        <v>0</v>
      </c>
      <c r="U8629" s="10">
        <f t="shared" si="270"/>
        <v>0</v>
      </c>
      <c r="V8629" s="20">
        <f t="shared" si="271"/>
        <v>0</v>
      </c>
    </row>
    <row r="8630" spans="1:22" outlineLevel="2" x14ac:dyDescent="0.35">
      <c r="C8630" s="13" t="s">
        <v>11205</v>
      </c>
      <c r="O8630" s="16"/>
      <c r="Q8630" s="18">
        <f>SUBTOTAL(9,Q8620:Q8628)</f>
        <v>436112.47000000003</v>
      </c>
      <c r="R8630" s="18">
        <f>SUBTOTAL(9,R8620:R8628)</f>
        <v>77091.089999999982</v>
      </c>
      <c r="S8630" s="18">
        <f>SUBTOTAL(9,S8620:S8628)</f>
        <v>359021.38</v>
      </c>
      <c r="T8630" s="18">
        <f>SUBTOTAL(9,T8620:T8628)</f>
        <v>0</v>
      </c>
      <c r="U8630" s="10">
        <f t="shared" si="270"/>
        <v>5.8207660913467407E-11</v>
      </c>
      <c r="V8630" s="20">
        <f t="shared" si="271"/>
        <v>5.8207660913467407E-11</v>
      </c>
    </row>
    <row r="8631" spans="1:22" outlineLevel="4" x14ac:dyDescent="0.35">
      <c r="A8631" s="6" t="s">
        <v>1200</v>
      </c>
      <c r="B8631" s="6" t="s">
        <v>1201</v>
      </c>
      <c r="C8631" s="12" t="s">
        <v>9297</v>
      </c>
      <c r="D8631" s="5" t="s">
        <v>9298</v>
      </c>
      <c r="E8631" s="6" t="s">
        <v>9298</v>
      </c>
      <c r="F8631" s="1" t="s">
        <v>4</v>
      </c>
      <c r="G8631" s="15" t="s">
        <v>1204</v>
      </c>
      <c r="H8631" s="1" t="s">
        <v>1206</v>
      </c>
      <c r="I8631" s="2" t="s">
        <v>1207</v>
      </c>
      <c r="J8631" s="6" t="s">
        <v>4</v>
      </c>
      <c r="K8631" s="6" t="s">
        <v>4</v>
      </c>
      <c r="L8631" s="6" t="s">
        <v>4</v>
      </c>
      <c r="M8631" s="6" t="s">
        <v>5</v>
      </c>
      <c r="N8631" s="6" t="s">
        <v>9299</v>
      </c>
      <c r="O8631" s="16">
        <v>44831</v>
      </c>
      <c r="P8631" s="6" t="s">
        <v>7</v>
      </c>
      <c r="Q8631" s="18">
        <v>24194.62</v>
      </c>
      <c r="R8631" s="18">
        <v>0</v>
      </c>
      <c r="S8631" s="18">
        <v>24194.62</v>
      </c>
      <c r="T8631" s="18">
        <v>0</v>
      </c>
      <c r="U8631" s="10">
        <f t="shared" si="270"/>
        <v>0</v>
      </c>
      <c r="V8631" s="20">
        <f t="shared" si="271"/>
        <v>0</v>
      </c>
    </row>
    <row r="8632" spans="1:22" outlineLevel="4" x14ac:dyDescent="0.35">
      <c r="A8632" s="6" t="s">
        <v>1200</v>
      </c>
      <c r="B8632" s="6" t="s">
        <v>1201</v>
      </c>
      <c r="C8632" s="12" t="s">
        <v>9297</v>
      </c>
      <c r="D8632" s="5" t="s">
        <v>9298</v>
      </c>
      <c r="E8632" s="6" t="s">
        <v>9298</v>
      </c>
      <c r="F8632" s="1" t="s">
        <v>4</v>
      </c>
      <c r="G8632" s="15" t="s">
        <v>1204</v>
      </c>
      <c r="H8632" s="1" t="s">
        <v>1206</v>
      </c>
      <c r="I8632" s="2" t="s">
        <v>1207</v>
      </c>
      <c r="J8632" s="6" t="s">
        <v>4</v>
      </c>
      <c r="K8632" s="6" t="s">
        <v>4</v>
      </c>
      <c r="L8632" s="6" t="s">
        <v>4</v>
      </c>
      <c r="M8632" s="6" t="s">
        <v>5</v>
      </c>
      <c r="N8632" s="6" t="s">
        <v>9300</v>
      </c>
      <c r="O8632" s="16">
        <v>44923</v>
      </c>
      <c r="P8632" s="6" t="s">
        <v>7</v>
      </c>
      <c r="Q8632" s="18">
        <v>24194.61</v>
      </c>
      <c r="R8632" s="18">
        <v>0</v>
      </c>
      <c r="S8632" s="18">
        <v>24194.61</v>
      </c>
      <c r="T8632" s="18">
        <v>0</v>
      </c>
      <c r="U8632" s="10">
        <f t="shared" si="270"/>
        <v>0</v>
      </c>
      <c r="V8632" s="20">
        <f t="shared" si="271"/>
        <v>0</v>
      </c>
    </row>
    <row r="8633" spans="1:22" outlineLevel="3" x14ac:dyDescent="0.35">
      <c r="H8633" s="14" t="s">
        <v>11554</v>
      </c>
      <c r="O8633" s="16"/>
      <c r="Q8633" s="18">
        <f>SUBTOTAL(9,Q8631:Q8632)</f>
        <v>48389.229999999996</v>
      </c>
      <c r="R8633" s="18">
        <f>SUBTOTAL(9,R8631:R8632)</f>
        <v>0</v>
      </c>
      <c r="S8633" s="18">
        <f>SUBTOTAL(9,S8631:S8632)</f>
        <v>48389.229999999996</v>
      </c>
      <c r="T8633" s="18">
        <f>SUBTOTAL(9,T8631:T8632)</f>
        <v>0</v>
      </c>
      <c r="U8633" s="10">
        <f t="shared" si="270"/>
        <v>0</v>
      </c>
      <c r="V8633" s="20">
        <f t="shared" si="271"/>
        <v>0</v>
      </c>
    </row>
    <row r="8634" spans="1:22" outlineLevel="2" x14ac:dyDescent="0.35">
      <c r="C8634" s="13" t="s">
        <v>11206</v>
      </c>
      <c r="O8634" s="16"/>
      <c r="Q8634" s="18">
        <f>SUBTOTAL(9,Q8631:Q8632)</f>
        <v>48389.229999999996</v>
      </c>
      <c r="R8634" s="18">
        <f>SUBTOTAL(9,R8631:R8632)</f>
        <v>0</v>
      </c>
      <c r="S8634" s="18">
        <f>SUBTOTAL(9,S8631:S8632)</f>
        <v>48389.229999999996</v>
      </c>
      <c r="T8634" s="18">
        <f>SUBTOTAL(9,T8631:T8632)</f>
        <v>0</v>
      </c>
      <c r="U8634" s="10">
        <f t="shared" si="270"/>
        <v>0</v>
      </c>
      <c r="V8634" s="20">
        <f t="shared" si="271"/>
        <v>0</v>
      </c>
    </row>
    <row r="8635" spans="1:22" outlineLevel="4" x14ac:dyDescent="0.35">
      <c r="A8635" s="6" t="s">
        <v>1200</v>
      </c>
      <c r="B8635" s="6" t="s">
        <v>1201</v>
      </c>
      <c r="C8635" s="12" t="s">
        <v>9301</v>
      </c>
      <c r="D8635" s="5" t="s">
        <v>9302</v>
      </c>
      <c r="E8635" s="6" t="s">
        <v>9302</v>
      </c>
      <c r="F8635" s="1" t="s">
        <v>4</v>
      </c>
      <c r="G8635" s="15" t="s">
        <v>1204</v>
      </c>
      <c r="H8635" s="1" t="s">
        <v>1206</v>
      </c>
      <c r="I8635" s="2" t="s">
        <v>1207</v>
      </c>
      <c r="J8635" s="6" t="s">
        <v>4</v>
      </c>
      <c r="K8635" s="6" t="s">
        <v>4</v>
      </c>
      <c r="L8635" s="6" t="s">
        <v>4</v>
      </c>
      <c r="M8635" s="6" t="s">
        <v>5</v>
      </c>
      <c r="N8635" s="6" t="s">
        <v>9303</v>
      </c>
      <c r="O8635" s="16">
        <v>44831</v>
      </c>
      <c r="P8635" s="6" t="s">
        <v>7</v>
      </c>
      <c r="Q8635" s="18">
        <v>242034.54</v>
      </c>
      <c r="R8635" s="18">
        <v>0</v>
      </c>
      <c r="S8635" s="18">
        <v>242034.54</v>
      </c>
      <c r="T8635" s="18">
        <v>0</v>
      </c>
      <c r="U8635" s="10">
        <f t="shared" si="270"/>
        <v>0</v>
      </c>
      <c r="V8635" s="20">
        <f t="shared" si="271"/>
        <v>0</v>
      </c>
    </row>
    <row r="8636" spans="1:22" outlineLevel="4" x14ac:dyDescent="0.35">
      <c r="A8636" s="6" t="s">
        <v>1200</v>
      </c>
      <c r="B8636" s="6" t="s">
        <v>1201</v>
      </c>
      <c r="C8636" s="12" t="s">
        <v>9301</v>
      </c>
      <c r="D8636" s="5" t="s">
        <v>9302</v>
      </c>
      <c r="E8636" s="6" t="s">
        <v>9302</v>
      </c>
      <c r="F8636" s="1" t="s">
        <v>4</v>
      </c>
      <c r="G8636" s="15" t="s">
        <v>1204</v>
      </c>
      <c r="H8636" s="1" t="s">
        <v>1206</v>
      </c>
      <c r="I8636" s="2" t="s">
        <v>1207</v>
      </c>
      <c r="J8636" s="6" t="s">
        <v>4</v>
      </c>
      <c r="K8636" s="6" t="s">
        <v>4</v>
      </c>
      <c r="L8636" s="6" t="s">
        <v>4</v>
      </c>
      <c r="M8636" s="6" t="s">
        <v>5</v>
      </c>
      <c r="N8636" s="6" t="s">
        <v>9304</v>
      </c>
      <c r="O8636" s="16">
        <v>44923</v>
      </c>
      <c r="P8636" s="6" t="s">
        <v>7</v>
      </c>
      <c r="Q8636" s="18">
        <v>242034.52</v>
      </c>
      <c r="R8636" s="18">
        <v>0</v>
      </c>
      <c r="S8636" s="18">
        <v>242034.52</v>
      </c>
      <c r="T8636" s="18">
        <v>0</v>
      </c>
      <c r="U8636" s="10">
        <f t="shared" si="270"/>
        <v>0</v>
      </c>
      <c r="V8636" s="20">
        <f t="shared" si="271"/>
        <v>0</v>
      </c>
    </row>
    <row r="8637" spans="1:22" outlineLevel="3" x14ac:dyDescent="0.35">
      <c r="H8637" s="14" t="s">
        <v>11554</v>
      </c>
      <c r="O8637" s="16"/>
      <c r="Q8637" s="18">
        <f>SUBTOTAL(9,Q8635:Q8636)</f>
        <v>484069.06</v>
      </c>
      <c r="R8637" s="18">
        <f>SUBTOTAL(9,R8635:R8636)</f>
        <v>0</v>
      </c>
      <c r="S8637" s="18">
        <f>SUBTOTAL(9,S8635:S8636)</f>
        <v>484069.06</v>
      </c>
      <c r="T8637" s="18">
        <f>SUBTOTAL(9,T8635:T8636)</f>
        <v>0</v>
      </c>
      <c r="U8637" s="10">
        <f t="shared" si="270"/>
        <v>0</v>
      </c>
      <c r="V8637" s="20">
        <f t="shared" si="271"/>
        <v>0</v>
      </c>
    </row>
    <row r="8638" spans="1:22" outlineLevel="2" x14ac:dyDescent="0.35">
      <c r="C8638" s="13" t="s">
        <v>11207</v>
      </c>
      <c r="O8638" s="16"/>
      <c r="Q8638" s="18">
        <f>SUBTOTAL(9,Q8635:Q8636)</f>
        <v>484069.06</v>
      </c>
      <c r="R8638" s="18">
        <f>SUBTOTAL(9,R8635:R8636)</f>
        <v>0</v>
      </c>
      <c r="S8638" s="18">
        <f>SUBTOTAL(9,S8635:S8636)</f>
        <v>484069.06</v>
      </c>
      <c r="T8638" s="18">
        <f>SUBTOTAL(9,T8635:T8636)</f>
        <v>0</v>
      </c>
      <c r="U8638" s="10">
        <f t="shared" si="270"/>
        <v>0</v>
      </c>
      <c r="V8638" s="20">
        <f t="shared" si="271"/>
        <v>0</v>
      </c>
    </row>
    <row r="8639" spans="1:22" outlineLevel="4" x14ac:dyDescent="0.35">
      <c r="A8639" s="6" t="s">
        <v>1200</v>
      </c>
      <c r="B8639" s="6" t="s">
        <v>1201</v>
      </c>
      <c r="C8639" s="12" t="s">
        <v>9305</v>
      </c>
      <c r="D8639" s="5" t="s">
        <v>9306</v>
      </c>
      <c r="E8639" s="6" t="s">
        <v>9306</v>
      </c>
      <c r="F8639" s="1" t="s">
        <v>4</v>
      </c>
      <c r="G8639" s="15" t="s">
        <v>1204</v>
      </c>
      <c r="H8639" s="1" t="s">
        <v>1206</v>
      </c>
      <c r="I8639" s="2" t="s">
        <v>1207</v>
      </c>
      <c r="J8639" s="6" t="s">
        <v>4</v>
      </c>
      <c r="K8639" s="6" t="s">
        <v>4</v>
      </c>
      <c r="L8639" s="6" t="s">
        <v>4</v>
      </c>
      <c r="M8639" s="6" t="s">
        <v>5</v>
      </c>
      <c r="N8639" s="6" t="s">
        <v>9307</v>
      </c>
      <c r="O8639" s="16">
        <v>44831</v>
      </c>
      <c r="P8639" s="6" t="s">
        <v>7</v>
      </c>
      <c r="Q8639" s="18">
        <v>65387.06</v>
      </c>
      <c r="R8639" s="18">
        <v>0</v>
      </c>
      <c r="S8639" s="18">
        <v>65387.06</v>
      </c>
      <c r="T8639" s="18">
        <v>0</v>
      </c>
      <c r="U8639" s="10">
        <f t="shared" si="270"/>
        <v>0</v>
      </c>
      <c r="V8639" s="20">
        <f t="shared" si="271"/>
        <v>0</v>
      </c>
    </row>
    <row r="8640" spans="1:22" outlineLevel="4" x14ac:dyDescent="0.35">
      <c r="A8640" s="6" t="s">
        <v>1200</v>
      </c>
      <c r="B8640" s="6" t="s">
        <v>1201</v>
      </c>
      <c r="C8640" s="12" t="s">
        <v>9305</v>
      </c>
      <c r="D8640" s="5" t="s">
        <v>9306</v>
      </c>
      <c r="E8640" s="6" t="s">
        <v>9306</v>
      </c>
      <c r="F8640" s="1" t="s">
        <v>4</v>
      </c>
      <c r="G8640" s="15" t="s">
        <v>1204</v>
      </c>
      <c r="H8640" s="1" t="s">
        <v>1206</v>
      </c>
      <c r="I8640" s="2" t="s">
        <v>1207</v>
      </c>
      <c r="J8640" s="6" t="s">
        <v>4</v>
      </c>
      <c r="K8640" s="6" t="s">
        <v>4</v>
      </c>
      <c r="L8640" s="6" t="s">
        <v>4</v>
      </c>
      <c r="M8640" s="6" t="s">
        <v>5</v>
      </c>
      <c r="N8640" s="6" t="s">
        <v>9308</v>
      </c>
      <c r="O8640" s="16">
        <v>44923</v>
      </c>
      <c r="P8640" s="6" t="s">
        <v>7</v>
      </c>
      <c r="Q8640" s="18">
        <v>65387.05</v>
      </c>
      <c r="R8640" s="18">
        <v>0</v>
      </c>
      <c r="S8640" s="18">
        <v>65387.05</v>
      </c>
      <c r="T8640" s="18">
        <v>0</v>
      </c>
      <c r="U8640" s="10">
        <f t="shared" si="270"/>
        <v>0</v>
      </c>
      <c r="V8640" s="20">
        <f t="shared" si="271"/>
        <v>0</v>
      </c>
    </row>
    <row r="8641" spans="1:22" outlineLevel="3" x14ac:dyDescent="0.35">
      <c r="H8641" s="14" t="s">
        <v>11554</v>
      </c>
      <c r="O8641" s="16"/>
      <c r="Q8641" s="18">
        <f>SUBTOTAL(9,Q8639:Q8640)</f>
        <v>130774.11</v>
      </c>
      <c r="R8641" s="18">
        <f>SUBTOTAL(9,R8639:R8640)</f>
        <v>0</v>
      </c>
      <c r="S8641" s="18">
        <f>SUBTOTAL(9,S8639:S8640)</f>
        <v>130774.11</v>
      </c>
      <c r="T8641" s="18">
        <f>SUBTOTAL(9,T8639:T8640)</f>
        <v>0</v>
      </c>
      <c r="U8641" s="10">
        <f t="shared" si="270"/>
        <v>0</v>
      </c>
      <c r="V8641" s="20">
        <f t="shared" si="271"/>
        <v>0</v>
      </c>
    </row>
    <row r="8642" spans="1:22" outlineLevel="2" x14ac:dyDescent="0.35">
      <c r="C8642" s="13" t="s">
        <v>11208</v>
      </c>
      <c r="O8642" s="16"/>
      <c r="Q8642" s="18">
        <f>SUBTOTAL(9,Q8639:Q8640)</f>
        <v>130774.11</v>
      </c>
      <c r="R8642" s="18">
        <f>SUBTOTAL(9,R8639:R8640)</f>
        <v>0</v>
      </c>
      <c r="S8642" s="18">
        <f>SUBTOTAL(9,S8639:S8640)</f>
        <v>130774.11</v>
      </c>
      <c r="T8642" s="18">
        <f>SUBTOTAL(9,T8639:T8640)</f>
        <v>0</v>
      </c>
      <c r="U8642" s="10">
        <f t="shared" si="270"/>
        <v>0</v>
      </c>
      <c r="V8642" s="20">
        <f t="shared" si="271"/>
        <v>0</v>
      </c>
    </row>
    <row r="8643" spans="1:22" outlineLevel="4" x14ac:dyDescent="0.35">
      <c r="A8643" s="6" t="s">
        <v>1200</v>
      </c>
      <c r="B8643" s="6" t="s">
        <v>1201</v>
      </c>
      <c r="C8643" s="12" t="s">
        <v>9309</v>
      </c>
      <c r="D8643" s="5" t="s">
        <v>9310</v>
      </c>
      <c r="E8643" s="6" t="s">
        <v>9310</v>
      </c>
      <c r="F8643" s="1" t="s">
        <v>4</v>
      </c>
      <c r="G8643" s="15" t="s">
        <v>1204</v>
      </c>
      <c r="H8643" s="1" t="s">
        <v>1206</v>
      </c>
      <c r="I8643" s="2" t="s">
        <v>1207</v>
      </c>
      <c r="J8643" s="6" t="s">
        <v>4</v>
      </c>
      <c r="K8643" s="6" t="s">
        <v>4</v>
      </c>
      <c r="L8643" s="6" t="s">
        <v>4</v>
      </c>
      <c r="M8643" s="6" t="s">
        <v>5</v>
      </c>
      <c r="N8643" s="6" t="s">
        <v>9311</v>
      </c>
      <c r="O8643" s="16">
        <v>44831</v>
      </c>
      <c r="P8643" s="6" t="s">
        <v>7</v>
      </c>
      <c r="Q8643" s="18">
        <v>32543.41</v>
      </c>
      <c r="R8643" s="18">
        <v>0</v>
      </c>
      <c r="S8643" s="18">
        <v>32543.41</v>
      </c>
      <c r="T8643" s="18">
        <v>0</v>
      </c>
      <c r="U8643" s="10">
        <f t="shared" ref="U8643:U8706" si="272">Q8643-R8643-S8643-T8643</f>
        <v>0</v>
      </c>
      <c r="V8643" s="20">
        <f t="shared" ref="V8643:V8706" si="273">Q8643-R8643-S8643-T8643</f>
        <v>0</v>
      </c>
    </row>
    <row r="8644" spans="1:22" outlineLevel="4" x14ac:dyDescent="0.35">
      <c r="A8644" s="6" t="s">
        <v>1200</v>
      </c>
      <c r="B8644" s="6" t="s">
        <v>1201</v>
      </c>
      <c r="C8644" s="12" t="s">
        <v>9309</v>
      </c>
      <c r="D8644" s="5" t="s">
        <v>9310</v>
      </c>
      <c r="E8644" s="6" t="s">
        <v>9310</v>
      </c>
      <c r="F8644" s="1" t="s">
        <v>4</v>
      </c>
      <c r="G8644" s="15" t="s">
        <v>1204</v>
      </c>
      <c r="H8644" s="1" t="s">
        <v>1206</v>
      </c>
      <c r="I8644" s="2" t="s">
        <v>1207</v>
      </c>
      <c r="J8644" s="6" t="s">
        <v>4</v>
      </c>
      <c r="K8644" s="6" t="s">
        <v>4</v>
      </c>
      <c r="L8644" s="6" t="s">
        <v>4</v>
      </c>
      <c r="M8644" s="6" t="s">
        <v>5</v>
      </c>
      <c r="N8644" s="6" t="s">
        <v>9312</v>
      </c>
      <c r="O8644" s="16">
        <v>44923</v>
      </c>
      <c r="P8644" s="6" t="s">
        <v>7</v>
      </c>
      <c r="Q8644" s="18">
        <v>32543.41</v>
      </c>
      <c r="R8644" s="18">
        <v>0</v>
      </c>
      <c r="S8644" s="18">
        <v>32543.41</v>
      </c>
      <c r="T8644" s="18">
        <v>0</v>
      </c>
      <c r="U8644" s="10">
        <f t="shared" si="272"/>
        <v>0</v>
      </c>
      <c r="V8644" s="20">
        <f t="shared" si="273"/>
        <v>0</v>
      </c>
    </row>
    <row r="8645" spans="1:22" outlineLevel="3" x14ac:dyDescent="0.35">
      <c r="H8645" s="14" t="s">
        <v>11554</v>
      </c>
      <c r="O8645" s="16"/>
      <c r="Q8645" s="18">
        <f>SUBTOTAL(9,Q8643:Q8644)</f>
        <v>65086.82</v>
      </c>
      <c r="R8645" s="18">
        <f>SUBTOTAL(9,R8643:R8644)</f>
        <v>0</v>
      </c>
      <c r="S8645" s="18">
        <f>SUBTOTAL(9,S8643:S8644)</f>
        <v>65086.82</v>
      </c>
      <c r="T8645" s="18">
        <f>SUBTOTAL(9,T8643:T8644)</f>
        <v>0</v>
      </c>
      <c r="U8645" s="10">
        <f t="shared" si="272"/>
        <v>0</v>
      </c>
      <c r="V8645" s="20">
        <f t="shared" si="273"/>
        <v>0</v>
      </c>
    </row>
    <row r="8646" spans="1:22" outlineLevel="2" x14ac:dyDescent="0.35">
      <c r="C8646" s="13" t="s">
        <v>11209</v>
      </c>
      <c r="O8646" s="16"/>
      <c r="Q8646" s="18">
        <f>SUBTOTAL(9,Q8643:Q8644)</f>
        <v>65086.82</v>
      </c>
      <c r="R8646" s="18">
        <f>SUBTOTAL(9,R8643:R8644)</f>
        <v>0</v>
      </c>
      <c r="S8646" s="18">
        <f>SUBTOTAL(9,S8643:S8644)</f>
        <v>65086.82</v>
      </c>
      <c r="T8646" s="18">
        <f>SUBTOTAL(9,T8643:T8644)</f>
        <v>0</v>
      </c>
      <c r="U8646" s="10">
        <f t="shared" si="272"/>
        <v>0</v>
      </c>
      <c r="V8646" s="20">
        <f t="shared" si="273"/>
        <v>0</v>
      </c>
    </row>
    <row r="8647" spans="1:22" outlineLevel="4" x14ac:dyDescent="0.35">
      <c r="A8647" s="6" t="s">
        <v>1200</v>
      </c>
      <c r="B8647" s="6" t="s">
        <v>1201</v>
      </c>
      <c r="C8647" s="12" t="s">
        <v>9313</v>
      </c>
      <c r="D8647" s="5" t="s">
        <v>9314</v>
      </c>
      <c r="E8647" s="6" t="s">
        <v>9314</v>
      </c>
      <c r="F8647" s="1" t="s">
        <v>4</v>
      </c>
      <c r="G8647" s="15" t="s">
        <v>1204</v>
      </c>
      <c r="H8647" s="1" t="s">
        <v>1206</v>
      </c>
      <c r="I8647" s="2" t="s">
        <v>1207</v>
      </c>
      <c r="J8647" s="6" t="s">
        <v>4</v>
      </c>
      <c r="K8647" s="6" t="s">
        <v>4</v>
      </c>
      <c r="L8647" s="6" t="s">
        <v>4</v>
      </c>
      <c r="M8647" s="6" t="s">
        <v>5</v>
      </c>
      <c r="N8647" s="6" t="s">
        <v>9315</v>
      </c>
      <c r="O8647" s="16">
        <v>44831</v>
      </c>
      <c r="P8647" s="6" t="s">
        <v>7</v>
      </c>
      <c r="Q8647" s="18">
        <v>1526.67</v>
      </c>
      <c r="R8647" s="18">
        <v>0</v>
      </c>
      <c r="S8647" s="18">
        <v>1526.67</v>
      </c>
      <c r="T8647" s="18">
        <v>0</v>
      </c>
      <c r="U8647" s="10">
        <f t="shared" si="272"/>
        <v>0</v>
      </c>
      <c r="V8647" s="20">
        <f t="shared" si="273"/>
        <v>0</v>
      </c>
    </row>
    <row r="8648" spans="1:22" outlineLevel="4" x14ac:dyDescent="0.35">
      <c r="A8648" s="6" t="s">
        <v>1200</v>
      </c>
      <c r="B8648" s="6" t="s">
        <v>1201</v>
      </c>
      <c r="C8648" s="12" t="s">
        <v>9313</v>
      </c>
      <c r="D8648" s="5" t="s">
        <v>9314</v>
      </c>
      <c r="E8648" s="6" t="s">
        <v>9314</v>
      </c>
      <c r="F8648" s="1" t="s">
        <v>4</v>
      </c>
      <c r="G8648" s="15" t="s">
        <v>1204</v>
      </c>
      <c r="H8648" s="1" t="s">
        <v>1206</v>
      </c>
      <c r="I8648" s="2" t="s">
        <v>1207</v>
      </c>
      <c r="J8648" s="6" t="s">
        <v>4</v>
      </c>
      <c r="K8648" s="6" t="s">
        <v>4</v>
      </c>
      <c r="L8648" s="6" t="s">
        <v>4</v>
      </c>
      <c r="M8648" s="6" t="s">
        <v>5</v>
      </c>
      <c r="N8648" s="6" t="s">
        <v>9316</v>
      </c>
      <c r="O8648" s="16">
        <v>44931</v>
      </c>
      <c r="P8648" s="6" t="s">
        <v>7</v>
      </c>
      <c r="Q8648" s="18">
        <v>1526.66</v>
      </c>
      <c r="R8648" s="18">
        <v>0</v>
      </c>
      <c r="S8648" s="18">
        <v>1526.66</v>
      </c>
      <c r="T8648" s="18">
        <v>0</v>
      </c>
      <c r="U8648" s="10">
        <f t="shared" si="272"/>
        <v>0</v>
      </c>
      <c r="V8648" s="20">
        <f t="shared" si="273"/>
        <v>0</v>
      </c>
    </row>
    <row r="8649" spans="1:22" outlineLevel="3" x14ac:dyDescent="0.35">
      <c r="H8649" s="14" t="s">
        <v>11554</v>
      </c>
      <c r="O8649" s="16"/>
      <c r="Q8649" s="18">
        <f>SUBTOTAL(9,Q8647:Q8648)</f>
        <v>3053.33</v>
      </c>
      <c r="R8649" s="18">
        <f>SUBTOTAL(9,R8647:R8648)</f>
        <v>0</v>
      </c>
      <c r="S8649" s="18">
        <f>SUBTOTAL(9,S8647:S8648)</f>
        <v>3053.33</v>
      </c>
      <c r="T8649" s="18">
        <f>SUBTOTAL(9,T8647:T8648)</f>
        <v>0</v>
      </c>
      <c r="U8649" s="10">
        <f t="shared" si="272"/>
        <v>0</v>
      </c>
      <c r="V8649" s="20">
        <f t="shared" si="273"/>
        <v>0</v>
      </c>
    </row>
    <row r="8650" spans="1:22" outlineLevel="2" x14ac:dyDescent="0.35">
      <c r="C8650" s="13" t="s">
        <v>11210</v>
      </c>
      <c r="O8650" s="16"/>
      <c r="Q8650" s="18">
        <f>SUBTOTAL(9,Q8647:Q8648)</f>
        <v>3053.33</v>
      </c>
      <c r="R8650" s="18">
        <f>SUBTOTAL(9,R8647:R8648)</f>
        <v>0</v>
      </c>
      <c r="S8650" s="18">
        <f>SUBTOTAL(9,S8647:S8648)</f>
        <v>3053.33</v>
      </c>
      <c r="T8650" s="18">
        <f>SUBTOTAL(9,T8647:T8648)</f>
        <v>0</v>
      </c>
      <c r="U8650" s="10">
        <f t="shared" si="272"/>
        <v>0</v>
      </c>
      <c r="V8650" s="20">
        <f t="shared" si="273"/>
        <v>0</v>
      </c>
    </row>
    <row r="8651" spans="1:22" outlineLevel="4" x14ac:dyDescent="0.35">
      <c r="A8651" s="6" t="s">
        <v>1200</v>
      </c>
      <c r="B8651" s="6" t="s">
        <v>1201</v>
      </c>
      <c r="C8651" s="12" t="s">
        <v>9317</v>
      </c>
      <c r="D8651" s="5" t="s">
        <v>9318</v>
      </c>
      <c r="E8651" s="6" t="s">
        <v>9318</v>
      </c>
      <c r="F8651" s="1" t="s">
        <v>4</v>
      </c>
      <c r="G8651" s="15" t="s">
        <v>1204</v>
      </c>
      <c r="H8651" s="1" t="s">
        <v>1206</v>
      </c>
      <c r="I8651" s="2" t="s">
        <v>1207</v>
      </c>
      <c r="J8651" s="6" t="s">
        <v>4</v>
      </c>
      <c r="K8651" s="6" t="s">
        <v>4</v>
      </c>
      <c r="L8651" s="6" t="s">
        <v>4</v>
      </c>
      <c r="M8651" s="6" t="s">
        <v>5</v>
      </c>
      <c r="N8651" s="6" t="s">
        <v>9319</v>
      </c>
      <c r="O8651" s="16">
        <v>44831</v>
      </c>
      <c r="P8651" s="6" t="s">
        <v>7</v>
      </c>
      <c r="Q8651" s="18">
        <v>55463.69</v>
      </c>
      <c r="R8651" s="18">
        <v>0</v>
      </c>
      <c r="S8651" s="18">
        <v>55463.69</v>
      </c>
      <c r="T8651" s="18">
        <v>0</v>
      </c>
      <c r="U8651" s="10">
        <f t="shared" si="272"/>
        <v>0</v>
      </c>
      <c r="V8651" s="20">
        <f t="shared" si="273"/>
        <v>0</v>
      </c>
    </row>
    <row r="8652" spans="1:22" outlineLevel="4" x14ac:dyDescent="0.35">
      <c r="A8652" s="6" t="s">
        <v>1200</v>
      </c>
      <c r="B8652" s="6" t="s">
        <v>1201</v>
      </c>
      <c r="C8652" s="12" t="s">
        <v>9317</v>
      </c>
      <c r="D8652" s="5" t="s">
        <v>9318</v>
      </c>
      <c r="E8652" s="6" t="s">
        <v>9318</v>
      </c>
      <c r="F8652" s="1" t="s">
        <v>4</v>
      </c>
      <c r="G8652" s="15" t="s">
        <v>1204</v>
      </c>
      <c r="H8652" s="1" t="s">
        <v>1206</v>
      </c>
      <c r="I8652" s="2" t="s">
        <v>1207</v>
      </c>
      <c r="J8652" s="6" t="s">
        <v>4</v>
      </c>
      <c r="K8652" s="6" t="s">
        <v>4</v>
      </c>
      <c r="L8652" s="6" t="s">
        <v>4</v>
      </c>
      <c r="M8652" s="6" t="s">
        <v>5</v>
      </c>
      <c r="N8652" s="6" t="s">
        <v>9320</v>
      </c>
      <c r="O8652" s="16">
        <v>44923</v>
      </c>
      <c r="P8652" s="6" t="s">
        <v>7</v>
      </c>
      <c r="Q8652" s="18">
        <v>55463.68</v>
      </c>
      <c r="R8652" s="18">
        <v>0</v>
      </c>
      <c r="S8652" s="18">
        <v>55463.68</v>
      </c>
      <c r="T8652" s="18">
        <v>0</v>
      </c>
      <c r="U8652" s="10">
        <f t="shared" si="272"/>
        <v>0</v>
      </c>
      <c r="V8652" s="20">
        <f t="shared" si="273"/>
        <v>0</v>
      </c>
    </row>
    <row r="8653" spans="1:22" outlineLevel="3" x14ac:dyDescent="0.35">
      <c r="H8653" s="14" t="s">
        <v>11554</v>
      </c>
      <c r="O8653" s="16"/>
      <c r="Q8653" s="18">
        <f>SUBTOTAL(9,Q8651:Q8652)</f>
        <v>110927.37</v>
      </c>
      <c r="R8653" s="18">
        <f>SUBTOTAL(9,R8651:R8652)</f>
        <v>0</v>
      </c>
      <c r="S8653" s="18">
        <f>SUBTOTAL(9,S8651:S8652)</f>
        <v>110927.37</v>
      </c>
      <c r="T8653" s="18">
        <f>SUBTOTAL(9,T8651:T8652)</f>
        <v>0</v>
      </c>
      <c r="U8653" s="10">
        <f t="shared" si="272"/>
        <v>0</v>
      </c>
      <c r="V8653" s="20">
        <f t="shared" si="273"/>
        <v>0</v>
      </c>
    </row>
    <row r="8654" spans="1:22" outlineLevel="2" x14ac:dyDescent="0.35">
      <c r="C8654" s="13" t="s">
        <v>11211</v>
      </c>
      <c r="O8654" s="16"/>
      <c r="Q8654" s="18">
        <f>SUBTOTAL(9,Q8651:Q8652)</f>
        <v>110927.37</v>
      </c>
      <c r="R8654" s="18">
        <f>SUBTOTAL(9,R8651:R8652)</f>
        <v>0</v>
      </c>
      <c r="S8654" s="18">
        <f>SUBTOTAL(9,S8651:S8652)</f>
        <v>110927.37</v>
      </c>
      <c r="T8654" s="18">
        <f>SUBTOTAL(9,T8651:T8652)</f>
        <v>0</v>
      </c>
      <c r="U8654" s="10">
        <f t="shared" si="272"/>
        <v>0</v>
      </c>
      <c r="V8654" s="20">
        <f t="shared" si="273"/>
        <v>0</v>
      </c>
    </row>
    <row r="8655" spans="1:22" outlineLevel="4" x14ac:dyDescent="0.35">
      <c r="A8655" s="6" t="s">
        <v>1200</v>
      </c>
      <c r="B8655" s="6" t="s">
        <v>1201</v>
      </c>
      <c r="C8655" s="12" t="s">
        <v>9321</v>
      </c>
      <c r="D8655" s="5" t="s">
        <v>9322</v>
      </c>
      <c r="E8655" s="6" t="s">
        <v>9322</v>
      </c>
      <c r="F8655" s="1" t="s">
        <v>4</v>
      </c>
      <c r="G8655" s="15" t="s">
        <v>1204</v>
      </c>
      <c r="H8655" s="1" t="s">
        <v>1206</v>
      </c>
      <c r="I8655" s="2" t="s">
        <v>1207</v>
      </c>
      <c r="J8655" s="6" t="s">
        <v>4</v>
      </c>
      <c r="K8655" s="6" t="s">
        <v>4</v>
      </c>
      <c r="L8655" s="6" t="s">
        <v>4</v>
      </c>
      <c r="M8655" s="6" t="s">
        <v>5</v>
      </c>
      <c r="N8655" s="6" t="s">
        <v>9323</v>
      </c>
      <c r="O8655" s="16">
        <v>44831</v>
      </c>
      <c r="P8655" s="6" t="s">
        <v>7</v>
      </c>
      <c r="Q8655" s="18">
        <v>71439.039999999994</v>
      </c>
      <c r="R8655" s="18">
        <v>0</v>
      </c>
      <c r="S8655" s="18">
        <v>71439.039999999994</v>
      </c>
      <c r="T8655" s="18">
        <v>0</v>
      </c>
      <c r="U8655" s="10">
        <f t="shared" si="272"/>
        <v>0</v>
      </c>
      <c r="V8655" s="20">
        <f t="shared" si="273"/>
        <v>0</v>
      </c>
    </row>
    <row r="8656" spans="1:22" outlineLevel="4" x14ac:dyDescent="0.35">
      <c r="A8656" s="6" t="s">
        <v>1200</v>
      </c>
      <c r="B8656" s="6" t="s">
        <v>1201</v>
      </c>
      <c r="C8656" s="12" t="s">
        <v>9321</v>
      </c>
      <c r="D8656" s="5" t="s">
        <v>9322</v>
      </c>
      <c r="E8656" s="6" t="s">
        <v>9322</v>
      </c>
      <c r="F8656" s="1" t="s">
        <v>4</v>
      </c>
      <c r="G8656" s="15" t="s">
        <v>1204</v>
      </c>
      <c r="H8656" s="1" t="s">
        <v>1206</v>
      </c>
      <c r="I8656" s="2" t="s">
        <v>1207</v>
      </c>
      <c r="J8656" s="6" t="s">
        <v>4</v>
      </c>
      <c r="K8656" s="6" t="s">
        <v>4</v>
      </c>
      <c r="L8656" s="6" t="s">
        <v>4</v>
      </c>
      <c r="M8656" s="6" t="s">
        <v>5</v>
      </c>
      <c r="N8656" s="6" t="s">
        <v>9324</v>
      </c>
      <c r="O8656" s="16">
        <v>44923</v>
      </c>
      <c r="P8656" s="6" t="s">
        <v>7</v>
      </c>
      <c r="Q8656" s="18">
        <v>71439.02</v>
      </c>
      <c r="R8656" s="18">
        <v>0</v>
      </c>
      <c r="S8656" s="18">
        <v>71439.02</v>
      </c>
      <c r="T8656" s="18">
        <v>0</v>
      </c>
      <c r="U8656" s="10">
        <f t="shared" si="272"/>
        <v>0</v>
      </c>
      <c r="V8656" s="20">
        <f t="shared" si="273"/>
        <v>0</v>
      </c>
    </row>
    <row r="8657" spans="1:22" outlineLevel="3" x14ac:dyDescent="0.35">
      <c r="H8657" s="14" t="s">
        <v>11554</v>
      </c>
      <c r="O8657" s="16"/>
      <c r="Q8657" s="18">
        <f>SUBTOTAL(9,Q8655:Q8656)</f>
        <v>142878.06</v>
      </c>
      <c r="R8657" s="18">
        <f>SUBTOTAL(9,R8655:R8656)</f>
        <v>0</v>
      </c>
      <c r="S8657" s="18">
        <f>SUBTOTAL(9,S8655:S8656)</f>
        <v>142878.06</v>
      </c>
      <c r="T8657" s="18">
        <f>SUBTOTAL(9,T8655:T8656)</f>
        <v>0</v>
      </c>
      <c r="U8657" s="10">
        <f t="shared" si="272"/>
        <v>0</v>
      </c>
      <c r="V8657" s="20">
        <f t="shared" si="273"/>
        <v>0</v>
      </c>
    </row>
    <row r="8658" spans="1:22" outlineLevel="2" x14ac:dyDescent="0.35">
      <c r="C8658" s="13" t="s">
        <v>11212</v>
      </c>
      <c r="O8658" s="16"/>
      <c r="Q8658" s="18">
        <f>SUBTOTAL(9,Q8655:Q8656)</f>
        <v>142878.06</v>
      </c>
      <c r="R8658" s="18">
        <f>SUBTOTAL(9,R8655:R8656)</f>
        <v>0</v>
      </c>
      <c r="S8658" s="18">
        <f>SUBTOTAL(9,S8655:S8656)</f>
        <v>142878.06</v>
      </c>
      <c r="T8658" s="18">
        <f>SUBTOTAL(9,T8655:T8656)</f>
        <v>0</v>
      </c>
      <c r="U8658" s="10">
        <f t="shared" si="272"/>
        <v>0</v>
      </c>
      <c r="V8658" s="20">
        <f t="shared" si="273"/>
        <v>0</v>
      </c>
    </row>
    <row r="8659" spans="1:22" outlineLevel="4" x14ac:dyDescent="0.35">
      <c r="A8659" s="6" t="s">
        <v>1200</v>
      </c>
      <c r="B8659" s="6" t="s">
        <v>1201</v>
      </c>
      <c r="C8659" s="12" t="s">
        <v>9325</v>
      </c>
      <c r="D8659" s="5" t="s">
        <v>9326</v>
      </c>
      <c r="E8659" s="6" t="s">
        <v>9326</v>
      </c>
      <c r="F8659" s="1" t="s">
        <v>4</v>
      </c>
      <c r="G8659" s="15" t="s">
        <v>1204</v>
      </c>
      <c r="H8659" s="1" t="s">
        <v>1206</v>
      </c>
      <c r="I8659" s="2" t="s">
        <v>1207</v>
      </c>
      <c r="J8659" s="6" t="s">
        <v>4</v>
      </c>
      <c r="K8659" s="6" t="s">
        <v>4</v>
      </c>
      <c r="L8659" s="6" t="s">
        <v>4</v>
      </c>
      <c r="M8659" s="6" t="s">
        <v>5</v>
      </c>
      <c r="N8659" s="6" t="s">
        <v>9327</v>
      </c>
      <c r="O8659" s="16">
        <v>44831</v>
      </c>
      <c r="P8659" s="6" t="s">
        <v>7</v>
      </c>
      <c r="Q8659" s="18">
        <v>21349.97</v>
      </c>
      <c r="R8659" s="18">
        <v>0</v>
      </c>
      <c r="S8659" s="18">
        <v>21349.97</v>
      </c>
      <c r="T8659" s="18">
        <v>0</v>
      </c>
      <c r="U8659" s="10">
        <f t="shared" si="272"/>
        <v>0</v>
      </c>
      <c r="V8659" s="20">
        <f t="shared" si="273"/>
        <v>0</v>
      </c>
    </row>
    <row r="8660" spans="1:22" outlineLevel="4" x14ac:dyDescent="0.35">
      <c r="A8660" s="6" t="s">
        <v>1200</v>
      </c>
      <c r="B8660" s="6" t="s">
        <v>1201</v>
      </c>
      <c r="C8660" s="12" t="s">
        <v>9325</v>
      </c>
      <c r="D8660" s="5" t="s">
        <v>9326</v>
      </c>
      <c r="E8660" s="6" t="s">
        <v>9326</v>
      </c>
      <c r="F8660" s="1" t="s">
        <v>4</v>
      </c>
      <c r="G8660" s="15" t="s">
        <v>1204</v>
      </c>
      <c r="H8660" s="1" t="s">
        <v>1206</v>
      </c>
      <c r="I8660" s="2" t="s">
        <v>1207</v>
      </c>
      <c r="J8660" s="6" t="s">
        <v>4</v>
      </c>
      <c r="K8660" s="6" t="s">
        <v>4</v>
      </c>
      <c r="L8660" s="6" t="s">
        <v>4</v>
      </c>
      <c r="M8660" s="6" t="s">
        <v>5</v>
      </c>
      <c r="N8660" s="6" t="s">
        <v>9328</v>
      </c>
      <c r="O8660" s="16">
        <v>44923</v>
      </c>
      <c r="P8660" s="6" t="s">
        <v>7</v>
      </c>
      <c r="Q8660" s="18">
        <v>21349.96</v>
      </c>
      <c r="R8660" s="18">
        <v>0</v>
      </c>
      <c r="S8660" s="18">
        <v>21349.96</v>
      </c>
      <c r="T8660" s="18">
        <v>0</v>
      </c>
      <c r="U8660" s="10">
        <f t="shared" si="272"/>
        <v>0</v>
      </c>
      <c r="V8660" s="20">
        <f t="shared" si="273"/>
        <v>0</v>
      </c>
    </row>
    <row r="8661" spans="1:22" outlineLevel="3" x14ac:dyDescent="0.35">
      <c r="H8661" s="14" t="s">
        <v>11554</v>
      </c>
      <c r="O8661" s="16"/>
      <c r="Q8661" s="18">
        <f>SUBTOTAL(9,Q8659:Q8660)</f>
        <v>42699.93</v>
      </c>
      <c r="R8661" s="18">
        <f>SUBTOTAL(9,R8659:R8660)</f>
        <v>0</v>
      </c>
      <c r="S8661" s="18">
        <f>SUBTOTAL(9,S8659:S8660)</f>
        <v>42699.93</v>
      </c>
      <c r="T8661" s="18">
        <f>SUBTOTAL(9,T8659:T8660)</f>
        <v>0</v>
      </c>
      <c r="U8661" s="10">
        <f t="shared" si="272"/>
        <v>0</v>
      </c>
      <c r="V8661" s="20">
        <f t="shared" si="273"/>
        <v>0</v>
      </c>
    </row>
    <row r="8662" spans="1:22" ht="29" outlineLevel="4" x14ac:dyDescent="0.35">
      <c r="A8662" s="6" t="s">
        <v>1316</v>
      </c>
      <c r="B8662" s="6" t="s">
        <v>1317</v>
      </c>
      <c r="C8662" s="12" t="s">
        <v>9325</v>
      </c>
      <c r="D8662" s="5" t="s">
        <v>9329</v>
      </c>
      <c r="E8662" s="6" t="s">
        <v>9329</v>
      </c>
      <c r="F8662" s="1" t="s">
        <v>4</v>
      </c>
      <c r="G8662" s="15" t="s">
        <v>2195</v>
      </c>
      <c r="H8662" s="1" t="s">
        <v>9333</v>
      </c>
      <c r="I8662" s="2" t="s">
        <v>9334</v>
      </c>
      <c r="J8662" s="6" t="s">
        <v>9330</v>
      </c>
      <c r="K8662" s="6" t="s">
        <v>4</v>
      </c>
      <c r="L8662" s="6" t="s">
        <v>4</v>
      </c>
      <c r="M8662" s="6" t="s">
        <v>5</v>
      </c>
      <c r="N8662" s="6" t="s">
        <v>9331</v>
      </c>
      <c r="O8662" s="16">
        <v>44823</v>
      </c>
      <c r="P8662" s="6" t="s">
        <v>9332</v>
      </c>
      <c r="Q8662" s="18">
        <v>375</v>
      </c>
      <c r="R8662" s="18">
        <v>0</v>
      </c>
      <c r="S8662" s="18">
        <v>375</v>
      </c>
      <c r="T8662" s="18">
        <v>0</v>
      </c>
      <c r="U8662" s="10">
        <f t="shared" si="272"/>
        <v>0</v>
      </c>
      <c r="V8662" s="20">
        <f t="shared" si="273"/>
        <v>0</v>
      </c>
    </row>
    <row r="8663" spans="1:22" ht="29" outlineLevel="4" x14ac:dyDescent="0.35">
      <c r="A8663" s="6" t="s">
        <v>1316</v>
      </c>
      <c r="B8663" s="6" t="s">
        <v>1317</v>
      </c>
      <c r="C8663" s="12" t="s">
        <v>9325</v>
      </c>
      <c r="D8663" s="5" t="s">
        <v>9329</v>
      </c>
      <c r="E8663" s="6" t="s">
        <v>9329</v>
      </c>
      <c r="F8663" s="1" t="s">
        <v>4</v>
      </c>
      <c r="G8663" s="15" t="s">
        <v>2195</v>
      </c>
      <c r="H8663" s="1" t="s">
        <v>9333</v>
      </c>
      <c r="I8663" s="2" t="s">
        <v>9334</v>
      </c>
      <c r="J8663" s="6" t="s">
        <v>9330</v>
      </c>
      <c r="K8663" s="6" t="s">
        <v>4</v>
      </c>
      <c r="L8663" s="6" t="s">
        <v>4</v>
      </c>
      <c r="M8663" s="6" t="s">
        <v>5</v>
      </c>
      <c r="N8663" s="6" t="s">
        <v>9335</v>
      </c>
      <c r="O8663" s="16">
        <v>44998</v>
      </c>
      <c r="P8663" s="6" t="s">
        <v>9336</v>
      </c>
      <c r="Q8663" s="18">
        <v>375</v>
      </c>
      <c r="R8663" s="18">
        <v>0</v>
      </c>
      <c r="S8663" s="18">
        <v>375</v>
      </c>
      <c r="T8663" s="18">
        <v>0</v>
      </c>
      <c r="U8663" s="10">
        <f t="shared" si="272"/>
        <v>0</v>
      </c>
      <c r="V8663" s="20">
        <f t="shared" si="273"/>
        <v>0</v>
      </c>
    </row>
    <row r="8664" spans="1:22" ht="29" outlineLevel="4" x14ac:dyDescent="0.35">
      <c r="A8664" s="6" t="s">
        <v>1316</v>
      </c>
      <c r="B8664" s="6" t="s">
        <v>1317</v>
      </c>
      <c r="C8664" s="12" t="s">
        <v>9325</v>
      </c>
      <c r="D8664" s="5" t="s">
        <v>9329</v>
      </c>
      <c r="E8664" s="6" t="s">
        <v>9329</v>
      </c>
      <c r="F8664" s="1" t="s">
        <v>4</v>
      </c>
      <c r="G8664" s="15" t="s">
        <v>2195</v>
      </c>
      <c r="H8664" s="1" t="s">
        <v>9333</v>
      </c>
      <c r="I8664" s="2" t="s">
        <v>9334</v>
      </c>
      <c r="J8664" s="6" t="s">
        <v>9330</v>
      </c>
      <c r="K8664" s="6" t="s">
        <v>4</v>
      </c>
      <c r="L8664" s="6" t="s">
        <v>4</v>
      </c>
      <c r="M8664" s="6" t="s">
        <v>5</v>
      </c>
      <c r="N8664" s="6" t="s">
        <v>9337</v>
      </c>
      <c r="O8664" s="16">
        <v>44998</v>
      </c>
      <c r="P8664" s="6" t="s">
        <v>9336</v>
      </c>
      <c r="Q8664" s="18">
        <v>375</v>
      </c>
      <c r="R8664" s="18">
        <v>0</v>
      </c>
      <c r="S8664" s="18">
        <v>375</v>
      </c>
      <c r="T8664" s="18">
        <v>0</v>
      </c>
      <c r="U8664" s="10">
        <f t="shared" si="272"/>
        <v>0</v>
      </c>
      <c r="V8664" s="20">
        <f t="shared" si="273"/>
        <v>0</v>
      </c>
    </row>
    <row r="8665" spans="1:22" outlineLevel="3" x14ac:dyDescent="0.35">
      <c r="H8665" s="14" t="s">
        <v>12737</v>
      </c>
      <c r="O8665" s="16"/>
      <c r="Q8665" s="18">
        <f>SUBTOTAL(9,Q8662:Q8664)</f>
        <v>1125</v>
      </c>
      <c r="R8665" s="18">
        <f>SUBTOTAL(9,R8662:R8664)</f>
        <v>0</v>
      </c>
      <c r="S8665" s="18">
        <f>SUBTOTAL(9,S8662:S8664)</f>
        <v>1125</v>
      </c>
      <c r="T8665" s="18">
        <f>SUBTOTAL(9,T8662:T8664)</f>
        <v>0</v>
      </c>
      <c r="U8665" s="10">
        <f t="shared" si="272"/>
        <v>0</v>
      </c>
      <c r="V8665" s="20">
        <f t="shared" si="273"/>
        <v>0</v>
      </c>
    </row>
    <row r="8666" spans="1:22" outlineLevel="2" x14ac:dyDescent="0.35">
      <c r="C8666" s="13" t="s">
        <v>11213</v>
      </c>
      <c r="O8666" s="16"/>
      <c r="Q8666" s="18">
        <f>SUBTOTAL(9,Q8659:Q8664)</f>
        <v>43824.93</v>
      </c>
      <c r="R8666" s="18">
        <f>SUBTOTAL(9,R8659:R8664)</f>
        <v>0</v>
      </c>
      <c r="S8666" s="18">
        <f>SUBTOTAL(9,S8659:S8664)</f>
        <v>43824.93</v>
      </c>
      <c r="T8666" s="18">
        <f>SUBTOTAL(9,T8659:T8664)</f>
        <v>0</v>
      </c>
      <c r="U8666" s="10">
        <f t="shared" si="272"/>
        <v>0</v>
      </c>
      <c r="V8666" s="20">
        <f t="shared" si="273"/>
        <v>0</v>
      </c>
    </row>
    <row r="8667" spans="1:22" outlineLevel="4" x14ac:dyDescent="0.35">
      <c r="A8667" s="6" t="s">
        <v>1200</v>
      </c>
      <c r="B8667" s="6" t="s">
        <v>1201</v>
      </c>
      <c r="C8667" s="12" t="s">
        <v>9338</v>
      </c>
      <c r="D8667" s="5" t="s">
        <v>9339</v>
      </c>
      <c r="E8667" s="6" t="s">
        <v>9339</v>
      </c>
      <c r="F8667" s="1" t="s">
        <v>4</v>
      </c>
      <c r="G8667" s="15" t="s">
        <v>1204</v>
      </c>
      <c r="H8667" s="1" t="s">
        <v>1206</v>
      </c>
      <c r="I8667" s="2" t="s">
        <v>1207</v>
      </c>
      <c r="J8667" s="6" t="s">
        <v>4</v>
      </c>
      <c r="K8667" s="6" t="s">
        <v>4</v>
      </c>
      <c r="L8667" s="6" t="s">
        <v>4</v>
      </c>
      <c r="M8667" s="6" t="s">
        <v>5</v>
      </c>
      <c r="N8667" s="6" t="s">
        <v>9340</v>
      </c>
      <c r="O8667" s="16">
        <v>44831</v>
      </c>
      <c r="P8667" s="6" t="s">
        <v>7</v>
      </c>
      <c r="Q8667" s="18">
        <v>151170.4</v>
      </c>
      <c r="R8667" s="18">
        <v>0</v>
      </c>
      <c r="S8667" s="18">
        <v>151170.4</v>
      </c>
      <c r="T8667" s="18">
        <v>0</v>
      </c>
      <c r="U8667" s="10">
        <f t="shared" si="272"/>
        <v>0</v>
      </c>
      <c r="V8667" s="20">
        <f t="shared" si="273"/>
        <v>0</v>
      </c>
    </row>
    <row r="8668" spans="1:22" outlineLevel="4" x14ac:dyDescent="0.35">
      <c r="A8668" s="6" t="s">
        <v>1200</v>
      </c>
      <c r="B8668" s="6" t="s">
        <v>1201</v>
      </c>
      <c r="C8668" s="12" t="s">
        <v>9338</v>
      </c>
      <c r="D8668" s="5" t="s">
        <v>9339</v>
      </c>
      <c r="E8668" s="6" t="s">
        <v>9339</v>
      </c>
      <c r="F8668" s="1" t="s">
        <v>4</v>
      </c>
      <c r="G8668" s="15" t="s">
        <v>1204</v>
      </c>
      <c r="H8668" s="1" t="s">
        <v>1206</v>
      </c>
      <c r="I8668" s="2" t="s">
        <v>1207</v>
      </c>
      <c r="J8668" s="6" t="s">
        <v>4</v>
      </c>
      <c r="K8668" s="6" t="s">
        <v>4</v>
      </c>
      <c r="L8668" s="6" t="s">
        <v>4</v>
      </c>
      <c r="M8668" s="6" t="s">
        <v>5</v>
      </c>
      <c r="N8668" s="6" t="s">
        <v>9341</v>
      </c>
      <c r="O8668" s="16">
        <v>44923</v>
      </c>
      <c r="P8668" s="6" t="s">
        <v>7</v>
      </c>
      <c r="Q8668" s="18">
        <v>151170.39000000001</v>
      </c>
      <c r="R8668" s="18">
        <v>0</v>
      </c>
      <c r="S8668" s="18">
        <v>151170.39000000001</v>
      </c>
      <c r="T8668" s="18">
        <v>0</v>
      </c>
      <c r="U8668" s="10">
        <f t="shared" si="272"/>
        <v>0</v>
      </c>
      <c r="V8668" s="20">
        <f t="shared" si="273"/>
        <v>0</v>
      </c>
    </row>
    <row r="8669" spans="1:22" outlineLevel="3" x14ac:dyDescent="0.35">
      <c r="H8669" s="14" t="s">
        <v>11554</v>
      </c>
      <c r="O8669" s="16"/>
      <c r="Q8669" s="18">
        <f>SUBTOTAL(9,Q8667:Q8668)</f>
        <v>302340.79000000004</v>
      </c>
      <c r="R8669" s="18">
        <f>SUBTOTAL(9,R8667:R8668)</f>
        <v>0</v>
      </c>
      <c r="S8669" s="18">
        <f>SUBTOTAL(9,S8667:S8668)</f>
        <v>302340.79000000004</v>
      </c>
      <c r="T8669" s="18">
        <f>SUBTOTAL(9,T8667:T8668)</f>
        <v>0</v>
      </c>
      <c r="U8669" s="10">
        <f t="shared" si="272"/>
        <v>0</v>
      </c>
      <c r="V8669" s="20">
        <f t="shared" si="273"/>
        <v>0</v>
      </c>
    </row>
    <row r="8670" spans="1:22" outlineLevel="2" x14ac:dyDescent="0.35">
      <c r="C8670" s="13" t="s">
        <v>11214</v>
      </c>
      <c r="O8670" s="16"/>
      <c r="Q8670" s="18">
        <f>SUBTOTAL(9,Q8667:Q8668)</f>
        <v>302340.79000000004</v>
      </c>
      <c r="R8670" s="18">
        <f>SUBTOTAL(9,R8667:R8668)</f>
        <v>0</v>
      </c>
      <c r="S8670" s="18">
        <f>SUBTOTAL(9,S8667:S8668)</f>
        <v>302340.79000000004</v>
      </c>
      <c r="T8670" s="18">
        <f>SUBTOTAL(9,T8667:T8668)</f>
        <v>0</v>
      </c>
      <c r="U8670" s="10">
        <f t="shared" si="272"/>
        <v>0</v>
      </c>
      <c r="V8670" s="20">
        <f t="shared" si="273"/>
        <v>0</v>
      </c>
    </row>
    <row r="8671" spans="1:22" outlineLevel="4" x14ac:dyDescent="0.35">
      <c r="A8671" s="6" t="s">
        <v>1200</v>
      </c>
      <c r="B8671" s="6" t="s">
        <v>1201</v>
      </c>
      <c r="C8671" s="12" t="s">
        <v>9342</v>
      </c>
      <c r="D8671" s="5" t="s">
        <v>9343</v>
      </c>
      <c r="E8671" s="6" t="s">
        <v>9343</v>
      </c>
      <c r="F8671" s="1" t="s">
        <v>4</v>
      </c>
      <c r="G8671" s="15" t="s">
        <v>1204</v>
      </c>
      <c r="H8671" s="1" t="s">
        <v>1206</v>
      </c>
      <c r="I8671" s="2" t="s">
        <v>1207</v>
      </c>
      <c r="J8671" s="6" t="s">
        <v>4</v>
      </c>
      <c r="K8671" s="6" t="s">
        <v>4</v>
      </c>
      <c r="L8671" s="6" t="s">
        <v>4</v>
      </c>
      <c r="M8671" s="6" t="s">
        <v>5</v>
      </c>
      <c r="N8671" s="6" t="s">
        <v>9344</v>
      </c>
      <c r="O8671" s="16">
        <v>44831</v>
      </c>
      <c r="P8671" s="6" t="s">
        <v>7</v>
      </c>
      <c r="Q8671" s="18">
        <v>44226.720000000001</v>
      </c>
      <c r="R8671" s="18">
        <v>0</v>
      </c>
      <c r="S8671" s="18">
        <v>44226.720000000001</v>
      </c>
      <c r="T8671" s="18">
        <v>0</v>
      </c>
      <c r="U8671" s="10">
        <f t="shared" si="272"/>
        <v>0</v>
      </c>
      <c r="V8671" s="20">
        <f t="shared" si="273"/>
        <v>0</v>
      </c>
    </row>
    <row r="8672" spans="1:22" outlineLevel="4" x14ac:dyDescent="0.35">
      <c r="A8672" s="6" t="s">
        <v>1200</v>
      </c>
      <c r="B8672" s="6" t="s">
        <v>1201</v>
      </c>
      <c r="C8672" s="12" t="s">
        <v>9342</v>
      </c>
      <c r="D8672" s="5" t="s">
        <v>9343</v>
      </c>
      <c r="E8672" s="6" t="s">
        <v>9343</v>
      </c>
      <c r="F8672" s="1" t="s">
        <v>4</v>
      </c>
      <c r="G8672" s="15" t="s">
        <v>1204</v>
      </c>
      <c r="H8672" s="1" t="s">
        <v>1206</v>
      </c>
      <c r="I8672" s="2" t="s">
        <v>1207</v>
      </c>
      <c r="J8672" s="6" t="s">
        <v>4</v>
      </c>
      <c r="K8672" s="6" t="s">
        <v>4</v>
      </c>
      <c r="L8672" s="6" t="s">
        <v>4</v>
      </c>
      <c r="M8672" s="6" t="s">
        <v>5</v>
      </c>
      <c r="N8672" s="6" t="s">
        <v>9345</v>
      </c>
      <c r="O8672" s="16">
        <v>44923</v>
      </c>
      <c r="P8672" s="6" t="s">
        <v>7</v>
      </c>
      <c r="Q8672" s="18">
        <v>44226.71</v>
      </c>
      <c r="R8672" s="18">
        <v>0</v>
      </c>
      <c r="S8672" s="18">
        <v>44226.71</v>
      </c>
      <c r="T8672" s="18">
        <v>0</v>
      </c>
      <c r="U8672" s="10">
        <f t="shared" si="272"/>
        <v>0</v>
      </c>
      <c r="V8672" s="20">
        <f t="shared" si="273"/>
        <v>0</v>
      </c>
    </row>
    <row r="8673" spans="1:22" outlineLevel="3" x14ac:dyDescent="0.35">
      <c r="H8673" s="14" t="s">
        <v>11554</v>
      </c>
      <c r="O8673" s="16"/>
      <c r="Q8673" s="18">
        <f>SUBTOTAL(9,Q8671:Q8672)</f>
        <v>88453.43</v>
      </c>
      <c r="R8673" s="18">
        <f>SUBTOTAL(9,R8671:R8672)</f>
        <v>0</v>
      </c>
      <c r="S8673" s="18">
        <f>SUBTOTAL(9,S8671:S8672)</f>
        <v>88453.43</v>
      </c>
      <c r="T8673" s="18">
        <f>SUBTOTAL(9,T8671:T8672)</f>
        <v>0</v>
      </c>
      <c r="U8673" s="10">
        <f t="shared" si="272"/>
        <v>0</v>
      </c>
      <c r="V8673" s="20">
        <f t="shared" si="273"/>
        <v>0</v>
      </c>
    </row>
    <row r="8674" spans="1:22" outlineLevel="2" x14ac:dyDescent="0.35">
      <c r="C8674" s="13" t="s">
        <v>11215</v>
      </c>
      <c r="O8674" s="16"/>
      <c r="Q8674" s="18">
        <f>SUBTOTAL(9,Q8671:Q8672)</f>
        <v>88453.43</v>
      </c>
      <c r="R8674" s="18">
        <f>SUBTOTAL(9,R8671:R8672)</f>
        <v>0</v>
      </c>
      <c r="S8674" s="18">
        <f>SUBTOTAL(9,S8671:S8672)</f>
        <v>88453.43</v>
      </c>
      <c r="T8674" s="18">
        <f>SUBTOTAL(9,T8671:T8672)</f>
        <v>0</v>
      </c>
      <c r="U8674" s="10">
        <f t="shared" si="272"/>
        <v>0</v>
      </c>
      <c r="V8674" s="20">
        <f t="shared" si="273"/>
        <v>0</v>
      </c>
    </row>
    <row r="8675" spans="1:22" outlineLevel="4" x14ac:dyDescent="0.35">
      <c r="A8675" s="6" t="s">
        <v>1200</v>
      </c>
      <c r="B8675" s="6" t="s">
        <v>1201</v>
      </c>
      <c r="C8675" s="12" t="s">
        <v>9346</v>
      </c>
      <c r="D8675" s="5" t="s">
        <v>9347</v>
      </c>
      <c r="E8675" s="6" t="s">
        <v>9347</v>
      </c>
      <c r="F8675" s="1" t="s">
        <v>4</v>
      </c>
      <c r="G8675" s="15" t="s">
        <v>1204</v>
      </c>
      <c r="H8675" s="1" t="s">
        <v>1206</v>
      </c>
      <c r="I8675" s="2" t="s">
        <v>1207</v>
      </c>
      <c r="J8675" s="6" t="s">
        <v>4</v>
      </c>
      <c r="K8675" s="6" t="s">
        <v>4</v>
      </c>
      <c r="L8675" s="6" t="s">
        <v>4</v>
      </c>
      <c r="M8675" s="6" t="s">
        <v>5</v>
      </c>
      <c r="N8675" s="6" t="s">
        <v>9348</v>
      </c>
      <c r="O8675" s="16">
        <v>44831</v>
      </c>
      <c r="P8675" s="6" t="s">
        <v>7</v>
      </c>
      <c r="Q8675" s="18">
        <v>34913.550000000003</v>
      </c>
      <c r="R8675" s="18">
        <v>0</v>
      </c>
      <c r="S8675" s="18">
        <v>34913.550000000003</v>
      </c>
      <c r="T8675" s="18">
        <v>0</v>
      </c>
      <c r="U8675" s="10">
        <f t="shared" si="272"/>
        <v>0</v>
      </c>
      <c r="V8675" s="20">
        <f t="shared" si="273"/>
        <v>0</v>
      </c>
    </row>
    <row r="8676" spans="1:22" outlineLevel="4" x14ac:dyDescent="0.35">
      <c r="A8676" s="6" t="s">
        <v>1200</v>
      </c>
      <c r="B8676" s="6" t="s">
        <v>1201</v>
      </c>
      <c r="C8676" s="12" t="s">
        <v>9346</v>
      </c>
      <c r="D8676" s="5" t="s">
        <v>9347</v>
      </c>
      <c r="E8676" s="6" t="s">
        <v>9347</v>
      </c>
      <c r="F8676" s="1" t="s">
        <v>4</v>
      </c>
      <c r="G8676" s="15" t="s">
        <v>1204</v>
      </c>
      <c r="H8676" s="1" t="s">
        <v>1206</v>
      </c>
      <c r="I8676" s="2" t="s">
        <v>1207</v>
      </c>
      <c r="J8676" s="6" t="s">
        <v>4</v>
      </c>
      <c r="K8676" s="6" t="s">
        <v>4</v>
      </c>
      <c r="L8676" s="6" t="s">
        <v>4</v>
      </c>
      <c r="M8676" s="6" t="s">
        <v>5</v>
      </c>
      <c r="N8676" s="6" t="s">
        <v>9349</v>
      </c>
      <c r="O8676" s="16">
        <v>44923</v>
      </c>
      <c r="P8676" s="6" t="s">
        <v>7</v>
      </c>
      <c r="Q8676" s="18">
        <v>34913.550000000003</v>
      </c>
      <c r="R8676" s="18">
        <v>0</v>
      </c>
      <c r="S8676" s="18">
        <v>34913.550000000003</v>
      </c>
      <c r="T8676" s="18">
        <v>0</v>
      </c>
      <c r="U8676" s="10">
        <f t="shared" si="272"/>
        <v>0</v>
      </c>
      <c r="V8676" s="20">
        <f t="shared" si="273"/>
        <v>0</v>
      </c>
    </row>
    <row r="8677" spans="1:22" outlineLevel="3" x14ac:dyDescent="0.35">
      <c r="H8677" s="14" t="s">
        <v>11554</v>
      </c>
      <c r="O8677" s="16"/>
      <c r="Q8677" s="18">
        <f>SUBTOTAL(9,Q8675:Q8676)</f>
        <v>69827.100000000006</v>
      </c>
      <c r="R8677" s="18">
        <f>SUBTOTAL(9,R8675:R8676)</f>
        <v>0</v>
      </c>
      <c r="S8677" s="18">
        <f>SUBTOTAL(9,S8675:S8676)</f>
        <v>69827.100000000006</v>
      </c>
      <c r="T8677" s="18">
        <f>SUBTOTAL(9,T8675:T8676)</f>
        <v>0</v>
      </c>
      <c r="U8677" s="10">
        <f t="shared" si="272"/>
        <v>0</v>
      </c>
      <c r="V8677" s="20">
        <f t="shared" si="273"/>
        <v>0</v>
      </c>
    </row>
    <row r="8678" spans="1:22" outlineLevel="2" x14ac:dyDescent="0.35">
      <c r="C8678" s="13" t="s">
        <v>11216</v>
      </c>
      <c r="O8678" s="16"/>
      <c r="Q8678" s="18">
        <f>SUBTOTAL(9,Q8675:Q8676)</f>
        <v>69827.100000000006</v>
      </c>
      <c r="R8678" s="18">
        <f>SUBTOTAL(9,R8675:R8676)</f>
        <v>0</v>
      </c>
      <c r="S8678" s="18">
        <f>SUBTOTAL(9,S8675:S8676)</f>
        <v>69827.100000000006</v>
      </c>
      <c r="T8678" s="18">
        <f>SUBTOTAL(9,T8675:T8676)</f>
        <v>0</v>
      </c>
      <c r="U8678" s="10">
        <f t="shared" si="272"/>
        <v>0</v>
      </c>
      <c r="V8678" s="20">
        <f t="shared" si="273"/>
        <v>0</v>
      </c>
    </row>
    <row r="8679" spans="1:22" outlineLevel="4" x14ac:dyDescent="0.35">
      <c r="A8679" s="6" t="s">
        <v>1200</v>
      </c>
      <c r="B8679" s="6" t="s">
        <v>1201</v>
      </c>
      <c r="C8679" s="12" t="s">
        <v>9350</v>
      </c>
      <c r="D8679" s="5" t="s">
        <v>9351</v>
      </c>
      <c r="E8679" s="6" t="s">
        <v>9351</v>
      </c>
      <c r="F8679" s="1" t="s">
        <v>4</v>
      </c>
      <c r="G8679" s="15" t="s">
        <v>1204</v>
      </c>
      <c r="H8679" s="1" t="s">
        <v>1206</v>
      </c>
      <c r="I8679" s="2" t="s">
        <v>1207</v>
      </c>
      <c r="J8679" s="6" t="s">
        <v>4</v>
      </c>
      <c r="K8679" s="6" t="s">
        <v>4</v>
      </c>
      <c r="L8679" s="6" t="s">
        <v>4</v>
      </c>
      <c r="M8679" s="6" t="s">
        <v>5</v>
      </c>
      <c r="N8679" s="6" t="s">
        <v>9352</v>
      </c>
      <c r="O8679" s="16">
        <v>44831</v>
      </c>
      <c r="P8679" s="6" t="s">
        <v>7</v>
      </c>
      <c r="Q8679" s="18">
        <v>7369.73</v>
      </c>
      <c r="R8679" s="18">
        <v>0</v>
      </c>
      <c r="S8679" s="18">
        <v>7369.73</v>
      </c>
      <c r="T8679" s="18">
        <v>0</v>
      </c>
      <c r="U8679" s="10">
        <f t="shared" si="272"/>
        <v>0</v>
      </c>
      <c r="V8679" s="20">
        <f t="shared" si="273"/>
        <v>0</v>
      </c>
    </row>
    <row r="8680" spans="1:22" outlineLevel="4" x14ac:dyDescent="0.35">
      <c r="A8680" s="6" t="s">
        <v>1200</v>
      </c>
      <c r="B8680" s="6" t="s">
        <v>1201</v>
      </c>
      <c r="C8680" s="12" t="s">
        <v>9350</v>
      </c>
      <c r="D8680" s="5" t="s">
        <v>9351</v>
      </c>
      <c r="E8680" s="6" t="s">
        <v>9351</v>
      </c>
      <c r="F8680" s="1" t="s">
        <v>4</v>
      </c>
      <c r="G8680" s="15" t="s">
        <v>1204</v>
      </c>
      <c r="H8680" s="1" t="s">
        <v>1206</v>
      </c>
      <c r="I8680" s="2" t="s">
        <v>1207</v>
      </c>
      <c r="J8680" s="6" t="s">
        <v>4</v>
      </c>
      <c r="K8680" s="6" t="s">
        <v>4</v>
      </c>
      <c r="L8680" s="6" t="s">
        <v>4</v>
      </c>
      <c r="M8680" s="6" t="s">
        <v>5</v>
      </c>
      <c r="N8680" s="6" t="s">
        <v>9353</v>
      </c>
      <c r="O8680" s="16">
        <v>44923</v>
      </c>
      <c r="P8680" s="6" t="s">
        <v>7</v>
      </c>
      <c r="Q8680" s="18">
        <v>7369.71</v>
      </c>
      <c r="R8680" s="18">
        <v>0</v>
      </c>
      <c r="S8680" s="18">
        <v>7369.71</v>
      </c>
      <c r="T8680" s="18">
        <v>0</v>
      </c>
      <c r="U8680" s="10">
        <f t="shared" si="272"/>
        <v>0</v>
      </c>
      <c r="V8680" s="20">
        <f t="shared" si="273"/>
        <v>0</v>
      </c>
    </row>
    <row r="8681" spans="1:22" outlineLevel="3" x14ac:dyDescent="0.35">
      <c r="H8681" s="14" t="s">
        <v>11554</v>
      </c>
      <c r="O8681" s="16"/>
      <c r="Q8681" s="18">
        <f>SUBTOTAL(9,Q8679:Q8680)</f>
        <v>14739.439999999999</v>
      </c>
      <c r="R8681" s="18">
        <f>SUBTOTAL(9,R8679:R8680)</f>
        <v>0</v>
      </c>
      <c r="S8681" s="18">
        <f>SUBTOTAL(9,S8679:S8680)</f>
        <v>14739.439999999999</v>
      </c>
      <c r="T8681" s="18">
        <f>SUBTOTAL(9,T8679:T8680)</f>
        <v>0</v>
      </c>
      <c r="U8681" s="10">
        <f t="shared" si="272"/>
        <v>0</v>
      </c>
      <c r="V8681" s="20">
        <f t="shared" si="273"/>
        <v>0</v>
      </c>
    </row>
    <row r="8682" spans="1:22" outlineLevel="2" x14ac:dyDescent="0.35">
      <c r="C8682" s="13" t="s">
        <v>11217</v>
      </c>
      <c r="O8682" s="16"/>
      <c r="Q8682" s="18">
        <f>SUBTOTAL(9,Q8679:Q8680)</f>
        <v>14739.439999999999</v>
      </c>
      <c r="R8682" s="18">
        <f>SUBTOTAL(9,R8679:R8680)</f>
        <v>0</v>
      </c>
      <c r="S8682" s="18">
        <f>SUBTOTAL(9,S8679:S8680)</f>
        <v>14739.439999999999</v>
      </c>
      <c r="T8682" s="18">
        <f>SUBTOTAL(9,T8679:T8680)</f>
        <v>0</v>
      </c>
      <c r="U8682" s="10">
        <f t="shared" si="272"/>
        <v>0</v>
      </c>
      <c r="V8682" s="20">
        <f t="shared" si="273"/>
        <v>0</v>
      </c>
    </row>
    <row r="8683" spans="1:22" outlineLevel="4" x14ac:dyDescent="0.35">
      <c r="A8683" s="6" t="s">
        <v>1200</v>
      </c>
      <c r="B8683" s="6" t="s">
        <v>1201</v>
      </c>
      <c r="C8683" s="12" t="s">
        <v>9354</v>
      </c>
      <c r="D8683" s="5" t="s">
        <v>9355</v>
      </c>
      <c r="E8683" s="6" t="s">
        <v>9355</v>
      </c>
      <c r="F8683" s="1" t="s">
        <v>4</v>
      </c>
      <c r="G8683" s="15" t="s">
        <v>1204</v>
      </c>
      <c r="H8683" s="1" t="s">
        <v>1206</v>
      </c>
      <c r="I8683" s="2" t="s">
        <v>1207</v>
      </c>
      <c r="J8683" s="6" t="s">
        <v>4</v>
      </c>
      <c r="K8683" s="6" t="s">
        <v>4</v>
      </c>
      <c r="L8683" s="6" t="s">
        <v>4</v>
      </c>
      <c r="M8683" s="6" t="s">
        <v>5</v>
      </c>
      <c r="N8683" s="6" t="s">
        <v>9356</v>
      </c>
      <c r="O8683" s="16">
        <v>44831</v>
      </c>
      <c r="P8683" s="6" t="s">
        <v>7</v>
      </c>
      <c r="Q8683" s="18">
        <v>225443.74</v>
      </c>
      <c r="R8683" s="18">
        <v>0</v>
      </c>
      <c r="S8683" s="18">
        <v>225443.74</v>
      </c>
      <c r="T8683" s="18">
        <v>0</v>
      </c>
      <c r="U8683" s="10">
        <f t="shared" si="272"/>
        <v>0</v>
      </c>
      <c r="V8683" s="20">
        <f t="shared" si="273"/>
        <v>0</v>
      </c>
    </row>
    <row r="8684" spans="1:22" outlineLevel="4" x14ac:dyDescent="0.35">
      <c r="A8684" s="6" t="s">
        <v>1200</v>
      </c>
      <c r="B8684" s="6" t="s">
        <v>1201</v>
      </c>
      <c r="C8684" s="12" t="s">
        <v>9354</v>
      </c>
      <c r="D8684" s="5" t="s">
        <v>9355</v>
      </c>
      <c r="E8684" s="6" t="s">
        <v>9355</v>
      </c>
      <c r="F8684" s="1" t="s">
        <v>4</v>
      </c>
      <c r="G8684" s="15" t="s">
        <v>1204</v>
      </c>
      <c r="H8684" s="1" t="s">
        <v>1206</v>
      </c>
      <c r="I8684" s="2" t="s">
        <v>1207</v>
      </c>
      <c r="J8684" s="6" t="s">
        <v>4</v>
      </c>
      <c r="K8684" s="6" t="s">
        <v>4</v>
      </c>
      <c r="L8684" s="6" t="s">
        <v>4</v>
      </c>
      <c r="M8684" s="6" t="s">
        <v>5</v>
      </c>
      <c r="N8684" s="6" t="s">
        <v>9357</v>
      </c>
      <c r="O8684" s="16">
        <v>44923</v>
      </c>
      <c r="P8684" s="6" t="s">
        <v>7</v>
      </c>
      <c r="Q8684" s="18">
        <v>225443.72</v>
      </c>
      <c r="R8684" s="18">
        <v>0</v>
      </c>
      <c r="S8684" s="18">
        <v>225443.72</v>
      </c>
      <c r="T8684" s="18">
        <v>0</v>
      </c>
      <c r="U8684" s="10">
        <f t="shared" si="272"/>
        <v>0</v>
      </c>
      <c r="V8684" s="20">
        <f t="shared" si="273"/>
        <v>0</v>
      </c>
    </row>
    <row r="8685" spans="1:22" outlineLevel="3" x14ac:dyDescent="0.35">
      <c r="H8685" s="14" t="s">
        <v>11554</v>
      </c>
      <c r="O8685" s="16"/>
      <c r="Q8685" s="18">
        <f>SUBTOTAL(9,Q8683:Q8684)</f>
        <v>450887.45999999996</v>
      </c>
      <c r="R8685" s="18">
        <f>SUBTOTAL(9,R8683:R8684)</f>
        <v>0</v>
      </c>
      <c r="S8685" s="18">
        <f>SUBTOTAL(9,S8683:S8684)</f>
        <v>450887.45999999996</v>
      </c>
      <c r="T8685" s="18">
        <f>SUBTOTAL(9,T8683:T8684)</f>
        <v>0</v>
      </c>
      <c r="U8685" s="10">
        <f t="shared" si="272"/>
        <v>0</v>
      </c>
      <c r="V8685" s="20">
        <f t="shared" si="273"/>
        <v>0</v>
      </c>
    </row>
    <row r="8686" spans="1:22" ht="29" outlineLevel="4" x14ac:dyDescent="0.35">
      <c r="A8686" s="6" t="s">
        <v>743</v>
      </c>
      <c r="B8686" s="6" t="s">
        <v>744</v>
      </c>
      <c r="C8686" s="12" t="s">
        <v>9354</v>
      </c>
      <c r="D8686" s="5" t="s">
        <v>9358</v>
      </c>
      <c r="E8686" s="6" t="s">
        <v>9358</v>
      </c>
      <c r="F8686" s="1" t="s">
        <v>13024</v>
      </c>
      <c r="G8686" s="15" t="s">
        <v>4</v>
      </c>
      <c r="H8686" s="1" t="s">
        <v>9362</v>
      </c>
      <c r="I8686" s="2" t="s">
        <v>9363</v>
      </c>
      <c r="J8686" s="6" t="s">
        <v>9359</v>
      </c>
      <c r="K8686" s="6" t="s">
        <v>4</v>
      </c>
      <c r="L8686" s="6" t="s">
        <v>4</v>
      </c>
      <c r="M8686" s="6" t="s">
        <v>5</v>
      </c>
      <c r="N8686" s="6" t="s">
        <v>9360</v>
      </c>
      <c r="O8686" s="16">
        <v>44977</v>
      </c>
      <c r="P8686" s="6" t="s">
        <v>9361</v>
      </c>
      <c r="Q8686" s="18">
        <v>182405.39</v>
      </c>
      <c r="R8686" s="18">
        <v>182405.39</v>
      </c>
      <c r="S8686" s="18">
        <v>0</v>
      </c>
      <c r="T8686" s="18">
        <v>0</v>
      </c>
      <c r="U8686" s="10">
        <f t="shared" si="272"/>
        <v>0</v>
      </c>
      <c r="V8686" s="20">
        <f t="shared" si="273"/>
        <v>0</v>
      </c>
    </row>
    <row r="8687" spans="1:22" ht="29" outlineLevel="4" x14ac:dyDescent="0.35">
      <c r="A8687" s="6" t="s">
        <v>743</v>
      </c>
      <c r="B8687" s="6" t="s">
        <v>744</v>
      </c>
      <c r="C8687" s="12" t="s">
        <v>9354</v>
      </c>
      <c r="D8687" s="5" t="s">
        <v>9358</v>
      </c>
      <c r="E8687" s="6" t="s">
        <v>9358</v>
      </c>
      <c r="F8687" s="1" t="s">
        <v>13024</v>
      </c>
      <c r="G8687" s="15" t="s">
        <v>4</v>
      </c>
      <c r="H8687" s="1" t="s">
        <v>9362</v>
      </c>
      <c r="I8687" s="2" t="s">
        <v>9363</v>
      </c>
      <c r="J8687" s="6" t="s">
        <v>9359</v>
      </c>
      <c r="K8687" s="6" t="s">
        <v>4</v>
      </c>
      <c r="L8687" s="6" t="s">
        <v>4</v>
      </c>
      <c r="M8687" s="6" t="s">
        <v>5</v>
      </c>
      <c r="N8687" s="6" t="s">
        <v>9364</v>
      </c>
      <c r="O8687" s="16">
        <v>44977</v>
      </c>
      <c r="P8687" s="6" t="s">
        <v>9361</v>
      </c>
      <c r="Q8687" s="18">
        <v>49600.28</v>
      </c>
      <c r="R8687" s="18">
        <v>49600.28</v>
      </c>
      <c r="S8687" s="18">
        <v>0</v>
      </c>
      <c r="T8687" s="18">
        <v>0</v>
      </c>
      <c r="U8687" s="10">
        <f t="shared" si="272"/>
        <v>0</v>
      </c>
      <c r="V8687" s="20">
        <f t="shared" si="273"/>
        <v>0</v>
      </c>
    </row>
    <row r="8688" spans="1:22" outlineLevel="3" x14ac:dyDescent="0.35">
      <c r="H8688" s="14" t="s">
        <v>12738</v>
      </c>
      <c r="O8688" s="16"/>
      <c r="Q8688" s="18">
        <f>SUBTOTAL(9,Q8686:Q8687)</f>
        <v>232005.67</v>
      </c>
      <c r="R8688" s="18">
        <f>SUBTOTAL(9,R8686:R8687)</f>
        <v>232005.67</v>
      </c>
      <c r="S8688" s="18">
        <f>SUBTOTAL(9,S8686:S8687)</f>
        <v>0</v>
      </c>
      <c r="T8688" s="18">
        <f>SUBTOTAL(9,T8686:T8687)</f>
        <v>0</v>
      </c>
      <c r="U8688" s="10">
        <f t="shared" si="272"/>
        <v>0</v>
      </c>
      <c r="V8688" s="20">
        <f t="shared" si="273"/>
        <v>0</v>
      </c>
    </row>
    <row r="8689" spans="1:22" outlineLevel="2" x14ac:dyDescent="0.35">
      <c r="C8689" s="13" t="s">
        <v>11218</v>
      </c>
      <c r="O8689" s="16"/>
      <c r="Q8689" s="18">
        <f>SUBTOTAL(9,Q8683:Q8687)</f>
        <v>682893.13</v>
      </c>
      <c r="R8689" s="18">
        <f>SUBTOTAL(9,R8683:R8687)</f>
        <v>232005.67</v>
      </c>
      <c r="S8689" s="18">
        <f>SUBTOTAL(9,S8683:S8687)</f>
        <v>450887.45999999996</v>
      </c>
      <c r="T8689" s="18">
        <f>SUBTOTAL(9,T8683:T8687)</f>
        <v>0</v>
      </c>
      <c r="U8689" s="10">
        <f t="shared" si="272"/>
        <v>0</v>
      </c>
      <c r="V8689" s="20">
        <f t="shared" si="273"/>
        <v>0</v>
      </c>
    </row>
    <row r="8690" spans="1:22" outlineLevel="4" x14ac:dyDescent="0.35">
      <c r="A8690" s="6" t="s">
        <v>1200</v>
      </c>
      <c r="B8690" s="6" t="s">
        <v>1201</v>
      </c>
      <c r="C8690" s="12" t="s">
        <v>9365</v>
      </c>
      <c r="D8690" s="5" t="s">
        <v>9366</v>
      </c>
      <c r="E8690" s="6" t="s">
        <v>9366</v>
      </c>
      <c r="F8690" s="1" t="s">
        <v>4</v>
      </c>
      <c r="G8690" s="15" t="s">
        <v>1204</v>
      </c>
      <c r="H8690" s="1" t="s">
        <v>1206</v>
      </c>
      <c r="I8690" s="2" t="s">
        <v>1207</v>
      </c>
      <c r="J8690" s="6" t="s">
        <v>4</v>
      </c>
      <c r="K8690" s="6" t="s">
        <v>4</v>
      </c>
      <c r="L8690" s="6" t="s">
        <v>4</v>
      </c>
      <c r="M8690" s="6" t="s">
        <v>5</v>
      </c>
      <c r="N8690" s="6" t="s">
        <v>9367</v>
      </c>
      <c r="O8690" s="16">
        <v>44831</v>
      </c>
      <c r="P8690" s="6" t="s">
        <v>7</v>
      </c>
      <c r="Q8690" s="18">
        <v>24896.85</v>
      </c>
      <c r="R8690" s="18">
        <v>0</v>
      </c>
      <c r="S8690" s="18">
        <v>24896.85</v>
      </c>
      <c r="T8690" s="18">
        <v>0</v>
      </c>
      <c r="U8690" s="10">
        <f t="shared" si="272"/>
        <v>0</v>
      </c>
      <c r="V8690" s="20">
        <f t="shared" si="273"/>
        <v>0</v>
      </c>
    </row>
    <row r="8691" spans="1:22" outlineLevel="4" x14ac:dyDescent="0.35">
      <c r="A8691" s="6" t="s">
        <v>1200</v>
      </c>
      <c r="B8691" s="6" t="s">
        <v>1201</v>
      </c>
      <c r="C8691" s="12" t="s">
        <v>9365</v>
      </c>
      <c r="D8691" s="5" t="s">
        <v>9366</v>
      </c>
      <c r="E8691" s="6" t="s">
        <v>9366</v>
      </c>
      <c r="F8691" s="1" t="s">
        <v>4</v>
      </c>
      <c r="G8691" s="15" t="s">
        <v>1204</v>
      </c>
      <c r="H8691" s="1" t="s">
        <v>1206</v>
      </c>
      <c r="I8691" s="2" t="s">
        <v>1207</v>
      </c>
      <c r="J8691" s="6" t="s">
        <v>4</v>
      </c>
      <c r="K8691" s="6" t="s">
        <v>4</v>
      </c>
      <c r="L8691" s="6" t="s">
        <v>4</v>
      </c>
      <c r="M8691" s="6" t="s">
        <v>5</v>
      </c>
      <c r="N8691" s="6" t="s">
        <v>9368</v>
      </c>
      <c r="O8691" s="16">
        <v>44923</v>
      </c>
      <c r="P8691" s="6" t="s">
        <v>7</v>
      </c>
      <c r="Q8691" s="18">
        <v>24896.84</v>
      </c>
      <c r="R8691" s="18">
        <v>0</v>
      </c>
      <c r="S8691" s="18">
        <v>24896.84</v>
      </c>
      <c r="T8691" s="18">
        <v>0</v>
      </c>
      <c r="U8691" s="10">
        <f t="shared" si="272"/>
        <v>0</v>
      </c>
      <c r="V8691" s="20">
        <f t="shared" si="273"/>
        <v>0</v>
      </c>
    </row>
    <row r="8692" spans="1:22" outlineLevel="3" x14ac:dyDescent="0.35">
      <c r="H8692" s="14" t="s">
        <v>11554</v>
      </c>
      <c r="O8692" s="16"/>
      <c r="Q8692" s="18">
        <f>SUBTOTAL(9,Q8690:Q8691)</f>
        <v>49793.69</v>
      </c>
      <c r="R8692" s="18">
        <f>SUBTOTAL(9,R8690:R8691)</f>
        <v>0</v>
      </c>
      <c r="S8692" s="18">
        <f>SUBTOTAL(9,S8690:S8691)</f>
        <v>49793.69</v>
      </c>
      <c r="T8692" s="18">
        <f>SUBTOTAL(9,T8690:T8691)</f>
        <v>0</v>
      </c>
      <c r="U8692" s="10">
        <f t="shared" si="272"/>
        <v>0</v>
      </c>
      <c r="V8692" s="20">
        <f t="shared" si="273"/>
        <v>0</v>
      </c>
    </row>
    <row r="8693" spans="1:22" outlineLevel="2" x14ac:dyDescent="0.35">
      <c r="C8693" s="13" t="s">
        <v>11219</v>
      </c>
      <c r="O8693" s="16"/>
      <c r="Q8693" s="18">
        <f>SUBTOTAL(9,Q8690:Q8691)</f>
        <v>49793.69</v>
      </c>
      <c r="R8693" s="18">
        <f>SUBTOTAL(9,R8690:R8691)</f>
        <v>0</v>
      </c>
      <c r="S8693" s="18">
        <f>SUBTOTAL(9,S8690:S8691)</f>
        <v>49793.69</v>
      </c>
      <c r="T8693" s="18">
        <f>SUBTOTAL(9,T8690:T8691)</f>
        <v>0</v>
      </c>
      <c r="U8693" s="10">
        <f t="shared" si="272"/>
        <v>0</v>
      </c>
      <c r="V8693" s="20">
        <f t="shared" si="273"/>
        <v>0</v>
      </c>
    </row>
    <row r="8694" spans="1:22" outlineLevel="4" x14ac:dyDescent="0.35">
      <c r="A8694" s="6" t="s">
        <v>1200</v>
      </c>
      <c r="B8694" s="6" t="s">
        <v>1201</v>
      </c>
      <c r="C8694" s="12" t="s">
        <v>9369</v>
      </c>
      <c r="D8694" s="5" t="s">
        <v>9370</v>
      </c>
      <c r="E8694" s="6" t="s">
        <v>9370</v>
      </c>
      <c r="F8694" s="1" t="s">
        <v>4</v>
      </c>
      <c r="G8694" s="15" t="s">
        <v>1204</v>
      </c>
      <c r="H8694" s="1" t="s">
        <v>1206</v>
      </c>
      <c r="I8694" s="2" t="s">
        <v>1207</v>
      </c>
      <c r="J8694" s="6" t="s">
        <v>4</v>
      </c>
      <c r="K8694" s="6" t="s">
        <v>4</v>
      </c>
      <c r="L8694" s="6" t="s">
        <v>4</v>
      </c>
      <c r="M8694" s="6" t="s">
        <v>5</v>
      </c>
      <c r="N8694" s="6" t="s">
        <v>9371</v>
      </c>
      <c r="O8694" s="16">
        <v>44831</v>
      </c>
      <c r="P8694" s="6" t="s">
        <v>7</v>
      </c>
      <c r="Q8694" s="18">
        <v>60218.86</v>
      </c>
      <c r="R8694" s="18">
        <v>0</v>
      </c>
      <c r="S8694" s="18">
        <v>60218.86</v>
      </c>
      <c r="T8694" s="18">
        <v>0</v>
      </c>
      <c r="U8694" s="10">
        <f t="shared" si="272"/>
        <v>0</v>
      </c>
      <c r="V8694" s="20">
        <f t="shared" si="273"/>
        <v>0</v>
      </c>
    </row>
    <row r="8695" spans="1:22" outlineLevel="4" x14ac:dyDescent="0.35">
      <c r="A8695" s="6" t="s">
        <v>1200</v>
      </c>
      <c r="B8695" s="6" t="s">
        <v>1201</v>
      </c>
      <c r="C8695" s="12" t="s">
        <v>9369</v>
      </c>
      <c r="D8695" s="5" t="s">
        <v>9370</v>
      </c>
      <c r="E8695" s="6" t="s">
        <v>9370</v>
      </c>
      <c r="F8695" s="1" t="s">
        <v>4</v>
      </c>
      <c r="G8695" s="15" t="s">
        <v>1204</v>
      </c>
      <c r="H8695" s="1" t="s">
        <v>1206</v>
      </c>
      <c r="I8695" s="2" t="s">
        <v>1207</v>
      </c>
      <c r="J8695" s="6" t="s">
        <v>4</v>
      </c>
      <c r="K8695" s="6" t="s">
        <v>4</v>
      </c>
      <c r="L8695" s="6" t="s">
        <v>4</v>
      </c>
      <c r="M8695" s="6" t="s">
        <v>5</v>
      </c>
      <c r="N8695" s="6" t="s">
        <v>9372</v>
      </c>
      <c r="O8695" s="16">
        <v>44923</v>
      </c>
      <c r="P8695" s="6" t="s">
        <v>7</v>
      </c>
      <c r="Q8695" s="18">
        <v>60218.85</v>
      </c>
      <c r="R8695" s="18">
        <v>0</v>
      </c>
      <c r="S8695" s="18">
        <v>60218.85</v>
      </c>
      <c r="T8695" s="18">
        <v>0</v>
      </c>
      <c r="U8695" s="10">
        <f t="shared" si="272"/>
        <v>0</v>
      </c>
      <c r="V8695" s="20">
        <f t="shared" si="273"/>
        <v>0</v>
      </c>
    </row>
    <row r="8696" spans="1:22" outlineLevel="3" x14ac:dyDescent="0.35">
      <c r="H8696" s="14" t="s">
        <v>11554</v>
      </c>
      <c r="O8696" s="16"/>
      <c r="Q8696" s="18">
        <f>SUBTOTAL(9,Q8694:Q8695)</f>
        <v>120437.70999999999</v>
      </c>
      <c r="R8696" s="18">
        <f>SUBTOTAL(9,R8694:R8695)</f>
        <v>0</v>
      </c>
      <c r="S8696" s="18">
        <f>SUBTOTAL(9,S8694:S8695)</f>
        <v>120437.70999999999</v>
      </c>
      <c r="T8696" s="18">
        <f>SUBTOTAL(9,T8694:T8695)</f>
        <v>0</v>
      </c>
      <c r="U8696" s="10">
        <f t="shared" si="272"/>
        <v>0</v>
      </c>
      <c r="V8696" s="20">
        <f t="shared" si="273"/>
        <v>0</v>
      </c>
    </row>
    <row r="8697" spans="1:22" outlineLevel="2" x14ac:dyDescent="0.35">
      <c r="C8697" s="13" t="s">
        <v>11220</v>
      </c>
      <c r="O8697" s="16"/>
      <c r="Q8697" s="18">
        <f>SUBTOTAL(9,Q8694:Q8695)</f>
        <v>120437.70999999999</v>
      </c>
      <c r="R8697" s="18">
        <f>SUBTOTAL(9,R8694:R8695)</f>
        <v>0</v>
      </c>
      <c r="S8697" s="18">
        <f>SUBTOTAL(9,S8694:S8695)</f>
        <v>120437.70999999999</v>
      </c>
      <c r="T8697" s="18">
        <f>SUBTOTAL(9,T8694:T8695)</f>
        <v>0</v>
      </c>
      <c r="U8697" s="10">
        <f t="shared" si="272"/>
        <v>0</v>
      </c>
      <c r="V8697" s="20">
        <f t="shared" si="273"/>
        <v>0</v>
      </c>
    </row>
    <row r="8698" spans="1:22" outlineLevel="4" x14ac:dyDescent="0.35">
      <c r="A8698" s="6" t="s">
        <v>1200</v>
      </c>
      <c r="B8698" s="6" t="s">
        <v>1201</v>
      </c>
      <c r="C8698" s="12" t="s">
        <v>9373</v>
      </c>
      <c r="D8698" s="5" t="s">
        <v>9374</v>
      </c>
      <c r="E8698" s="6" t="s">
        <v>9374</v>
      </c>
      <c r="F8698" s="1" t="s">
        <v>4</v>
      </c>
      <c r="G8698" s="15" t="s">
        <v>1204</v>
      </c>
      <c r="H8698" s="1" t="s">
        <v>1206</v>
      </c>
      <c r="I8698" s="2" t="s">
        <v>1207</v>
      </c>
      <c r="J8698" s="6" t="s">
        <v>4</v>
      </c>
      <c r="K8698" s="6" t="s">
        <v>4</v>
      </c>
      <c r="L8698" s="6" t="s">
        <v>4</v>
      </c>
      <c r="M8698" s="6" t="s">
        <v>5</v>
      </c>
      <c r="N8698" s="6" t="s">
        <v>9375</v>
      </c>
      <c r="O8698" s="16">
        <v>44831</v>
      </c>
      <c r="P8698" s="6" t="s">
        <v>7</v>
      </c>
      <c r="Q8698" s="18">
        <v>12500.93</v>
      </c>
      <c r="R8698" s="18">
        <v>0</v>
      </c>
      <c r="S8698" s="18">
        <v>12500.93</v>
      </c>
      <c r="T8698" s="18">
        <v>0</v>
      </c>
      <c r="U8698" s="10">
        <f t="shared" si="272"/>
        <v>0</v>
      </c>
      <c r="V8698" s="20">
        <f t="shared" si="273"/>
        <v>0</v>
      </c>
    </row>
    <row r="8699" spans="1:22" outlineLevel="4" x14ac:dyDescent="0.35">
      <c r="A8699" s="6" t="s">
        <v>1200</v>
      </c>
      <c r="B8699" s="6" t="s">
        <v>1201</v>
      </c>
      <c r="C8699" s="12" t="s">
        <v>9373</v>
      </c>
      <c r="D8699" s="5" t="s">
        <v>9374</v>
      </c>
      <c r="E8699" s="6" t="s">
        <v>9374</v>
      </c>
      <c r="F8699" s="1" t="s">
        <v>4</v>
      </c>
      <c r="G8699" s="15" t="s">
        <v>1204</v>
      </c>
      <c r="H8699" s="1" t="s">
        <v>1206</v>
      </c>
      <c r="I8699" s="2" t="s">
        <v>1207</v>
      </c>
      <c r="J8699" s="6" t="s">
        <v>4</v>
      </c>
      <c r="K8699" s="6" t="s">
        <v>4</v>
      </c>
      <c r="L8699" s="6" t="s">
        <v>4</v>
      </c>
      <c r="M8699" s="6" t="s">
        <v>5</v>
      </c>
      <c r="N8699" s="6" t="s">
        <v>9376</v>
      </c>
      <c r="O8699" s="16">
        <v>44923</v>
      </c>
      <c r="P8699" s="6" t="s">
        <v>7</v>
      </c>
      <c r="Q8699" s="18">
        <v>12500.93</v>
      </c>
      <c r="R8699" s="18">
        <v>0</v>
      </c>
      <c r="S8699" s="18">
        <v>12500.93</v>
      </c>
      <c r="T8699" s="18">
        <v>0</v>
      </c>
      <c r="U8699" s="10">
        <f t="shared" si="272"/>
        <v>0</v>
      </c>
      <c r="V8699" s="20">
        <f t="shared" si="273"/>
        <v>0</v>
      </c>
    </row>
    <row r="8700" spans="1:22" outlineLevel="3" x14ac:dyDescent="0.35">
      <c r="H8700" s="14" t="s">
        <v>11554</v>
      </c>
      <c r="O8700" s="16"/>
      <c r="Q8700" s="18">
        <f>SUBTOTAL(9,Q8698:Q8699)</f>
        <v>25001.86</v>
      </c>
      <c r="R8700" s="18">
        <f>SUBTOTAL(9,R8698:R8699)</f>
        <v>0</v>
      </c>
      <c r="S8700" s="18">
        <f>SUBTOTAL(9,S8698:S8699)</f>
        <v>25001.86</v>
      </c>
      <c r="T8700" s="18">
        <f>SUBTOTAL(9,T8698:T8699)</f>
        <v>0</v>
      </c>
      <c r="U8700" s="10">
        <f t="shared" si="272"/>
        <v>0</v>
      </c>
      <c r="V8700" s="20">
        <f t="shared" si="273"/>
        <v>0</v>
      </c>
    </row>
    <row r="8701" spans="1:22" outlineLevel="2" x14ac:dyDescent="0.35">
      <c r="C8701" s="13" t="s">
        <v>11221</v>
      </c>
      <c r="O8701" s="16"/>
      <c r="Q8701" s="18">
        <f>SUBTOTAL(9,Q8698:Q8699)</f>
        <v>25001.86</v>
      </c>
      <c r="R8701" s="18">
        <f>SUBTOTAL(9,R8698:R8699)</f>
        <v>0</v>
      </c>
      <c r="S8701" s="18">
        <f>SUBTOTAL(9,S8698:S8699)</f>
        <v>25001.86</v>
      </c>
      <c r="T8701" s="18">
        <f>SUBTOTAL(9,T8698:T8699)</f>
        <v>0</v>
      </c>
      <c r="U8701" s="10">
        <f t="shared" si="272"/>
        <v>0</v>
      </c>
      <c r="V8701" s="20">
        <f t="shared" si="273"/>
        <v>0</v>
      </c>
    </row>
    <row r="8702" spans="1:22" outlineLevel="4" x14ac:dyDescent="0.35">
      <c r="A8702" s="6" t="s">
        <v>1200</v>
      </c>
      <c r="B8702" s="6" t="s">
        <v>1201</v>
      </c>
      <c r="C8702" s="12" t="s">
        <v>9377</v>
      </c>
      <c r="D8702" s="5" t="s">
        <v>9378</v>
      </c>
      <c r="E8702" s="6" t="s">
        <v>9378</v>
      </c>
      <c r="F8702" s="1" t="s">
        <v>4</v>
      </c>
      <c r="G8702" s="15" t="s">
        <v>1204</v>
      </c>
      <c r="H8702" s="1" t="s">
        <v>1206</v>
      </c>
      <c r="I8702" s="2" t="s">
        <v>1207</v>
      </c>
      <c r="J8702" s="6" t="s">
        <v>4</v>
      </c>
      <c r="K8702" s="6" t="s">
        <v>4</v>
      </c>
      <c r="L8702" s="6" t="s">
        <v>4</v>
      </c>
      <c r="M8702" s="6" t="s">
        <v>5</v>
      </c>
      <c r="N8702" s="6" t="s">
        <v>9379</v>
      </c>
      <c r="O8702" s="16">
        <v>44831</v>
      </c>
      <c r="P8702" s="6" t="s">
        <v>7</v>
      </c>
      <c r="Q8702" s="18">
        <v>15883.48</v>
      </c>
      <c r="R8702" s="18">
        <v>0</v>
      </c>
      <c r="S8702" s="18">
        <v>15883.48</v>
      </c>
      <c r="T8702" s="18">
        <v>0</v>
      </c>
      <c r="U8702" s="10">
        <f t="shared" si="272"/>
        <v>0</v>
      </c>
      <c r="V8702" s="20">
        <f t="shared" si="273"/>
        <v>0</v>
      </c>
    </row>
    <row r="8703" spans="1:22" outlineLevel="4" x14ac:dyDescent="0.35">
      <c r="A8703" s="6" t="s">
        <v>1200</v>
      </c>
      <c r="B8703" s="6" t="s">
        <v>1201</v>
      </c>
      <c r="C8703" s="12" t="s">
        <v>9377</v>
      </c>
      <c r="D8703" s="5" t="s">
        <v>9378</v>
      </c>
      <c r="E8703" s="6" t="s">
        <v>9378</v>
      </c>
      <c r="F8703" s="1" t="s">
        <v>4</v>
      </c>
      <c r="G8703" s="15" t="s">
        <v>1204</v>
      </c>
      <c r="H8703" s="1" t="s">
        <v>1206</v>
      </c>
      <c r="I8703" s="2" t="s">
        <v>1207</v>
      </c>
      <c r="J8703" s="6" t="s">
        <v>4</v>
      </c>
      <c r="K8703" s="6" t="s">
        <v>4</v>
      </c>
      <c r="L8703" s="6" t="s">
        <v>4</v>
      </c>
      <c r="M8703" s="6" t="s">
        <v>5</v>
      </c>
      <c r="N8703" s="6" t="s">
        <v>9380</v>
      </c>
      <c r="O8703" s="16">
        <v>44923</v>
      </c>
      <c r="P8703" s="6" t="s">
        <v>7</v>
      </c>
      <c r="Q8703" s="18">
        <v>15883.47</v>
      </c>
      <c r="R8703" s="18">
        <v>0</v>
      </c>
      <c r="S8703" s="18">
        <v>15883.47</v>
      </c>
      <c r="T8703" s="18">
        <v>0</v>
      </c>
      <c r="U8703" s="10">
        <f t="shared" si="272"/>
        <v>0</v>
      </c>
      <c r="V8703" s="20">
        <f t="shared" si="273"/>
        <v>0</v>
      </c>
    </row>
    <row r="8704" spans="1:22" outlineLevel="3" x14ac:dyDescent="0.35">
      <c r="H8704" s="14" t="s">
        <v>11554</v>
      </c>
      <c r="O8704" s="16"/>
      <c r="Q8704" s="18">
        <f>SUBTOTAL(9,Q8702:Q8703)</f>
        <v>31766.949999999997</v>
      </c>
      <c r="R8704" s="18">
        <f>SUBTOTAL(9,R8702:R8703)</f>
        <v>0</v>
      </c>
      <c r="S8704" s="18">
        <f>SUBTOTAL(9,S8702:S8703)</f>
        <v>31766.949999999997</v>
      </c>
      <c r="T8704" s="18">
        <f>SUBTOTAL(9,T8702:T8703)</f>
        <v>0</v>
      </c>
      <c r="U8704" s="10">
        <f t="shared" si="272"/>
        <v>0</v>
      </c>
      <c r="V8704" s="20">
        <f t="shared" si="273"/>
        <v>0</v>
      </c>
    </row>
    <row r="8705" spans="1:22" outlineLevel="2" x14ac:dyDescent="0.35">
      <c r="C8705" s="13" t="s">
        <v>11222</v>
      </c>
      <c r="O8705" s="16"/>
      <c r="Q8705" s="18">
        <f>SUBTOTAL(9,Q8702:Q8703)</f>
        <v>31766.949999999997</v>
      </c>
      <c r="R8705" s="18">
        <f>SUBTOTAL(9,R8702:R8703)</f>
        <v>0</v>
      </c>
      <c r="S8705" s="18">
        <f>SUBTOTAL(9,S8702:S8703)</f>
        <v>31766.949999999997</v>
      </c>
      <c r="T8705" s="18">
        <f>SUBTOTAL(9,T8702:T8703)</f>
        <v>0</v>
      </c>
      <c r="U8705" s="10">
        <f t="shared" si="272"/>
        <v>0</v>
      </c>
      <c r="V8705" s="20">
        <f t="shared" si="273"/>
        <v>0</v>
      </c>
    </row>
    <row r="8706" spans="1:22" outlineLevel="4" x14ac:dyDescent="0.35">
      <c r="A8706" s="6" t="s">
        <v>1200</v>
      </c>
      <c r="B8706" s="6" t="s">
        <v>1201</v>
      </c>
      <c r="C8706" s="12" t="s">
        <v>9381</v>
      </c>
      <c r="D8706" s="5" t="s">
        <v>9382</v>
      </c>
      <c r="E8706" s="6" t="s">
        <v>9382</v>
      </c>
      <c r="F8706" s="1" t="s">
        <v>4</v>
      </c>
      <c r="G8706" s="15" t="s">
        <v>1204</v>
      </c>
      <c r="H8706" s="1" t="s">
        <v>1206</v>
      </c>
      <c r="I8706" s="2" t="s">
        <v>1207</v>
      </c>
      <c r="J8706" s="6" t="s">
        <v>4</v>
      </c>
      <c r="K8706" s="6" t="s">
        <v>4</v>
      </c>
      <c r="L8706" s="6" t="s">
        <v>4</v>
      </c>
      <c r="M8706" s="6" t="s">
        <v>5</v>
      </c>
      <c r="N8706" s="6" t="s">
        <v>9383</v>
      </c>
      <c r="O8706" s="16">
        <v>44831</v>
      </c>
      <c r="P8706" s="6" t="s">
        <v>7</v>
      </c>
      <c r="Q8706" s="18">
        <v>18882.580000000002</v>
      </c>
      <c r="R8706" s="18">
        <v>0</v>
      </c>
      <c r="S8706" s="18">
        <v>18882.580000000002</v>
      </c>
      <c r="T8706" s="18">
        <v>0</v>
      </c>
      <c r="U8706" s="10">
        <f t="shared" si="272"/>
        <v>0</v>
      </c>
      <c r="V8706" s="20">
        <f t="shared" si="273"/>
        <v>0</v>
      </c>
    </row>
    <row r="8707" spans="1:22" outlineLevel="4" x14ac:dyDescent="0.35">
      <c r="A8707" s="6" t="s">
        <v>1200</v>
      </c>
      <c r="B8707" s="6" t="s">
        <v>1201</v>
      </c>
      <c r="C8707" s="12" t="s">
        <v>9381</v>
      </c>
      <c r="D8707" s="5" t="s">
        <v>9382</v>
      </c>
      <c r="E8707" s="6" t="s">
        <v>9382</v>
      </c>
      <c r="F8707" s="1" t="s">
        <v>4</v>
      </c>
      <c r="G8707" s="15" t="s">
        <v>1204</v>
      </c>
      <c r="H8707" s="1" t="s">
        <v>1206</v>
      </c>
      <c r="I8707" s="2" t="s">
        <v>1207</v>
      </c>
      <c r="J8707" s="6" t="s">
        <v>4</v>
      </c>
      <c r="K8707" s="6" t="s">
        <v>4</v>
      </c>
      <c r="L8707" s="6" t="s">
        <v>4</v>
      </c>
      <c r="M8707" s="6" t="s">
        <v>5</v>
      </c>
      <c r="N8707" s="6" t="s">
        <v>9384</v>
      </c>
      <c r="O8707" s="16">
        <v>44923</v>
      </c>
      <c r="P8707" s="6" t="s">
        <v>7</v>
      </c>
      <c r="Q8707" s="18">
        <v>18882.57</v>
      </c>
      <c r="R8707" s="18">
        <v>0</v>
      </c>
      <c r="S8707" s="18">
        <v>18882.57</v>
      </c>
      <c r="T8707" s="18">
        <v>0</v>
      </c>
      <c r="U8707" s="10">
        <f t="shared" ref="U8707:U8770" si="274">Q8707-R8707-S8707-T8707</f>
        <v>0</v>
      </c>
      <c r="V8707" s="20">
        <f t="shared" ref="V8707:V8770" si="275">Q8707-R8707-S8707-T8707</f>
        <v>0</v>
      </c>
    </row>
    <row r="8708" spans="1:22" outlineLevel="3" x14ac:dyDescent="0.35">
      <c r="H8708" s="14" t="s">
        <v>11554</v>
      </c>
      <c r="O8708" s="16"/>
      <c r="Q8708" s="18">
        <f>SUBTOTAL(9,Q8706:Q8707)</f>
        <v>37765.15</v>
      </c>
      <c r="R8708" s="18">
        <f>SUBTOTAL(9,R8706:R8707)</f>
        <v>0</v>
      </c>
      <c r="S8708" s="18">
        <f>SUBTOTAL(9,S8706:S8707)</f>
        <v>37765.15</v>
      </c>
      <c r="T8708" s="18">
        <f>SUBTOTAL(9,T8706:T8707)</f>
        <v>0</v>
      </c>
      <c r="U8708" s="10">
        <f t="shared" si="274"/>
        <v>0</v>
      </c>
      <c r="V8708" s="20">
        <f t="shared" si="275"/>
        <v>0</v>
      </c>
    </row>
    <row r="8709" spans="1:22" outlineLevel="2" x14ac:dyDescent="0.35">
      <c r="C8709" s="13" t="s">
        <v>11223</v>
      </c>
      <c r="O8709" s="16"/>
      <c r="Q8709" s="18">
        <f>SUBTOTAL(9,Q8706:Q8707)</f>
        <v>37765.15</v>
      </c>
      <c r="R8709" s="18">
        <f>SUBTOTAL(9,R8706:R8707)</f>
        <v>0</v>
      </c>
      <c r="S8709" s="18">
        <f>SUBTOTAL(9,S8706:S8707)</f>
        <v>37765.15</v>
      </c>
      <c r="T8709" s="18">
        <f>SUBTOTAL(9,T8706:T8707)</f>
        <v>0</v>
      </c>
      <c r="U8709" s="10">
        <f t="shared" si="274"/>
        <v>0</v>
      </c>
      <c r="V8709" s="20">
        <f t="shared" si="275"/>
        <v>0</v>
      </c>
    </row>
    <row r="8710" spans="1:22" outlineLevel="4" x14ac:dyDescent="0.35">
      <c r="A8710" s="6" t="s">
        <v>1200</v>
      </c>
      <c r="B8710" s="6" t="s">
        <v>1201</v>
      </c>
      <c r="C8710" s="12" t="s">
        <v>9385</v>
      </c>
      <c r="D8710" s="5" t="s">
        <v>9386</v>
      </c>
      <c r="E8710" s="6" t="s">
        <v>9386</v>
      </c>
      <c r="F8710" s="1" t="s">
        <v>4</v>
      </c>
      <c r="G8710" s="15" t="s">
        <v>1204</v>
      </c>
      <c r="H8710" s="1" t="s">
        <v>1206</v>
      </c>
      <c r="I8710" s="2" t="s">
        <v>1207</v>
      </c>
      <c r="J8710" s="6" t="s">
        <v>4</v>
      </c>
      <c r="K8710" s="6" t="s">
        <v>4</v>
      </c>
      <c r="L8710" s="6" t="s">
        <v>4</v>
      </c>
      <c r="M8710" s="6" t="s">
        <v>5</v>
      </c>
      <c r="N8710" s="6" t="s">
        <v>9387</v>
      </c>
      <c r="O8710" s="16">
        <v>44831</v>
      </c>
      <c r="P8710" s="6" t="s">
        <v>7</v>
      </c>
      <c r="Q8710" s="18">
        <v>14783.7</v>
      </c>
      <c r="R8710" s="18">
        <v>0</v>
      </c>
      <c r="S8710" s="18">
        <v>14783.7</v>
      </c>
      <c r="T8710" s="18">
        <v>0</v>
      </c>
      <c r="U8710" s="10">
        <f t="shared" si="274"/>
        <v>0</v>
      </c>
      <c r="V8710" s="20">
        <f t="shared" si="275"/>
        <v>0</v>
      </c>
    </row>
    <row r="8711" spans="1:22" outlineLevel="4" x14ac:dyDescent="0.35">
      <c r="A8711" s="6" t="s">
        <v>1200</v>
      </c>
      <c r="B8711" s="6" t="s">
        <v>1201</v>
      </c>
      <c r="C8711" s="12" t="s">
        <v>9385</v>
      </c>
      <c r="D8711" s="5" t="s">
        <v>9386</v>
      </c>
      <c r="E8711" s="6" t="s">
        <v>9386</v>
      </c>
      <c r="F8711" s="1" t="s">
        <v>4</v>
      </c>
      <c r="G8711" s="15" t="s">
        <v>1204</v>
      </c>
      <c r="H8711" s="1" t="s">
        <v>1206</v>
      </c>
      <c r="I8711" s="2" t="s">
        <v>1207</v>
      </c>
      <c r="J8711" s="6" t="s">
        <v>4</v>
      </c>
      <c r="K8711" s="6" t="s">
        <v>4</v>
      </c>
      <c r="L8711" s="6" t="s">
        <v>4</v>
      </c>
      <c r="M8711" s="6" t="s">
        <v>5</v>
      </c>
      <c r="N8711" s="6" t="s">
        <v>9388</v>
      </c>
      <c r="O8711" s="16">
        <v>44923</v>
      </c>
      <c r="P8711" s="6" t="s">
        <v>7</v>
      </c>
      <c r="Q8711" s="18">
        <v>14783.69</v>
      </c>
      <c r="R8711" s="18">
        <v>0</v>
      </c>
      <c r="S8711" s="18">
        <v>14783.69</v>
      </c>
      <c r="T8711" s="18">
        <v>0</v>
      </c>
      <c r="U8711" s="10">
        <f t="shared" si="274"/>
        <v>0</v>
      </c>
      <c r="V8711" s="20">
        <f t="shared" si="275"/>
        <v>0</v>
      </c>
    </row>
    <row r="8712" spans="1:22" outlineLevel="3" x14ac:dyDescent="0.35">
      <c r="H8712" s="14" t="s">
        <v>11554</v>
      </c>
      <c r="O8712" s="16"/>
      <c r="Q8712" s="18">
        <f>SUBTOTAL(9,Q8710:Q8711)</f>
        <v>29567.39</v>
      </c>
      <c r="R8712" s="18">
        <f>SUBTOTAL(9,R8710:R8711)</f>
        <v>0</v>
      </c>
      <c r="S8712" s="18">
        <f>SUBTOTAL(9,S8710:S8711)</f>
        <v>29567.39</v>
      </c>
      <c r="T8712" s="18">
        <f>SUBTOTAL(9,T8710:T8711)</f>
        <v>0</v>
      </c>
      <c r="U8712" s="10">
        <f t="shared" si="274"/>
        <v>0</v>
      </c>
      <c r="V8712" s="20">
        <f t="shared" si="275"/>
        <v>0</v>
      </c>
    </row>
    <row r="8713" spans="1:22" outlineLevel="2" x14ac:dyDescent="0.35">
      <c r="C8713" s="13" t="s">
        <v>11224</v>
      </c>
      <c r="O8713" s="16"/>
      <c r="Q8713" s="18">
        <f>SUBTOTAL(9,Q8710:Q8711)</f>
        <v>29567.39</v>
      </c>
      <c r="R8713" s="18">
        <f>SUBTOTAL(9,R8710:R8711)</f>
        <v>0</v>
      </c>
      <c r="S8713" s="18">
        <f>SUBTOTAL(9,S8710:S8711)</f>
        <v>29567.39</v>
      </c>
      <c r="T8713" s="18">
        <f>SUBTOTAL(9,T8710:T8711)</f>
        <v>0</v>
      </c>
      <c r="U8713" s="10">
        <f t="shared" si="274"/>
        <v>0</v>
      </c>
      <c r="V8713" s="20">
        <f t="shared" si="275"/>
        <v>0</v>
      </c>
    </row>
    <row r="8714" spans="1:22" outlineLevel="4" x14ac:dyDescent="0.35">
      <c r="A8714" s="6" t="s">
        <v>1200</v>
      </c>
      <c r="B8714" s="6" t="s">
        <v>1201</v>
      </c>
      <c r="C8714" s="12" t="s">
        <v>9389</v>
      </c>
      <c r="D8714" s="5" t="s">
        <v>9390</v>
      </c>
      <c r="E8714" s="6" t="s">
        <v>9390</v>
      </c>
      <c r="F8714" s="1" t="s">
        <v>4</v>
      </c>
      <c r="G8714" s="15" t="s">
        <v>1204</v>
      </c>
      <c r="H8714" s="1" t="s">
        <v>1206</v>
      </c>
      <c r="I8714" s="2" t="s">
        <v>1207</v>
      </c>
      <c r="J8714" s="6" t="s">
        <v>4</v>
      </c>
      <c r="K8714" s="6" t="s">
        <v>4</v>
      </c>
      <c r="L8714" s="6" t="s">
        <v>4</v>
      </c>
      <c r="M8714" s="6" t="s">
        <v>5</v>
      </c>
      <c r="N8714" s="6" t="s">
        <v>9391</v>
      </c>
      <c r="O8714" s="16">
        <v>44831</v>
      </c>
      <c r="P8714" s="6" t="s">
        <v>7</v>
      </c>
      <c r="Q8714" s="18">
        <v>20722.41</v>
      </c>
      <c r="R8714" s="18">
        <v>0</v>
      </c>
      <c r="S8714" s="18">
        <v>20722.41</v>
      </c>
      <c r="T8714" s="18">
        <v>0</v>
      </c>
      <c r="U8714" s="10">
        <f t="shared" si="274"/>
        <v>0</v>
      </c>
      <c r="V8714" s="20">
        <f t="shared" si="275"/>
        <v>0</v>
      </c>
    </row>
    <row r="8715" spans="1:22" outlineLevel="4" x14ac:dyDescent="0.35">
      <c r="A8715" s="6" t="s">
        <v>1200</v>
      </c>
      <c r="B8715" s="6" t="s">
        <v>1201</v>
      </c>
      <c r="C8715" s="12" t="s">
        <v>9389</v>
      </c>
      <c r="D8715" s="5" t="s">
        <v>9390</v>
      </c>
      <c r="E8715" s="6" t="s">
        <v>9390</v>
      </c>
      <c r="F8715" s="1" t="s">
        <v>4</v>
      </c>
      <c r="G8715" s="15" t="s">
        <v>1204</v>
      </c>
      <c r="H8715" s="1" t="s">
        <v>1206</v>
      </c>
      <c r="I8715" s="2" t="s">
        <v>1207</v>
      </c>
      <c r="J8715" s="6" t="s">
        <v>4</v>
      </c>
      <c r="K8715" s="6" t="s">
        <v>4</v>
      </c>
      <c r="L8715" s="6" t="s">
        <v>4</v>
      </c>
      <c r="M8715" s="6" t="s">
        <v>5</v>
      </c>
      <c r="N8715" s="6" t="s">
        <v>9392</v>
      </c>
      <c r="O8715" s="16">
        <v>44923</v>
      </c>
      <c r="P8715" s="6" t="s">
        <v>7</v>
      </c>
      <c r="Q8715" s="18">
        <v>20722.400000000001</v>
      </c>
      <c r="R8715" s="18">
        <v>0</v>
      </c>
      <c r="S8715" s="18">
        <v>20722.400000000001</v>
      </c>
      <c r="T8715" s="18">
        <v>0</v>
      </c>
      <c r="U8715" s="10">
        <f t="shared" si="274"/>
        <v>0</v>
      </c>
      <c r="V8715" s="20">
        <f t="shared" si="275"/>
        <v>0</v>
      </c>
    </row>
    <row r="8716" spans="1:22" outlineLevel="3" x14ac:dyDescent="0.35">
      <c r="H8716" s="14" t="s">
        <v>11554</v>
      </c>
      <c r="O8716" s="16"/>
      <c r="Q8716" s="18">
        <f>SUBTOTAL(9,Q8714:Q8715)</f>
        <v>41444.81</v>
      </c>
      <c r="R8716" s="18">
        <f>SUBTOTAL(9,R8714:R8715)</f>
        <v>0</v>
      </c>
      <c r="S8716" s="18">
        <f>SUBTOTAL(9,S8714:S8715)</f>
        <v>41444.81</v>
      </c>
      <c r="T8716" s="18">
        <f>SUBTOTAL(9,T8714:T8715)</f>
        <v>0</v>
      </c>
      <c r="U8716" s="10">
        <f t="shared" si="274"/>
        <v>0</v>
      </c>
      <c r="V8716" s="20">
        <f t="shared" si="275"/>
        <v>0</v>
      </c>
    </row>
    <row r="8717" spans="1:22" outlineLevel="2" x14ac:dyDescent="0.35">
      <c r="C8717" s="13" t="s">
        <v>11225</v>
      </c>
      <c r="O8717" s="16"/>
      <c r="Q8717" s="18">
        <f>SUBTOTAL(9,Q8714:Q8715)</f>
        <v>41444.81</v>
      </c>
      <c r="R8717" s="18">
        <f>SUBTOTAL(9,R8714:R8715)</f>
        <v>0</v>
      </c>
      <c r="S8717" s="18">
        <f>SUBTOTAL(9,S8714:S8715)</f>
        <v>41444.81</v>
      </c>
      <c r="T8717" s="18">
        <f>SUBTOTAL(9,T8714:T8715)</f>
        <v>0</v>
      </c>
      <c r="U8717" s="10">
        <f t="shared" si="274"/>
        <v>0</v>
      </c>
      <c r="V8717" s="20">
        <f t="shared" si="275"/>
        <v>0</v>
      </c>
    </row>
    <row r="8718" spans="1:22" outlineLevel="4" x14ac:dyDescent="0.35">
      <c r="A8718" s="6" t="s">
        <v>1200</v>
      </c>
      <c r="B8718" s="6" t="s">
        <v>1201</v>
      </c>
      <c r="C8718" s="12" t="s">
        <v>9393</v>
      </c>
      <c r="D8718" s="5" t="s">
        <v>9394</v>
      </c>
      <c r="E8718" s="6" t="s">
        <v>9394</v>
      </c>
      <c r="F8718" s="1" t="s">
        <v>4</v>
      </c>
      <c r="G8718" s="15" t="s">
        <v>1204</v>
      </c>
      <c r="H8718" s="1" t="s">
        <v>1206</v>
      </c>
      <c r="I8718" s="2" t="s">
        <v>1207</v>
      </c>
      <c r="J8718" s="6" t="s">
        <v>4</v>
      </c>
      <c r="K8718" s="6" t="s">
        <v>4</v>
      </c>
      <c r="L8718" s="6" t="s">
        <v>4</v>
      </c>
      <c r="M8718" s="6" t="s">
        <v>5</v>
      </c>
      <c r="N8718" s="6" t="s">
        <v>9395</v>
      </c>
      <c r="O8718" s="16">
        <v>44831</v>
      </c>
      <c r="P8718" s="6" t="s">
        <v>7</v>
      </c>
      <c r="Q8718" s="18">
        <v>3376.02</v>
      </c>
      <c r="R8718" s="18">
        <v>0</v>
      </c>
      <c r="S8718" s="18">
        <v>3376.02</v>
      </c>
      <c r="T8718" s="18">
        <v>0</v>
      </c>
      <c r="U8718" s="10">
        <f t="shared" si="274"/>
        <v>0</v>
      </c>
      <c r="V8718" s="20">
        <f t="shared" si="275"/>
        <v>0</v>
      </c>
    </row>
    <row r="8719" spans="1:22" outlineLevel="4" x14ac:dyDescent="0.35">
      <c r="A8719" s="6" t="s">
        <v>1200</v>
      </c>
      <c r="B8719" s="6" t="s">
        <v>1201</v>
      </c>
      <c r="C8719" s="12" t="s">
        <v>9393</v>
      </c>
      <c r="D8719" s="5" t="s">
        <v>9394</v>
      </c>
      <c r="E8719" s="6" t="s">
        <v>9394</v>
      </c>
      <c r="F8719" s="1" t="s">
        <v>4</v>
      </c>
      <c r="G8719" s="15" t="s">
        <v>1204</v>
      </c>
      <c r="H8719" s="1" t="s">
        <v>1206</v>
      </c>
      <c r="I8719" s="2" t="s">
        <v>1207</v>
      </c>
      <c r="J8719" s="6" t="s">
        <v>4</v>
      </c>
      <c r="K8719" s="6" t="s">
        <v>4</v>
      </c>
      <c r="L8719" s="6" t="s">
        <v>4</v>
      </c>
      <c r="M8719" s="6" t="s">
        <v>5</v>
      </c>
      <c r="N8719" s="6" t="s">
        <v>9396</v>
      </c>
      <c r="O8719" s="16">
        <v>44923</v>
      </c>
      <c r="P8719" s="6" t="s">
        <v>7</v>
      </c>
      <c r="Q8719" s="18">
        <v>3376.02</v>
      </c>
      <c r="R8719" s="18">
        <v>0</v>
      </c>
      <c r="S8719" s="18">
        <v>3376.02</v>
      </c>
      <c r="T8719" s="18">
        <v>0</v>
      </c>
      <c r="U8719" s="10">
        <f t="shared" si="274"/>
        <v>0</v>
      </c>
      <c r="V8719" s="20">
        <f t="shared" si="275"/>
        <v>0</v>
      </c>
    </row>
    <row r="8720" spans="1:22" outlineLevel="3" x14ac:dyDescent="0.35">
      <c r="H8720" s="14" t="s">
        <v>11554</v>
      </c>
      <c r="O8720" s="16"/>
      <c r="Q8720" s="18">
        <f>SUBTOTAL(9,Q8718:Q8719)</f>
        <v>6752.04</v>
      </c>
      <c r="R8720" s="18">
        <f>SUBTOTAL(9,R8718:R8719)</f>
        <v>0</v>
      </c>
      <c r="S8720" s="18">
        <f>SUBTOTAL(9,S8718:S8719)</f>
        <v>6752.04</v>
      </c>
      <c r="T8720" s="18">
        <f>SUBTOTAL(9,T8718:T8719)</f>
        <v>0</v>
      </c>
      <c r="U8720" s="10">
        <f t="shared" si="274"/>
        <v>0</v>
      </c>
      <c r="V8720" s="20">
        <f t="shared" si="275"/>
        <v>0</v>
      </c>
    </row>
    <row r="8721" spans="1:22" outlineLevel="2" x14ac:dyDescent="0.35">
      <c r="C8721" s="13" t="s">
        <v>11226</v>
      </c>
      <c r="O8721" s="16"/>
      <c r="Q8721" s="18">
        <f>SUBTOTAL(9,Q8718:Q8719)</f>
        <v>6752.04</v>
      </c>
      <c r="R8721" s="18">
        <f>SUBTOTAL(9,R8718:R8719)</f>
        <v>0</v>
      </c>
      <c r="S8721" s="18">
        <f>SUBTOTAL(9,S8718:S8719)</f>
        <v>6752.04</v>
      </c>
      <c r="T8721" s="18">
        <f>SUBTOTAL(9,T8718:T8719)</f>
        <v>0</v>
      </c>
      <c r="U8721" s="10">
        <f t="shared" si="274"/>
        <v>0</v>
      </c>
      <c r="V8721" s="20">
        <f t="shared" si="275"/>
        <v>0</v>
      </c>
    </row>
    <row r="8722" spans="1:22" outlineLevel="4" x14ac:dyDescent="0.35">
      <c r="A8722" s="6" t="s">
        <v>1200</v>
      </c>
      <c r="B8722" s="6" t="s">
        <v>1201</v>
      </c>
      <c r="C8722" s="12" t="s">
        <v>9397</v>
      </c>
      <c r="D8722" s="5" t="s">
        <v>9398</v>
      </c>
      <c r="E8722" s="6" t="s">
        <v>9398</v>
      </c>
      <c r="F8722" s="1" t="s">
        <v>4</v>
      </c>
      <c r="G8722" s="15" t="s">
        <v>1204</v>
      </c>
      <c r="H8722" s="1" t="s">
        <v>1206</v>
      </c>
      <c r="I8722" s="2" t="s">
        <v>1207</v>
      </c>
      <c r="J8722" s="6" t="s">
        <v>4</v>
      </c>
      <c r="K8722" s="6" t="s">
        <v>4</v>
      </c>
      <c r="L8722" s="6" t="s">
        <v>4</v>
      </c>
      <c r="M8722" s="6" t="s">
        <v>5</v>
      </c>
      <c r="N8722" s="6" t="s">
        <v>9399</v>
      </c>
      <c r="O8722" s="16">
        <v>44831</v>
      </c>
      <c r="P8722" s="6" t="s">
        <v>7</v>
      </c>
      <c r="Q8722" s="18">
        <v>6424.86</v>
      </c>
      <c r="R8722" s="18">
        <v>0</v>
      </c>
      <c r="S8722" s="18">
        <v>6424.86</v>
      </c>
      <c r="T8722" s="18">
        <v>0</v>
      </c>
      <c r="U8722" s="10">
        <f t="shared" si="274"/>
        <v>0</v>
      </c>
      <c r="V8722" s="20">
        <f t="shared" si="275"/>
        <v>0</v>
      </c>
    </row>
    <row r="8723" spans="1:22" outlineLevel="4" x14ac:dyDescent="0.35">
      <c r="A8723" s="6" t="s">
        <v>1200</v>
      </c>
      <c r="B8723" s="6" t="s">
        <v>1201</v>
      </c>
      <c r="C8723" s="12" t="s">
        <v>9397</v>
      </c>
      <c r="D8723" s="5" t="s">
        <v>9398</v>
      </c>
      <c r="E8723" s="6" t="s">
        <v>9398</v>
      </c>
      <c r="F8723" s="1" t="s">
        <v>4</v>
      </c>
      <c r="G8723" s="15" t="s">
        <v>1204</v>
      </c>
      <c r="H8723" s="1" t="s">
        <v>1206</v>
      </c>
      <c r="I8723" s="2" t="s">
        <v>1207</v>
      </c>
      <c r="J8723" s="6" t="s">
        <v>4</v>
      </c>
      <c r="K8723" s="6" t="s">
        <v>4</v>
      </c>
      <c r="L8723" s="6" t="s">
        <v>4</v>
      </c>
      <c r="M8723" s="6" t="s">
        <v>5</v>
      </c>
      <c r="N8723" s="6" t="s">
        <v>9400</v>
      </c>
      <c r="O8723" s="16">
        <v>44923</v>
      </c>
      <c r="P8723" s="6" t="s">
        <v>7</v>
      </c>
      <c r="Q8723" s="18">
        <v>6424.86</v>
      </c>
      <c r="R8723" s="18">
        <v>0</v>
      </c>
      <c r="S8723" s="18">
        <v>6424.86</v>
      </c>
      <c r="T8723" s="18">
        <v>0</v>
      </c>
      <c r="U8723" s="10">
        <f t="shared" si="274"/>
        <v>0</v>
      </c>
      <c r="V8723" s="20">
        <f t="shared" si="275"/>
        <v>0</v>
      </c>
    </row>
    <row r="8724" spans="1:22" outlineLevel="3" x14ac:dyDescent="0.35">
      <c r="H8724" s="14" t="s">
        <v>11554</v>
      </c>
      <c r="O8724" s="16"/>
      <c r="Q8724" s="18">
        <f>SUBTOTAL(9,Q8722:Q8723)</f>
        <v>12849.72</v>
      </c>
      <c r="R8724" s="18">
        <f>SUBTOTAL(9,R8722:R8723)</f>
        <v>0</v>
      </c>
      <c r="S8724" s="18">
        <f>SUBTOTAL(9,S8722:S8723)</f>
        <v>12849.72</v>
      </c>
      <c r="T8724" s="18">
        <f>SUBTOTAL(9,T8722:T8723)</f>
        <v>0</v>
      </c>
      <c r="U8724" s="10">
        <f t="shared" si="274"/>
        <v>0</v>
      </c>
      <c r="V8724" s="20">
        <f t="shared" si="275"/>
        <v>0</v>
      </c>
    </row>
    <row r="8725" spans="1:22" outlineLevel="2" x14ac:dyDescent="0.35">
      <c r="C8725" s="13" t="s">
        <v>11227</v>
      </c>
      <c r="O8725" s="16"/>
      <c r="Q8725" s="18">
        <f>SUBTOTAL(9,Q8722:Q8723)</f>
        <v>12849.72</v>
      </c>
      <c r="R8725" s="18">
        <f>SUBTOTAL(9,R8722:R8723)</f>
        <v>0</v>
      </c>
      <c r="S8725" s="18">
        <f>SUBTOTAL(9,S8722:S8723)</f>
        <v>12849.72</v>
      </c>
      <c r="T8725" s="18">
        <f>SUBTOTAL(9,T8722:T8723)</f>
        <v>0</v>
      </c>
      <c r="U8725" s="10">
        <f t="shared" si="274"/>
        <v>0</v>
      </c>
      <c r="V8725" s="20">
        <f t="shared" si="275"/>
        <v>0</v>
      </c>
    </row>
    <row r="8726" spans="1:22" outlineLevel="4" x14ac:dyDescent="0.35">
      <c r="A8726" s="6" t="s">
        <v>1200</v>
      </c>
      <c r="B8726" s="6" t="s">
        <v>1201</v>
      </c>
      <c r="C8726" s="12" t="s">
        <v>9401</v>
      </c>
      <c r="D8726" s="5" t="s">
        <v>9402</v>
      </c>
      <c r="E8726" s="6" t="s">
        <v>9402</v>
      </c>
      <c r="F8726" s="1" t="s">
        <v>4</v>
      </c>
      <c r="G8726" s="15" t="s">
        <v>1204</v>
      </c>
      <c r="H8726" s="1" t="s">
        <v>1206</v>
      </c>
      <c r="I8726" s="2" t="s">
        <v>1207</v>
      </c>
      <c r="J8726" s="6" t="s">
        <v>4</v>
      </c>
      <c r="K8726" s="6" t="s">
        <v>4</v>
      </c>
      <c r="L8726" s="6" t="s">
        <v>4</v>
      </c>
      <c r="M8726" s="6" t="s">
        <v>5</v>
      </c>
      <c r="N8726" s="6" t="s">
        <v>9403</v>
      </c>
      <c r="O8726" s="16">
        <v>44831</v>
      </c>
      <c r="P8726" s="6" t="s">
        <v>7</v>
      </c>
      <c r="Q8726" s="18">
        <v>80267.289999999994</v>
      </c>
      <c r="R8726" s="18">
        <v>0</v>
      </c>
      <c r="S8726" s="18">
        <v>80267.289999999994</v>
      </c>
      <c r="T8726" s="18">
        <v>0</v>
      </c>
      <c r="U8726" s="10">
        <f t="shared" si="274"/>
        <v>0</v>
      </c>
      <c r="V8726" s="20">
        <f t="shared" si="275"/>
        <v>0</v>
      </c>
    </row>
    <row r="8727" spans="1:22" outlineLevel="4" x14ac:dyDescent="0.35">
      <c r="A8727" s="6" t="s">
        <v>1200</v>
      </c>
      <c r="B8727" s="6" t="s">
        <v>1201</v>
      </c>
      <c r="C8727" s="12" t="s">
        <v>9401</v>
      </c>
      <c r="D8727" s="5" t="s">
        <v>9402</v>
      </c>
      <c r="E8727" s="6" t="s">
        <v>9402</v>
      </c>
      <c r="F8727" s="1" t="s">
        <v>4</v>
      </c>
      <c r="G8727" s="15" t="s">
        <v>1204</v>
      </c>
      <c r="H8727" s="1" t="s">
        <v>1206</v>
      </c>
      <c r="I8727" s="2" t="s">
        <v>1207</v>
      </c>
      <c r="J8727" s="6" t="s">
        <v>4</v>
      </c>
      <c r="K8727" s="6" t="s">
        <v>4</v>
      </c>
      <c r="L8727" s="6" t="s">
        <v>4</v>
      </c>
      <c r="M8727" s="6" t="s">
        <v>5</v>
      </c>
      <c r="N8727" s="6" t="s">
        <v>9404</v>
      </c>
      <c r="O8727" s="16">
        <v>44923</v>
      </c>
      <c r="P8727" s="6" t="s">
        <v>7</v>
      </c>
      <c r="Q8727" s="18">
        <v>80267.27</v>
      </c>
      <c r="R8727" s="18">
        <v>0</v>
      </c>
      <c r="S8727" s="18">
        <v>80267.27</v>
      </c>
      <c r="T8727" s="18">
        <v>0</v>
      </c>
      <c r="U8727" s="10">
        <f t="shared" si="274"/>
        <v>0</v>
      </c>
      <c r="V8727" s="20">
        <f t="shared" si="275"/>
        <v>0</v>
      </c>
    </row>
    <row r="8728" spans="1:22" outlineLevel="3" x14ac:dyDescent="0.35">
      <c r="H8728" s="14" t="s">
        <v>11554</v>
      </c>
      <c r="O8728" s="16"/>
      <c r="Q8728" s="18">
        <f>SUBTOTAL(9,Q8726:Q8727)</f>
        <v>160534.56</v>
      </c>
      <c r="R8728" s="18">
        <f>SUBTOTAL(9,R8726:R8727)</f>
        <v>0</v>
      </c>
      <c r="S8728" s="18">
        <f>SUBTOTAL(9,S8726:S8727)</f>
        <v>160534.56</v>
      </c>
      <c r="T8728" s="18">
        <f>SUBTOTAL(9,T8726:T8727)</f>
        <v>0</v>
      </c>
      <c r="U8728" s="10">
        <f t="shared" si="274"/>
        <v>0</v>
      </c>
      <c r="V8728" s="20">
        <f t="shared" si="275"/>
        <v>0</v>
      </c>
    </row>
    <row r="8729" spans="1:22" outlineLevel="2" x14ac:dyDescent="0.35">
      <c r="C8729" s="13" t="s">
        <v>11228</v>
      </c>
      <c r="O8729" s="16"/>
      <c r="Q8729" s="18">
        <f>SUBTOTAL(9,Q8726:Q8727)</f>
        <v>160534.56</v>
      </c>
      <c r="R8729" s="18">
        <f>SUBTOTAL(9,R8726:R8727)</f>
        <v>0</v>
      </c>
      <c r="S8729" s="18">
        <f>SUBTOTAL(9,S8726:S8727)</f>
        <v>160534.56</v>
      </c>
      <c r="T8729" s="18">
        <f>SUBTOTAL(9,T8726:T8727)</f>
        <v>0</v>
      </c>
      <c r="U8729" s="10">
        <f t="shared" si="274"/>
        <v>0</v>
      </c>
      <c r="V8729" s="20">
        <f t="shared" si="275"/>
        <v>0</v>
      </c>
    </row>
    <row r="8730" spans="1:22" outlineLevel="4" x14ac:dyDescent="0.35">
      <c r="A8730" s="6" t="s">
        <v>1200</v>
      </c>
      <c r="B8730" s="6" t="s">
        <v>1201</v>
      </c>
      <c r="C8730" s="12" t="s">
        <v>9405</v>
      </c>
      <c r="D8730" s="5" t="s">
        <v>9406</v>
      </c>
      <c r="E8730" s="6" t="s">
        <v>9406</v>
      </c>
      <c r="F8730" s="1" t="s">
        <v>4</v>
      </c>
      <c r="G8730" s="15" t="s">
        <v>1204</v>
      </c>
      <c r="H8730" s="1" t="s">
        <v>1206</v>
      </c>
      <c r="I8730" s="2" t="s">
        <v>1207</v>
      </c>
      <c r="J8730" s="6" t="s">
        <v>4</v>
      </c>
      <c r="K8730" s="6" t="s">
        <v>4</v>
      </c>
      <c r="L8730" s="6" t="s">
        <v>4</v>
      </c>
      <c r="M8730" s="6" t="s">
        <v>5</v>
      </c>
      <c r="N8730" s="6" t="s">
        <v>9407</v>
      </c>
      <c r="O8730" s="16">
        <v>44831</v>
      </c>
      <c r="P8730" s="6" t="s">
        <v>7</v>
      </c>
      <c r="Q8730" s="18">
        <v>64201.63</v>
      </c>
      <c r="R8730" s="18">
        <v>0</v>
      </c>
      <c r="S8730" s="18">
        <v>64201.63</v>
      </c>
      <c r="T8730" s="18">
        <v>0</v>
      </c>
      <c r="U8730" s="10">
        <f t="shared" si="274"/>
        <v>0</v>
      </c>
      <c r="V8730" s="20">
        <f t="shared" si="275"/>
        <v>0</v>
      </c>
    </row>
    <row r="8731" spans="1:22" outlineLevel="4" x14ac:dyDescent="0.35">
      <c r="A8731" s="6" t="s">
        <v>1200</v>
      </c>
      <c r="B8731" s="6" t="s">
        <v>1201</v>
      </c>
      <c r="C8731" s="12" t="s">
        <v>9405</v>
      </c>
      <c r="D8731" s="5" t="s">
        <v>9406</v>
      </c>
      <c r="E8731" s="6" t="s">
        <v>9406</v>
      </c>
      <c r="F8731" s="1" t="s">
        <v>4</v>
      </c>
      <c r="G8731" s="15" t="s">
        <v>1204</v>
      </c>
      <c r="H8731" s="1" t="s">
        <v>1206</v>
      </c>
      <c r="I8731" s="2" t="s">
        <v>1207</v>
      </c>
      <c r="J8731" s="6" t="s">
        <v>4</v>
      </c>
      <c r="K8731" s="6" t="s">
        <v>4</v>
      </c>
      <c r="L8731" s="6" t="s">
        <v>4</v>
      </c>
      <c r="M8731" s="6" t="s">
        <v>5</v>
      </c>
      <c r="N8731" s="6" t="s">
        <v>9408</v>
      </c>
      <c r="O8731" s="16">
        <v>44923</v>
      </c>
      <c r="P8731" s="6" t="s">
        <v>7</v>
      </c>
      <c r="Q8731" s="18">
        <v>64201.62</v>
      </c>
      <c r="R8731" s="18">
        <v>0</v>
      </c>
      <c r="S8731" s="18">
        <v>64201.62</v>
      </c>
      <c r="T8731" s="18">
        <v>0</v>
      </c>
      <c r="U8731" s="10">
        <f t="shared" si="274"/>
        <v>0</v>
      </c>
      <c r="V8731" s="20">
        <f t="shared" si="275"/>
        <v>0</v>
      </c>
    </row>
    <row r="8732" spans="1:22" outlineLevel="3" x14ac:dyDescent="0.35">
      <c r="H8732" s="14" t="s">
        <v>11554</v>
      </c>
      <c r="O8732" s="16"/>
      <c r="Q8732" s="18">
        <f>SUBTOTAL(9,Q8730:Q8731)</f>
        <v>128403.25</v>
      </c>
      <c r="R8732" s="18">
        <f>SUBTOTAL(9,R8730:R8731)</f>
        <v>0</v>
      </c>
      <c r="S8732" s="18">
        <f>SUBTOTAL(9,S8730:S8731)</f>
        <v>128403.25</v>
      </c>
      <c r="T8732" s="18">
        <f>SUBTOTAL(9,T8730:T8731)</f>
        <v>0</v>
      </c>
      <c r="U8732" s="10">
        <f t="shared" si="274"/>
        <v>0</v>
      </c>
      <c r="V8732" s="20">
        <f t="shared" si="275"/>
        <v>0</v>
      </c>
    </row>
    <row r="8733" spans="1:22" ht="29" outlineLevel="4" x14ac:dyDescent="0.35">
      <c r="A8733" s="6" t="s">
        <v>743</v>
      </c>
      <c r="B8733" s="6" t="s">
        <v>744</v>
      </c>
      <c r="C8733" s="12" t="s">
        <v>9405</v>
      </c>
      <c r="D8733" s="5" t="s">
        <v>9409</v>
      </c>
      <c r="E8733" s="6" t="s">
        <v>9409</v>
      </c>
      <c r="F8733" s="1" t="s">
        <v>4</v>
      </c>
      <c r="G8733" s="15" t="s">
        <v>1204</v>
      </c>
      <c r="H8733" s="1" t="s">
        <v>9413</v>
      </c>
      <c r="I8733" s="2" t="s">
        <v>9414</v>
      </c>
      <c r="J8733" s="6" t="s">
        <v>9410</v>
      </c>
      <c r="K8733" s="6" t="s">
        <v>4</v>
      </c>
      <c r="L8733" s="6" t="s">
        <v>4</v>
      </c>
      <c r="M8733" s="6" t="s">
        <v>5</v>
      </c>
      <c r="N8733" s="6" t="s">
        <v>9411</v>
      </c>
      <c r="O8733" s="16">
        <v>44753</v>
      </c>
      <c r="P8733" s="6" t="s">
        <v>9412</v>
      </c>
      <c r="Q8733" s="18">
        <v>60670</v>
      </c>
      <c r="R8733" s="18">
        <v>0</v>
      </c>
      <c r="S8733" s="18">
        <v>60670</v>
      </c>
      <c r="T8733" s="18">
        <v>0</v>
      </c>
      <c r="U8733" s="10">
        <f t="shared" si="274"/>
        <v>0</v>
      </c>
      <c r="V8733" s="20">
        <f t="shared" si="275"/>
        <v>0</v>
      </c>
    </row>
    <row r="8734" spans="1:22" outlineLevel="3" x14ac:dyDescent="0.35">
      <c r="H8734" s="14" t="s">
        <v>12739</v>
      </c>
      <c r="O8734" s="16"/>
      <c r="Q8734" s="18">
        <f>SUBTOTAL(9,Q8733:Q8733)</f>
        <v>60670</v>
      </c>
      <c r="R8734" s="18">
        <f>SUBTOTAL(9,R8733:R8733)</f>
        <v>0</v>
      </c>
      <c r="S8734" s="18">
        <f>SUBTOTAL(9,S8733:S8733)</f>
        <v>60670</v>
      </c>
      <c r="T8734" s="18">
        <f>SUBTOTAL(9,T8733:T8733)</f>
        <v>0</v>
      </c>
      <c r="U8734" s="10">
        <f t="shared" si="274"/>
        <v>0</v>
      </c>
      <c r="V8734" s="20">
        <f t="shared" si="275"/>
        <v>0</v>
      </c>
    </row>
    <row r="8735" spans="1:22" outlineLevel="2" x14ac:dyDescent="0.35">
      <c r="C8735" s="13" t="s">
        <v>11229</v>
      </c>
      <c r="O8735" s="16"/>
      <c r="Q8735" s="18">
        <f>SUBTOTAL(9,Q8730:Q8733)</f>
        <v>189073.25</v>
      </c>
      <c r="R8735" s="18">
        <f>SUBTOTAL(9,R8730:R8733)</f>
        <v>0</v>
      </c>
      <c r="S8735" s="18">
        <f>SUBTOTAL(9,S8730:S8733)</f>
        <v>189073.25</v>
      </c>
      <c r="T8735" s="18">
        <f>SUBTOTAL(9,T8730:T8733)</f>
        <v>0</v>
      </c>
      <c r="U8735" s="10">
        <f t="shared" si="274"/>
        <v>0</v>
      </c>
      <c r="V8735" s="20">
        <f t="shared" si="275"/>
        <v>0</v>
      </c>
    </row>
    <row r="8736" spans="1:22" outlineLevel="4" x14ac:dyDescent="0.35">
      <c r="A8736" s="6" t="s">
        <v>1200</v>
      </c>
      <c r="B8736" s="6" t="s">
        <v>1201</v>
      </c>
      <c r="C8736" s="12" t="s">
        <v>9415</v>
      </c>
      <c r="D8736" s="5" t="s">
        <v>9416</v>
      </c>
      <c r="E8736" s="6" t="s">
        <v>9416</v>
      </c>
      <c r="F8736" s="1" t="s">
        <v>4</v>
      </c>
      <c r="G8736" s="15" t="s">
        <v>1204</v>
      </c>
      <c r="H8736" s="1" t="s">
        <v>1206</v>
      </c>
      <c r="I8736" s="2" t="s">
        <v>1207</v>
      </c>
      <c r="J8736" s="6" t="s">
        <v>4</v>
      </c>
      <c r="K8736" s="6" t="s">
        <v>4</v>
      </c>
      <c r="L8736" s="6" t="s">
        <v>4</v>
      </c>
      <c r="M8736" s="6" t="s">
        <v>5</v>
      </c>
      <c r="N8736" s="6" t="s">
        <v>9417</v>
      </c>
      <c r="O8736" s="16">
        <v>44831</v>
      </c>
      <c r="P8736" s="6" t="s">
        <v>7</v>
      </c>
      <c r="Q8736" s="18">
        <v>55042.07</v>
      </c>
      <c r="R8736" s="18">
        <v>0</v>
      </c>
      <c r="S8736" s="18">
        <v>55042.07</v>
      </c>
      <c r="T8736" s="18">
        <v>0</v>
      </c>
      <c r="U8736" s="10">
        <f t="shared" si="274"/>
        <v>0</v>
      </c>
      <c r="V8736" s="20">
        <f t="shared" si="275"/>
        <v>0</v>
      </c>
    </row>
    <row r="8737" spans="1:22" outlineLevel="4" x14ac:dyDescent="0.35">
      <c r="A8737" s="6" t="s">
        <v>1200</v>
      </c>
      <c r="B8737" s="6" t="s">
        <v>1201</v>
      </c>
      <c r="C8737" s="12" t="s">
        <v>9415</v>
      </c>
      <c r="D8737" s="5" t="s">
        <v>9416</v>
      </c>
      <c r="E8737" s="6" t="s">
        <v>9416</v>
      </c>
      <c r="F8737" s="1" t="s">
        <v>4</v>
      </c>
      <c r="G8737" s="15" t="s">
        <v>1204</v>
      </c>
      <c r="H8737" s="1" t="s">
        <v>1206</v>
      </c>
      <c r="I8737" s="2" t="s">
        <v>1207</v>
      </c>
      <c r="J8737" s="6" t="s">
        <v>4</v>
      </c>
      <c r="K8737" s="6" t="s">
        <v>4</v>
      </c>
      <c r="L8737" s="6" t="s">
        <v>4</v>
      </c>
      <c r="M8737" s="6" t="s">
        <v>5</v>
      </c>
      <c r="N8737" s="6" t="s">
        <v>9418</v>
      </c>
      <c r="O8737" s="16">
        <v>44923</v>
      </c>
      <c r="P8737" s="6" t="s">
        <v>7</v>
      </c>
      <c r="Q8737" s="18">
        <v>55042.05</v>
      </c>
      <c r="R8737" s="18">
        <v>0</v>
      </c>
      <c r="S8737" s="18">
        <v>55042.05</v>
      </c>
      <c r="T8737" s="18">
        <v>0</v>
      </c>
      <c r="U8737" s="10">
        <f t="shared" si="274"/>
        <v>0</v>
      </c>
      <c r="V8737" s="20">
        <f t="shared" si="275"/>
        <v>0</v>
      </c>
    </row>
    <row r="8738" spans="1:22" outlineLevel="3" x14ac:dyDescent="0.35">
      <c r="H8738" s="14" t="s">
        <v>11554</v>
      </c>
      <c r="O8738" s="16"/>
      <c r="Q8738" s="18">
        <f>SUBTOTAL(9,Q8736:Q8737)</f>
        <v>110084.12</v>
      </c>
      <c r="R8738" s="18">
        <f>SUBTOTAL(9,R8736:R8737)</f>
        <v>0</v>
      </c>
      <c r="S8738" s="18">
        <f>SUBTOTAL(9,S8736:S8737)</f>
        <v>110084.12</v>
      </c>
      <c r="T8738" s="18">
        <f>SUBTOTAL(9,T8736:T8737)</f>
        <v>0</v>
      </c>
      <c r="U8738" s="10">
        <f t="shared" si="274"/>
        <v>0</v>
      </c>
      <c r="V8738" s="20">
        <f t="shared" si="275"/>
        <v>0</v>
      </c>
    </row>
    <row r="8739" spans="1:22" outlineLevel="2" x14ac:dyDescent="0.35">
      <c r="C8739" s="13" t="s">
        <v>11230</v>
      </c>
      <c r="O8739" s="16"/>
      <c r="Q8739" s="18">
        <f>SUBTOTAL(9,Q8736:Q8737)</f>
        <v>110084.12</v>
      </c>
      <c r="R8739" s="18">
        <f>SUBTOTAL(9,R8736:R8737)</f>
        <v>0</v>
      </c>
      <c r="S8739" s="18">
        <f>SUBTOTAL(9,S8736:S8737)</f>
        <v>110084.12</v>
      </c>
      <c r="T8739" s="18">
        <f>SUBTOTAL(9,T8736:T8737)</f>
        <v>0</v>
      </c>
      <c r="U8739" s="10">
        <f t="shared" si="274"/>
        <v>0</v>
      </c>
      <c r="V8739" s="20">
        <f t="shared" si="275"/>
        <v>0</v>
      </c>
    </row>
    <row r="8740" spans="1:22" outlineLevel="4" x14ac:dyDescent="0.35">
      <c r="A8740" s="6" t="s">
        <v>1200</v>
      </c>
      <c r="B8740" s="6" t="s">
        <v>1201</v>
      </c>
      <c r="C8740" s="12" t="s">
        <v>9419</v>
      </c>
      <c r="D8740" s="5" t="s">
        <v>9420</v>
      </c>
      <c r="E8740" s="6" t="s">
        <v>9420</v>
      </c>
      <c r="F8740" s="1" t="s">
        <v>4</v>
      </c>
      <c r="G8740" s="15" t="s">
        <v>1204</v>
      </c>
      <c r="H8740" s="1" t="s">
        <v>1206</v>
      </c>
      <c r="I8740" s="2" t="s">
        <v>1207</v>
      </c>
      <c r="J8740" s="6" t="s">
        <v>4</v>
      </c>
      <c r="K8740" s="6" t="s">
        <v>4</v>
      </c>
      <c r="L8740" s="6" t="s">
        <v>4</v>
      </c>
      <c r="M8740" s="6" t="s">
        <v>5</v>
      </c>
      <c r="N8740" s="6" t="s">
        <v>9421</v>
      </c>
      <c r="O8740" s="16">
        <v>44831</v>
      </c>
      <c r="P8740" s="6" t="s">
        <v>7</v>
      </c>
      <c r="Q8740" s="18">
        <v>36190.36</v>
      </c>
      <c r="R8740" s="18">
        <v>0</v>
      </c>
      <c r="S8740" s="18">
        <v>36190.36</v>
      </c>
      <c r="T8740" s="18">
        <v>0</v>
      </c>
      <c r="U8740" s="10">
        <f t="shared" si="274"/>
        <v>0</v>
      </c>
      <c r="V8740" s="20">
        <f t="shared" si="275"/>
        <v>0</v>
      </c>
    </row>
    <row r="8741" spans="1:22" outlineLevel="4" x14ac:dyDescent="0.35">
      <c r="A8741" s="6" t="s">
        <v>1200</v>
      </c>
      <c r="B8741" s="6" t="s">
        <v>1201</v>
      </c>
      <c r="C8741" s="12" t="s">
        <v>9419</v>
      </c>
      <c r="D8741" s="5" t="s">
        <v>9420</v>
      </c>
      <c r="E8741" s="6" t="s">
        <v>9420</v>
      </c>
      <c r="F8741" s="1" t="s">
        <v>4</v>
      </c>
      <c r="G8741" s="15" t="s">
        <v>1204</v>
      </c>
      <c r="H8741" s="1" t="s">
        <v>1206</v>
      </c>
      <c r="I8741" s="2" t="s">
        <v>1207</v>
      </c>
      <c r="J8741" s="6" t="s">
        <v>4</v>
      </c>
      <c r="K8741" s="6" t="s">
        <v>4</v>
      </c>
      <c r="L8741" s="6" t="s">
        <v>4</v>
      </c>
      <c r="M8741" s="6" t="s">
        <v>5</v>
      </c>
      <c r="N8741" s="6" t="s">
        <v>9422</v>
      </c>
      <c r="O8741" s="16">
        <v>44923</v>
      </c>
      <c r="P8741" s="6" t="s">
        <v>7</v>
      </c>
      <c r="Q8741" s="18">
        <v>36190.339999999997</v>
      </c>
      <c r="R8741" s="18">
        <v>0</v>
      </c>
      <c r="S8741" s="18">
        <v>36190.339999999997</v>
      </c>
      <c r="T8741" s="18">
        <v>0</v>
      </c>
      <c r="U8741" s="10">
        <f t="shared" si="274"/>
        <v>0</v>
      </c>
      <c r="V8741" s="20">
        <f t="shared" si="275"/>
        <v>0</v>
      </c>
    </row>
    <row r="8742" spans="1:22" outlineLevel="3" x14ac:dyDescent="0.35">
      <c r="H8742" s="14" t="s">
        <v>11554</v>
      </c>
      <c r="O8742" s="16"/>
      <c r="Q8742" s="18">
        <f>SUBTOTAL(9,Q8740:Q8741)</f>
        <v>72380.7</v>
      </c>
      <c r="R8742" s="18">
        <f>SUBTOTAL(9,R8740:R8741)</f>
        <v>0</v>
      </c>
      <c r="S8742" s="18">
        <f>SUBTOTAL(9,S8740:S8741)</f>
        <v>72380.7</v>
      </c>
      <c r="T8742" s="18">
        <f>SUBTOTAL(9,T8740:T8741)</f>
        <v>0</v>
      </c>
      <c r="U8742" s="10">
        <f t="shared" si="274"/>
        <v>0</v>
      </c>
      <c r="V8742" s="20">
        <f t="shared" si="275"/>
        <v>0</v>
      </c>
    </row>
    <row r="8743" spans="1:22" outlineLevel="2" x14ac:dyDescent="0.35">
      <c r="C8743" s="13" t="s">
        <v>11231</v>
      </c>
      <c r="O8743" s="16"/>
      <c r="Q8743" s="18">
        <f>SUBTOTAL(9,Q8740:Q8741)</f>
        <v>72380.7</v>
      </c>
      <c r="R8743" s="18">
        <f>SUBTOTAL(9,R8740:R8741)</f>
        <v>0</v>
      </c>
      <c r="S8743" s="18">
        <f>SUBTOTAL(9,S8740:S8741)</f>
        <v>72380.7</v>
      </c>
      <c r="T8743" s="18">
        <f>SUBTOTAL(9,T8740:T8741)</f>
        <v>0</v>
      </c>
      <c r="U8743" s="10">
        <f t="shared" si="274"/>
        <v>0</v>
      </c>
      <c r="V8743" s="20">
        <f t="shared" si="275"/>
        <v>0</v>
      </c>
    </row>
    <row r="8744" spans="1:22" outlineLevel="4" x14ac:dyDescent="0.35">
      <c r="A8744" s="6" t="s">
        <v>1200</v>
      </c>
      <c r="B8744" s="6" t="s">
        <v>1201</v>
      </c>
      <c r="C8744" s="12" t="s">
        <v>9423</v>
      </c>
      <c r="D8744" s="5" t="s">
        <v>9424</v>
      </c>
      <c r="E8744" s="6" t="s">
        <v>9424</v>
      </c>
      <c r="F8744" s="1" t="s">
        <v>4</v>
      </c>
      <c r="G8744" s="15" t="s">
        <v>1204</v>
      </c>
      <c r="H8744" s="1" t="s">
        <v>1206</v>
      </c>
      <c r="I8744" s="2" t="s">
        <v>1207</v>
      </c>
      <c r="J8744" s="6" t="s">
        <v>4</v>
      </c>
      <c r="K8744" s="6" t="s">
        <v>4</v>
      </c>
      <c r="L8744" s="6" t="s">
        <v>4</v>
      </c>
      <c r="M8744" s="6" t="s">
        <v>5</v>
      </c>
      <c r="N8744" s="6" t="s">
        <v>9425</v>
      </c>
      <c r="O8744" s="16">
        <v>44831</v>
      </c>
      <c r="P8744" s="6" t="s">
        <v>7</v>
      </c>
      <c r="Q8744" s="18">
        <v>56357.68</v>
      </c>
      <c r="R8744" s="18">
        <v>0</v>
      </c>
      <c r="S8744" s="18">
        <v>56357.68</v>
      </c>
      <c r="T8744" s="18">
        <v>0</v>
      </c>
      <c r="U8744" s="10">
        <f t="shared" si="274"/>
        <v>0</v>
      </c>
      <c r="V8744" s="20">
        <f t="shared" si="275"/>
        <v>0</v>
      </c>
    </row>
    <row r="8745" spans="1:22" outlineLevel="4" x14ac:dyDescent="0.35">
      <c r="A8745" s="6" t="s">
        <v>1200</v>
      </c>
      <c r="B8745" s="6" t="s">
        <v>1201</v>
      </c>
      <c r="C8745" s="12" t="s">
        <v>9423</v>
      </c>
      <c r="D8745" s="5" t="s">
        <v>9424</v>
      </c>
      <c r="E8745" s="6" t="s">
        <v>9424</v>
      </c>
      <c r="F8745" s="1" t="s">
        <v>4</v>
      </c>
      <c r="G8745" s="15" t="s">
        <v>1204</v>
      </c>
      <c r="H8745" s="1" t="s">
        <v>1206</v>
      </c>
      <c r="I8745" s="2" t="s">
        <v>1207</v>
      </c>
      <c r="J8745" s="6" t="s">
        <v>4</v>
      </c>
      <c r="K8745" s="6" t="s">
        <v>4</v>
      </c>
      <c r="L8745" s="6" t="s">
        <v>4</v>
      </c>
      <c r="M8745" s="6" t="s">
        <v>5</v>
      </c>
      <c r="N8745" s="6" t="s">
        <v>9426</v>
      </c>
      <c r="O8745" s="16">
        <v>44923</v>
      </c>
      <c r="P8745" s="6" t="s">
        <v>7</v>
      </c>
      <c r="Q8745" s="18">
        <v>56357.66</v>
      </c>
      <c r="R8745" s="18">
        <v>0</v>
      </c>
      <c r="S8745" s="18">
        <v>56357.66</v>
      </c>
      <c r="T8745" s="18">
        <v>0</v>
      </c>
      <c r="U8745" s="10">
        <f t="shared" si="274"/>
        <v>0</v>
      </c>
      <c r="V8745" s="20">
        <f t="shared" si="275"/>
        <v>0</v>
      </c>
    </row>
    <row r="8746" spans="1:22" outlineLevel="3" x14ac:dyDescent="0.35">
      <c r="H8746" s="14" t="s">
        <v>11554</v>
      </c>
      <c r="O8746" s="16"/>
      <c r="Q8746" s="18">
        <f>SUBTOTAL(9,Q8744:Q8745)</f>
        <v>112715.34</v>
      </c>
      <c r="R8746" s="18">
        <f>SUBTOTAL(9,R8744:R8745)</f>
        <v>0</v>
      </c>
      <c r="S8746" s="18">
        <f>SUBTOTAL(9,S8744:S8745)</f>
        <v>112715.34</v>
      </c>
      <c r="T8746" s="18">
        <f>SUBTOTAL(9,T8744:T8745)</f>
        <v>0</v>
      </c>
      <c r="U8746" s="10">
        <f t="shared" si="274"/>
        <v>0</v>
      </c>
      <c r="V8746" s="20">
        <f t="shared" si="275"/>
        <v>0</v>
      </c>
    </row>
    <row r="8747" spans="1:22" ht="29" outlineLevel="4" x14ac:dyDescent="0.35">
      <c r="A8747" s="6" t="s">
        <v>743</v>
      </c>
      <c r="B8747" s="6" t="s">
        <v>744</v>
      </c>
      <c r="C8747" s="12" t="s">
        <v>9423</v>
      </c>
      <c r="D8747" s="5" t="s">
        <v>9427</v>
      </c>
      <c r="E8747" s="6" t="s">
        <v>9427</v>
      </c>
      <c r="F8747" s="1" t="s">
        <v>4</v>
      </c>
      <c r="G8747" s="15" t="s">
        <v>835</v>
      </c>
      <c r="H8747" s="1" t="s">
        <v>831</v>
      </c>
      <c r="I8747" s="2" t="s">
        <v>832</v>
      </c>
      <c r="J8747" s="6" t="s">
        <v>9428</v>
      </c>
      <c r="K8747" s="6" t="s">
        <v>4</v>
      </c>
      <c r="L8747" s="6" t="s">
        <v>4</v>
      </c>
      <c r="M8747" s="6" t="s">
        <v>5</v>
      </c>
      <c r="N8747" s="6" t="s">
        <v>9429</v>
      </c>
      <c r="O8747" s="16">
        <v>44917</v>
      </c>
      <c r="P8747" s="6" t="s">
        <v>7</v>
      </c>
      <c r="Q8747" s="18">
        <v>23214.25</v>
      </c>
      <c r="R8747" s="18">
        <v>0</v>
      </c>
      <c r="S8747" s="18">
        <v>23214.25</v>
      </c>
      <c r="T8747" s="18">
        <v>0</v>
      </c>
      <c r="U8747" s="10">
        <f t="shared" si="274"/>
        <v>0</v>
      </c>
      <c r="V8747" s="20">
        <f t="shared" si="275"/>
        <v>0</v>
      </c>
    </row>
    <row r="8748" spans="1:22" ht="29" outlineLevel="4" x14ac:dyDescent="0.35">
      <c r="A8748" s="6" t="s">
        <v>743</v>
      </c>
      <c r="B8748" s="6" t="s">
        <v>744</v>
      </c>
      <c r="C8748" s="12" t="s">
        <v>9423</v>
      </c>
      <c r="D8748" s="5" t="s">
        <v>9427</v>
      </c>
      <c r="E8748" s="6" t="s">
        <v>9427</v>
      </c>
      <c r="F8748" s="1" t="s">
        <v>4</v>
      </c>
      <c r="G8748" s="15" t="s">
        <v>835</v>
      </c>
      <c r="H8748" s="1" t="s">
        <v>831</v>
      </c>
      <c r="I8748" s="2" t="s">
        <v>832</v>
      </c>
      <c r="J8748" s="6" t="s">
        <v>9428</v>
      </c>
      <c r="K8748" s="6" t="s">
        <v>4</v>
      </c>
      <c r="L8748" s="6" t="s">
        <v>4</v>
      </c>
      <c r="M8748" s="6" t="s">
        <v>5</v>
      </c>
      <c r="N8748" s="6" t="s">
        <v>9430</v>
      </c>
      <c r="O8748" s="16">
        <v>44923</v>
      </c>
      <c r="P8748" s="6" t="s">
        <v>7</v>
      </c>
      <c r="Q8748" s="18">
        <v>17143</v>
      </c>
      <c r="R8748" s="18">
        <v>0</v>
      </c>
      <c r="S8748" s="18">
        <v>17143</v>
      </c>
      <c r="T8748" s="18">
        <v>0</v>
      </c>
      <c r="U8748" s="10">
        <f t="shared" si="274"/>
        <v>0</v>
      </c>
      <c r="V8748" s="20">
        <f t="shared" si="275"/>
        <v>0</v>
      </c>
    </row>
    <row r="8749" spans="1:22" ht="29" outlineLevel="4" x14ac:dyDescent="0.35">
      <c r="A8749" s="6" t="s">
        <v>743</v>
      </c>
      <c r="B8749" s="6" t="s">
        <v>744</v>
      </c>
      <c r="C8749" s="12" t="s">
        <v>9423</v>
      </c>
      <c r="D8749" s="5" t="s">
        <v>9427</v>
      </c>
      <c r="E8749" s="6" t="s">
        <v>9427</v>
      </c>
      <c r="F8749" s="1" t="s">
        <v>4</v>
      </c>
      <c r="G8749" s="15" t="s">
        <v>835</v>
      </c>
      <c r="H8749" s="1" t="s">
        <v>831</v>
      </c>
      <c r="I8749" s="2" t="s">
        <v>832</v>
      </c>
      <c r="J8749" s="6" t="s">
        <v>9428</v>
      </c>
      <c r="K8749" s="6" t="s">
        <v>4</v>
      </c>
      <c r="L8749" s="6" t="s">
        <v>4</v>
      </c>
      <c r="M8749" s="6" t="s">
        <v>5</v>
      </c>
      <c r="N8749" s="6" t="s">
        <v>9431</v>
      </c>
      <c r="O8749" s="16">
        <v>45033</v>
      </c>
      <c r="P8749" s="6" t="s">
        <v>7</v>
      </c>
      <c r="Q8749" s="18">
        <v>23214.25</v>
      </c>
      <c r="R8749" s="18">
        <v>0</v>
      </c>
      <c r="S8749" s="18">
        <v>23214.25</v>
      </c>
      <c r="T8749" s="18">
        <v>0</v>
      </c>
      <c r="U8749" s="10">
        <f t="shared" si="274"/>
        <v>0</v>
      </c>
      <c r="V8749" s="20">
        <f t="shared" si="275"/>
        <v>0</v>
      </c>
    </row>
    <row r="8750" spans="1:22" ht="29" outlineLevel="4" x14ac:dyDescent="0.35">
      <c r="A8750" s="6" t="s">
        <v>743</v>
      </c>
      <c r="B8750" s="6" t="s">
        <v>744</v>
      </c>
      <c r="C8750" s="12" t="s">
        <v>9423</v>
      </c>
      <c r="D8750" s="5" t="s">
        <v>9427</v>
      </c>
      <c r="E8750" s="6" t="s">
        <v>9427</v>
      </c>
      <c r="F8750" s="1" t="s">
        <v>4</v>
      </c>
      <c r="G8750" s="15" t="s">
        <v>835</v>
      </c>
      <c r="H8750" s="1" t="s">
        <v>831</v>
      </c>
      <c r="I8750" s="2" t="s">
        <v>832</v>
      </c>
      <c r="J8750" s="6" t="s">
        <v>9428</v>
      </c>
      <c r="K8750" s="6" t="s">
        <v>4</v>
      </c>
      <c r="L8750" s="6" t="s">
        <v>4</v>
      </c>
      <c r="M8750" s="6" t="s">
        <v>5</v>
      </c>
      <c r="N8750" s="6" t="s">
        <v>9432</v>
      </c>
      <c r="O8750" s="16">
        <v>44795</v>
      </c>
      <c r="P8750" s="6" t="s">
        <v>9433</v>
      </c>
      <c r="Q8750" s="18">
        <v>23214.25</v>
      </c>
      <c r="R8750" s="18">
        <v>0</v>
      </c>
      <c r="S8750" s="18">
        <v>23214.25</v>
      </c>
      <c r="T8750" s="18">
        <v>0</v>
      </c>
      <c r="U8750" s="10">
        <f t="shared" si="274"/>
        <v>0</v>
      </c>
      <c r="V8750" s="20">
        <f t="shared" si="275"/>
        <v>0</v>
      </c>
    </row>
    <row r="8751" spans="1:22" ht="29" outlineLevel="4" x14ac:dyDescent="0.35">
      <c r="A8751" s="6" t="s">
        <v>743</v>
      </c>
      <c r="B8751" s="6" t="s">
        <v>744</v>
      </c>
      <c r="C8751" s="12" t="s">
        <v>9423</v>
      </c>
      <c r="D8751" s="5" t="s">
        <v>9427</v>
      </c>
      <c r="E8751" s="6" t="s">
        <v>9427</v>
      </c>
      <c r="F8751" s="1" t="s">
        <v>4</v>
      </c>
      <c r="G8751" s="15" t="s">
        <v>835</v>
      </c>
      <c r="H8751" s="1" t="s">
        <v>831</v>
      </c>
      <c r="I8751" s="2" t="s">
        <v>832</v>
      </c>
      <c r="J8751" s="6" t="s">
        <v>9428</v>
      </c>
      <c r="K8751" s="6" t="s">
        <v>4</v>
      </c>
      <c r="L8751" s="6" t="s">
        <v>4</v>
      </c>
      <c r="M8751" s="6" t="s">
        <v>5</v>
      </c>
      <c r="N8751" s="6" t="s">
        <v>9434</v>
      </c>
      <c r="O8751" s="16">
        <v>44851</v>
      </c>
      <c r="P8751" s="6" t="s">
        <v>9435</v>
      </c>
      <c r="Q8751" s="18">
        <v>23214.25</v>
      </c>
      <c r="R8751" s="18">
        <v>0</v>
      </c>
      <c r="S8751" s="18">
        <v>23214.25</v>
      </c>
      <c r="T8751" s="18">
        <v>0</v>
      </c>
      <c r="U8751" s="10">
        <f t="shared" si="274"/>
        <v>0</v>
      </c>
      <c r="V8751" s="20">
        <f t="shared" si="275"/>
        <v>0</v>
      </c>
    </row>
    <row r="8752" spans="1:22" outlineLevel="3" x14ac:dyDescent="0.35">
      <c r="H8752" s="14" t="s">
        <v>11487</v>
      </c>
      <c r="O8752" s="16"/>
      <c r="Q8752" s="18">
        <f>SUBTOTAL(9,Q8747:Q8751)</f>
        <v>110000</v>
      </c>
      <c r="R8752" s="18">
        <f>SUBTOTAL(9,R8747:R8751)</f>
        <v>0</v>
      </c>
      <c r="S8752" s="18">
        <f>SUBTOTAL(9,S8747:S8751)</f>
        <v>110000</v>
      </c>
      <c r="T8752" s="18">
        <f>SUBTOTAL(9,T8747:T8751)</f>
        <v>0</v>
      </c>
      <c r="U8752" s="10">
        <f t="shared" si="274"/>
        <v>0</v>
      </c>
      <c r="V8752" s="20">
        <f t="shared" si="275"/>
        <v>0</v>
      </c>
    </row>
    <row r="8753" spans="1:22" ht="87" outlineLevel="4" x14ac:dyDescent="0.35">
      <c r="A8753" s="6" t="s">
        <v>743</v>
      </c>
      <c r="B8753" s="6" t="s">
        <v>744</v>
      </c>
      <c r="C8753" s="12" t="s">
        <v>9423</v>
      </c>
      <c r="D8753" s="5" t="s">
        <v>9427</v>
      </c>
      <c r="E8753" s="6" t="s">
        <v>9427</v>
      </c>
      <c r="F8753" s="1" t="s">
        <v>4</v>
      </c>
      <c r="G8753" s="15" t="s">
        <v>1372</v>
      </c>
      <c r="H8753" s="1" t="s">
        <v>9438</v>
      </c>
      <c r="I8753" s="2" t="s">
        <v>13152</v>
      </c>
      <c r="J8753" s="6" t="s">
        <v>9436</v>
      </c>
      <c r="K8753" s="6" t="s">
        <v>4</v>
      </c>
      <c r="L8753" s="6" t="s">
        <v>4</v>
      </c>
      <c r="M8753" s="6" t="s">
        <v>5</v>
      </c>
      <c r="N8753" s="6" t="s">
        <v>9437</v>
      </c>
      <c r="O8753" s="16">
        <v>44903</v>
      </c>
      <c r="P8753" s="6" t="s">
        <v>7</v>
      </c>
      <c r="Q8753" s="18">
        <v>35000</v>
      </c>
      <c r="R8753" s="18">
        <v>0</v>
      </c>
      <c r="S8753" s="18">
        <v>35000</v>
      </c>
      <c r="T8753" s="18">
        <v>0</v>
      </c>
      <c r="U8753" s="10">
        <f t="shared" si="274"/>
        <v>0</v>
      </c>
      <c r="V8753" s="20">
        <f t="shared" si="275"/>
        <v>0</v>
      </c>
    </row>
    <row r="8754" spans="1:22" outlineLevel="3" x14ac:dyDescent="0.35">
      <c r="H8754" s="14" t="s">
        <v>12740</v>
      </c>
      <c r="O8754" s="16"/>
      <c r="Q8754" s="18">
        <f>SUBTOTAL(9,Q8753:Q8753)</f>
        <v>35000</v>
      </c>
      <c r="R8754" s="18">
        <f>SUBTOTAL(9,R8753:R8753)</f>
        <v>0</v>
      </c>
      <c r="S8754" s="18">
        <f>SUBTOTAL(9,S8753:S8753)</f>
        <v>35000</v>
      </c>
      <c r="T8754" s="18">
        <f>SUBTOTAL(9,T8753:T8753)</f>
        <v>0</v>
      </c>
      <c r="U8754" s="10">
        <f t="shared" si="274"/>
        <v>0</v>
      </c>
      <c r="V8754" s="20">
        <f t="shared" si="275"/>
        <v>0</v>
      </c>
    </row>
    <row r="8755" spans="1:22" outlineLevel="2" x14ac:dyDescent="0.35">
      <c r="C8755" s="13" t="s">
        <v>11232</v>
      </c>
      <c r="O8755" s="16"/>
      <c r="Q8755" s="18">
        <f>SUBTOTAL(9,Q8744:Q8753)</f>
        <v>257715.34</v>
      </c>
      <c r="R8755" s="18">
        <f>SUBTOTAL(9,R8744:R8753)</f>
        <v>0</v>
      </c>
      <c r="S8755" s="18">
        <f>SUBTOTAL(9,S8744:S8753)</f>
        <v>257715.34</v>
      </c>
      <c r="T8755" s="18">
        <f>SUBTOTAL(9,T8744:T8753)</f>
        <v>0</v>
      </c>
      <c r="U8755" s="10">
        <f t="shared" si="274"/>
        <v>0</v>
      </c>
      <c r="V8755" s="20">
        <f t="shared" si="275"/>
        <v>0</v>
      </c>
    </row>
    <row r="8756" spans="1:22" outlineLevel="4" x14ac:dyDescent="0.35">
      <c r="A8756" s="6" t="s">
        <v>1200</v>
      </c>
      <c r="B8756" s="6" t="s">
        <v>1201</v>
      </c>
      <c r="C8756" s="12" t="s">
        <v>9439</v>
      </c>
      <c r="D8756" s="5" t="s">
        <v>9440</v>
      </c>
      <c r="E8756" s="6" t="s">
        <v>9440</v>
      </c>
      <c r="F8756" s="1" t="s">
        <v>4</v>
      </c>
      <c r="G8756" s="15" t="s">
        <v>1204</v>
      </c>
      <c r="H8756" s="1" t="s">
        <v>1206</v>
      </c>
      <c r="I8756" s="2" t="s">
        <v>1207</v>
      </c>
      <c r="J8756" s="6" t="s">
        <v>4</v>
      </c>
      <c r="K8756" s="6" t="s">
        <v>4</v>
      </c>
      <c r="L8756" s="6" t="s">
        <v>4</v>
      </c>
      <c r="M8756" s="6" t="s">
        <v>5</v>
      </c>
      <c r="N8756" s="6" t="s">
        <v>9441</v>
      </c>
      <c r="O8756" s="16">
        <v>44831</v>
      </c>
      <c r="P8756" s="6" t="s">
        <v>7</v>
      </c>
      <c r="Q8756" s="18">
        <v>2891.55</v>
      </c>
      <c r="R8756" s="18">
        <v>0</v>
      </c>
      <c r="S8756" s="18">
        <v>2891.55</v>
      </c>
      <c r="T8756" s="18">
        <v>0</v>
      </c>
      <c r="U8756" s="10">
        <f t="shared" si="274"/>
        <v>0</v>
      </c>
      <c r="V8756" s="20">
        <f t="shared" si="275"/>
        <v>0</v>
      </c>
    </row>
    <row r="8757" spans="1:22" outlineLevel="4" x14ac:dyDescent="0.35">
      <c r="A8757" s="6" t="s">
        <v>1200</v>
      </c>
      <c r="B8757" s="6" t="s">
        <v>1201</v>
      </c>
      <c r="C8757" s="12" t="s">
        <v>9439</v>
      </c>
      <c r="D8757" s="5" t="s">
        <v>9440</v>
      </c>
      <c r="E8757" s="6" t="s">
        <v>9440</v>
      </c>
      <c r="F8757" s="1" t="s">
        <v>4</v>
      </c>
      <c r="G8757" s="15" t="s">
        <v>1204</v>
      </c>
      <c r="H8757" s="1" t="s">
        <v>1206</v>
      </c>
      <c r="I8757" s="2" t="s">
        <v>1207</v>
      </c>
      <c r="J8757" s="6" t="s">
        <v>4</v>
      </c>
      <c r="K8757" s="6" t="s">
        <v>4</v>
      </c>
      <c r="L8757" s="6" t="s">
        <v>4</v>
      </c>
      <c r="M8757" s="6" t="s">
        <v>5</v>
      </c>
      <c r="N8757" s="6" t="s">
        <v>9442</v>
      </c>
      <c r="O8757" s="16">
        <v>44923</v>
      </c>
      <c r="P8757" s="6" t="s">
        <v>7</v>
      </c>
      <c r="Q8757" s="18">
        <v>2891.55</v>
      </c>
      <c r="R8757" s="18">
        <v>0</v>
      </c>
      <c r="S8757" s="18">
        <v>2891.55</v>
      </c>
      <c r="T8757" s="18">
        <v>0</v>
      </c>
      <c r="U8757" s="10">
        <f t="shared" si="274"/>
        <v>0</v>
      </c>
      <c r="V8757" s="20">
        <f t="shared" si="275"/>
        <v>0</v>
      </c>
    </row>
    <row r="8758" spans="1:22" outlineLevel="3" x14ac:dyDescent="0.35">
      <c r="H8758" s="14" t="s">
        <v>11554</v>
      </c>
      <c r="O8758" s="16"/>
      <c r="Q8758" s="18">
        <f>SUBTOTAL(9,Q8756:Q8757)</f>
        <v>5783.1</v>
      </c>
      <c r="R8758" s="18">
        <f>SUBTOTAL(9,R8756:R8757)</f>
        <v>0</v>
      </c>
      <c r="S8758" s="18">
        <f>SUBTOTAL(9,S8756:S8757)</f>
        <v>5783.1</v>
      </c>
      <c r="T8758" s="18">
        <f>SUBTOTAL(9,T8756:T8757)</f>
        <v>0</v>
      </c>
      <c r="U8758" s="10">
        <f t="shared" si="274"/>
        <v>0</v>
      </c>
      <c r="V8758" s="20">
        <f t="shared" si="275"/>
        <v>0</v>
      </c>
    </row>
    <row r="8759" spans="1:22" outlineLevel="2" x14ac:dyDescent="0.35">
      <c r="C8759" s="13" t="s">
        <v>11233</v>
      </c>
      <c r="O8759" s="16"/>
      <c r="Q8759" s="18">
        <f>SUBTOTAL(9,Q8756:Q8757)</f>
        <v>5783.1</v>
      </c>
      <c r="R8759" s="18">
        <f>SUBTOTAL(9,R8756:R8757)</f>
        <v>0</v>
      </c>
      <c r="S8759" s="18">
        <f>SUBTOTAL(9,S8756:S8757)</f>
        <v>5783.1</v>
      </c>
      <c r="T8759" s="18">
        <f>SUBTOTAL(9,T8756:T8757)</f>
        <v>0</v>
      </c>
      <c r="U8759" s="10">
        <f t="shared" si="274"/>
        <v>0</v>
      </c>
      <c r="V8759" s="20">
        <f t="shared" si="275"/>
        <v>0</v>
      </c>
    </row>
    <row r="8760" spans="1:22" outlineLevel="4" x14ac:dyDescent="0.35">
      <c r="A8760" s="6" t="s">
        <v>1200</v>
      </c>
      <c r="B8760" s="6" t="s">
        <v>1201</v>
      </c>
      <c r="C8760" s="12" t="s">
        <v>9443</v>
      </c>
      <c r="D8760" s="5" t="s">
        <v>9444</v>
      </c>
      <c r="E8760" s="6" t="s">
        <v>9444</v>
      </c>
      <c r="F8760" s="1" t="s">
        <v>4</v>
      </c>
      <c r="G8760" s="15" t="s">
        <v>1204</v>
      </c>
      <c r="H8760" s="1" t="s">
        <v>1206</v>
      </c>
      <c r="I8760" s="2" t="s">
        <v>1207</v>
      </c>
      <c r="J8760" s="6" t="s">
        <v>4</v>
      </c>
      <c r="K8760" s="6" t="s">
        <v>4</v>
      </c>
      <c r="L8760" s="6" t="s">
        <v>4</v>
      </c>
      <c r="M8760" s="6" t="s">
        <v>5</v>
      </c>
      <c r="N8760" s="6" t="s">
        <v>9445</v>
      </c>
      <c r="O8760" s="16">
        <v>44831</v>
      </c>
      <c r="P8760" s="6" t="s">
        <v>7</v>
      </c>
      <c r="Q8760" s="18">
        <v>164574.22</v>
      </c>
      <c r="R8760" s="18">
        <v>0</v>
      </c>
      <c r="S8760" s="18">
        <v>164574.22</v>
      </c>
      <c r="T8760" s="18">
        <v>0</v>
      </c>
      <c r="U8760" s="10">
        <f t="shared" si="274"/>
        <v>0</v>
      </c>
      <c r="V8760" s="20">
        <f t="shared" si="275"/>
        <v>0</v>
      </c>
    </row>
    <row r="8761" spans="1:22" outlineLevel="4" x14ac:dyDescent="0.35">
      <c r="A8761" s="6" t="s">
        <v>1200</v>
      </c>
      <c r="B8761" s="6" t="s">
        <v>1201</v>
      </c>
      <c r="C8761" s="12" t="s">
        <v>9443</v>
      </c>
      <c r="D8761" s="5" t="s">
        <v>9444</v>
      </c>
      <c r="E8761" s="6" t="s">
        <v>9444</v>
      </c>
      <c r="F8761" s="1" t="s">
        <v>4</v>
      </c>
      <c r="G8761" s="15" t="s">
        <v>1204</v>
      </c>
      <c r="H8761" s="1" t="s">
        <v>1206</v>
      </c>
      <c r="I8761" s="2" t="s">
        <v>1207</v>
      </c>
      <c r="J8761" s="6" t="s">
        <v>4</v>
      </c>
      <c r="K8761" s="6" t="s">
        <v>4</v>
      </c>
      <c r="L8761" s="6" t="s">
        <v>4</v>
      </c>
      <c r="M8761" s="6" t="s">
        <v>5</v>
      </c>
      <c r="N8761" s="6" t="s">
        <v>9446</v>
      </c>
      <c r="O8761" s="16">
        <v>44923</v>
      </c>
      <c r="P8761" s="6" t="s">
        <v>7</v>
      </c>
      <c r="Q8761" s="18">
        <v>164574.21</v>
      </c>
      <c r="R8761" s="18">
        <v>0</v>
      </c>
      <c r="S8761" s="18">
        <v>164574.21</v>
      </c>
      <c r="T8761" s="18">
        <v>0</v>
      </c>
      <c r="U8761" s="10">
        <f t="shared" si="274"/>
        <v>0</v>
      </c>
      <c r="V8761" s="20">
        <f t="shared" si="275"/>
        <v>0</v>
      </c>
    </row>
    <row r="8762" spans="1:22" outlineLevel="3" x14ac:dyDescent="0.35">
      <c r="H8762" s="14" t="s">
        <v>11554</v>
      </c>
      <c r="O8762" s="16"/>
      <c r="Q8762" s="18">
        <f>SUBTOTAL(9,Q8760:Q8761)</f>
        <v>329148.43</v>
      </c>
      <c r="R8762" s="18">
        <f>SUBTOTAL(9,R8760:R8761)</f>
        <v>0</v>
      </c>
      <c r="S8762" s="18">
        <f>SUBTOTAL(9,S8760:S8761)</f>
        <v>329148.43</v>
      </c>
      <c r="T8762" s="18">
        <f>SUBTOTAL(9,T8760:T8761)</f>
        <v>0</v>
      </c>
      <c r="U8762" s="10">
        <f t="shared" si="274"/>
        <v>0</v>
      </c>
      <c r="V8762" s="20">
        <f t="shared" si="275"/>
        <v>0</v>
      </c>
    </row>
    <row r="8763" spans="1:22" ht="29" outlineLevel="4" x14ac:dyDescent="0.35">
      <c r="A8763" s="6" t="s">
        <v>566</v>
      </c>
      <c r="B8763" s="6" t="s">
        <v>567</v>
      </c>
      <c r="C8763" s="12" t="s">
        <v>9443</v>
      </c>
      <c r="D8763" s="5" t="s">
        <v>9444</v>
      </c>
      <c r="E8763" s="6" t="s">
        <v>9447</v>
      </c>
      <c r="F8763" s="1" t="s">
        <v>573</v>
      </c>
      <c r="G8763" s="15" t="s">
        <v>4</v>
      </c>
      <c r="H8763" s="1" t="s">
        <v>9450</v>
      </c>
      <c r="I8763" s="2" t="s">
        <v>9451</v>
      </c>
      <c r="J8763" s="6" t="s">
        <v>4</v>
      </c>
      <c r="K8763" s="6" t="s">
        <v>4</v>
      </c>
      <c r="L8763" s="6" t="s">
        <v>4</v>
      </c>
      <c r="M8763" s="6" t="s">
        <v>5</v>
      </c>
      <c r="N8763" s="6" t="s">
        <v>9448</v>
      </c>
      <c r="O8763" s="16">
        <v>44810</v>
      </c>
      <c r="P8763" s="6" t="s">
        <v>9449</v>
      </c>
      <c r="Q8763" s="18">
        <v>10106.530000000001</v>
      </c>
      <c r="R8763" s="18">
        <v>10106.530000000001</v>
      </c>
      <c r="S8763" s="18">
        <v>0</v>
      </c>
      <c r="T8763" s="18">
        <v>0</v>
      </c>
      <c r="U8763" s="10">
        <f t="shared" si="274"/>
        <v>0</v>
      </c>
      <c r="V8763" s="20">
        <f t="shared" si="275"/>
        <v>0</v>
      </c>
    </row>
    <row r="8764" spans="1:22" ht="29" outlineLevel="4" x14ac:dyDescent="0.35">
      <c r="A8764" s="6" t="s">
        <v>566</v>
      </c>
      <c r="B8764" s="6" t="s">
        <v>567</v>
      </c>
      <c r="C8764" s="12" t="s">
        <v>9443</v>
      </c>
      <c r="D8764" s="5" t="s">
        <v>9444</v>
      </c>
      <c r="E8764" s="6" t="s">
        <v>9447</v>
      </c>
      <c r="F8764" s="1" t="s">
        <v>573</v>
      </c>
      <c r="G8764" s="15" t="s">
        <v>4</v>
      </c>
      <c r="H8764" s="1" t="s">
        <v>9450</v>
      </c>
      <c r="I8764" s="2" t="s">
        <v>9451</v>
      </c>
      <c r="J8764" s="6" t="s">
        <v>4</v>
      </c>
      <c r="K8764" s="6" t="s">
        <v>4</v>
      </c>
      <c r="L8764" s="6" t="s">
        <v>4</v>
      </c>
      <c r="M8764" s="6" t="s">
        <v>5</v>
      </c>
      <c r="N8764" s="6" t="s">
        <v>9452</v>
      </c>
      <c r="O8764" s="16">
        <v>44879</v>
      </c>
      <c r="P8764" s="6" t="s">
        <v>9453</v>
      </c>
      <c r="Q8764" s="18">
        <v>5435.25</v>
      </c>
      <c r="R8764" s="18">
        <v>5435.25</v>
      </c>
      <c r="S8764" s="18">
        <v>0</v>
      </c>
      <c r="T8764" s="18">
        <v>0</v>
      </c>
      <c r="U8764" s="10">
        <f t="shared" si="274"/>
        <v>0</v>
      </c>
      <c r="V8764" s="20">
        <f t="shared" si="275"/>
        <v>0</v>
      </c>
    </row>
    <row r="8765" spans="1:22" outlineLevel="3" x14ac:dyDescent="0.35">
      <c r="H8765" s="14" t="s">
        <v>12741</v>
      </c>
      <c r="O8765" s="16"/>
      <c r="Q8765" s="18">
        <f>SUBTOTAL(9,Q8763:Q8764)</f>
        <v>15541.78</v>
      </c>
      <c r="R8765" s="18">
        <f>SUBTOTAL(9,R8763:R8764)</f>
        <v>15541.78</v>
      </c>
      <c r="S8765" s="18">
        <f>SUBTOTAL(9,S8763:S8764)</f>
        <v>0</v>
      </c>
      <c r="T8765" s="18">
        <f>SUBTOTAL(9,T8763:T8764)</f>
        <v>0</v>
      </c>
      <c r="U8765" s="10">
        <f t="shared" si="274"/>
        <v>0</v>
      </c>
      <c r="V8765" s="20">
        <f t="shared" si="275"/>
        <v>0</v>
      </c>
    </row>
    <row r="8766" spans="1:22" outlineLevel="4" x14ac:dyDescent="0.35">
      <c r="A8766" s="6" t="s">
        <v>566</v>
      </c>
      <c r="B8766" s="6" t="s">
        <v>567</v>
      </c>
      <c r="C8766" s="12" t="s">
        <v>9443</v>
      </c>
      <c r="D8766" s="5" t="s">
        <v>9444</v>
      </c>
      <c r="E8766" s="6" t="s">
        <v>9447</v>
      </c>
      <c r="F8766" s="1" t="s">
        <v>573</v>
      </c>
      <c r="G8766" s="15" t="s">
        <v>4</v>
      </c>
      <c r="H8766" s="1" t="s">
        <v>9456</v>
      </c>
      <c r="I8766" s="2" t="s">
        <v>9457</v>
      </c>
      <c r="J8766" s="6" t="s">
        <v>4</v>
      </c>
      <c r="K8766" s="6" t="s">
        <v>4</v>
      </c>
      <c r="L8766" s="6" t="s">
        <v>4</v>
      </c>
      <c r="M8766" s="6" t="s">
        <v>5</v>
      </c>
      <c r="N8766" s="6" t="s">
        <v>9454</v>
      </c>
      <c r="O8766" s="16">
        <v>44977</v>
      </c>
      <c r="P8766" s="6" t="s">
        <v>9455</v>
      </c>
      <c r="Q8766" s="18">
        <v>844.43</v>
      </c>
      <c r="R8766" s="18">
        <v>844.43</v>
      </c>
      <c r="S8766" s="18">
        <v>0</v>
      </c>
      <c r="T8766" s="18">
        <v>0</v>
      </c>
      <c r="U8766" s="10">
        <f t="shared" si="274"/>
        <v>0</v>
      </c>
      <c r="V8766" s="20">
        <f t="shared" si="275"/>
        <v>0</v>
      </c>
    </row>
    <row r="8767" spans="1:22" outlineLevel="3" x14ac:dyDescent="0.35">
      <c r="H8767" s="14" t="s">
        <v>12742</v>
      </c>
      <c r="O8767" s="16"/>
      <c r="Q8767" s="18">
        <f>SUBTOTAL(9,Q8766:Q8766)</f>
        <v>844.43</v>
      </c>
      <c r="R8767" s="18">
        <f>SUBTOTAL(9,R8766:R8766)</f>
        <v>844.43</v>
      </c>
      <c r="S8767" s="18">
        <f>SUBTOTAL(9,S8766:S8766)</f>
        <v>0</v>
      </c>
      <c r="T8767" s="18">
        <f>SUBTOTAL(9,T8766:T8766)</f>
        <v>0</v>
      </c>
      <c r="U8767" s="10">
        <f t="shared" si="274"/>
        <v>0</v>
      </c>
      <c r="V8767" s="20">
        <f t="shared" si="275"/>
        <v>0</v>
      </c>
    </row>
    <row r="8768" spans="1:22" outlineLevel="2" x14ac:dyDescent="0.35">
      <c r="C8768" s="13" t="s">
        <v>11234</v>
      </c>
      <c r="O8768" s="16"/>
      <c r="Q8768" s="18">
        <f>SUBTOTAL(9,Q8760:Q8766)</f>
        <v>345534.64</v>
      </c>
      <c r="R8768" s="18">
        <f>SUBTOTAL(9,R8760:R8766)</f>
        <v>16386.21</v>
      </c>
      <c r="S8768" s="18">
        <f>SUBTOTAL(9,S8760:S8766)</f>
        <v>329148.43</v>
      </c>
      <c r="T8768" s="18">
        <f>SUBTOTAL(9,T8760:T8766)</f>
        <v>0</v>
      </c>
      <c r="U8768" s="10">
        <f t="shared" si="274"/>
        <v>0</v>
      </c>
      <c r="V8768" s="20">
        <f t="shared" si="275"/>
        <v>0</v>
      </c>
    </row>
    <row r="8769" spans="1:22" outlineLevel="4" x14ac:dyDescent="0.35">
      <c r="A8769" s="6" t="s">
        <v>1200</v>
      </c>
      <c r="B8769" s="6" t="s">
        <v>1201</v>
      </c>
      <c r="C8769" s="12" t="s">
        <v>9458</v>
      </c>
      <c r="D8769" s="5" t="s">
        <v>9459</v>
      </c>
      <c r="E8769" s="6" t="s">
        <v>9459</v>
      </c>
      <c r="F8769" s="1" t="s">
        <v>4</v>
      </c>
      <c r="G8769" s="15" t="s">
        <v>1204</v>
      </c>
      <c r="H8769" s="1" t="s">
        <v>1206</v>
      </c>
      <c r="I8769" s="2" t="s">
        <v>1207</v>
      </c>
      <c r="J8769" s="6" t="s">
        <v>4</v>
      </c>
      <c r="K8769" s="6" t="s">
        <v>4</v>
      </c>
      <c r="L8769" s="6" t="s">
        <v>4</v>
      </c>
      <c r="M8769" s="6" t="s">
        <v>5</v>
      </c>
      <c r="N8769" s="6" t="s">
        <v>9460</v>
      </c>
      <c r="O8769" s="16">
        <v>44831</v>
      </c>
      <c r="P8769" s="6" t="s">
        <v>7</v>
      </c>
      <c r="Q8769" s="18">
        <v>34111.42</v>
      </c>
      <c r="R8769" s="18">
        <v>0</v>
      </c>
      <c r="S8769" s="18">
        <v>34111.42</v>
      </c>
      <c r="T8769" s="18">
        <v>0</v>
      </c>
      <c r="U8769" s="10">
        <f t="shared" si="274"/>
        <v>0</v>
      </c>
      <c r="V8769" s="20">
        <f t="shared" si="275"/>
        <v>0</v>
      </c>
    </row>
    <row r="8770" spans="1:22" outlineLevel="4" x14ac:dyDescent="0.35">
      <c r="A8770" s="6" t="s">
        <v>1200</v>
      </c>
      <c r="B8770" s="6" t="s">
        <v>1201</v>
      </c>
      <c r="C8770" s="12" t="s">
        <v>9458</v>
      </c>
      <c r="D8770" s="5" t="s">
        <v>9459</v>
      </c>
      <c r="E8770" s="6" t="s">
        <v>9459</v>
      </c>
      <c r="F8770" s="1" t="s">
        <v>4</v>
      </c>
      <c r="G8770" s="15" t="s">
        <v>1204</v>
      </c>
      <c r="H8770" s="1" t="s">
        <v>1206</v>
      </c>
      <c r="I8770" s="2" t="s">
        <v>1207</v>
      </c>
      <c r="J8770" s="6" t="s">
        <v>4</v>
      </c>
      <c r="K8770" s="6" t="s">
        <v>4</v>
      </c>
      <c r="L8770" s="6" t="s">
        <v>4</v>
      </c>
      <c r="M8770" s="6" t="s">
        <v>5</v>
      </c>
      <c r="N8770" s="6" t="s">
        <v>9461</v>
      </c>
      <c r="O8770" s="16">
        <v>44923</v>
      </c>
      <c r="P8770" s="6" t="s">
        <v>7</v>
      </c>
      <c r="Q8770" s="18">
        <v>34111.410000000003</v>
      </c>
      <c r="R8770" s="18">
        <v>0</v>
      </c>
      <c r="S8770" s="18">
        <v>34111.410000000003</v>
      </c>
      <c r="T8770" s="18">
        <v>0</v>
      </c>
      <c r="U8770" s="10">
        <f t="shared" si="274"/>
        <v>0</v>
      </c>
      <c r="V8770" s="20">
        <f t="shared" si="275"/>
        <v>0</v>
      </c>
    </row>
    <row r="8771" spans="1:22" outlineLevel="3" x14ac:dyDescent="0.35">
      <c r="H8771" s="14" t="s">
        <v>11554</v>
      </c>
      <c r="O8771" s="16"/>
      <c r="Q8771" s="18">
        <f>SUBTOTAL(9,Q8769:Q8770)</f>
        <v>68222.83</v>
      </c>
      <c r="R8771" s="18">
        <f>SUBTOTAL(9,R8769:R8770)</f>
        <v>0</v>
      </c>
      <c r="S8771" s="18">
        <f>SUBTOTAL(9,S8769:S8770)</f>
        <v>68222.83</v>
      </c>
      <c r="T8771" s="18">
        <f>SUBTOTAL(9,T8769:T8770)</f>
        <v>0</v>
      </c>
      <c r="U8771" s="10">
        <f t="shared" ref="U8771:U8834" si="276">Q8771-R8771-S8771-T8771</f>
        <v>0</v>
      </c>
      <c r="V8771" s="20">
        <f t="shared" ref="V8771:V8834" si="277">Q8771-R8771-S8771-T8771</f>
        <v>0</v>
      </c>
    </row>
    <row r="8772" spans="1:22" outlineLevel="2" x14ac:dyDescent="0.35">
      <c r="C8772" s="13" t="s">
        <v>11235</v>
      </c>
      <c r="O8772" s="16"/>
      <c r="Q8772" s="18">
        <f>SUBTOTAL(9,Q8769:Q8770)</f>
        <v>68222.83</v>
      </c>
      <c r="R8772" s="18">
        <f>SUBTOTAL(9,R8769:R8770)</f>
        <v>0</v>
      </c>
      <c r="S8772" s="18">
        <f>SUBTOTAL(9,S8769:S8770)</f>
        <v>68222.83</v>
      </c>
      <c r="T8772" s="18">
        <f>SUBTOTAL(9,T8769:T8770)</f>
        <v>0</v>
      </c>
      <c r="U8772" s="10">
        <f t="shared" si="276"/>
        <v>0</v>
      </c>
      <c r="V8772" s="20">
        <f t="shared" si="277"/>
        <v>0</v>
      </c>
    </row>
    <row r="8773" spans="1:22" outlineLevel="4" x14ac:dyDescent="0.35">
      <c r="A8773" s="6" t="s">
        <v>1200</v>
      </c>
      <c r="B8773" s="6" t="s">
        <v>1201</v>
      </c>
      <c r="C8773" s="12" t="s">
        <v>9462</v>
      </c>
      <c r="D8773" s="5" t="s">
        <v>9463</v>
      </c>
      <c r="E8773" s="6" t="s">
        <v>9463</v>
      </c>
      <c r="F8773" s="1" t="s">
        <v>4</v>
      </c>
      <c r="G8773" s="15" t="s">
        <v>1204</v>
      </c>
      <c r="H8773" s="1" t="s">
        <v>1206</v>
      </c>
      <c r="I8773" s="2" t="s">
        <v>1207</v>
      </c>
      <c r="J8773" s="6" t="s">
        <v>4</v>
      </c>
      <c r="K8773" s="6" t="s">
        <v>4</v>
      </c>
      <c r="L8773" s="6" t="s">
        <v>4</v>
      </c>
      <c r="M8773" s="6" t="s">
        <v>5</v>
      </c>
      <c r="N8773" s="6" t="s">
        <v>9464</v>
      </c>
      <c r="O8773" s="16">
        <v>44831</v>
      </c>
      <c r="P8773" s="6" t="s">
        <v>7</v>
      </c>
      <c r="Q8773" s="18">
        <v>11304.62</v>
      </c>
      <c r="R8773" s="18">
        <v>0</v>
      </c>
      <c r="S8773" s="18">
        <v>11304.62</v>
      </c>
      <c r="T8773" s="18">
        <v>0</v>
      </c>
      <c r="U8773" s="10">
        <f t="shared" si="276"/>
        <v>0</v>
      </c>
      <c r="V8773" s="20">
        <f t="shared" si="277"/>
        <v>0</v>
      </c>
    </row>
    <row r="8774" spans="1:22" outlineLevel="4" x14ac:dyDescent="0.35">
      <c r="A8774" s="6" t="s">
        <v>1200</v>
      </c>
      <c r="B8774" s="6" t="s">
        <v>1201</v>
      </c>
      <c r="C8774" s="12" t="s">
        <v>9462</v>
      </c>
      <c r="D8774" s="5" t="s">
        <v>9463</v>
      </c>
      <c r="E8774" s="6" t="s">
        <v>9463</v>
      </c>
      <c r="F8774" s="1" t="s">
        <v>4</v>
      </c>
      <c r="G8774" s="15" t="s">
        <v>1204</v>
      </c>
      <c r="H8774" s="1" t="s">
        <v>1206</v>
      </c>
      <c r="I8774" s="2" t="s">
        <v>1207</v>
      </c>
      <c r="J8774" s="6" t="s">
        <v>4</v>
      </c>
      <c r="K8774" s="6" t="s">
        <v>4</v>
      </c>
      <c r="L8774" s="6" t="s">
        <v>4</v>
      </c>
      <c r="M8774" s="6" t="s">
        <v>5</v>
      </c>
      <c r="N8774" s="6" t="s">
        <v>9465</v>
      </c>
      <c r="O8774" s="16">
        <v>44923</v>
      </c>
      <c r="P8774" s="6" t="s">
        <v>7</v>
      </c>
      <c r="Q8774" s="18">
        <v>11304.61</v>
      </c>
      <c r="R8774" s="18">
        <v>0</v>
      </c>
      <c r="S8774" s="18">
        <v>11304.61</v>
      </c>
      <c r="T8774" s="18">
        <v>0</v>
      </c>
      <c r="U8774" s="10">
        <f t="shared" si="276"/>
        <v>0</v>
      </c>
      <c r="V8774" s="20">
        <f t="shared" si="277"/>
        <v>0</v>
      </c>
    </row>
    <row r="8775" spans="1:22" outlineLevel="3" x14ac:dyDescent="0.35">
      <c r="H8775" s="14" t="s">
        <v>11554</v>
      </c>
      <c r="O8775" s="16"/>
      <c r="Q8775" s="18">
        <f>SUBTOTAL(9,Q8773:Q8774)</f>
        <v>22609.230000000003</v>
      </c>
      <c r="R8775" s="18">
        <f>SUBTOTAL(9,R8773:R8774)</f>
        <v>0</v>
      </c>
      <c r="S8775" s="18">
        <f>SUBTOTAL(9,S8773:S8774)</f>
        <v>22609.230000000003</v>
      </c>
      <c r="T8775" s="18">
        <f>SUBTOTAL(9,T8773:T8774)</f>
        <v>0</v>
      </c>
      <c r="U8775" s="10">
        <f t="shared" si="276"/>
        <v>0</v>
      </c>
      <c r="V8775" s="20">
        <f t="shared" si="277"/>
        <v>0</v>
      </c>
    </row>
    <row r="8776" spans="1:22" outlineLevel="2" x14ac:dyDescent="0.35">
      <c r="C8776" s="13" t="s">
        <v>11236</v>
      </c>
      <c r="O8776" s="16"/>
      <c r="Q8776" s="18">
        <f>SUBTOTAL(9,Q8773:Q8774)</f>
        <v>22609.230000000003</v>
      </c>
      <c r="R8776" s="18">
        <f>SUBTOTAL(9,R8773:R8774)</f>
        <v>0</v>
      </c>
      <c r="S8776" s="18">
        <f>SUBTOTAL(9,S8773:S8774)</f>
        <v>22609.230000000003</v>
      </c>
      <c r="T8776" s="18">
        <f>SUBTOTAL(9,T8773:T8774)</f>
        <v>0</v>
      </c>
      <c r="U8776" s="10">
        <f t="shared" si="276"/>
        <v>0</v>
      </c>
      <c r="V8776" s="20">
        <f t="shared" si="277"/>
        <v>0</v>
      </c>
    </row>
    <row r="8777" spans="1:22" outlineLevel="4" x14ac:dyDescent="0.35">
      <c r="A8777" s="6" t="s">
        <v>1200</v>
      </c>
      <c r="B8777" s="6" t="s">
        <v>1201</v>
      </c>
      <c r="C8777" s="12" t="s">
        <v>9466</v>
      </c>
      <c r="D8777" s="5" t="s">
        <v>9467</v>
      </c>
      <c r="E8777" s="6" t="s">
        <v>9467</v>
      </c>
      <c r="F8777" s="1" t="s">
        <v>4</v>
      </c>
      <c r="G8777" s="15" t="s">
        <v>1204</v>
      </c>
      <c r="H8777" s="1" t="s">
        <v>1206</v>
      </c>
      <c r="I8777" s="2" t="s">
        <v>1207</v>
      </c>
      <c r="J8777" s="6" t="s">
        <v>4</v>
      </c>
      <c r="K8777" s="6" t="s">
        <v>4</v>
      </c>
      <c r="L8777" s="6" t="s">
        <v>4</v>
      </c>
      <c r="M8777" s="6" t="s">
        <v>5</v>
      </c>
      <c r="N8777" s="6" t="s">
        <v>9468</v>
      </c>
      <c r="O8777" s="16">
        <v>44831</v>
      </c>
      <c r="P8777" s="6" t="s">
        <v>7</v>
      </c>
      <c r="Q8777" s="18">
        <v>7932.14</v>
      </c>
      <c r="R8777" s="18">
        <v>0</v>
      </c>
      <c r="S8777" s="18">
        <v>7932.14</v>
      </c>
      <c r="T8777" s="18">
        <v>0</v>
      </c>
      <c r="U8777" s="10">
        <f t="shared" si="276"/>
        <v>0</v>
      </c>
      <c r="V8777" s="20">
        <f t="shared" si="277"/>
        <v>0</v>
      </c>
    </row>
    <row r="8778" spans="1:22" outlineLevel="4" x14ac:dyDescent="0.35">
      <c r="A8778" s="6" t="s">
        <v>1200</v>
      </c>
      <c r="B8778" s="6" t="s">
        <v>1201</v>
      </c>
      <c r="C8778" s="12" t="s">
        <v>9466</v>
      </c>
      <c r="D8778" s="5" t="s">
        <v>9467</v>
      </c>
      <c r="E8778" s="6" t="s">
        <v>9467</v>
      </c>
      <c r="F8778" s="1" t="s">
        <v>4</v>
      </c>
      <c r="G8778" s="15" t="s">
        <v>1204</v>
      </c>
      <c r="H8778" s="1" t="s">
        <v>1206</v>
      </c>
      <c r="I8778" s="2" t="s">
        <v>1207</v>
      </c>
      <c r="J8778" s="6" t="s">
        <v>4</v>
      </c>
      <c r="K8778" s="6" t="s">
        <v>4</v>
      </c>
      <c r="L8778" s="6" t="s">
        <v>4</v>
      </c>
      <c r="M8778" s="6" t="s">
        <v>5</v>
      </c>
      <c r="N8778" s="6" t="s">
        <v>9469</v>
      </c>
      <c r="O8778" s="16">
        <v>44923</v>
      </c>
      <c r="P8778" s="6" t="s">
        <v>7</v>
      </c>
      <c r="Q8778" s="18">
        <v>7932.12</v>
      </c>
      <c r="R8778" s="18">
        <v>0</v>
      </c>
      <c r="S8778" s="18">
        <v>7932.12</v>
      </c>
      <c r="T8778" s="18">
        <v>0</v>
      </c>
      <c r="U8778" s="10">
        <f t="shared" si="276"/>
        <v>0</v>
      </c>
      <c r="V8778" s="20">
        <f t="shared" si="277"/>
        <v>0</v>
      </c>
    </row>
    <row r="8779" spans="1:22" outlineLevel="3" x14ac:dyDescent="0.35">
      <c r="H8779" s="14" t="s">
        <v>11554</v>
      </c>
      <c r="O8779" s="16"/>
      <c r="Q8779" s="18">
        <f>SUBTOTAL(9,Q8777:Q8778)</f>
        <v>15864.26</v>
      </c>
      <c r="R8779" s="18">
        <f>SUBTOTAL(9,R8777:R8778)</f>
        <v>0</v>
      </c>
      <c r="S8779" s="18">
        <f>SUBTOTAL(9,S8777:S8778)</f>
        <v>15864.26</v>
      </c>
      <c r="T8779" s="18">
        <f>SUBTOTAL(9,T8777:T8778)</f>
        <v>0</v>
      </c>
      <c r="U8779" s="10">
        <f t="shared" si="276"/>
        <v>0</v>
      </c>
      <c r="V8779" s="20">
        <f t="shared" si="277"/>
        <v>0</v>
      </c>
    </row>
    <row r="8780" spans="1:22" outlineLevel="2" x14ac:dyDescent="0.35">
      <c r="C8780" s="13" t="s">
        <v>11237</v>
      </c>
      <c r="O8780" s="16"/>
      <c r="Q8780" s="18">
        <f>SUBTOTAL(9,Q8777:Q8778)</f>
        <v>15864.26</v>
      </c>
      <c r="R8780" s="18">
        <f>SUBTOTAL(9,R8777:R8778)</f>
        <v>0</v>
      </c>
      <c r="S8780" s="18">
        <f>SUBTOTAL(9,S8777:S8778)</f>
        <v>15864.26</v>
      </c>
      <c r="T8780" s="18">
        <f>SUBTOTAL(9,T8777:T8778)</f>
        <v>0</v>
      </c>
      <c r="U8780" s="10">
        <f t="shared" si="276"/>
        <v>0</v>
      </c>
      <c r="V8780" s="20">
        <f t="shared" si="277"/>
        <v>0</v>
      </c>
    </row>
    <row r="8781" spans="1:22" outlineLevel="4" x14ac:dyDescent="0.35">
      <c r="A8781" s="6" t="s">
        <v>1200</v>
      </c>
      <c r="B8781" s="6" t="s">
        <v>1201</v>
      </c>
      <c r="C8781" s="12" t="s">
        <v>9470</v>
      </c>
      <c r="D8781" s="5" t="s">
        <v>9471</v>
      </c>
      <c r="E8781" s="6" t="s">
        <v>9471</v>
      </c>
      <c r="F8781" s="1" t="s">
        <v>4</v>
      </c>
      <c r="G8781" s="15" t="s">
        <v>1204</v>
      </c>
      <c r="H8781" s="1" t="s">
        <v>1206</v>
      </c>
      <c r="I8781" s="2" t="s">
        <v>1207</v>
      </c>
      <c r="J8781" s="6" t="s">
        <v>4</v>
      </c>
      <c r="K8781" s="6" t="s">
        <v>4</v>
      </c>
      <c r="L8781" s="6" t="s">
        <v>4</v>
      </c>
      <c r="M8781" s="6" t="s">
        <v>5</v>
      </c>
      <c r="N8781" s="6" t="s">
        <v>9472</v>
      </c>
      <c r="O8781" s="16">
        <v>44831</v>
      </c>
      <c r="P8781" s="6" t="s">
        <v>7</v>
      </c>
      <c r="Q8781" s="18">
        <v>9594.1299999999992</v>
      </c>
      <c r="R8781" s="18">
        <v>0</v>
      </c>
      <c r="S8781" s="18">
        <v>9594.1299999999992</v>
      </c>
      <c r="T8781" s="18">
        <v>0</v>
      </c>
      <c r="U8781" s="10">
        <f t="shared" si="276"/>
        <v>0</v>
      </c>
      <c r="V8781" s="20">
        <f t="shared" si="277"/>
        <v>0</v>
      </c>
    </row>
    <row r="8782" spans="1:22" outlineLevel="4" x14ac:dyDescent="0.35">
      <c r="A8782" s="6" t="s">
        <v>1200</v>
      </c>
      <c r="B8782" s="6" t="s">
        <v>1201</v>
      </c>
      <c r="C8782" s="12" t="s">
        <v>9470</v>
      </c>
      <c r="D8782" s="5" t="s">
        <v>9471</v>
      </c>
      <c r="E8782" s="6" t="s">
        <v>9471</v>
      </c>
      <c r="F8782" s="1" t="s">
        <v>4</v>
      </c>
      <c r="G8782" s="15" t="s">
        <v>1204</v>
      </c>
      <c r="H8782" s="1" t="s">
        <v>1206</v>
      </c>
      <c r="I8782" s="2" t="s">
        <v>1207</v>
      </c>
      <c r="J8782" s="6" t="s">
        <v>4</v>
      </c>
      <c r="K8782" s="6" t="s">
        <v>4</v>
      </c>
      <c r="L8782" s="6" t="s">
        <v>4</v>
      </c>
      <c r="M8782" s="6" t="s">
        <v>5</v>
      </c>
      <c r="N8782" s="6" t="s">
        <v>9473</v>
      </c>
      <c r="O8782" s="16">
        <v>44923</v>
      </c>
      <c r="P8782" s="6" t="s">
        <v>7</v>
      </c>
      <c r="Q8782" s="18">
        <v>9594.1299999999992</v>
      </c>
      <c r="R8782" s="18">
        <v>0</v>
      </c>
      <c r="S8782" s="18">
        <v>9594.1299999999992</v>
      </c>
      <c r="T8782" s="18">
        <v>0</v>
      </c>
      <c r="U8782" s="10">
        <f t="shared" si="276"/>
        <v>0</v>
      </c>
      <c r="V8782" s="20">
        <f t="shared" si="277"/>
        <v>0</v>
      </c>
    </row>
    <row r="8783" spans="1:22" outlineLevel="3" x14ac:dyDescent="0.35">
      <c r="H8783" s="14" t="s">
        <v>11554</v>
      </c>
      <c r="O8783" s="16"/>
      <c r="Q8783" s="18">
        <f>SUBTOTAL(9,Q8781:Q8782)</f>
        <v>19188.259999999998</v>
      </c>
      <c r="R8783" s="18">
        <f>SUBTOTAL(9,R8781:R8782)</f>
        <v>0</v>
      </c>
      <c r="S8783" s="18">
        <f>SUBTOTAL(9,S8781:S8782)</f>
        <v>19188.259999999998</v>
      </c>
      <c r="T8783" s="18">
        <f>SUBTOTAL(9,T8781:T8782)</f>
        <v>0</v>
      </c>
      <c r="U8783" s="10">
        <f t="shared" si="276"/>
        <v>0</v>
      </c>
      <c r="V8783" s="20">
        <f t="shared" si="277"/>
        <v>0</v>
      </c>
    </row>
    <row r="8784" spans="1:22" outlineLevel="2" x14ac:dyDescent="0.35">
      <c r="C8784" s="13" t="s">
        <v>11238</v>
      </c>
      <c r="O8784" s="16"/>
      <c r="Q8784" s="18">
        <f>SUBTOTAL(9,Q8781:Q8782)</f>
        <v>19188.259999999998</v>
      </c>
      <c r="R8784" s="18">
        <f>SUBTOTAL(9,R8781:R8782)</f>
        <v>0</v>
      </c>
      <c r="S8784" s="18">
        <f>SUBTOTAL(9,S8781:S8782)</f>
        <v>19188.259999999998</v>
      </c>
      <c r="T8784" s="18">
        <f>SUBTOTAL(9,T8781:T8782)</f>
        <v>0</v>
      </c>
      <c r="U8784" s="10">
        <f t="shared" si="276"/>
        <v>0</v>
      </c>
      <c r="V8784" s="20">
        <f t="shared" si="277"/>
        <v>0</v>
      </c>
    </row>
    <row r="8785" spans="1:22" outlineLevel="4" x14ac:dyDescent="0.35">
      <c r="A8785" s="6" t="s">
        <v>1200</v>
      </c>
      <c r="B8785" s="6" t="s">
        <v>1201</v>
      </c>
      <c r="C8785" s="12" t="s">
        <v>9474</v>
      </c>
      <c r="D8785" s="5" t="s">
        <v>9475</v>
      </c>
      <c r="E8785" s="6" t="s">
        <v>9475</v>
      </c>
      <c r="F8785" s="1" t="s">
        <v>4</v>
      </c>
      <c r="G8785" s="15" t="s">
        <v>1204</v>
      </c>
      <c r="H8785" s="1" t="s">
        <v>1206</v>
      </c>
      <c r="I8785" s="2" t="s">
        <v>1207</v>
      </c>
      <c r="J8785" s="6" t="s">
        <v>4</v>
      </c>
      <c r="K8785" s="6" t="s">
        <v>4</v>
      </c>
      <c r="L8785" s="6" t="s">
        <v>4</v>
      </c>
      <c r="M8785" s="6" t="s">
        <v>5</v>
      </c>
      <c r="N8785" s="6" t="s">
        <v>9476</v>
      </c>
      <c r="O8785" s="16">
        <v>44831</v>
      </c>
      <c r="P8785" s="6" t="s">
        <v>7</v>
      </c>
      <c r="Q8785" s="18">
        <v>56880.56</v>
      </c>
      <c r="R8785" s="18">
        <v>0</v>
      </c>
      <c r="S8785" s="18">
        <v>56880.56</v>
      </c>
      <c r="T8785" s="18">
        <v>0</v>
      </c>
      <c r="U8785" s="10">
        <f t="shared" si="276"/>
        <v>0</v>
      </c>
      <c r="V8785" s="20">
        <f t="shared" si="277"/>
        <v>0</v>
      </c>
    </row>
    <row r="8786" spans="1:22" outlineLevel="4" x14ac:dyDescent="0.35">
      <c r="A8786" s="6" t="s">
        <v>1200</v>
      </c>
      <c r="B8786" s="6" t="s">
        <v>1201</v>
      </c>
      <c r="C8786" s="12" t="s">
        <v>9474</v>
      </c>
      <c r="D8786" s="5" t="s">
        <v>9475</v>
      </c>
      <c r="E8786" s="6" t="s">
        <v>9475</v>
      </c>
      <c r="F8786" s="1" t="s">
        <v>4</v>
      </c>
      <c r="G8786" s="15" t="s">
        <v>1204</v>
      </c>
      <c r="H8786" s="1" t="s">
        <v>1206</v>
      </c>
      <c r="I8786" s="2" t="s">
        <v>1207</v>
      </c>
      <c r="J8786" s="6" t="s">
        <v>4</v>
      </c>
      <c r="K8786" s="6" t="s">
        <v>4</v>
      </c>
      <c r="L8786" s="6" t="s">
        <v>4</v>
      </c>
      <c r="M8786" s="6" t="s">
        <v>5</v>
      </c>
      <c r="N8786" s="6" t="s">
        <v>9477</v>
      </c>
      <c r="O8786" s="16">
        <v>44923</v>
      </c>
      <c r="P8786" s="6" t="s">
        <v>7</v>
      </c>
      <c r="Q8786" s="18">
        <v>56880.56</v>
      </c>
      <c r="R8786" s="18">
        <v>0</v>
      </c>
      <c r="S8786" s="18">
        <v>56880.56</v>
      </c>
      <c r="T8786" s="18">
        <v>0</v>
      </c>
      <c r="U8786" s="10">
        <f t="shared" si="276"/>
        <v>0</v>
      </c>
      <c r="V8786" s="20">
        <f t="shared" si="277"/>
        <v>0</v>
      </c>
    </row>
    <row r="8787" spans="1:22" outlineLevel="3" x14ac:dyDescent="0.35">
      <c r="H8787" s="14" t="s">
        <v>11554</v>
      </c>
      <c r="O8787" s="16"/>
      <c r="Q8787" s="18">
        <f>SUBTOTAL(9,Q8785:Q8786)</f>
        <v>113761.12</v>
      </c>
      <c r="R8787" s="18">
        <f>SUBTOTAL(9,R8785:R8786)</f>
        <v>0</v>
      </c>
      <c r="S8787" s="18">
        <f>SUBTOTAL(9,S8785:S8786)</f>
        <v>113761.12</v>
      </c>
      <c r="T8787" s="18">
        <f>SUBTOTAL(9,T8785:T8786)</f>
        <v>0</v>
      </c>
      <c r="U8787" s="10">
        <f t="shared" si="276"/>
        <v>0</v>
      </c>
      <c r="V8787" s="20">
        <f t="shared" si="277"/>
        <v>0</v>
      </c>
    </row>
    <row r="8788" spans="1:22" outlineLevel="2" x14ac:dyDescent="0.35">
      <c r="C8788" s="13" t="s">
        <v>11239</v>
      </c>
      <c r="O8788" s="16"/>
      <c r="Q8788" s="18">
        <f>SUBTOTAL(9,Q8785:Q8786)</f>
        <v>113761.12</v>
      </c>
      <c r="R8788" s="18">
        <f>SUBTOTAL(9,R8785:R8786)</f>
        <v>0</v>
      </c>
      <c r="S8788" s="18">
        <f>SUBTOTAL(9,S8785:S8786)</f>
        <v>113761.12</v>
      </c>
      <c r="T8788" s="18">
        <f>SUBTOTAL(9,T8785:T8786)</f>
        <v>0</v>
      </c>
      <c r="U8788" s="10">
        <f t="shared" si="276"/>
        <v>0</v>
      </c>
      <c r="V8788" s="20">
        <f t="shared" si="277"/>
        <v>0</v>
      </c>
    </row>
    <row r="8789" spans="1:22" outlineLevel="4" x14ac:dyDescent="0.35">
      <c r="A8789" s="6" t="s">
        <v>1200</v>
      </c>
      <c r="B8789" s="6" t="s">
        <v>1201</v>
      </c>
      <c r="C8789" s="12" t="s">
        <v>9478</v>
      </c>
      <c r="D8789" s="5" t="s">
        <v>9479</v>
      </c>
      <c r="E8789" s="6" t="s">
        <v>9479</v>
      </c>
      <c r="F8789" s="1" t="s">
        <v>4</v>
      </c>
      <c r="G8789" s="15" t="s">
        <v>1204</v>
      </c>
      <c r="H8789" s="1" t="s">
        <v>1206</v>
      </c>
      <c r="I8789" s="2" t="s">
        <v>1207</v>
      </c>
      <c r="J8789" s="6" t="s">
        <v>4</v>
      </c>
      <c r="K8789" s="6" t="s">
        <v>4</v>
      </c>
      <c r="L8789" s="6" t="s">
        <v>4</v>
      </c>
      <c r="M8789" s="6" t="s">
        <v>5</v>
      </c>
      <c r="N8789" s="6" t="s">
        <v>9480</v>
      </c>
      <c r="O8789" s="16">
        <v>44831</v>
      </c>
      <c r="P8789" s="6" t="s">
        <v>7</v>
      </c>
      <c r="Q8789" s="18">
        <v>4584.7700000000004</v>
      </c>
      <c r="R8789" s="18">
        <v>0</v>
      </c>
      <c r="S8789" s="18">
        <v>4584.7700000000004</v>
      </c>
      <c r="T8789" s="18">
        <v>0</v>
      </c>
      <c r="U8789" s="10">
        <f t="shared" si="276"/>
        <v>0</v>
      </c>
      <c r="V8789" s="20">
        <f t="shared" si="277"/>
        <v>0</v>
      </c>
    </row>
    <row r="8790" spans="1:22" outlineLevel="4" x14ac:dyDescent="0.35">
      <c r="A8790" s="6" t="s">
        <v>1200</v>
      </c>
      <c r="B8790" s="6" t="s">
        <v>1201</v>
      </c>
      <c r="C8790" s="12" t="s">
        <v>9478</v>
      </c>
      <c r="D8790" s="5" t="s">
        <v>9479</v>
      </c>
      <c r="E8790" s="6" t="s">
        <v>9479</v>
      </c>
      <c r="F8790" s="1" t="s">
        <v>4</v>
      </c>
      <c r="G8790" s="15" t="s">
        <v>1204</v>
      </c>
      <c r="H8790" s="1" t="s">
        <v>1206</v>
      </c>
      <c r="I8790" s="2" t="s">
        <v>1207</v>
      </c>
      <c r="J8790" s="6" t="s">
        <v>4</v>
      </c>
      <c r="K8790" s="6" t="s">
        <v>4</v>
      </c>
      <c r="L8790" s="6" t="s">
        <v>4</v>
      </c>
      <c r="M8790" s="6" t="s">
        <v>5</v>
      </c>
      <c r="N8790" s="6" t="s">
        <v>9481</v>
      </c>
      <c r="O8790" s="16">
        <v>44923</v>
      </c>
      <c r="P8790" s="6" t="s">
        <v>7</v>
      </c>
      <c r="Q8790" s="18">
        <v>4584.76</v>
      </c>
      <c r="R8790" s="18">
        <v>0</v>
      </c>
      <c r="S8790" s="18">
        <v>4584.76</v>
      </c>
      <c r="T8790" s="18">
        <v>0</v>
      </c>
      <c r="U8790" s="10">
        <f t="shared" si="276"/>
        <v>0</v>
      </c>
      <c r="V8790" s="20">
        <f t="shared" si="277"/>
        <v>0</v>
      </c>
    </row>
    <row r="8791" spans="1:22" outlineLevel="3" x14ac:dyDescent="0.35">
      <c r="H8791" s="14" t="s">
        <v>11554</v>
      </c>
      <c r="O8791" s="16"/>
      <c r="Q8791" s="18">
        <f>SUBTOTAL(9,Q8789:Q8790)</f>
        <v>9169.5300000000007</v>
      </c>
      <c r="R8791" s="18">
        <f>SUBTOTAL(9,R8789:R8790)</f>
        <v>0</v>
      </c>
      <c r="S8791" s="18">
        <f>SUBTOTAL(9,S8789:S8790)</f>
        <v>9169.5300000000007</v>
      </c>
      <c r="T8791" s="18">
        <f>SUBTOTAL(9,T8789:T8790)</f>
        <v>0</v>
      </c>
      <c r="U8791" s="10">
        <f t="shared" si="276"/>
        <v>0</v>
      </c>
      <c r="V8791" s="20">
        <f t="shared" si="277"/>
        <v>0</v>
      </c>
    </row>
    <row r="8792" spans="1:22" outlineLevel="2" x14ac:dyDescent="0.35">
      <c r="C8792" s="13" t="s">
        <v>11240</v>
      </c>
      <c r="O8792" s="16"/>
      <c r="Q8792" s="18">
        <f>SUBTOTAL(9,Q8789:Q8790)</f>
        <v>9169.5300000000007</v>
      </c>
      <c r="R8792" s="18">
        <f>SUBTOTAL(9,R8789:R8790)</f>
        <v>0</v>
      </c>
      <c r="S8792" s="18">
        <f>SUBTOTAL(9,S8789:S8790)</f>
        <v>9169.5300000000007</v>
      </c>
      <c r="T8792" s="18">
        <f>SUBTOTAL(9,T8789:T8790)</f>
        <v>0</v>
      </c>
      <c r="U8792" s="10">
        <f t="shared" si="276"/>
        <v>0</v>
      </c>
      <c r="V8792" s="20">
        <f t="shared" si="277"/>
        <v>0</v>
      </c>
    </row>
    <row r="8793" spans="1:22" outlineLevel="4" x14ac:dyDescent="0.35">
      <c r="A8793" s="6" t="s">
        <v>1200</v>
      </c>
      <c r="B8793" s="6" t="s">
        <v>1201</v>
      </c>
      <c r="C8793" s="12" t="s">
        <v>9482</v>
      </c>
      <c r="D8793" s="5" t="s">
        <v>9483</v>
      </c>
      <c r="E8793" s="6" t="s">
        <v>9483</v>
      </c>
      <c r="F8793" s="1" t="s">
        <v>4</v>
      </c>
      <c r="G8793" s="15" t="s">
        <v>1204</v>
      </c>
      <c r="H8793" s="1" t="s">
        <v>1206</v>
      </c>
      <c r="I8793" s="2" t="s">
        <v>1207</v>
      </c>
      <c r="J8793" s="6" t="s">
        <v>4</v>
      </c>
      <c r="K8793" s="6" t="s">
        <v>4</v>
      </c>
      <c r="L8793" s="6" t="s">
        <v>4</v>
      </c>
      <c r="M8793" s="6" t="s">
        <v>5</v>
      </c>
      <c r="N8793" s="6" t="s">
        <v>9484</v>
      </c>
      <c r="O8793" s="16">
        <v>44831</v>
      </c>
      <c r="P8793" s="6" t="s">
        <v>7</v>
      </c>
      <c r="Q8793" s="18">
        <v>59068.57</v>
      </c>
      <c r="R8793" s="18">
        <v>0</v>
      </c>
      <c r="S8793" s="18">
        <v>59068.57</v>
      </c>
      <c r="T8793" s="18">
        <v>0</v>
      </c>
      <c r="U8793" s="10">
        <f t="shared" si="276"/>
        <v>0</v>
      </c>
      <c r="V8793" s="20">
        <f t="shared" si="277"/>
        <v>0</v>
      </c>
    </row>
    <row r="8794" spans="1:22" outlineLevel="4" x14ac:dyDescent="0.35">
      <c r="A8794" s="6" t="s">
        <v>1200</v>
      </c>
      <c r="B8794" s="6" t="s">
        <v>1201</v>
      </c>
      <c r="C8794" s="12" t="s">
        <v>9482</v>
      </c>
      <c r="D8794" s="5" t="s">
        <v>9483</v>
      </c>
      <c r="E8794" s="6" t="s">
        <v>9483</v>
      </c>
      <c r="F8794" s="1" t="s">
        <v>4</v>
      </c>
      <c r="G8794" s="15" t="s">
        <v>1204</v>
      </c>
      <c r="H8794" s="1" t="s">
        <v>1206</v>
      </c>
      <c r="I8794" s="2" t="s">
        <v>1207</v>
      </c>
      <c r="J8794" s="6" t="s">
        <v>4</v>
      </c>
      <c r="K8794" s="6" t="s">
        <v>4</v>
      </c>
      <c r="L8794" s="6" t="s">
        <v>4</v>
      </c>
      <c r="M8794" s="6" t="s">
        <v>5</v>
      </c>
      <c r="N8794" s="6" t="s">
        <v>9485</v>
      </c>
      <c r="O8794" s="16">
        <v>44923</v>
      </c>
      <c r="P8794" s="6" t="s">
        <v>7</v>
      </c>
      <c r="Q8794" s="18">
        <v>59068.55</v>
      </c>
      <c r="R8794" s="18">
        <v>0</v>
      </c>
      <c r="S8794" s="18">
        <v>59068.55</v>
      </c>
      <c r="T8794" s="18">
        <v>0</v>
      </c>
      <c r="U8794" s="10">
        <f t="shared" si="276"/>
        <v>0</v>
      </c>
      <c r="V8794" s="20">
        <f t="shared" si="277"/>
        <v>0</v>
      </c>
    </row>
    <row r="8795" spans="1:22" outlineLevel="3" x14ac:dyDescent="0.35">
      <c r="H8795" s="14" t="s">
        <v>11554</v>
      </c>
      <c r="O8795" s="16"/>
      <c r="Q8795" s="18">
        <f>SUBTOTAL(9,Q8793:Q8794)</f>
        <v>118137.12</v>
      </c>
      <c r="R8795" s="18">
        <f>SUBTOTAL(9,R8793:R8794)</f>
        <v>0</v>
      </c>
      <c r="S8795" s="18">
        <f>SUBTOTAL(9,S8793:S8794)</f>
        <v>118137.12</v>
      </c>
      <c r="T8795" s="18">
        <f>SUBTOTAL(9,T8793:T8794)</f>
        <v>0</v>
      </c>
      <c r="U8795" s="10">
        <f t="shared" si="276"/>
        <v>0</v>
      </c>
      <c r="V8795" s="20">
        <f t="shared" si="277"/>
        <v>0</v>
      </c>
    </row>
    <row r="8796" spans="1:22" ht="29" outlineLevel="4" x14ac:dyDescent="0.35">
      <c r="A8796" s="6" t="s">
        <v>743</v>
      </c>
      <c r="B8796" s="6" t="s">
        <v>744</v>
      </c>
      <c r="C8796" s="12" t="s">
        <v>9482</v>
      </c>
      <c r="D8796" s="5" t="s">
        <v>9486</v>
      </c>
      <c r="E8796" s="6" t="s">
        <v>9486</v>
      </c>
      <c r="F8796" s="1" t="s">
        <v>13024</v>
      </c>
      <c r="G8796" s="15" t="s">
        <v>4</v>
      </c>
      <c r="H8796" s="1" t="s">
        <v>9489</v>
      </c>
      <c r="I8796" s="2" t="s">
        <v>9490</v>
      </c>
      <c r="J8796" s="6" t="s">
        <v>4</v>
      </c>
      <c r="K8796" s="6" t="s">
        <v>4</v>
      </c>
      <c r="L8796" s="6" t="s">
        <v>4</v>
      </c>
      <c r="M8796" s="6" t="s">
        <v>5</v>
      </c>
      <c r="N8796" s="6" t="s">
        <v>9487</v>
      </c>
      <c r="O8796" s="16">
        <v>44977</v>
      </c>
      <c r="P8796" s="6" t="s">
        <v>9488</v>
      </c>
      <c r="Q8796" s="18">
        <v>12490.14</v>
      </c>
      <c r="R8796" s="18">
        <v>12490.14</v>
      </c>
      <c r="S8796" s="18">
        <v>0</v>
      </c>
      <c r="T8796" s="18">
        <v>0</v>
      </c>
      <c r="U8796" s="10">
        <f t="shared" si="276"/>
        <v>0</v>
      </c>
      <c r="V8796" s="20">
        <f t="shared" si="277"/>
        <v>0</v>
      </c>
    </row>
    <row r="8797" spans="1:22" ht="29" outlineLevel="4" x14ac:dyDescent="0.35">
      <c r="A8797" s="6" t="s">
        <v>743</v>
      </c>
      <c r="B8797" s="6" t="s">
        <v>744</v>
      </c>
      <c r="C8797" s="12" t="s">
        <v>9482</v>
      </c>
      <c r="D8797" s="5" t="s">
        <v>9486</v>
      </c>
      <c r="E8797" s="6" t="s">
        <v>9486</v>
      </c>
      <c r="F8797" s="1" t="s">
        <v>13024</v>
      </c>
      <c r="G8797" s="15" t="s">
        <v>4</v>
      </c>
      <c r="H8797" s="1" t="s">
        <v>9489</v>
      </c>
      <c r="I8797" s="2" t="s">
        <v>9490</v>
      </c>
      <c r="J8797" s="6" t="s">
        <v>4</v>
      </c>
      <c r="K8797" s="6" t="s">
        <v>4</v>
      </c>
      <c r="L8797" s="6" t="s">
        <v>4</v>
      </c>
      <c r="M8797" s="6" t="s">
        <v>5</v>
      </c>
      <c r="N8797" s="6" t="s">
        <v>9491</v>
      </c>
      <c r="O8797" s="16">
        <v>45047</v>
      </c>
      <c r="P8797" s="6" t="s">
        <v>9492</v>
      </c>
      <c r="Q8797" s="18">
        <v>102526.76</v>
      </c>
      <c r="R8797" s="18">
        <v>102526.76</v>
      </c>
      <c r="S8797" s="18">
        <v>0</v>
      </c>
      <c r="T8797" s="18">
        <v>0</v>
      </c>
      <c r="U8797" s="10">
        <f t="shared" si="276"/>
        <v>0</v>
      </c>
      <c r="V8797" s="20">
        <f t="shared" si="277"/>
        <v>0</v>
      </c>
    </row>
    <row r="8798" spans="1:22" outlineLevel="3" x14ac:dyDescent="0.35">
      <c r="H8798" s="14" t="s">
        <v>12743</v>
      </c>
      <c r="O8798" s="16"/>
      <c r="Q8798" s="18">
        <f>SUBTOTAL(9,Q8796:Q8797)</f>
        <v>115016.9</v>
      </c>
      <c r="R8798" s="18">
        <f>SUBTOTAL(9,R8796:R8797)</f>
        <v>115016.9</v>
      </c>
      <c r="S8798" s="18">
        <f>SUBTOTAL(9,S8796:S8797)</f>
        <v>0</v>
      </c>
      <c r="T8798" s="18">
        <f>SUBTOTAL(9,T8796:T8797)</f>
        <v>0</v>
      </c>
      <c r="U8798" s="10">
        <f t="shared" si="276"/>
        <v>0</v>
      </c>
      <c r="V8798" s="20">
        <f t="shared" si="277"/>
        <v>0</v>
      </c>
    </row>
    <row r="8799" spans="1:22" outlineLevel="2" x14ac:dyDescent="0.35">
      <c r="C8799" s="13" t="s">
        <v>11241</v>
      </c>
      <c r="O8799" s="16"/>
      <c r="Q8799" s="18">
        <f>SUBTOTAL(9,Q8793:Q8797)</f>
        <v>233154.02</v>
      </c>
      <c r="R8799" s="18">
        <f>SUBTOTAL(9,R8793:R8797)</f>
        <v>115016.9</v>
      </c>
      <c r="S8799" s="18">
        <f>SUBTOTAL(9,S8793:S8797)</f>
        <v>118137.12</v>
      </c>
      <c r="T8799" s="18">
        <f>SUBTOTAL(9,T8793:T8797)</f>
        <v>0</v>
      </c>
      <c r="U8799" s="10">
        <f t="shared" si="276"/>
        <v>0</v>
      </c>
      <c r="V8799" s="20">
        <f t="shared" si="277"/>
        <v>0</v>
      </c>
    </row>
    <row r="8800" spans="1:22" outlineLevel="4" x14ac:dyDescent="0.35">
      <c r="A8800" s="6" t="s">
        <v>1200</v>
      </c>
      <c r="B8800" s="6" t="s">
        <v>1201</v>
      </c>
      <c r="C8800" s="12" t="s">
        <v>9493</v>
      </c>
      <c r="D8800" s="5" t="s">
        <v>9494</v>
      </c>
      <c r="E8800" s="6" t="s">
        <v>9494</v>
      </c>
      <c r="F8800" s="1" t="s">
        <v>4</v>
      </c>
      <c r="G8800" s="15" t="s">
        <v>1204</v>
      </c>
      <c r="H8800" s="1" t="s">
        <v>1206</v>
      </c>
      <c r="I8800" s="2" t="s">
        <v>1207</v>
      </c>
      <c r="J8800" s="6" t="s">
        <v>4</v>
      </c>
      <c r="K8800" s="6" t="s">
        <v>4</v>
      </c>
      <c r="L8800" s="6" t="s">
        <v>4</v>
      </c>
      <c r="M8800" s="6" t="s">
        <v>5</v>
      </c>
      <c r="N8800" s="6" t="s">
        <v>9495</v>
      </c>
      <c r="O8800" s="16">
        <v>44831</v>
      </c>
      <c r="P8800" s="6" t="s">
        <v>7</v>
      </c>
      <c r="Q8800" s="18">
        <v>46605.29</v>
      </c>
      <c r="R8800" s="18">
        <v>0</v>
      </c>
      <c r="S8800" s="18">
        <v>46605.29</v>
      </c>
      <c r="T8800" s="18">
        <v>0</v>
      </c>
      <c r="U8800" s="10">
        <f t="shared" si="276"/>
        <v>0</v>
      </c>
      <c r="V8800" s="20">
        <f t="shared" si="277"/>
        <v>0</v>
      </c>
    </row>
    <row r="8801" spans="1:22" outlineLevel="4" x14ac:dyDescent="0.35">
      <c r="A8801" s="6" t="s">
        <v>1200</v>
      </c>
      <c r="B8801" s="6" t="s">
        <v>1201</v>
      </c>
      <c r="C8801" s="12" t="s">
        <v>9493</v>
      </c>
      <c r="D8801" s="5" t="s">
        <v>9494</v>
      </c>
      <c r="E8801" s="6" t="s">
        <v>9494</v>
      </c>
      <c r="F8801" s="1" t="s">
        <v>4</v>
      </c>
      <c r="G8801" s="15" t="s">
        <v>1204</v>
      </c>
      <c r="H8801" s="1" t="s">
        <v>1206</v>
      </c>
      <c r="I8801" s="2" t="s">
        <v>1207</v>
      </c>
      <c r="J8801" s="6" t="s">
        <v>4</v>
      </c>
      <c r="K8801" s="6" t="s">
        <v>4</v>
      </c>
      <c r="L8801" s="6" t="s">
        <v>4</v>
      </c>
      <c r="M8801" s="6" t="s">
        <v>5</v>
      </c>
      <c r="N8801" s="6" t="s">
        <v>9496</v>
      </c>
      <c r="O8801" s="16">
        <v>44923</v>
      </c>
      <c r="P8801" s="6" t="s">
        <v>7</v>
      </c>
      <c r="Q8801" s="18">
        <v>46605.29</v>
      </c>
      <c r="R8801" s="18">
        <v>0</v>
      </c>
      <c r="S8801" s="18">
        <v>46605.29</v>
      </c>
      <c r="T8801" s="18">
        <v>0</v>
      </c>
      <c r="U8801" s="10">
        <f t="shared" si="276"/>
        <v>0</v>
      </c>
      <c r="V8801" s="20">
        <f t="shared" si="277"/>
        <v>0</v>
      </c>
    </row>
    <row r="8802" spans="1:22" outlineLevel="3" x14ac:dyDescent="0.35">
      <c r="H8802" s="14" t="s">
        <v>11554</v>
      </c>
      <c r="O8802" s="16"/>
      <c r="Q8802" s="18">
        <f>SUBTOTAL(9,Q8800:Q8801)</f>
        <v>93210.58</v>
      </c>
      <c r="R8802" s="18">
        <f>SUBTOTAL(9,R8800:R8801)</f>
        <v>0</v>
      </c>
      <c r="S8802" s="18">
        <f>SUBTOTAL(9,S8800:S8801)</f>
        <v>93210.58</v>
      </c>
      <c r="T8802" s="18">
        <f>SUBTOTAL(9,T8800:T8801)</f>
        <v>0</v>
      </c>
      <c r="U8802" s="10">
        <f t="shared" si="276"/>
        <v>0</v>
      </c>
      <c r="V8802" s="20">
        <f t="shared" si="277"/>
        <v>0</v>
      </c>
    </row>
    <row r="8803" spans="1:22" outlineLevel="2" x14ac:dyDescent="0.35">
      <c r="C8803" s="13" t="s">
        <v>11242</v>
      </c>
      <c r="O8803" s="16"/>
      <c r="Q8803" s="18">
        <f>SUBTOTAL(9,Q8800:Q8801)</f>
        <v>93210.58</v>
      </c>
      <c r="R8803" s="18">
        <f>SUBTOTAL(9,R8800:R8801)</f>
        <v>0</v>
      </c>
      <c r="S8803" s="18">
        <f>SUBTOTAL(9,S8800:S8801)</f>
        <v>93210.58</v>
      </c>
      <c r="T8803" s="18">
        <f>SUBTOTAL(9,T8800:T8801)</f>
        <v>0</v>
      </c>
      <c r="U8803" s="10">
        <f t="shared" si="276"/>
        <v>0</v>
      </c>
      <c r="V8803" s="20">
        <f t="shared" si="277"/>
        <v>0</v>
      </c>
    </row>
    <row r="8804" spans="1:22" outlineLevel="4" x14ac:dyDescent="0.35">
      <c r="A8804" s="6" t="s">
        <v>1200</v>
      </c>
      <c r="B8804" s="6" t="s">
        <v>1201</v>
      </c>
      <c r="C8804" s="12" t="s">
        <v>9497</v>
      </c>
      <c r="D8804" s="5" t="s">
        <v>9498</v>
      </c>
      <c r="E8804" s="6" t="s">
        <v>9498</v>
      </c>
      <c r="F8804" s="1" t="s">
        <v>4</v>
      </c>
      <c r="G8804" s="15" t="s">
        <v>1204</v>
      </c>
      <c r="H8804" s="1" t="s">
        <v>1206</v>
      </c>
      <c r="I8804" s="2" t="s">
        <v>1207</v>
      </c>
      <c r="J8804" s="6" t="s">
        <v>4</v>
      </c>
      <c r="K8804" s="6" t="s">
        <v>4</v>
      </c>
      <c r="L8804" s="6" t="s">
        <v>4</v>
      </c>
      <c r="M8804" s="6" t="s">
        <v>5</v>
      </c>
      <c r="N8804" s="6" t="s">
        <v>9499</v>
      </c>
      <c r="O8804" s="16">
        <v>44831</v>
      </c>
      <c r="P8804" s="6" t="s">
        <v>7</v>
      </c>
      <c r="Q8804" s="18">
        <v>34264.68</v>
      </c>
      <c r="R8804" s="18">
        <v>0</v>
      </c>
      <c r="S8804" s="18">
        <v>34264.68</v>
      </c>
      <c r="T8804" s="18">
        <v>0</v>
      </c>
      <c r="U8804" s="10">
        <f t="shared" si="276"/>
        <v>0</v>
      </c>
      <c r="V8804" s="20">
        <f t="shared" si="277"/>
        <v>0</v>
      </c>
    </row>
    <row r="8805" spans="1:22" outlineLevel="4" x14ac:dyDescent="0.35">
      <c r="A8805" s="6" t="s">
        <v>1200</v>
      </c>
      <c r="B8805" s="6" t="s">
        <v>1201</v>
      </c>
      <c r="C8805" s="12" t="s">
        <v>9497</v>
      </c>
      <c r="D8805" s="5" t="s">
        <v>9498</v>
      </c>
      <c r="E8805" s="6" t="s">
        <v>9498</v>
      </c>
      <c r="F8805" s="1" t="s">
        <v>4</v>
      </c>
      <c r="G8805" s="15" t="s">
        <v>1204</v>
      </c>
      <c r="H8805" s="1" t="s">
        <v>1206</v>
      </c>
      <c r="I8805" s="2" t="s">
        <v>1207</v>
      </c>
      <c r="J8805" s="6" t="s">
        <v>4</v>
      </c>
      <c r="K8805" s="6" t="s">
        <v>4</v>
      </c>
      <c r="L8805" s="6" t="s">
        <v>4</v>
      </c>
      <c r="M8805" s="6" t="s">
        <v>5</v>
      </c>
      <c r="N8805" s="6" t="s">
        <v>9500</v>
      </c>
      <c r="O8805" s="16">
        <v>44923</v>
      </c>
      <c r="P8805" s="6" t="s">
        <v>7</v>
      </c>
      <c r="Q8805" s="18">
        <v>34264.67</v>
      </c>
      <c r="R8805" s="18">
        <v>0</v>
      </c>
      <c r="S8805" s="18">
        <v>34264.67</v>
      </c>
      <c r="T8805" s="18">
        <v>0</v>
      </c>
      <c r="U8805" s="10">
        <f t="shared" si="276"/>
        <v>0</v>
      </c>
      <c r="V8805" s="20">
        <f t="shared" si="277"/>
        <v>0</v>
      </c>
    </row>
    <row r="8806" spans="1:22" outlineLevel="3" x14ac:dyDescent="0.35">
      <c r="H8806" s="14" t="s">
        <v>11554</v>
      </c>
      <c r="O8806" s="16"/>
      <c r="Q8806" s="18">
        <f>SUBTOTAL(9,Q8804:Q8805)</f>
        <v>68529.350000000006</v>
      </c>
      <c r="R8806" s="18">
        <f>SUBTOTAL(9,R8804:R8805)</f>
        <v>0</v>
      </c>
      <c r="S8806" s="18">
        <f>SUBTOTAL(9,S8804:S8805)</f>
        <v>68529.350000000006</v>
      </c>
      <c r="T8806" s="18">
        <f>SUBTOTAL(9,T8804:T8805)</f>
        <v>0</v>
      </c>
      <c r="U8806" s="10">
        <f t="shared" si="276"/>
        <v>0</v>
      </c>
      <c r="V8806" s="20">
        <f t="shared" si="277"/>
        <v>0</v>
      </c>
    </row>
    <row r="8807" spans="1:22" outlineLevel="2" x14ac:dyDescent="0.35">
      <c r="C8807" s="13" t="s">
        <v>11243</v>
      </c>
      <c r="O8807" s="16"/>
      <c r="Q8807" s="18">
        <f>SUBTOTAL(9,Q8804:Q8805)</f>
        <v>68529.350000000006</v>
      </c>
      <c r="R8807" s="18">
        <f>SUBTOTAL(9,R8804:R8805)</f>
        <v>0</v>
      </c>
      <c r="S8807" s="18">
        <f>SUBTOTAL(9,S8804:S8805)</f>
        <v>68529.350000000006</v>
      </c>
      <c r="T8807" s="18">
        <f>SUBTOTAL(9,T8804:T8805)</f>
        <v>0</v>
      </c>
      <c r="U8807" s="10">
        <f t="shared" si="276"/>
        <v>0</v>
      </c>
      <c r="V8807" s="20">
        <f t="shared" si="277"/>
        <v>0</v>
      </c>
    </row>
    <row r="8808" spans="1:22" outlineLevel="4" x14ac:dyDescent="0.35">
      <c r="A8808" s="6" t="s">
        <v>1200</v>
      </c>
      <c r="B8808" s="6" t="s">
        <v>1201</v>
      </c>
      <c r="C8808" s="12" t="s">
        <v>9501</v>
      </c>
      <c r="D8808" s="5" t="s">
        <v>9502</v>
      </c>
      <c r="E8808" s="6" t="s">
        <v>9502</v>
      </c>
      <c r="F8808" s="1" t="s">
        <v>4</v>
      </c>
      <c r="G8808" s="15" t="s">
        <v>1204</v>
      </c>
      <c r="H8808" s="1" t="s">
        <v>1206</v>
      </c>
      <c r="I8808" s="2" t="s">
        <v>1207</v>
      </c>
      <c r="J8808" s="6" t="s">
        <v>4</v>
      </c>
      <c r="K8808" s="6" t="s">
        <v>4</v>
      </c>
      <c r="L8808" s="6" t="s">
        <v>4</v>
      </c>
      <c r="M8808" s="6" t="s">
        <v>5</v>
      </c>
      <c r="N8808" s="6" t="s">
        <v>9503</v>
      </c>
      <c r="O8808" s="16">
        <v>44831</v>
      </c>
      <c r="P8808" s="6" t="s">
        <v>7</v>
      </c>
      <c r="Q8808" s="18">
        <v>3901.23</v>
      </c>
      <c r="R8808" s="18">
        <v>0</v>
      </c>
      <c r="S8808" s="18">
        <v>3901.23</v>
      </c>
      <c r="T8808" s="18">
        <v>0</v>
      </c>
      <c r="U8808" s="10">
        <f t="shared" si="276"/>
        <v>0</v>
      </c>
      <c r="V8808" s="20">
        <f t="shared" si="277"/>
        <v>0</v>
      </c>
    </row>
    <row r="8809" spans="1:22" outlineLevel="4" x14ac:dyDescent="0.35">
      <c r="A8809" s="6" t="s">
        <v>1200</v>
      </c>
      <c r="B8809" s="6" t="s">
        <v>1201</v>
      </c>
      <c r="C8809" s="12" t="s">
        <v>9501</v>
      </c>
      <c r="D8809" s="5" t="s">
        <v>9502</v>
      </c>
      <c r="E8809" s="6" t="s">
        <v>9502</v>
      </c>
      <c r="F8809" s="1" t="s">
        <v>4</v>
      </c>
      <c r="G8809" s="15" t="s">
        <v>1204</v>
      </c>
      <c r="H8809" s="1" t="s">
        <v>1206</v>
      </c>
      <c r="I8809" s="2" t="s">
        <v>1207</v>
      </c>
      <c r="J8809" s="6" t="s">
        <v>4</v>
      </c>
      <c r="K8809" s="6" t="s">
        <v>4</v>
      </c>
      <c r="L8809" s="6" t="s">
        <v>4</v>
      </c>
      <c r="M8809" s="6" t="s">
        <v>5</v>
      </c>
      <c r="N8809" s="6" t="s">
        <v>9504</v>
      </c>
      <c r="O8809" s="16">
        <v>44923</v>
      </c>
      <c r="P8809" s="6" t="s">
        <v>7</v>
      </c>
      <c r="Q8809" s="18">
        <v>3901.21</v>
      </c>
      <c r="R8809" s="18">
        <v>0</v>
      </c>
      <c r="S8809" s="18">
        <v>3901.21</v>
      </c>
      <c r="T8809" s="18">
        <v>0</v>
      </c>
      <c r="U8809" s="10">
        <f t="shared" si="276"/>
        <v>0</v>
      </c>
      <c r="V8809" s="20">
        <f t="shared" si="277"/>
        <v>0</v>
      </c>
    </row>
    <row r="8810" spans="1:22" outlineLevel="3" x14ac:dyDescent="0.35">
      <c r="H8810" s="14" t="s">
        <v>11554</v>
      </c>
      <c r="O8810" s="16"/>
      <c r="Q8810" s="18">
        <f>SUBTOTAL(9,Q8808:Q8809)</f>
        <v>7802.4400000000005</v>
      </c>
      <c r="R8810" s="18">
        <f>SUBTOTAL(9,R8808:R8809)</f>
        <v>0</v>
      </c>
      <c r="S8810" s="18">
        <f>SUBTOTAL(9,S8808:S8809)</f>
        <v>7802.4400000000005</v>
      </c>
      <c r="T8810" s="18">
        <f>SUBTOTAL(9,T8808:T8809)</f>
        <v>0</v>
      </c>
      <c r="U8810" s="10">
        <f t="shared" si="276"/>
        <v>0</v>
      </c>
      <c r="V8810" s="20">
        <f t="shared" si="277"/>
        <v>0</v>
      </c>
    </row>
    <row r="8811" spans="1:22" outlineLevel="2" x14ac:dyDescent="0.35">
      <c r="C8811" s="13" t="s">
        <v>11244</v>
      </c>
      <c r="O8811" s="16"/>
      <c r="Q8811" s="18">
        <f>SUBTOTAL(9,Q8808:Q8809)</f>
        <v>7802.4400000000005</v>
      </c>
      <c r="R8811" s="18">
        <f>SUBTOTAL(9,R8808:R8809)</f>
        <v>0</v>
      </c>
      <c r="S8811" s="18">
        <f>SUBTOTAL(9,S8808:S8809)</f>
        <v>7802.4400000000005</v>
      </c>
      <c r="T8811" s="18">
        <f>SUBTOTAL(9,T8808:T8809)</f>
        <v>0</v>
      </c>
      <c r="U8811" s="10">
        <f t="shared" si="276"/>
        <v>0</v>
      </c>
      <c r="V8811" s="20">
        <f t="shared" si="277"/>
        <v>0</v>
      </c>
    </row>
    <row r="8812" spans="1:22" outlineLevel="4" x14ac:dyDescent="0.35">
      <c r="A8812" s="6" t="s">
        <v>1200</v>
      </c>
      <c r="B8812" s="6" t="s">
        <v>1201</v>
      </c>
      <c r="C8812" s="12" t="s">
        <v>9505</v>
      </c>
      <c r="D8812" s="5" t="s">
        <v>9506</v>
      </c>
      <c r="E8812" s="6" t="s">
        <v>9506</v>
      </c>
      <c r="F8812" s="1" t="s">
        <v>4</v>
      </c>
      <c r="G8812" s="15" t="s">
        <v>1204</v>
      </c>
      <c r="H8812" s="1" t="s">
        <v>1206</v>
      </c>
      <c r="I8812" s="2" t="s">
        <v>1207</v>
      </c>
      <c r="J8812" s="6" t="s">
        <v>4</v>
      </c>
      <c r="K8812" s="6" t="s">
        <v>4</v>
      </c>
      <c r="L8812" s="6" t="s">
        <v>4</v>
      </c>
      <c r="M8812" s="6" t="s">
        <v>5</v>
      </c>
      <c r="N8812" s="6" t="s">
        <v>9507</v>
      </c>
      <c r="O8812" s="16">
        <v>44831</v>
      </c>
      <c r="P8812" s="6" t="s">
        <v>7</v>
      </c>
      <c r="Q8812" s="18">
        <v>82847.95</v>
      </c>
      <c r="R8812" s="18">
        <v>0</v>
      </c>
      <c r="S8812" s="18">
        <v>82847.95</v>
      </c>
      <c r="T8812" s="18">
        <v>0</v>
      </c>
      <c r="U8812" s="10">
        <f t="shared" si="276"/>
        <v>0</v>
      </c>
      <c r="V8812" s="20">
        <f t="shared" si="277"/>
        <v>0</v>
      </c>
    </row>
    <row r="8813" spans="1:22" outlineLevel="4" x14ac:dyDescent="0.35">
      <c r="A8813" s="6" t="s">
        <v>1200</v>
      </c>
      <c r="B8813" s="6" t="s">
        <v>1201</v>
      </c>
      <c r="C8813" s="12" t="s">
        <v>9505</v>
      </c>
      <c r="D8813" s="5" t="s">
        <v>9506</v>
      </c>
      <c r="E8813" s="6" t="s">
        <v>9506</v>
      </c>
      <c r="F8813" s="1" t="s">
        <v>4</v>
      </c>
      <c r="G8813" s="15" t="s">
        <v>1204</v>
      </c>
      <c r="H8813" s="1" t="s">
        <v>1206</v>
      </c>
      <c r="I8813" s="2" t="s">
        <v>1207</v>
      </c>
      <c r="J8813" s="6" t="s">
        <v>4</v>
      </c>
      <c r="K8813" s="6" t="s">
        <v>4</v>
      </c>
      <c r="L8813" s="6" t="s">
        <v>4</v>
      </c>
      <c r="M8813" s="6" t="s">
        <v>5</v>
      </c>
      <c r="N8813" s="6" t="s">
        <v>9508</v>
      </c>
      <c r="O8813" s="16">
        <v>44923</v>
      </c>
      <c r="P8813" s="6" t="s">
        <v>7</v>
      </c>
      <c r="Q8813" s="18">
        <v>82847.94</v>
      </c>
      <c r="R8813" s="18">
        <v>0</v>
      </c>
      <c r="S8813" s="18">
        <v>82847.94</v>
      </c>
      <c r="T8813" s="18">
        <v>0</v>
      </c>
      <c r="U8813" s="10">
        <f t="shared" si="276"/>
        <v>0</v>
      </c>
      <c r="V8813" s="20">
        <f t="shared" si="277"/>
        <v>0</v>
      </c>
    </row>
    <row r="8814" spans="1:22" outlineLevel="3" x14ac:dyDescent="0.35">
      <c r="H8814" s="14" t="s">
        <v>11554</v>
      </c>
      <c r="O8814" s="16"/>
      <c r="Q8814" s="18">
        <f>SUBTOTAL(9,Q8812:Q8813)</f>
        <v>165695.89000000001</v>
      </c>
      <c r="R8814" s="18">
        <f>SUBTOTAL(9,R8812:R8813)</f>
        <v>0</v>
      </c>
      <c r="S8814" s="18">
        <f>SUBTOTAL(9,S8812:S8813)</f>
        <v>165695.89000000001</v>
      </c>
      <c r="T8814" s="18">
        <f>SUBTOTAL(9,T8812:T8813)</f>
        <v>0</v>
      </c>
      <c r="U8814" s="10">
        <f t="shared" si="276"/>
        <v>0</v>
      </c>
      <c r="V8814" s="20">
        <f t="shared" si="277"/>
        <v>0</v>
      </c>
    </row>
    <row r="8815" spans="1:22" outlineLevel="2" x14ac:dyDescent="0.35">
      <c r="C8815" s="13" t="s">
        <v>11245</v>
      </c>
      <c r="O8815" s="16"/>
      <c r="Q8815" s="18">
        <f>SUBTOTAL(9,Q8812:Q8813)</f>
        <v>165695.89000000001</v>
      </c>
      <c r="R8815" s="18">
        <f>SUBTOTAL(9,R8812:R8813)</f>
        <v>0</v>
      </c>
      <c r="S8815" s="18">
        <f>SUBTOTAL(9,S8812:S8813)</f>
        <v>165695.89000000001</v>
      </c>
      <c r="T8815" s="18">
        <f>SUBTOTAL(9,T8812:T8813)</f>
        <v>0</v>
      </c>
      <c r="U8815" s="10">
        <f t="shared" si="276"/>
        <v>0</v>
      </c>
      <c r="V8815" s="20">
        <f t="shared" si="277"/>
        <v>0</v>
      </c>
    </row>
    <row r="8816" spans="1:22" outlineLevel="4" x14ac:dyDescent="0.35">
      <c r="A8816" s="6" t="s">
        <v>1200</v>
      </c>
      <c r="B8816" s="6" t="s">
        <v>1201</v>
      </c>
      <c r="C8816" s="12" t="s">
        <v>9509</v>
      </c>
      <c r="D8816" s="5" t="s">
        <v>9510</v>
      </c>
      <c r="E8816" s="6" t="s">
        <v>9510</v>
      </c>
      <c r="F8816" s="1" t="s">
        <v>4</v>
      </c>
      <c r="G8816" s="15" t="s">
        <v>1204</v>
      </c>
      <c r="H8816" s="1" t="s">
        <v>1206</v>
      </c>
      <c r="I8816" s="2" t="s">
        <v>1207</v>
      </c>
      <c r="J8816" s="6" t="s">
        <v>4</v>
      </c>
      <c r="K8816" s="6" t="s">
        <v>4</v>
      </c>
      <c r="L8816" s="6" t="s">
        <v>4</v>
      </c>
      <c r="M8816" s="6" t="s">
        <v>5</v>
      </c>
      <c r="N8816" s="6" t="s">
        <v>9511</v>
      </c>
      <c r="O8816" s="16">
        <v>44831</v>
      </c>
      <c r="P8816" s="6" t="s">
        <v>7</v>
      </c>
      <c r="Q8816" s="18">
        <v>16120.29</v>
      </c>
      <c r="R8816" s="18">
        <v>0</v>
      </c>
      <c r="S8816" s="18">
        <v>16120.29</v>
      </c>
      <c r="T8816" s="18">
        <v>0</v>
      </c>
      <c r="U8816" s="10">
        <f t="shared" si="276"/>
        <v>0</v>
      </c>
      <c r="V8816" s="20">
        <f t="shared" si="277"/>
        <v>0</v>
      </c>
    </row>
    <row r="8817" spans="1:22" outlineLevel="4" x14ac:dyDescent="0.35">
      <c r="A8817" s="6" t="s">
        <v>1200</v>
      </c>
      <c r="B8817" s="6" t="s">
        <v>1201</v>
      </c>
      <c r="C8817" s="12" t="s">
        <v>9509</v>
      </c>
      <c r="D8817" s="5" t="s">
        <v>9510</v>
      </c>
      <c r="E8817" s="6" t="s">
        <v>9510</v>
      </c>
      <c r="F8817" s="1" t="s">
        <v>4</v>
      </c>
      <c r="G8817" s="15" t="s">
        <v>1204</v>
      </c>
      <c r="H8817" s="1" t="s">
        <v>1206</v>
      </c>
      <c r="I8817" s="2" t="s">
        <v>1207</v>
      </c>
      <c r="J8817" s="6" t="s">
        <v>4</v>
      </c>
      <c r="K8817" s="6" t="s">
        <v>4</v>
      </c>
      <c r="L8817" s="6" t="s">
        <v>4</v>
      </c>
      <c r="M8817" s="6" t="s">
        <v>5</v>
      </c>
      <c r="N8817" s="6" t="s">
        <v>9512</v>
      </c>
      <c r="O8817" s="16">
        <v>44923</v>
      </c>
      <c r="P8817" s="6" t="s">
        <v>7</v>
      </c>
      <c r="Q8817" s="18">
        <v>16120.28</v>
      </c>
      <c r="R8817" s="18">
        <v>0</v>
      </c>
      <c r="S8817" s="18">
        <v>16120.28</v>
      </c>
      <c r="T8817" s="18">
        <v>0</v>
      </c>
      <c r="U8817" s="10">
        <f t="shared" si="276"/>
        <v>0</v>
      </c>
      <c r="V8817" s="20">
        <f t="shared" si="277"/>
        <v>0</v>
      </c>
    </row>
    <row r="8818" spans="1:22" outlineLevel="3" x14ac:dyDescent="0.35">
      <c r="H8818" s="14" t="s">
        <v>11554</v>
      </c>
      <c r="O8818" s="16"/>
      <c r="Q8818" s="18">
        <f>SUBTOTAL(9,Q8816:Q8817)</f>
        <v>32240.57</v>
      </c>
      <c r="R8818" s="18">
        <f>SUBTOTAL(9,R8816:R8817)</f>
        <v>0</v>
      </c>
      <c r="S8818" s="18">
        <f>SUBTOTAL(9,S8816:S8817)</f>
        <v>32240.57</v>
      </c>
      <c r="T8818" s="18">
        <f>SUBTOTAL(9,T8816:T8817)</f>
        <v>0</v>
      </c>
      <c r="U8818" s="10">
        <f t="shared" si="276"/>
        <v>0</v>
      </c>
      <c r="V8818" s="20">
        <f t="shared" si="277"/>
        <v>0</v>
      </c>
    </row>
    <row r="8819" spans="1:22" outlineLevel="2" x14ac:dyDescent="0.35">
      <c r="C8819" s="13" t="s">
        <v>11246</v>
      </c>
      <c r="O8819" s="16"/>
      <c r="Q8819" s="18">
        <f>SUBTOTAL(9,Q8816:Q8817)</f>
        <v>32240.57</v>
      </c>
      <c r="R8819" s="18">
        <f>SUBTOTAL(9,R8816:R8817)</f>
        <v>0</v>
      </c>
      <c r="S8819" s="18">
        <f>SUBTOTAL(9,S8816:S8817)</f>
        <v>32240.57</v>
      </c>
      <c r="T8819" s="18">
        <f>SUBTOTAL(9,T8816:T8817)</f>
        <v>0</v>
      </c>
      <c r="U8819" s="10">
        <f t="shared" si="276"/>
        <v>0</v>
      </c>
      <c r="V8819" s="20">
        <f t="shared" si="277"/>
        <v>0</v>
      </c>
    </row>
    <row r="8820" spans="1:22" outlineLevel="4" x14ac:dyDescent="0.35">
      <c r="A8820" s="6" t="s">
        <v>1200</v>
      </c>
      <c r="B8820" s="6" t="s">
        <v>1201</v>
      </c>
      <c r="C8820" s="12" t="s">
        <v>9513</v>
      </c>
      <c r="D8820" s="5" t="s">
        <v>9514</v>
      </c>
      <c r="E8820" s="6" t="s">
        <v>9514</v>
      </c>
      <c r="F8820" s="1" t="s">
        <v>4</v>
      </c>
      <c r="G8820" s="15" t="s">
        <v>1204</v>
      </c>
      <c r="H8820" s="1" t="s">
        <v>1206</v>
      </c>
      <c r="I8820" s="2" t="s">
        <v>1207</v>
      </c>
      <c r="J8820" s="6" t="s">
        <v>4</v>
      </c>
      <c r="K8820" s="6" t="s">
        <v>4</v>
      </c>
      <c r="L8820" s="6" t="s">
        <v>4</v>
      </c>
      <c r="M8820" s="6" t="s">
        <v>5</v>
      </c>
      <c r="N8820" s="6" t="s">
        <v>9515</v>
      </c>
      <c r="O8820" s="16">
        <v>44831</v>
      </c>
      <c r="P8820" s="6" t="s">
        <v>7</v>
      </c>
      <c r="Q8820" s="18">
        <v>7926.67</v>
      </c>
      <c r="R8820" s="18">
        <v>0</v>
      </c>
      <c r="S8820" s="18">
        <v>7926.67</v>
      </c>
      <c r="T8820" s="18">
        <v>0</v>
      </c>
      <c r="U8820" s="10">
        <f t="shared" si="276"/>
        <v>0</v>
      </c>
      <c r="V8820" s="20">
        <f t="shared" si="277"/>
        <v>0</v>
      </c>
    </row>
    <row r="8821" spans="1:22" outlineLevel="4" x14ac:dyDescent="0.35">
      <c r="A8821" s="6" t="s">
        <v>1200</v>
      </c>
      <c r="B8821" s="6" t="s">
        <v>1201</v>
      </c>
      <c r="C8821" s="12" t="s">
        <v>9513</v>
      </c>
      <c r="D8821" s="5" t="s">
        <v>9514</v>
      </c>
      <c r="E8821" s="6" t="s">
        <v>9514</v>
      </c>
      <c r="F8821" s="1" t="s">
        <v>4</v>
      </c>
      <c r="G8821" s="15" t="s">
        <v>1204</v>
      </c>
      <c r="H8821" s="1" t="s">
        <v>1206</v>
      </c>
      <c r="I8821" s="2" t="s">
        <v>1207</v>
      </c>
      <c r="J8821" s="6" t="s">
        <v>4</v>
      </c>
      <c r="K8821" s="6" t="s">
        <v>4</v>
      </c>
      <c r="L8821" s="6" t="s">
        <v>4</v>
      </c>
      <c r="M8821" s="6" t="s">
        <v>5</v>
      </c>
      <c r="N8821" s="6" t="s">
        <v>9516</v>
      </c>
      <c r="O8821" s="16">
        <v>44923</v>
      </c>
      <c r="P8821" s="6" t="s">
        <v>7</v>
      </c>
      <c r="Q8821" s="18">
        <v>7926.67</v>
      </c>
      <c r="R8821" s="18">
        <v>0</v>
      </c>
      <c r="S8821" s="18">
        <v>7926.67</v>
      </c>
      <c r="T8821" s="18">
        <v>0</v>
      </c>
      <c r="U8821" s="10">
        <f t="shared" si="276"/>
        <v>0</v>
      </c>
      <c r="V8821" s="20">
        <f t="shared" si="277"/>
        <v>0</v>
      </c>
    </row>
    <row r="8822" spans="1:22" outlineLevel="3" x14ac:dyDescent="0.35">
      <c r="H8822" s="14" t="s">
        <v>11554</v>
      </c>
      <c r="O8822" s="16"/>
      <c r="Q8822" s="18">
        <f>SUBTOTAL(9,Q8820:Q8821)</f>
        <v>15853.34</v>
      </c>
      <c r="R8822" s="18">
        <f>SUBTOTAL(9,R8820:R8821)</f>
        <v>0</v>
      </c>
      <c r="S8822" s="18">
        <f>SUBTOTAL(9,S8820:S8821)</f>
        <v>15853.34</v>
      </c>
      <c r="T8822" s="18">
        <f>SUBTOTAL(9,T8820:T8821)</f>
        <v>0</v>
      </c>
      <c r="U8822" s="10">
        <f t="shared" si="276"/>
        <v>0</v>
      </c>
      <c r="V8822" s="20">
        <f t="shared" si="277"/>
        <v>0</v>
      </c>
    </row>
    <row r="8823" spans="1:22" outlineLevel="2" x14ac:dyDescent="0.35">
      <c r="C8823" s="13" t="s">
        <v>11247</v>
      </c>
      <c r="O8823" s="16"/>
      <c r="Q8823" s="18">
        <f>SUBTOTAL(9,Q8820:Q8821)</f>
        <v>15853.34</v>
      </c>
      <c r="R8823" s="18">
        <f>SUBTOTAL(9,R8820:R8821)</f>
        <v>0</v>
      </c>
      <c r="S8823" s="18">
        <f>SUBTOTAL(9,S8820:S8821)</f>
        <v>15853.34</v>
      </c>
      <c r="T8823" s="18">
        <f>SUBTOTAL(9,T8820:T8821)</f>
        <v>0</v>
      </c>
      <c r="U8823" s="10">
        <f t="shared" si="276"/>
        <v>0</v>
      </c>
      <c r="V8823" s="20">
        <f t="shared" si="277"/>
        <v>0</v>
      </c>
    </row>
    <row r="8824" spans="1:22" outlineLevel="4" x14ac:dyDescent="0.35">
      <c r="A8824" s="6" t="s">
        <v>1200</v>
      </c>
      <c r="B8824" s="6" t="s">
        <v>1201</v>
      </c>
      <c r="C8824" s="12" t="s">
        <v>9517</v>
      </c>
      <c r="D8824" s="5" t="s">
        <v>9518</v>
      </c>
      <c r="E8824" s="6" t="s">
        <v>9518</v>
      </c>
      <c r="F8824" s="1" t="s">
        <v>4</v>
      </c>
      <c r="G8824" s="15" t="s">
        <v>1204</v>
      </c>
      <c r="H8824" s="1" t="s">
        <v>1206</v>
      </c>
      <c r="I8824" s="2" t="s">
        <v>1207</v>
      </c>
      <c r="J8824" s="6" t="s">
        <v>4</v>
      </c>
      <c r="K8824" s="6" t="s">
        <v>4</v>
      </c>
      <c r="L8824" s="6" t="s">
        <v>4</v>
      </c>
      <c r="M8824" s="6" t="s">
        <v>5</v>
      </c>
      <c r="N8824" s="6" t="s">
        <v>9519</v>
      </c>
      <c r="O8824" s="16">
        <v>44831</v>
      </c>
      <c r="P8824" s="6" t="s">
        <v>7</v>
      </c>
      <c r="Q8824" s="18">
        <v>18610.96</v>
      </c>
      <c r="R8824" s="18">
        <v>0</v>
      </c>
      <c r="S8824" s="18">
        <v>18610.96</v>
      </c>
      <c r="T8824" s="18">
        <v>0</v>
      </c>
      <c r="U8824" s="10">
        <f t="shared" si="276"/>
        <v>0</v>
      </c>
      <c r="V8824" s="20">
        <f t="shared" si="277"/>
        <v>0</v>
      </c>
    </row>
    <row r="8825" spans="1:22" outlineLevel="4" x14ac:dyDescent="0.35">
      <c r="A8825" s="6" t="s">
        <v>1200</v>
      </c>
      <c r="B8825" s="6" t="s">
        <v>1201</v>
      </c>
      <c r="C8825" s="12" t="s">
        <v>9517</v>
      </c>
      <c r="D8825" s="5" t="s">
        <v>9518</v>
      </c>
      <c r="E8825" s="6" t="s">
        <v>9518</v>
      </c>
      <c r="F8825" s="1" t="s">
        <v>4</v>
      </c>
      <c r="G8825" s="15" t="s">
        <v>1204</v>
      </c>
      <c r="H8825" s="1" t="s">
        <v>1206</v>
      </c>
      <c r="I8825" s="2" t="s">
        <v>1207</v>
      </c>
      <c r="J8825" s="6" t="s">
        <v>4</v>
      </c>
      <c r="K8825" s="6" t="s">
        <v>4</v>
      </c>
      <c r="L8825" s="6" t="s">
        <v>4</v>
      </c>
      <c r="M8825" s="6" t="s">
        <v>5</v>
      </c>
      <c r="N8825" s="6" t="s">
        <v>9520</v>
      </c>
      <c r="O8825" s="16">
        <v>44923</v>
      </c>
      <c r="P8825" s="6" t="s">
        <v>7</v>
      </c>
      <c r="Q8825" s="18">
        <v>18610.939999999999</v>
      </c>
      <c r="R8825" s="18">
        <v>0</v>
      </c>
      <c r="S8825" s="18">
        <v>18610.939999999999</v>
      </c>
      <c r="T8825" s="18">
        <v>0</v>
      </c>
      <c r="U8825" s="10">
        <f t="shared" si="276"/>
        <v>0</v>
      </c>
      <c r="V8825" s="20">
        <f t="shared" si="277"/>
        <v>0</v>
      </c>
    </row>
    <row r="8826" spans="1:22" outlineLevel="3" x14ac:dyDescent="0.35">
      <c r="H8826" s="14" t="s">
        <v>11554</v>
      </c>
      <c r="O8826" s="16"/>
      <c r="Q8826" s="18">
        <f>SUBTOTAL(9,Q8824:Q8825)</f>
        <v>37221.899999999994</v>
      </c>
      <c r="R8826" s="18">
        <f>SUBTOTAL(9,R8824:R8825)</f>
        <v>0</v>
      </c>
      <c r="S8826" s="18">
        <f>SUBTOTAL(9,S8824:S8825)</f>
        <v>37221.899999999994</v>
      </c>
      <c r="T8826" s="18">
        <f>SUBTOTAL(9,T8824:T8825)</f>
        <v>0</v>
      </c>
      <c r="U8826" s="10">
        <f t="shared" si="276"/>
        <v>0</v>
      </c>
      <c r="V8826" s="20">
        <f t="shared" si="277"/>
        <v>0</v>
      </c>
    </row>
    <row r="8827" spans="1:22" outlineLevel="2" x14ac:dyDescent="0.35">
      <c r="C8827" s="13" t="s">
        <v>11248</v>
      </c>
      <c r="O8827" s="16"/>
      <c r="Q8827" s="18">
        <f>SUBTOTAL(9,Q8824:Q8825)</f>
        <v>37221.899999999994</v>
      </c>
      <c r="R8827" s="18">
        <f>SUBTOTAL(9,R8824:R8825)</f>
        <v>0</v>
      </c>
      <c r="S8827" s="18">
        <f>SUBTOTAL(9,S8824:S8825)</f>
        <v>37221.899999999994</v>
      </c>
      <c r="T8827" s="18">
        <f>SUBTOTAL(9,T8824:T8825)</f>
        <v>0</v>
      </c>
      <c r="U8827" s="10">
        <f t="shared" si="276"/>
        <v>0</v>
      </c>
      <c r="V8827" s="20">
        <f t="shared" si="277"/>
        <v>0</v>
      </c>
    </row>
    <row r="8828" spans="1:22" outlineLevel="4" x14ac:dyDescent="0.35">
      <c r="A8828" s="6" t="s">
        <v>1200</v>
      </c>
      <c r="B8828" s="6" t="s">
        <v>1201</v>
      </c>
      <c r="C8828" s="12" t="s">
        <v>9521</v>
      </c>
      <c r="D8828" s="5" t="s">
        <v>9522</v>
      </c>
      <c r="E8828" s="6" t="s">
        <v>9522</v>
      </c>
      <c r="F8828" s="1" t="s">
        <v>4</v>
      </c>
      <c r="G8828" s="15" t="s">
        <v>1204</v>
      </c>
      <c r="H8828" s="1" t="s">
        <v>1206</v>
      </c>
      <c r="I8828" s="2" t="s">
        <v>1207</v>
      </c>
      <c r="J8828" s="6" t="s">
        <v>4</v>
      </c>
      <c r="K8828" s="6" t="s">
        <v>4</v>
      </c>
      <c r="L8828" s="6" t="s">
        <v>4</v>
      </c>
      <c r="M8828" s="6" t="s">
        <v>5</v>
      </c>
      <c r="N8828" s="6" t="s">
        <v>9523</v>
      </c>
      <c r="O8828" s="16">
        <v>44831</v>
      </c>
      <c r="P8828" s="6" t="s">
        <v>7</v>
      </c>
      <c r="Q8828" s="18">
        <v>6278.51</v>
      </c>
      <c r="R8828" s="18">
        <v>0</v>
      </c>
      <c r="S8828" s="18">
        <v>6278.51</v>
      </c>
      <c r="T8828" s="18">
        <v>0</v>
      </c>
      <c r="U8828" s="10">
        <f t="shared" si="276"/>
        <v>0</v>
      </c>
      <c r="V8828" s="20">
        <f t="shared" si="277"/>
        <v>0</v>
      </c>
    </row>
    <row r="8829" spans="1:22" outlineLevel="4" x14ac:dyDescent="0.35">
      <c r="A8829" s="6" t="s">
        <v>1200</v>
      </c>
      <c r="B8829" s="6" t="s">
        <v>1201</v>
      </c>
      <c r="C8829" s="12" t="s">
        <v>9521</v>
      </c>
      <c r="D8829" s="5" t="s">
        <v>9522</v>
      </c>
      <c r="E8829" s="6" t="s">
        <v>9522</v>
      </c>
      <c r="F8829" s="1" t="s">
        <v>4</v>
      </c>
      <c r="G8829" s="15" t="s">
        <v>1204</v>
      </c>
      <c r="H8829" s="1" t="s">
        <v>1206</v>
      </c>
      <c r="I8829" s="2" t="s">
        <v>1207</v>
      </c>
      <c r="J8829" s="6" t="s">
        <v>4</v>
      </c>
      <c r="K8829" s="6" t="s">
        <v>4</v>
      </c>
      <c r="L8829" s="6" t="s">
        <v>4</v>
      </c>
      <c r="M8829" s="6" t="s">
        <v>5</v>
      </c>
      <c r="N8829" s="6" t="s">
        <v>9524</v>
      </c>
      <c r="O8829" s="16">
        <v>44923</v>
      </c>
      <c r="P8829" s="6" t="s">
        <v>7</v>
      </c>
      <c r="Q8829" s="18">
        <v>6278.5</v>
      </c>
      <c r="R8829" s="18">
        <v>0</v>
      </c>
      <c r="S8829" s="18">
        <v>6278.5</v>
      </c>
      <c r="T8829" s="18">
        <v>0</v>
      </c>
      <c r="U8829" s="10">
        <f t="shared" si="276"/>
        <v>0</v>
      </c>
      <c r="V8829" s="20">
        <f t="shared" si="277"/>
        <v>0</v>
      </c>
    </row>
    <row r="8830" spans="1:22" outlineLevel="3" x14ac:dyDescent="0.35">
      <c r="H8830" s="14" t="s">
        <v>11554</v>
      </c>
      <c r="O8830" s="16"/>
      <c r="Q8830" s="18">
        <f>SUBTOTAL(9,Q8828:Q8829)</f>
        <v>12557.01</v>
      </c>
      <c r="R8830" s="18">
        <f>SUBTOTAL(9,R8828:R8829)</f>
        <v>0</v>
      </c>
      <c r="S8830" s="18">
        <f>SUBTOTAL(9,S8828:S8829)</f>
        <v>12557.01</v>
      </c>
      <c r="T8830" s="18">
        <f>SUBTOTAL(9,T8828:T8829)</f>
        <v>0</v>
      </c>
      <c r="U8830" s="10">
        <f t="shared" si="276"/>
        <v>0</v>
      </c>
      <c r="V8830" s="20">
        <f t="shared" si="277"/>
        <v>0</v>
      </c>
    </row>
    <row r="8831" spans="1:22" outlineLevel="2" x14ac:dyDescent="0.35">
      <c r="C8831" s="13" t="s">
        <v>11249</v>
      </c>
      <c r="O8831" s="16"/>
      <c r="Q8831" s="18">
        <f>SUBTOTAL(9,Q8828:Q8829)</f>
        <v>12557.01</v>
      </c>
      <c r="R8831" s="18">
        <f>SUBTOTAL(9,R8828:R8829)</f>
        <v>0</v>
      </c>
      <c r="S8831" s="18">
        <f>SUBTOTAL(9,S8828:S8829)</f>
        <v>12557.01</v>
      </c>
      <c r="T8831" s="18">
        <f>SUBTOTAL(9,T8828:T8829)</f>
        <v>0</v>
      </c>
      <c r="U8831" s="10">
        <f t="shared" si="276"/>
        <v>0</v>
      </c>
      <c r="V8831" s="20">
        <f t="shared" si="277"/>
        <v>0</v>
      </c>
    </row>
    <row r="8832" spans="1:22" outlineLevel="4" x14ac:dyDescent="0.35">
      <c r="A8832" s="6" t="s">
        <v>1200</v>
      </c>
      <c r="B8832" s="6" t="s">
        <v>1201</v>
      </c>
      <c r="C8832" s="12" t="s">
        <v>9525</v>
      </c>
      <c r="D8832" s="5" t="s">
        <v>9526</v>
      </c>
      <c r="E8832" s="6" t="s">
        <v>9526</v>
      </c>
      <c r="F8832" s="1" t="s">
        <v>4</v>
      </c>
      <c r="G8832" s="15" t="s">
        <v>1204</v>
      </c>
      <c r="H8832" s="1" t="s">
        <v>1206</v>
      </c>
      <c r="I8832" s="2" t="s">
        <v>1207</v>
      </c>
      <c r="J8832" s="6" t="s">
        <v>4</v>
      </c>
      <c r="K8832" s="6" t="s">
        <v>4</v>
      </c>
      <c r="L8832" s="6" t="s">
        <v>4</v>
      </c>
      <c r="M8832" s="6" t="s">
        <v>5</v>
      </c>
      <c r="N8832" s="6" t="s">
        <v>9527</v>
      </c>
      <c r="O8832" s="16">
        <v>44831</v>
      </c>
      <c r="P8832" s="6" t="s">
        <v>7</v>
      </c>
      <c r="Q8832" s="18">
        <v>10003.39</v>
      </c>
      <c r="R8832" s="18">
        <v>0</v>
      </c>
      <c r="S8832" s="18">
        <v>10003.39</v>
      </c>
      <c r="T8832" s="18">
        <v>0</v>
      </c>
      <c r="U8832" s="10">
        <f t="shared" si="276"/>
        <v>0</v>
      </c>
      <c r="V8832" s="20">
        <f t="shared" si="277"/>
        <v>0</v>
      </c>
    </row>
    <row r="8833" spans="1:22" outlineLevel="4" x14ac:dyDescent="0.35">
      <c r="A8833" s="6" t="s">
        <v>1200</v>
      </c>
      <c r="B8833" s="6" t="s">
        <v>1201</v>
      </c>
      <c r="C8833" s="12" t="s">
        <v>9525</v>
      </c>
      <c r="D8833" s="5" t="s">
        <v>9526</v>
      </c>
      <c r="E8833" s="6" t="s">
        <v>9526</v>
      </c>
      <c r="F8833" s="1" t="s">
        <v>4</v>
      </c>
      <c r="G8833" s="15" t="s">
        <v>1204</v>
      </c>
      <c r="H8833" s="1" t="s">
        <v>1206</v>
      </c>
      <c r="I8833" s="2" t="s">
        <v>1207</v>
      </c>
      <c r="J8833" s="6" t="s">
        <v>4</v>
      </c>
      <c r="K8833" s="6" t="s">
        <v>4</v>
      </c>
      <c r="L8833" s="6" t="s">
        <v>4</v>
      </c>
      <c r="M8833" s="6" t="s">
        <v>5</v>
      </c>
      <c r="N8833" s="6" t="s">
        <v>9528</v>
      </c>
      <c r="O8833" s="16">
        <v>44923</v>
      </c>
      <c r="P8833" s="6" t="s">
        <v>7</v>
      </c>
      <c r="Q8833" s="18">
        <v>10003.379999999999</v>
      </c>
      <c r="R8833" s="18">
        <v>0</v>
      </c>
      <c r="S8833" s="18">
        <v>10003.379999999999</v>
      </c>
      <c r="T8833" s="18">
        <v>0</v>
      </c>
      <c r="U8833" s="10">
        <f t="shared" si="276"/>
        <v>0</v>
      </c>
      <c r="V8833" s="20">
        <f t="shared" si="277"/>
        <v>0</v>
      </c>
    </row>
    <row r="8834" spans="1:22" outlineLevel="3" x14ac:dyDescent="0.35">
      <c r="H8834" s="14" t="s">
        <v>11554</v>
      </c>
      <c r="O8834" s="16"/>
      <c r="Q8834" s="18">
        <f>SUBTOTAL(9,Q8832:Q8833)</f>
        <v>20006.769999999997</v>
      </c>
      <c r="R8834" s="18">
        <f>SUBTOTAL(9,R8832:R8833)</f>
        <v>0</v>
      </c>
      <c r="S8834" s="18">
        <f>SUBTOTAL(9,S8832:S8833)</f>
        <v>20006.769999999997</v>
      </c>
      <c r="T8834" s="18">
        <f>SUBTOTAL(9,T8832:T8833)</f>
        <v>0</v>
      </c>
      <c r="U8834" s="10">
        <f t="shared" si="276"/>
        <v>0</v>
      </c>
      <c r="V8834" s="20">
        <f t="shared" si="277"/>
        <v>0</v>
      </c>
    </row>
    <row r="8835" spans="1:22" outlineLevel="2" x14ac:dyDescent="0.35">
      <c r="C8835" s="13" t="s">
        <v>11250</v>
      </c>
      <c r="O8835" s="16"/>
      <c r="Q8835" s="18">
        <f>SUBTOTAL(9,Q8832:Q8833)</f>
        <v>20006.769999999997</v>
      </c>
      <c r="R8835" s="18">
        <f>SUBTOTAL(9,R8832:R8833)</f>
        <v>0</v>
      </c>
      <c r="S8835" s="18">
        <f>SUBTOTAL(9,S8832:S8833)</f>
        <v>20006.769999999997</v>
      </c>
      <c r="T8835" s="18">
        <f>SUBTOTAL(9,T8832:T8833)</f>
        <v>0</v>
      </c>
      <c r="U8835" s="10">
        <f t="shared" ref="U8835:U8898" si="278">Q8835-R8835-S8835-T8835</f>
        <v>0</v>
      </c>
      <c r="V8835" s="20">
        <f t="shared" ref="V8835:V8898" si="279">Q8835-R8835-S8835-T8835</f>
        <v>0</v>
      </c>
    </row>
    <row r="8836" spans="1:22" outlineLevel="4" x14ac:dyDescent="0.35">
      <c r="A8836" s="6" t="s">
        <v>1200</v>
      </c>
      <c r="B8836" s="6" t="s">
        <v>1201</v>
      </c>
      <c r="C8836" s="12" t="s">
        <v>9529</v>
      </c>
      <c r="D8836" s="5" t="s">
        <v>9530</v>
      </c>
      <c r="E8836" s="6" t="s">
        <v>9530</v>
      </c>
      <c r="F8836" s="1" t="s">
        <v>4</v>
      </c>
      <c r="G8836" s="15" t="s">
        <v>1204</v>
      </c>
      <c r="H8836" s="1" t="s">
        <v>1206</v>
      </c>
      <c r="I8836" s="2" t="s">
        <v>1207</v>
      </c>
      <c r="J8836" s="6" t="s">
        <v>4</v>
      </c>
      <c r="K8836" s="6" t="s">
        <v>4</v>
      </c>
      <c r="L8836" s="6" t="s">
        <v>4</v>
      </c>
      <c r="M8836" s="6" t="s">
        <v>5</v>
      </c>
      <c r="N8836" s="6" t="s">
        <v>9531</v>
      </c>
      <c r="O8836" s="16">
        <v>44831</v>
      </c>
      <c r="P8836" s="6" t="s">
        <v>7</v>
      </c>
      <c r="Q8836" s="18">
        <v>86898.34</v>
      </c>
      <c r="R8836" s="18">
        <v>0</v>
      </c>
      <c r="S8836" s="18">
        <v>86898.34</v>
      </c>
      <c r="T8836" s="18">
        <v>0</v>
      </c>
      <c r="U8836" s="10">
        <f t="shared" si="278"/>
        <v>0</v>
      </c>
      <c r="V8836" s="20">
        <f t="shared" si="279"/>
        <v>0</v>
      </c>
    </row>
    <row r="8837" spans="1:22" outlineLevel="4" x14ac:dyDescent="0.35">
      <c r="A8837" s="6" t="s">
        <v>1200</v>
      </c>
      <c r="B8837" s="6" t="s">
        <v>1201</v>
      </c>
      <c r="C8837" s="12" t="s">
        <v>9529</v>
      </c>
      <c r="D8837" s="5" t="s">
        <v>9530</v>
      </c>
      <c r="E8837" s="6" t="s">
        <v>9530</v>
      </c>
      <c r="F8837" s="1" t="s">
        <v>4</v>
      </c>
      <c r="G8837" s="15" t="s">
        <v>1204</v>
      </c>
      <c r="H8837" s="1" t="s">
        <v>1206</v>
      </c>
      <c r="I8837" s="2" t="s">
        <v>1207</v>
      </c>
      <c r="J8837" s="6" t="s">
        <v>4</v>
      </c>
      <c r="K8837" s="6" t="s">
        <v>4</v>
      </c>
      <c r="L8837" s="6" t="s">
        <v>4</v>
      </c>
      <c r="M8837" s="6" t="s">
        <v>5</v>
      </c>
      <c r="N8837" s="6" t="s">
        <v>9532</v>
      </c>
      <c r="O8837" s="16">
        <v>44923</v>
      </c>
      <c r="P8837" s="6" t="s">
        <v>7</v>
      </c>
      <c r="Q8837" s="18">
        <v>86898.34</v>
      </c>
      <c r="R8837" s="18">
        <v>0</v>
      </c>
      <c r="S8837" s="18">
        <v>86898.34</v>
      </c>
      <c r="T8837" s="18">
        <v>0</v>
      </c>
      <c r="U8837" s="10">
        <f t="shared" si="278"/>
        <v>0</v>
      </c>
      <c r="V8837" s="20">
        <f t="shared" si="279"/>
        <v>0</v>
      </c>
    </row>
    <row r="8838" spans="1:22" outlineLevel="3" x14ac:dyDescent="0.35">
      <c r="H8838" s="14" t="s">
        <v>11554</v>
      </c>
      <c r="O8838" s="16"/>
      <c r="Q8838" s="18">
        <f>SUBTOTAL(9,Q8836:Q8837)</f>
        <v>173796.68</v>
      </c>
      <c r="R8838" s="18">
        <f>SUBTOTAL(9,R8836:R8837)</f>
        <v>0</v>
      </c>
      <c r="S8838" s="18">
        <f>SUBTOTAL(9,S8836:S8837)</f>
        <v>173796.68</v>
      </c>
      <c r="T8838" s="18">
        <f>SUBTOTAL(9,T8836:T8837)</f>
        <v>0</v>
      </c>
      <c r="U8838" s="10">
        <f t="shared" si="278"/>
        <v>0</v>
      </c>
      <c r="V8838" s="20">
        <f t="shared" si="279"/>
        <v>0</v>
      </c>
    </row>
    <row r="8839" spans="1:22" ht="29" outlineLevel="4" x14ac:dyDescent="0.35">
      <c r="A8839" s="6" t="s">
        <v>743</v>
      </c>
      <c r="B8839" s="6" t="s">
        <v>744</v>
      </c>
      <c r="C8839" s="12" t="s">
        <v>9529</v>
      </c>
      <c r="D8839" s="5" t="s">
        <v>9533</v>
      </c>
      <c r="E8839" s="6" t="s">
        <v>9533</v>
      </c>
      <c r="F8839" s="1" t="s">
        <v>13024</v>
      </c>
      <c r="G8839" s="15" t="s">
        <v>4</v>
      </c>
      <c r="H8839" s="1" t="s">
        <v>9537</v>
      </c>
      <c r="I8839" s="2" t="s">
        <v>9538</v>
      </c>
      <c r="J8839" s="6" t="s">
        <v>9534</v>
      </c>
      <c r="K8839" s="6" t="s">
        <v>4</v>
      </c>
      <c r="L8839" s="6" t="s">
        <v>4</v>
      </c>
      <c r="M8839" s="6" t="s">
        <v>5</v>
      </c>
      <c r="N8839" s="6" t="s">
        <v>9535</v>
      </c>
      <c r="O8839" s="16">
        <v>44748</v>
      </c>
      <c r="P8839" s="6" t="s">
        <v>9536</v>
      </c>
      <c r="Q8839" s="18">
        <v>9034.9500000000007</v>
      </c>
      <c r="R8839" s="18">
        <v>9034.9500000000007</v>
      </c>
      <c r="S8839" s="18">
        <v>0</v>
      </c>
      <c r="T8839" s="18">
        <v>0</v>
      </c>
      <c r="U8839" s="10">
        <f t="shared" si="278"/>
        <v>0</v>
      </c>
      <c r="V8839" s="20">
        <f t="shared" si="279"/>
        <v>0</v>
      </c>
    </row>
    <row r="8840" spans="1:22" ht="29" outlineLevel="4" x14ac:dyDescent="0.35">
      <c r="A8840" s="6" t="s">
        <v>743</v>
      </c>
      <c r="B8840" s="6" t="s">
        <v>744</v>
      </c>
      <c r="C8840" s="12" t="s">
        <v>9529</v>
      </c>
      <c r="D8840" s="5" t="s">
        <v>9533</v>
      </c>
      <c r="E8840" s="6" t="s">
        <v>9533</v>
      </c>
      <c r="F8840" s="1" t="s">
        <v>13024</v>
      </c>
      <c r="G8840" s="15" t="s">
        <v>4</v>
      </c>
      <c r="H8840" s="1" t="s">
        <v>9537</v>
      </c>
      <c r="I8840" s="2" t="s">
        <v>9538</v>
      </c>
      <c r="J8840" s="6" t="s">
        <v>9534</v>
      </c>
      <c r="K8840" s="6" t="s">
        <v>4</v>
      </c>
      <c r="L8840" s="6" t="s">
        <v>4</v>
      </c>
      <c r="M8840" s="6" t="s">
        <v>5</v>
      </c>
      <c r="N8840" s="6" t="s">
        <v>9539</v>
      </c>
      <c r="O8840" s="16">
        <v>44748</v>
      </c>
      <c r="P8840" s="6" t="s">
        <v>9536</v>
      </c>
      <c r="Q8840" s="18">
        <v>1432.3</v>
      </c>
      <c r="R8840" s="18">
        <v>1432.3</v>
      </c>
      <c r="S8840" s="18">
        <v>0</v>
      </c>
      <c r="T8840" s="18">
        <v>0</v>
      </c>
      <c r="U8840" s="10">
        <f t="shared" si="278"/>
        <v>0</v>
      </c>
      <c r="V8840" s="20">
        <f t="shared" si="279"/>
        <v>0</v>
      </c>
    </row>
    <row r="8841" spans="1:22" ht="29" outlineLevel="4" x14ac:dyDescent="0.35">
      <c r="A8841" s="6" t="s">
        <v>743</v>
      </c>
      <c r="B8841" s="6" t="s">
        <v>744</v>
      </c>
      <c r="C8841" s="12" t="s">
        <v>9529</v>
      </c>
      <c r="D8841" s="5" t="s">
        <v>9533</v>
      </c>
      <c r="E8841" s="6" t="s">
        <v>9533</v>
      </c>
      <c r="F8841" s="1" t="s">
        <v>13024</v>
      </c>
      <c r="G8841" s="15" t="s">
        <v>4</v>
      </c>
      <c r="H8841" s="1" t="s">
        <v>9537</v>
      </c>
      <c r="I8841" s="2" t="s">
        <v>9538</v>
      </c>
      <c r="J8841" s="6" t="s">
        <v>9534</v>
      </c>
      <c r="K8841" s="6" t="s">
        <v>4</v>
      </c>
      <c r="L8841" s="6" t="s">
        <v>4</v>
      </c>
      <c r="M8841" s="6" t="s">
        <v>5</v>
      </c>
      <c r="N8841" s="6" t="s">
        <v>9540</v>
      </c>
      <c r="O8841" s="16">
        <v>44865</v>
      </c>
      <c r="P8841" s="6" t="s">
        <v>9541</v>
      </c>
      <c r="Q8841" s="18">
        <v>4446.9799999999996</v>
      </c>
      <c r="R8841" s="18">
        <v>4446.9799999999996</v>
      </c>
      <c r="S8841" s="18">
        <v>0</v>
      </c>
      <c r="T8841" s="18">
        <v>0</v>
      </c>
      <c r="U8841" s="10">
        <f t="shared" si="278"/>
        <v>0</v>
      </c>
      <c r="V8841" s="20">
        <f t="shared" si="279"/>
        <v>0</v>
      </c>
    </row>
    <row r="8842" spans="1:22" outlineLevel="3" x14ac:dyDescent="0.35">
      <c r="H8842" s="14" t="s">
        <v>12744</v>
      </c>
      <c r="O8842" s="16"/>
      <c r="Q8842" s="18">
        <f>SUBTOTAL(9,Q8839:Q8841)</f>
        <v>14914.23</v>
      </c>
      <c r="R8842" s="18">
        <f>SUBTOTAL(9,R8839:R8841)</f>
        <v>14914.23</v>
      </c>
      <c r="S8842" s="18">
        <f>SUBTOTAL(9,S8839:S8841)</f>
        <v>0</v>
      </c>
      <c r="T8842" s="18">
        <f>SUBTOTAL(9,T8839:T8841)</f>
        <v>0</v>
      </c>
      <c r="U8842" s="10">
        <f t="shared" si="278"/>
        <v>0</v>
      </c>
      <c r="V8842" s="20">
        <f t="shared" si="279"/>
        <v>0</v>
      </c>
    </row>
    <row r="8843" spans="1:22" ht="29" outlineLevel="4" x14ac:dyDescent="0.35">
      <c r="A8843" s="6" t="s">
        <v>743</v>
      </c>
      <c r="B8843" s="6" t="s">
        <v>744</v>
      </c>
      <c r="C8843" s="12" t="s">
        <v>9529</v>
      </c>
      <c r="D8843" s="5" t="s">
        <v>9533</v>
      </c>
      <c r="E8843" s="6" t="s">
        <v>9533</v>
      </c>
      <c r="F8843" s="1" t="s">
        <v>13024</v>
      </c>
      <c r="G8843" s="15" t="s">
        <v>4</v>
      </c>
      <c r="H8843" s="1" t="s">
        <v>9542</v>
      </c>
      <c r="I8843" s="2" t="s">
        <v>9543</v>
      </c>
      <c r="J8843" s="6" t="s">
        <v>9534</v>
      </c>
      <c r="K8843" s="6" t="s">
        <v>4</v>
      </c>
      <c r="L8843" s="6" t="s">
        <v>4</v>
      </c>
      <c r="M8843" s="6" t="s">
        <v>5</v>
      </c>
      <c r="N8843" s="6" t="s">
        <v>9540</v>
      </c>
      <c r="O8843" s="16">
        <v>44865</v>
      </c>
      <c r="P8843" s="6" t="s">
        <v>9541</v>
      </c>
      <c r="Q8843" s="18">
        <v>1069.5999999999999</v>
      </c>
      <c r="R8843" s="18">
        <v>1069.5999999999999</v>
      </c>
      <c r="S8843" s="18">
        <v>0</v>
      </c>
      <c r="T8843" s="18">
        <v>0</v>
      </c>
      <c r="U8843" s="10">
        <f t="shared" si="278"/>
        <v>0</v>
      </c>
      <c r="V8843" s="20">
        <f t="shared" si="279"/>
        <v>0</v>
      </c>
    </row>
    <row r="8844" spans="1:22" outlineLevel="3" x14ac:dyDescent="0.35">
      <c r="H8844" s="14" t="s">
        <v>12745</v>
      </c>
      <c r="O8844" s="16"/>
      <c r="Q8844" s="18">
        <f>SUBTOTAL(9,Q8843:Q8843)</f>
        <v>1069.5999999999999</v>
      </c>
      <c r="R8844" s="18">
        <f>SUBTOTAL(9,R8843:R8843)</f>
        <v>1069.5999999999999</v>
      </c>
      <c r="S8844" s="18">
        <f>SUBTOTAL(9,S8843:S8843)</f>
        <v>0</v>
      </c>
      <c r="T8844" s="18">
        <f>SUBTOTAL(9,T8843:T8843)</f>
        <v>0</v>
      </c>
      <c r="U8844" s="10">
        <f t="shared" si="278"/>
        <v>0</v>
      </c>
      <c r="V8844" s="20">
        <f t="shared" si="279"/>
        <v>0</v>
      </c>
    </row>
    <row r="8845" spans="1:22" outlineLevel="2" x14ac:dyDescent="0.35">
      <c r="C8845" s="13" t="s">
        <v>11251</v>
      </c>
      <c r="O8845" s="16"/>
      <c r="Q8845" s="18">
        <f>SUBTOTAL(9,Q8836:Q8843)</f>
        <v>189780.51</v>
      </c>
      <c r="R8845" s="18">
        <f>SUBTOTAL(9,R8836:R8843)</f>
        <v>15983.83</v>
      </c>
      <c r="S8845" s="18">
        <f>SUBTOTAL(9,S8836:S8843)</f>
        <v>173796.68</v>
      </c>
      <c r="T8845" s="18">
        <f>SUBTOTAL(9,T8836:T8843)</f>
        <v>0</v>
      </c>
      <c r="U8845" s="10">
        <f t="shared" si="278"/>
        <v>2.9103830456733704E-11</v>
      </c>
      <c r="V8845" s="20">
        <f t="shared" si="279"/>
        <v>2.9103830456733704E-11</v>
      </c>
    </row>
    <row r="8846" spans="1:22" outlineLevel="4" x14ac:dyDescent="0.35">
      <c r="A8846" s="6" t="s">
        <v>1200</v>
      </c>
      <c r="B8846" s="6" t="s">
        <v>1201</v>
      </c>
      <c r="C8846" s="12" t="s">
        <v>9544</v>
      </c>
      <c r="D8846" s="5" t="s">
        <v>9545</v>
      </c>
      <c r="E8846" s="6" t="s">
        <v>9545</v>
      </c>
      <c r="F8846" s="1" t="s">
        <v>4</v>
      </c>
      <c r="G8846" s="15" t="s">
        <v>1204</v>
      </c>
      <c r="H8846" s="1" t="s">
        <v>1206</v>
      </c>
      <c r="I8846" s="2" t="s">
        <v>1207</v>
      </c>
      <c r="J8846" s="6" t="s">
        <v>4</v>
      </c>
      <c r="K8846" s="6" t="s">
        <v>4</v>
      </c>
      <c r="L8846" s="6" t="s">
        <v>4</v>
      </c>
      <c r="M8846" s="6" t="s">
        <v>5</v>
      </c>
      <c r="N8846" s="6" t="s">
        <v>9546</v>
      </c>
      <c r="O8846" s="16">
        <v>44831</v>
      </c>
      <c r="P8846" s="6" t="s">
        <v>7</v>
      </c>
      <c r="Q8846" s="18">
        <v>13117.03</v>
      </c>
      <c r="R8846" s="18">
        <v>0</v>
      </c>
      <c r="S8846" s="18">
        <v>13117.03</v>
      </c>
      <c r="T8846" s="18">
        <v>0</v>
      </c>
      <c r="U8846" s="10">
        <f t="shared" si="278"/>
        <v>0</v>
      </c>
      <c r="V8846" s="20">
        <f t="shared" si="279"/>
        <v>0</v>
      </c>
    </row>
    <row r="8847" spans="1:22" outlineLevel="4" x14ac:dyDescent="0.35">
      <c r="A8847" s="6" t="s">
        <v>1200</v>
      </c>
      <c r="B8847" s="6" t="s">
        <v>1201</v>
      </c>
      <c r="C8847" s="12" t="s">
        <v>9544</v>
      </c>
      <c r="D8847" s="5" t="s">
        <v>9545</v>
      </c>
      <c r="E8847" s="6" t="s">
        <v>9545</v>
      </c>
      <c r="F8847" s="1" t="s">
        <v>4</v>
      </c>
      <c r="G8847" s="15" t="s">
        <v>1204</v>
      </c>
      <c r="H8847" s="1" t="s">
        <v>1206</v>
      </c>
      <c r="I8847" s="2" t="s">
        <v>1207</v>
      </c>
      <c r="J8847" s="6" t="s">
        <v>4</v>
      </c>
      <c r="K8847" s="6" t="s">
        <v>4</v>
      </c>
      <c r="L8847" s="6" t="s">
        <v>4</v>
      </c>
      <c r="M8847" s="6" t="s">
        <v>5</v>
      </c>
      <c r="N8847" s="6" t="s">
        <v>9547</v>
      </c>
      <c r="O8847" s="16">
        <v>44923</v>
      </c>
      <c r="P8847" s="6" t="s">
        <v>7</v>
      </c>
      <c r="Q8847" s="18">
        <v>13117.03</v>
      </c>
      <c r="R8847" s="18">
        <v>0</v>
      </c>
      <c r="S8847" s="18">
        <v>13117.03</v>
      </c>
      <c r="T8847" s="18">
        <v>0</v>
      </c>
      <c r="U8847" s="10">
        <f t="shared" si="278"/>
        <v>0</v>
      </c>
      <c r="V8847" s="20">
        <f t="shared" si="279"/>
        <v>0</v>
      </c>
    </row>
    <row r="8848" spans="1:22" outlineLevel="3" x14ac:dyDescent="0.35">
      <c r="H8848" s="14" t="s">
        <v>11554</v>
      </c>
      <c r="O8848" s="16"/>
      <c r="Q8848" s="18">
        <f>SUBTOTAL(9,Q8846:Q8847)</f>
        <v>26234.06</v>
      </c>
      <c r="R8848" s="18">
        <f>SUBTOTAL(9,R8846:R8847)</f>
        <v>0</v>
      </c>
      <c r="S8848" s="18">
        <f>SUBTOTAL(9,S8846:S8847)</f>
        <v>26234.06</v>
      </c>
      <c r="T8848" s="18">
        <f>SUBTOTAL(9,T8846:T8847)</f>
        <v>0</v>
      </c>
      <c r="U8848" s="10">
        <f t="shared" si="278"/>
        <v>0</v>
      </c>
      <c r="V8848" s="20">
        <f t="shared" si="279"/>
        <v>0</v>
      </c>
    </row>
    <row r="8849" spans="1:22" outlineLevel="2" x14ac:dyDescent="0.35">
      <c r="C8849" s="13" t="s">
        <v>11252</v>
      </c>
      <c r="O8849" s="16"/>
      <c r="Q8849" s="18">
        <f>SUBTOTAL(9,Q8846:Q8847)</f>
        <v>26234.06</v>
      </c>
      <c r="R8849" s="18">
        <f>SUBTOTAL(9,R8846:R8847)</f>
        <v>0</v>
      </c>
      <c r="S8849" s="18">
        <f>SUBTOTAL(9,S8846:S8847)</f>
        <v>26234.06</v>
      </c>
      <c r="T8849" s="18">
        <f>SUBTOTAL(9,T8846:T8847)</f>
        <v>0</v>
      </c>
      <c r="U8849" s="10">
        <f t="shared" si="278"/>
        <v>0</v>
      </c>
      <c r="V8849" s="20">
        <f t="shared" si="279"/>
        <v>0</v>
      </c>
    </row>
    <row r="8850" spans="1:22" outlineLevel="4" x14ac:dyDescent="0.35">
      <c r="A8850" s="6" t="s">
        <v>1200</v>
      </c>
      <c r="B8850" s="6" t="s">
        <v>1201</v>
      </c>
      <c r="C8850" s="12" t="s">
        <v>9548</v>
      </c>
      <c r="D8850" s="5" t="s">
        <v>9549</v>
      </c>
      <c r="E8850" s="6" t="s">
        <v>9549</v>
      </c>
      <c r="F8850" s="1" t="s">
        <v>4</v>
      </c>
      <c r="G8850" s="15" t="s">
        <v>1204</v>
      </c>
      <c r="H8850" s="1" t="s">
        <v>1206</v>
      </c>
      <c r="I8850" s="2" t="s">
        <v>1207</v>
      </c>
      <c r="J8850" s="6" t="s">
        <v>4</v>
      </c>
      <c r="K8850" s="6" t="s">
        <v>4</v>
      </c>
      <c r="L8850" s="6" t="s">
        <v>4</v>
      </c>
      <c r="M8850" s="6" t="s">
        <v>5</v>
      </c>
      <c r="N8850" s="6" t="s">
        <v>9550</v>
      </c>
      <c r="O8850" s="16">
        <v>44831</v>
      </c>
      <c r="P8850" s="6" t="s">
        <v>7</v>
      </c>
      <c r="Q8850" s="18">
        <v>642845.44999999995</v>
      </c>
      <c r="R8850" s="18">
        <v>0</v>
      </c>
      <c r="S8850" s="18">
        <v>642845.44999999995</v>
      </c>
      <c r="T8850" s="18">
        <v>0</v>
      </c>
      <c r="U8850" s="10">
        <f t="shared" si="278"/>
        <v>0</v>
      </c>
      <c r="V8850" s="20">
        <f t="shared" si="279"/>
        <v>0</v>
      </c>
    </row>
    <row r="8851" spans="1:22" outlineLevel="4" x14ac:dyDescent="0.35">
      <c r="A8851" s="6" t="s">
        <v>1200</v>
      </c>
      <c r="B8851" s="6" t="s">
        <v>1201</v>
      </c>
      <c r="C8851" s="12" t="s">
        <v>9548</v>
      </c>
      <c r="D8851" s="5" t="s">
        <v>9549</v>
      </c>
      <c r="E8851" s="6" t="s">
        <v>9549</v>
      </c>
      <c r="F8851" s="1" t="s">
        <v>4</v>
      </c>
      <c r="G8851" s="15" t="s">
        <v>1204</v>
      </c>
      <c r="H8851" s="1" t="s">
        <v>1206</v>
      </c>
      <c r="I8851" s="2" t="s">
        <v>1207</v>
      </c>
      <c r="J8851" s="6" t="s">
        <v>4</v>
      </c>
      <c r="K8851" s="6" t="s">
        <v>4</v>
      </c>
      <c r="L8851" s="6" t="s">
        <v>4</v>
      </c>
      <c r="M8851" s="6" t="s">
        <v>5</v>
      </c>
      <c r="N8851" s="6" t="s">
        <v>9551</v>
      </c>
      <c r="O8851" s="16">
        <v>44923</v>
      </c>
      <c r="P8851" s="6" t="s">
        <v>7</v>
      </c>
      <c r="Q8851" s="18">
        <v>643638.48</v>
      </c>
      <c r="R8851" s="18">
        <v>0</v>
      </c>
      <c r="S8851" s="18">
        <v>643638.48</v>
      </c>
      <c r="T8851" s="18">
        <v>0</v>
      </c>
      <c r="U8851" s="10">
        <f t="shared" si="278"/>
        <v>0</v>
      </c>
      <c r="V8851" s="20">
        <f t="shared" si="279"/>
        <v>0</v>
      </c>
    </row>
    <row r="8852" spans="1:22" outlineLevel="3" x14ac:dyDescent="0.35">
      <c r="H8852" s="14" t="s">
        <v>11554</v>
      </c>
      <c r="O8852" s="16"/>
      <c r="Q8852" s="18">
        <f>SUBTOTAL(9,Q8850:Q8851)</f>
        <v>1286483.93</v>
      </c>
      <c r="R8852" s="18">
        <f>SUBTOTAL(9,R8850:R8851)</f>
        <v>0</v>
      </c>
      <c r="S8852" s="18">
        <f>SUBTOTAL(9,S8850:S8851)</f>
        <v>1286483.93</v>
      </c>
      <c r="T8852" s="18">
        <f>SUBTOTAL(9,T8850:T8851)</f>
        <v>0</v>
      </c>
      <c r="U8852" s="10">
        <f t="shared" si="278"/>
        <v>0</v>
      </c>
      <c r="V8852" s="20">
        <f t="shared" si="279"/>
        <v>0</v>
      </c>
    </row>
    <row r="8853" spans="1:22" ht="29" outlineLevel="4" x14ac:dyDescent="0.35">
      <c r="A8853" s="6" t="s">
        <v>743</v>
      </c>
      <c r="B8853" s="6" t="s">
        <v>744</v>
      </c>
      <c r="C8853" s="12" t="s">
        <v>9548</v>
      </c>
      <c r="D8853" s="5" t="s">
        <v>9552</v>
      </c>
      <c r="E8853" s="6" t="s">
        <v>9552</v>
      </c>
      <c r="F8853" s="1" t="s">
        <v>4</v>
      </c>
      <c r="G8853" s="15" t="s">
        <v>1297</v>
      </c>
      <c r="H8853" s="1" t="s">
        <v>9555</v>
      </c>
      <c r="I8853" s="2" t="s">
        <v>9556</v>
      </c>
      <c r="J8853" s="6" t="s">
        <v>9553</v>
      </c>
      <c r="K8853" s="6" t="s">
        <v>4</v>
      </c>
      <c r="L8853" s="6" t="s">
        <v>4</v>
      </c>
      <c r="M8853" s="6" t="s">
        <v>5</v>
      </c>
      <c r="N8853" s="6" t="s">
        <v>9554</v>
      </c>
      <c r="O8853" s="16">
        <v>44970</v>
      </c>
      <c r="P8853" s="6" t="s">
        <v>7</v>
      </c>
      <c r="Q8853" s="18">
        <v>14891.12</v>
      </c>
      <c r="R8853" s="18">
        <v>0</v>
      </c>
      <c r="S8853" s="18">
        <v>0</v>
      </c>
      <c r="T8853" s="18">
        <v>14891.12</v>
      </c>
      <c r="U8853" s="10">
        <f t="shared" si="278"/>
        <v>0</v>
      </c>
      <c r="V8853" s="20">
        <f t="shared" si="279"/>
        <v>0</v>
      </c>
    </row>
    <row r="8854" spans="1:22" ht="29" outlineLevel="4" x14ac:dyDescent="0.35">
      <c r="A8854" s="6" t="s">
        <v>743</v>
      </c>
      <c r="B8854" s="6" t="s">
        <v>744</v>
      </c>
      <c r="C8854" s="12" t="s">
        <v>9548</v>
      </c>
      <c r="D8854" s="5" t="s">
        <v>9552</v>
      </c>
      <c r="E8854" s="6" t="s">
        <v>9552</v>
      </c>
      <c r="F8854" s="1" t="s">
        <v>13027</v>
      </c>
      <c r="G8854" s="15" t="s">
        <v>4</v>
      </c>
      <c r="H8854" s="1" t="s">
        <v>9555</v>
      </c>
      <c r="I8854" s="2" t="s">
        <v>9556</v>
      </c>
      <c r="J8854" s="6" t="s">
        <v>9553</v>
      </c>
      <c r="K8854" s="6" t="s">
        <v>4</v>
      </c>
      <c r="L8854" s="6" t="s">
        <v>4</v>
      </c>
      <c r="M8854" s="6" t="s">
        <v>5</v>
      </c>
      <c r="N8854" s="6" t="s">
        <v>9554</v>
      </c>
      <c r="O8854" s="16">
        <v>44970</v>
      </c>
      <c r="P8854" s="6" t="s">
        <v>7</v>
      </c>
      <c r="Q8854" s="18">
        <v>279075.07</v>
      </c>
      <c r="R8854" s="18">
        <v>279075.07</v>
      </c>
      <c r="S8854" s="18">
        <v>0</v>
      </c>
      <c r="T8854" s="18">
        <v>0</v>
      </c>
      <c r="U8854" s="10">
        <f t="shared" si="278"/>
        <v>0</v>
      </c>
      <c r="V8854" s="20">
        <f t="shared" si="279"/>
        <v>0</v>
      </c>
    </row>
    <row r="8855" spans="1:22" outlineLevel="3" x14ac:dyDescent="0.35">
      <c r="H8855" s="14" t="s">
        <v>12746</v>
      </c>
      <c r="O8855" s="16"/>
      <c r="Q8855" s="18">
        <f>SUBTOTAL(9,Q8853:Q8854)</f>
        <v>293966.19</v>
      </c>
      <c r="R8855" s="18">
        <f>SUBTOTAL(9,R8853:R8854)</f>
        <v>279075.07</v>
      </c>
      <c r="S8855" s="18">
        <f>SUBTOTAL(9,S8853:S8854)</f>
        <v>0</v>
      </c>
      <c r="T8855" s="18">
        <f>SUBTOTAL(9,T8853:T8854)</f>
        <v>14891.12</v>
      </c>
      <c r="U8855" s="10">
        <f t="shared" si="278"/>
        <v>0</v>
      </c>
      <c r="V8855" s="20">
        <f t="shared" si="279"/>
        <v>0</v>
      </c>
    </row>
    <row r="8856" spans="1:22" ht="29" outlineLevel="4" x14ac:dyDescent="0.35">
      <c r="A8856" s="6" t="s">
        <v>743</v>
      </c>
      <c r="B8856" s="6" t="s">
        <v>744</v>
      </c>
      <c r="C8856" s="12" t="s">
        <v>9548</v>
      </c>
      <c r="D8856" s="5" t="s">
        <v>9552</v>
      </c>
      <c r="E8856" s="6" t="s">
        <v>9552</v>
      </c>
      <c r="F8856" s="1" t="s">
        <v>13024</v>
      </c>
      <c r="G8856" s="15" t="s">
        <v>4</v>
      </c>
      <c r="H8856" s="1" t="s">
        <v>9559</v>
      </c>
      <c r="I8856" s="2" t="s">
        <v>9560</v>
      </c>
      <c r="J8856" s="6" t="s">
        <v>9557</v>
      </c>
      <c r="K8856" s="6" t="s">
        <v>4</v>
      </c>
      <c r="L8856" s="6" t="s">
        <v>4</v>
      </c>
      <c r="M8856" s="6" t="s">
        <v>5</v>
      </c>
      <c r="N8856" s="6" t="s">
        <v>9558</v>
      </c>
      <c r="O8856" s="16">
        <v>44855</v>
      </c>
      <c r="P8856" s="6" t="s">
        <v>7</v>
      </c>
      <c r="Q8856" s="18">
        <v>295915.94</v>
      </c>
      <c r="R8856" s="18">
        <v>295915.94</v>
      </c>
      <c r="S8856" s="18">
        <v>0</v>
      </c>
      <c r="T8856" s="18">
        <v>0</v>
      </c>
      <c r="U8856" s="10">
        <f t="shared" si="278"/>
        <v>0</v>
      </c>
      <c r="V8856" s="20">
        <f t="shared" si="279"/>
        <v>0</v>
      </c>
    </row>
    <row r="8857" spans="1:22" outlineLevel="3" x14ac:dyDescent="0.35">
      <c r="H8857" s="14" t="s">
        <v>12747</v>
      </c>
      <c r="O8857" s="16"/>
      <c r="Q8857" s="18">
        <f>SUBTOTAL(9,Q8856:Q8856)</f>
        <v>295915.94</v>
      </c>
      <c r="R8857" s="18">
        <f>SUBTOTAL(9,R8856:R8856)</f>
        <v>295915.94</v>
      </c>
      <c r="S8857" s="18">
        <f>SUBTOTAL(9,S8856:S8856)</f>
        <v>0</v>
      </c>
      <c r="T8857" s="18">
        <f>SUBTOTAL(9,T8856:T8856)</f>
        <v>0</v>
      </c>
      <c r="U8857" s="10">
        <f t="shared" si="278"/>
        <v>0</v>
      </c>
      <c r="V8857" s="20">
        <f t="shared" si="279"/>
        <v>0</v>
      </c>
    </row>
    <row r="8858" spans="1:22" outlineLevel="2" x14ac:dyDescent="0.35">
      <c r="C8858" s="13" t="s">
        <v>11253</v>
      </c>
      <c r="O8858" s="16"/>
      <c r="Q8858" s="18">
        <f>SUBTOTAL(9,Q8850:Q8856)</f>
        <v>1876366.06</v>
      </c>
      <c r="R8858" s="18">
        <f>SUBTOTAL(9,R8850:R8856)</f>
        <v>574991.01</v>
      </c>
      <c r="S8858" s="18">
        <f>SUBTOTAL(9,S8850:S8856)</f>
        <v>1286483.93</v>
      </c>
      <c r="T8858" s="18">
        <f>SUBTOTAL(9,T8850:T8856)</f>
        <v>14891.12</v>
      </c>
      <c r="U8858" s="10">
        <f t="shared" si="278"/>
        <v>1.1095835361629725E-10</v>
      </c>
      <c r="V8858" s="20">
        <f t="shared" si="279"/>
        <v>1.1095835361629725E-10</v>
      </c>
    </row>
    <row r="8859" spans="1:22" outlineLevel="4" x14ac:dyDescent="0.35">
      <c r="A8859" s="6" t="s">
        <v>1200</v>
      </c>
      <c r="B8859" s="6" t="s">
        <v>1201</v>
      </c>
      <c r="C8859" s="12" t="s">
        <v>9561</v>
      </c>
      <c r="D8859" s="5" t="s">
        <v>9562</v>
      </c>
      <c r="E8859" s="6" t="s">
        <v>9562</v>
      </c>
      <c r="F8859" s="1" t="s">
        <v>4</v>
      </c>
      <c r="G8859" s="15" t="s">
        <v>1204</v>
      </c>
      <c r="H8859" s="1" t="s">
        <v>1206</v>
      </c>
      <c r="I8859" s="2" t="s">
        <v>1207</v>
      </c>
      <c r="J8859" s="6" t="s">
        <v>4</v>
      </c>
      <c r="K8859" s="6" t="s">
        <v>4</v>
      </c>
      <c r="L8859" s="6" t="s">
        <v>4</v>
      </c>
      <c r="M8859" s="6" t="s">
        <v>5</v>
      </c>
      <c r="N8859" s="6" t="s">
        <v>9563</v>
      </c>
      <c r="O8859" s="16">
        <v>44831</v>
      </c>
      <c r="P8859" s="6" t="s">
        <v>7</v>
      </c>
      <c r="Q8859" s="18">
        <v>76264.17</v>
      </c>
      <c r="R8859" s="18">
        <v>0</v>
      </c>
      <c r="S8859" s="18">
        <v>76264.17</v>
      </c>
      <c r="T8859" s="18">
        <v>0</v>
      </c>
      <c r="U8859" s="10">
        <f t="shared" si="278"/>
        <v>0</v>
      </c>
      <c r="V8859" s="20">
        <f t="shared" si="279"/>
        <v>0</v>
      </c>
    </row>
    <row r="8860" spans="1:22" outlineLevel="4" x14ac:dyDescent="0.35">
      <c r="A8860" s="6" t="s">
        <v>1200</v>
      </c>
      <c r="B8860" s="6" t="s">
        <v>1201</v>
      </c>
      <c r="C8860" s="12" t="s">
        <v>9561</v>
      </c>
      <c r="D8860" s="5" t="s">
        <v>9562</v>
      </c>
      <c r="E8860" s="6" t="s">
        <v>9562</v>
      </c>
      <c r="F8860" s="1" t="s">
        <v>4</v>
      </c>
      <c r="G8860" s="15" t="s">
        <v>1204</v>
      </c>
      <c r="H8860" s="1" t="s">
        <v>1206</v>
      </c>
      <c r="I8860" s="2" t="s">
        <v>1207</v>
      </c>
      <c r="J8860" s="6" t="s">
        <v>4</v>
      </c>
      <c r="K8860" s="6" t="s">
        <v>4</v>
      </c>
      <c r="L8860" s="6" t="s">
        <v>4</v>
      </c>
      <c r="M8860" s="6" t="s">
        <v>5</v>
      </c>
      <c r="N8860" s="6" t="s">
        <v>9564</v>
      </c>
      <c r="O8860" s="16">
        <v>44923</v>
      </c>
      <c r="P8860" s="6" t="s">
        <v>7</v>
      </c>
      <c r="Q8860" s="18">
        <v>76264.160000000003</v>
      </c>
      <c r="R8860" s="18">
        <v>0</v>
      </c>
      <c r="S8860" s="18">
        <v>76264.160000000003</v>
      </c>
      <c r="T8860" s="18">
        <v>0</v>
      </c>
      <c r="U8860" s="10">
        <f t="shared" si="278"/>
        <v>0</v>
      </c>
      <c r="V8860" s="20">
        <f t="shared" si="279"/>
        <v>0</v>
      </c>
    </row>
    <row r="8861" spans="1:22" outlineLevel="3" x14ac:dyDescent="0.35">
      <c r="H8861" s="14" t="s">
        <v>11554</v>
      </c>
      <c r="O8861" s="16"/>
      <c r="Q8861" s="18">
        <f>SUBTOTAL(9,Q8859:Q8860)</f>
        <v>152528.33000000002</v>
      </c>
      <c r="R8861" s="18">
        <f>SUBTOTAL(9,R8859:R8860)</f>
        <v>0</v>
      </c>
      <c r="S8861" s="18">
        <f>SUBTOTAL(9,S8859:S8860)</f>
        <v>152528.33000000002</v>
      </c>
      <c r="T8861" s="18">
        <f>SUBTOTAL(9,T8859:T8860)</f>
        <v>0</v>
      </c>
      <c r="U8861" s="10">
        <f t="shared" si="278"/>
        <v>0</v>
      </c>
      <c r="V8861" s="20">
        <f t="shared" si="279"/>
        <v>0</v>
      </c>
    </row>
    <row r="8862" spans="1:22" outlineLevel="2" x14ac:dyDescent="0.35">
      <c r="C8862" s="13" t="s">
        <v>11254</v>
      </c>
      <c r="O8862" s="16"/>
      <c r="Q8862" s="18">
        <f>SUBTOTAL(9,Q8859:Q8860)</f>
        <v>152528.33000000002</v>
      </c>
      <c r="R8862" s="18">
        <f>SUBTOTAL(9,R8859:R8860)</f>
        <v>0</v>
      </c>
      <c r="S8862" s="18">
        <f>SUBTOTAL(9,S8859:S8860)</f>
        <v>152528.33000000002</v>
      </c>
      <c r="T8862" s="18">
        <f>SUBTOTAL(9,T8859:T8860)</f>
        <v>0</v>
      </c>
      <c r="U8862" s="10">
        <f t="shared" si="278"/>
        <v>0</v>
      </c>
      <c r="V8862" s="20">
        <f t="shared" si="279"/>
        <v>0</v>
      </c>
    </row>
    <row r="8863" spans="1:22" outlineLevel="4" x14ac:dyDescent="0.35">
      <c r="A8863" s="6" t="s">
        <v>1200</v>
      </c>
      <c r="B8863" s="6" t="s">
        <v>1201</v>
      </c>
      <c r="C8863" s="12" t="s">
        <v>9565</v>
      </c>
      <c r="D8863" s="5" t="s">
        <v>9566</v>
      </c>
      <c r="E8863" s="6" t="s">
        <v>9566</v>
      </c>
      <c r="F8863" s="1" t="s">
        <v>4</v>
      </c>
      <c r="G8863" s="15" t="s">
        <v>1204</v>
      </c>
      <c r="H8863" s="1" t="s">
        <v>1206</v>
      </c>
      <c r="I8863" s="2" t="s">
        <v>1207</v>
      </c>
      <c r="J8863" s="6" t="s">
        <v>4</v>
      </c>
      <c r="K8863" s="6" t="s">
        <v>4</v>
      </c>
      <c r="L8863" s="6" t="s">
        <v>4</v>
      </c>
      <c r="M8863" s="6" t="s">
        <v>5</v>
      </c>
      <c r="N8863" s="6" t="s">
        <v>9567</v>
      </c>
      <c r="O8863" s="16">
        <v>44831</v>
      </c>
      <c r="P8863" s="6" t="s">
        <v>7</v>
      </c>
      <c r="Q8863" s="18">
        <v>56566.02</v>
      </c>
      <c r="R8863" s="18">
        <v>0</v>
      </c>
      <c r="S8863" s="18">
        <v>56566.02</v>
      </c>
      <c r="T8863" s="18">
        <v>0</v>
      </c>
      <c r="U8863" s="10">
        <f t="shared" si="278"/>
        <v>0</v>
      </c>
      <c r="V8863" s="20">
        <f t="shared" si="279"/>
        <v>0</v>
      </c>
    </row>
    <row r="8864" spans="1:22" outlineLevel="4" x14ac:dyDescent="0.35">
      <c r="A8864" s="6" t="s">
        <v>1200</v>
      </c>
      <c r="B8864" s="6" t="s">
        <v>1201</v>
      </c>
      <c r="C8864" s="12" t="s">
        <v>9565</v>
      </c>
      <c r="D8864" s="5" t="s">
        <v>9566</v>
      </c>
      <c r="E8864" s="6" t="s">
        <v>9566</v>
      </c>
      <c r="F8864" s="1" t="s">
        <v>4</v>
      </c>
      <c r="G8864" s="15" t="s">
        <v>1204</v>
      </c>
      <c r="H8864" s="1" t="s">
        <v>1206</v>
      </c>
      <c r="I8864" s="2" t="s">
        <v>1207</v>
      </c>
      <c r="J8864" s="6" t="s">
        <v>4</v>
      </c>
      <c r="K8864" s="6" t="s">
        <v>4</v>
      </c>
      <c r="L8864" s="6" t="s">
        <v>4</v>
      </c>
      <c r="M8864" s="6" t="s">
        <v>5</v>
      </c>
      <c r="N8864" s="6" t="s">
        <v>9568</v>
      </c>
      <c r="O8864" s="16">
        <v>44923</v>
      </c>
      <c r="P8864" s="6" t="s">
        <v>7</v>
      </c>
      <c r="Q8864" s="18">
        <v>56566.01</v>
      </c>
      <c r="R8864" s="18">
        <v>0</v>
      </c>
      <c r="S8864" s="18">
        <v>56566.01</v>
      </c>
      <c r="T8864" s="18">
        <v>0</v>
      </c>
      <c r="U8864" s="10">
        <f t="shared" si="278"/>
        <v>0</v>
      </c>
      <c r="V8864" s="20">
        <f t="shared" si="279"/>
        <v>0</v>
      </c>
    </row>
    <row r="8865" spans="1:22" outlineLevel="3" x14ac:dyDescent="0.35">
      <c r="H8865" s="14" t="s">
        <v>11554</v>
      </c>
      <c r="O8865" s="16"/>
      <c r="Q8865" s="18">
        <f>SUBTOTAL(9,Q8863:Q8864)</f>
        <v>113132.03</v>
      </c>
      <c r="R8865" s="18">
        <f>SUBTOTAL(9,R8863:R8864)</f>
        <v>0</v>
      </c>
      <c r="S8865" s="18">
        <f>SUBTOTAL(9,S8863:S8864)</f>
        <v>113132.03</v>
      </c>
      <c r="T8865" s="18">
        <f>SUBTOTAL(9,T8863:T8864)</f>
        <v>0</v>
      </c>
      <c r="U8865" s="10">
        <f t="shared" si="278"/>
        <v>0</v>
      </c>
      <c r="V8865" s="20">
        <f t="shared" si="279"/>
        <v>0</v>
      </c>
    </row>
    <row r="8866" spans="1:22" ht="43.5" outlineLevel="4" x14ac:dyDescent="0.35">
      <c r="A8866" s="6" t="s">
        <v>1811</v>
      </c>
      <c r="B8866" s="6" t="s">
        <v>1812</v>
      </c>
      <c r="C8866" s="12" t="s">
        <v>9565</v>
      </c>
      <c r="D8866" s="5" t="s">
        <v>9569</v>
      </c>
      <c r="E8866" s="6" t="s">
        <v>9569</v>
      </c>
      <c r="F8866" s="1" t="s">
        <v>4</v>
      </c>
      <c r="G8866" s="15" t="s">
        <v>13023</v>
      </c>
      <c r="H8866" s="1" t="s">
        <v>7527</v>
      </c>
      <c r="I8866" s="2" t="s">
        <v>7528</v>
      </c>
      <c r="J8866" s="6" t="s">
        <v>9570</v>
      </c>
      <c r="K8866" s="6" t="s">
        <v>4</v>
      </c>
      <c r="L8866" s="6" t="s">
        <v>4</v>
      </c>
      <c r="M8866" s="6" t="s">
        <v>5</v>
      </c>
      <c r="N8866" s="6" t="s">
        <v>9571</v>
      </c>
      <c r="O8866" s="16">
        <v>44784</v>
      </c>
      <c r="P8866" s="6" t="s">
        <v>7</v>
      </c>
      <c r="Q8866" s="18">
        <v>1300</v>
      </c>
      <c r="R8866" s="18">
        <v>0</v>
      </c>
      <c r="S8866" s="18">
        <v>1300</v>
      </c>
      <c r="T8866" s="18">
        <v>0</v>
      </c>
      <c r="U8866" s="10">
        <f t="shared" si="278"/>
        <v>0</v>
      </c>
      <c r="V8866" s="20">
        <f t="shared" si="279"/>
        <v>0</v>
      </c>
    </row>
    <row r="8867" spans="1:22" ht="43.5" outlineLevel="4" x14ac:dyDescent="0.35">
      <c r="A8867" s="6" t="s">
        <v>1811</v>
      </c>
      <c r="B8867" s="6" t="s">
        <v>1812</v>
      </c>
      <c r="C8867" s="12" t="s">
        <v>9565</v>
      </c>
      <c r="D8867" s="5" t="s">
        <v>9569</v>
      </c>
      <c r="E8867" s="6" t="s">
        <v>9569</v>
      </c>
      <c r="F8867" s="1" t="s">
        <v>4</v>
      </c>
      <c r="G8867" s="15" t="s">
        <v>13023</v>
      </c>
      <c r="H8867" s="1" t="s">
        <v>7527</v>
      </c>
      <c r="I8867" s="2" t="s">
        <v>7528</v>
      </c>
      <c r="J8867" s="6" t="s">
        <v>9570</v>
      </c>
      <c r="K8867" s="6" t="s">
        <v>4</v>
      </c>
      <c r="L8867" s="6" t="s">
        <v>4</v>
      </c>
      <c r="M8867" s="6" t="s">
        <v>5</v>
      </c>
      <c r="N8867" s="6" t="s">
        <v>9572</v>
      </c>
      <c r="O8867" s="16">
        <v>44923</v>
      </c>
      <c r="P8867" s="6" t="s">
        <v>7</v>
      </c>
      <c r="Q8867" s="18">
        <v>650</v>
      </c>
      <c r="R8867" s="18">
        <v>0</v>
      </c>
      <c r="S8867" s="18">
        <v>650</v>
      </c>
      <c r="T8867" s="18">
        <v>0</v>
      </c>
      <c r="U8867" s="10">
        <f t="shared" si="278"/>
        <v>0</v>
      </c>
      <c r="V8867" s="20">
        <f t="shared" si="279"/>
        <v>0</v>
      </c>
    </row>
    <row r="8868" spans="1:22" ht="43.5" outlineLevel="4" x14ac:dyDescent="0.35">
      <c r="A8868" s="6" t="s">
        <v>1811</v>
      </c>
      <c r="B8868" s="6" t="s">
        <v>1812</v>
      </c>
      <c r="C8868" s="12" t="s">
        <v>9565</v>
      </c>
      <c r="D8868" s="5" t="s">
        <v>9569</v>
      </c>
      <c r="E8868" s="6" t="s">
        <v>9569</v>
      </c>
      <c r="F8868" s="1" t="s">
        <v>4</v>
      </c>
      <c r="G8868" s="15" t="s">
        <v>13023</v>
      </c>
      <c r="H8868" s="1" t="s">
        <v>7527</v>
      </c>
      <c r="I8868" s="2" t="s">
        <v>7528</v>
      </c>
      <c r="J8868" s="6" t="s">
        <v>9570</v>
      </c>
      <c r="K8868" s="6" t="s">
        <v>4</v>
      </c>
      <c r="L8868" s="6" t="s">
        <v>4</v>
      </c>
      <c r="M8868" s="6" t="s">
        <v>5</v>
      </c>
      <c r="N8868" s="6" t="s">
        <v>9573</v>
      </c>
      <c r="O8868" s="16">
        <v>45027</v>
      </c>
      <c r="P8868" s="6" t="s">
        <v>7</v>
      </c>
      <c r="Q8868" s="18">
        <v>663</v>
      </c>
      <c r="R8868" s="18">
        <v>0</v>
      </c>
      <c r="S8868" s="18">
        <v>663</v>
      </c>
      <c r="T8868" s="18">
        <v>0</v>
      </c>
      <c r="U8868" s="10">
        <f t="shared" si="278"/>
        <v>0</v>
      </c>
      <c r="V8868" s="20">
        <f t="shared" si="279"/>
        <v>0</v>
      </c>
    </row>
    <row r="8869" spans="1:22" outlineLevel="3" x14ac:dyDescent="0.35">
      <c r="H8869" s="14" t="s">
        <v>12618</v>
      </c>
      <c r="O8869" s="16"/>
      <c r="Q8869" s="18">
        <f>SUBTOTAL(9,Q8866:Q8868)</f>
        <v>2613</v>
      </c>
      <c r="R8869" s="18">
        <f>SUBTOTAL(9,R8866:R8868)</f>
        <v>0</v>
      </c>
      <c r="S8869" s="18">
        <f>SUBTOTAL(9,S8866:S8868)</f>
        <v>2613</v>
      </c>
      <c r="T8869" s="18">
        <f>SUBTOTAL(9,T8866:T8868)</f>
        <v>0</v>
      </c>
      <c r="U8869" s="10">
        <f t="shared" si="278"/>
        <v>0</v>
      </c>
      <c r="V8869" s="20">
        <f t="shared" si="279"/>
        <v>0</v>
      </c>
    </row>
    <row r="8870" spans="1:22" ht="29" outlineLevel="4" x14ac:dyDescent="0.35">
      <c r="A8870" s="6" t="s">
        <v>52</v>
      </c>
      <c r="B8870" s="6" t="s">
        <v>53</v>
      </c>
      <c r="C8870" s="12" t="s">
        <v>9565</v>
      </c>
      <c r="D8870" s="5" t="s">
        <v>9574</v>
      </c>
      <c r="E8870" s="6" t="s">
        <v>9574</v>
      </c>
      <c r="F8870" s="1" t="s">
        <v>4</v>
      </c>
      <c r="G8870" s="15" t="s">
        <v>2195</v>
      </c>
      <c r="H8870" s="1" t="s">
        <v>9576</v>
      </c>
      <c r="I8870" s="2" t="s">
        <v>9577</v>
      </c>
      <c r="J8870" s="6" t="s">
        <v>4</v>
      </c>
      <c r="K8870" s="6" t="s">
        <v>4</v>
      </c>
      <c r="L8870" s="6" t="s">
        <v>4</v>
      </c>
      <c r="M8870" s="6" t="s">
        <v>5</v>
      </c>
      <c r="N8870" s="6" t="s">
        <v>9575</v>
      </c>
      <c r="O8870" s="16">
        <v>44803</v>
      </c>
      <c r="P8870" s="6" t="s">
        <v>7</v>
      </c>
      <c r="Q8870" s="18">
        <v>4061</v>
      </c>
      <c r="R8870" s="18">
        <v>0</v>
      </c>
      <c r="S8870" s="18">
        <v>4061</v>
      </c>
      <c r="T8870" s="18">
        <v>0</v>
      </c>
      <c r="U8870" s="10">
        <f t="shared" si="278"/>
        <v>0</v>
      </c>
      <c r="V8870" s="20">
        <f t="shared" si="279"/>
        <v>0</v>
      </c>
    </row>
    <row r="8871" spans="1:22" ht="29" outlineLevel="4" x14ac:dyDescent="0.35">
      <c r="A8871" s="6" t="s">
        <v>52</v>
      </c>
      <c r="B8871" s="6" t="s">
        <v>53</v>
      </c>
      <c r="C8871" s="12" t="s">
        <v>9565</v>
      </c>
      <c r="D8871" s="5" t="s">
        <v>9574</v>
      </c>
      <c r="E8871" s="6" t="s">
        <v>9574</v>
      </c>
      <c r="F8871" s="1" t="s">
        <v>4</v>
      </c>
      <c r="G8871" s="15" t="s">
        <v>2195</v>
      </c>
      <c r="H8871" s="1" t="s">
        <v>9576</v>
      </c>
      <c r="I8871" s="2" t="s">
        <v>9577</v>
      </c>
      <c r="J8871" s="6" t="s">
        <v>4</v>
      </c>
      <c r="K8871" s="6" t="s">
        <v>4</v>
      </c>
      <c r="L8871" s="6" t="s">
        <v>4</v>
      </c>
      <c r="M8871" s="6" t="s">
        <v>5</v>
      </c>
      <c r="N8871" s="6" t="s">
        <v>9578</v>
      </c>
      <c r="O8871" s="16">
        <v>44869</v>
      </c>
      <c r="P8871" s="6" t="s">
        <v>7</v>
      </c>
      <c r="Q8871" s="18">
        <v>85901</v>
      </c>
      <c r="R8871" s="18">
        <v>0</v>
      </c>
      <c r="S8871" s="18">
        <v>85901</v>
      </c>
      <c r="T8871" s="18">
        <v>0</v>
      </c>
      <c r="U8871" s="10">
        <f t="shared" si="278"/>
        <v>0</v>
      </c>
      <c r="V8871" s="20">
        <f t="shared" si="279"/>
        <v>0</v>
      </c>
    </row>
    <row r="8872" spans="1:22" ht="29" outlineLevel="4" x14ac:dyDescent="0.35">
      <c r="A8872" s="6" t="s">
        <v>52</v>
      </c>
      <c r="B8872" s="6" t="s">
        <v>53</v>
      </c>
      <c r="C8872" s="12" t="s">
        <v>9565</v>
      </c>
      <c r="D8872" s="5" t="s">
        <v>9574</v>
      </c>
      <c r="E8872" s="6" t="s">
        <v>9574</v>
      </c>
      <c r="F8872" s="1" t="s">
        <v>4</v>
      </c>
      <c r="G8872" s="15" t="s">
        <v>2195</v>
      </c>
      <c r="H8872" s="1" t="s">
        <v>9576</v>
      </c>
      <c r="I8872" s="2" t="s">
        <v>9577</v>
      </c>
      <c r="J8872" s="6" t="s">
        <v>4</v>
      </c>
      <c r="K8872" s="6" t="s">
        <v>4</v>
      </c>
      <c r="L8872" s="6" t="s">
        <v>4</v>
      </c>
      <c r="M8872" s="6" t="s">
        <v>5</v>
      </c>
      <c r="N8872" s="6" t="s">
        <v>9579</v>
      </c>
      <c r="O8872" s="16">
        <v>44970</v>
      </c>
      <c r="P8872" s="6" t="s">
        <v>7</v>
      </c>
      <c r="Q8872" s="18">
        <v>73842</v>
      </c>
      <c r="R8872" s="18">
        <v>0</v>
      </c>
      <c r="S8872" s="18">
        <v>73842</v>
      </c>
      <c r="T8872" s="18">
        <v>0</v>
      </c>
      <c r="U8872" s="10">
        <f t="shared" si="278"/>
        <v>0</v>
      </c>
      <c r="V8872" s="20">
        <f t="shared" si="279"/>
        <v>0</v>
      </c>
    </row>
    <row r="8873" spans="1:22" ht="29" outlineLevel="4" x14ac:dyDescent="0.35">
      <c r="A8873" s="6" t="s">
        <v>52</v>
      </c>
      <c r="B8873" s="6" t="s">
        <v>53</v>
      </c>
      <c r="C8873" s="12" t="s">
        <v>9565</v>
      </c>
      <c r="D8873" s="5" t="s">
        <v>9574</v>
      </c>
      <c r="E8873" s="6" t="s">
        <v>9574</v>
      </c>
      <c r="F8873" s="1" t="s">
        <v>4</v>
      </c>
      <c r="G8873" s="15" t="s">
        <v>2195</v>
      </c>
      <c r="H8873" s="1" t="s">
        <v>9576</v>
      </c>
      <c r="I8873" s="2" t="s">
        <v>9577</v>
      </c>
      <c r="J8873" s="6" t="s">
        <v>4</v>
      </c>
      <c r="K8873" s="6" t="s">
        <v>4</v>
      </c>
      <c r="L8873" s="6" t="s">
        <v>4</v>
      </c>
      <c r="M8873" s="6" t="s">
        <v>5</v>
      </c>
      <c r="N8873" s="6" t="s">
        <v>9580</v>
      </c>
      <c r="O8873" s="16">
        <v>45033</v>
      </c>
      <c r="P8873" s="6" t="s">
        <v>7</v>
      </c>
      <c r="Q8873" s="18">
        <v>64986</v>
      </c>
      <c r="R8873" s="18">
        <v>0</v>
      </c>
      <c r="S8873" s="18">
        <v>64986</v>
      </c>
      <c r="T8873" s="18">
        <v>0</v>
      </c>
      <c r="U8873" s="10">
        <f t="shared" si="278"/>
        <v>0</v>
      </c>
      <c r="V8873" s="20">
        <f t="shared" si="279"/>
        <v>0</v>
      </c>
    </row>
    <row r="8874" spans="1:22" ht="29" outlineLevel="4" x14ac:dyDescent="0.35">
      <c r="A8874" s="6" t="s">
        <v>52</v>
      </c>
      <c r="B8874" s="6" t="s">
        <v>53</v>
      </c>
      <c r="C8874" s="12" t="s">
        <v>9565</v>
      </c>
      <c r="D8874" s="5" t="s">
        <v>9574</v>
      </c>
      <c r="E8874" s="6" t="s">
        <v>9574</v>
      </c>
      <c r="F8874" s="1" t="s">
        <v>4</v>
      </c>
      <c r="G8874" s="15" t="s">
        <v>2195</v>
      </c>
      <c r="H8874" s="1" t="s">
        <v>9576</v>
      </c>
      <c r="I8874" s="2" t="s">
        <v>9577</v>
      </c>
      <c r="J8874" s="6" t="s">
        <v>4</v>
      </c>
      <c r="K8874" s="6" t="s">
        <v>4</v>
      </c>
      <c r="L8874" s="6" t="s">
        <v>4</v>
      </c>
      <c r="M8874" s="6" t="s">
        <v>5</v>
      </c>
      <c r="N8874" s="6" t="s">
        <v>9581</v>
      </c>
      <c r="O8874" s="16">
        <v>45099</v>
      </c>
      <c r="P8874" s="6" t="s">
        <v>7</v>
      </c>
      <c r="Q8874" s="18">
        <v>60712</v>
      </c>
      <c r="R8874" s="18">
        <v>0</v>
      </c>
      <c r="S8874" s="18">
        <v>60712</v>
      </c>
      <c r="T8874" s="18">
        <v>0</v>
      </c>
      <c r="U8874" s="10">
        <f t="shared" si="278"/>
        <v>0</v>
      </c>
      <c r="V8874" s="20">
        <f t="shared" si="279"/>
        <v>0</v>
      </c>
    </row>
    <row r="8875" spans="1:22" outlineLevel="3" x14ac:dyDescent="0.35">
      <c r="H8875" s="14" t="s">
        <v>12748</v>
      </c>
      <c r="O8875" s="16"/>
      <c r="Q8875" s="18">
        <f>SUBTOTAL(9,Q8870:Q8874)</f>
        <v>289502</v>
      </c>
      <c r="R8875" s="18">
        <f>SUBTOTAL(9,R8870:R8874)</f>
        <v>0</v>
      </c>
      <c r="S8875" s="18">
        <f>SUBTOTAL(9,S8870:S8874)</f>
        <v>289502</v>
      </c>
      <c r="T8875" s="18">
        <f>SUBTOTAL(9,T8870:T8874)</f>
        <v>0</v>
      </c>
      <c r="U8875" s="10">
        <f t="shared" si="278"/>
        <v>0</v>
      </c>
      <c r="V8875" s="20">
        <f t="shared" si="279"/>
        <v>0</v>
      </c>
    </row>
    <row r="8876" spans="1:22" ht="29" outlineLevel="4" x14ac:dyDescent="0.35">
      <c r="A8876" s="6" t="s">
        <v>52</v>
      </c>
      <c r="B8876" s="6" t="s">
        <v>53</v>
      </c>
      <c r="C8876" s="12" t="s">
        <v>9565</v>
      </c>
      <c r="D8876" s="5" t="s">
        <v>9574</v>
      </c>
      <c r="E8876" s="6" t="s">
        <v>9574</v>
      </c>
      <c r="F8876" s="1" t="s">
        <v>4</v>
      </c>
      <c r="G8876" s="15" t="s">
        <v>2195</v>
      </c>
      <c r="H8876" s="1" t="s">
        <v>9583</v>
      </c>
      <c r="I8876" s="2" t="s">
        <v>9584</v>
      </c>
      <c r="J8876" s="6" t="s">
        <v>4</v>
      </c>
      <c r="K8876" s="6" t="s">
        <v>4</v>
      </c>
      <c r="L8876" s="6" t="s">
        <v>4</v>
      </c>
      <c r="M8876" s="6" t="s">
        <v>5</v>
      </c>
      <c r="N8876" s="6" t="s">
        <v>9582</v>
      </c>
      <c r="O8876" s="16">
        <v>44768</v>
      </c>
      <c r="P8876" s="6" t="s">
        <v>7</v>
      </c>
      <c r="Q8876" s="18">
        <v>142385</v>
      </c>
      <c r="R8876" s="18">
        <v>0</v>
      </c>
      <c r="S8876" s="18">
        <v>142385</v>
      </c>
      <c r="T8876" s="18">
        <v>0</v>
      </c>
      <c r="U8876" s="10">
        <f t="shared" si="278"/>
        <v>0</v>
      </c>
      <c r="V8876" s="20">
        <f t="shared" si="279"/>
        <v>0</v>
      </c>
    </row>
    <row r="8877" spans="1:22" ht="29" outlineLevel="4" x14ac:dyDescent="0.35">
      <c r="A8877" s="6" t="s">
        <v>52</v>
      </c>
      <c r="B8877" s="6" t="s">
        <v>53</v>
      </c>
      <c r="C8877" s="12" t="s">
        <v>9565</v>
      </c>
      <c r="D8877" s="5" t="s">
        <v>9574</v>
      </c>
      <c r="E8877" s="6" t="s">
        <v>9574</v>
      </c>
      <c r="F8877" s="1" t="s">
        <v>4</v>
      </c>
      <c r="G8877" s="15" t="s">
        <v>2195</v>
      </c>
      <c r="H8877" s="1" t="s">
        <v>9583</v>
      </c>
      <c r="I8877" s="2" t="s">
        <v>9584</v>
      </c>
      <c r="J8877" s="6" t="s">
        <v>4</v>
      </c>
      <c r="K8877" s="6" t="s">
        <v>4</v>
      </c>
      <c r="L8877" s="6" t="s">
        <v>4</v>
      </c>
      <c r="M8877" s="6" t="s">
        <v>5</v>
      </c>
      <c r="N8877" s="6" t="s">
        <v>9585</v>
      </c>
      <c r="O8877" s="16">
        <v>44804</v>
      </c>
      <c r="P8877" s="6" t="s">
        <v>7</v>
      </c>
      <c r="Q8877" s="18">
        <v>59236</v>
      </c>
      <c r="R8877" s="18">
        <v>0</v>
      </c>
      <c r="S8877" s="18">
        <v>59236</v>
      </c>
      <c r="T8877" s="18">
        <v>0</v>
      </c>
      <c r="U8877" s="10">
        <f t="shared" si="278"/>
        <v>0</v>
      </c>
      <c r="V8877" s="20">
        <f t="shared" si="279"/>
        <v>0</v>
      </c>
    </row>
    <row r="8878" spans="1:22" ht="29" outlineLevel="4" x14ac:dyDescent="0.35">
      <c r="A8878" s="6" t="s">
        <v>52</v>
      </c>
      <c r="B8878" s="6" t="s">
        <v>53</v>
      </c>
      <c r="C8878" s="12" t="s">
        <v>9565</v>
      </c>
      <c r="D8878" s="5" t="s">
        <v>9574</v>
      </c>
      <c r="E8878" s="6" t="s">
        <v>9574</v>
      </c>
      <c r="F8878" s="1" t="s">
        <v>4</v>
      </c>
      <c r="G8878" s="15" t="s">
        <v>2195</v>
      </c>
      <c r="H8878" s="1" t="s">
        <v>9583</v>
      </c>
      <c r="I8878" s="2" t="s">
        <v>9584</v>
      </c>
      <c r="J8878" s="6" t="s">
        <v>4</v>
      </c>
      <c r="K8878" s="6" t="s">
        <v>4</v>
      </c>
      <c r="L8878" s="6" t="s">
        <v>4</v>
      </c>
      <c r="M8878" s="6" t="s">
        <v>5</v>
      </c>
      <c r="N8878" s="6" t="s">
        <v>9586</v>
      </c>
      <c r="O8878" s="16">
        <v>44869</v>
      </c>
      <c r="P8878" s="6" t="s">
        <v>7</v>
      </c>
      <c r="Q8878" s="18">
        <v>72111</v>
      </c>
      <c r="R8878" s="18">
        <v>0</v>
      </c>
      <c r="S8878" s="18">
        <v>72111</v>
      </c>
      <c r="T8878" s="18">
        <v>0</v>
      </c>
      <c r="U8878" s="10">
        <f t="shared" si="278"/>
        <v>0</v>
      </c>
      <c r="V8878" s="20">
        <f t="shared" si="279"/>
        <v>0</v>
      </c>
    </row>
    <row r="8879" spans="1:22" ht="29" outlineLevel="4" x14ac:dyDescent="0.35">
      <c r="A8879" s="6" t="s">
        <v>52</v>
      </c>
      <c r="B8879" s="6" t="s">
        <v>53</v>
      </c>
      <c r="C8879" s="12" t="s">
        <v>9565</v>
      </c>
      <c r="D8879" s="5" t="s">
        <v>9574</v>
      </c>
      <c r="E8879" s="6" t="s">
        <v>9574</v>
      </c>
      <c r="F8879" s="1" t="s">
        <v>4</v>
      </c>
      <c r="G8879" s="15" t="s">
        <v>2195</v>
      </c>
      <c r="H8879" s="1" t="s">
        <v>9583</v>
      </c>
      <c r="I8879" s="2" t="s">
        <v>9584</v>
      </c>
      <c r="J8879" s="6" t="s">
        <v>4</v>
      </c>
      <c r="K8879" s="6" t="s">
        <v>4</v>
      </c>
      <c r="L8879" s="6" t="s">
        <v>4</v>
      </c>
      <c r="M8879" s="6" t="s">
        <v>5</v>
      </c>
      <c r="N8879" s="6" t="s">
        <v>9587</v>
      </c>
      <c r="O8879" s="16">
        <v>44977</v>
      </c>
      <c r="P8879" s="6" t="s">
        <v>7</v>
      </c>
      <c r="Q8879" s="18">
        <v>22384</v>
      </c>
      <c r="R8879" s="18">
        <v>0</v>
      </c>
      <c r="S8879" s="18">
        <v>22384</v>
      </c>
      <c r="T8879" s="18">
        <v>0</v>
      </c>
      <c r="U8879" s="10">
        <f t="shared" si="278"/>
        <v>0</v>
      </c>
      <c r="V8879" s="20">
        <f t="shared" si="279"/>
        <v>0</v>
      </c>
    </row>
    <row r="8880" spans="1:22" ht="29" outlineLevel="4" x14ac:dyDescent="0.35">
      <c r="A8880" s="6" t="s">
        <v>52</v>
      </c>
      <c r="B8880" s="6" t="s">
        <v>53</v>
      </c>
      <c r="C8880" s="12" t="s">
        <v>9565</v>
      </c>
      <c r="D8880" s="5" t="s">
        <v>9574</v>
      </c>
      <c r="E8880" s="6" t="s">
        <v>9574</v>
      </c>
      <c r="F8880" s="1" t="s">
        <v>4</v>
      </c>
      <c r="G8880" s="15" t="s">
        <v>2195</v>
      </c>
      <c r="H8880" s="1" t="s">
        <v>9583</v>
      </c>
      <c r="I8880" s="2" t="s">
        <v>9584</v>
      </c>
      <c r="J8880" s="6" t="s">
        <v>4</v>
      </c>
      <c r="K8880" s="6" t="s">
        <v>4</v>
      </c>
      <c r="L8880" s="6" t="s">
        <v>4</v>
      </c>
      <c r="M8880" s="6" t="s">
        <v>5</v>
      </c>
      <c r="N8880" s="6" t="s">
        <v>9588</v>
      </c>
      <c r="O8880" s="16">
        <v>45061</v>
      </c>
      <c r="P8880" s="6" t="s">
        <v>7</v>
      </c>
      <c r="Q8880" s="18">
        <v>366394</v>
      </c>
      <c r="R8880" s="18">
        <v>0</v>
      </c>
      <c r="S8880" s="18">
        <v>366394</v>
      </c>
      <c r="T8880" s="18">
        <v>0</v>
      </c>
      <c r="U8880" s="10">
        <f t="shared" si="278"/>
        <v>0</v>
      </c>
      <c r="V8880" s="20">
        <f t="shared" si="279"/>
        <v>0</v>
      </c>
    </row>
    <row r="8881" spans="1:22" ht="29" outlineLevel="4" x14ac:dyDescent="0.35">
      <c r="A8881" s="6" t="s">
        <v>52</v>
      </c>
      <c r="B8881" s="6" t="s">
        <v>53</v>
      </c>
      <c r="C8881" s="12" t="s">
        <v>9565</v>
      </c>
      <c r="D8881" s="5" t="s">
        <v>9574</v>
      </c>
      <c r="E8881" s="6" t="s">
        <v>9574</v>
      </c>
      <c r="F8881" s="1" t="s">
        <v>4</v>
      </c>
      <c r="G8881" s="15" t="s">
        <v>2195</v>
      </c>
      <c r="H8881" s="1" t="s">
        <v>9583</v>
      </c>
      <c r="I8881" s="2" t="s">
        <v>9584</v>
      </c>
      <c r="J8881" s="6" t="s">
        <v>4</v>
      </c>
      <c r="K8881" s="6" t="s">
        <v>4</v>
      </c>
      <c r="L8881" s="6" t="s">
        <v>4</v>
      </c>
      <c r="M8881" s="6" t="s">
        <v>5</v>
      </c>
      <c r="N8881" s="6" t="s">
        <v>9589</v>
      </c>
      <c r="O8881" s="16">
        <v>45105</v>
      </c>
      <c r="P8881" s="6" t="s">
        <v>7</v>
      </c>
      <c r="Q8881" s="18">
        <v>233215</v>
      </c>
      <c r="R8881" s="18">
        <v>0</v>
      </c>
      <c r="S8881" s="18">
        <v>233215</v>
      </c>
      <c r="T8881" s="18">
        <v>0</v>
      </c>
      <c r="U8881" s="10">
        <f t="shared" si="278"/>
        <v>0</v>
      </c>
      <c r="V8881" s="20">
        <f t="shared" si="279"/>
        <v>0</v>
      </c>
    </row>
    <row r="8882" spans="1:22" outlineLevel="3" x14ac:dyDescent="0.35">
      <c r="H8882" s="14" t="s">
        <v>12749</v>
      </c>
      <c r="O8882" s="16"/>
      <c r="Q8882" s="18">
        <f>SUBTOTAL(9,Q8876:Q8881)</f>
        <v>895725</v>
      </c>
      <c r="R8882" s="18">
        <f>SUBTOTAL(9,R8876:R8881)</f>
        <v>0</v>
      </c>
      <c r="S8882" s="18">
        <f>SUBTOTAL(9,S8876:S8881)</f>
        <v>895725</v>
      </c>
      <c r="T8882" s="18">
        <f>SUBTOTAL(9,T8876:T8881)</f>
        <v>0</v>
      </c>
      <c r="U8882" s="10">
        <f t="shared" si="278"/>
        <v>0</v>
      </c>
      <c r="V8882" s="20">
        <f t="shared" si="279"/>
        <v>0</v>
      </c>
    </row>
    <row r="8883" spans="1:22" outlineLevel="4" x14ac:dyDescent="0.35">
      <c r="A8883" s="6" t="s">
        <v>52</v>
      </c>
      <c r="B8883" s="6" t="s">
        <v>53</v>
      </c>
      <c r="C8883" s="12" t="s">
        <v>9565</v>
      </c>
      <c r="D8883" s="5" t="s">
        <v>9574</v>
      </c>
      <c r="E8883" s="6" t="s">
        <v>9574</v>
      </c>
      <c r="F8883" s="1" t="s">
        <v>55</v>
      </c>
      <c r="G8883" s="15" t="s">
        <v>4</v>
      </c>
      <c r="H8883" s="1" t="s">
        <v>9591</v>
      </c>
      <c r="I8883" s="2" t="s">
        <v>9592</v>
      </c>
      <c r="J8883" s="6" t="s">
        <v>4</v>
      </c>
      <c r="K8883" s="6" t="s">
        <v>4</v>
      </c>
      <c r="L8883" s="6" t="s">
        <v>4</v>
      </c>
      <c r="M8883" s="6" t="s">
        <v>5</v>
      </c>
      <c r="N8883" s="6" t="s">
        <v>9590</v>
      </c>
      <c r="O8883" s="16">
        <v>44851</v>
      </c>
      <c r="P8883" s="6" t="s">
        <v>7</v>
      </c>
      <c r="Q8883" s="18">
        <v>11000</v>
      </c>
      <c r="R8883" s="18">
        <v>11000</v>
      </c>
      <c r="S8883" s="18">
        <v>0</v>
      </c>
      <c r="T8883" s="18">
        <v>0</v>
      </c>
      <c r="U8883" s="10">
        <f t="shared" si="278"/>
        <v>0</v>
      </c>
      <c r="V8883" s="20">
        <f t="shared" si="279"/>
        <v>0</v>
      </c>
    </row>
    <row r="8884" spans="1:22" outlineLevel="3" x14ac:dyDescent="0.35">
      <c r="H8884" s="14" t="s">
        <v>12750</v>
      </c>
      <c r="O8884" s="16"/>
      <c r="Q8884" s="18">
        <f>SUBTOTAL(9,Q8883:Q8883)</f>
        <v>11000</v>
      </c>
      <c r="R8884" s="18">
        <f>SUBTOTAL(9,R8883:R8883)</f>
        <v>11000</v>
      </c>
      <c r="S8884" s="18">
        <f>SUBTOTAL(9,S8883:S8883)</f>
        <v>0</v>
      </c>
      <c r="T8884" s="18">
        <f>SUBTOTAL(9,T8883:T8883)</f>
        <v>0</v>
      </c>
      <c r="U8884" s="10">
        <f t="shared" si="278"/>
        <v>0</v>
      </c>
      <c r="V8884" s="20">
        <f t="shared" si="279"/>
        <v>0</v>
      </c>
    </row>
    <row r="8885" spans="1:22" outlineLevel="4" x14ac:dyDescent="0.35">
      <c r="A8885" s="6" t="s">
        <v>52</v>
      </c>
      <c r="B8885" s="6" t="s">
        <v>53</v>
      </c>
      <c r="C8885" s="12" t="s">
        <v>9565</v>
      </c>
      <c r="D8885" s="5" t="s">
        <v>9574</v>
      </c>
      <c r="E8885" s="6" t="s">
        <v>9574</v>
      </c>
      <c r="F8885" s="1" t="s">
        <v>55</v>
      </c>
      <c r="G8885" s="15" t="s">
        <v>4</v>
      </c>
      <c r="H8885" s="1" t="s">
        <v>9594</v>
      </c>
      <c r="I8885" s="2" t="s">
        <v>9592</v>
      </c>
      <c r="J8885" s="6" t="s">
        <v>4</v>
      </c>
      <c r="K8885" s="6" t="s">
        <v>4</v>
      </c>
      <c r="L8885" s="6" t="s">
        <v>4</v>
      </c>
      <c r="M8885" s="6" t="s">
        <v>5</v>
      </c>
      <c r="N8885" s="6" t="s">
        <v>9593</v>
      </c>
      <c r="O8885" s="16">
        <v>44813</v>
      </c>
      <c r="P8885" s="6" t="s">
        <v>7</v>
      </c>
      <c r="Q8885" s="18">
        <v>3888</v>
      </c>
      <c r="R8885" s="18">
        <v>3888</v>
      </c>
      <c r="S8885" s="18">
        <v>0</v>
      </c>
      <c r="T8885" s="18">
        <v>0</v>
      </c>
      <c r="U8885" s="10">
        <f t="shared" si="278"/>
        <v>0</v>
      </c>
      <c r="V8885" s="20">
        <f t="shared" si="279"/>
        <v>0</v>
      </c>
    </row>
    <row r="8886" spans="1:22" outlineLevel="4" x14ac:dyDescent="0.35">
      <c r="A8886" s="6" t="s">
        <v>52</v>
      </c>
      <c r="B8886" s="6" t="s">
        <v>53</v>
      </c>
      <c r="C8886" s="12" t="s">
        <v>9565</v>
      </c>
      <c r="D8886" s="5" t="s">
        <v>9574</v>
      </c>
      <c r="E8886" s="6" t="s">
        <v>9574</v>
      </c>
      <c r="F8886" s="1" t="s">
        <v>55</v>
      </c>
      <c r="G8886" s="15" t="s">
        <v>4</v>
      </c>
      <c r="H8886" s="1" t="s">
        <v>9594</v>
      </c>
      <c r="I8886" s="2" t="s">
        <v>9592</v>
      </c>
      <c r="J8886" s="6" t="s">
        <v>4</v>
      </c>
      <c r="K8886" s="6" t="s">
        <v>4</v>
      </c>
      <c r="L8886" s="6" t="s">
        <v>4</v>
      </c>
      <c r="M8886" s="6" t="s">
        <v>5</v>
      </c>
      <c r="N8886" s="6" t="s">
        <v>9595</v>
      </c>
      <c r="O8886" s="16">
        <v>44825</v>
      </c>
      <c r="P8886" s="6" t="s">
        <v>7</v>
      </c>
      <c r="Q8886" s="18">
        <v>8829</v>
      </c>
      <c r="R8886" s="18">
        <v>8829</v>
      </c>
      <c r="S8886" s="18">
        <v>0</v>
      </c>
      <c r="T8886" s="18">
        <v>0</v>
      </c>
      <c r="U8886" s="10">
        <f t="shared" si="278"/>
        <v>0</v>
      </c>
      <c r="V8886" s="20">
        <f t="shared" si="279"/>
        <v>0</v>
      </c>
    </row>
    <row r="8887" spans="1:22" outlineLevel="4" x14ac:dyDescent="0.35">
      <c r="A8887" s="6" t="s">
        <v>52</v>
      </c>
      <c r="B8887" s="6" t="s">
        <v>53</v>
      </c>
      <c r="C8887" s="12" t="s">
        <v>9565</v>
      </c>
      <c r="D8887" s="5" t="s">
        <v>9574</v>
      </c>
      <c r="E8887" s="6" t="s">
        <v>9574</v>
      </c>
      <c r="F8887" s="1" t="s">
        <v>55</v>
      </c>
      <c r="G8887" s="15" t="s">
        <v>4</v>
      </c>
      <c r="H8887" s="1" t="s">
        <v>9594</v>
      </c>
      <c r="I8887" s="2" t="s">
        <v>9592</v>
      </c>
      <c r="J8887" s="6" t="s">
        <v>4</v>
      </c>
      <c r="K8887" s="6" t="s">
        <v>4</v>
      </c>
      <c r="L8887" s="6" t="s">
        <v>4</v>
      </c>
      <c r="M8887" s="6" t="s">
        <v>5</v>
      </c>
      <c r="N8887" s="6" t="s">
        <v>9596</v>
      </c>
      <c r="O8887" s="16">
        <v>45054</v>
      </c>
      <c r="P8887" s="6" t="s">
        <v>7</v>
      </c>
      <c r="Q8887" s="18">
        <v>26541</v>
      </c>
      <c r="R8887" s="18">
        <v>26541</v>
      </c>
      <c r="S8887" s="18">
        <v>0</v>
      </c>
      <c r="T8887" s="18">
        <v>0</v>
      </c>
      <c r="U8887" s="10">
        <f t="shared" si="278"/>
        <v>0</v>
      </c>
      <c r="V8887" s="20">
        <f t="shared" si="279"/>
        <v>0</v>
      </c>
    </row>
    <row r="8888" spans="1:22" outlineLevel="3" x14ac:dyDescent="0.35">
      <c r="H8888" s="14" t="s">
        <v>12751</v>
      </c>
      <c r="O8888" s="16"/>
      <c r="Q8888" s="18">
        <f>SUBTOTAL(9,Q8885:Q8887)</f>
        <v>39258</v>
      </c>
      <c r="R8888" s="18">
        <f>SUBTOTAL(9,R8885:R8887)</f>
        <v>39258</v>
      </c>
      <c r="S8888" s="18">
        <f>SUBTOTAL(9,S8885:S8887)</f>
        <v>0</v>
      </c>
      <c r="T8888" s="18">
        <f>SUBTOTAL(9,T8885:T8887)</f>
        <v>0</v>
      </c>
      <c r="U8888" s="10">
        <f t="shared" si="278"/>
        <v>0</v>
      </c>
      <c r="V8888" s="20">
        <f t="shared" si="279"/>
        <v>0</v>
      </c>
    </row>
    <row r="8889" spans="1:22" outlineLevel="4" x14ac:dyDescent="0.35">
      <c r="A8889" s="6" t="s">
        <v>52</v>
      </c>
      <c r="B8889" s="6" t="s">
        <v>53</v>
      </c>
      <c r="C8889" s="12" t="s">
        <v>9565</v>
      </c>
      <c r="D8889" s="5" t="s">
        <v>9574</v>
      </c>
      <c r="E8889" s="6" t="s">
        <v>9574</v>
      </c>
      <c r="F8889" s="1" t="s">
        <v>4</v>
      </c>
      <c r="G8889" s="15" t="s">
        <v>2195</v>
      </c>
      <c r="H8889" s="1" t="s">
        <v>9598</v>
      </c>
      <c r="I8889" s="2" t="s">
        <v>9592</v>
      </c>
      <c r="J8889" s="6" t="s">
        <v>4</v>
      </c>
      <c r="K8889" s="6" t="s">
        <v>4</v>
      </c>
      <c r="L8889" s="6" t="s">
        <v>4</v>
      </c>
      <c r="M8889" s="6" t="s">
        <v>5</v>
      </c>
      <c r="N8889" s="6" t="s">
        <v>9597</v>
      </c>
      <c r="O8889" s="16">
        <v>44869</v>
      </c>
      <c r="P8889" s="6" t="s">
        <v>7</v>
      </c>
      <c r="Q8889" s="18">
        <v>16020</v>
      </c>
      <c r="R8889" s="18">
        <v>0</v>
      </c>
      <c r="S8889" s="18">
        <v>16020</v>
      </c>
      <c r="T8889" s="18">
        <v>0</v>
      </c>
      <c r="U8889" s="10">
        <f t="shared" si="278"/>
        <v>0</v>
      </c>
      <c r="V8889" s="20">
        <f t="shared" si="279"/>
        <v>0</v>
      </c>
    </row>
    <row r="8890" spans="1:22" outlineLevel="4" x14ac:dyDescent="0.35">
      <c r="A8890" s="6" t="s">
        <v>52</v>
      </c>
      <c r="B8890" s="6" t="s">
        <v>53</v>
      </c>
      <c r="C8890" s="12" t="s">
        <v>9565</v>
      </c>
      <c r="D8890" s="5" t="s">
        <v>9574</v>
      </c>
      <c r="E8890" s="6" t="s">
        <v>9574</v>
      </c>
      <c r="F8890" s="1" t="s">
        <v>4</v>
      </c>
      <c r="G8890" s="15" t="s">
        <v>2195</v>
      </c>
      <c r="H8890" s="1" t="s">
        <v>9598</v>
      </c>
      <c r="I8890" s="2" t="s">
        <v>9592</v>
      </c>
      <c r="J8890" s="6" t="s">
        <v>4</v>
      </c>
      <c r="K8890" s="6" t="s">
        <v>4</v>
      </c>
      <c r="L8890" s="6" t="s">
        <v>4</v>
      </c>
      <c r="M8890" s="6" t="s">
        <v>5</v>
      </c>
      <c r="N8890" s="6" t="s">
        <v>9599</v>
      </c>
      <c r="O8890" s="16">
        <v>44951</v>
      </c>
      <c r="P8890" s="6" t="s">
        <v>7</v>
      </c>
      <c r="Q8890" s="18">
        <v>16020</v>
      </c>
      <c r="R8890" s="18">
        <v>0</v>
      </c>
      <c r="S8890" s="18">
        <v>16020</v>
      </c>
      <c r="T8890" s="18">
        <v>0</v>
      </c>
      <c r="U8890" s="10">
        <f t="shared" si="278"/>
        <v>0</v>
      </c>
      <c r="V8890" s="20">
        <f t="shared" si="279"/>
        <v>0</v>
      </c>
    </row>
    <row r="8891" spans="1:22" outlineLevel="3" x14ac:dyDescent="0.35">
      <c r="H8891" s="14" t="s">
        <v>12752</v>
      </c>
      <c r="O8891" s="16"/>
      <c r="Q8891" s="18">
        <f>SUBTOTAL(9,Q8889:Q8890)</f>
        <v>32040</v>
      </c>
      <c r="R8891" s="18">
        <f>SUBTOTAL(9,R8889:R8890)</f>
        <v>0</v>
      </c>
      <c r="S8891" s="18">
        <f>SUBTOTAL(9,S8889:S8890)</f>
        <v>32040</v>
      </c>
      <c r="T8891" s="18">
        <f>SUBTOTAL(9,T8889:T8890)</f>
        <v>0</v>
      </c>
      <c r="U8891" s="10">
        <f t="shared" si="278"/>
        <v>0</v>
      </c>
      <c r="V8891" s="20">
        <f t="shared" si="279"/>
        <v>0</v>
      </c>
    </row>
    <row r="8892" spans="1:22" outlineLevel="4" x14ac:dyDescent="0.35">
      <c r="A8892" s="6" t="s">
        <v>52</v>
      </c>
      <c r="B8892" s="6" t="s">
        <v>53</v>
      </c>
      <c r="C8892" s="12" t="s">
        <v>9565</v>
      </c>
      <c r="D8892" s="5" t="s">
        <v>9574</v>
      </c>
      <c r="E8892" s="6" t="s">
        <v>9574</v>
      </c>
      <c r="F8892" s="1" t="s">
        <v>55</v>
      </c>
      <c r="G8892" s="15" t="s">
        <v>4</v>
      </c>
      <c r="H8892" s="1" t="s">
        <v>9601</v>
      </c>
      <c r="I8892" s="2" t="s">
        <v>9592</v>
      </c>
      <c r="J8892" s="6" t="s">
        <v>4</v>
      </c>
      <c r="K8892" s="6" t="s">
        <v>4</v>
      </c>
      <c r="L8892" s="6" t="s">
        <v>4</v>
      </c>
      <c r="M8892" s="6" t="s">
        <v>5</v>
      </c>
      <c r="N8892" s="6" t="s">
        <v>9600</v>
      </c>
      <c r="O8892" s="16">
        <v>44980</v>
      </c>
      <c r="P8892" s="6" t="s">
        <v>7</v>
      </c>
      <c r="Q8892" s="18">
        <v>91070</v>
      </c>
      <c r="R8892" s="18">
        <v>91070</v>
      </c>
      <c r="S8892" s="18">
        <v>0</v>
      </c>
      <c r="T8892" s="18">
        <v>0</v>
      </c>
      <c r="U8892" s="10">
        <f t="shared" si="278"/>
        <v>0</v>
      </c>
      <c r="V8892" s="20">
        <f t="shared" si="279"/>
        <v>0</v>
      </c>
    </row>
    <row r="8893" spans="1:22" outlineLevel="4" x14ac:dyDescent="0.35">
      <c r="A8893" s="6" t="s">
        <v>52</v>
      </c>
      <c r="B8893" s="6" t="s">
        <v>53</v>
      </c>
      <c r="C8893" s="12" t="s">
        <v>9565</v>
      </c>
      <c r="D8893" s="5" t="s">
        <v>9574</v>
      </c>
      <c r="E8893" s="6" t="s">
        <v>9574</v>
      </c>
      <c r="F8893" s="1" t="s">
        <v>55</v>
      </c>
      <c r="G8893" s="15" t="s">
        <v>4</v>
      </c>
      <c r="H8893" s="1" t="s">
        <v>9601</v>
      </c>
      <c r="I8893" s="2" t="s">
        <v>9592</v>
      </c>
      <c r="J8893" s="6" t="s">
        <v>4</v>
      </c>
      <c r="K8893" s="6" t="s">
        <v>4</v>
      </c>
      <c r="L8893" s="6" t="s">
        <v>4</v>
      </c>
      <c r="M8893" s="6" t="s">
        <v>5</v>
      </c>
      <c r="N8893" s="6" t="s">
        <v>9602</v>
      </c>
      <c r="O8893" s="16">
        <v>45054</v>
      </c>
      <c r="P8893" s="6" t="s">
        <v>7</v>
      </c>
      <c r="Q8893" s="18">
        <v>114520</v>
      </c>
      <c r="R8893" s="18">
        <v>114520</v>
      </c>
      <c r="S8893" s="18">
        <v>0</v>
      </c>
      <c r="T8893" s="18">
        <v>0</v>
      </c>
      <c r="U8893" s="10">
        <f t="shared" si="278"/>
        <v>0</v>
      </c>
      <c r="V8893" s="20">
        <f t="shared" si="279"/>
        <v>0</v>
      </c>
    </row>
    <row r="8894" spans="1:22" outlineLevel="4" x14ac:dyDescent="0.35">
      <c r="A8894" s="6" t="s">
        <v>52</v>
      </c>
      <c r="B8894" s="6" t="s">
        <v>53</v>
      </c>
      <c r="C8894" s="12" t="s">
        <v>9565</v>
      </c>
      <c r="D8894" s="5" t="s">
        <v>9574</v>
      </c>
      <c r="E8894" s="6" t="s">
        <v>9574</v>
      </c>
      <c r="F8894" s="1" t="s">
        <v>55</v>
      </c>
      <c r="G8894" s="15" t="s">
        <v>4</v>
      </c>
      <c r="H8894" s="1" t="s">
        <v>9601</v>
      </c>
      <c r="I8894" s="2" t="s">
        <v>9592</v>
      </c>
      <c r="J8894" s="6" t="s">
        <v>4</v>
      </c>
      <c r="K8894" s="6" t="s">
        <v>4</v>
      </c>
      <c r="L8894" s="6" t="s">
        <v>4</v>
      </c>
      <c r="M8894" s="6" t="s">
        <v>5</v>
      </c>
      <c r="N8894" s="6" t="s">
        <v>9603</v>
      </c>
      <c r="O8894" s="16">
        <v>45099</v>
      </c>
      <c r="P8894" s="6" t="s">
        <v>7</v>
      </c>
      <c r="Q8894" s="18">
        <v>1640</v>
      </c>
      <c r="R8894" s="18">
        <v>1640</v>
      </c>
      <c r="S8894" s="18">
        <v>0</v>
      </c>
      <c r="T8894" s="18">
        <v>0</v>
      </c>
      <c r="U8894" s="10">
        <f t="shared" si="278"/>
        <v>0</v>
      </c>
      <c r="V8894" s="20">
        <f t="shared" si="279"/>
        <v>0</v>
      </c>
    </row>
    <row r="8895" spans="1:22" outlineLevel="3" x14ac:dyDescent="0.35">
      <c r="H8895" s="14" t="s">
        <v>12753</v>
      </c>
      <c r="O8895" s="16"/>
      <c r="Q8895" s="18">
        <f>SUBTOTAL(9,Q8892:Q8894)</f>
        <v>207230</v>
      </c>
      <c r="R8895" s="18">
        <f>SUBTOTAL(9,R8892:R8894)</f>
        <v>207230</v>
      </c>
      <c r="S8895" s="18">
        <f>SUBTOTAL(9,S8892:S8894)</f>
        <v>0</v>
      </c>
      <c r="T8895" s="18">
        <f>SUBTOTAL(9,T8892:T8894)</f>
        <v>0</v>
      </c>
      <c r="U8895" s="10">
        <f t="shared" si="278"/>
        <v>0</v>
      </c>
      <c r="V8895" s="20">
        <f t="shared" si="279"/>
        <v>0</v>
      </c>
    </row>
    <row r="8896" spans="1:22" outlineLevel="2" x14ac:dyDescent="0.35">
      <c r="C8896" s="13" t="s">
        <v>11255</v>
      </c>
      <c r="O8896" s="16"/>
      <c r="Q8896" s="18">
        <f>SUBTOTAL(9,Q8863:Q8894)</f>
        <v>1590500.03</v>
      </c>
      <c r="R8896" s="18">
        <f>SUBTOTAL(9,R8863:R8894)</f>
        <v>257488</v>
      </c>
      <c r="S8896" s="18">
        <f>SUBTOTAL(9,S8863:S8894)</f>
        <v>1333012.03</v>
      </c>
      <c r="T8896" s="18">
        <f>SUBTOTAL(9,T8863:T8894)</f>
        <v>0</v>
      </c>
      <c r="U8896" s="10">
        <f t="shared" si="278"/>
        <v>0</v>
      </c>
      <c r="V8896" s="20">
        <f t="shared" si="279"/>
        <v>0</v>
      </c>
    </row>
    <row r="8897" spans="1:22" outlineLevel="4" x14ac:dyDescent="0.35">
      <c r="A8897" s="6" t="s">
        <v>1200</v>
      </c>
      <c r="B8897" s="6" t="s">
        <v>1201</v>
      </c>
      <c r="C8897" s="12" t="s">
        <v>9604</v>
      </c>
      <c r="D8897" s="5" t="s">
        <v>9605</v>
      </c>
      <c r="E8897" s="6" t="s">
        <v>9605</v>
      </c>
      <c r="F8897" s="1" t="s">
        <v>4</v>
      </c>
      <c r="G8897" s="15" t="s">
        <v>1204</v>
      </c>
      <c r="H8897" s="1" t="s">
        <v>1206</v>
      </c>
      <c r="I8897" s="2" t="s">
        <v>1207</v>
      </c>
      <c r="J8897" s="6" t="s">
        <v>4</v>
      </c>
      <c r="K8897" s="6" t="s">
        <v>4</v>
      </c>
      <c r="L8897" s="6" t="s">
        <v>4</v>
      </c>
      <c r="M8897" s="6" t="s">
        <v>5</v>
      </c>
      <c r="N8897" s="6" t="s">
        <v>9606</v>
      </c>
      <c r="O8897" s="16">
        <v>44831</v>
      </c>
      <c r="P8897" s="6" t="s">
        <v>7</v>
      </c>
      <c r="Q8897" s="18">
        <v>25990.19</v>
      </c>
      <c r="R8897" s="18">
        <v>0</v>
      </c>
      <c r="S8897" s="18">
        <v>25990.19</v>
      </c>
      <c r="T8897" s="18">
        <v>0</v>
      </c>
      <c r="U8897" s="10">
        <f t="shared" si="278"/>
        <v>0</v>
      </c>
      <c r="V8897" s="20">
        <f t="shared" si="279"/>
        <v>0</v>
      </c>
    </row>
    <row r="8898" spans="1:22" outlineLevel="4" x14ac:dyDescent="0.35">
      <c r="A8898" s="6" t="s">
        <v>1200</v>
      </c>
      <c r="B8898" s="6" t="s">
        <v>1201</v>
      </c>
      <c r="C8898" s="12" t="s">
        <v>9604</v>
      </c>
      <c r="D8898" s="5" t="s">
        <v>9605</v>
      </c>
      <c r="E8898" s="6" t="s">
        <v>9605</v>
      </c>
      <c r="F8898" s="1" t="s">
        <v>4</v>
      </c>
      <c r="G8898" s="15" t="s">
        <v>1204</v>
      </c>
      <c r="H8898" s="1" t="s">
        <v>1206</v>
      </c>
      <c r="I8898" s="2" t="s">
        <v>1207</v>
      </c>
      <c r="J8898" s="6" t="s">
        <v>4</v>
      </c>
      <c r="K8898" s="6" t="s">
        <v>4</v>
      </c>
      <c r="L8898" s="6" t="s">
        <v>4</v>
      </c>
      <c r="M8898" s="6" t="s">
        <v>5</v>
      </c>
      <c r="N8898" s="6" t="s">
        <v>9607</v>
      </c>
      <c r="O8898" s="16">
        <v>44923</v>
      </c>
      <c r="P8898" s="6" t="s">
        <v>7</v>
      </c>
      <c r="Q8898" s="18">
        <v>25990.18</v>
      </c>
      <c r="R8898" s="18">
        <v>0</v>
      </c>
      <c r="S8898" s="18">
        <v>25990.18</v>
      </c>
      <c r="T8898" s="18">
        <v>0</v>
      </c>
      <c r="U8898" s="10">
        <f t="shared" si="278"/>
        <v>0</v>
      </c>
      <c r="V8898" s="20">
        <f t="shared" si="279"/>
        <v>0</v>
      </c>
    </row>
    <row r="8899" spans="1:22" outlineLevel="3" x14ac:dyDescent="0.35">
      <c r="H8899" s="14" t="s">
        <v>11554</v>
      </c>
      <c r="O8899" s="16"/>
      <c r="Q8899" s="18">
        <f>SUBTOTAL(9,Q8897:Q8898)</f>
        <v>51980.369999999995</v>
      </c>
      <c r="R8899" s="18">
        <f>SUBTOTAL(9,R8897:R8898)</f>
        <v>0</v>
      </c>
      <c r="S8899" s="18">
        <f>SUBTOTAL(9,S8897:S8898)</f>
        <v>51980.369999999995</v>
      </c>
      <c r="T8899" s="18">
        <f>SUBTOTAL(9,T8897:T8898)</f>
        <v>0</v>
      </c>
      <c r="U8899" s="10">
        <f t="shared" ref="U8899:U8962" si="280">Q8899-R8899-S8899-T8899</f>
        <v>0</v>
      </c>
      <c r="V8899" s="20">
        <f t="shared" ref="V8899:V8962" si="281">Q8899-R8899-S8899-T8899</f>
        <v>0</v>
      </c>
    </row>
    <row r="8900" spans="1:22" outlineLevel="2" x14ac:dyDescent="0.35">
      <c r="C8900" s="13" t="s">
        <v>11256</v>
      </c>
      <c r="O8900" s="16"/>
      <c r="Q8900" s="18">
        <f>SUBTOTAL(9,Q8897:Q8898)</f>
        <v>51980.369999999995</v>
      </c>
      <c r="R8900" s="18">
        <f>SUBTOTAL(9,R8897:R8898)</f>
        <v>0</v>
      </c>
      <c r="S8900" s="18">
        <f>SUBTOTAL(9,S8897:S8898)</f>
        <v>51980.369999999995</v>
      </c>
      <c r="T8900" s="18">
        <f>SUBTOTAL(9,T8897:T8898)</f>
        <v>0</v>
      </c>
      <c r="U8900" s="10">
        <f t="shared" si="280"/>
        <v>0</v>
      </c>
      <c r="V8900" s="20">
        <f t="shared" si="281"/>
        <v>0</v>
      </c>
    </row>
    <row r="8901" spans="1:22" outlineLevel="4" x14ac:dyDescent="0.35">
      <c r="A8901" s="6" t="s">
        <v>1200</v>
      </c>
      <c r="B8901" s="6" t="s">
        <v>1201</v>
      </c>
      <c r="C8901" s="12" t="s">
        <v>9608</v>
      </c>
      <c r="D8901" s="5" t="s">
        <v>9609</v>
      </c>
      <c r="E8901" s="6" t="s">
        <v>9609</v>
      </c>
      <c r="F8901" s="1" t="s">
        <v>4</v>
      </c>
      <c r="G8901" s="15" t="s">
        <v>1204</v>
      </c>
      <c r="H8901" s="1" t="s">
        <v>1206</v>
      </c>
      <c r="I8901" s="2" t="s">
        <v>1207</v>
      </c>
      <c r="J8901" s="6" t="s">
        <v>4</v>
      </c>
      <c r="K8901" s="6" t="s">
        <v>4</v>
      </c>
      <c r="L8901" s="6" t="s">
        <v>4</v>
      </c>
      <c r="M8901" s="6" t="s">
        <v>5</v>
      </c>
      <c r="N8901" s="6" t="s">
        <v>9610</v>
      </c>
      <c r="O8901" s="16">
        <v>44831</v>
      </c>
      <c r="P8901" s="6" t="s">
        <v>7</v>
      </c>
      <c r="Q8901" s="18">
        <v>4031.18</v>
      </c>
      <c r="R8901" s="18">
        <v>0</v>
      </c>
      <c r="S8901" s="18">
        <v>4031.18</v>
      </c>
      <c r="T8901" s="18">
        <v>0</v>
      </c>
      <c r="U8901" s="10">
        <f t="shared" si="280"/>
        <v>0</v>
      </c>
      <c r="V8901" s="20">
        <f t="shared" si="281"/>
        <v>0</v>
      </c>
    </row>
    <row r="8902" spans="1:22" outlineLevel="4" x14ac:dyDescent="0.35">
      <c r="A8902" s="6" t="s">
        <v>1200</v>
      </c>
      <c r="B8902" s="6" t="s">
        <v>1201</v>
      </c>
      <c r="C8902" s="12" t="s">
        <v>9608</v>
      </c>
      <c r="D8902" s="5" t="s">
        <v>9609</v>
      </c>
      <c r="E8902" s="6" t="s">
        <v>9609</v>
      </c>
      <c r="F8902" s="1" t="s">
        <v>4</v>
      </c>
      <c r="G8902" s="15" t="s">
        <v>1204</v>
      </c>
      <c r="H8902" s="1" t="s">
        <v>1206</v>
      </c>
      <c r="I8902" s="2" t="s">
        <v>1207</v>
      </c>
      <c r="J8902" s="6" t="s">
        <v>4</v>
      </c>
      <c r="K8902" s="6" t="s">
        <v>4</v>
      </c>
      <c r="L8902" s="6" t="s">
        <v>4</v>
      </c>
      <c r="M8902" s="6" t="s">
        <v>5</v>
      </c>
      <c r="N8902" s="6" t="s">
        <v>9611</v>
      </c>
      <c r="O8902" s="16">
        <v>44923</v>
      </c>
      <c r="P8902" s="6" t="s">
        <v>7</v>
      </c>
      <c r="Q8902" s="18">
        <v>4031.17</v>
      </c>
      <c r="R8902" s="18">
        <v>0</v>
      </c>
      <c r="S8902" s="18">
        <v>4031.17</v>
      </c>
      <c r="T8902" s="18">
        <v>0</v>
      </c>
      <c r="U8902" s="10">
        <f t="shared" si="280"/>
        <v>0</v>
      </c>
      <c r="V8902" s="20">
        <f t="shared" si="281"/>
        <v>0</v>
      </c>
    </row>
    <row r="8903" spans="1:22" outlineLevel="3" x14ac:dyDescent="0.35">
      <c r="H8903" s="14" t="s">
        <v>11554</v>
      </c>
      <c r="O8903" s="16"/>
      <c r="Q8903" s="18">
        <f>SUBTOTAL(9,Q8901:Q8902)</f>
        <v>8062.35</v>
      </c>
      <c r="R8903" s="18">
        <f>SUBTOTAL(9,R8901:R8902)</f>
        <v>0</v>
      </c>
      <c r="S8903" s="18">
        <f>SUBTOTAL(9,S8901:S8902)</f>
        <v>8062.35</v>
      </c>
      <c r="T8903" s="18">
        <f>SUBTOTAL(9,T8901:T8902)</f>
        <v>0</v>
      </c>
      <c r="U8903" s="10">
        <f t="shared" si="280"/>
        <v>0</v>
      </c>
      <c r="V8903" s="20">
        <f t="shared" si="281"/>
        <v>0</v>
      </c>
    </row>
    <row r="8904" spans="1:22" outlineLevel="2" x14ac:dyDescent="0.35">
      <c r="C8904" s="13" t="s">
        <v>11257</v>
      </c>
      <c r="O8904" s="16"/>
      <c r="Q8904" s="18">
        <f>SUBTOTAL(9,Q8901:Q8902)</f>
        <v>8062.35</v>
      </c>
      <c r="R8904" s="18">
        <f>SUBTOTAL(9,R8901:R8902)</f>
        <v>0</v>
      </c>
      <c r="S8904" s="18">
        <f>SUBTOTAL(9,S8901:S8902)</f>
        <v>8062.35</v>
      </c>
      <c r="T8904" s="18">
        <f>SUBTOTAL(9,T8901:T8902)</f>
        <v>0</v>
      </c>
      <c r="U8904" s="10">
        <f t="shared" si="280"/>
        <v>0</v>
      </c>
      <c r="V8904" s="20">
        <f t="shared" si="281"/>
        <v>0</v>
      </c>
    </row>
    <row r="8905" spans="1:22" outlineLevel="4" x14ac:dyDescent="0.35">
      <c r="A8905" s="6" t="s">
        <v>1200</v>
      </c>
      <c r="B8905" s="6" t="s">
        <v>1201</v>
      </c>
      <c r="C8905" s="12" t="s">
        <v>9612</v>
      </c>
      <c r="D8905" s="5" t="s">
        <v>9613</v>
      </c>
      <c r="E8905" s="6" t="s">
        <v>9613</v>
      </c>
      <c r="F8905" s="1" t="s">
        <v>4</v>
      </c>
      <c r="G8905" s="15" t="s">
        <v>1204</v>
      </c>
      <c r="H8905" s="1" t="s">
        <v>1206</v>
      </c>
      <c r="I8905" s="2" t="s">
        <v>1207</v>
      </c>
      <c r="J8905" s="6" t="s">
        <v>4</v>
      </c>
      <c r="K8905" s="6" t="s">
        <v>4</v>
      </c>
      <c r="L8905" s="6" t="s">
        <v>4</v>
      </c>
      <c r="M8905" s="6" t="s">
        <v>5</v>
      </c>
      <c r="N8905" s="6" t="s">
        <v>9614</v>
      </c>
      <c r="O8905" s="16">
        <v>44831</v>
      </c>
      <c r="P8905" s="6" t="s">
        <v>7</v>
      </c>
      <c r="Q8905" s="18">
        <v>14506.69</v>
      </c>
      <c r="R8905" s="18">
        <v>0</v>
      </c>
      <c r="S8905" s="18">
        <v>14506.69</v>
      </c>
      <c r="T8905" s="18">
        <v>0</v>
      </c>
      <c r="U8905" s="10">
        <f t="shared" si="280"/>
        <v>0</v>
      </c>
      <c r="V8905" s="20">
        <f t="shared" si="281"/>
        <v>0</v>
      </c>
    </row>
    <row r="8906" spans="1:22" outlineLevel="4" x14ac:dyDescent="0.35">
      <c r="A8906" s="6" t="s">
        <v>1200</v>
      </c>
      <c r="B8906" s="6" t="s">
        <v>1201</v>
      </c>
      <c r="C8906" s="12" t="s">
        <v>9612</v>
      </c>
      <c r="D8906" s="5" t="s">
        <v>9613</v>
      </c>
      <c r="E8906" s="6" t="s">
        <v>9613</v>
      </c>
      <c r="F8906" s="1" t="s">
        <v>4</v>
      </c>
      <c r="G8906" s="15" t="s">
        <v>1204</v>
      </c>
      <c r="H8906" s="1" t="s">
        <v>1206</v>
      </c>
      <c r="I8906" s="2" t="s">
        <v>1207</v>
      </c>
      <c r="J8906" s="6" t="s">
        <v>4</v>
      </c>
      <c r="K8906" s="6" t="s">
        <v>4</v>
      </c>
      <c r="L8906" s="6" t="s">
        <v>4</v>
      </c>
      <c r="M8906" s="6" t="s">
        <v>5</v>
      </c>
      <c r="N8906" s="6" t="s">
        <v>9615</v>
      </c>
      <c r="O8906" s="16">
        <v>44923</v>
      </c>
      <c r="P8906" s="6" t="s">
        <v>7</v>
      </c>
      <c r="Q8906" s="18">
        <v>14506.68</v>
      </c>
      <c r="R8906" s="18">
        <v>0</v>
      </c>
      <c r="S8906" s="18">
        <v>14506.68</v>
      </c>
      <c r="T8906" s="18">
        <v>0</v>
      </c>
      <c r="U8906" s="10">
        <f t="shared" si="280"/>
        <v>0</v>
      </c>
      <c r="V8906" s="20">
        <f t="shared" si="281"/>
        <v>0</v>
      </c>
    </row>
    <row r="8907" spans="1:22" outlineLevel="3" x14ac:dyDescent="0.35">
      <c r="H8907" s="14" t="s">
        <v>11554</v>
      </c>
      <c r="O8907" s="16"/>
      <c r="Q8907" s="18">
        <f>SUBTOTAL(9,Q8905:Q8906)</f>
        <v>29013.370000000003</v>
      </c>
      <c r="R8907" s="18">
        <f>SUBTOTAL(9,R8905:R8906)</f>
        <v>0</v>
      </c>
      <c r="S8907" s="18">
        <f>SUBTOTAL(9,S8905:S8906)</f>
        <v>29013.370000000003</v>
      </c>
      <c r="T8907" s="18">
        <f>SUBTOTAL(9,T8905:T8906)</f>
        <v>0</v>
      </c>
      <c r="U8907" s="10">
        <f t="shared" si="280"/>
        <v>0</v>
      </c>
      <c r="V8907" s="20">
        <f t="shared" si="281"/>
        <v>0</v>
      </c>
    </row>
    <row r="8908" spans="1:22" outlineLevel="2" x14ac:dyDescent="0.35">
      <c r="C8908" s="13" t="s">
        <v>11258</v>
      </c>
      <c r="O8908" s="16"/>
      <c r="Q8908" s="18">
        <f>SUBTOTAL(9,Q8905:Q8906)</f>
        <v>29013.370000000003</v>
      </c>
      <c r="R8908" s="18">
        <f>SUBTOTAL(9,R8905:R8906)</f>
        <v>0</v>
      </c>
      <c r="S8908" s="18">
        <f>SUBTOTAL(9,S8905:S8906)</f>
        <v>29013.370000000003</v>
      </c>
      <c r="T8908" s="18">
        <f>SUBTOTAL(9,T8905:T8906)</f>
        <v>0</v>
      </c>
      <c r="U8908" s="10">
        <f t="shared" si="280"/>
        <v>0</v>
      </c>
      <c r="V8908" s="20">
        <f t="shared" si="281"/>
        <v>0</v>
      </c>
    </row>
    <row r="8909" spans="1:22" outlineLevel="4" x14ac:dyDescent="0.35">
      <c r="A8909" s="6" t="s">
        <v>1200</v>
      </c>
      <c r="B8909" s="6" t="s">
        <v>1201</v>
      </c>
      <c r="C8909" s="12" t="s">
        <v>9616</v>
      </c>
      <c r="D8909" s="5" t="s">
        <v>9617</v>
      </c>
      <c r="E8909" s="6" t="s">
        <v>9617</v>
      </c>
      <c r="F8909" s="1" t="s">
        <v>4</v>
      </c>
      <c r="G8909" s="15" t="s">
        <v>1204</v>
      </c>
      <c r="H8909" s="1" t="s">
        <v>1206</v>
      </c>
      <c r="I8909" s="2" t="s">
        <v>1207</v>
      </c>
      <c r="J8909" s="6" t="s">
        <v>4</v>
      </c>
      <c r="K8909" s="6" t="s">
        <v>4</v>
      </c>
      <c r="L8909" s="6" t="s">
        <v>4</v>
      </c>
      <c r="M8909" s="6" t="s">
        <v>5</v>
      </c>
      <c r="N8909" s="6" t="s">
        <v>9618</v>
      </c>
      <c r="O8909" s="16">
        <v>44831</v>
      </c>
      <c r="P8909" s="6" t="s">
        <v>7</v>
      </c>
      <c r="Q8909" s="18">
        <v>46879.59</v>
      </c>
      <c r="R8909" s="18">
        <v>0</v>
      </c>
      <c r="S8909" s="18">
        <v>46879.59</v>
      </c>
      <c r="T8909" s="18">
        <v>0</v>
      </c>
      <c r="U8909" s="10">
        <f t="shared" si="280"/>
        <v>0</v>
      </c>
      <c r="V8909" s="20">
        <f t="shared" si="281"/>
        <v>0</v>
      </c>
    </row>
    <row r="8910" spans="1:22" outlineLevel="4" x14ac:dyDescent="0.35">
      <c r="A8910" s="6" t="s">
        <v>1200</v>
      </c>
      <c r="B8910" s="6" t="s">
        <v>1201</v>
      </c>
      <c r="C8910" s="12" t="s">
        <v>9616</v>
      </c>
      <c r="D8910" s="5" t="s">
        <v>9617</v>
      </c>
      <c r="E8910" s="6" t="s">
        <v>9617</v>
      </c>
      <c r="F8910" s="1" t="s">
        <v>4</v>
      </c>
      <c r="G8910" s="15" t="s">
        <v>1204</v>
      </c>
      <c r="H8910" s="1" t="s">
        <v>1206</v>
      </c>
      <c r="I8910" s="2" t="s">
        <v>1207</v>
      </c>
      <c r="J8910" s="6" t="s">
        <v>4</v>
      </c>
      <c r="K8910" s="6" t="s">
        <v>4</v>
      </c>
      <c r="L8910" s="6" t="s">
        <v>4</v>
      </c>
      <c r="M8910" s="6" t="s">
        <v>5</v>
      </c>
      <c r="N8910" s="6" t="s">
        <v>9619</v>
      </c>
      <c r="O8910" s="16">
        <v>44923</v>
      </c>
      <c r="P8910" s="6" t="s">
        <v>7</v>
      </c>
      <c r="Q8910" s="18">
        <v>46879.58</v>
      </c>
      <c r="R8910" s="18">
        <v>0</v>
      </c>
      <c r="S8910" s="18">
        <v>46879.58</v>
      </c>
      <c r="T8910" s="18">
        <v>0</v>
      </c>
      <c r="U8910" s="10">
        <f t="shared" si="280"/>
        <v>0</v>
      </c>
      <c r="V8910" s="20">
        <f t="shared" si="281"/>
        <v>0</v>
      </c>
    </row>
    <row r="8911" spans="1:22" outlineLevel="3" x14ac:dyDescent="0.35">
      <c r="H8911" s="14" t="s">
        <v>11554</v>
      </c>
      <c r="O8911" s="16"/>
      <c r="Q8911" s="18">
        <f>SUBTOTAL(9,Q8909:Q8910)</f>
        <v>93759.17</v>
      </c>
      <c r="R8911" s="18">
        <f>SUBTOTAL(9,R8909:R8910)</f>
        <v>0</v>
      </c>
      <c r="S8911" s="18">
        <f>SUBTOTAL(9,S8909:S8910)</f>
        <v>93759.17</v>
      </c>
      <c r="T8911" s="18">
        <f>SUBTOTAL(9,T8909:T8910)</f>
        <v>0</v>
      </c>
      <c r="U8911" s="10">
        <f t="shared" si="280"/>
        <v>0</v>
      </c>
      <c r="V8911" s="20">
        <f t="shared" si="281"/>
        <v>0</v>
      </c>
    </row>
    <row r="8912" spans="1:22" outlineLevel="2" x14ac:dyDescent="0.35">
      <c r="C8912" s="13" t="s">
        <v>11259</v>
      </c>
      <c r="O8912" s="16"/>
      <c r="Q8912" s="18">
        <f>SUBTOTAL(9,Q8909:Q8910)</f>
        <v>93759.17</v>
      </c>
      <c r="R8912" s="18">
        <f>SUBTOTAL(9,R8909:R8910)</f>
        <v>0</v>
      </c>
      <c r="S8912" s="18">
        <f>SUBTOTAL(9,S8909:S8910)</f>
        <v>93759.17</v>
      </c>
      <c r="T8912" s="18">
        <f>SUBTOTAL(9,T8909:T8910)</f>
        <v>0</v>
      </c>
      <c r="U8912" s="10">
        <f t="shared" si="280"/>
        <v>0</v>
      </c>
      <c r="V8912" s="20">
        <f t="shared" si="281"/>
        <v>0</v>
      </c>
    </row>
    <row r="8913" spans="1:22" outlineLevel="4" x14ac:dyDescent="0.35">
      <c r="A8913" s="6" t="s">
        <v>1200</v>
      </c>
      <c r="B8913" s="6" t="s">
        <v>1201</v>
      </c>
      <c r="C8913" s="12" t="s">
        <v>9620</v>
      </c>
      <c r="D8913" s="5" t="s">
        <v>9621</v>
      </c>
      <c r="E8913" s="6" t="s">
        <v>9621</v>
      </c>
      <c r="F8913" s="1" t="s">
        <v>4</v>
      </c>
      <c r="G8913" s="15" t="s">
        <v>1204</v>
      </c>
      <c r="H8913" s="1" t="s">
        <v>1206</v>
      </c>
      <c r="I8913" s="2" t="s">
        <v>1207</v>
      </c>
      <c r="J8913" s="6" t="s">
        <v>4</v>
      </c>
      <c r="K8913" s="6" t="s">
        <v>4</v>
      </c>
      <c r="L8913" s="6" t="s">
        <v>4</v>
      </c>
      <c r="M8913" s="6" t="s">
        <v>5</v>
      </c>
      <c r="N8913" s="6" t="s">
        <v>9622</v>
      </c>
      <c r="O8913" s="16">
        <v>44831</v>
      </c>
      <c r="P8913" s="6" t="s">
        <v>7</v>
      </c>
      <c r="Q8913" s="18">
        <v>7674.16</v>
      </c>
      <c r="R8913" s="18">
        <v>0</v>
      </c>
      <c r="S8913" s="18">
        <v>7674.16</v>
      </c>
      <c r="T8913" s="18">
        <v>0</v>
      </c>
      <c r="U8913" s="10">
        <f t="shared" si="280"/>
        <v>0</v>
      </c>
      <c r="V8913" s="20">
        <f t="shared" si="281"/>
        <v>0</v>
      </c>
    </row>
    <row r="8914" spans="1:22" outlineLevel="4" x14ac:dyDescent="0.35">
      <c r="A8914" s="6" t="s">
        <v>1200</v>
      </c>
      <c r="B8914" s="6" t="s">
        <v>1201</v>
      </c>
      <c r="C8914" s="12" t="s">
        <v>9620</v>
      </c>
      <c r="D8914" s="5" t="s">
        <v>9621</v>
      </c>
      <c r="E8914" s="6" t="s">
        <v>9621</v>
      </c>
      <c r="F8914" s="1" t="s">
        <v>4</v>
      </c>
      <c r="G8914" s="15" t="s">
        <v>1204</v>
      </c>
      <c r="H8914" s="1" t="s">
        <v>1206</v>
      </c>
      <c r="I8914" s="2" t="s">
        <v>1207</v>
      </c>
      <c r="J8914" s="6" t="s">
        <v>4</v>
      </c>
      <c r="K8914" s="6" t="s">
        <v>4</v>
      </c>
      <c r="L8914" s="6" t="s">
        <v>4</v>
      </c>
      <c r="M8914" s="6" t="s">
        <v>5</v>
      </c>
      <c r="N8914" s="6" t="s">
        <v>9623</v>
      </c>
      <c r="O8914" s="16">
        <v>44923</v>
      </c>
      <c r="P8914" s="6" t="s">
        <v>7</v>
      </c>
      <c r="Q8914" s="18">
        <v>7674.16</v>
      </c>
      <c r="R8914" s="18">
        <v>0</v>
      </c>
      <c r="S8914" s="18">
        <v>7674.16</v>
      </c>
      <c r="T8914" s="18">
        <v>0</v>
      </c>
      <c r="U8914" s="10">
        <f t="shared" si="280"/>
        <v>0</v>
      </c>
      <c r="V8914" s="20">
        <f t="shared" si="281"/>
        <v>0</v>
      </c>
    </row>
    <row r="8915" spans="1:22" outlineLevel="3" x14ac:dyDescent="0.35">
      <c r="H8915" s="14" t="s">
        <v>11554</v>
      </c>
      <c r="O8915" s="16"/>
      <c r="Q8915" s="18">
        <f>SUBTOTAL(9,Q8913:Q8914)</f>
        <v>15348.32</v>
      </c>
      <c r="R8915" s="18">
        <f>SUBTOTAL(9,R8913:R8914)</f>
        <v>0</v>
      </c>
      <c r="S8915" s="18">
        <f>SUBTOTAL(9,S8913:S8914)</f>
        <v>15348.32</v>
      </c>
      <c r="T8915" s="18">
        <f>SUBTOTAL(9,T8913:T8914)</f>
        <v>0</v>
      </c>
      <c r="U8915" s="10">
        <f t="shared" si="280"/>
        <v>0</v>
      </c>
      <c r="V8915" s="20">
        <f t="shared" si="281"/>
        <v>0</v>
      </c>
    </row>
    <row r="8916" spans="1:22" outlineLevel="2" x14ac:dyDescent="0.35">
      <c r="C8916" s="13" t="s">
        <v>11260</v>
      </c>
      <c r="O8916" s="16"/>
      <c r="Q8916" s="18">
        <f>SUBTOTAL(9,Q8913:Q8914)</f>
        <v>15348.32</v>
      </c>
      <c r="R8916" s="18">
        <f>SUBTOTAL(9,R8913:R8914)</f>
        <v>0</v>
      </c>
      <c r="S8916" s="18">
        <f>SUBTOTAL(9,S8913:S8914)</f>
        <v>15348.32</v>
      </c>
      <c r="T8916" s="18">
        <f>SUBTOTAL(9,T8913:T8914)</f>
        <v>0</v>
      </c>
      <c r="U8916" s="10">
        <f t="shared" si="280"/>
        <v>0</v>
      </c>
      <c r="V8916" s="20">
        <f t="shared" si="281"/>
        <v>0</v>
      </c>
    </row>
    <row r="8917" spans="1:22" outlineLevel="4" x14ac:dyDescent="0.35">
      <c r="A8917" s="6" t="s">
        <v>1200</v>
      </c>
      <c r="B8917" s="6" t="s">
        <v>1201</v>
      </c>
      <c r="C8917" s="12" t="s">
        <v>9624</v>
      </c>
      <c r="D8917" s="5" t="s">
        <v>9625</v>
      </c>
      <c r="E8917" s="6" t="s">
        <v>9625</v>
      </c>
      <c r="F8917" s="1" t="s">
        <v>4</v>
      </c>
      <c r="G8917" s="15" t="s">
        <v>1204</v>
      </c>
      <c r="H8917" s="1" t="s">
        <v>1206</v>
      </c>
      <c r="I8917" s="2" t="s">
        <v>1207</v>
      </c>
      <c r="J8917" s="6" t="s">
        <v>4</v>
      </c>
      <c r="K8917" s="6" t="s">
        <v>4</v>
      </c>
      <c r="L8917" s="6" t="s">
        <v>4</v>
      </c>
      <c r="M8917" s="6" t="s">
        <v>5</v>
      </c>
      <c r="N8917" s="6" t="s">
        <v>9626</v>
      </c>
      <c r="O8917" s="16">
        <v>44831</v>
      </c>
      <c r="P8917" s="6" t="s">
        <v>7</v>
      </c>
      <c r="Q8917" s="18">
        <v>2355.5100000000002</v>
      </c>
      <c r="R8917" s="18">
        <v>0</v>
      </c>
      <c r="S8917" s="18">
        <v>2355.5100000000002</v>
      </c>
      <c r="T8917" s="18">
        <v>0</v>
      </c>
      <c r="U8917" s="10">
        <f t="shared" si="280"/>
        <v>0</v>
      </c>
      <c r="V8917" s="20">
        <f t="shared" si="281"/>
        <v>0</v>
      </c>
    </row>
    <row r="8918" spans="1:22" outlineLevel="4" x14ac:dyDescent="0.35">
      <c r="A8918" s="6" t="s">
        <v>1200</v>
      </c>
      <c r="B8918" s="6" t="s">
        <v>1201</v>
      </c>
      <c r="C8918" s="12" t="s">
        <v>9624</v>
      </c>
      <c r="D8918" s="5" t="s">
        <v>9625</v>
      </c>
      <c r="E8918" s="6" t="s">
        <v>9625</v>
      </c>
      <c r="F8918" s="1" t="s">
        <v>4</v>
      </c>
      <c r="G8918" s="15" t="s">
        <v>1204</v>
      </c>
      <c r="H8918" s="1" t="s">
        <v>1206</v>
      </c>
      <c r="I8918" s="2" t="s">
        <v>1207</v>
      </c>
      <c r="J8918" s="6" t="s">
        <v>4</v>
      </c>
      <c r="K8918" s="6" t="s">
        <v>4</v>
      </c>
      <c r="L8918" s="6" t="s">
        <v>4</v>
      </c>
      <c r="M8918" s="6" t="s">
        <v>5</v>
      </c>
      <c r="N8918" s="6" t="s">
        <v>9627</v>
      </c>
      <c r="O8918" s="16">
        <v>44923</v>
      </c>
      <c r="P8918" s="6" t="s">
        <v>7</v>
      </c>
      <c r="Q8918" s="18">
        <v>2355.5</v>
      </c>
      <c r="R8918" s="18">
        <v>0</v>
      </c>
      <c r="S8918" s="18">
        <v>2355.5</v>
      </c>
      <c r="T8918" s="18">
        <v>0</v>
      </c>
      <c r="U8918" s="10">
        <f t="shared" si="280"/>
        <v>0</v>
      </c>
      <c r="V8918" s="20">
        <f t="shared" si="281"/>
        <v>0</v>
      </c>
    </row>
    <row r="8919" spans="1:22" outlineLevel="3" x14ac:dyDescent="0.35">
      <c r="H8919" s="14" t="s">
        <v>11554</v>
      </c>
      <c r="O8919" s="16"/>
      <c r="Q8919" s="18">
        <f>SUBTOTAL(9,Q8917:Q8918)</f>
        <v>4711.01</v>
      </c>
      <c r="R8919" s="18">
        <f>SUBTOTAL(9,R8917:R8918)</f>
        <v>0</v>
      </c>
      <c r="S8919" s="18">
        <f>SUBTOTAL(9,S8917:S8918)</f>
        <v>4711.01</v>
      </c>
      <c r="T8919" s="18">
        <f>SUBTOTAL(9,T8917:T8918)</f>
        <v>0</v>
      </c>
      <c r="U8919" s="10">
        <f t="shared" si="280"/>
        <v>0</v>
      </c>
      <c r="V8919" s="20">
        <f t="shared" si="281"/>
        <v>0</v>
      </c>
    </row>
    <row r="8920" spans="1:22" outlineLevel="2" x14ac:dyDescent="0.35">
      <c r="C8920" s="13" t="s">
        <v>11261</v>
      </c>
      <c r="O8920" s="16"/>
      <c r="Q8920" s="18">
        <f>SUBTOTAL(9,Q8917:Q8918)</f>
        <v>4711.01</v>
      </c>
      <c r="R8920" s="18">
        <f>SUBTOTAL(9,R8917:R8918)</f>
        <v>0</v>
      </c>
      <c r="S8920" s="18">
        <f>SUBTOTAL(9,S8917:S8918)</f>
        <v>4711.01</v>
      </c>
      <c r="T8920" s="18">
        <f>SUBTOTAL(9,T8917:T8918)</f>
        <v>0</v>
      </c>
      <c r="U8920" s="10">
        <f t="shared" si="280"/>
        <v>0</v>
      </c>
      <c r="V8920" s="20">
        <f t="shared" si="281"/>
        <v>0</v>
      </c>
    </row>
    <row r="8921" spans="1:22" outlineLevel="4" x14ac:dyDescent="0.35">
      <c r="A8921" s="6" t="s">
        <v>1200</v>
      </c>
      <c r="B8921" s="6" t="s">
        <v>1201</v>
      </c>
      <c r="C8921" s="12" t="s">
        <v>9628</v>
      </c>
      <c r="D8921" s="5" t="s">
        <v>9629</v>
      </c>
      <c r="E8921" s="6" t="s">
        <v>9629</v>
      </c>
      <c r="F8921" s="1" t="s">
        <v>4</v>
      </c>
      <c r="G8921" s="15" t="s">
        <v>1204</v>
      </c>
      <c r="H8921" s="1" t="s">
        <v>1206</v>
      </c>
      <c r="I8921" s="2" t="s">
        <v>1207</v>
      </c>
      <c r="J8921" s="6" t="s">
        <v>4</v>
      </c>
      <c r="K8921" s="6" t="s">
        <v>4</v>
      </c>
      <c r="L8921" s="6" t="s">
        <v>4</v>
      </c>
      <c r="M8921" s="6" t="s">
        <v>5</v>
      </c>
      <c r="N8921" s="6" t="s">
        <v>9630</v>
      </c>
      <c r="O8921" s="16">
        <v>44831</v>
      </c>
      <c r="P8921" s="6" t="s">
        <v>7</v>
      </c>
      <c r="Q8921" s="18">
        <v>290716.53999999998</v>
      </c>
      <c r="R8921" s="18">
        <v>0</v>
      </c>
      <c r="S8921" s="18">
        <v>290716.53999999998</v>
      </c>
      <c r="T8921" s="18">
        <v>0</v>
      </c>
      <c r="U8921" s="10">
        <f t="shared" si="280"/>
        <v>0</v>
      </c>
      <c r="V8921" s="20">
        <f t="shared" si="281"/>
        <v>0</v>
      </c>
    </row>
    <row r="8922" spans="1:22" outlineLevel="4" x14ac:dyDescent="0.35">
      <c r="A8922" s="6" t="s">
        <v>1200</v>
      </c>
      <c r="B8922" s="6" t="s">
        <v>1201</v>
      </c>
      <c r="C8922" s="12" t="s">
        <v>9628</v>
      </c>
      <c r="D8922" s="5" t="s">
        <v>9629</v>
      </c>
      <c r="E8922" s="6" t="s">
        <v>9629</v>
      </c>
      <c r="F8922" s="1" t="s">
        <v>4</v>
      </c>
      <c r="G8922" s="15" t="s">
        <v>1204</v>
      </c>
      <c r="H8922" s="1" t="s">
        <v>1206</v>
      </c>
      <c r="I8922" s="2" t="s">
        <v>1207</v>
      </c>
      <c r="J8922" s="6" t="s">
        <v>4</v>
      </c>
      <c r="K8922" s="6" t="s">
        <v>4</v>
      </c>
      <c r="L8922" s="6" t="s">
        <v>4</v>
      </c>
      <c r="M8922" s="6" t="s">
        <v>5</v>
      </c>
      <c r="N8922" s="6" t="s">
        <v>9631</v>
      </c>
      <c r="O8922" s="16">
        <v>44923</v>
      </c>
      <c r="P8922" s="6" t="s">
        <v>7</v>
      </c>
      <c r="Q8922" s="18">
        <v>290716.53999999998</v>
      </c>
      <c r="R8922" s="18">
        <v>0</v>
      </c>
      <c r="S8922" s="18">
        <v>290716.53999999998</v>
      </c>
      <c r="T8922" s="18">
        <v>0</v>
      </c>
      <c r="U8922" s="10">
        <f t="shared" si="280"/>
        <v>0</v>
      </c>
      <c r="V8922" s="20">
        <f t="shared" si="281"/>
        <v>0</v>
      </c>
    </row>
    <row r="8923" spans="1:22" outlineLevel="3" x14ac:dyDescent="0.35">
      <c r="H8923" s="14" t="s">
        <v>11554</v>
      </c>
      <c r="O8923" s="16"/>
      <c r="Q8923" s="18">
        <f>SUBTOTAL(9,Q8921:Q8922)</f>
        <v>581433.07999999996</v>
      </c>
      <c r="R8923" s="18">
        <f>SUBTOTAL(9,R8921:R8922)</f>
        <v>0</v>
      </c>
      <c r="S8923" s="18">
        <f>SUBTOTAL(9,S8921:S8922)</f>
        <v>581433.07999999996</v>
      </c>
      <c r="T8923" s="18">
        <f>SUBTOTAL(9,T8921:T8922)</f>
        <v>0</v>
      </c>
      <c r="U8923" s="10">
        <f t="shared" si="280"/>
        <v>0</v>
      </c>
      <c r="V8923" s="20">
        <f t="shared" si="281"/>
        <v>0</v>
      </c>
    </row>
    <row r="8924" spans="1:22" outlineLevel="2" x14ac:dyDescent="0.35">
      <c r="C8924" s="13" t="s">
        <v>11262</v>
      </c>
      <c r="O8924" s="16"/>
      <c r="Q8924" s="18">
        <f>SUBTOTAL(9,Q8921:Q8922)</f>
        <v>581433.07999999996</v>
      </c>
      <c r="R8924" s="18">
        <f>SUBTOTAL(9,R8921:R8922)</f>
        <v>0</v>
      </c>
      <c r="S8924" s="18">
        <f>SUBTOTAL(9,S8921:S8922)</f>
        <v>581433.07999999996</v>
      </c>
      <c r="T8924" s="18">
        <f>SUBTOTAL(9,T8921:T8922)</f>
        <v>0</v>
      </c>
      <c r="U8924" s="10">
        <f t="shared" si="280"/>
        <v>0</v>
      </c>
      <c r="V8924" s="20">
        <f t="shared" si="281"/>
        <v>0</v>
      </c>
    </row>
    <row r="8925" spans="1:22" outlineLevel="4" x14ac:dyDescent="0.35">
      <c r="A8925" s="6" t="s">
        <v>1200</v>
      </c>
      <c r="B8925" s="6" t="s">
        <v>1201</v>
      </c>
      <c r="C8925" s="12" t="s">
        <v>9632</v>
      </c>
      <c r="D8925" s="5" t="s">
        <v>9633</v>
      </c>
      <c r="E8925" s="6" t="s">
        <v>9633</v>
      </c>
      <c r="F8925" s="1" t="s">
        <v>4</v>
      </c>
      <c r="G8925" s="15" t="s">
        <v>1204</v>
      </c>
      <c r="H8925" s="1" t="s">
        <v>1206</v>
      </c>
      <c r="I8925" s="2" t="s">
        <v>1207</v>
      </c>
      <c r="J8925" s="6" t="s">
        <v>4</v>
      </c>
      <c r="K8925" s="6" t="s">
        <v>4</v>
      </c>
      <c r="L8925" s="6" t="s">
        <v>4</v>
      </c>
      <c r="M8925" s="6" t="s">
        <v>5</v>
      </c>
      <c r="N8925" s="6" t="s">
        <v>9634</v>
      </c>
      <c r="O8925" s="16">
        <v>44831</v>
      </c>
      <c r="P8925" s="6" t="s">
        <v>7</v>
      </c>
      <c r="Q8925" s="18">
        <v>179661.08</v>
      </c>
      <c r="R8925" s="18">
        <v>0</v>
      </c>
      <c r="S8925" s="18">
        <v>179661.08</v>
      </c>
      <c r="T8925" s="18">
        <v>0</v>
      </c>
      <c r="U8925" s="10">
        <f t="shared" si="280"/>
        <v>0</v>
      </c>
      <c r="V8925" s="20">
        <f t="shared" si="281"/>
        <v>0</v>
      </c>
    </row>
    <row r="8926" spans="1:22" outlineLevel="4" x14ac:dyDescent="0.35">
      <c r="A8926" s="6" t="s">
        <v>1200</v>
      </c>
      <c r="B8926" s="6" t="s">
        <v>1201</v>
      </c>
      <c r="C8926" s="12" t="s">
        <v>9632</v>
      </c>
      <c r="D8926" s="5" t="s">
        <v>9633</v>
      </c>
      <c r="E8926" s="6" t="s">
        <v>9633</v>
      </c>
      <c r="F8926" s="1" t="s">
        <v>4</v>
      </c>
      <c r="G8926" s="15" t="s">
        <v>1204</v>
      </c>
      <c r="H8926" s="1" t="s">
        <v>1206</v>
      </c>
      <c r="I8926" s="2" t="s">
        <v>1207</v>
      </c>
      <c r="J8926" s="6" t="s">
        <v>4</v>
      </c>
      <c r="K8926" s="6" t="s">
        <v>4</v>
      </c>
      <c r="L8926" s="6" t="s">
        <v>4</v>
      </c>
      <c r="M8926" s="6" t="s">
        <v>5</v>
      </c>
      <c r="N8926" s="6" t="s">
        <v>9635</v>
      </c>
      <c r="O8926" s="16">
        <v>44923</v>
      </c>
      <c r="P8926" s="6" t="s">
        <v>7</v>
      </c>
      <c r="Q8926" s="18">
        <v>179661.07</v>
      </c>
      <c r="R8926" s="18">
        <v>0</v>
      </c>
      <c r="S8926" s="18">
        <v>179661.07</v>
      </c>
      <c r="T8926" s="18">
        <v>0</v>
      </c>
      <c r="U8926" s="10">
        <f t="shared" si="280"/>
        <v>0</v>
      </c>
      <c r="V8926" s="20">
        <f t="shared" si="281"/>
        <v>0</v>
      </c>
    </row>
    <row r="8927" spans="1:22" outlineLevel="3" x14ac:dyDescent="0.35">
      <c r="H8927" s="14" t="s">
        <v>11554</v>
      </c>
      <c r="O8927" s="16"/>
      <c r="Q8927" s="18">
        <f>SUBTOTAL(9,Q8925:Q8926)</f>
        <v>359322.15</v>
      </c>
      <c r="R8927" s="18">
        <f>SUBTOTAL(9,R8925:R8926)</f>
        <v>0</v>
      </c>
      <c r="S8927" s="18">
        <f>SUBTOTAL(9,S8925:S8926)</f>
        <v>359322.15</v>
      </c>
      <c r="T8927" s="18">
        <f>SUBTOTAL(9,T8925:T8926)</f>
        <v>0</v>
      </c>
      <c r="U8927" s="10">
        <f t="shared" si="280"/>
        <v>0</v>
      </c>
      <c r="V8927" s="20">
        <f t="shared" si="281"/>
        <v>0</v>
      </c>
    </row>
    <row r="8928" spans="1:22" outlineLevel="2" x14ac:dyDescent="0.35">
      <c r="C8928" s="13" t="s">
        <v>11263</v>
      </c>
      <c r="O8928" s="16"/>
      <c r="Q8928" s="18">
        <f>SUBTOTAL(9,Q8925:Q8926)</f>
        <v>359322.15</v>
      </c>
      <c r="R8928" s="18">
        <f>SUBTOTAL(9,R8925:R8926)</f>
        <v>0</v>
      </c>
      <c r="S8928" s="18">
        <f>SUBTOTAL(9,S8925:S8926)</f>
        <v>359322.15</v>
      </c>
      <c r="T8928" s="18">
        <f>SUBTOTAL(9,T8925:T8926)</f>
        <v>0</v>
      </c>
      <c r="U8928" s="10">
        <f t="shared" si="280"/>
        <v>0</v>
      </c>
      <c r="V8928" s="20">
        <f t="shared" si="281"/>
        <v>0</v>
      </c>
    </row>
    <row r="8929" spans="1:22" outlineLevel="4" x14ac:dyDescent="0.35">
      <c r="A8929" s="6" t="s">
        <v>1200</v>
      </c>
      <c r="B8929" s="6" t="s">
        <v>1201</v>
      </c>
      <c r="C8929" s="12" t="s">
        <v>9636</v>
      </c>
      <c r="D8929" s="5" t="s">
        <v>9637</v>
      </c>
      <c r="E8929" s="6" t="s">
        <v>9637</v>
      </c>
      <c r="F8929" s="1" t="s">
        <v>4</v>
      </c>
      <c r="G8929" s="15" t="s">
        <v>1204</v>
      </c>
      <c r="H8929" s="1" t="s">
        <v>1206</v>
      </c>
      <c r="I8929" s="2" t="s">
        <v>1207</v>
      </c>
      <c r="J8929" s="6" t="s">
        <v>4</v>
      </c>
      <c r="K8929" s="6" t="s">
        <v>4</v>
      </c>
      <c r="L8929" s="6" t="s">
        <v>4</v>
      </c>
      <c r="M8929" s="6" t="s">
        <v>5</v>
      </c>
      <c r="N8929" s="6" t="s">
        <v>9638</v>
      </c>
      <c r="O8929" s="16">
        <v>44831</v>
      </c>
      <c r="P8929" s="6" t="s">
        <v>7</v>
      </c>
      <c r="Q8929" s="18">
        <v>67279.11</v>
      </c>
      <c r="R8929" s="18">
        <v>0</v>
      </c>
      <c r="S8929" s="18">
        <v>67279.11</v>
      </c>
      <c r="T8929" s="18">
        <v>0</v>
      </c>
      <c r="U8929" s="10">
        <f t="shared" si="280"/>
        <v>0</v>
      </c>
      <c r="V8929" s="20">
        <f t="shared" si="281"/>
        <v>0</v>
      </c>
    </row>
    <row r="8930" spans="1:22" outlineLevel="4" x14ac:dyDescent="0.35">
      <c r="A8930" s="6" t="s">
        <v>1200</v>
      </c>
      <c r="B8930" s="6" t="s">
        <v>1201</v>
      </c>
      <c r="C8930" s="12" t="s">
        <v>9636</v>
      </c>
      <c r="D8930" s="5" t="s">
        <v>9637</v>
      </c>
      <c r="E8930" s="6" t="s">
        <v>9637</v>
      </c>
      <c r="F8930" s="1" t="s">
        <v>4</v>
      </c>
      <c r="G8930" s="15" t="s">
        <v>1204</v>
      </c>
      <c r="H8930" s="1" t="s">
        <v>1206</v>
      </c>
      <c r="I8930" s="2" t="s">
        <v>1207</v>
      </c>
      <c r="J8930" s="6" t="s">
        <v>4</v>
      </c>
      <c r="K8930" s="6" t="s">
        <v>4</v>
      </c>
      <c r="L8930" s="6" t="s">
        <v>4</v>
      </c>
      <c r="M8930" s="6" t="s">
        <v>5</v>
      </c>
      <c r="N8930" s="6" t="s">
        <v>9639</v>
      </c>
      <c r="O8930" s="16">
        <v>44923</v>
      </c>
      <c r="P8930" s="6" t="s">
        <v>7</v>
      </c>
      <c r="Q8930" s="18">
        <v>67279.100000000006</v>
      </c>
      <c r="R8930" s="18">
        <v>0</v>
      </c>
      <c r="S8930" s="18">
        <v>67279.100000000006</v>
      </c>
      <c r="T8930" s="18">
        <v>0</v>
      </c>
      <c r="U8930" s="10">
        <f t="shared" si="280"/>
        <v>0</v>
      </c>
      <c r="V8930" s="20">
        <f t="shared" si="281"/>
        <v>0</v>
      </c>
    </row>
    <row r="8931" spans="1:22" outlineLevel="3" x14ac:dyDescent="0.35">
      <c r="H8931" s="14" t="s">
        <v>11554</v>
      </c>
      <c r="O8931" s="16"/>
      <c r="Q8931" s="18">
        <f>SUBTOTAL(9,Q8929:Q8930)</f>
        <v>134558.21000000002</v>
      </c>
      <c r="R8931" s="18">
        <f>SUBTOTAL(9,R8929:R8930)</f>
        <v>0</v>
      </c>
      <c r="S8931" s="18">
        <f>SUBTOTAL(9,S8929:S8930)</f>
        <v>134558.21000000002</v>
      </c>
      <c r="T8931" s="18">
        <f>SUBTOTAL(9,T8929:T8930)</f>
        <v>0</v>
      </c>
      <c r="U8931" s="10">
        <f t="shared" si="280"/>
        <v>0</v>
      </c>
      <c r="V8931" s="20">
        <f t="shared" si="281"/>
        <v>0</v>
      </c>
    </row>
    <row r="8932" spans="1:22" outlineLevel="2" x14ac:dyDescent="0.35">
      <c r="C8932" s="13" t="s">
        <v>11264</v>
      </c>
      <c r="O8932" s="16"/>
      <c r="Q8932" s="18">
        <f>SUBTOTAL(9,Q8929:Q8930)</f>
        <v>134558.21000000002</v>
      </c>
      <c r="R8932" s="18">
        <f>SUBTOTAL(9,R8929:R8930)</f>
        <v>0</v>
      </c>
      <c r="S8932" s="18">
        <f>SUBTOTAL(9,S8929:S8930)</f>
        <v>134558.21000000002</v>
      </c>
      <c r="T8932" s="18">
        <f>SUBTOTAL(9,T8929:T8930)</f>
        <v>0</v>
      </c>
      <c r="U8932" s="10">
        <f t="shared" si="280"/>
        <v>0</v>
      </c>
      <c r="V8932" s="20">
        <f t="shared" si="281"/>
        <v>0</v>
      </c>
    </row>
    <row r="8933" spans="1:22" outlineLevel="4" x14ac:dyDescent="0.35">
      <c r="A8933" s="6" t="s">
        <v>1200</v>
      </c>
      <c r="B8933" s="6" t="s">
        <v>1201</v>
      </c>
      <c r="C8933" s="12" t="s">
        <v>9640</v>
      </c>
      <c r="D8933" s="5" t="s">
        <v>9641</v>
      </c>
      <c r="E8933" s="6" t="s">
        <v>9641</v>
      </c>
      <c r="F8933" s="1" t="s">
        <v>4</v>
      </c>
      <c r="G8933" s="15" t="s">
        <v>1204</v>
      </c>
      <c r="H8933" s="1" t="s">
        <v>1206</v>
      </c>
      <c r="I8933" s="2" t="s">
        <v>1207</v>
      </c>
      <c r="J8933" s="6" t="s">
        <v>4</v>
      </c>
      <c r="K8933" s="6" t="s">
        <v>4</v>
      </c>
      <c r="L8933" s="6" t="s">
        <v>4</v>
      </c>
      <c r="M8933" s="6" t="s">
        <v>5</v>
      </c>
      <c r="N8933" s="6" t="s">
        <v>9642</v>
      </c>
      <c r="O8933" s="16">
        <v>44831</v>
      </c>
      <c r="P8933" s="6" t="s">
        <v>7</v>
      </c>
      <c r="Q8933" s="18">
        <v>24180.61</v>
      </c>
      <c r="R8933" s="18">
        <v>0</v>
      </c>
      <c r="S8933" s="18">
        <v>24180.61</v>
      </c>
      <c r="T8933" s="18">
        <v>0</v>
      </c>
      <c r="U8933" s="10">
        <f t="shared" si="280"/>
        <v>0</v>
      </c>
      <c r="V8933" s="20">
        <f t="shared" si="281"/>
        <v>0</v>
      </c>
    </row>
    <row r="8934" spans="1:22" outlineLevel="4" x14ac:dyDescent="0.35">
      <c r="A8934" s="6" t="s">
        <v>1200</v>
      </c>
      <c r="B8934" s="6" t="s">
        <v>1201</v>
      </c>
      <c r="C8934" s="12" t="s">
        <v>9640</v>
      </c>
      <c r="D8934" s="5" t="s">
        <v>9641</v>
      </c>
      <c r="E8934" s="6" t="s">
        <v>9641</v>
      </c>
      <c r="F8934" s="1" t="s">
        <v>4</v>
      </c>
      <c r="G8934" s="15" t="s">
        <v>1204</v>
      </c>
      <c r="H8934" s="1" t="s">
        <v>1206</v>
      </c>
      <c r="I8934" s="2" t="s">
        <v>1207</v>
      </c>
      <c r="J8934" s="6" t="s">
        <v>4</v>
      </c>
      <c r="K8934" s="6" t="s">
        <v>4</v>
      </c>
      <c r="L8934" s="6" t="s">
        <v>4</v>
      </c>
      <c r="M8934" s="6" t="s">
        <v>5</v>
      </c>
      <c r="N8934" s="6" t="s">
        <v>9643</v>
      </c>
      <c r="O8934" s="16">
        <v>44923</v>
      </c>
      <c r="P8934" s="6" t="s">
        <v>7</v>
      </c>
      <c r="Q8934" s="18">
        <v>24180.59</v>
      </c>
      <c r="R8934" s="18">
        <v>0</v>
      </c>
      <c r="S8934" s="18">
        <v>24180.59</v>
      </c>
      <c r="T8934" s="18">
        <v>0</v>
      </c>
      <c r="U8934" s="10">
        <f t="shared" si="280"/>
        <v>0</v>
      </c>
      <c r="V8934" s="20">
        <f t="shared" si="281"/>
        <v>0</v>
      </c>
    </row>
    <row r="8935" spans="1:22" outlineLevel="3" x14ac:dyDescent="0.35">
      <c r="H8935" s="14" t="s">
        <v>11554</v>
      </c>
      <c r="O8935" s="16"/>
      <c r="Q8935" s="18">
        <f>SUBTOTAL(9,Q8933:Q8934)</f>
        <v>48361.2</v>
      </c>
      <c r="R8935" s="18">
        <f>SUBTOTAL(9,R8933:R8934)</f>
        <v>0</v>
      </c>
      <c r="S8935" s="18">
        <f>SUBTOTAL(9,S8933:S8934)</f>
        <v>48361.2</v>
      </c>
      <c r="T8935" s="18">
        <f>SUBTOTAL(9,T8933:T8934)</f>
        <v>0</v>
      </c>
      <c r="U8935" s="10">
        <f t="shared" si="280"/>
        <v>0</v>
      </c>
      <c r="V8935" s="20">
        <f t="shared" si="281"/>
        <v>0</v>
      </c>
    </row>
    <row r="8936" spans="1:22" outlineLevel="2" x14ac:dyDescent="0.35">
      <c r="C8936" s="13" t="s">
        <v>11265</v>
      </c>
      <c r="O8936" s="16"/>
      <c r="Q8936" s="18">
        <f>SUBTOTAL(9,Q8933:Q8934)</f>
        <v>48361.2</v>
      </c>
      <c r="R8936" s="18">
        <f>SUBTOTAL(9,R8933:R8934)</f>
        <v>0</v>
      </c>
      <c r="S8936" s="18">
        <f>SUBTOTAL(9,S8933:S8934)</f>
        <v>48361.2</v>
      </c>
      <c r="T8936" s="18">
        <f>SUBTOTAL(9,T8933:T8934)</f>
        <v>0</v>
      </c>
      <c r="U8936" s="10">
        <f t="shared" si="280"/>
        <v>0</v>
      </c>
      <c r="V8936" s="20">
        <f t="shared" si="281"/>
        <v>0</v>
      </c>
    </row>
    <row r="8937" spans="1:22" outlineLevel="4" x14ac:dyDescent="0.35">
      <c r="A8937" s="6" t="s">
        <v>1200</v>
      </c>
      <c r="B8937" s="6" t="s">
        <v>1201</v>
      </c>
      <c r="C8937" s="12" t="s">
        <v>9644</v>
      </c>
      <c r="D8937" s="5" t="s">
        <v>9645</v>
      </c>
      <c r="E8937" s="6" t="s">
        <v>9645</v>
      </c>
      <c r="F8937" s="1" t="s">
        <v>4</v>
      </c>
      <c r="G8937" s="15" t="s">
        <v>1204</v>
      </c>
      <c r="H8937" s="1" t="s">
        <v>1206</v>
      </c>
      <c r="I8937" s="2" t="s">
        <v>1207</v>
      </c>
      <c r="J8937" s="6" t="s">
        <v>4</v>
      </c>
      <c r="K8937" s="6" t="s">
        <v>4</v>
      </c>
      <c r="L8937" s="6" t="s">
        <v>4</v>
      </c>
      <c r="M8937" s="6" t="s">
        <v>5</v>
      </c>
      <c r="N8937" s="6" t="s">
        <v>9646</v>
      </c>
      <c r="O8937" s="16">
        <v>44831</v>
      </c>
      <c r="P8937" s="6" t="s">
        <v>7</v>
      </c>
      <c r="Q8937" s="18">
        <v>148620.35</v>
      </c>
      <c r="R8937" s="18">
        <v>0</v>
      </c>
      <c r="S8937" s="18">
        <v>148620.35</v>
      </c>
      <c r="T8937" s="18">
        <v>0</v>
      </c>
      <c r="U8937" s="10">
        <f t="shared" si="280"/>
        <v>0</v>
      </c>
      <c r="V8937" s="20">
        <f t="shared" si="281"/>
        <v>0</v>
      </c>
    </row>
    <row r="8938" spans="1:22" outlineLevel="4" x14ac:dyDescent="0.35">
      <c r="A8938" s="6" t="s">
        <v>1200</v>
      </c>
      <c r="B8938" s="6" t="s">
        <v>1201</v>
      </c>
      <c r="C8938" s="12" t="s">
        <v>9644</v>
      </c>
      <c r="D8938" s="5" t="s">
        <v>9645</v>
      </c>
      <c r="E8938" s="6" t="s">
        <v>9645</v>
      </c>
      <c r="F8938" s="1" t="s">
        <v>4</v>
      </c>
      <c r="G8938" s="15" t="s">
        <v>1204</v>
      </c>
      <c r="H8938" s="1" t="s">
        <v>1206</v>
      </c>
      <c r="I8938" s="2" t="s">
        <v>1207</v>
      </c>
      <c r="J8938" s="6" t="s">
        <v>4</v>
      </c>
      <c r="K8938" s="6" t="s">
        <v>4</v>
      </c>
      <c r="L8938" s="6" t="s">
        <v>4</v>
      </c>
      <c r="M8938" s="6" t="s">
        <v>5</v>
      </c>
      <c r="N8938" s="6" t="s">
        <v>9647</v>
      </c>
      <c r="O8938" s="16">
        <v>44923</v>
      </c>
      <c r="P8938" s="6" t="s">
        <v>7</v>
      </c>
      <c r="Q8938" s="18">
        <v>148620.32999999999</v>
      </c>
      <c r="R8938" s="18">
        <v>0</v>
      </c>
      <c r="S8938" s="18">
        <v>148620.32999999999</v>
      </c>
      <c r="T8938" s="18">
        <v>0</v>
      </c>
      <c r="U8938" s="10">
        <f t="shared" si="280"/>
        <v>0</v>
      </c>
      <c r="V8938" s="20">
        <f t="shared" si="281"/>
        <v>0</v>
      </c>
    </row>
    <row r="8939" spans="1:22" outlineLevel="3" x14ac:dyDescent="0.35">
      <c r="H8939" s="14" t="s">
        <v>11554</v>
      </c>
      <c r="O8939" s="16"/>
      <c r="Q8939" s="18">
        <f>SUBTOTAL(9,Q8937:Q8938)</f>
        <v>297240.68</v>
      </c>
      <c r="R8939" s="18">
        <f>SUBTOTAL(9,R8937:R8938)</f>
        <v>0</v>
      </c>
      <c r="S8939" s="18">
        <f>SUBTOTAL(9,S8937:S8938)</f>
        <v>297240.68</v>
      </c>
      <c r="T8939" s="18">
        <f>SUBTOTAL(9,T8937:T8938)</f>
        <v>0</v>
      </c>
      <c r="U8939" s="10">
        <f t="shared" si="280"/>
        <v>0</v>
      </c>
      <c r="V8939" s="20">
        <f t="shared" si="281"/>
        <v>0</v>
      </c>
    </row>
    <row r="8940" spans="1:22" outlineLevel="2" x14ac:dyDescent="0.35">
      <c r="C8940" s="13" t="s">
        <v>11266</v>
      </c>
      <c r="O8940" s="16"/>
      <c r="Q8940" s="18">
        <f>SUBTOTAL(9,Q8937:Q8938)</f>
        <v>297240.68</v>
      </c>
      <c r="R8940" s="18">
        <f>SUBTOTAL(9,R8937:R8938)</f>
        <v>0</v>
      </c>
      <c r="S8940" s="18">
        <f>SUBTOTAL(9,S8937:S8938)</f>
        <v>297240.68</v>
      </c>
      <c r="T8940" s="18">
        <f>SUBTOTAL(9,T8937:T8938)</f>
        <v>0</v>
      </c>
      <c r="U8940" s="10">
        <f t="shared" si="280"/>
        <v>0</v>
      </c>
      <c r="V8940" s="20">
        <f t="shared" si="281"/>
        <v>0</v>
      </c>
    </row>
    <row r="8941" spans="1:22" outlineLevel="4" x14ac:dyDescent="0.35">
      <c r="A8941" s="6" t="s">
        <v>1200</v>
      </c>
      <c r="B8941" s="6" t="s">
        <v>1201</v>
      </c>
      <c r="C8941" s="12" t="s">
        <v>9648</v>
      </c>
      <c r="D8941" s="5" t="s">
        <v>9649</v>
      </c>
      <c r="E8941" s="6" t="s">
        <v>9649</v>
      </c>
      <c r="F8941" s="1" t="s">
        <v>4</v>
      </c>
      <c r="G8941" s="15" t="s">
        <v>1204</v>
      </c>
      <c r="H8941" s="1" t="s">
        <v>1206</v>
      </c>
      <c r="I8941" s="2" t="s">
        <v>1207</v>
      </c>
      <c r="J8941" s="6" t="s">
        <v>4</v>
      </c>
      <c r="K8941" s="6" t="s">
        <v>4</v>
      </c>
      <c r="L8941" s="6" t="s">
        <v>4</v>
      </c>
      <c r="M8941" s="6" t="s">
        <v>5</v>
      </c>
      <c r="N8941" s="6" t="s">
        <v>9650</v>
      </c>
      <c r="O8941" s="16">
        <v>44831</v>
      </c>
      <c r="P8941" s="6" t="s">
        <v>7</v>
      </c>
      <c r="Q8941" s="18">
        <v>24598.15</v>
      </c>
      <c r="R8941" s="18">
        <v>0</v>
      </c>
      <c r="S8941" s="18">
        <v>24598.15</v>
      </c>
      <c r="T8941" s="18">
        <v>0</v>
      </c>
      <c r="U8941" s="10">
        <f t="shared" si="280"/>
        <v>0</v>
      </c>
      <c r="V8941" s="20">
        <f t="shared" si="281"/>
        <v>0</v>
      </c>
    </row>
    <row r="8942" spans="1:22" outlineLevel="4" x14ac:dyDescent="0.35">
      <c r="A8942" s="6" t="s">
        <v>1200</v>
      </c>
      <c r="B8942" s="6" t="s">
        <v>1201</v>
      </c>
      <c r="C8942" s="12" t="s">
        <v>9648</v>
      </c>
      <c r="D8942" s="5" t="s">
        <v>9649</v>
      </c>
      <c r="E8942" s="6" t="s">
        <v>9649</v>
      </c>
      <c r="F8942" s="1" t="s">
        <v>4</v>
      </c>
      <c r="G8942" s="15" t="s">
        <v>1204</v>
      </c>
      <c r="H8942" s="1" t="s">
        <v>1206</v>
      </c>
      <c r="I8942" s="2" t="s">
        <v>1207</v>
      </c>
      <c r="J8942" s="6" t="s">
        <v>4</v>
      </c>
      <c r="K8942" s="6" t="s">
        <v>4</v>
      </c>
      <c r="L8942" s="6" t="s">
        <v>4</v>
      </c>
      <c r="M8942" s="6" t="s">
        <v>5</v>
      </c>
      <c r="N8942" s="6" t="s">
        <v>9651</v>
      </c>
      <c r="O8942" s="16">
        <v>44923</v>
      </c>
      <c r="P8942" s="6" t="s">
        <v>7</v>
      </c>
      <c r="Q8942" s="18">
        <v>24598.15</v>
      </c>
      <c r="R8942" s="18">
        <v>0</v>
      </c>
      <c r="S8942" s="18">
        <v>24598.15</v>
      </c>
      <c r="T8942" s="18">
        <v>0</v>
      </c>
      <c r="U8942" s="10">
        <f t="shared" si="280"/>
        <v>0</v>
      </c>
      <c r="V8942" s="20">
        <f t="shared" si="281"/>
        <v>0</v>
      </c>
    </row>
    <row r="8943" spans="1:22" outlineLevel="3" x14ac:dyDescent="0.35">
      <c r="H8943" s="14" t="s">
        <v>11554</v>
      </c>
      <c r="O8943" s="16"/>
      <c r="Q8943" s="18">
        <f>SUBTOTAL(9,Q8941:Q8942)</f>
        <v>49196.3</v>
      </c>
      <c r="R8943" s="18">
        <f>SUBTOTAL(9,R8941:R8942)</f>
        <v>0</v>
      </c>
      <c r="S8943" s="18">
        <f>SUBTOTAL(9,S8941:S8942)</f>
        <v>49196.3</v>
      </c>
      <c r="T8943" s="18">
        <f>SUBTOTAL(9,T8941:T8942)</f>
        <v>0</v>
      </c>
      <c r="U8943" s="10">
        <f t="shared" si="280"/>
        <v>0</v>
      </c>
      <c r="V8943" s="20">
        <f t="shared" si="281"/>
        <v>0</v>
      </c>
    </row>
    <row r="8944" spans="1:22" outlineLevel="2" x14ac:dyDescent="0.35">
      <c r="C8944" s="13" t="s">
        <v>11267</v>
      </c>
      <c r="O8944" s="16"/>
      <c r="Q8944" s="18">
        <f>SUBTOTAL(9,Q8941:Q8942)</f>
        <v>49196.3</v>
      </c>
      <c r="R8944" s="18">
        <f>SUBTOTAL(9,R8941:R8942)</f>
        <v>0</v>
      </c>
      <c r="S8944" s="18">
        <f>SUBTOTAL(9,S8941:S8942)</f>
        <v>49196.3</v>
      </c>
      <c r="T8944" s="18">
        <f>SUBTOTAL(9,T8941:T8942)</f>
        <v>0</v>
      </c>
      <c r="U8944" s="10">
        <f t="shared" si="280"/>
        <v>0</v>
      </c>
      <c r="V8944" s="20">
        <f t="shared" si="281"/>
        <v>0</v>
      </c>
    </row>
    <row r="8945" spans="1:22" outlineLevel="4" x14ac:dyDescent="0.35">
      <c r="A8945" s="6" t="s">
        <v>1200</v>
      </c>
      <c r="B8945" s="6" t="s">
        <v>1201</v>
      </c>
      <c r="C8945" s="12" t="s">
        <v>9652</v>
      </c>
      <c r="D8945" s="5" t="s">
        <v>9653</v>
      </c>
      <c r="E8945" s="6" t="s">
        <v>9653</v>
      </c>
      <c r="F8945" s="1" t="s">
        <v>4</v>
      </c>
      <c r="G8945" s="15" t="s">
        <v>1204</v>
      </c>
      <c r="H8945" s="1" t="s">
        <v>1206</v>
      </c>
      <c r="I8945" s="2" t="s">
        <v>1207</v>
      </c>
      <c r="J8945" s="6" t="s">
        <v>4</v>
      </c>
      <c r="K8945" s="6" t="s">
        <v>4</v>
      </c>
      <c r="L8945" s="6" t="s">
        <v>4</v>
      </c>
      <c r="M8945" s="6" t="s">
        <v>5</v>
      </c>
      <c r="N8945" s="6" t="s">
        <v>9654</v>
      </c>
      <c r="O8945" s="16">
        <v>44831</v>
      </c>
      <c r="P8945" s="6" t="s">
        <v>7</v>
      </c>
      <c r="Q8945" s="18">
        <v>11438.02</v>
      </c>
      <c r="R8945" s="18">
        <v>0</v>
      </c>
      <c r="S8945" s="18">
        <v>11438.02</v>
      </c>
      <c r="T8945" s="18">
        <v>0</v>
      </c>
      <c r="U8945" s="10">
        <f t="shared" si="280"/>
        <v>0</v>
      </c>
      <c r="V8945" s="20">
        <f t="shared" si="281"/>
        <v>0</v>
      </c>
    </row>
    <row r="8946" spans="1:22" outlineLevel="4" x14ac:dyDescent="0.35">
      <c r="A8946" s="6" t="s">
        <v>1200</v>
      </c>
      <c r="B8946" s="6" t="s">
        <v>1201</v>
      </c>
      <c r="C8946" s="12" t="s">
        <v>9652</v>
      </c>
      <c r="D8946" s="5" t="s">
        <v>9653</v>
      </c>
      <c r="E8946" s="6" t="s">
        <v>9653</v>
      </c>
      <c r="F8946" s="1" t="s">
        <v>4</v>
      </c>
      <c r="G8946" s="15" t="s">
        <v>1204</v>
      </c>
      <c r="H8946" s="1" t="s">
        <v>1206</v>
      </c>
      <c r="I8946" s="2" t="s">
        <v>1207</v>
      </c>
      <c r="J8946" s="6" t="s">
        <v>4</v>
      </c>
      <c r="K8946" s="6" t="s">
        <v>4</v>
      </c>
      <c r="L8946" s="6" t="s">
        <v>4</v>
      </c>
      <c r="M8946" s="6" t="s">
        <v>5</v>
      </c>
      <c r="N8946" s="6" t="s">
        <v>9655</v>
      </c>
      <c r="O8946" s="16">
        <v>44923</v>
      </c>
      <c r="P8946" s="6" t="s">
        <v>7</v>
      </c>
      <c r="Q8946" s="18">
        <v>11438.01</v>
      </c>
      <c r="R8946" s="18">
        <v>0</v>
      </c>
      <c r="S8946" s="18">
        <v>11438.01</v>
      </c>
      <c r="T8946" s="18">
        <v>0</v>
      </c>
      <c r="U8946" s="10">
        <f t="shared" si="280"/>
        <v>0</v>
      </c>
      <c r="V8946" s="20">
        <f t="shared" si="281"/>
        <v>0</v>
      </c>
    </row>
    <row r="8947" spans="1:22" outlineLevel="3" x14ac:dyDescent="0.35">
      <c r="H8947" s="14" t="s">
        <v>11554</v>
      </c>
      <c r="O8947" s="16"/>
      <c r="Q8947" s="18">
        <f>SUBTOTAL(9,Q8945:Q8946)</f>
        <v>22876.03</v>
      </c>
      <c r="R8947" s="18">
        <f>SUBTOTAL(9,R8945:R8946)</f>
        <v>0</v>
      </c>
      <c r="S8947" s="18">
        <f>SUBTOTAL(9,S8945:S8946)</f>
        <v>22876.03</v>
      </c>
      <c r="T8947" s="18">
        <f>SUBTOTAL(9,T8945:T8946)</f>
        <v>0</v>
      </c>
      <c r="U8947" s="10">
        <f t="shared" si="280"/>
        <v>0</v>
      </c>
      <c r="V8947" s="20">
        <f t="shared" si="281"/>
        <v>0</v>
      </c>
    </row>
    <row r="8948" spans="1:22" outlineLevel="2" x14ac:dyDescent="0.35">
      <c r="C8948" s="13" t="s">
        <v>11268</v>
      </c>
      <c r="O8948" s="16"/>
      <c r="Q8948" s="18">
        <f>SUBTOTAL(9,Q8945:Q8946)</f>
        <v>22876.03</v>
      </c>
      <c r="R8948" s="18">
        <f>SUBTOTAL(9,R8945:R8946)</f>
        <v>0</v>
      </c>
      <c r="S8948" s="18">
        <f>SUBTOTAL(9,S8945:S8946)</f>
        <v>22876.03</v>
      </c>
      <c r="T8948" s="18">
        <f>SUBTOTAL(9,T8945:T8946)</f>
        <v>0</v>
      </c>
      <c r="U8948" s="10">
        <f t="shared" si="280"/>
        <v>0</v>
      </c>
      <c r="V8948" s="20">
        <f t="shared" si="281"/>
        <v>0</v>
      </c>
    </row>
    <row r="8949" spans="1:22" outlineLevel="4" x14ac:dyDescent="0.35">
      <c r="A8949" s="6" t="s">
        <v>1200</v>
      </c>
      <c r="B8949" s="6" t="s">
        <v>1201</v>
      </c>
      <c r="C8949" s="12" t="s">
        <v>9656</v>
      </c>
      <c r="D8949" s="5" t="s">
        <v>9657</v>
      </c>
      <c r="E8949" s="6" t="s">
        <v>9657</v>
      </c>
      <c r="F8949" s="1" t="s">
        <v>4</v>
      </c>
      <c r="G8949" s="15" t="s">
        <v>1204</v>
      </c>
      <c r="H8949" s="1" t="s">
        <v>1206</v>
      </c>
      <c r="I8949" s="2" t="s">
        <v>1207</v>
      </c>
      <c r="J8949" s="6" t="s">
        <v>4</v>
      </c>
      <c r="K8949" s="6" t="s">
        <v>4</v>
      </c>
      <c r="L8949" s="6" t="s">
        <v>4</v>
      </c>
      <c r="M8949" s="6" t="s">
        <v>5</v>
      </c>
      <c r="N8949" s="6" t="s">
        <v>9658</v>
      </c>
      <c r="O8949" s="16">
        <v>44831</v>
      </c>
      <c r="P8949" s="6" t="s">
        <v>7</v>
      </c>
      <c r="Q8949" s="18">
        <v>12911.78</v>
      </c>
      <c r="R8949" s="18">
        <v>0</v>
      </c>
      <c r="S8949" s="18">
        <v>12911.78</v>
      </c>
      <c r="T8949" s="18">
        <v>0</v>
      </c>
      <c r="U8949" s="10">
        <f t="shared" si="280"/>
        <v>0</v>
      </c>
      <c r="V8949" s="20">
        <f t="shared" si="281"/>
        <v>0</v>
      </c>
    </row>
    <row r="8950" spans="1:22" outlineLevel="4" x14ac:dyDescent="0.35">
      <c r="A8950" s="6" t="s">
        <v>1200</v>
      </c>
      <c r="B8950" s="6" t="s">
        <v>1201</v>
      </c>
      <c r="C8950" s="12" t="s">
        <v>9656</v>
      </c>
      <c r="D8950" s="5" t="s">
        <v>9657</v>
      </c>
      <c r="E8950" s="6" t="s">
        <v>9657</v>
      </c>
      <c r="F8950" s="1" t="s">
        <v>4</v>
      </c>
      <c r="G8950" s="15" t="s">
        <v>1204</v>
      </c>
      <c r="H8950" s="1" t="s">
        <v>1206</v>
      </c>
      <c r="I8950" s="2" t="s">
        <v>1207</v>
      </c>
      <c r="J8950" s="6" t="s">
        <v>4</v>
      </c>
      <c r="K8950" s="6" t="s">
        <v>4</v>
      </c>
      <c r="L8950" s="6" t="s">
        <v>4</v>
      </c>
      <c r="M8950" s="6" t="s">
        <v>5</v>
      </c>
      <c r="N8950" s="6" t="s">
        <v>9659</v>
      </c>
      <c r="O8950" s="16">
        <v>44923</v>
      </c>
      <c r="P8950" s="6" t="s">
        <v>7</v>
      </c>
      <c r="Q8950" s="18">
        <v>12911.77</v>
      </c>
      <c r="R8950" s="18">
        <v>0</v>
      </c>
      <c r="S8950" s="18">
        <v>12911.77</v>
      </c>
      <c r="T8950" s="18">
        <v>0</v>
      </c>
      <c r="U8950" s="10">
        <f t="shared" si="280"/>
        <v>0</v>
      </c>
      <c r="V8950" s="20">
        <f t="shared" si="281"/>
        <v>0</v>
      </c>
    </row>
    <row r="8951" spans="1:22" outlineLevel="3" x14ac:dyDescent="0.35">
      <c r="H8951" s="14" t="s">
        <v>11554</v>
      </c>
      <c r="O8951" s="16"/>
      <c r="Q8951" s="18">
        <f>SUBTOTAL(9,Q8949:Q8950)</f>
        <v>25823.550000000003</v>
      </c>
      <c r="R8951" s="18">
        <f>SUBTOTAL(9,R8949:R8950)</f>
        <v>0</v>
      </c>
      <c r="S8951" s="18">
        <f>SUBTOTAL(9,S8949:S8950)</f>
        <v>25823.550000000003</v>
      </c>
      <c r="T8951" s="18">
        <f>SUBTOTAL(9,T8949:T8950)</f>
        <v>0</v>
      </c>
      <c r="U8951" s="10">
        <f t="shared" si="280"/>
        <v>0</v>
      </c>
      <c r="V8951" s="20">
        <f t="shared" si="281"/>
        <v>0</v>
      </c>
    </row>
    <row r="8952" spans="1:22" outlineLevel="2" x14ac:dyDescent="0.35">
      <c r="C8952" s="13" t="s">
        <v>11269</v>
      </c>
      <c r="O8952" s="16"/>
      <c r="Q8952" s="18">
        <f>SUBTOTAL(9,Q8949:Q8950)</f>
        <v>25823.550000000003</v>
      </c>
      <c r="R8952" s="18">
        <f>SUBTOTAL(9,R8949:R8950)</f>
        <v>0</v>
      </c>
      <c r="S8952" s="18">
        <f>SUBTOTAL(9,S8949:S8950)</f>
        <v>25823.550000000003</v>
      </c>
      <c r="T8952" s="18">
        <f>SUBTOTAL(9,T8949:T8950)</f>
        <v>0</v>
      </c>
      <c r="U8952" s="10">
        <f t="shared" si="280"/>
        <v>0</v>
      </c>
      <c r="V8952" s="20">
        <f t="shared" si="281"/>
        <v>0</v>
      </c>
    </row>
    <row r="8953" spans="1:22" outlineLevel="4" x14ac:dyDescent="0.35">
      <c r="A8953" s="6" t="s">
        <v>1200</v>
      </c>
      <c r="B8953" s="6" t="s">
        <v>1201</v>
      </c>
      <c r="C8953" s="12" t="s">
        <v>9660</v>
      </c>
      <c r="D8953" s="5" t="s">
        <v>9661</v>
      </c>
      <c r="E8953" s="6" t="s">
        <v>9661</v>
      </c>
      <c r="F8953" s="1" t="s">
        <v>4</v>
      </c>
      <c r="G8953" s="15" t="s">
        <v>1204</v>
      </c>
      <c r="H8953" s="1" t="s">
        <v>1206</v>
      </c>
      <c r="I8953" s="2" t="s">
        <v>1207</v>
      </c>
      <c r="J8953" s="6" t="s">
        <v>4</v>
      </c>
      <c r="K8953" s="6" t="s">
        <v>4</v>
      </c>
      <c r="L8953" s="6" t="s">
        <v>4</v>
      </c>
      <c r="M8953" s="6" t="s">
        <v>5</v>
      </c>
      <c r="N8953" s="6" t="s">
        <v>9662</v>
      </c>
      <c r="O8953" s="16">
        <v>44831</v>
      </c>
      <c r="P8953" s="6" t="s">
        <v>7</v>
      </c>
      <c r="Q8953" s="18">
        <v>63013.54</v>
      </c>
      <c r="R8953" s="18">
        <v>0</v>
      </c>
      <c r="S8953" s="18">
        <v>63013.54</v>
      </c>
      <c r="T8953" s="18">
        <v>0</v>
      </c>
      <c r="U8953" s="10">
        <f t="shared" si="280"/>
        <v>0</v>
      </c>
      <c r="V8953" s="20">
        <f t="shared" si="281"/>
        <v>0</v>
      </c>
    </row>
    <row r="8954" spans="1:22" outlineLevel="4" x14ac:dyDescent="0.35">
      <c r="A8954" s="6" t="s">
        <v>1200</v>
      </c>
      <c r="B8954" s="6" t="s">
        <v>1201</v>
      </c>
      <c r="C8954" s="12" t="s">
        <v>9660</v>
      </c>
      <c r="D8954" s="5" t="s">
        <v>9661</v>
      </c>
      <c r="E8954" s="6" t="s">
        <v>9661</v>
      </c>
      <c r="F8954" s="1" t="s">
        <v>4</v>
      </c>
      <c r="G8954" s="15" t="s">
        <v>1204</v>
      </c>
      <c r="H8954" s="1" t="s">
        <v>1206</v>
      </c>
      <c r="I8954" s="2" t="s">
        <v>1207</v>
      </c>
      <c r="J8954" s="6" t="s">
        <v>4</v>
      </c>
      <c r="K8954" s="6" t="s">
        <v>4</v>
      </c>
      <c r="L8954" s="6" t="s">
        <v>4</v>
      </c>
      <c r="M8954" s="6" t="s">
        <v>5</v>
      </c>
      <c r="N8954" s="6" t="s">
        <v>9663</v>
      </c>
      <c r="O8954" s="16">
        <v>44923</v>
      </c>
      <c r="P8954" s="6" t="s">
        <v>7</v>
      </c>
      <c r="Q8954" s="18">
        <v>63013.52</v>
      </c>
      <c r="R8954" s="18">
        <v>0</v>
      </c>
      <c r="S8954" s="18">
        <v>63013.52</v>
      </c>
      <c r="T8954" s="18">
        <v>0</v>
      </c>
      <c r="U8954" s="10">
        <f t="shared" si="280"/>
        <v>0</v>
      </c>
      <c r="V8954" s="20">
        <f t="shared" si="281"/>
        <v>0</v>
      </c>
    </row>
    <row r="8955" spans="1:22" outlineLevel="3" x14ac:dyDescent="0.35">
      <c r="H8955" s="14" t="s">
        <v>11554</v>
      </c>
      <c r="O8955" s="16"/>
      <c r="Q8955" s="18">
        <f>SUBTOTAL(9,Q8953:Q8954)</f>
        <v>126027.06</v>
      </c>
      <c r="R8955" s="18">
        <f>SUBTOTAL(9,R8953:R8954)</f>
        <v>0</v>
      </c>
      <c r="S8955" s="18">
        <f>SUBTOTAL(9,S8953:S8954)</f>
        <v>126027.06</v>
      </c>
      <c r="T8955" s="18">
        <f>SUBTOTAL(9,T8953:T8954)</f>
        <v>0</v>
      </c>
      <c r="U8955" s="10">
        <f t="shared" si="280"/>
        <v>0</v>
      </c>
      <c r="V8955" s="20">
        <f t="shared" si="281"/>
        <v>0</v>
      </c>
    </row>
    <row r="8956" spans="1:22" outlineLevel="2" x14ac:dyDescent="0.35">
      <c r="C8956" s="13" t="s">
        <v>11270</v>
      </c>
      <c r="O8956" s="16"/>
      <c r="Q8956" s="18">
        <f>SUBTOTAL(9,Q8953:Q8954)</f>
        <v>126027.06</v>
      </c>
      <c r="R8956" s="18">
        <f>SUBTOTAL(9,R8953:R8954)</f>
        <v>0</v>
      </c>
      <c r="S8956" s="18">
        <f>SUBTOTAL(9,S8953:S8954)</f>
        <v>126027.06</v>
      </c>
      <c r="T8956" s="18">
        <f>SUBTOTAL(9,T8953:T8954)</f>
        <v>0</v>
      </c>
      <c r="U8956" s="10">
        <f t="shared" si="280"/>
        <v>0</v>
      </c>
      <c r="V8956" s="20">
        <f t="shared" si="281"/>
        <v>0</v>
      </c>
    </row>
    <row r="8957" spans="1:22" outlineLevel="4" x14ac:dyDescent="0.35">
      <c r="A8957" s="6" t="s">
        <v>1200</v>
      </c>
      <c r="B8957" s="6" t="s">
        <v>1201</v>
      </c>
      <c r="C8957" s="12" t="s">
        <v>9664</v>
      </c>
      <c r="D8957" s="5" t="s">
        <v>9665</v>
      </c>
      <c r="E8957" s="6" t="s">
        <v>9665</v>
      </c>
      <c r="F8957" s="1" t="s">
        <v>4</v>
      </c>
      <c r="G8957" s="15" t="s">
        <v>1204</v>
      </c>
      <c r="H8957" s="1" t="s">
        <v>1206</v>
      </c>
      <c r="I8957" s="2" t="s">
        <v>1207</v>
      </c>
      <c r="J8957" s="6" t="s">
        <v>4</v>
      </c>
      <c r="K8957" s="6" t="s">
        <v>4</v>
      </c>
      <c r="L8957" s="6" t="s">
        <v>4</v>
      </c>
      <c r="M8957" s="6" t="s">
        <v>5</v>
      </c>
      <c r="N8957" s="6" t="s">
        <v>9666</v>
      </c>
      <c r="O8957" s="16">
        <v>44831</v>
      </c>
      <c r="P8957" s="6" t="s">
        <v>7</v>
      </c>
      <c r="Q8957" s="18">
        <v>87334.85</v>
      </c>
      <c r="R8957" s="18">
        <v>0</v>
      </c>
      <c r="S8957" s="18">
        <v>87334.85</v>
      </c>
      <c r="T8957" s="18">
        <v>0</v>
      </c>
      <c r="U8957" s="10">
        <f t="shared" si="280"/>
        <v>0</v>
      </c>
      <c r="V8957" s="20">
        <f t="shared" si="281"/>
        <v>0</v>
      </c>
    </row>
    <row r="8958" spans="1:22" outlineLevel="4" x14ac:dyDescent="0.35">
      <c r="A8958" s="6" t="s">
        <v>1200</v>
      </c>
      <c r="B8958" s="6" t="s">
        <v>1201</v>
      </c>
      <c r="C8958" s="12" t="s">
        <v>9664</v>
      </c>
      <c r="D8958" s="5" t="s">
        <v>9665</v>
      </c>
      <c r="E8958" s="6" t="s">
        <v>9665</v>
      </c>
      <c r="F8958" s="1" t="s">
        <v>4</v>
      </c>
      <c r="G8958" s="15" t="s">
        <v>1204</v>
      </c>
      <c r="H8958" s="1" t="s">
        <v>1206</v>
      </c>
      <c r="I8958" s="2" t="s">
        <v>1207</v>
      </c>
      <c r="J8958" s="6" t="s">
        <v>4</v>
      </c>
      <c r="K8958" s="6" t="s">
        <v>4</v>
      </c>
      <c r="L8958" s="6" t="s">
        <v>4</v>
      </c>
      <c r="M8958" s="6" t="s">
        <v>5</v>
      </c>
      <c r="N8958" s="6" t="s">
        <v>9667</v>
      </c>
      <c r="O8958" s="16">
        <v>44923</v>
      </c>
      <c r="P8958" s="6" t="s">
        <v>7</v>
      </c>
      <c r="Q8958" s="18">
        <v>87334.83</v>
      </c>
      <c r="R8958" s="18">
        <v>0</v>
      </c>
      <c r="S8958" s="18">
        <v>87334.83</v>
      </c>
      <c r="T8958" s="18">
        <v>0</v>
      </c>
      <c r="U8958" s="10">
        <f t="shared" si="280"/>
        <v>0</v>
      </c>
      <c r="V8958" s="20">
        <f t="shared" si="281"/>
        <v>0</v>
      </c>
    </row>
    <row r="8959" spans="1:22" outlineLevel="3" x14ac:dyDescent="0.35">
      <c r="H8959" s="14" t="s">
        <v>11554</v>
      </c>
      <c r="O8959" s="16"/>
      <c r="Q8959" s="18">
        <f>SUBTOTAL(9,Q8957:Q8958)</f>
        <v>174669.68</v>
      </c>
      <c r="R8959" s="18">
        <f>SUBTOTAL(9,R8957:R8958)</f>
        <v>0</v>
      </c>
      <c r="S8959" s="18">
        <f>SUBTOTAL(9,S8957:S8958)</f>
        <v>174669.68</v>
      </c>
      <c r="T8959" s="18">
        <f>SUBTOTAL(9,T8957:T8958)</f>
        <v>0</v>
      </c>
      <c r="U8959" s="10">
        <f t="shared" si="280"/>
        <v>0</v>
      </c>
      <c r="V8959" s="20">
        <f t="shared" si="281"/>
        <v>0</v>
      </c>
    </row>
    <row r="8960" spans="1:22" outlineLevel="2" x14ac:dyDescent="0.35">
      <c r="C8960" s="13" t="s">
        <v>11271</v>
      </c>
      <c r="O8960" s="16"/>
      <c r="Q8960" s="18">
        <f>SUBTOTAL(9,Q8957:Q8958)</f>
        <v>174669.68</v>
      </c>
      <c r="R8960" s="18">
        <f>SUBTOTAL(9,R8957:R8958)</f>
        <v>0</v>
      </c>
      <c r="S8960" s="18">
        <f>SUBTOTAL(9,S8957:S8958)</f>
        <v>174669.68</v>
      </c>
      <c r="T8960" s="18">
        <f>SUBTOTAL(9,T8957:T8958)</f>
        <v>0</v>
      </c>
      <c r="U8960" s="10">
        <f t="shared" si="280"/>
        <v>0</v>
      </c>
      <c r="V8960" s="20">
        <f t="shared" si="281"/>
        <v>0</v>
      </c>
    </row>
    <row r="8961" spans="1:22" outlineLevel="4" x14ac:dyDescent="0.35">
      <c r="A8961" s="6" t="s">
        <v>1200</v>
      </c>
      <c r="B8961" s="6" t="s">
        <v>1201</v>
      </c>
      <c r="C8961" s="12" t="s">
        <v>9668</v>
      </c>
      <c r="D8961" s="5" t="s">
        <v>9669</v>
      </c>
      <c r="E8961" s="6" t="s">
        <v>9669</v>
      </c>
      <c r="F8961" s="1" t="s">
        <v>4</v>
      </c>
      <c r="G8961" s="15" t="s">
        <v>1204</v>
      </c>
      <c r="H8961" s="1" t="s">
        <v>1206</v>
      </c>
      <c r="I8961" s="2" t="s">
        <v>1207</v>
      </c>
      <c r="J8961" s="6" t="s">
        <v>4</v>
      </c>
      <c r="K8961" s="6" t="s">
        <v>4</v>
      </c>
      <c r="L8961" s="6" t="s">
        <v>4</v>
      </c>
      <c r="M8961" s="6" t="s">
        <v>5</v>
      </c>
      <c r="N8961" s="6" t="s">
        <v>9670</v>
      </c>
      <c r="O8961" s="16">
        <v>44831</v>
      </c>
      <c r="P8961" s="6" t="s">
        <v>7</v>
      </c>
      <c r="Q8961" s="18">
        <v>37448.730000000003</v>
      </c>
      <c r="R8961" s="18">
        <v>0</v>
      </c>
      <c r="S8961" s="18">
        <v>37448.730000000003</v>
      </c>
      <c r="T8961" s="18">
        <v>0</v>
      </c>
      <c r="U8961" s="10">
        <f t="shared" si="280"/>
        <v>0</v>
      </c>
      <c r="V8961" s="20">
        <f t="shared" si="281"/>
        <v>0</v>
      </c>
    </row>
    <row r="8962" spans="1:22" outlineLevel="4" x14ac:dyDescent="0.35">
      <c r="A8962" s="6" t="s">
        <v>1200</v>
      </c>
      <c r="B8962" s="6" t="s">
        <v>1201</v>
      </c>
      <c r="C8962" s="12" t="s">
        <v>9668</v>
      </c>
      <c r="D8962" s="5" t="s">
        <v>9669</v>
      </c>
      <c r="E8962" s="6" t="s">
        <v>9669</v>
      </c>
      <c r="F8962" s="1" t="s">
        <v>4</v>
      </c>
      <c r="G8962" s="15" t="s">
        <v>1204</v>
      </c>
      <c r="H8962" s="1" t="s">
        <v>1206</v>
      </c>
      <c r="I8962" s="2" t="s">
        <v>1207</v>
      </c>
      <c r="J8962" s="6" t="s">
        <v>4</v>
      </c>
      <c r="K8962" s="6" t="s">
        <v>4</v>
      </c>
      <c r="L8962" s="6" t="s">
        <v>4</v>
      </c>
      <c r="M8962" s="6" t="s">
        <v>5</v>
      </c>
      <c r="N8962" s="6" t="s">
        <v>9671</v>
      </c>
      <c r="O8962" s="16">
        <v>44923</v>
      </c>
      <c r="P8962" s="6" t="s">
        <v>7</v>
      </c>
      <c r="Q8962" s="18">
        <v>37448.71</v>
      </c>
      <c r="R8962" s="18">
        <v>0</v>
      </c>
      <c r="S8962" s="18">
        <v>37448.71</v>
      </c>
      <c r="T8962" s="18">
        <v>0</v>
      </c>
      <c r="U8962" s="10">
        <f t="shared" si="280"/>
        <v>0</v>
      </c>
      <c r="V8962" s="20">
        <f t="shared" si="281"/>
        <v>0</v>
      </c>
    </row>
    <row r="8963" spans="1:22" outlineLevel="3" x14ac:dyDescent="0.35">
      <c r="H8963" s="14" t="s">
        <v>11554</v>
      </c>
      <c r="O8963" s="16"/>
      <c r="Q8963" s="18">
        <f>SUBTOTAL(9,Q8961:Q8962)</f>
        <v>74897.440000000002</v>
      </c>
      <c r="R8963" s="18">
        <f>SUBTOTAL(9,R8961:R8962)</f>
        <v>0</v>
      </c>
      <c r="S8963" s="18">
        <f>SUBTOTAL(9,S8961:S8962)</f>
        <v>74897.440000000002</v>
      </c>
      <c r="T8963" s="18">
        <f>SUBTOTAL(9,T8961:T8962)</f>
        <v>0</v>
      </c>
      <c r="U8963" s="10">
        <f t="shared" ref="U8963:U9026" si="282">Q8963-R8963-S8963-T8963</f>
        <v>0</v>
      </c>
      <c r="V8963" s="20">
        <f t="shared" ref="V8963:V9026" si="283">Q8963-R8963-S8963-T8963</f>
        <v>0</v>
      </c>
    </row>
    <row r="8964" spans="1:22" outlineLevel="4" x14ac:dyDescent="0.35">
      <c r="A8964" s="6" t="s">
        <v>566</v>
      </c>
      <c r="B8964" s="6" t="s">
        <v>567</v>
      </c>
      <c r="C8964" s="12" t="s">
        <v>9668</v>
      </c>
      <c r="D8964" s="5" t="s">
        <v>9672</v>
      </c>
      <c r="E8964" s="6" t="s">
        <v>9672</v>
      </c>
      <c r="F8964" s="1" t="s">
        <v>573</v>
      </c>
      <c r="G8964" s="15" t="s">
        <v>4</v>
      </c>
      <c r="H8964" s="1" t="s">
        <v>9674</v>
      </c>
      <c r="I8964" s="2" t="s">
        <v>9675</v>
      </c>
      <c r="J8964" s="6" t="s">
        <v>4</v>
      </c>
      <c r="K8964" s="6" t="s">
        <v>4</v>
      </c>
      <c r="L8964" s="6" t="s">
        <v>4</v>
      </c>
      <c r="M8964" s="6" t="s">
        <v>5</v>
      </c>
      <c r="N8964" s="6" t="s">
        <v>9673</v>
      </c>
      <c r="O8964" s="16">
        <v>45098</v>
      </c>
      <c r="P8964" s="6" t="s">
        <v>7</v>
      </c>
      <c r="Q8964" s="18">
        <v>119.4</v>
      </c>
      <c r="R8964" s="18">
        <v>119.4</v>
      </c>
      <c r="S8964" s="18">
        <v>0</v>
      </c>
      <c r="T8964" s="18">
        <v>0</v>
      </c>
      <c r="U8964" s="10">
        <f t="shared" si="282"/>
        <v>0</v>
      </c>
      <c r="V8964" s="20">
        <f t="shared" si="283"/>
        <v>0</v>
      </c>
    </row>
    <row r="8965" spans="1:22" outlineLevel="3" x14ac:dyDescent="0.35">
      <c r="H8965" s="14" t="s">
        <v>12754</v>
      </c>
      <c r="O8965" s="16"/>
      <c r="Q8965" s="18">
        <f>SUBTOTAL(9,Q8964:Q8964)</f>
        <v>119.4</v>
      </c>
      <c r="R8965" s="18">
        <f>SUBTOTAL(9,R8964:R8964)</f>
        <v>119.4</v>
      </c>
      <c r="S8965" s="18">
        <f>SUBTOTAL(9,S8964:S8964)</f>
        <v>0</v>
      </c>
      <c r="T8965" s="18">
        <f>SUBTOTAL(9,T8964:T8964)</f>
        <v>0</v>
      </c>
      <c r="U8965" s="10">
        <f t="shared" si="282"/>
        <v>0</v>
      </c>
      <c r="V8965" s="20">
        <f t="shared" si="283"/>
        <v>0</v>
      </c>
    </row>
    <row r="8966" spans="1:22" outlineLevel="2" x14ac:dyDescent="0.35">
      <c r="C8966" s="13" t="s">
        <v>11272</v>
      </c>
      <c r="O8966" s="16"/>
      <c r="Q8966" s="18">
        <f>SUBTOTAL(9,Q8961:Q8964)</f>
        <v>75016.84</v>
      </c>
      <c r="R8966" s="18">
        <f>SUBTOTAL(9,R8961:R8964)</f>
        <v>119.4</v>
      </c>
      <c r="S8966" s="18">
        <f>SUBTOTAL(9,S8961:S8964)</f>
        <v>74897.440000000002</v>
      </c>
      <c r="T8966" s="18">
        <f>SUBTOTAL(9,T8961:T8964)</f>
        <v>0</v>
      </c>
      <c r="U8966" s="10">
        <f t="shared" si="282"/>
        <v>0</v>
      </c>
      <c r="V8966" s="20">
        <f t="shared" si="283"/>
        <v>0</v>
      </c>
    </row>
    <row r="8967" spans="1:22" outlineLevel="4" x14ac:dyDescent="0.35">
      <c r="A8967" s="6" t="s">
        <v>1200</v>
      </c>
      <c r="B8967" s="6" t="s">
        <v>1201</v>
      </c>
      <c r="C8967" s="12" t="s">
        <v>9676</v>
      </c>
      <c r="D8967" s="5" t="s">
        <v>9677</v>
      </c>
      <c r="E8967" s="6" t="s">
        <v>9677</v>
      </c>
      <c r="F8967" s="1" t="s">
        <v>4</v>
      </c>
      <c r="G8967" s="15" t="s">
        <v>1204</v>
      </c>
      <c r="H8967" s="1" t="s">
        <v>1206</v>
      </c>
      <c r="I8967" s="2" t="s">
        <v>1207</v>
      </c>
      <c r="J8967" s="6" t="s">
        <v>4</v>
      </c>
      <c r="K8967" s="6" t="s">
        <v>4</v>
      </c>
      <c r="L8967" s="6" t="s">
        <v>4</v>
      </c>
      <c r="M8967" s="6" t="s">
        <v>5</v>
      </c>
      <c r="N8967" s="6" t="s">
        <v>9678</v>
      </c>
      <c r="O8967" s="16">
        <v>44831</v>
      </c>
      <c r="P8967" s="6" t="s">
        <v>7</v>
      </c>
      <c r="Q8967" s="18">
        <v>50310.87</v>
      </c>
      <c r="R8967" s="18">
        <v>0</v>
      </c>
      <c r="S8967" s="18">
        <v>50310.87</v>
      </c>
      <c r="T8967" s="18">
        <v>0</v>
      </c>
      <c r="U8967" s="10">
        <f t="shared" si="282"/>
        <v>0</v>
      </c>
      <c r="V8967" s="20">
        <f t="shared" si="283"/>
        <v>0</v>
      </c>
    </row>
    <row r="8968" spans="1:22" outlineLevel="4" x14ac:dyDescent="0.35">
      <c r="A8968" s="6" t="s">
        <v>1200</v>
      </c>
      <c r="B8968" s="6" t="s">
        <v>1201</v>
      </c>
      <c r="C8968" s="12" t="s">
        <v>9676</v>
      </c>
      <c r="D8968" s="5" t="s">
        <v>9677</v>
      </c>
      <c r="E8968" s="6" t="s">
        <v>9677</v>
      </c>
      <c r="F8968" s="1" t="s">
        <v>4</v>
      </c>
      <c r="G8968" s="15" t="s">
        <v>1204</v>
      </c>
      <c r="H8968" s="1" t="s">
        <v>1206</v>
      </c>
      <c r="I8968" s="2" t="s">
        <v>1207</v>
      </c>
      <c r="J8968" s="6" t="s">
        <v>4</v>
      </c>
      <c r="K8968" s="6" t="s">
        <v>4</v>
      </c>
      <c r="L8968" s="6" t="s">
        <v>4</v>
      </c>
      <c r="M8968" s="6" t="s">
        <v>5</v>
      </c>
      <c r="N8968" s="6" t="s">
        <v>9679</v>
      </c>
      <c r="O8968" s="16">
        <v>44923</v>
      </c>
      <c r="P8968" s="6" t="s">
        <v>7</v>
      </c>
      <c r="Q8968" s="18">
        <v>50310.87</v>
      </c>
      <c r="R8968" s="18">
        <v>0</v>
      </c>
      <c r="S8968" s="18">
        <v>50310.87</v>
      </c>
      <c r="T8968" s="18">
        <v>0</v>
      </c>
      <c r="U8968" s="10">
        <f t="shared" si="282"/>
        <v>0</v>
      </c>
      <c r="V8968" s="20">
        <f t="shared" si="283"/>
        <v>0</v>
      </c>
    </row>
    <row r="8969" spans="1:22" outlineLevel="3" x14ac:dyDescent="0.35">
      <c r="H8969" s="14" t="s">
        <v>11554</v>
      </c>
      <c r="O8969" s="16"/>
      <c r="Q8969" s="18">
        <f>SUBTOTAL(9,Q8967:Q8968)</f>
        <v>100621.74</v>
      </c>
      <c r="R8969" s="18">
        <f>SUBTOTAL(9,R8967:R8968)</f>
        <v>0</v>
      </c>
      <c r="S8969" s="18">
        <f>SUBTOTAL(9,S8967:S8968)</f>
        <v>100621.74</v>
      </c>
      <c r="T8969" s="18">
        <f>SUBTOTAL(9,T8967:T8968)</f>
        <v>0</v>
      </c>
      <c r="U8969" s="10">
        <f t="shared" si="282"/>
        <v>0</v>
      </c>
      <c r="V8969" s="20">
        <f t="shared" si="283"/>
        <v>0</v>
      </c>
    </row>
    <row r="8970" spans="1:22" outlineLevel="2" x14ac:dyDescent="0.35">
      <c r="C8970" s="13" t="s">
        <v>11273</v>
      </c>
      <c r="O8970" s="16"/>
      <c r="Q8970" s="18">
        <f>SUBTOTAL(9,Q8967:Q8968)</f>
        <v>100621.74</v>
      </c>
      <c r="R8970" s="18">
        <f>SUBTOTAL(9,R8967:R8968)</f>
        <v>0</v>
      </c>
      <c r="S8970" s="18">
        <f>SUBTOTAL(9,S8967:S8968)</f>
        <v>100621.74</v>
      </c>
      <c r="T8970" s="18">
        <f>SUBTOTAL(9,T8967:T8968)</f>
        <v>0</v>
      </c>
      <c r="U8970" s="10">
        <f t="shared" si="282"/>
        <v>0</v>
      </c>
      <c r="V8970" s="20">
        <f t="shared" si="283"/>
        <v>0</v>
      </c>
    </row>
    <row r="8971" spans="1:22" outlineLevel="4" x14ac:dyDescent="0.35">
      <c r="A8971" s="6" t="s">
        <v>1200</v>
      </c>
      <c r="B8971" s="6" t="s">
        <v>1201</v>
      </c>
      <c r="C8971" s="12" t="s">
        <v>9680</v>
      </c>
      <c r="D8971" s="5" t="s">
        <v>9681</v>
      </c>
      <c r="E8971" s="6" t="s">
        <v>9681</v>
      </c>
      <c r="F8971" s="1" t="s">
        <v>4</v>
      </c>
      <c r="G8971" s="15" t="s">
        <v>1204</v>
      </c>
      <c r="H8971" s="1" t="s">
        <v>1206</v>
      </c>
      <c r="I8971" s="2" t="s">
        <v>1207</v>
      </c>
      <c r="J8971" s="6" t="s">
        <v>4</v>
      </c>
      <c r="K8971" s="6" t="s">
        <v>4</v>
      </c>
      <c r="L8971" s="6" t="s">
        <v>4</v>
      </c>
      <c r="M8971" s="6" t="s">
        <v>5</v>
      </c>
      <c r="N8971" s="6" t="s">
        <v>9682</v>
      </c>
      <c r="O8971" s="16">
        <v>44831</v>
      </c>
      <c r="P8971" s="6" t="s">
        <v>7</v>
      </c>
      <c r="Q8971" s="18">
        <v>9940</v>
      </c>
      <c r="R8971" s="18">
        <v>0</v>
      </c>
      <c r="S8971" s="18">
        <v>9940</v>
      </c>
      <c r="T8971" s="18">
        <v>0</v>
      </c>
      <c r="U8971" s="10">
        <f t="shared" si="282"/>
        <v>0</v>
      </c>
      <c r="V8971" s="20">
        <f t="shared" si="283"/>
        <v>0</v>
      </c>
    </row>
    <row r="8972" spans="1:22" outlineLevel="4" x14ac:dyDescent="0.35">
      <c r="A8972" s="6" t="s">
        <v>1200</v>
      </c>
      <c r="B8972" s="6" t="s">
        <v>1201</v>
      </c>
      <c r="C8972" s="12" t="s">
        <v>9680</v>
      </c>
      <c r="D8972" s="5" t="s">
        <v>9681</v>
      </c>
      <c r="E8972" s="6" t="s">
        <v>9681</v>
      </c>
      <c r="F8972" s="1" t="s">
        <v>4</v>
      </c>
      <c r="G8972" s="15" t="s">
        <v>1204</v>
      </c>
      <c r="H8972" s="1" t="s">
        <v>1206</v>
      </c>
      <c r="I8972" s="2" t="s">
        <v>1207</v>
      </c>
      <c r="J8972" s="6" t="s">
        <v>4</v>
      </c>
      <c r="K8972" s="6" t="s">
        <v>4</v>
      </c>
      <c r="L8972" s="6" t="s">
        <v>4</v>
      </c>
      <c r="M8972" s="6" t="s">
        <v>5</v>
      </c>
      <c r="N8972" s="6" t="s">
        <v>9683</v>
      </c>
      <c r="O8972" s="16">
        <v>44923</v>
      </c>
      <c r="P8972" s="6" t="s">
        <v>7</v>
      </c>
      <c r="Q8972" s="18">
        <v>9939.99</v>
      </c>
      <c r="R8972" s="18">
        <v>0</v>
      </c>
      <c r="S8972" s="18">
        <v>9939.99</v>
      </c>
      <c r="T8972" s="18">
        <v>0</v>
      </c>
      <c r="U8972" s="10">
        <f t="shared" si="282"/>
        <v>0</v>
      </c>
      <c r="V8972" s="20">
        <f t="shared" si="283"/>
        <v>0</v>
      </c>
    </row>
    <row r="8973" spans="1:22" outlineLevel="3" x14ac:dyDescent="0.35">
      <c r="H8973" s="14" t="s">
        <v>11554</v>
      </c>
      <c r="O8973" s="16"/>
      <c r="Q8973" s="18">
        <f>SUBTOTAL(9,Q8971:Q8972)</f>
        <v>19879.989999999998</v>
      </c>
      <c r="R8973" s="18">
        <f>SUBTOTAL(9,R8971:R8972)</f>
        <v>0</v>
      </c>
      <c r="S8973" s="18">
        <f>SUBTOTAL(9,S8971:S8972)</f>
        <v>19879.989999999998</v>
      </c>
      <c r="T8973" s="18">
        <f>SUBTOTAL(9,T8971:T8972)</f>
        <v>0</v>
      </c>
      <c r="U8973" s="10">
        <f t="shared" si="282"/>
        <v>0</v>
      </c>
      <c r="V8973" s="20">
        <f t="shared" si="283"/>
        <v>0</v>
      </c>
    </row>
    <row r="8974" spans="1:22" outlineLevel="2" x14ac:dyDescent="0.35">
      <c r="C8974" s="13" t="s">
        <v>11274</v>
      </c>
      <c r="O8974" s="16"/>
      <c r="Q8974" s="18">
        <f>SUBTOTAL(9,Q8971:Q8972)</f>
        <v>19879.989999999998</v>
      </c>
      <c r="R8974" s="18">
        <f>SUBTOTAL(9,R8971:R8972)</f>
        <v>0</v>
      </c>
      <c r="S8974" s="18">
        <f>SUBTOTAL(9,S8971:S8972)</f>
        <v>19879.989999999998</v>
      </c>
      <c r="T8974" s="18">
        <f>SUBTOTAL(9,T8971:T8972)</f>
        <v>0</v>
      </c>
      <c r="U8974" s="10">
        <f t="shared" si="282"/>
        <v>0</v>
      </c>
      <c r="V8974" s="20">
        <f t="shared" si="283"/>
        <v>0</v>
      </c>
    </row>
    <row r="8975" spans="1:22" outlineLevel="4" x14ac:dyDescent="0.35">
      <c r="A8975" s="6" t="s">
        <v>1200</v>
      </c>
      <c r="B8975" s="6" t="s">
        <v>1201</v>
      </c>
      <c r="C8975" s="12" t="s">
        <v>9684</v>
      </c>
      <c r="D8975" s="5" t="s">
        <v>9685</v>
      </c>
      <c r="E8975" s="6" t="s">
        <v>9685</v>
      </c>
      <c r="F8975" s="1" t="s">
        <v>4</v>
      </c>
      <c r="G8975" s="15" t="s">
        <v>1204</v>
      </c>
      <c r="H8975" s="1" t="s">
        <v>1206</v>
      </c>
      <c r="I8975" s="2" t="s">
        <v>1207</v>
      </c>
      <c r="J8975" s="6" t="s">
        <v>4</v>
      </c>
      <c r="K8975" s="6" t="s">
        <v>4</v>
      </c>
      <c r="L8975" s="6" t="s">
        <v>4</v>
      </c>
      <c r="M8975" s="6" t="s">
        <v>5</v>
      </c>
      <c r="N8975" s="6" t="s">
        <v>9686</v>
      </c>
      <c r="O8975" s="16">
        <v>44831</v>
      </c>
      <c r="P8975" s="6" t="s">
        <v>7</v>
      </c>
      <c r="Q8975" s="18">
        <v>55846.2</v>
      </c>
      <c r="R8975" s="18">
        <v>0</v>
      </c>
      <c r="S8975" s="18">
        <v>55846.2</v>
      </c>
      <c r="T8975" s="18">
        <v>0</v>
      </c>
      <c r="U8975" s="10">
        <f t="shared" si="282"/>
        <v>0</v>
      </c>
      <c r="V8975" s="20">
        <f t="shared" si="283"/>
        <v>0</v>
      </c>
    </row>
    <row r="8976" spans="1:22" outlineLevel="4" x14ac:dyDescent="0.35">
      <c r="A8976" s="6" t="s">
        <v>1200</v>
      </c>
      <c r="B8976" s="6" t="s">
        <v>1201</v>
      </c>
      <c r="C8976" s="12" t="s">
        <v>9684</v>
      </c>
      <c r="D8976" s="5" t="s">
        <v>9685</v>
      </c>
      <c r="E8976" s="6" t="s">
        <v>9685</v>
      </c>
      <c r="F8976" s="1" t="s">
        <v>4</v>
      </c>
      <c r="G8976" s="15" t="s">
        <v>1204</v>
      </c>
      <c r="H8976" s="1" t="s">
        <v>1206</v>
      </c>
      <c r="I8976" s="2" t="s">
        <v>1207</v>
      </c>
      <c r="J8976" s="6" t="s">
        <v>4</v>
      </c>
      <c r="K8976" s="6" t="s">
        <v>4</v>
      </c>
      <c r="L8976" s="6" t="s">
        <v>4</v>
      </c>
      <c r="M8976" s="6" t="s">
        <v>5</v>
      </c>
      <c r="N8976" s="6" t="s">
        <v>9687</v>
      </c>
      <c r="O8976" s="16">
        <v>44923</v>
      </c>
      <c r="P8976" s="6" t="s">
        <v>7</v>
      </c>
      <c r="Q8976" s="18">
        <v>57128.56</v>
      </c>
      <c r="R8976" s="18">
        <v>0</v>
      </c>
      <c r="S8976" s="18">
        <v>57128.56</v>
      </c>
      <c r="T8976" s="18">
        <v>0</v>
      </c>
      <c r="U8976" s="10">
        <f t="shared" si="282"/>
        <v>0</v>
      </c>
      <c r="V8976" s="20">
        <f t="shared" si="283"/>
        <v>0</v>
      </c>
    </row>
    <row r="8977" spans="1:22" outlineLevel="3" x14ac:dyDescent="0.35">
      <c r="H8977" s="14" t="s">
        <v>11554</v>
      </c>
      <c r="O8977" s="16"/>
      <c r="Q8977" s="18">
        <f>SUBTOTAL(9,Q8975:Q8976)</f>
        <v>112974.76</v>
      </c>
      <c r="R8977" s="18">
        <f>SUBTOTAL(9,R8975:R8976)</f>
        <v>0</v>
      </c>
      <c r="S8977" s="18">
        <f>SUBTOTAL(9,S8975:S8976)</f>
        <v>112974.76</v>
      </c>
      <c r="T8977" s="18">
        <f>SUBTOTAL(9,T8975:T8976)</f>
        <v>0</v>
      </c>
      <c r="U8977" s="10">
        <f t="shared" si="282"/>
        <v>0</v>
      </c>
      <c r="V8977" s="20">
        <f t="shared" si="283"/>
        <v>0</v>
      </c>
    </row>
    <row r="8978" spans="1:22" outlineLevel="2" x14ac:dyDescent="0.35">
      <c r="C8978" s="13" t="s">
        <v>11275</v>
      </c>
      <c r="O8978" s="16"/>
      <c r="Q8978" s="18">
        <f>SUBTOTAL(9,Q8975:Q8976)</f>
        <v>112974.76</v>
      </c>
      <c r="R8978" s="18">
        <f>SUBTOTAL(9,R8975:R8976)</f>
        <v>0</v>
      </c>
      <c r="S8978" s="18">
        <f>SUBTOTAL(9,S8975:S8976)</f>
        <v>112974.76</v>
      </c>
      <c r="T8978" s="18">
        <f>SUBTOTAL(9,T8975:T8976)</f>
        <v>0</v>
      </c>
      <c r="U8978" s="10">
        <f t="shared" si="282"/>
        <v>0</v>
      </c>
      <c r="V8978" s="20">
        <f t="shared" si="283"/>
        <v>0</v>
      </c>
    </row>
    <row r="8979" spans="1:22" outlineLevel="4" x14ac:dyDescent="0.35">
      <c r="A8979" s="6" t="s">
        <v>1200</v>
      </c>
      <c r="B8979" s="6" t="s">
        <v>1201</v>
      </c>
      <c r="C8979" s="12" t="s">
        <v>9688</v>
      </c>
      <c r="D8979" s="5" t="s">
        <v>9689</v>
      </c>
      <c r="E8979" s="6" t="s">
        <v>9689</v>
      </c>
      <c r="F8979" s="1" t="s">
        <v>4</v>
      </c>
      <c r="G8979" s="15" t="s">
        <v>1204</v>
      </c>
      <c r="H8979" s="1" t="s">
        <v>1206</v>
      </c>
      <c r="I8979" s="2" t="s">
        <v>1207</v>
      </c>
      <c r="J8979" s="6" t="s">
        <v>4</v>
      </c>
      <c r="K8979" s="6" t="s">
        <v>4</v>
      </c>
      <c r="L8979" s="6" t="s">
        <v>4</v>
      </c>
      <c r="M8979" s="6" t="s">
        <v>5</v>
      </c>
      <c r="N8979" s="6" t="s">
        <v>9690</v>
      </c>
      <c r="O8979" s="16">
        <v>44831</v>
      </c>
      <c r="P8979" s="6" t="s">
        <v>7</v>
      </c>
      <c r="Q8979" s="18">
        <v>154526.81</v>
      </c>
      <c r="R8979" s="18">
        <v>0</v>
      </c>
      <c r="S8979" s="18">
        <v>154526.81</v>
      </c>
      <c r="T8979" s="18">
        <v>0</v>
      </c>
      <c r="U8979" s="10">
        <f t="shared" si="282"/>
        <v>0</v>
      </c>
      <c r="V8979" s="20">
        <f t="shared" si="283"/>
        <v>0</v>
      </c>
    </row>
    <row r="8980" spans="1:22" outlineLevel="4" x14ac:dyDescent="0.35">
      <c r="A8980" s="6" t="s">
        <v>1200</v>
      </c>
      <c r="B8980" s="6" t="s">
        <v>1201</v>
      </c>
      <c r="C8980" s="12" t="s">
        <v>9688</v>
      </c>
      <c r="D8980" s="5" t="s">
        <v>9689</v>
      </c>
      <c r="E8980" s="6" t="s">
        <v>9689</v>
      </c>
      <c r="F8980" s="1" t="s">
        <v>4</v>
      </c>
      <c r="G8980" s="15" t="s">
        <v>1204</v>
      </c>
      <c r="H8980" s="1" t="s">
        <v>1206</v>
      </c>
      <c r="I8980" s="2" t="s">
        <v>1207</v>
      </c>
      <c r="J8980" s="6" t="s">
        <v>4</v>
      </c>
      <c r="K8980" s="6" t="s">
        <v>4</v>
      </c>
      <c r="L8980" s="6" t="s">
        <v>4</v>
      </c>
      <c r="M8980" s="6" t="s">
        <v>5</v>
      </c>
      <c r="N8980" s="6" t="s">
        <v>9691</v>
      </c>
      <c r="O8980" s="16">
        <v>44923</v>
      </c>
      <c r="P8980" s="6" t="s">
        <v>7</v>
      </c>
      <c r="Q8980" s="18">
        <v>154526.81</v>
      </c>
      <c r="R8980" s="18">
        <v>0</v>
      </c>
      <c r="S8980" s="18">
        <v>154526.81</v>
      </c>
      <c r="T8980" s="18">
        <v>0</v>
      </c>
      <c r="U8980" s="10">
        <f t="shared" si="282"/>
        <v>0</v>
      </c>
      <c r="V8980" s="20">
        <f t="shared" si="283"/>
        <v>0</v>
      </c>
    </row>
    <row r="8981" spans="1:22" outlineLevel="3" x14ac:dyDescent="0.35">
      <c r="H8981" s="14" t="s">
        <v>11554</v>
      </c>
      <c r="O8981" s="16"/>
      <c r="Q8981" s="18">
        <f>SUBTOTAL(9,Q8979:Q8980)</f>
        <v>309053.62</v>
      </c>
      <c r="R8981" s="18">
        <f>SUBTOTAL(9,R8979:R8980)</f>
        <v>0</v>
      </c>
      <c r="S8981" s="18">
        <f>SUBTOTAL(9,S8979:S8980)</f>
        <v>309053.62</v>
      </c>
      <c r="T8981" s="18">
        <f>SUBTOTAL(9,T8979:T8980)</f>
        <v>0</v>
      </c>
      <c r="U8981" s="10">
        <f t="shared" si="282"/>
        <v>0</v>
      </c>
      <c r="V8981" s="20">
        <f t="shared" si="283"/>
        <v>0</v>
      </c>
    </row>
    <row r="8982" spans="1:22" outlineLevel="2" x14ac:dyDescent="0.35">
      <c r="C8982" s="13" t="s">
        <v>11276</v>
      </c>
      <c r="O8982" s="16"/>
      <c r="Q8982" s="18">
        <f>SUBTOTAL(9,Q8979:Q8980)</f>
        <v>309053.62</v>
      </c>
      <c r="R8982" s="18">
        <f>SUBTOTAL(9,R8979:R8980)</f>
        <v>0</v>
      </c>
      <c r="S8982" s="18">
        <f>SUBTOTAL(9,S8979:S8980)</f>
        <v>309053.62</v>
      </c>
      <c r="T8982" s="18">
        <f>SUBTOTAL(9,T8979:T8980)</f>
        <v>0</v>
      </c>
      <c r="U8982" s="10">
        <f t="shared" si="282"/>
        <v>0</v>
      </c>
      <c r="V8982" s="20">
        <f t="shared" si="283"/>
        <v>0</v>
      </c>
    </row>
    <row r="8983" spans="1:22" outlineLevel="4" x14ac:dyDescent="0.35">
      <c r="A8983" s="6" t="s">
        <v>1200</v>
      </c>
      <c r="B8983" s="6" t="s">
        <v>1201</v>
      </c>
      <c r="C8983" s="12" t="s">
        <v>9692</v>
      </c>
      <c r="D8983" s="5" t="s">
        <v>9693</v>
      </c>
      <c r="E8983" s="6" t="s">
        <v>9693</v>
      </c>
      <c r="F8983" s="1" t="s">
        <v>4</v>
      </c>
      <c r="G8983" s="15" t="s">
        <v>1204</v>
      </c>
      <c r="H8983" s="1" t="s">
        <v>1206</v>
      </c>
      <c r="I8983" s="2" t="s">
        <v>1207</v>
      </c>
      <c r="J8983" s="6" t="s">
        <v>4</v>
      </c>
      <c r="K8983" s="6" t="s">
        <v>4</v>
      </c>
      <c r="L8983" s="6" t="s">
        <v>4</v>
      </c>
      <c r="M8983" s="6" t="s">
        <v>5</v>
      </c>
      <c r="N8983" s="6" t="s">
        <v>9694</v>
      </c>
      <c r="O8983" s="16">
        <v>44831</v>
      </c>
      <c r="P8983" s="6" t="s">
        <v>7</v>
      </c>
      <c r="Q8983" s="18">
        <v>11525.22</v>
      </c>
      <c r="R8983" s="18">
        <v>0</v>
      </c>
      <c r="S8983" s="18">
        <v>11525.22</v>
      </c>
      <c r="T8983" s="18">
        <v>0</v>
      </c>
      <c r="U8983" s="10">
        <f t="shared" si="282"/>
        <v>0</v>
      </c>
      <c r="V8983" s="20">
        <f t="shared" si="283"/>
        <v>0</v>
      </c>
    </row>
    <row r="8984" spans="1:22" outlineLevel="4" x14ac:dyDescent="0.35">
      <c r="A8984" s="6" t="s">
        <v>1200</v>
      </c>
      <c r="B8984" s="6" t="s">
        <v>1201</v>
      </c>
      <c r="C8984" s="12" t="s">
        <v>9692</v>
      </c>
      <c r="D8984" s="5" t="s">
        <v>9693</v>
      </c>
      <c r="E8984" s="6" t="s">
        <v>9693</v>
      </c>
      <c r="F8984" s="1" t="s">
        <v>4</v>
      </c>
      <c r="G8984" s="15" t="s">
        <v>1204</v>
      </c>
      <c r="H8984" s="1" t="s">
        <v>1206</v>
      </c>
      <c r="I8984" s="2" t="s">
        <v>1207</v>
      </c>
      <c r="J8984" s="6" t="s">
        <v>4</v>
      </c>
      <c r="K8984" s="6" t="s">
        <v>4</v>
      </c>
      <c r="L8984" s="6" t="s">
        <v>4</v>
      </c>
      <c r="M8984" s="6" t="s">
        <v>5</v>
      </c>
      <c r="N8984" s="6" t="s">
        <v>9695</v>
      </c>
      <c r="O8984" s="16">
        <v>44923</v>
      </c>
      <c r="P8984" s="6" t="s">
        <v>7</v>
      </c>
      <c r="Q8984" s="18">
        <v>11525.2</v>
      </c>
      <c r="R8984" s="18">
        <v>0</v>
      </c>
      <c r="S8984" s="18">
        <v>11525.2</v>
      </c>
      <c r="T8984" s="18">
        <v>0</v>
      </c>
      <c r="U8984" s="10">
        <f t="shared" si="282"/>
        <v>0</v>
      </c>
      <c r="V8984" s="20">
        <f t="shared" si="283"/>
        <v>0</v>
      </c>
    </row>
    <row r="8985" spans="1:22" outlineLevel="3" x14ac:dyDescent="0.35">
      <c r="H8985" s="14" t="s">
        <v>11554</v>
      </c>
      <c r="O8985" s="16"/>
      <c r="Q8985" s="18">
        <f>SUBTOTAL(9,Q8983:Q8984)</f>
        <v>23050.42</v>
      </c>
      <c r="R8985" s="18">
        <f>SUBTOTAL(9,R8983:R8984)</f>
        <v>0</v>
      </c>
      <c r="S8985" s="18">
        <f>SUBTOTAL(9,S8983:S8984)</f>
        <v>23050.42</v>
      </c>
      <c r="T8985" s="18">
        <f>SUBTOTAL(9,T8983:T8984)</f>
        <v>0</v>
      </c>
      <c r="U8985" s="10">
        <f t="shared" si="282"/>
        <v>0</v>
      </c>
      <c r="V8985" s="20">
        <f t="shared" si="283"/>
        <v>0</v>
      </c>
    </row>
    <row r="8986" spans="1:22" outlineLevel="2" x14ac:dyDescent="0.35">
      <c r="C8986" s="13" t="s">
        <v>11277</v>
      </c>
      <c r="O8986" s="16"/>
      <c r="Q8986" s="18">
        <f>SUBTOTAL(9,Q8983:Q8984)</f>
        <v>23050.42</v>
      </c>
      <c r="R8986" s="18">
        <f>SUBTOTAL(9,R8983:R8984)</f>
        <v>0</v>
      </c>
      <c r="S8986" s="18">
        <f>SUBTOTAL(9,S8983:S8984)</f>
        <v>23050.42</v>
      </c>
      <c r="T8986" s="18">
        <f>SUBTOTAL(9,T8983:T8984)</f>
        <v>0</v>
      </c>
      <c r="U8986" s="10">
        <f t="shared" si="282"/>
        <v>0</v>
      </c>
      <c r="V8986" s="20">
        <f t="shared" si="283"/>
        <v>0</v>
      </c>
    </row>
    <row r="8987" spans="1:22" outlineLevel="4" x14ac:dyDescent="0.35">
      <c r="A8987" s="6" t="s">
        <v>1200</v>
      </c>
      <c r="B8987" s="6" t="s">
        <v>1201</v>
      </c>
      <c r="C8987" s="12" t="s">
        <v>9696</v>
      </c>
      <c r="D8987" s="5" t="s">
        <v>9697</v>
      </c>
      <c r="E8987" s="6" t="s">
        <v>9697</v>
      </c>
      <c r="F8987" s="1" t="s">
        <v>4</v>
      </c>
      <c r="G8987" s="15" t="s">
        <v>1204</v>
      </c>
      <c r="H8987" s="1" t="s">
        <v>1206</v>
      </c>
      <c r="I8987" s="2" t="s">
        <v>1207</v>
      </c>
      <c r="J8987" s="6" t="s">
        <v>4</v>
      </c>
      <c r="K8987" s="6" t="s">
        <v>4</v>
      </c>
      <c r="L8987" s="6" t="s">
        <v>4</v>
      </c>
      <c r="M8987" s="6" t="s">
        <v>5</v>
      </c>
      <c r="N8987" s="6" t="s">
        <v>9698</v>
      </c>
      <c r="O8987" s="16">
        <v>44831</v>
      </c>
      <c r="P8987" s="6" t="s">
        <v>7</v>
      </c>
      <c r="Q8987" s="18">
        <v>117549.25</v>
      </c>
      <c r="R8987" s="18">
        <v>0</v>
      </c>
      <c r="S8987" s="18">
        <v>117549.25</v>
      </c>
      <c r="T8987" s="18">
        <v>0</v>
      </c>
      <c r="U8987" s="10">
        <f t="shared" si="282"/>
        <v>0</v>
      </c>
      <c r="V8987" s="20">
        <f t="shared" si="283"/>
        <v>0</v>
      </c>
    </row>
    <row r="8988" spans="1:22" outlineLevel="4" x14ac:dyDescent="0.35">
      <c r="A8988" s="6" t="s">
        <v>1200</v>
      </c>
      <c r="B8988" s="6" t="s">
        <v>1201</v>
      </c>
      <c r="C8988" s="12" t="s">
        <v>9696</v>
      </c>
      <c r="D8988" s="5" t="s">
        <v>9697</v>
      </c>
      <c r="E8988" s="6" t="s">
        <v>9697</v>
      </c>
      <c r="F8988" s="1" t="s">
        <v>4</v>
      </c>
      <c r="G8988" s="15" t="s">
        <v>1204</v>
      </c>
      <c r="H8988" s="1" t="s">
        <v>1206</v>
      </c>
      <c r="I8988" s="2" t="s">
        <v>1207</v>
      </c>
      <c r="J8988" s="6" t="s">
        <v>4</v>
      </c>
      <c r="K8988" s="6" t="s">
        <v>4</v>
      </c>
      <c r="L8988" s="6" t="s">
        <v>4</v>
      </c>
      <c r="M8988" s="6" t="s">
        <v>5</v>
      </c>
      <c r="N8988" s="6" t="s">
        <v>9699</v>
      </c>
      <c r="O8988" s="16">
        <v>44923</v>
      </c>
      <c r="P8988" s="6" t="s">
        <v>7</v>
      </c>
      <c r="Q8988" s="18">
        <v>117549.23</v>
      </c>
      <c r="R8988" s="18">
        <v>0</v>
      </c>
      <c r="S8988" s="18">
        <v>117549.23</v>
      </c>
      <c r="T8988" s="18">
        <v>0</v>
      </c>
      <c r="U8988" s="10">
        <f t="shared" si="282"/>
        <v>0</v>
      </c>
      <c r="V8988" s="20">
        <f t="shared" si="283"/>
        <v>0</v>
      </c>
    </row>
    <row r="8989" spans="1:22" outlineLevel="3" x14ac:dyDescent="0.35">
      <c r="H8989" s="14" t="s">
        <v>11554</v>
      </c>
      <c r="O8989" s="16"/>
      <c r="Q8989" s="18">
        <f>SUBTOTAL(9,Q8987:Q8988)</f>
        <v>235098.47999999998</v>
      </c>
      <c r="R8989" s="18">
        <f>SUBTOTAL(9,R8987:R8988)</f>
        <v>0</v>
      </c>
      <c r="S8989" s="18">
        <f>SUBTOTAL(9,S8987:S8988)</f>
        <v>235098.47999999998</v>
      </c>
      <c r="T8989" s="18">
        <f>SUBTOTAL(9,T8987:T8988)</f>
        <v>0</v>
      </c>
      <c r="U8989" s="10">
        <f t="shared" si="282"/>
        <v>0</v>
      </c>
      <c r="V8989" s="20">
        <f t="shared" si="283"/>
        <v>0</v>
      </c>
    </row>
    <row r="8990" spans="1:22" outlineLevel="2" x14ac:dyDescent="0.35">
      <c r="C8990" s="13" t="s">
        <v>11278</v>
      </c>
      <c r="O8990" s="16"/>
      <c r="Q8990" s="18">
        <f>SUBTOTAL(9,Q8987:Q8988)</f>
        <v>235098.47999999998</v>
      </c>
      <c r="R8990" s="18">
        <f>SUBTOTAL(9,R8987:R8988)</f>
        <v>0</v>
      </c>
      <c r="S8990" s="18">
        <f>SUBTOTAL(9,S8987:S8988)</f>
        <v>235098.47999999998</v>
      </c>
      <c r="T8990" s="18">
        <f>SUBTOTAL(9,T8987:T8988)</f>
        <v>0</v>
      </c>
      <c r="U8990" s="10">
        <f t="shared" si="282"/>
        <v>0</v>
      </c>
      <c r="V8990" s="20">
        <f t="shared" si="283"/>
        <v>0</v>
      </c>
    </row>
    <row r="8991" spans="1:22" outlineLevel="4" x14ac:dyDescent="0.35">
      <c r="A8991" s="6" t="s">
        <v>1200</v>
      </c>
      <c r="B8991" s="6" t="s">
        <v>1201</v>
      </c>
      <c r="C8991" s="12" t="s">
        <v>9700</v>
      </c>
      <c r="D8991" s="5" t="s">
        <v>9701</v>
      </c>
      <c r="E8991" s="6" t="s">
        <v>9701</v>
      </c>
      <c r="F8991" s="1" t="s">
        <v>4</v>
      </c>
      <c r="G8991" s="15" t="s">
        <v>1204</v>
      </c>
      <c r="H8991" s="1" t="s">
        <v>1206</v>
      </c>
      <c r="I8991" s="2" t="s">
        <v>1207</v>
      </c>
      <c r="J8991" s="6" t="s">
        <v>4</v>
      </c>
      <c r="K8991" s="6" t="s">
        <v>4</v>
      </c>
      <c r="L8991" s="6" t="s">
        <v>4</v>
      </c>
      <c r="M8991" s="6" t="s">
        <v>5</v>
      </c>
      <c r="N8991" s="6" t="s">
        <v>9702</v>
      </c>
      <c r="O8991" s="16">
        <v>44831</v>
      </c>
      <c r="P8991" s="6" t="s">
        <v>7</v>
      </c>
      <c r="Q8991" s="18">
        <v>10561.13</v>
      </c>
      <c r="R8991" s="18">
        <v>0</v>
      </c>
      <c r="S8991" s="18">
        <v>10561.13</v>
      </c>
      <c r="T8991" s="18">
        <v>0</v>
      </c>
      <c r="U8991" s="10">
        <f t="shared" si="282"/>
        <v>0</v>
      </c>
      <c r="V8991" s="20">
        <f t="shared" si="283"/>
        <v>0</v>
      </c>
    </row>
    <row r="8992" spans="1:22" outlineLevel="4" x14ac:dyDescent="0.35">
      <c r="A8992" s="6" t="s">
        <v>1200</v>
      </c>
      <c r="B8992" s="6" t="s">
        <v>1201</v>
      </c>
      <c r="C8992" s="12" t="s">
        <v>9700</v>
      </c>
      <c r="D8992" s="5" t="s">
        <v>9701</v>
      </c>
      <c r="E8992" s="6" t="s">
        <v>9701</v>
      </c>
      <c r="F8992" s="1" t="s">
        <v>4</v>
      </c>
      <c r="G8992" s="15" t="s">
        <v>1204</v>
      </c>
      <c r="H8992" s="1" t="s">
        <v>1206</v>
      </c>
      <c r="I8992" s="2" t="s">
        <v>1207</v>
      </c>
      <c r="J8992" s="6" t="s">
        <v>4</v>
      </c>
      <c r="K8992" s="6" t="s">
        <v>4</v>
      </c>
      <c r="L8992" s="6" t="s">
        <v>4</v>
      </c>
      <c r="M8992" s="6" t="s">
        <v>5</v>
      </c>
      <c r="N8992" s="6" t="s">
        <v>9703</v>
      </c>
      <c r="O8992" s="16">
        <v>44923</v>
      </c>
      <c r="P8992" s="6" t="s">
        <v>7</v>
      </c>
      <c r="Q8992" s="18">
        <v>10561.12</v>
      </c>
      <c r="R8992" s="18">
        <v>0</v>
      </c>
      <c r="S8992" s="18">
        <v>10561.12</v>
      </c>
      <c r="T8992" s="18">
        <v>0</v>
      </c>
      <c r="U8992" s="10">
        <f t="shared" si="282"/>
        <v>0</v>
      </c>
      <c r="V8992" s="20">
        <f t="shared" si="283"/>
        <v>0</v>
      </c>
    </row>
    <row r="8993" spans="1:22" outlineLevel="3" x14ac:dyDescent="0.35">
      <c r="H8993" s="14" t="s">
        <v>11554</v>
      </c>
      <c r="O8993" s="16"/>
      <c r="Q8993" s="18">
        <f>SUBTOTAL(9,Q8991:Q8992)</f>
        <v>21122.25</v>
      </c>
      <c r="R8993" s="18">
        <f>SUBTOTAL(9,R8991:R8992)</f>
        <v>0</v>
      </c>
      <c r="S8993" s="18">
        <f>SUBTOTAL(9,S8991:S8992)</f>
        <v>21122.25</v>
      </c>
      <c r="T8993" s="18">
        <f>SUBTOTAL(9,T8991:T8992)</f>
        <v>0</v>
      </c>
      <c r="U8993" s="10">
        <f t="shared" si="282"/>
        <v>0</v>
      </c>
      <c r="V8993" s="20">
        <f t="shared" si="283"/>
        <v>0</v>
      </c>
    </row>
    <row r="8994" spans="1:22" outlineLevel="2" x14ac:dyDescent="0.35">
      <c r="C8994" s="13" t="s">
        <v>11279</v>
      </c>
      <c r="O8994" s="16"/>
      <c r="Q8994" s="18">
        <f>SUBTOTAL(9,Q8991:Q8992)</f>
        <v>21122.25</v>
      </c>
      <c r="R8994" s="18">
        <f>SUBTOTAL(9,R8991:R8992)</f>
        <v>0</v>
      </c>
      <c r="S8994" s="18">
        <f>SUBTOTAL(9,S8991:S8992)</f>
        <v>21122.25</v>
      </c>
      <c r="T8994" s="18">
        <f>SUBTOTAL(9,T8991:T8992)</f>
        <v>0</v>
      </c>
      <c r="U8994" s="10">
        <f t="shared" si="282"/>
        <v>0</v>
      </c>
      <c r="V8994" s="20">
        <f t="shared" si="283"/>
        <v>0</v>
      </c>
    </row>
    <row r="8995" spans="1:22" outlineLevel="4" x14ac:dyDescent="0.35">
      <c r="A8995" s="6" t="s">
        <v>1200</v>
      </c>
      <c r="B8995" s="6" t="s">
        <v>1201</v>
      </c>
      <c r="C8995" s="12" t="s">
        <v>9704</v>
      </c>
      <c r="D8995" s="5" t="s">
        <v>9705</v>
      </c>
      <c r="E8995" s="6" t="s">
        <v>9705</v>
      </c>
      <c r="F8995" s="1" t="s">
        <v>4</v>
      </c>
      <c r="G8995" s="15" t="s">
        <v>1204</v>
      </c>
      <c r="H8995" s="1" t="s">
        <v>1206</v>
      </c>
      <c r="I8995" s="2" t="s">
        <v>1207</v>
      </c>
      <c r="J8995" s="6" t="s">
        <v>4</v>
      </c>
      <c r="K8995" s="6" t="s">
        <v>4</v>
      </c>
      <c r="L8995" s="6" t="s">
        <v>4</v>
      </c>
      <c r="M8995" s="6" t="s">
        <v>5</v>
      </c>
      <c r="N8995" s="6" t="s">
        <v>9706</v>
      </c>
      <c r="O8995" s="16">
        <v>44831</v>
      </c>
      <c r="P8995" s="6" t="s">
        <v>7</v>
      </c>
      <c r="Q8995" s="18">
        <v>36150.94</v>
      </c>
      <c r="R8995" s="18">
        <v>0</v>
      </c>
      <c r="S8995" s="18">
        <v>36150.94</v>
      </c>
      <c r="T8995" s="18">
        <v>0</v>
      </c>
      <c r="U8995" s="10">
        <f t="shared" si="282"/>
        <v>0</v>
      </c>
      <c r="V8995" s="20">
        <f t="shared" si="283"/>
        <v>0</v>
      </c>
    </row>
    <row r="8996" spans="1:22" outlineLevel="4" x14ac:dyDescent="0.35">
      <c r="A8996" s="6" t="s">
        <v>1200</v>
      </c>
      <c r="B8996" s="6" t="s">
        <v>1201</v>
      </c>
      <c r="C8996" s="12" t="s">
        <v>9704</v>
      </c>
      <c r="D8996" s="5" t="s">
        <v>9705</v>
      </c>
      <c r="E8996" s="6" t="s">
        <v>9705</v>
      </c>
      <c r="F8996" s="1" t="s">
        <v>4</v>
      </c>
      <c r="G8996" s="15" t="s">
        <v>1204</v>
      </c>
      <c r="H8996" s="1" t="s">
        <v>1206</v>
      </c>
      <c r="I8996" s="2" t="s">
        <v>1207</v>
      </c>
      <c r="J8996" s="6" t="s">
        <v>4</v>
      </c>
      <c r="K8996" s="6" t="s">
        <v>4</v>
      </c>
      <c r="L8996" s="6" t="s">
        <v>4</v>
      </c>
      <c r="M8996" s="6" t="s">
        <v>5</v>
      </c>
      <c r="N8996" s="6" t="s">
        <v>9707</v>
      </c>
      <c r="O8996" s="16">
        <v>44923</v>
      </c>
      <c r="P8996" s="6" t="s">
        <v>7</v>
      </c>
      <c r="Q8996" s="18">
        <v>36150.93</v>
      </c>
      <c r="R8996" s="18">
        <v>0</v>
      </c>
      <c r="S8996" s="18">
        <v>36150.93</v>
      </c>
      <c r="T8996" s="18">
        <v>0</v>
      </c>
      <c r="U8996" s="10">
        <f t="shared" si="282"/>
        <v>0</v>
      </c>
      <c r="V8996" s="20">
        <f t="shared" si="283"/>
        <v>0</v>
      </c>
    </row>
    <row r="8997" spans="1:22" outlineLevel="3" x14ac:dyDescent="0.35">
      <c r="H8997" s="14" t="s">
        <v>11554</v>
      </c>
      <c r="O8997" s="16"/>
      <c r="Q8997" s="18">
        <f>SUBTOTAL(9,Q8995:Q8996)</f>
        <v>72301.87</v>
      </c>
      <c r="R8997" s="18">
        <f>SUBTOTAL(9,R8995:R8996)</f>
        <v>0</v>
      </c>
      <c r="S8997" s="18">
        <f>SUBTOTAL(9,S8995:S8996)</f>
        <v>72301.87</v>
      </c>
      <c r="T8997" s="18">
        <f>SUBTOTAL(9,T8995:T8996)</f>
        <v>0</v>
      </c>
      <c r="U8997" s="10">
        <f t="shared" si="282"/>
        <v>0</v>
      </c>
      <c r="V8997" s="20">
        <f t="shared" si="283"/>
        <v>0</v>
      </c>
    </row>
    <row r="8998" spans="1:22" ht="29" outlineLevel="4" x14ac:dyDescent="0.35">
      <c r="A8998" s="6" t="s">
        <v>743</v>
      </c>
      <c r="B8998" s="6" t="s">
        <v>744</v>
      </c>
      <c r="C8998" s="12" t="s">
        <v>9704</v>
      </c>
      <c r="D8998" s="5" t="s">
        <v>9705</v>
      </c>
      <c r="E8998" s="6" t="s">
        <v>9708</v>
      </c>
      <c r="F8998" s="1" t="s">
        <v>13024</v>
      </c>
      <c r="G8998" s="15" t="s">
        <v>4</v>
      </c>
      <c r="H8998" s="1" t="s">
        <v>9711</v>
      </c>
      <c r="I8998" s="2" t="s">
        <v>9712</v>
      </c>
      <c r="J8998" s="6" t="s">
        <v>4</v>
      </c>
      <c r="K8998" s="6" t="s">
        <v>4</v>
      </c>
      <c r="L8998" s="6" t="s">
        <v>4</v>
      </c>
      <c r="M8998" s="6" t="s">
        <v>5</v>
      </c>
      <c r="N8998" s="6" t="s">
        <v>9709</v>
      </c>
      <c r="O8998" s="16">
        <v>44767</v>
      </c>
      <c r="P8998" s="6" t="s">
        <v>9710</v>
      </c>
      <c r="Q8998" s="18">
        <v>299412.25</v>
      </c>
      <c r="R8998" s="18">
        <v>299412.25</v>
      </c>
      <c r="S8998" s="18">
        <v>0</v>
      </c>
      <c r="T8998" s="18">
        <v>0</v>
      </c>
      <c r="U8998" s="10">
        <f t="shared" si="282"/>
        <v>0</v>
      </c>
      <c r="V8998" s="20">
        <f t="shared" si="283"/>
        <v>0</v>
      </c>
    </row>
    <row r="8999" spans="1:22" outlineLevel="3" x14ac:dyDescent="0.35">
      <c r="H8999" s="14" t="s">
        <v>12755</v>
      </c>
      <c r="O8999" s="16"/>
      <c r="Q8999" s="18">
        <f>SUBTOTAL(9,Q8998:Q8998)</f>
        <v>299412.25</v>
      </c>
      <c r="R8999" s="18">
        <f>SUBTOTAL(9,R8998:R8998)</f>
        <v>299412.25</v>
      </c>
      <c r="S8999" s="18">
        <f>SUBTOTAL(9,S8998:S8998)</f>
        <v>0</v>
      </c>
      <c r="T8999" s="18">
        <f>SUBTOTAL(9,T8998:T8998)</f>
        <v>0</v>
      </c>
      <c r="U8999" s="10">
        <f t="shared" si="282"/>
        <v>0</v>
      </c>
      <c r="V8999" s="20">
        <f t="shared" si="283"/>
        <v>0</v>
      </c>
    </row>
    <row r="9000" spans="1:22" outlineLevel="2" x14ac:dyDescent="0.35">
      <c r="C9000" s="13" t="s">
        <v>11280</v>
      </c>
      <c r="O9000" s="16"/>
      <c r="Q9000" s="18">
        <f>SUBTOTAL(9,Q8995:Q8998)</f>
        <v>371714.12</v>
      </c>
      <c r="R9000" s="18">
        <f>SUBTOTAL(9,R8995:R8998)</f>
        <v>299412.25</v>
      </c>
      <c r="S9000" s="18">
        <f>SUBTOTAL(9,S8995:S8998)</f>
        <v>72301.87</v>
      </c>
      <c r="T9000" s="18">
        <f>SUBTOTAL(9,T8995:T8998)</f>
        <v>0</v>
      </c>
      <c r="U9000" s="10">
        <f t="shared" si="282"/>
        <v>0</v>
      </c>
      <c r="V9000" s="20">
        <f t="shared" si="283"/>
        <v>0</v>
      </c>
    </row>
    <row r="9001" spans="1:22" outlineLevel="4" x14ac:dyDescent="0.35">
      <c r="A9001" s="6" t="s">
        <v>1200</v>
      </c>
      <c r="B9001" s="6" t="s">
        <v>1201</v>
      </c>
      <c r="C9001" s="12" t="s">
        <v>9713</v>
      </c>
      <c r="D9001" s="5" t="s">
        <v>9714</v>
      </c>
      <c r="E9001" s="6" t="s">
        <v>9714</v>
      </c>
      <c r="F9001" s="1" t="s">
        <v>4</v>
      </c>
      <c r="G9001" s="15" t="s">
        <v>1204</v>
      </c>
      <c r="H9001" s="1" t="s">
        <v>1206</v>
      </c>
      <c r="I9001" s="2" t="s">
        <v>1207</v>
      </c>
      <c r="J9001" s="6" t="s">
        <v>4</v>
      </c>
      <c r="K9001" s="6" t="s">
        <v>4</v>
      </c>
      <c r="L9001" s="6" t="s">
        <v>4</v>
      </c>
      <c r="M9001" s="6" t="s">
        <v>5</v>
      </c>
      <c r="N9001" s="6" t="s">
        <v>9715</v>
      </c>
      <c r="O9001" s="16">
        <v>44831</v>
      </c>
      <c r="P9001" s="6" t="s">
        <v>7</v>
      </c>
      <c r="Q9001" s="18">
        <v>47482.46</v>
      </c>
      <c r="R9001" s="18">
        <v>0</v>
      </c>
      <c r="S9001" s="18">
        <v>47482.46</v>
      </c>
      <c r="T9001" s="18">
        <v>0</v>
      </c>
      <c r="U9001" s="10">
        <f t="shared" si="282"/>
        <v>0</v>
      </c>
      <c r="V9001" s="20">
        <f t="shared" si="283"/>
        <v>0</v>
      </c>
    </row>
    <row r="9002" spans="1:22" outlineLevel="4" x14ac:dyDescent="0.35">
      <c r="A9002" s="6" t="s">
        <v>1200</v>
      </c>
      <c r="B9002" s="6" t="s">
        <v>1201</v>
      </c>
      <c r="C9002" s="12" t="s">
        <v>9713</v>
      </c>
      <c r="D9002" s="5" t="s">
        <v>9714</v>
      </c>
      <c r="E9002" s="6" t="s">
        <v>9714</v>
      </c>
      <c r="F9002" s="1" t="s">
        <v>4</v>
      </c>
      <c r="G9002" s="15" t="s">
        <v>1204</v>
      </c>
      <c r="H9002" s="1" t="s">
        <v>1206</v>
      </c>
      <c r="I9002" s="2" t="s">
        <v>1207</v>
      </c>
      <c r="J9002" s="6" t="s">
        <v>4</v>
      </c>
      <c r="K9002" s="6" t="s">
        <v>4</v>
      </c>
      <c r="L9002" s="6" t="s">
        <v>4</v>
      </c>
      <c r="M9002" s="6" t="s">
        <v>5</v>
      </c>
      <c r="N9002" s="6" t="s">
        <v>9716</v>
      </c>
      <c r="O9002" s="16">
        <v>44923</v>
      </c>
      <c r="P9002" s="6" t="s">
        <v>7</v>
      </c>
      <c r="Q9002" s="18">
        <v>47482.44</v>
      </c>
      <c r="R9002" s="18">
        <v>0</v>
      </c>
      <c r="S9002" s="18">
        <v>47482.44</v>
      </c>
      <c r="T9002" s="18">
        <v>0</v>
      </c>
      <c r="U9002" s="10">
        <f t="shared" si="282"/>
        <v>0</v>
      </c>
      <c r="V9002" s="20">
        <f t="shared" si="283"/>
        <v>0</v>
      </c>
    </row>
    <row r="9003" spans="1:22" outlineLevel="3" x14ac:dyDescent="0.35">
      <c r="H9003" s="14" t="s">
        <v>11554</v>
      </c>
      <c r="O9003" s="16"/>
      <c r="Q9003" s="18">
        <f>SUBTOTAL(9,Q9001:Q9002)</f>
        <v>94964.9</v>
      </c>
      <c r="R9003" s="18">
        <f>SUBTOTAL(9,R9001:R9002)</f>
        <v>0</v>
      </c>
      <c r="S9003" s="18">
        <f>SUBTOTAL(9,S9001:S9002)</f>
        <v>94964.9</v>
      </c>
      <c r="T9003" s="18">
        <f>SUBTOTAL(9,T9001:T9002)</f>
        <v>0</v>
      </c>
      <c r="U9003" s="10">
        <f t="shared" si="282"/>
        <v>0</v>
      </c>
      <c r="V9003" s="20">
        <f t="shared" si="283"/>
        <v>0</v>
      </c>
    </row>
    <row r="9004" spans="1:22" outlineLevel="2" x14ac:dyDescent="0.35">
      <c r="C9004" s="13" t="s">
        <v>11281</v>
      </c>
      <c r="O9004" s="16"/>
      <c r="Q9004" s="18">
        <f>SUBTOTAL(9,Q9001:Q9002)</f>
        <v>94964.9</v>
      </c>
      <c r="R9004" s="18">
        <f>SUBTOTAL(9,R9001:R9002)</f>
        <v>0</v>
      </c>
      <c r="S9004" s="18">
        <f>SUBTOTAL(9,S9001:S9002)</f>
        <v>94964.9</v>
      </c>
      <c r="T9004" s="18">
        <f>SUBTOTAL(9,T9001:T9002)</f>
        <v>0</v>
      </c>
      <c r="U9004" s="10">
        <f t="shared" si="282"/>
        <v>0</v>
      </c>
      <c r="V9004" s="20">
        <f t="shared" si="283"/>
        <v>0</v>
      </c>
    </row>
    <row r="9005" spans="1:22" outlineLevel="4" x14ac:dyDescent="0.35">
      <c r="A9005" s="6" t="s">
        <v>1200</v>
      </c>
      <c r="B9005" s="6" t="s">
        <v>1201</v>
      </c>
      <c r="C9005" s="12" t="s">
        <v>9717</v>
      </c>
      <c r="D9005" s="5" t="s">
        <v>9718</v>
      </c>
      <c r="E9005" s="6" t="s">
        <v>9718</v>
      </c>
      <c r="F9005" s="1" t="s">
        <v>4</v>
      </c>
      <c r="G9005" s="15" t="s">
        <v>1204</v>
      </c>
      <c r="H9005" s="1" t="s">
        <v>1206</v>
      </c>
      <c r="I9005" s="2" t="s">
        <v>1207</v>
      </c>
      <c r="J9005" s="6" t="s">
        <v>4</v>
      </c>
      <c r="K9005" s="6" t="s">
        <v>4</v>
      </c>
      <c r="L9005" s="6" t="s">
        <v>4</v>
      </c>
      <c r="M9005" s="6" t="s">
        <v>5</v>
      </c>
      <c r="N9005" s="6" t="s">
        <v>9719</v>
      </c>
      <c r="O9005" s="16">
        <v>44831</v>
      </c>
      <c r="P9005" s="6" t="s">
        <v>7</v>
      </c>
      <c r="Q9005" s="18">
        <v>21077.34</v>
      </c>
      <c r="R9005" s="18">
        <v>0</v>
      </c>
      <c r="S9005" s="18">
        <v>21077.34</v>
      </c>
      <c r="T9005" s="18">
        <v>0</v>
      </c>
      <c r="U9005" s="10">
        <f t="shared" si="282"/>
        <v>0</v>
      </c>
      <c r="V9005" s="20">
        <f t="shared" si="283"/>
        <v>0</v>
      </c>
    </row>
    <row r="9006" spans="1:22" outlineLevel="4" x14ac:dyDescent="0.35">
      <c r="A9006" s="6" t="s">
        <v>1200</v>
      </c>
      <c r="B9006" s="6" t="s">
        <v>1201</v>
      </c>
      <c r="C9006" s="12" t="s">
        <v>9717</v>
      </c>
      <c r="D9006" s="5" t="s">
        <v>9718</v>
      </c>
      <c r="E9006" s="6" t="s">
        <v>9718</v>
      </c>
      <c r="F9006" s="1" t="s">
        <v>4</v>
      </c>
      <c r="G9006" s="15" t="s">
        <v>1204</v>
      </c>
      <c r="H9006" s="1" t="s">
        <v>1206</v>
      </c>
      <c r="I9006" s="2" t="s">
        <v>1207</v>
      </c>
      <c r="J9006" s="6" t="s">
        <v>4</v>
      </c>
      <c r="K9006" s="6" t="s">
        <v>4</v>
      </c>
      <c r="L9006" s="6" t="s">
        <v>4</v>
      </c>
      <c r="M9006" s="6" t="s">
        <v>5</v>
      </c>
      <c r="N9006" s="6" t="s">
        <v>9720</v>
      </c>
      <c r="O9006" s="16">
        <v>44923</v>
      </c>
      <c r="P9006" s="6" t="s">
        <v>7</v>
      </c>
      <c r="Q9006" s="18">
        <v>21077.33</v>
      </c>
      <c r="R9006" s="18">
        <v>0</v>
      </c>
      <c r="S9006" s="18">
        <v>21077.33</v>
      </c>
      <c r="T9006" s="18">
        <v>0</v>
      </c>
      <c r="U9006" s="10">
        <f t="shared" si="282"/>
        <v>0</v>
      </c>
      <c r="V9006" s="20">
        <f t="shared" si="283"/>
        <v>0</v>
      </c>
    </row>
    <row r="9007" spans="1:22" outlineLevel="3" x14ac:dyDescent="0.35">
      <c r="H9007" s="14" t="s">
        <v>11554</v>
      </c>
      <c r="O9007" s="16"/>
      <c r="Q9007" s="18">
        <f>SUBTOTAL(9,Q9005:Q9006)</f>
        <v>42154.67</v>
      </c>
      <c r="R9007" s="18">
        <f>SUBTOTAL(9,R9005:R9006)</f>
        <v>0</v>
      </c>
      <c r="S9007" s="18">
        <f>SUBTOTAL(9,S9005:S9006)</f>
        <v>42154.67</v>
      </c>
      <c r="T9007" s="18">
        <f>SUBTOTAL(9,T9005:T9006)</f>
        <v>0</v>
      </c>
      <c r="U9007" s="10">
        <f t="shared" si="282"/>
        <v>0</v>
      </c>
      <c r="V9007" s="20">
        <f t="shared" si="283"/>
        <v>0</v>
      </c>
    </row>
    <row r="9008" spans="1:22" outlineLevel="2" x14ac:dyDescent="0.35">
      <c r="C9008" s="13" t="s">
        <v>11282</v>
      </c>
      <c r="O9008" s="16"/>
      <c r="Q9008" s="18">
        <f>SUBTOTAL(9,Q9005:Q9006)</f>
        <v>42154.67</v>
      </c>
      <c r="R9008" s="18">
        <f>SUBTOTAL(9,R9005:R9006)</f>
        <v>0</v>
      </c>
      <c r="S9008" s="18">
        <f>SUBTOTAL(9,S9005:S9006)</f>
        <v>42154.67</v>
      </c>
      <c r="T9008" s="18">
        <f>SUBTOTAL(9,T9005:T9006)</f>
        <v>0</v>
      </c>
      <c r="U9008" s="10">
        <f t="shared" si="282"/>
        <v>0</v>
      </c>
      <c r="V9008" s="20">
        <f t="shared" si="283"/>
        <v>0</v>
      </c>
    </row>
    <row r="9009" spans="1:22" outlineLevel="4" x14ac:dyDescent="0.35">
      <c r="A9009" s="6" t="s">
        <v>1200</v>
      </c>
      <c r="B9009" s="6" t="s">
        <v>1201</v>
      </c>
      <c r="C9009" s="12" t="s">
        <v>9721</v>
      </c>
      <c r="D9009" s="5" t="s">
        <v>9722</v>
      </c>
      <c r="E9009" s="6" t="s">
        <v>9722</v>
      </c>
      <c r="F9009" s="1" t="s">
        <v>4</v>
      </c>
      <c r="G9009" s="15" t="s">
        <v>1204</v>
      </c>
      <c r="H9009" s="1" t="s">
        <v>1206</v>
      </c>
      <c r="I9009" s="2" t="s">
        <v>1207</v>
      </c>
      <c r="J9009" s="6" t="s">
        <v>4</v>
      </c>
      <c r="K9009" s="6" t="s">
        <v>4</v>
      </c>
      <c r="L9009" s="6" t="s">
        <v>4</v>
      </c>
      <c r="M9009" s="6" t="s">
        <v>5</v>
      </c>
      <c r="N9009" s="6" t="s">
        <v>9723</v>
      </c>
      <c r="O9009" s="16">
        <v>44831</v>
      </c>
      <c r="P9009" s="6" t="s">
        <v>7</v>
      </c>
      <c r="Q9009" s="18">
        <v>30711.15</v>
      </c>
      <c r="R9009" s="18">
        <v>0</v>
      </c>
      <c r="S9009" s="18">
        <v>30711.15</v>
      </c>
      <c r="T9009" s="18">
        <v>0</v>
      </c>
      <c r="U9009" s="10">
        <f t="shared" si="282"/>
        <v>0</v>
      </c>
      <c r="V9009" s="20">
        <f t="shared" si="283"/>
        <v>0</v>
      </c>
    </row>
    <row r="9010" spans="1:22" outlineLevel="4" x14ac:dyDescent="0.35">
      <c r="A9010" s="6" t="s">
        <v>1200</v>
      </c>
      <c r="B9010" s="6" t="s">
        <v>1201</v>
      </c>
      <c r="C9010" s="12" t="s">
        <v>9721</v>
      </c>
      <c r="D9010" s="5" t="s">
        <v>9722</v>
      </c>
      <c r="E9010" s="6" t="s">
        <v>9722</v>
      </c>
      <c r="F9010" s="1" t="s">
        <v>4</v>
      </c>
      <c r="G9010" s="15" t="s">
        <v>1204</v>
      </c>
      <c r="H9010" s="1" t="s">
        <v>1206</v>
      </c>
      <c r="I9010" s="2" t="s">
        <v>1207</v>
      </c>
      <c r="J9010" s="6" t="s">
        <v>4</v>
      </c>
      <c r="K9010" s="6" t="s">
        <v>4</v>
      </c>
      <c r="L9010" s="6" t="s">
        <v>4</v>
      </c>
      <c r="M9010" s="6" t="s">
        <v>5</v>
      </c>
      <c r="N9010" s="6" t="s">
        <v>9724</v>
      </c>
      <c r="O9010" s="16">
        <v>44923</v>
      </c>
      <c r="P9010" s="6" t="s">
        <v>7</v>
      </c>
      <c r="Q9010" s="18">
        <v>30711.14</v>
      </c>
      <c r="R9010" s="18">
        <v>0</v>
      </c>
      <c r="S9010" s="18">
        <v>30711.14</v>
      </c>
      <c r="T9010" s="18">
        <v>0</v>
      </c>
      <c r="U9010" s="10">
        <f t="shared" si="282"/>
        <v>0</v>
      </c>
      <c r="V9010" s="20">
        <f t="shared" si="283"/>
        <v>0</v>
      </c>
    </row>
    <row r="9011" spans="1:22" outlineLevel="3" x14ac:dyDescent="0.35">
      <c r="H9011" s="14" t="s">
        <v>11554</v>
      </c>
      <c r="O9011" s="16"/>
      <c r="Q9011" s="18">
        <f>SUBTOTAL(9,Q9009:Q9010)</f>
        <v>61422.29</v>
      </c>
      <c r="R9011" s="18">
        <f>SUBTOTAL(9,R9009:R9010)</f>
        <v>0</v>
      </c>
      <c r="S9011" s="18">
        <f>SUBTOTAL(9,S9009:S9010)</f>
        <v>61422.29</v>
      </c>
      <c r="T9011" s="18">
        <f>SUBTOTAL(9,T9009:T9010)</f>
        <v>0</v>
      </c>
      <c r="U9011" s="10">
        <f t="shared" si="282"/>
        <v>0</v>
      </c>
      <c r="V9011" s="20">
        <f t="shared" si="283"/>
        <v>0</v>
      </c>
    </row>
    <row r="9012" spans="1:22" ht="29" outlineLevel="4" x14ac:dyDescent="0.35">
      <c r="A9012" s="6" t="s">
        <v>743</v>
      </c>
      <c r="B9012" s="6" t="s">
        <v>744</v>
      </c>
      <c r="C9012" s="12" t="s">
        <v>9721</v>
      </c>
      <c r="D9012" s="5" t="s">
        <v>9725</v>
      </c>
      <c r="E9012" s="6" t="s">
        <v>9725</v>
      </c>
      <c r="F9012" s="1" t="s">
        <v>13024</v>
      </c>
      <c r="G9012" s="15" t="s">
        <v>13153</v>
      </c>
      <c r="H9012" s="1" t="s">
        <v>9728</v>
      </c>
      <c r="I9012" s="2" t="s">
        <v>9729</v>
      </c>
      <c r="J9012" s="6" t="s">
        <v>4</v>
      </c>
      <c r="K9012" s="6" t="s">
        <v>4</v>
      </c>
      <c r="L9012" s="6" t="s">
        <v>4</v>
      </c>
      <c r="M9012" s="6" t="s">
        <v>5</v>
      </c>
      <c r="N9012" s="6" t="s">
        <v>9726</v>
      </c>
      <c r="O9012" s="16">
        <v>44810</v>
      </c>
      <c r="P9012" s="6" t="s">
        <v>9727</v>
      </c>
      <c r="Q9012" s="18">
        <v>6056</v>
      </c>
      <c r="R9012" s="18">
        <v>6056</v>
      </c>
      <c r="S9012" s="18">
        <v>0</v>
      </c>
      <c r="T9012" s="18">
        <v>0</v>
      </c>
      <c r="U9012" s="10">
        <f t="shared" si="282"/>
        <v>0</v>
      </c>
      <c r="V9012" s="20">
        <f t="shared" si="283"/>
        <v>0</v>
      </c>
    </row>
    <row r="9013" spans="1:22" ht="29" outlineLevel="4" x14ac:dyDescent="0.35">
      <c r="A9013" s="6" t="s">
        <v>743</v>
      </c>
      <c r="B9013" s="6" t="s">
        <v>744</v>
      </c>
      <c r="C9013" s="12" t="s">
        <v>9721</v>
      </c>
      <c r="D9013" s="5" t="s">
        <v>9725</v>
      </c>
      <c r="E9013" s="6" t="s">
        <v>9725</v>
      </c>
      <c r="F9013" s="1" t="s">
        <v>13024</v>
      </c>
      <c r="G9013" s="15" t="s">
        <v>4</v>
      </c>
      <c r="H9013" s="1" t="s">
        <v>9728</v>
      </c>
      <c r="I9013" s="2" t="s">
        <v>9729</v>
      </c>
      <c r="J9013" s="6" t="s">
        <v>4</v>
      </c>
      <c r="K9013" s="6" t="s">
        <v>4</v>
      </c>
      <c r="L9013" s="6" t="s">
        <v>4</v>
      </c>
      <c r="M9013" s="6" t="s">
        <v>5</v>
      </c>
      <c r="N9013" s="6" t="s">
        <v>9730</v>
      </c>
      <c r="O9013" s="16">
        <v>44826</v>
      </c>
      <c r="P9013" s="6" t="s">
        <v>7</v>
      </c>
      <c r="Q9013" s="18">
        <v>14987.2</v>
      </c>
      <c r="R9013" s="18">
        <v>14987.2</v>
      </c>
      <c r="S9013" s="18">
        <v>0</v>
      </c>
      <c r="T9013" s="18">
        <v>0</v>
      </c>
      <c r="U9013" s="10">
        <f t="shared" si="282"/>
        <v>0</v>
      </c>
      <c r="V9013" s="20">
        <f t="shared" si="283"/>
        <v>0</v>
      </c>
    </row>
    <row r="9014" spans="1:22" ht="29" outlineLevel="4" x14ac:dyDescent="0.35">
      <c r="A9014" s="6" t="s">
        <v>743</v>
      </c>
      <c r="B9014" s="6" t="s">
        <v>744</v>
      </c>
      <c r="C9014" s="12" t="s">
        <v>9721</v>
      </c>
      <c r="D9014" s="5" t="s">
        <v>9725</v>
      </c>
      <c r="E9014" s="6" t="s">
        <v>9725</v>
      </c>
      <c r="F9014" s="1" t="s">
        <v>13024</v>
      </c>
      <c r="G9014" s="15" t="s">
        <v>4</v>
      </c>
      <c r="H9014" s="1" t="s">
        <v>9728</v>
      </c>
      <c r="I9014" s="2" t="s">
        <v>9729</v>
      </c>
      <c r="J9014" s="6" t="s">
        <v>4</v>
      </c>
      <c r="K9014" s="6" t="s">
        <v>4</v>
      </c>
      <c r="L9014" s="6" t="s">
        <v>4</v>
      </c>
      <c r="M9014" s="6" t="s">
        <v>5</v>
      </c>
      <c r="N9014" s="6" t="s">
        <v>9731</v>
      </c>
      <c r="O9014" s="16">
        <v>44831</v>
      </c>
      <c r="P9014" s="6" t="s">
        <v>7</v>
      </c>
      <c r="Q9014" s="18">
        <v>1295.5</v>
      </c>
      <c r="R9014" s="18">
        <v>1295.5</v>
      </c>
      <c r="S9014" s="18">
        <v>0</v>
      </c>
      <c r="T9014" s="18">
        <v>0</v>
      </c>
      <c r="U9014" s="10">
        <f t="shared" si="282"/>
        <v>0</v>
      </c>
      <c r="V9014" s="20">
        <f t="shared" si="283"/>
        <v>0</v>
      </c>
    </row>
    <row r="9015" spans="1:22" ht="29" outlineLevel="4" x14ac:dyDescent="0.35">
      <c r="A9015" s="6" t="s">
        <v>743</v>
      </c>
      <c r="B9015" s="6" t="s">
        <v>744</v>
      </c>
      <c r="C9015" s="12" t="s">
        <v>9721</v>
      </c>
      <c r="D9015" s="5" t="s">
        <v>9725</v>
      </c>
      <c r="E9015" s="6" t="s">
        <v>9725</v>
      </c>
      <c r="F9015" s="1" t="s">
        <v>13024</v>
      </c>
      <c r="G9015" s="15" t="s">
        <v>4</v>
      </c>
      <c r="H9015" s="1" t="s">
        <v>9728</v>
      </c>
      <c r="I9015" s="2" t="s">
        <v>9729</v>
      </c>
      <c r="J9015" s="6" t="s">
        <v>4</v>
      </c>
      <c r="K9015" s="6" t="s">
        <v>4</v>
      </c>
      <c r="L9015" s="6" t="s">
        <v>4</v>
      </c>
      <c r="M9015" s="6" t="s">
        <v>5</v>
      </c>
      <c r="N9015" s="6" t="s">
        <v>9732</v>
      </c>
      <c r="O9015" s="16">
        <v>44963</v>
      </c>
      <c r="P9015" s="6" t="s">
        <v>7</v>
      </c>
      <c r="Q9015" s="18">
        <v>318099.15999999997</v>
      </c>
      <c r="R9015" s="18">
        <v>318099.15999999997</v>
      </c>
      <c r="S9015" s="18">
        <v>0</v>
      </c>
      <c r="T9015" s="18">
        <v>0</v>
      </c>
      <c r="U9015" s="10">
        <f t="shared" si="282"/>
        <v>0</v>
      </c>
      <c r="V9015" s="20">
        <f t="shared" si="283"/>
        <v>0</v>
      </c>
    </row>
    <row r="9016" spans="1:22" ht="29" outlineLevel="4" x14ac:dyDescent="0.35">
      <c r="A9016" s="6" t="s">
        <v>743</v>
      </c>
      <c r="B9016" s="6" t="s">
        <v>744</v>
      </c>
      <c r="C9016" s="12" t="s">
        <v>9721</v>
      </c>
      <c r="D9016" s="5" t="s">
        <v>9725</v>
      </c>
      <c r="E9016" s="6" t="s">
        <v>9725</v>
      </c>
      <c r="F9016" s="1" t="s">
        <v>13024</v>
      </c>
      <c r="G9016" s="15" t="s">
        <v>4</v>
      </c>
      <c r="H9016" s="1" t="s">
        <v>9728</v>
      </c>
      <c r="I9016" s="2" t="s">
        <v>9729</v>
      </c>
      <c r="J9016" s="6" t="s">
        <v>4</v>
      </c>
      <c r="K9016" s="6" t="s">
        <v>4</v>
      </c>
      <c r="L9016" s="6" t="s">
        <v>4</v>
      </c>
      <c r="M9016" s="6" t="s">
        <v>5</v>
      </c>
      <c r="N9016" s="6" t="s">
        <v>9733</v>
      </c>
      <c r="O9016" s="16">
        <v>45030</v>
      </c>
      <c r="P9016" s="6" t="s">
        <v>7</v>
      </c>
      <c r="Q9016" s="18">
        <v>207378.37</v>
      </c>
      <c r="R9016" s="18">
        <v>207378.37</v>
      </c>
      <c r="S9016" s="18">
        <v>0</v>
      </c>
      <c r="T9016" s="18">
        <v>0</v>
      </c>
      <c r="U9016" s="10">
        <f t="shared" si="282"/>
        <v>0</v>
      </c>
      <c r="V9016" s="20">
        <f t="shared" si="283"/>
        <v>0</v>
      </c>
    </row>
    <row r="9017" spans="1:22" ht="29" outlineLevel="4" x14ac:dyDescent="0.35">
      <c r="A9017" s="6" t="s">
        <v>743</v>
      </c>
      <c r="B9017" s="6" t="s">
        <v>744</v>
      </c>
      <c r="C9017" s="12" t="s">
        <v>9721</v>
      </c>
      <c r="D9017" s="5" t="s">
        <v>9725</v>
      </c>
      <c r="E9017" s="6" t="s">
        <v>9725</v>
      </c>
      <c r="F9017" s="1" t="s">
        <v>13024</v>
      </c>
      <c r="G9017" s="15" t="s">
        <v>4</v>
      </c>
      <c r="H9017" s="1" t="s">
        <v>9728</v>
      </c>
      <c r="I9017" s="2" t="s">
        <v>9729</v>
      </c>
      <c r="J9017" s="6" t="s">
        <v>4</v>
      </c>
      <c r="K9017" s="6" t="s">
        <v>4</v>
      </c>
      <c r="L9017" s="6" t="s">
        <v>4</v>
      </c>
      <c r="M9017" s="6" t="s">
        <v>5</v>
      </c>
      <c r="N9017" s="6" t="s">
        <v>9734</v>
      </c>
      <c r="O9017" s="16">
        <v>45107</v>
      </c>
      <c r="P9017" s="6" t="s">
        <v>7</v>
      </c>
      <c r="Q9017" s="18">
        <v>497165.9</v>
      </c>
      <c r="R9017" s="18">
        <v>497165.9</v>
      </c>
      <c r="S9017" s="18">
        <v>0</v>
      </c>
      <c r="T9017" s="18">
        <v>0</v>
      </c>
      <c r="U9017" s="10">
        <f t="shared" si="282"/>
        <v>0</v>
      </c>
      <c r="V9017" s="20">
        <f t="shared" si="283"/>
        <v>0</v>
      </c>
    </row>
    <row r="9018" spans="1:22" outlineLevel="3" x14ac:dyDescent="0.35">
      <c r="H9018" s="14" t="s">
        <v>12756</v>
      </c>
      <c r="O9018" s="16"/>
      <c r="Q9018" s="18">
        <f>SUBTOTAL(9,Q9012:Q9017)</f>
        <v>1044982.13</v>
      </c>
      <c r="R9018" s="18">
        <f>SUBTOTAL(9,R9012:R9017)</f>
        <v>1044982.13</v>
      </c>
      <c r="S9018" s="18">
        <f>SUBTOTAL(9,S9012:S9017)</f>
        <v>0</v>
      </c>
      <c r="T9018" s="18">
        <f>SUBTOTAL(9,T9012:T9017)</f>
        <v>0</v>
      </c>
      <c r="U9018" s="10">
        <f t="shared" si="282"/>
        <v>0</v>
      </c>
      <c r="V9018" s="20">
        <f t="shared" si="283"/>
        <v>0</v>
      </c>
    </row>
    <row r="9019" spans="1:22" outlineLevel="2" x14ac:dyDescent="0.35">
      <c r="C9019" s="13" t="s">
        <v>11283</v>
      </c>
      <c r="O9019" s="16"/>
      <c r="Q9019" s="18">
        <f>SUBTOTAL(9,Q9009:Q9017)</f>
        <v>1106404.42</v>
      </c>
      <c r="R9019" s="18">
        <f>SUBTOTAL(9,R9009:R9017)</f>
        <v>1044982.13</v>
      </c>
      <c r="S9019" s="18">
        <f>SUBTOTAL(9,S9009:S9017)</f>
        <v>61422.29</v>
      </c>
      <c r="T9019" s="18">
        <f>SUBTOTAL(9,T9009:T9017)</f>
        <v>0</v>
      </c>
      <c r="U9019" s="10">
        <f t="shared" si="282"/>
        <v>-8.0035533756017685E-11</v>
      </c>
      <c r="V9019" s="20">
        <f t="shared" si="283"/>
        <v>-8.0035533756017685E-11</v>
      </c>
    </row>
    <row r="9020" spans="1:22" outlineLevel="4" x14ac:dyDescent="0.35">
      <c r="A9020" s="6" t="s">
        <v>1200</v>
      </c>
      <c r="B9020" s="6" t="s">
        <v>1201</v>
      </c>
      <c r="C9020" s="12" t="s">
        <v>9735</v>
      </c>
      <c r="D9020" s="5" t="s">
        <v>9736</v>
      </c>
      <c r="E9020" s="6" t="s">
        <v>9736</v>
      </c>
      <c r="F9020" s="1" t="s">
        <v>4</v>
      </c>
      <c r="G9020" s="15" t="s">
        <v>1204</v>
      </c>
      <c r="H9020" s="1" t="s">
        <v>1206</v>
      </c>
      <c r="I9020" s="2" t="s">
        <v>1207</v>
      </c>
      <c r="J9020" s="6" t="s">
        <v>4</v>
      </c>
      <c r="K9020" s="6" t="s">
        <v>4</v>
      </c>
      <c r="L9020" s="6" t="s">
        <v>4</v>
      </c>
      <c r="M9020" s="6" t="s">
        <v>5</v>
      </c>
      <c r="N9020" s="6" t="s">
        <v>9737</v>
      </c>
      <c r="O9020" s="16">
        <v>44831</v>
      </c>
      <c r="P9020" s="6" t="s">
        <v>7</v>
      </c>
      <c r="Q9020" s="18">
        <v>106410.19</v>
      </c>
      <c r="R9020" s="18">
        <v>0</v>
      </c>
      <c r="S9020" s="18">
        <v>106410.19</v>
      </c>
      <c r="T9020" s="18">
        <v>0</v>
      </c>
      <c r="U9020" s="10">
        <f t="shared" si="282"/>
        <v>0</v>
      </c>
      <c r="V9020" s="20">
        <f t="shared" si="283"/>
        <v>0</v>
      </c>
    </row>
    <row r="9021" spans="1:22" outlineLevel="4" x14ac:dyDescent="0.35">
      <c r="A9021" s="6" t="s">
        <v>1200</v>
      </c>
      <c r="B9021" s="6" t="s">
        <v>1201</v>
      </c>
      <c r="C9021" s="12" t="s">
        <v>9735</v>
      </c>
      <c r="D9021" s="5" t="s">
        <v>9736</v>
      </c>
      <c r="E9021" s="6" t="s">
        <v>9736</v>
      </c>
      <c r="F9021" s="1" t="s">
        <v>4</v>
      </c>
      <c r="G9021" s="15" t="s">
        <v>1204</v>
      </c>
      <c r="H9021" s="1" t="s">
        <v>1206</v>
      </c>
      <c r="I9021" s="2" t="s">
        <v>1207</v>
      </c>
      <c r="J9021" s="6" t="s">
        <v>4</v>
      </c>
      <c r="K9021" s="6" t="s">
        <v>4</v>
      </c>
      <c r="L9021" s="6" t="s">
        <v>4</v>
      </c>
      <c r="M9021" s="6" t="s">
        <v>5</v>
      </c>
      <c r="N9021" s="6" t="s">
        <v>9738</v>
      </c>
      <c r="O9021" s="16">
        <v>44923</v>
      </c>
      <c r="P9021" s="6" t="s">
        <v>7</v>
      </c>
      <c r="Q9021" s="18">
        <v>106410.19</v>
      </c>
      <c r="R9021" s="18">
        <v>0</v>
      </c>
      <c r="S9021" s="18">
        <v>106410.19</v>
      </c>
      <c r="T9021" s="18">
        <v>0</v>
      </c>
      <c r="U9021" s="10">
        <f t="shared" si="282"/>
        <v>0</v>
      </c>
      <c r="V9021" s="20">
        <f t="shared" si="283"/>
        <v>0</v>
      </c>
    </row>
    <row r="9022" spans="1:22" outlineLevel="3" x14ac:dyDescent="0.35">
      <c r="H9022" s="14" t="s">
        <v>11554</v>
      </c>
      <c r="O9022" s="16"/>
      <c r="Q9022" s="18">
        <f>SUBTOTAL(9,Q9020:Q9021)</f>
        <v>212820.38</v>
      </c>
      <c r="R9022" s="18">
        <f>SUBTOTAL(9,R9020:R9021)</f>
        <v>0</v>
      </c>
      <c r="S9022" s="18">
        <f>SUBTOTAL(9,S9020:S9021)</f>
        <v>212820.38</v>
      </c>
      <c r="T9022" s="18">
        <f>SUBTOTAL(9,T9020:T9021)</f>
        <v>0</v>
      </c>
      <c r="U9022" s="10">
        <f t="shared" si="282"/>
        <v>0</v>
      </c>
      <c r="V9022" s="20">
        <f t="shared" si="283"/>
        <v>0</v>
      </c>
    </row>
    <row r="9023" spans="1:22" ht="43.5" outlineLevel="4" x14ac:dyDescent="0.35">
      <c r="A9023" s="6" t="s">
        <v>743</v>
      </c>
      <c r="B9023" s="6" t="s">
        <v>744</v>
      </c>
      <c r="C9023" s="12" t="s">
        <v>9735</v>
      </c>
      <c r="D9023" s="5" t="s">
        <v>9739</v>
      </c>
      <c r="E9023" s="6" t="s">
        <v>9739</v>
      </c>
      <c r="F9023" s="1" t="s">
        <v>13024</v>
      </c>
      <c r="G9023" s="15" t="s">
        <v>4</v>
      </c>
      <c r="H9023" s="1" t="s">
        <v>9742</v>
      </c>
      <c r="I9023" s="2" t="s">
        <v>9743</v>
      </c>
      <c r="J9023" s="6" t="s">
        <v>4</v>
      </c>
      <c r="K9023" s="6" t="s">
        <v>4</v>
      </c>
      <c r="L9023" s="6" t="s">
        <v>4</v>
      </c>
      <c r="M9023" s="6" t="s">
        <v>5</v>
      </c>
      <c r="N9023" s="6" t="s">
        <v>9740</v>
      </c>
      <c r="O9023" s="16">
        <v>44998</v>
      </c>
      <c r="P9023" s="6" t="s">
        <v>9741</v>
      </c>
      <c r="Q9023" s="18">
        <v>42398.38</v>
      </c>
      <c r="R9023" s="18">
        <v>42398.38</v>
      </c>
      <c r="S9023" s="18">
        <v>0</v>
      </c>
      <c r="T9023" s="18">
        <v>0</v>
      </c>
      <c r="U9023" s="10">
        <f t="shared" si="282"/>
        <v>0</v>
      </c>
      <c r="V9023" s="20">
        <f t="shared" si="283"/>
        <v>0</v>
      </c>
    </row>
    <row r="9024" spans="1:22" outlineLevel="3" x14ac:dyDescent="0.35">
      <c r="H9024" s="14" t="s">
        <v>12757</v>
      </c>
      <c r="O9024" s="16"/>
      <c r="Q9024" s="18">
        <f>SUBTOTAL(9,Q9023:Q9023)</f>
        <v>42398.38</v>
      </c>
      <c r="R9024" s="18">
        <f>SUBTOTAL(9,R9023:R9023)</f>
        <v>42398.38</v>
      </c>
      <c r="S9024" s="18">
        <f>SUBTOTAL(9,S9023:S9023)</f>
        <v>0</v>
      </c>
      <c r="T9024" s="18">
        <f>SUBTOTAL(9,T9023:T9023)</f>
        <v>0</v>
      </c>
      <c r="U9024" s="10">
        <f t="shared" si="282"/>
        <v>0</v>
      </c>
      <c r="V9024" s="20">
        <f t="shared" si="283"/>
        <v>0</v>
      </c>
    </row>
    <row r="9025" spans="1:22" outlineLevel="4" x14ac:dyDescent="0.35">
      <c r="A9025" s="6" t="s">
        <v>566</v>
      </c>
      <c r="B9025" s="6" t="s">
        <v>567</v>
      </c>
      <c r="C9025" s="12" t="s">
        <v>9735</v>
      </c>
      <c r="D9025" s="5" t="s">
        <v>9744</v>
      </c>
      <c r="E9025" s="6" t="s">
        <v>9744</v>
      </c>
      <c r="F9025" s="1" t="s">
        <v>573</v>
      </c>
      <c r="G9025" s="15" t="s">
        <v>4</v>
      </c>
      <c r="H9025" s="1" t="s">
        <v>9746</v>
      </c>
      <c r="I9025" s="2" t="s">
        <v>9747</v>
      </c>
      <c r="J9025" s="6" t="s">
        <v>4</v>
      </c>
      <c r="K9025" s="6" t="s">
        <v>4</v>
      </c>
      <c r="L9025" s="6" t="s">
        <v>4</v>
      </c>
      <c r="M9025" s="6" t="s">
        <v>5</v>
      </c>
      <c r="N9025" s="6" t="s">
        <v>9745</v>
      </c>
      <c r="O9025" s="16">
        <v>45070</v>
      </c>
      <c r="P9025" s="6" t="s">
        <v>7</v>
      </c>
      <c r="Q9025" s="18">
        <v>16277.06</v>
      </c>
      <c r="R9025" s="18">
        <v>16277.06</v>
      </c>
      <c r="S9025" s="18">
        <v>0</v>
      </c>
      <c r="T9025" s="18">
        <v>0</v>
      </c>
      <c r="U9025" s="10">
        <f t="shared" si="282"/>
        <v>0</v>
      </c>
      <c r="V9025" s="20">
        <f t="shared" si="283"/>
        <v>0</v>
      </c>
    </row>
    <row r="9026" spans="1:22" outlineLevel="4" x14ac:dyDescent="0.35">
      <c r="A9026" s="6" t="s">
        <v>566</v>
      </c>
      <c r="B9026" s="6" t="s">
        <v>567</v>
      </c>
      <c r="C9026" s="12" t="s">
        <v>9735</v>
      </c>
      <c r="D9026" s="5" t="s">
        <v>9744</v>
      </c>
      <c r="E9026" s="6" t="s">
        <v>9744</v>
      </c>
      <c r="F9026" s="1" t="s">
        <v>573</v>
      </c>
      <c r="G9026" s="15" t="s">
        <v>4</v>
      </c>
      <c r="H9026" s="1" t="s">
        <v>9746</v>
      </c>
      <c r="I9026" s="2" t="s">
        <v>9747</v>
      </c>
      <c r="J9026" s="6" t="s">
        <v>4</v>
      </c>
      <c r="K9026" s="6" t="s">
        <v>4</v>
      </c>
      <c r="L9026" s="6" t="s">
        <v>4</v>
      </c>
      <c r="M9026" s="6" t="s">
        <v>5</v>
      </c>
      <c r="N9026" s="6" t="s">
        <v>9748</v>
      </c>
      <c r="O9026" s="16">
        <v>45097</v>
      </c>
      <c r="P9026" s="6" t="s">
        <v>7</v>
      </c>
      <c r="Q9026" s="18">
        <v>35016.6</v>
      </c>
      <c r="R9026" s="18">
        <v>35016.6</v>
      </c>
      <c r="S9026" s="18">
        <v>0</v>
      </c>
      <c r="T9026" s="18">
        <v>0</v>
      </c>
      <c r="U9026" s="10">
        <f t="shared" si="282"/>
        <v>0</v>
      </c>
      <c r="V9026" s="20">
        <f t="shared" si="283"/>
        <v>0</v>
      </c>
    </row>
    <row r="9027" spans="1:22" outlineLevel="3" x14ac:dyDescent="0.35">
      <c r="H9027" s="14" t="s">
        <v>12758</v>
      </c>
      <c r="O9027" s="16"/>
      <c r="Q9027" s="18">
        <f>SUBTOTAL(9,Q9025:Q9026)</f>
        <v>51293.659999999996</v>
      </c>
      <c r="R9027" s="18">
        <f>SUBTOTAL(9,R9025:R9026)</f>
        <v>51293.659999999996</v>
      </c>
      <c r="S9027" s="18">
        <f>SUBTOTAL(9,S9025:S9026)</f>
        <v>0</v>
      </c>
      <c r="T9027" s="18">
        <f>SUBTOTAL(9,T9025:T9026)</f>
        <v>0</v>
      </c>
      <c r="U9027" s="10">
        <f t="shared" ref="U9027:U9090" si="284">Q9027-R9027-S9027-T9027</f>
        <v>0</v>
      </c>
      <c r="V9027" s="20">
        <f t="shared" ref="V9027:V9090" si="285">Q9027-R9027-S9027-T9027</f>
        <v>0</v>
      </c>
    </row>
    <row r="9028" spans="1:22" outlineLevel="2" x14ac:dyDescent="0.35">
      <c r="C9028" s="13" t="s">
        <v>11284</v>
      </c>
      <c r="O9028" s="16"/>
      <c r="Q9028" s="18">
        <f>SUBTOTAL(9,Q9020:Q9026)</f>
        <v>306512.42</v>
      </c>
      <c r="R9028" s="18">
        <f>SUBTOTAL(9,R9020:R9026)</f>
        <v>93692.04</v>
      </c>
      <c r="S9028" s="18">
        <f>SUBTOTAL(9,S9020:S9026)</f>
        <v>212820.38</v>
      </c>
      <c r="T9028" s="18">
        <f>SUBTOTAL(9,T9020:T9026)</f>
        <v>0</v>
      </c>
      <c r="U9028" s="10">
        <f t="shared" si="284"/>
        <v>0</v>
      </c>
      <c r="V9028" s="20">
        <f t="shared" si="285"/>
        <v>0</v>
      </c>
    </row>
    <row r="9029" spans="1:22" ht="29" outlineLevel="4" x14ac:dyDescent="0.35">
      <c r="A9029" s="6" t="s">
        <v>73</v>
      </c>
      <c r="B9029" s="6" t="s">
        <v>74</v>
      </c>
      <c r="C9029" s="12" t="s">
        <v>13000</v>
      </c>
      <c r="D9029" s="5" t="s">
        <v>9749</v>
      </c>
      <c r="E9029" s="6" t="s">
        <v>9749</v>
      </c>
      <c r="F9029" s="1" t="s">
        <v>76</v>
      </c>
      <c r="G9029" s="15" t="s">
        <v>4</v>
      </c>
      <c r="H9029" s="1" t="s">
        <v>9751</v>
      </c>
      <c r="I9029" s="2" t="s">
        <v>9752</v>
      </c>
      <c r="J9029" s="6" t="s">
        <v>4</v>
      </c>
      <c r="K9029" s="6" t="s">
        <v>4</v>
      </c>
      <c r="L9029" s="6" t="s">
        <v>4</v>
      </c>
      <c r="M9029" s="6" t="s">
        <v>5</v>
      </c>
      <c r="N9029" s="6" t="s">
        <v>9750</v>
      </c>
      <c r="O9029" s="16">
        <v>44803</v>
      </c>
      <c r="P9029" s="6" t="s">
        <v>7</v>
      </c>
      <c r="Q9029" s="18">
        <v>60825</v>
      </c>
      <c r="R9029" s="18">
        <v>60825</v>
      </c>
      <c r="S9029" s="18">
        <v>0</v>
      </c>
      <c r="T9029" s="18">
        <v>0</v>
      </c>
      <c r="U9029" s="10">
        <f t="shared" si="284"/>
        <v>0</v>
      </c>
      <c r="V9029" s="20">
        <f t="shared" si="285"/>
        <v>0</v>
      </c>
    </row>
    <row r="9030" spans="1:22" ht="29" outlineLevel="4" x14ac:dyDescent="0.35">
      <c r="A9030" s="6" t="s">
        <v>73</v>
      </c>
      <c r="B9030" s="6" t="s">
        <v>74</v>
      </c>
      <c r="C9030" s="12" t="s">
        <v>13000</v>
      </c>
      <c r="D9030" s="5" t="s">
        <v>9749</v>
      </c>
      <c r="E9030" s="6" t="s">
        <v>9749</v>
      </c>
      <c r="F9030" s="1" t="s">
        <v>76</v>
      </c>
      <c r="G9030" s="15" t="s">
        <v>4</v>
      </c>
      <c r="H9030" s="1" t="s">
        <v>9751</v>
      </c>
      <c r="I9030" s="2" t="s">
        <v>9752</v>
      </c>
      <c r="J9030" s="6" t="s">
        <v>4</v>
      </c>
      <c r="K9030" s="6" t="s">
        <v>4</v>
      </c>
      <c r="L9030" s="6" t="s">
        <v>4</v>
      </c>
      <c r="M9030" s="6" t="s">
        <v>5</v>
      </c>
      <c r="N9030" s="6" t="s">
        <v>9753</v>
      </c>
      <c r="O9030" s="16">
        <v>44813</v>
      </c>
      <c r="P9030" s="6" t="s">
        <v>7</v>
      </c>
      <c r="Q9030" s="18">
        <v>68713</v>
      </c>
      <c r="R9030" s="18">
        <v>68713</v>
      </c>
      <c r="S9030" s="18">
        <v>0</v>
      </c>
      <c r="T9030" s="18">
        <v>0</v>
      </c>
      <c r="U9030" s="10">
        <f t="shared" si="284"/>
        <v>0</v>
      </c>
      <c r="V9030" s="20">
        <f t="shared" si="285"/>
        <v>0</v>
      </c>
    </row>
    <row r="9031" spans="1:22" ht="29" outlineLevel="4" x14ac:dyDescent="0.35">
      <c r="A9031" s="6" t="s">
        <v>73</v>
      </c>
      <c r="B9031" s="6" t="s">
        <v>74</v>
      </c>
      <c r="C9031" s="12" t="s">
        <v>13000</v>
      </c>
      <c r="D9031" s="5" t="s">
        <v>9749</v>
      </c>
      <c r="E9031" s="6" t="s">
        <v>9749</v>
      </c>
      <c r="F9031" s="1" t="s">
        <v>76</v>
      </c>
      <c r="G9031" s="15" t="s">
        <v>4</v>
      </c>
      <c r="H9031" s="1" t="s">
        <v>9751</v>
      </c>
      <c r="I9031" s="2" t="s">
        <v>9752</v>
      </c>
      <c r="J9031" s="6" t="s">
        <v>4</v>
      </c>
      <c r="K9031" s="6" t="s">
        <v>4</v>
      </c>
      <c r="L9031" s="6" t="s">
        <v>4</v>
      </c>
      <c r="M9031" s="6" t="s">
        <v>5</v>
      </c>
      <c r="N9031" s="6" t="s">
        <v>9754</v>
      </c>
      <c r="O9031" s="16">
        <v>44819</v>
      </c>
      <c r="P9031" s="6" t="s">
        <v>7</v>
      </c>
      <c r="Q9031" s="18">
        <v>52495</v>
      </c>
      <c r="R9031" s="18">
        <v>52495</v>
      </c>
      <c r="S9031" s="18">
        <v>0</v>
      </c>
      <c r="T9031" s="18">
        <v>0</v>
      </c>
      <c r="U9031" s="10">
        <f t="shared" si="284"/>
        <v>0</v>
      </c>
      <c r="V9031" s="20">
        <f t="shared" si="285"/>
        <v>0</v>
      </c>
    </row>
    <row r="9032" spans="1:22" ht="29" outlineLevel="4" x14ac:dyDescent="0.35">
      <c r="A9032" s="6" t="s">
        <v>73</v>
      </c>
      <c r="B9032" s="6" t="s">
        <v>74</v>
      </c>
      <c r="C9032" s="12" t="s">
        <v>13000</v>
      </c>
      <c r="D9032" s="5" t="s">
        <v>9749</v>
      </c>
      <c r="E9032" s="6" t="s">
        <v>9749</v>
      </c>
      <c r="F9032" s="1" t="s">
        <v>76</v>
      </c>
      <c r="G9032" s="15" t="s">
        <v>4</v>
      </c>
      <c r="H9032" s="1" t="s">
        <v>9751</v>
      </c>
      <c r="I9032" s="2" t="s">
        <v>9752</v>
      </c>
      <c r="J9032" s="6" t="s">
        <v>4</v>
      </c>
      <c r="K9032" s="6" t="s">
        <v>4</v>
      </c>
      <c r="L9032" s="6" t="s">
        <v>4</v>
      </c>
      <c r="M9032" s="6" t="s">
        <v>5</v>
      </c>
      <c r="N9032" s="6" t="s">
        <v>9755</v>
      </c>
      <c r="O9032" s="16">
        <v>44869</v>
      </c>
      <c r="P9032" s="6" t="s">
        <v>7</v>
      </c>
      <c r="Q9032" s="18">
        <v>51151</v>
      </c>
      <c r="R9032" s="18">
        <v>51151</v>
      </c>
      <c r="S9032" s="18">
        <v>0</v>
      </c>
      <c r="T9032" s="18">
        <v>0</v>
      </c>
      <c r="U9032" s="10">
        <f t="shared" si="284"/>
        <v>0</v>
      </c>
      <c r="V9032" s="20">
        <f t="shared" si="285"/>
        <v>0</v>
      </c>
    </row>
    <row r="9033" spans="1:22" outlineLevel="3" x14ac:dyDescent="0.35">
      <c r="H9033" s="14" t="s">
        <v>12759</v>
      </c>
      <c r="O9033" s="16"/>
      <c r="Q9033" s="18">
        <f>SUBTOTAL(9,Q9029:Q9032)</f>
        <v>233184</v>
      </c>
      <c r="R9033" s="18">
        <f>SUBTOTAL(9,R9029:R9032)</f>
        <v>233184</v>
      </c>
      <c r="S9033" s="18">
        <f>SUBTOTAL(9,S9029:S9032)</f>
        <v>0</v>
      </c>
      <c r="T9033" s="18">
        <f>SUBTOTAL(9,T9029:T9032)</f>
        <v>0</v>
      </c>
      <c r="U9033" s="10">
        <f t="shared" si="284"/>
        <v>0</v>
      </c>
      <c r="V9033" s="20">
        <f t="shared" si="285"/>
        <v>0</v>
      </c>
    </row>
    <row r="9034" spans="1:22" ht="29" outlineLevel="4" x14ac:dyDescent="0.35">
      <c r="A9034" s="6" t="s">
        <v>73</v>
      </c>
      <c r="B9034" s="6" t="s">
        <v>74</v>
      </c>
      <c r="C9034" s="12" t="s">
        <v>13000</v>
      </c>
      <c r="D9034" s="5" t="s">
        <v>9749</v>
      </c>
      <c r="E9034" s="6" t="s">
        <v>9749</v>
      </c>
      <c r="F9034" s="1" t="s">
        <v>4</v>
      </c>
      <c r="G9034" s="15" t="s">
        <v>82</v>
      </c>
      <c r="H9034" s="1" t="s">
        <v>9757</v>
      </c>
      <c r="I9034" s="2" t="s">
        <v>9758</v>
      </c>
      <c r="J9034" s="6" t="s">
        <v>4</v>
      </c>
      <c r="K9034" s="6" t="s">
        <v>4</v>
      </c>
      <c r="L9034" s="6" t="s">
        <v>4</v>
      </c>
      <c r="M9034" s="6" t="s">
        <v>5</v>
      </c>
      <c r="N9034" s="6" t="s">
        <v>9756</v>
      </c>
      <c r="O9034" s="16">
        <v>44803</v>
      </c>
      <c r="P9034" s="6" t="s">
        <v>7</v>
      </c>
      <c r="Q9034" s="18">
        <v>3906.7</v>
      </c>
      <c r="R9034" s="18">
        <v>0</v>
      </c>
      <c r="S9034" s="18">
        <v>3906.7</v>
      </c>
      <c r="T9034" s="18">
        <v>0</v>
      </c>
      <c r="U9034" s="10">
        <f t="shared" si="284"/>
        <v>0</v>
      </c>
      <c r="V9034" s="20">
        <f t="shared" si="285"/>
        <v>0</v>
      </c>
    </row>
    <row r="9035" spans="1:22" ht="29" outlineLevel="4" x14ac:dyDescent="0.35">
      <c r="A9035" s="6" t="s">
        <v>73</v>
      </c>
      <c r="B9035" s="6" t="s">
        <v>74</v>
      </c>
      <c r="C9035" s="12" t="s">
        <v>13000</v>
      </c>
      <c r="D9035" s="5" t="s">
        <v>9749</v>
      </c>
      <c r="E9035" s="6" t="s">
        <v>9749</v>
      </c>
      <c r="F9035" s="1" t="s">
        <v>4</v>
      </c>
      <c r="G9035" s="15" t="s">
        <v>82</v>
      </c>
      <c r="H9035" s="1" t="s">
        <v>9757</v>
      </c>
      <c r="I9035" s="2" t="s">
        <v>9758</v>
      </c>
      <c r="J9035" s="6" t="s">
        <v>4</v>
      </c>
      <c r="K9035" s="6" t="s">
        <v>4</v>
      </c>
      <c r="L9035" s="6" t="s">
        <v>4</v>
      </c>
      <c r="M9035" s="6" t="s">
        <v>5</v>
      </c>
      <c r="N9035" s="6" t="s">
        <v>9759</v>
      </c>
      <c r="O9035" s="16">
        <v>44860</v>
      </c>
      <c r="P9035" s="6" t="s">
        <v>7</v>
      </c>
      <c r="Q9035" s="18">
        <v>2693.19</v>
      </c>
      <c r="R9035" s="18">
        <v>0</v>
      </c>
      <c r="S9035" s="18">
        <v>2693.19</v>
      </c>
      <c r="T9035" s="18">
        <v>0</v>
      </c>
      <c r="U9035" s="10">
        <f t="shared" si="284"/>
        <v>0</v>
      </c>
      <c r="V9035" s="20">
        <f t="shared" si="285"/>
        <v>0</v>
      </c>
    </row>
    <row r="9036" spans="1:22" ht="29" outlineLevel="4" x14ac:dyDescent="0.35">
      <c r="A9036" s="6" t="s">
        <v>73</v>
      </c>
      <c r="B9036" s="6" t="s">
        <v>74</v>
      </c>
      <c r="C9036" s="12" t="s">
        <v>13000</v>
      </c>
      <c r="D9036" s="5" t="s">
        <v>9749</v>
      </c>
      <c r="E9036" s="6" t="s">
        <v>9749</v>
      </c>
      <c r="F9036" s="1" t="s">
        <v>76</v>
      </c>
      <c r="G9036" s="15" t="s">
        <v>4</v>
      </c>
      <c r="H9036" s="1" t="s">
        <v>9757</v>
      </c>
      <c r="I9036" s="2" t="s">
        <v>9758</v>
      </c>
      <c r="J9036" s="6" t="s">
        <v>4</v>
      </c>
      <c r="K9036" s="6" t="s">
        <v>4</v>
      </c>
      <c r="L9036" s="6" t="s">
        <v>4</v>
      </c>
      <c r="M9036" s="6" t="s">
        <v>5</v>
      </c>
      <c r="N9036" s="6" t="s">
        <v>9756</v>
      </c>
      <c r="O9036" s="16">
        <v>44803</v>
      </c>
      <c r="P9036" s="6" t="s">
        <v>7</v>
      </c>
      <c r="Q9036" s="18">
        <v>62508.3</v>
      </c>
      <c r="R9036" s="18">
        <v>62508.3</v>
      </c>
      <c r="S9036" s="18">
        <v>0</v>
      </c>
      <c r="T9036" s="18">
        <v>0</v>
      </c>
      <c r="U9036" s="10">
        <f t="shared" si="284"/>
        <v>0</v>
      </c>
      <c r="V9036" s="20">
        <f t="shared" si="285"/>
        <v>0</v>
      </c>
    </row>
    <row r="9037" spans="1:22" ht="29" outlineLevel="4" x14ac:dyDescent="0.35">
      <c r="A9037" s="6" t="s">
        <v>73</v>
      </c>
      <c r="B9037" s="6" t="s">
        <v>74</v>
      </c>
      <c r="C9037" s="12" t="s">
        <v>13000</v>
      </c>
      <c r="D9037" s="5" t="s">
        <v>9749</v>
      </c>
      <c r="E9037" s="6" t="s">
        <v>9749</v>
      </c>
      <c r="F9037" s="1" t="s">
        <v>76</v>
      </c>
      <c r="G9037" s="15" t="s">
        <v>4</v>
      </c>
      <c r="H9037" s="1" t="s">
        <v>9757</v>
      </c>
      <c r="I9037" s="2" t="s">
        <v>9758</v>
      </c>
      <c r="J9037" s="6" t="s">
        <v>4</v>
      </c>
      <c r="K9037" s="6" t="s">
        <v>4</v>
      </c>
      <c r="L9037" s="6" t="s">
        <v>4</v>
      </c>
      <c r="M9037" s="6" t="s">
        <v>5</v>
      </c>
      <c r="N9037" s="6" t="s">
        <v>9759</v>
      </c>
      <c r="O9037" s="16">
        <v>44860</v>
      </c>
      <c r="P9037" s="6" t="s">
        <v>7</v>
      </c>
      <c r="Q9037" s="18">
        <v>43074.81</v>
      </c>
      <c r="R9037" s="18">
        <v>43074.81</v>
      </c>
      <c r="S9037" s="18">
        <v>0</v>
      </c>
      <c r="T9037" s="18">
        <v>0</v>
      </c>
      <c r="U9037" s="10">
        <f t="shared" si="284"/>
        <v>0</v>
      </c>
      <c r="V9037" s="20">
        <f t="shared" si="285"/>
        <v>0</v>
      </c>
    </row>
    <row r="9038" spans="1:22" outlineLevel="3" x14ac:dyDescent="0.35">
      <c r="H9038" s="14" t="s">
        <v>12760</v>
      </c>
      <c r="O9038" s="16"/>
      <c r="Q9038" s="18">
        <f>SUBTOTAL(9,Q9034:Q9037)</f>
        <v>112183</v>
      </c>
      <c r="R9038" s="18">
        <f>SUBTOTAL(9,R9034:R9037)</f>
        <v>105583.11</v>
      </c>
      <c r="S9038" s="18">
        <f>SUBTOTAL(9,S9034:S9037)</f>
        <v>6599.8899999999994</v>
      </c>
      <c r="T9038" s="18">
        <f>SUBTOTAL(9,T9034:T9037)</f>
        <v>0</v>
      </c>
      <c r="U9038" s="10">
        <f t="shared" si="284"/>
        <v>0</v>
      </c>
      <c r="V9038" s="20">
        <f t="shared" si="285"/>
        <v>0</v>
      </c>
    </row>
    <row r="9039" spans="1:22" ht="29" outlineLevel="4" x14ac:dyDescent="0.35">
      <c r="A9039" s="6" t="s">
        <v>73</v>
      </c>
      <c r="B9039" s="6" t="s">
        <v>74</v>
      </c>
      <c r="C9039" s="12" t="s">
        <v>13000</v>
      </c>
      <c r="D9039" s="5" t="s">
        <v>9749</v>
      </c>
      <c r="E9039" s="6" t="s">
        <v>9749</v>
      </c>
      <c r="F9039" s="1" t="s">
        <v>4</v>
      </c>
      <c r="G9039" s="15" t="s">
        <v>97</v>
      </c>
      <c r="H9039" s="1" t="s">
        <v>9761</v>
      </c>
      <c r="I9039" s="2" t="s">
        <v>9762</v>
      </c>
      <c r="J9039" s="6" t="s">
        <v>4</v>
      </c>
      <c r="K9039" s="6" t="s">
        <v>4</v>
      </c>
      <c r="L9039" s="6" t="s">
        <v>4</v>
      </c>
      <c r="M9039" s="6" t="s">
        <v>5</v>
      </c>
      <c r="N9039" s="6" t="s">
        <v>9760</v>
      </c>
      <c r="O9039" s="16">
        <v>45008</v>
      </c>
      <c r="P9039" s="6" t="s">
        <v>7</v>
      </c>
      <c r="Q9039" s="18">
        <v>45849.25</v>
      </c>
      <c r="R9039" s="18">
        <v>0</v>
      </c>
      <c r="S9039" s="18">
        <v>45849.25</v>
      </c>
      <c r="T9039" s="18">
        <v>0</v>
      </c>
      <c r="U9039" s="10">
        <f t="shared" si="284"/>
        <v>0</v>
      </c>
      <c r="V9039" s="20">
        <f t="shared" si="285"/>
        <v>0</v>
      </c>
    </row>
    <row r="9040" spans="1:22" ht="29" outlineLevel="4" x14ac:dyDescent="0.35">
      <c r="A9040" s="6" t="s">
        <v>73</v>
      </c>
      <c r="B9040" s="6" t="s">
        <v>74</v>
      </c>
      <c r="C9040" s="12" t="s">
        <v>13000</v>
      </c>
      <c r="D9040" s="5" t="s">
        <v>9749</v>
      </c>
      <c r="E9040" s="6" t="s">
        <v>9749</v>
      </c>
      <c r="F9040" s="1" t="s">
        <v>76</v>
      </c>
      <c r="G9040" s="15" t="s">
        <v>4</v>
      </c>
      <c r="H9040" s="1" t="s">
        <v>9761</v>
      </c>
      <c r="I9040" s="2" t="s">
        <v>9762</v>
      </c>
      <c r="J9040" s="6" t="s">
        <v>4</v>
      </c>
      <c r="K9040" s="6" t="s">
        <v>4</v>
      </c>
      <c r="L9040" s="6" t="s">
        <v>4</v>
      </c>
      <c r="M9040" s="6" t="s">
        <v>5</v>
      </c>
      <c r="N9040" s="6" t="s">
        <v>9760</v>
      </c>
      <c r="O9040" s="16">
        <v>45008</v>
      </c>
      <c r="P9040" s="6" t="s">
        <v>7</v>
      </c>
      <c r="Q9040" s="18">
        <v>366800.76</v>
      </c>
      <c r="R9040" s="18">
        <v>366800.76</v>
      </c>
      <c r="S9040" s="18">
        <v>0</v>
      </c>
      <c r="T9040" s="18">
        <v>0</v>
      </c>
      <c r="U9040" s="10">
        <f t="shared" si="284"/>
        <v>0</v>
      </c>
      <c r="V9040" s="20">
        <f t="shared" si="285"/>
        <v>0</v>
      </c>
    </row>
    <row r="9041" spans="1:22" outlineLevel="3" x14ac:dyDescent="0.35">
      <c r="H9041" s="14" t="s">
        <v>12761</v>
      </c>
      <c r="O9041" s="16"/>
      <c r="Q9041" s="18">
        <f>SUBTOTAL(9,Q9039:Q9040)</f>
        <v>412650.01</v>
      </c>
      <c r="R9041" s="18">
        <f>SUBTOTAL(9,R9039:R9040)</f>
        <v>366800.76</v>
      </c>
      <c r="S9041" s="18">
        <f>SUBTOTAL(9,S9039:S9040)</f>
        <v>45849.25</v>
      </c>
      <c r="T9041" s="18">
        <f>SUBTOTAL(9,T9039:T9040)</f>
        <v>0</v>
      </c>
      <c r="U9041" s="10">
        <f t="shared" si="284"/>
        <v>0</v>
      </c>
      <c r="V9041" s="20">
        <f t="shared" si="285"/>
        <v>0</v>
      </c>
    </row>
    <row r="9042" spans="1:22" ht="29" outlineLevel="4" x14ac:dyDescent="0.35">
      <c r="A9042" s="6" t="s">
        <v>73</v>
      </c>
      <c r="B9042" s="6" t="s">
        <v>74</v>
      </c>
      <c r="C9042" s="12" t="s">
        <v>13000</v>
      </c>
      <c r="D9042" s="5" t="s">
        <v>9749</v>
      </c>
      <c r="E9042" s="6" t="s">
        <v>9749</v>
      </c>
      <c r="F9042" s="1" t="s">
        <v>4</v>
      </c>
      <c r="G9042" s="15" t="s">
        <v>97</v>
      </c>
      <c r="H9042" s="1" t="s">
        <v>9764</v>
      </c>
      <c r="I9042" s="2" t="s">
        <v>9765</v>
      </c>
      <c r="J9042" s="6" t="s">
        <v>4</v>
      </c>
      <c r="K9042" s="6" t="s">
        <v>4</v>
      </c>
      <c r="L9042" s="6" t="s">
        <v>4</v>
      </c>
      <c r="M9042" s="6" t="s">
        <v>5</v>
      </c>
      <c r="N9042" s="6" t="s">
        <v>9763</v>
      </c>
      <c r="O9042" s="16">
        <v>44803</v>
      </c>
      <c r="P9042" s="6" t="s">
        <v>7</v>
      </c>
      <c r="Q9042" s="18">
        <v>41.69</v>
      </c>
      <c r="R9042" s="18">
        <v>0</v>
      </c>
      <c r="S9042" s="18">
        <v>41.69</v>
      </c>
      <c r="T9042" s="18">
        <v>0</v>
      </c>
      <c r="U9042" s="10">
        <f t="shared" si="284"/>
        <v>0</v>
      </c>
      <c r="V9042" s="20">
        <f t="shared" si="285"/>
        <v>0</v>
      </c>
    </row>
    <row r="9043" spans="1:22" ht="29" outlineLevel="4" x14ac:dyDescent="0.35">
      <c r="A9043" s="6" t="s">
        <v>73</v>
      </c>
      <c r="B9043" s="6" t="s">
        <v>74</v>
      </c>
      <c r="C9043" s="12" t="s">
        <v>13000</v>
      </c>
      <c r="D9043" s="5" t="s">
        <v>9749</v>
      </c>
      <c r="E9043" s="6" t="s">
        <v>9749</v>
      </c>
      <c r="F9043" s="1" t="s">
        <v>76</v>
      </c>
      <c r="G9043" s="15" t="s">
        <v>4</v>
      </c>
      <c r="H9043" s="1" t="s">
        <v>9764</v>
      </c>
      <c r="I9043" s="2" t="s">
        <v>9765</v>
      </c>
      <c r="J9043" s="6" t="s">
        <v>4</v>
      </c>
      <c r="K9043" s="6" t="s">
        <v>4</v>
      </c>
      <c r="L9043" s="6" t="s">
        <v>4</v>
      </c>
      <c r="M9043" s="6" t="s">
        <v>5</v>
      </c>
      <c r="N9043" s="6" t="s">
        <v>9763</v>
      </c>
      <c r="O9043" s="16">
        <v>44803</v>
      </c>
      <c r="P9043" s="6" t="s">
        <v>7</v>
      </c>
      <c r="Q9043" s="18">
        <v>334.31</v>
      </c>
      <c r="R9043" s="18">
        <v>334.31</v>
      </c>
      <c r="S9043" s="18">
        <v>0</v>
      </c>
      <c r="T9043" s="18">
        <v>0</v>
      </c>
      <c r="U9043" s="10">
        <f t="shared" si="284"/>
        <v>0</v>
      </c>
      <c r="V9043" s="20">
        <f t="shared" si="285"/>
        <v>0</v>
      </c>
    </row>
    <row r="9044" spans="1:22" outlineLevel="3" x14ac:dyDescent="0.35">
      <c r="H9044" s="14" t="s">
        <v>12762</v>
      </c>
      <c r="O9044" s="16"/>
      <c r="Q9044" s="18">
        <f>SUBTOTAL(9,Q9042:Q9043)</f>
        <v>376</v>
      </c>
      <c r="R9044" s="18">
        <f>SUBTOTAL(9,R9042:R9043)</f>
        <v>334.31</v>
      </c>
      <c r="S9044" s="18">
        <f>SUBTOTAL(9,S9042:S9043)</f>
        <v>41.69</v>
      </c>
      <c r="T9044" s="18">
        <f>SUBTOTAL(9,T9042:T9043)</f>
        <v>0</v>
      </c>
      <c r="U9044" s="10">
        <f t="shared" si="284"/>
        <v>0</v>
      </c>
      <c r="V9044" s="20">
        <f t="shared" si="285"/>
        <v>0</v>
      </c>
    </row>
    <row r="9045" spans="1:22" ht="29" outlineLevel="4" x14ac:dyDescent="0.35">
      <c r="A9045" s="6" t="s">
        <v>73</v>
      </c>
      <c r="B9045" s="6" t="s">
        <v>74</v>
      </c>
      <c r="C9045" s="12" t="s">
        <v>13000</v>
      </c>
      <c r="D9045" s="5" t="s">
        <v>9749</v>
      </c>
      <c r="E9045" s="6" t="s">
        <v>9749</v>
      </c>
      <c r="F9045" s="1" t="s">
        <v>4</v>
      </c>
      <c r="G9045" s="15" t="s">
        <v>82</v>
      </c>
      <c r="H9045" s="1" t="s">
        <v>9767</v>
      </c>
      <c r="I9045" s="2" t="s">
        <v>9768</v>
      </c>
      <c r="J9045" s="6" t="s">
        <v>4</v>
      </c>
      <c r="K9045" s="6" t="s">
        <v>4</v>
      </c>
      <c r="L9045" s="6" t="s">
        <v>4</v>
      </c>
      <c r="M9045" s="6" t="s">
        <v>5</v>
      </c>
      <c r="N9045" s="6" t="s">
        <v>9766</v>
      </c>
      <c r="O9045" s="16">
        <v>44866</v>
      </c>
      <c r="P9045" s="6" t="s">
        <v>7</v>
      </c>
      <c r="Q9045" s="18">
        <v>742.15</v>
      </c>
      <c r="R9045" s="18">
        <v>0</v>
      </c>
      <c r="S9045" s="18">
        <v>742.15</v>
      </c>
      <c r="T9045" s="18">
        <v>0</v>
      </c>
      <c r="U9045" s="10">
        <f t="shared" si="284"/>
        <v>0</v>
      </c>
      <c r="V9045" s="20">
        <f t="shared" si="285"/>
        <v>0</v>
      </c>
    </row>
    <row r="9046" spans="1:22" ht="29" outlineLevel="4" x14ac:dyDescent="0.35">
      <c r="A9046" s="6" t="s">
        <v>73</v>
      </c>
      <c r="B9046" s="6" t="s">
        <v>74</v>
      </c>
      <c r="C9046" s="12" t="s">
        <v>13000</v>
      </c>
      <c r="D9046" s="5" t="s">
        <v>9749</v>
      </c>
      <c r="E9046" s="6" t="s">
        <v>9749</v>
      </c>
      <c r="F9046" s="1" t="s">
        <v>4</v>
      </c>
      <c r="G9046" s="15" t="s">
        <v>82</v>
      </c>
      <c r="H9046" s="1" t="s">
        <v>9767</v>
      </c>
      <c r="I9046" s="2" t="s">
        <v>9768</v>
      </c>
      <c r="J9046" s="6" t="s">
        <v>4</v>
      </c>
      <c r="K9046" s="6" t="s">
        <v>4</v>
      </c>
      <c r="L9046" s="6" t="s">
        <v>4</v>
      </c>
      <c r="M9046" s="6" t="s">
        <v>5</v>
      </c>
      <c r="N9046" s="6" t="s">
        <v>9769</v>
      </c>
      <c r="O9046" s="16">
        <v>44883</v>
      </c>
      <c r="P9046" s="6" t="s">
        <v>7</v>
      </c>
      <c r="Q9046" s="18">
        <v>1104.26</v>
      </c>
      <c r="R9046" s="18">
        <v>0</v>
      </c>
      <c r="S9046" s="18">
        <v>1104.26</v>
      </c>
      <c r="T9046" s="18">
        <v>0</v>
      </c>
      <c r="U9046" s="10">
        <f t="shared" si="284"/>
        <v>0</v>
      </c>
      <c r="V9046" s="20">
        <f t="shared" si="285"/>
        <v>0</v>
      </c>
    </row>
    <row r="9047" spans="1:22" ht="29" outlineLevel="4" x14ac:dyDescent="0.35">
      <c r="A9047" s="6" t="s">
        <v>73</v>
      </c>
      <c r="B9047" s="6" t="s">
        <v>74</v>
      </c>
      <c r="C9047" s="12" t="s">
        <v>13000</v>
      </c>
      <c r="D9047" s="5" t="s">
        <v>9749</v>
      </c>
      <c r="E9047" s="6" t="s">
        <v>9749</v>
      </c>
      <c r="F9047" s="1" t="s">
        <v>4</v>
      </c>
      <c r="G9047" s="15" t="s">
        <v>82</v>
      </c>
      <c r="H9047" s="1" t="s">
        <v>9767</v>
      </c>
      <c r="I9047" s="2" t="s">
        <v>9768</v>
      </c>
      <c r="J9047" s="6" t="s">
        <v>4</v>
      </c>
      <c r="K9047" s="6" t="s">
        <v>4</v>
      </c>
      <c r="L9047" s="6" t="s">
        <v>4</v>
      </c>
      <c r="M9047" s="6" t="s">
        <v>5</v>
      </c>
      <c r="N9047" s="6" t="s">
        <v>9770</v>
      </c>
      <c r="O9047" s="16">
        <v>44910</v>
      </c>
      <c r="P9047" s="6" t="s">
        <v>7</v>
      </c>
      <c r="Q9047" s="18">
        <v>1733.16</v>
      </c>
      <c r="R9047" s="18">
        <v>0</v>
      </c>
      <c r="S9047" s="18">
        <v>1733.16</v>
      </c>
      <c r="T9047" s="18">
        <v>0</v>
      </c>
      <c r="U9047" s="10">
        <f t="shared" si="284"/>
        <v>0</v>
      </c>
      <c r="V9047" s="20">
        <f t="shared" si="285"/>
        <v>0</v>
      </c>
    </row>
    <row r="9048" spans="1:22" ht="29" outlineLevel="4" x14ac:dyDescent="0.35">
      <c r="A9048" s="6" t="s">
        <v>73</v>
      </c>
      <c r="B9048" s="6" t="s">
        <v>74</v>
      </c>
      <c r="C9048" s="12" t="s">
        <v>13000</v>
      </c>
      <c r="D9048" s="5" t="s">
        <v>9749</v>
      </c>
      <c r="E9048" s="6" t="s">
        <v>9749</v>
      </c>
      <c r="F9048" s="1" t="s">
        <v>4</v>
      </c>
      <c r="G9048" s="15" t="s">
        <v>82</v>
      </c>
      <c r="H9048" s="1" t="s">
        <v>9767</v>
      </c>
      <c r="I9048" s="2" t="s">
        <v>9768</v>
      </c>
      <c r="J9048" s="6" t="s">
        <v>4</v>
      </c>
      <c r="K9048" s="6" t="s">
        <v>4</v>
      </c>
      <c r="L9048" s="6" t="s">
        <v>4</v>
      </c>
      <c r="M9048" s="6" t="s">
        <v>5</v>
      </c>
      <c r="N9048" s="6" t="s">
        <v>9771</v>
      </c>
      <c r="O9048" s="16">
        <v>44925</v>
      </c>
      <c r="P9048" s="6" t="s">
        <v>7</v>
      </c>
      <c r="Q9048" s="18">
        <v>1067.19</v>
      </c>
      <c r="R9048" s="18">
        <v>0</v>
      </c>
      <c r="S9048" s="18">
        <v>1067.19</v>
      </c>
      <c r="T9048" s="18">
        <v>0</v>
      </c>
      <c r="U9048" s="10">
        <f t="shared" si="284"/>
        <v>0</v>
      </c>
      <c r="V9048" s="20">
        <f t="shared" si="285"/>
        <v>0</v>
      </c>
    </row>
    <row r="9049" spans="1:22" ht="29" outlineLevel="4" x14ac:dyDescent="0.35">
      <c r="A9049" s="6" t="s">
        <v>73</v>
      </c>
      <c r="B9049" s="6" t="s">
        <v>74</v>
      </c>
      <c r="C9049" s="12" t="s">
        <v>13000</v>
      </c>
      <c r="D9049" s="5" t="s">
        <v>9749</v>
      </c>
      <c r="E9049" s="6" t="s">
        <v>9749</v>
      </c>
      <c r="F9049" s="1" t="s">
        <v>4</v>
      </c>
      <c r="G9049" s="15" t="s">
        <v>82</v>
      </c>
      <c r="H9049" s="1" t="s">
        <v>9767</v>
      </c>
      <c r="I9049" s="2" t="s">
        <v>9768</v>
      </c>
      <c r="J9049" s="6" t="s">
        <v>4</v>
      </c>
      <c r="K9049" s="6" t="s">
        <v>4</v>
      </c>
      <c r="L9049" s="6" t="s">
        <v>4</v>
      </c>
      <c r="M9049" s="6" t="s">
        <v>5</v>
      </c>
      <c r="N9049" s="6" t="s">
        <v>9772</v>
      </c>
      <c r="O9049" s="16">
        <v>44937</v>
      </c>
      <c r="P9049" s="6" t="s">
        <v>7</v>
      </c>
      <c r="Q9049" s="18">
        <v>873.02</v>
      </c>
      <c r="R9049" s="18">
        <v>0</v>
      </c>
      <c r="S9049" s="18">
        <v>873.02</v>
      </c>
      <c r="T9049" s="18">
        <v>0</v>
      </c>
      <c r="U9049" s="10">
        <f t="shared" si="284"/>
        <v>0</v>
      </c>
      <c r="V9049" s="20">
        <f t="shared" si="285"/>
        <v>0</v>
      </c>
    </row>
    <row r="9050" spans="1:22" ht="29" outlineLevel="4" x14ac:dyDescent="0.35">
      <c r="A9050" s="6" t="s">
        <v>73</v>
      </c>
      <c r="B9050" s="6" t="s">
        <v>74</v>
      </c>
      <c r="C9050" s="12" t="s">
        <v>13000</v>
      </c>
      <c r="D9050" s="5" t="s">
        <v>9749</v>
      </c>
      <c r="E9050" s="6" t="s">
        <v>9749</v>
      </c>
      <c r="F9050" s="1" t="s">
        <v>4</v>
      </c>
      <c r="G9050" s="15" t="s">
        <v>82</v>
      </c>
      <c r="H9050" s="1" t="s">
        <v>9767</v>
      </c>
      <c r="I9050" s="2" t="s">
        <v>9768</v>
      </c>
      <c r="J9050" s="6" t="s">
        <v>4</v>
      </c>
      <c r="K9050" s="6" t="s">
        <v>4</v>
      </c>
      <c r="L9050" s="6" t="s">
        <v>4</v>
      </c>
      <c r="M9050" s="6" t="s">
        <v>5</v>
      </c>
      <c r="N9050" s="6" t="s">
        <v>9773</v>
      </c>
      <c r="O9050" s="16">
        <v>44946</v>
      </c>
      <c r="P9050" s="6" t="s">
        <v>7</v>
      </c>
      <c r="Q9050" s="18">
        <v>2910.93</v>
      </c>
      <c r="R9050" s="18">
        <v>0</v>
      </c>
      <c r="S9050" s="18">
        <v>2910.93</v>
      </c>
      <c r="T9050" s="18">
        <v>0</v>
      </c>
      <c r="U9050" s="10">
        <f t="shared" si="284"/>
        <v>0</v>
      </c>
      <c r="V9050" s="20">
        <f t="shared" si="285"/>
        <v>0</v>
      </c>
    </row>
    <row r="9051" spans="1:22" ht="29" outlineLevel="4" x14ac:dyDescent="0.35">
      <c r="A9051" s="6" t="s">
        <v>73</v>
      </c>
      <c r="B9051" s="6" t="s">
        <v>74</v>
      </c>
      <c r="C9051" s="12" t="s">
        <v>13000</v>
      </c>
      <c r="D9051" s="5" t="s">
        <v>9749</v>
      </c>
      <c r="E9051" s="6" t="s">
        <v>9749</v>
      </c>
      <c r="F9051" s="1" t="s">
        <v>4</v>
      </c>
      <c r="G9051" s="15" t="s">
        <v>82</v>
      </c>
      <c r="H9051" s="1" t="s">
        <v>9767</v>
      </c>
      <c r="I9051" s="2" t="s">
        <v>9768</v>
      </c>
      <c r="J9051" s="6" t="s">
        <v>4</v>
      </c>
      <c r="K9051" s="6" t="s">
        <v>4</v>
      </c>
      <c r="L9051" s="6" t="s">
        <v>4</v>
      </c>
      <c r="M9051" s="6" t="s">
        <v>5</v>
      </c>
      <c r="N9051" s="6" t="s">
        <v>9774</v>
      </c>
      <c r="O9051" s="16">
        <v>44987</v>
      </c>
      <c r="P9051" s="6" t="s">
        <v>7</v>
      </c>
      <c r="Q9051" s="18">
        <v>766.13</v>
      </c>
      <c r="R9051" s="18">
        <v>0</v>
      </c>
      <c r="S9051" s="18">
        <v>766.13</v>
      </c>
      <c r="T9051" s="18">
        <v>0</v>
      </c>
      <c r="U9051" s="10">
        <f t="shared" si="284"/>
        <v>0</v>
      </c>
      <c r="V9051" s="20">
        <f t="shared" si="285"/>
        <v>0</v>
      </c>
    </row>
    <row r="9052" spans="1:22" ht="29" outlineLevel="4" x14ac:dyDescent="0.35">
      <c r="A9052" s="6" t="s">
        <v>73</v>
      </c>
      <c r="B9052" s="6" t="s">
        <v>74</v>
      </c>
      <c r="C9052" s="12" t="s">
        <v>13000</v>
      </c>
      <c r="D9052" s="5" t="s">
        <v>9749</v>
      </c>
      <c r="E9052" s="6" t="s">
        <v>9749</v>
      </c>
      <c r="F9052" s="1" t="s">
        <v>4</v>
      </c>
      <c r="G9052" s="15" t="s">
        <v>82</v>
      </c>
      <c r="H9052" s="1" t="s">
        <v>9767</v>
      </c>
      <c r="I9052" s="2" t="s">
        <v>9768</v>
      </c>
      <c r="J9052" s="6" t="s">
        <v>4</v>
      </c>
      <c r="K9052" s="6" t="s">
        <v>4</v>
      </c>
      <c r="L9052" s="6" t="s">
        <v>4</v>
      </c>
      <c r="M9052" s="6" t="s">
        <v>5</v>
      </c>
      <c r="N9052" s="6" t="s">
        <v>9775</v>
      </c>
      <c r="O9052" s="16">
        <v>45016</v>
      </c>
      <c r="P9052" s="6" t="s">
        <v>7</v>
      </c>
      <c r="Q9052" s="18">
        <v>805.43</v>
      </c>
      <c r="R9052" s="18">
        <v>0</v>
      </c>
      <c r="S9052" s="18">
        <v>805.43</v>
      </c>
      <c r="T9052" s="18">
        <v>0</v>
      </c>
      <c r="U9052" s="10">
        <f t="shared" si="284"/>
        <v>0</v>
      </c>
      <c r="V9052" s="20">
        <f t="shared" si="285"/>
        <v>0</v>
      </c>
    </row>
    <row r="9053" spans="1:22" ht="29" outlineLevel="4" x14ac:dyDescent="0.35">
      <c r="A9053" s="6" t="s">
        <v>73</v>
      </c>
      <c r="B9053" s="6" t="s">
        <v>74</v>
      </c>
      <c r="C9053" s="12" t="s">
        <v>13000</v>
      </c>
      <c r="D9053" s="5" t="s">
        <v>9749</v>
      </c>
      <c r="E9053" s="6" t="s">
        <v>9749</v>
      </c>
      <c r="F9053" s="1" t="s">
        <v>4</v>
      </c>
      <c r="G9053" s="15" t="s">
        <v>82</v>
      </c>
      <c r="H9053" s="1" t="s">
        <v>9767</v>
      </c>
      <c r="I9053" s="2" t="s">
        <v>9768</v>
      </c>
      <c r="J9053" s="6" t="s">
        <v>4</v>
      </c>
      <c r="K9053" s="6" t="s">
        <v>4</v>
      </c>
      <c r="L9053" s="6" t="s">
        <v>4</v>
      </c>
      <c r="M9053" s="6" t="s">
        <v>5</v>
      </c>
      <c r="N9053" s="6" t="s">
        <v>9776</v>
      </c>
      <c r="O9053" s="16">
        <v>45035</v>
      </c>
      <c r="P9053" s="6" t="s">
        <v>7</v>
      </c>
      <c r="Q9053" s="18">
        <v>2208.04</v>
      </c>
      <c r="R9053" s="18">
        <v>0</v>
      </c>
      <c r="S9053" s="18">
        <v>2208.04</v>
      </c>
      <c r="T9053" s="18">
        <v>0</v>
      </c>
      <c r="U9053" s="10">
        <f t="shared" si="284"/>
        <v>0</v>
      </c>
      <c r="V9053" s="20">
        <f t="shared" si="285"/>
        <v>0</v>
      </c>
    </row>
    <row r="9054" spans="1:22" ht="29" outlineLevel="4" x14ac:dyDescent="0.35">
      <c r="A9054" s="6" t="s">
        <v>73</v>
      </c>
      <c r="B9054" s="6" t="s">
        <v>74</v>
      </c>
      <c r="C9054" s="12" t="s">
        <v>13000</v>
      </c>
      <c r="D9054" s="5" t="s">
        <v>9749</v>
      </c>
      <c r="E9054" s="6" t="s">
        <v>9749</v>
      </c>
      <c r="F9054" s="1" t="s">
        <v>4</v>
      </c>
      <c r="G9054" s="15" t="s">
        <v>82</v>
      </c>
      <c r="H9054" s="1" t="s">
        <v>9767</v>
      </c>
      <c r="I9054" s="2" t="s">
        <v>9768</v>
      </c>
      <c r="J9054" s="6" t="s">
        <v>4</v>
      </c>
      <c r="K9054" s="6" t="s">
        <v>4</v>
      </c>
      <c r="L9054" s="6" t="s">
        <v>4</v>
      </c>
      <c r="M9054" s="6" t="s">
        <v>5</v>
      </c>
      <c r="N9054" s="6" t="s">
        <v>9777</v>
      </c>
      <c r="O9054" s="16">
        <v>45084</v>
      </c>
      <c r="P9054" s="6" t="s">
        <v>7</v>
      </c>
      <c r="Q9054" s="18">
        <v>722.51</v>
      </c>
      <c r="R9054" s="18">
        <v>0</v>
      </c>
      <c r="S9054" s="18">
        <v>722.51</v>
      </c>
      <c r="T9054" s="18">
        <v>0</v>
      </c>
      <c r="U9054" s="10">
        <f t="shared" si="284"/>
        <v>0</v>
      </c>
      <c r="V9054" s="20">
        <f t="shared" si="285"/>
        <v>0</v>
      </c>
    </row>
    <row r="9055" spans="1:22" ht="29" outlineLevel="4" x14ac:dyDescent="0.35">
      <c r="A9055" s="6" t="s">
        <v>73</v>
      </c>
      <c r="B9055" s="6" t="s">
        <v>74</v>
      </c>
      <c r="C9055" s="12" t="s">
        <v>13000</v>
      </c>
      <c r="D9055" s="5" t="s">
        <v>9749</v>
      </c>
      <c r="E9055" s="6" t="s">
        <v>9749</v>
      </c>
      <c r="F9055" s="1" t="s">
        <v>4</v>
      </c>
      <c r="G9055" s="15" t="s">
        <v>82</v>
      </c>
      <c r="H9055" s="1" t="s">
        <v>9767</v>
      </c>
      <c r="I9055" s="2" t="s">
        <v>9768</v>
      </c>
      <c r="J9055" s="6" t="s">
        <v>4</v>
      </c>
      <c r="K9055" s="6" t="s">
        <v>4</v>
      </c>
      <c r="L9055" s="6" t="s">
        <v>4</v>
      </c>
      <c r="M9055" s="6" t="s">
        <v>5</v>
      </c>
      <c r="N9055" s="6" t="s">
        <v>9778</v>
      </c>
      <c r="O9055" s="16">
        <v>45098</v>
      </c>
      <c r="P9055" s="6" t="s">
        <v>7</v>
      </c>
      <c r="Q9055" s="18">
        <v>910.44</v>
      </c>
      <c r="R9055" s="18">
        <v>0</v>
      </c>
      <c r="S9055" s="18">
        <v>910.44</v>
      </c>
      <c r="T9055" s="18">
        <v>0</v>
      </c>
      <c r="U9055" s="10">
        <f t="shared" si="284"/>
        <v>0</v>
      </c>
      <c r="V9055" s="20">
        <f t="shared" si="285"/>
        <v>0</v>
      </c>
    </row>
    <row r="9056" spans="1:22" ht="29" outlineLevel="4" x14ac:dyDescent="0.35">
      <c r="A9056" s="6" t="s">
        <v>73</v>
      </c>
      <c r="B9056" s="6" t="s">
        <v>74</v>
      </c>
      <c r="C9056" s="12" t="s">
        <v>13000</v>
      </c>
      <c r="D9056" s="5" t="s">
        <v>9749</v>
      </c>
      <c r="E9056" s="6" t="s">
        <v>9749</v>
      </c>
      <c r="F9056" s="1" t="s">
        <v>76</v>
      </c>
      <c r="G9056" s="15" t="s">
        <v>4</v>
      </c>
      <c r="H9056" s="1" t="s">
        <v>9767</v>
      </c>
      <c r="I9056" s="2" t="s">
        <v>9768</v>
      </c>
      <c r="J9056" s="6" t="s">
        <v>4</v>
      </c>
      <c r="K9056" s="6" t="s">
        <v>4</v>
      </c>
      <c r="L9056" s="6" t="s">
        <v>4</v>
      </c>
      <c r="M9056" s="6" t="s">
        <v>5</v>
      </c>
      <c r="N9056" s="6" t="s">
        <v>9766</v>
      </c>
      <c r="O9056" s="16">
        <v>44866</v>
      </c>
      <c r="P9056" s="6" t="s">
        <v>7</v>
      </c>
      <c r="Q9056" s="18">
        <v>11874.85</v>
      </c>
      <c r="R9056" s="18">
        <v>11874.85</v>
      </c>
      <c r="S9056" s="18">
        <v>0</v>
      </c>
      <c r="T9056" s="18">
        <v>0</v>
      </c>
      <c r="U9056" s="10">
        <f t="shared" si="284"/>
        <v>0</v>
      </c>
      <c r="V9056" s="20">
        <f t="shared" si="285"/>
        <v>0</v>
      </c>
    </row>
    <row r="9057" spans="1:22" ht="29" outlineLevel="4" x14ac:dyDescent="0.35">
      <c r="A9057" s="6" t="s">
        <v>73</v>
      </c>
      <c r="B9057" s="6" t="s">
        <v>74</v>
      </c>
      <c r="C9057" s="12" t="s">
        <v>13000</v>
      </c>
      <c r="D9057" s="5" t="s">
        <v>9749</v>
      </c>
      <c r="E9057" s="6" t="s">
        <v>9749</v>
      </c>
      <c r="F9057" s="1" t="s">
        <v>76</v>
      </c>
      <c r="G9057" s="15" t="s">
        <v>4</v>
      </c>
      <c r="H9057" s="1" t="s">
        <v>9767</v>
      </c>
      <c r="I9057" s="2" t="s">
        <v>9768</v>
      </c>
      <c r="J9057" s="6" t="s">
        <v>4</v>
      </c>
      <c r="K9057" s="6" t="s">
        <v>4</v>
      </c>
      <c r="L9057" s="6" t="s">
        <v>4</v>
      </c>
      <c r="M9057" s="6" t="s">
        <v>5</v>
      </c>
      <c r="N9057" s="6" t="s">
        <v>9769</v>
      </c>
      <c r="O9057" s="16">
        <v>44883</v>
      </c>
      <c r="P9057" s="6" t="s">
        <v>7</v>
      </c>
      <c r="Q9057" s="18">
        <v>17668.740000000002</v>
      </c>
      <c r="R9057" s="18">
        <v>17668.740000000002</v>
      </c>
      <c r="S9057" s="18">
        <v>0</v>
      </c>
      <c r="T9057" s="18">
        <v>0</v>
      </c>
      <c r="U9057" s="10">
        <f t="shared" si="284"/>
        <v>0</v>
      </c>
      <c r="V9057" s="20">
        <f t="shared" si="285"/>
        <v>0</v>
      </c>
    </row>
    <row r="9058" spans="1:22" ht="29" outlineLevel="4" x14ac:dyDescent="0.35">
      <c r="A9058" s="6" t="s">
        <v>73</v>
      </c>
      <c r="B9058" s="6" t="s">
        <v>74</v>
      </c>
      <c r="C9058" s="12" t="s">
        <v>13000</v>
      </c>
      <c r="D9058" s="5" t="s">
        <v>9749</v>
      </c>
      <c r="E9058" s="6" t="s">
        <v>9749</v>
      </c>
      <c r="F9058" s="1" t="s">
        <v>76</v>
      </c>
      <c r="G9058" s="15" t="s">
        <v>4</v>
      </c>
      <c r="H9058" s="1" t="s">
        <v>9767</v>
      </c>
      <c r="I9058" s="2" t="s">
        <v>9768</v>
      </c>
      <c r="J9058" s="6" t="s">
        <v>4</v>
      </c>
      <c r="K9058" s="6" t="s">
        <v>4</v>
      </c>
      <c r="L9058" s="6" t="s">
        <v>4</v>
      </c>
      <c r="M9058" s="6" t="s">
        <v>5</v>
      </c>
      <c r="N9058" s="6" t="s">
        <v>9770</v>
      </c>
      <c r="O9058" s="16">
        <v>44910</v>
      </c>
      <c r="P9058" s="6" t="s">
        <v>7</v>
      </c>
      <c r="Q9058" s="18">
        <v>27731.84</v>
      </c>
      <c r="R9058" s="18">
        <v>27731.84</v>
      </c>
      <c r="S9058" s="18">
        <v>0</v>
      </c>
      <c r="T9058" s="18">
        <v>0</v>
      </c>
      <c r="U9058" s="10">
        <f t="shared" si="284"/>
        <v>0</v>
      </c>
      <c r="V9058" s="20">
        <f t="shared" si="285"/>
        <v>0</v>
      </c>
    </row>
    <row r="9059" spans="1:22" ht="29" outlineLevel="4" x14ac:dyDescent="0.35">
      <c r="A9059" s="6" t="s">
        <v>73</v>
      </c>
      <c r="B9059" s="6" t="s">
        <v>74</v>
      </c>
      <c r="C9059" s="12" t="s">
        <v>13000</v>
      </c>
      <c r="D9059" s="5" t="s">
        <v>9749</v>
      </c>
      <c r="E9059" s="6" t="s">
        <v>9749</v>
      </c>
      <c r="F9059" s="1" t="s">
        <v>76</v>
      </c>
      <c r="G9059" s="15" t="s">
        <v>4</v>
      </c>
      <c r="H9059" s="1" t="s">
        <v>9767</v>
      </c>
      <c r="I9059" s="2" t="s">
        <v>9768</v>
      </c>
      <c r="J9059" s="6" t="s">
        <v>4</v>
      </c>
      <c r="K9059" s="6" t="s">
        <v>4</v>
      </c>
      <c r="L9059" s="6" t="s">
        <v>4</v>
      </c>
      <c r="M9059" s="6" t="s">
        <v>5</v>
      </c>
      <c r="N9059" s="6" t="s">
        <v>9771</v>
      </c>
      <c r="O9059" s="16">
        <v>44925</v>
      </c>
      <c r="P9059" s="6" t="s">
        <v>7</v>
      </c>
      <c r="Q9059" s="18">
        <v>17075.810000000001</v>
      </c>
      <c r="R9059" s="18">
        <v>17075.810000000001</v>
      </c>
      <c r="S9059" s="18">
        <v>0</v>
      </c>
      <c r="T9059" s="18">
        <v>0</v>
      </c>
      <c r="U9059" s="10">
        <f t="shared" si="284"/>
        <v>0</v>
      </c>
      <c r="V9059" s="20">
        <f t="shared" si="285"/>
        <v>0</v>
      </c>
    </row>
    <row r="9060" spans="1:22" ht="29" outlineLevel="4" x14ac:dyDescent="0.35">
      <c r="A9060" s="6" t="s">
        <v>73</v>
      </c>
      <c r="B9060" s="6" t="s">
        <v>74</v>
      </c>
      <c r="C9060" s="12" t="s">
        <v>13000</v>
      </c>
      <c r="D9060" s="5" t="s">
        <v>9749</v>
      </c>
      <c r="E9060" s="6" t="s">
        <v>9749</v>
      </c>
      <c r="F9060" s="1" t="s">
        <v>76</v>
      </c>
      <c r="G9060" s="15" t="s">
        <v>4</v>
      </c>
      <c r="H9060" s="1" t="s">
        <v>9767</v>
      </c>
      <c r="I9060" s="2" t="s">
        <v>9768</v>
      </c>
      <c r="J9060" s="6" t="s">
        <v>4</v>
      </c>
      <c r="K9060" s="6" t="s">
        <v>4</v>
      </c>
      <c r="L9060" s="6" t="s">
        <v>4</v>
      </c>
      <c r="M9060" s="6" t="s">
        <v>5</v>
      </c>
      <c r="N9060" s="6" t="s">
        <v>9772</v>
      </c>
      <c r="O9060" s="16">
        <v>44937</v>
      </c>
      <c r="P9060" s="6" t="s">
        <v>7</v>
      </c>
      <c r="Q9060" s="18">
        <v>13968.98</v>
      </c>
      <c r="R9060" s="18">
        <v>13968.98</v>
      </c>
      <c r="S9060" s="18">
        <v>0</v>
      </c>
      <c r="T9060" s="18">
        <v>0</v>
      </c>
      <c r="U9060" s="10">
        <f t="shared" si="284"/>
        <v>0</v>
      </c>
      <c r="V9060" s="20">
        <f t="shared" si="285"/>
        <v>0</v>
      </c>
    </row>
    <row r="9061" spans="1:22" ht="29" outlineLevel="4" x14ac:dyDescent="0.35">
      <c r="A9061" s="6" t="s">
        <v>73</v>
      </c>
      <c r="B9061" s="6" t="s">
        <v>74</v>
      </c>
      <c r="C9061" s="12" t="s">
        <v>13000</v>
      </c>
      <c r="D9061" s="5" t="s">
        <v>9749</v>
      </c>
      <c r="E9061" s="6" t="s">
        <v>9749</v>
      </c>
      <c r="F9061" s="1" t="s">
        <v>76</v>
      </c>
      <c r="G9061" s="15" t="s">
        <v>4</v>
      </c>
      <c r="H9061" s="1" t="s">
        <v>9767</v>
      </c>
      <c r="I9061" s="2" t="s">
        <v>9768</v>
      </c>
      <c r="J9061" s="6" t="s">
        <v>4</v>
      </c>
      <c r="K9061" s="6" t="s">
        <v>4</v>
      </c>
      <c r="L9061" s="6" t="s">
        <v>4</v>
      </c>
      <c r="M9061" s="6" t="s">
        <v>5</v>
      </c>
      <c r="N9061" s="6" t="s">
        <v>9773</v>
      </c>
      <c r="O9061" s="16">
        <v>44946</v>
      </c>
      <c r="P9061" s="6" t="s">
        <v>7</v>
      </c>
      <c r="Q9061" s="18">
        <v>46577.07</v>
      </c>
      <c r="R9061" s="18">
        <v>46577.07</v>
      </c>
      <c r="S9061" s="18">
        <v>0</v>
      </c>
      <c r="T9061" s="18">
        <v>0</v>
      </c>
      <c r="U9061" s="10">
        <f t="shared" si="284"/>
        <v>0</v>
      </c>
      <c r="V9061" s="20">
        <f t="shared" si="285"/>
        <v>0</v>
      </c>
    </row>
    <row r="9062" spans="1:22" ht="29" outlineLevel="4" x14ac:dyDescent="0.35">
      <c r="A9062" s="6" t="s">
        <v>73</v>
      </c>
      <c r="B9062" s="6" t="s">
        <v>74</v>
      </c>
      <c r="C9062" s="12" t="s">
        <v>13000</v>
      </c>
      <c r="D9062" s="5" t="s">
        <v>9749</v>
      </c>
      <c r="E9062" s="6" t="s">
        <v>9749</v>
      </c>
      <c r="F9062" s="1" t="s">
        <v>76</v>
      </c>
      <c r="G9062" s="15" t="s">
        <v>4</v>
      </c>
      <c r="H9062" s="1" t="s">
        <v>9767</v>
      </c>
      <c r="I9062" s="2" t="s">
        <v>9768</v>
      </c>
      <c r="J9062" s="6" t="s">
        <v>4</v>
      </c>
      <c r="K9062" s="6" t="s">
        <v>4</v>
      </c>
      <c r="L9062" s="6" t="s">
        <v>4</v>
      </c>
      <c r="M9062" s="6" t="s">
        <v>5</v>
      </c>
      <c r="N9062" s="6" t="s">
        <v>9774</v>
      </c>
      <c r="O9062" s="16">
        <v>44987</v>
      </c>
      <c r="P9062" s="6" t="s">
        <v>7</v>
      </c>
      <c r="Q9062" s="18">
        <v>12258.87</v>
      </c>
      <c r="R9062" s="18">
        <v>12258.87</v>
      </c>
      <c r="S9062" s="18">
        <v>0</v>
      </c>
      <c r="T9062" s="18">
        <v>0</v>
      </c>
      <c r="U9062" s="10">
        <f t="shared" si="284"/>
        <v>0</v>
      </c>
      <c r="V9062" s="20">
        <f t="shared" si="285"/>
        <v>0</v>
      </c>
    </row>
    <row r="9063" spans="1:22" ht="29" outlineLevel="4" x14ac:dyDescent="0.35">
      <c r="A9063" s="6" t="s">
        <v>73</v>
      </c>
      <c r="B9063" s="6" t="s">
        <v>74</v>
      </c>
      <c r="C9063" s="12" t="s">
        <v>13000</v>
      </c>
      <c r="D9063" s="5" t="s">
        <v>9749</v>
      </c>
      <c r="E9063" s="6" t="s">
        <v>9749</v>
      </c>
      <c r="F9063" s="1" t="s">
        <v>76</v>
      </c>
      <c r="G9063" s="15" t="s">
        <v>4</v>
      </c>
      <c r="H9063" s="1" t="s">
        <v>9767</v>
      </c>
      <c r="I9063" s="2" t="s">
        <v>9768</v>
      </c>
      <c r="J9063" s="6" t="s">
        <v>4</v>
      </c>
      <c r="K9063" s="6" t="s">
        <v>4</v>
      </c>
      <c r="L9063" s="6" t="s">
        <v>4</v>
      </c>
      <c r="M9063" s="6" t="s">
        <v>5</v>
      </c>
      <c r="N9063" s="6" t="s">
        <v>9775</v>
      </c>
      <c r="O9063" s="16">
        <v>45016</v>
      </c>
      <c r="P9063" s="6" t="s">
        <v>7</v>
      </c>
      <c r="Q9063" s="18">
        <v>12887.57</v>
      </c>
      <c r="R9063" s="18">
        <v>12887.57</v>
      </c>
      <c r="S9063" s="18">
        <v>0</v>
      </c>
      <c r="T9063" s="18">
        <v>0</v>
      </c>
      <c r="U9063" s="10">
        <f t="shared" si="284"/>
        <v>0</v>
      </c>
      <c r="V9063" s="20">
        <f t="shared" si="285"/>
        <v>0</v>
      </c>
    </row>
    <row r="9064" spans="1:22" ht="29" outlineLevel="4" x14ac:dyDescent="0.35">
      <c r="A9064" s="6" t="s">
        <v>73</v>
      </c>
      <c r="B9064" s="6" t="s">
        <v>74</v>
      </c>
      <c r="C9064" s="12" t="s">
        <v>13000</v>
      </c>
      <c r="D9064" s="5" t="s">
        <v>9749</v>
      </c>
      <c r="E9064" s="6" t="s">
        <v>9749</v>
      </c>
      <c r="F9064" s="1" t="s">
        <v>76</v>
      </c>
      <c r="G9064" s="15" t="s">
        <v>4</v>
      </c>
      <c r="H9064" s="1" t="s">
        <v>9767</v>
      </c>
      <c r="I9064" s="2" t="s">
        <v>9768</v>
      </c>
      <c r="J9064" s="6" t="s">
        <v>4</v>
      </c>
      <c r="K9064" s="6" t="s">
        <v>4</v>
      </c>
      <c r="L9064" s="6" t="s">
        <v>4</v>
      </c>
      <c r="M9064" s="6" t="s">
        <v>5</v>
      </c>
      <c r="N9064" s="6" t="s">
        <v>9776</v>
      </c>
      <c r="O9064" s="16">
        <v>45035</v>
      </c>
      <c r="P9064" s="6" t="s">
        <v>7</v>
      </c>
      <c r="Q9064" s="18">
        <v>35329.96</v>
      </c>
      <c r="R9064" s="18">
        <v>35329.96</v>
      </c>
      <c r="S9064" s="18">
        <v>0</v>
      </c>
      <c r="T9064" s="18">
        <v>0</v>
      </c>
      <c r="U9064" s="10">
        <f t="shared" si="284"/>
        <v>0</v>
      </c>
      <c r="V9064" s="20">
        <f t="shared" si="285"/>
        <v>0</v>
      </c>
    </row>
    <row r="9065" spans="1:22" ht="29" outlineLevel="4" x14ac:dyDescent="0.35">
      <c r="A9065" s="6" t="s">
        <v>73</v>
      </c>
      <c r="B9065" s="6" t="s">
        <v>74</v>
      </c>
      <c r="C9065" s="12" t="s">
        <v>13000</v>
      </c>
      <c r="D9065" s="5" t="s">
        <v>9749</v>
      </c>
      <c r="E9065" s="6" t="s">
        <v>9749</v>
      </c>
      <c r="F9065" s="1" t="s">
        <v>76</v>
      </c>
      <c r="G9065" s="15" t="s">
        <v>4</v>
      </c>
      <c r="H9065" s="1" t="s">
        <v>9767</v>
      </c>
      <c r="I9065" s="2" t="s">
        <v>9768</v>
      </c>
      <c r="J9065" s="6" t="s">
        <v>4</v>
      </c>
      <c r="K9065" s="6" t="s">
        <v>4</v>
      </c>
      <c r="L9065" s="6" t="s">
        <v>4</v>
      </c>
      <c r="M9065" s="6" t="s">
        <v>5</v>
      </c>
      <c r="N9065" s="6" t="s">
        <v>9777</v>
      </c>
      <c r="O9065" s="16">
        <v>45084</v>
      </c>
      <c r="P9065" s="6" t="s">
        <v>7</v>
      </c>
      <c r="Q9065" s="18">
        <v>11560.49</v>
      </c>
      <c r="R9065" s="18">
        <v>11560.49</v>
      </c>
      <c r="S9065" s="18">
        <v>0</v>
      </c>
      <c r="T9065" s="18">
        <v>0</v>
      </c>
      <c r="U9065" s="10">
        <f t="shared" si="284"/>
        <v>0</v>
      </c>
      <c r="V9065" s="20">
        <f t="shared" si="285"/>
        <v>0</v>
      </c>
    </row>
    <row r="9066" spans="1:22" ht="29" outlineLevel="4" x14ac:dyDescent="0.35">
      <c r="A9066" s="6" t="s">
        <v>73</v>
      </c>
      <c r="B9066" s="6" t="s">
        <v>74</v>
      </c>
      <c r="C9066" s="12" t="s">
        <v>13000</v>
      </c>
      <c r="D9066" s="5" t="s">
        <v>9749</v>
      </c>
      <c r="E9066" s="6" t="s">
        <v>9749</v>
      </c>
      <c r="F9066" s="1" t="s">
        <v>76</v>
      </c>
      <c r="G9066" s="15" t="s">
        <v>4</v>
      </c>
      <c r="H9066" s="1" t="s">
        <v>9767</v>
      </c>
      <c r="I9066" s="2" t="s">
        <v>9768</v>
      </c>
      <c r="J9066" s="6" t="s">
        <v>4</v>
      </c>
      <c r="K9066" s="6" t="s">
        <v>4</v>
      </c>
      <c r="L9066" s="6" t="s">
        <v>4</v>
      </c>
      <c r="M9066" s="6" t="s">
        <v>5</v>
      </c>
      <c r="N9066" s="6" t="s">
        <v>9778</v>
      </c>
      <c r="O9066" s="16">
        <v>45098</v>
      </c>
      <c r="P9066" s="6" t="s">
        <v>7</v>
      </c>
      <c r="Q9066" s="18">
        <v>14567.56</v>
      </c>
      <c r="R9066" s="18">
        <v>14567.56</v>
      </c>
      <c r="S9066" s="18">
        <v>0</v>
      </c>
      <c r="T9066" s="18">
        <v>0</v>
      </c>
      <c r="U9066" s="10">
        <f t="shared" si="284"/>
        <v>0</v>
      </c>
      <c r="V9066" s="20">
        <f t="shared" si="285"/>
        <v>0</v>
      </c>
    </row>
    <row r="9067" spans="1:22" outlineLevel="3" x14ac:dyDescent="0.35">
      <c r="H9067" s="14" t="s">
        <v>12763</v>
      </c>
      <c r="O9067" s="16"/>
      <c r="Q9067" s="18">
        <f>SUBTOTAL(9,Q9045:Q9066)</f>
        <v>235344.99999999997</v>
      </c>
      <c r="R9067" s="18">
        <f>SUBTOTAL(9,R9045:R9066)</f>
        <v>221501.74</v>
      </c>
      <c r="S9067" s="18">
        <f>SUBTOTAL(9,S9045:S9066)</f>
        <v>13843.260000000002</v>
      </c>
      <c r="T9067" s="18">
        <f>SUBTOTAL(9,T9045:T9066)</f>
        <v>0</v>
      </c>
      <c r="U9067" s="10">
        <f t="shared" si="284"/>
        <v>-2.1827872842550278E-11</v>
      </c>
      <c r="V9067" s="20">
        <f t="shared" si="285"/>
        <v>-2.1827872842550278E-11</v>
      </c>
    </row>
    <row r="9068" spans="1:22" ht="29" outlineLevel="4" x14ac:dyDescent="0.35">
      <c r="A9068" s="6" t="s">
        <v>73</v>
      </c>
      <c r="B9068" s="6" t="s">
        <v>74</v>
      </c>
      <c r="C9068" s="12" t="s">
        <v>13000</v>
      </c>
      <c r="D9068" s="5" t="s">
        <v>9749</v>
      </c>
      <c r="E9068" s="6" t="s">
        <v>9749</v>
      </c>
      <c r="F9068" s="1" t="s">
        <v>4</v>
      </c>
      <c r="G9068" s="15" t="s">
        <v>97</v>
      </c>
      <c r="H9068" s="1" t="s">
        <v>9780</v>
      </c>
      <c r="I9068" s="2" t="s">
        <v>9781</v>
      </c>
      <c r="J9068" s="6" t="s">
        <v>4</v>
      </c>
      <c r="K9068" s="6" t="s">
        <v>4</v>
      </c>
      <c r="L9068" s="6" t="s">
        <v>4</v>
      </c>
      <c r="M9068" s="6" t="s">
        <v>5</v>
      </c>
      <c r="N9068" s="6" t="s">
        <v>9779</v>
      </c>
      <c r="O9068" s="16">
        <v>44860</v>
      </c>
      <c r="P9068" s="6" t="s">
        <v>7</v>
      </c>
      <c r="Q9068" s="18">
        <v>299.91000000000003</v>
      </c>
      <c r="R9068" s="18">
        <v>0</v>
      </c>
      <c r="S9068" s="18">
        <v>299.91000000000003</v>
      </c>
      <c r="T9068" s="18">
        <v>0</v>
      </c>
      <c r="U9068" s="10">
        <f t="shared" si="284"/>
        <v>0</v>
      </c>
      <c r="V9068" s="20">
        <f t="shared" si="285"/>
        <v>0</v>
      </c>
    </row>
    <row r="9069" spans="1:22" ht="29" outlineLevel="4" x14ac:dyDescent="0.35">
      <c r="A9069" s="6" t="s">
        <v>73</v>
      </c>
      <c r="B9069" s="6" t="s">
        <v>74</v>
      </c>
      <c r="C9069" s="12" t="s">
        <v>13000</v>
      </c>
      <c r="D9069" s="5" t="s">
        <v>9749</v>
      </c>
      <c r="E9069" s="6" t="s">
        <v>9749</v>
      </c>
      <c r="F9069" s="1" t="s">
        <v>4</v>
      </c>
      <c r="G9069" s="15" t="s">
        <v>97</v>
      </c>
      <c r="H9069" s="1" t="s">
        <v>9780</v>
      </c>
      <c r="I9069" s="2" t="s">
        <v>9781</v>
      </c>
      <c r="J9069" s="6" t="s">
        <v>4</v>
      </c>
      <c r="K9069" s="6" t="s">
        <v>4</v>
      </c>
      <c r="L9069" s="6" t="s">
        <v>4</v>
      </c>
      <c r="M9069" s="6" t="s">
        <v>5</v>
      </c>
      <c r="N9069" s="6" t="s">
        <v>9782</v>
      </c>
      <c r="O9069" s="16">
        <v>44907</v>
      </c>
      <c r="P9069" s="6" t="s">
        <v>7</v>
      </c>
      <c r="Q9069" s="18">
        <v>756.86</v>
      </c>
      <c r="R9069" s="18">
        <v>0</v>
      </c>
      <c r="S9069" s="18">
        <v>756.86</v>
      </c>
      <c r="T9069" s="18">
        <v>0</v>
      </c>
      <c r="U9069" s="10">
        <f t="shared" si="284"/>
        <v>0</v>
      </c>
      <c r="V9069" s="20">
        <f t="shared" si="285"/>
        <v>0</v>
      </c>
    </row>
    <row r="9070" spans="1:22" ht="29" outlineLevel="4" x14ac:dyDescent="0.35">
      <c r="A9070" s="6" t="s">
        <v>73</v>
      </c>
      <c r="B9070" s="6" t="s">
        <v>74</v>
      </c>
      <c r="C9070" s="12" t="s">
        <v>13000</v>
      </c>
      <c r="D9070" s="5" t="s">
        <v>9749</v>
      </c>
      <c r="E9070" s="6" t="s">
        <v>9749</v>
      </c>
      <c r="F9070" s="1" t="s">
        <v>4</v>
      </c>
      <c r="G9070" s="15" t="s">
        <v>97</v>
      </c>
      <c r="H9070" s="1" t="s">
        <v>9780</v>
      </c>
      <c r="I9070" s="2" t="s">
        <v>9781</v>
      </c>
      <c r="J9070" s="6" t="s">
        <v>4</v>
      </c>
      <c r="K9070" s="6" t="s">
        <v>4</v>
      </c>
      <c r="L9070" s="6" t="s">
        <v>4</v>
      </c>
      <c r="M9070" s="6" t="s">
        <v>5</v>
      </c>
      <c r="N9070" s="6" t="s">
        <v>9783</v>
      </c>
      <c r="O9070" s="16">
        <v>44959</v>
      </c>
      <c r="P9070" s="6" t="s">
        <v>7</v>
      </c>
      <c r="Q9070" s="18">
        <v>420.31</v>
      </c>
      <c r="R9070" s="18">
        <v>0</v>
      </c>
      <c r="S9070" s="18">
        <v>420.31</v>
      </c>
      <c r="T9070" s="18">
        <v>0</v>
      </c>
      <c r="U9070" s="10">
        <f t="shared" si="284"/>
        <v>0</v>
      </c>
      <c r="V9070" s="20">
        <f t="shared" si="285"/>
        <v>0</v>
      </c>
    </row>
    <row r="9071" spans="1:22" ht="29" outlineLevel="4" x14ac:dyDescent="0.35">
      <c r="A9071" s="6" t="s">
        <v>73</v>
      </c>
      <c r="B9071" s="6" t="s">
        <v>74</v>
      </c>
      <c r="C9071" s="12" t="s">
        <v>13000</v>
      </c>
      <c r="D9071" s="5" t="s">
        <v>9749</v>
      </c>
      <c r="E9071" s="6" t="s">
        <v>9749</v>
      </c>
      <c r="F9071" s="1" t="s">
        <v>76</v>
      </c>
      <c r="G9071" s="15" t="s">
        <v>4</v>
      </c>
      <c r="H9071" s="1" t="s">
        <v>9780</v>
      </c>
      <c r="I9071" s="2" t="s">
        <v>9781</v>
      </c>
      <c r="J9071" s="6" t="s">
        <v>4</v>
      </c>
      <c r="K9071" s="6" t="s">
        <v>4</v>
      </c>
      <c r="L9071" s="6" t="s">
        <v>4</v>
      </c>
      <c r="M9071" s="6" t="s">
        <v>5</v>
      </c>
      <c r="N9071" s="6" t="s">
        <v>9779</v>
      </c>
      <c r="O9071" s="16">
        <v>44860</v>
      </c>
      <c r="P9071" s="6" t="s">
        <v>7</v>
      </c>
      <c r="Q9071" s="18">
        <v>2400.09</v>
      </c>
      <c r="R9071" s="18">
        <v>2400.09</v>
      </c>
      <c r="S9071" s="18">
        <v>0</v>
      </c>
      <c r="T9071" s="18">
        <v>0</v>
      </c>
      <c r="U9071" s="10">
        <f t="shared" si="284"/>
        <v>0</v>
      </c>
      <c r="V9071" s="20">
        <f t="shared" si="285"/>
        <v>0</v>
      </c>
    </row>
    <row r="9072" spans="1:22" ht="29" outlineLevel="4" x14ac:dyDescent="0.35">
      <c r="A9072" s="6" t="s">
        <v>73</v>
      </c>
      <c r="B9072" s="6" t="s">
        <v>74</v>
      </c>
      <c r="C9072" s="12" t="s">
        <v>13000</v>
      </c>
      <c r="D9072" s="5" t="s">
        <v>9749</v>
      </c>
      <c r="E9072" s="6" t="s">
        <v>9749</v>
      </c>
      <c r="F9072" s="1" t="s">
        <v>76</v>
      </c>
      <c r="G9072" s="15" t="s">
        <v>4</v>
      </c>
      <c r="H9072" s="1" t="s">
        <v>9780</v>
      </c>
      <c r="I9072" s="2" t="s">
        <v>9781</v>
      </c>
      <c r="J9072" s="6" t="s">
        <v>4</v>
      </c>
      <c r="K9072" s="6" t="s">
        <v>4</v>
      </c>
      <c r="L9072" s="6" t="s">
        <v>4</v>
      </c>
      <c r="M9072" s="6" t="s">
        <v>5</v>
      </c>
      <c r="N9072" s="6" t="s">
        <v>9782</v>
      </c>
      <c r="O9072" s="16">
        <v>44907</v>
      </c>
      <c r="P9072" s="6" t="s">
        <v>7</v>
      </c>
      <c r="Q9072" s="18">
        <v>6057.14</v>
      </c>
      <c r="R9072" s="18">
        <v>6057.14</v>
      </c>
      <c r="S9072" s="18">
        <v>0</v>
      </c>
      <c r="T9072" s="18">
        <v>0</v>
      </c>
      <c r="U9072" s="10">
        <f t="shared" si="284"/>
        <v>0</v>
      </c>
      <c r="V9072" s="20">
        <f t="shared" si="285"/>
        <v>0</v>
      </c>
    </row>
    <row r="9073" spans="1:22" ht="29" outlineLevel="4" x14ac:dyDescent="0.35">
      <c r="A9073" s="6" t="s">
        <v>73</v>
      </c>
      <c r="B9073" s="6" t="s">
        <v>74</v>
      </c>
      <c r="C9073" s="12" t="s">
        <v>13000</v>
      </c>
      <c r="D9073" s="5" t="s">
        <v>9749</v>
      </c>
      <c r="E9073" s="6" t="s">
        <v>9749</v>
      </c>
      <c r="F9073" s="1" t="s">
        <v>76</v>
      </c>
      <c r="G9073" s="15" t="s">
        <v>4</v>
      </c>
      <c r="H9073" s="1" t="s">
        <v>9780</v>
      </c>
      <c r="I9073" s="2" t="s">
        <v>9781</v>
      </c>
      <c r="J9073" s="6" t="s">
        <v>4</v>
      </c>
      <c r="K9073" s="6" t="s">
        <v>4</v>
      </c>
      <c r="L9073" s="6" t="s">
        <v>4</v>
      </c>
      <c r="M9073" s="6" t="s">
        <v>5</v>
      </c>
      <c r="N9073" s="6" t="s">
        <v>9783</v>
      </c>
      <c r="O9073" s="16">
        <v>44959</v>
      </c>
      <c r="P9073" s="6" t="s">
        <v>7</v>
      </c>
      <c r="Q9073" s="18">
        <v>3363.69</v>
      </c>
      <c r="R9073" s="18">
        <v>3363.69</v>
      </c>
      <c r="S9073" s="18">
        <v>0</v>
      </c>
      <c r="T9073" s="18">
        <v>0</v>
      </c>
      <c r="U9073" s="10">
        <f t="shared" si="284"/>
        <v>0</v>
      </c>
      <c r="V9073" s="20">
        <f t="shared" si="285"/>
        <v>0</v>
      </c>
    </row>
    <row r="9074" spans="1:22" outlineLevel="3" x14ac:dyDescent="0.35">
      <c r="H9074" s="14" t="s">
        <v>12764</v>
      </c>
      <c r="O9074" s="16"/>
      <c r="Q9074" s="18">
        <f>SUBTOTAL(9,Q9068:Q9073)</f>
        <v>13298.000000000002</v>
      </c>
      <c r="R9074" s="18">
        <f>SUBTOTAL(9,R9068:R9073)</f>
        <v>11820.92</v>
      </c>
      <c r="S9074" s="18">
        <f>SUBTOTAL(9,S9068:S9073)</f>
        <v>1477.08</v>
      </c>
      <c r="T9074" s="18">
        <f>SUBTOTAL(9,T9068:T9073)</f>
        <v>0</v>
      </c>
      <c r="U9074" s="10">
        <f t="shared" si="284"/>
        <v>1.8189894035458565E-12</v>
      </c>
      <c r="V9074" s="20">
        <f t="shared" si="285"/>
        <v>1.8189894035458565E-12</v>
      </c>
    </row>
    <row r="9075" spans="1:22" ht="29" outlineLevel="4" x14ac:dyDescent="0.35">
      <c r="A9075" s="6" t="s">
        <v>73</v>
      </c>
      <c r="B9075" s="6" t="s">
        <v>74</v>
      </c>
      <c r="C9075" s="12" t="s">
        <v>13000</v>
      </c>
      <c r="D9075" s="5" t="s">
        <v>9749</v>
      </c>
      <c r="E9075" s="6" t="s">
        <v>9749</v>
      </c>
      <c r="F9075" s="1" t="s">
        <v>4</v>
      </c>
      <c r="G9075" s="15" t="s">
        <v>97</v>
      </c>
      <c r="H9075" s="1" t="s">
        <v>9785</v>
      </c>
      <c r="I9075" s="2" t="s">
        <v>9781</v>
      </c>
      <c r="J9075" s="6" t="s">
        <v>4</v>
      </c>
      <c r="K9075" s="6" t="s">
        <v>4</v>
      </c>
      <c r="L9075" s="6" t="s">
        <v>4</v>
      </c>
      <c r="M9075" s="6" t="s">
        <v>5</v>
      </c>
      <c r="N9075" s="6" t="s">
        <v>9784</v>
      </c>
      <c r="O9075" s="16">
        <v>44988</v>
      </c>
      <c r="P9075" s="6" t="s">
        <v>7</v>
      </c>
      <c r="Q9075" s="18">
        <v>191.72</v>
      </c>
      <c r="R9075" s="18">
        <v>0</v>
      </c>
      <c r="S9075" s="18">
        <v>191.72</v>
      </c>
      <c r="T9075" s="18">
        <v>0</v>
      </c>
      <c r="U9075" s="10">
        <f t="shared" si="284"/>
        <v>0</v>
      </c>
      <c r="V9075" s="20">
        <f t="shared" si="285"/>
        <v>0</v>
      </c>
    </row>
    <row r="9076" spans="1:22" ht="29" outlineLevel="4" x14ac:dyDescent="0.35">
      <c r="A9076" s="6" t="s">
        <v>73</v>
      </c>
      <c r="B9076" s="6" t="s">
        <v>74</v>
      </c>
      <c r="C9076" s="12" t="s">
        <v>13000</v>
      </c>
      <c r="D9076" s="5" t="s">
        <v>9749</v>
      </c>
      <c r="E9076" s="6" t="s">
        <v>9749</v>
      </c>
      <c r="F9076" s="1" t="s">
        <v>76</v>
      </c>
      <c r="G9076" s="15" t="s">
        <v>4</v>
      </c>
      <c r="H9076" s="1" t="s">
        <v>9785</v>
      </c>
      <c r="I9076" s="2" t="s">
        <v>9781</v>
      </c>
      <c r="J9076" s="6" t="s">
        <v>4</v>
      </c>
      <c r="K9076" s="6" t="s">
        <v>4</v>
      </c>
      <c r="L9076" s="6" t="s">
        <v>4</v>
      </c>
      <c r="M9076" s="6" t="s">
        <v>5</v>
      </c>
      <c r="N9076" s="6" t="s">
        <v>9784</v>
      </c>
      <c r="O9076" s="16">
        <v>44988</v>
      </c>
      <c r="P9076" s="6" t="s">
        <v>7</v>
      </c>
      <c r="Q9076" s="18">
        <v>1536.28</v>
      </c>
      <c r="R9076" s="18">
        <v>1536.28</v>
      </c>
      <c r="S9076" s="18">
        <v>0</v>
      </c>
      <c r="T9076" s="18">
        <v>0</v>
      </c>
      <c r="U9076" s="10">
        <f t="shared" si="284"/>
        <v>0</v>
      </c>
      <c r="V9076" s="20">
        <f t="shared" si="285"/>
        <v>0</v>
      </c>
    </row>
    <row r="9077" spans="1:22" outlineLevel="3" x14ac:dyDescent="0.35">
      <c r="H9077" s="14" t="s">
        <v>12765</v>
      </c>
      <c r="O9077" s="16"/>
      <c r="Q9077" s="18">
        <f>SUBTOTAL(9,Q9075:Q9076)</f>
        <v>1728</v>
      </c>
      <c r="R9077" s="18">
        <f>SUBTOTAL(9,R9075:R9076)</f>
        <v>1536.28</v>
      </c>
      <c r="S9077" s="18">
        <f>SUBTOTAL(9,S9075:S9076)</f>
        <v>191.72</v>
      </c>
      <c r="T9077" s="18">
        <f>SUBTOTAL(9,T9075:T9076)</f>
        <v>0</v>
      </c>
      <c r="U9077" s="10">
        <f t="shared" si="284"/>
        <v>2.8421709430404007E-14</v>
      </c>
      <c r="V9077" s="20">
        <f t="shared" si="285"/>
        <v>2.8421709430404007E-14</v>
      </c>
    </row>
    <row r="9078" spans="1:22" outlineLevel="2" x14ac:dyDescent="0.35">
      <c r="C9078" s="13" t="s">
        <v>11285</v>
      </c>
      <c r="O9078" s="16"/>
      <c r="Q9078" s="18">
        <f>SUBTOTAL(9,Q9029:Q9076)</f>
        <v>1008764.01</v>
      </c>
      <c r="R9078" s="18">
        <f>SUBTOTAL(9,R9029:R9076)</f>
        <v>940761.11999999988</v>
      </c>
      <c r="S9078" s="18">
        <f>SUBTOTAL(9,S9029:S9076)</f>
        <v>68002.890000000014</v>
      </c>
      <c r="T9078" s="18">
        <f>SUBTOTAL(9,T9029:T9076)</f>
        <v>0</v>
      </c>
      <c r="U9078" s="10">
        <f t="shared" si="284"/>
        <v>1.1641532182693481E-10</v>
      </c>
      <c r="V9078" s="20">
        <f t="shared" si="285"/>
        <v>1.1641532182693481E-10</v>
      </c>
    </row>
    <row r="9079" spans="1:22" ht="29" outlineLevel="4" x14ac:dyDescent="0.35">
      <c r="A9079" s="6" t="s">
        <v>110</v>
      </c>
      <c r="B9079" s="6" t="s">
        <v>111</v>
      </c>
      <c r="C9079" s="12" t="s">
        <v>13001</v>
      </c>
      <c r="D9079" s="5" t="s">
        <v>9786</v>
      </c>
      <c r="E9079" s="6" t="s">
        <v>9786</v>
      </c>
      <c r="F9079" s="1" t="s">
        <v>4</v>
      </c>
      <c r="G9079" s="15" t="s">
        <v>82</v>
      </c>
      <c r="H9079" s="1" t="s">
        <v>9788</v>
      </c>
      <c r="I9079" s="2" t="s">
        <v>9789</v>
      </c>
      <c r="J9079" s="6" t="s">
        <v>4</v>
      </c>
      <c r="K9079" s="6" t="s">
        <v>4</v>
      </c>
      <c r="L9079" s="6" t="s">
        <v>4</v>
      </c>
      <c r="M9079" s="6" t="s">
        <v>5</v>
      </c>
      <c r="N9079" s="6" t="s">
        <v>9787</v>
      </c>
      <c r="O9079" s="16">
        <v>44875</v>
      </c>
      <c r="P9079" s="6" t="s">
        <v>7</v>
      </c>
      <c r="Q9079" s="18">
        <v>992.95</v>
      </c>
      <c r="R9079" s="18">
        <v>0</v>
      </c>
      <c r="S9079" s="18">
        <v>992.95</v>
      </c>
      <c r="T9079" s="18">
        <v>0</v>
      </c>
      <c r="U9079" s="10">
        <f t="shared" si="284"/>
        <v>0</v>
      </c>
      <c r="V9079" s="20">
        <f t="shared" si="285"/>
        <v>0</v>
      </c>
    </row>
    <row r="9080" spans="1:22" ht="29" outlineLevel="4" x14ac:dyDescent="0.35">
      <c r="A9080" s="6" t="s">
        <v>110</v>
      </c>
      <c r="B9080" s="6" t="s">
        <v>111</v>
      </c>
      <c r="C9080" s="12" t="s">
        <v>13001</v>
      </c>
      <c r="D9080" s="5" t="s">
        <v>9786</v>
      </c>
      <c r="E9080" s="6" t="s">
        <v>9786</v>
      </c>
      <c r="F9080" s="1" t="s">
        <v>76</v>
      </c>
      <c r="G9080" s="15" t="s">
        <v>4</v>
      </c>
      <c r="H9080" s="1" t="s">
        <v>9788</v>
      </c>
      <c r="I9080" s="2" t="s">
        <v>9789</v>
      </c>
      <c r="J9080" s="6" t="s">
        <v>4</v>
      </c>
      <c r="K9080" s="6" t="s">
        <v>4</v>
      </c>
      <c r="L9080" s="6" t="s">
        <v>4</v>
      </c>
      <c r="M9080" s="6" t="s">
        <v>5</v>
      </c>
      <c r="N9080" s="6" t="s">
        <v>9787</v>
      </c>
      <c r="O9080" s="16">
        <v>44875</v>
      </c>
      <c r="P9080" s="6" t="s">
        <v>7</v>
      </c>
      <c r="Q9080" s="18">
        <v>15888.05</v>
      </c>
      <c r="R9080" s="18">
        <v>15888.05</v>
      </c>
      <c r="S9080" s="18">
        <v>0</v>
      </c>
      <c r="T9080" s="18">
        <v>0</v>
      </c>
      <c r="U9080" s="10">
        <f t="shared" si="284"/>
        <v>0</v>
      </c>
      <c r="V9080" s="20">
        <f t="shared" si="285"/>
        <v>0</v>
      </c>
    </row>
    <row r="9081" spans="1:22" outlineLevel="3" x14ac:dyDescent="0.35">
      <c r="H9081" s="14" t="s">
        <v>12766</v>
      </c>
      <c r="O9081" s="16"/>
      <c r="Q9081" s="18">
        <f>SUBTOTAL(9,Q9079:Q9080)</f>
        <v>16881</v>
      </c>
      <c r="R9081" s="18">
        <f>SUBTOTAL(9,R9079:R9080)</f>
        <v>15888.05</v>
      </c>
      <c r="S9081" s="18">
        <f>SUBTOTAL(9,S9079:S9080)</f>
        <v>992.95</v>
      </c>
      <c r="T9081" s="18">
        <f>SUBTOTAL(9,T9079:T9080)</f>
        <v>0</v>
      </c>
      <c r="U9081" s="10">
        <f t="shared" si="284"/>
        <v>6.8212102632969618E-13</v>
      </c>
      <c r="V9081" s="20">
        <f t="shared" si="285"/>
        <v>6.8212102632969618E-13</v>
      </c>
    </row>
    <row r="9082" spans="1:22" ht="29" outlineLevel="4" x14ac:dyDescent="0.35">
      <c r="A9082" s="6" t="s">
        <v>110</v>
      </c>
      <c r="B9082" s="6" t="s">
        <v>111</v>
      </c>
      <c r="C9082" s="12" t="s">
        <v>13001</v>
      </c>
      <c r="D9082" s="5" t="s">
        <v>9786</v>
      </c>
      <c r="E9082" s="6" t="s">
        <v>9786</v>
      </c>
      <c r="F9082" s="1" t="s">
        <v>4</v>
      </c>
      <c r="G9082" s="15" t="s">
        <v>97</v>
      </c>
      <c r="H9082" s="1" t="s">
        <v>9791</v>
      </c>
      <c r="I9082" s="2" t="s">
        <v>9792</v>
      </c>
      <c r="J9082" s="6" t="s">
        <v>4</v>
      </c>
      <c r="K9082" s="6" t="s">
        <v>4</v>
      </c>
      <c r="L9082" s="6" t="s">
        <v>4</v>
      </c>
      <c r="M9082" s="6" t="s">
        <v>5</v>
      </c>
      <c r="N9082" s="6" t="s">
        <v>9790</v>
      </c>
      <c r="O9082" s="16">
        <v>44820</v>
      </c>
      <c r="P9082" s="6" t="s">
        <v>7</v>
      </c>
      <c r="Q9082" s="18">
        <v>3735.78</v>
      </c>
      <c r="R9082" s="18">
        <v>0</v>
      </c>
      <c r="S9082" s="18">
        <v>3735.78</v>
      </c>
      <c r="T9082" s="18">
        <v>0</v>
      </c>
      <c r="U9082" s="10">
        <f t="shared" si="284"/>
        <v>0</v>
      </c>
      <c r="V9082" s="20">
        <f t="shared" si="285"/>
        <v>0</v>
      </c>
    </row>
    <row r="9083" spans="1:22" ht="29" outlineLevel="4" x14ac:dyDescent="0.35">
      <c r="A9083" s="6" t="s">
        <v>110</v>
      </c>
      <c r="B9083" s="6" t="s">
        <v>111</v>
      </c>
      <c r="C9083" s="12" t="s">
        <v>13001</v>
      </c>
      <c r="D9083" s="5" t="s">
        <v>9786</v>
      </c>
      <c r="E9083" s="6" t="s">
        <v>9786</v>
      </c>
      <c r="F9083" s="1" t="s">
        <v>148</v>
      </c>
      <c r="G9083" s="15" t="s">
        <v>4</v>
      </c>
      <c r="H9083" s="1" t="s">
        <v>9791</v>
      </c>
      <c r="I9083" s="2" t="s">
        <v>9792</v>
      </c>
      <c r="J9083" s="6" t="s">
        <v>4</v>
      </c>
      <c r="K9083" s="6" t="s">
        <v>4</v>
      </c>
      <c r="L9083" s="6" t="s">
        <v>4</v>
      </c>
      <c r="M9083" s="6" t="s">
        <v>5</v>
      </c>
      <c r="N9083" s="6" t="s">
        <v>9790</v>
      </c>
      <c r="O9083" s="16">
        <v>44820</v>
      </c>
      <c r="P9083" s="6" t="s">
        <v>7</v>
      </c>
      <c r="Q9083" s="18">
        <v>29882.22</v>
      </c>
      <c r="R9083" s="18">
        <v>29882.22</v>
      </c>
      <c r="S9083" s="18">
        <v>0</v>
      </c>
      <c r="T9083" s="18">
        <v>0</v>
      </c>
      <c r="U9083" s="10">
        <f t="shared" si="284"/>
        <v>0</v>
      </c>
      <c r="V9083" s="20">
        <f t="shared" si="285"/>
        <v>0</v>
      </c>
    </row>
    <row r="9084" spans="1:22" outlineLevel="3" x14ac:dyDescent="0.35">
      <c r="H9084" s="14" t="s">
        <v>12767</v>
      </c>
      <c r="O9084" s="16"/>
      <c r="Q9084" s="18">
        <f>SUBTOTAL(9,Q9082:Q9083)</f>
        <v>33618</v>
      </c>
      <c r="R9084" s="18">
        <f>SUBTOTAL(9,R9082:R9083)</f>
        <v>29882.22</v>
      </c>
      <c r="S9084" s="18">
        <f>SUBTOTAL(9,S9082:S9083)</f>
        <v>3735.78</v>
      </c>
      <c r="T9084" s="18">
        <f>SUBTOTAL(9,T9082:T9083)</f>
        <v>0</v>
      </c>
      <c r="U9084" s="10">
        <f t="shared" si="284"/>
        <v>-1.3642420526593924E-12</v>
      </c>
      <c r="V9084" s="20">
        <f t="shared" si="285"/>
        <v>-1.3642420526593924E-12</v>
      </c>
    </row>
    <row r="9085" spans="1:22" ht="29" outlineLevel="4" x14ac:dyDescent="0.35">
      <c r="A9085" s="6" t="s">
        <v>110</v>
      </c>
      <c r="B9085" s="6" t="s">
        <v>111</v>
      </c>
      <c r="C9085" s="12" t="s">
        <v>13001</v>
      </c>
      <c r="D9085" s="5" t="s">
        <v>9786</v>
      </c>
      <c r="E9085" s="6" t="s">
        <v>9786</v>
      </c>
      <c r="F9085" s="1" t="s">
        <v>86</v>
      </c>
      <c r="G9085" s="15" t="s">
        <v>4</v>
      </c>
      <c r="H9085" s="1" t="s">
        <v>9794</v>
      </c>
      <c r="I9085" s="2" t="s">
        <v>9795</v>
      </c>
      <c r="J9085" s="6" t="s">
        <v>4</v>
      </c>
      <c r="K9085" s="6" t="s">
        <v>4</v>
      </c>
      <c r="L9085" s="6" t="s">
        <v>4</v>
      </c>
      <c r="M9085" s="6" t="s">
        <v>5</v>
      </c>
      <c r="N9085" s="6" t="s">
        <v>9793</v>
      </c>
      <c r="O9085" s="16">
        <v>44925</v>
      </c>
      <c r="P9085" s="6" t="s">
        <v>7</v>
      </c>
      <c r="Q9085" s="18">
        <v>4348</v>
      </c>
      <c r="R9085" s="18">
        <v>4348</v>
      </c>
      <c r="S9085" s="18">
        <v>0</v>
      </c>
      <c r="T9085" s="18">
        <v>0</v>
      </c>
      <c r="U9085" s="10">
        <f t="shared" si="284"/>
        <v>0</v>
      </c>
      <c r="V9085" s="20">
        <f t="shared" si="285"/>
        <v>0</v>
      </c>
    </row>
    <row r="9086" spans="1:22" ht="29" outlineLevel="4" x14ac:dyDescent="0.35">
      <c r="A9086" s="6" t="s">
        <v>110</v>
      </c>
      <c r="B9086" s="6" t="s">
        <v>111</v>
      </c>
      <c r="C9086" s="12" t="s">
        <v>13001</v>
      </c>
      <c r="D9086" s="5" t="s">
        <v>9786</v>
      </c>
      <c r="E9086" s="6" t="s">
        <v>9786</v>
      </c>
      <c r="F9086" s="1" t="s">
        <v>86</v>
      </c>
      <c r="G9086" s="15" t="s">
        <v>4</v>
      </c>
      <c r="H9086" s="1" t="s">
        <v>9794</v>
      </c>
      <c r="I9086" s="2" t="s">
        <v>9795</v>
      </c>
      <c r="J9086" s="6" t="s">
        <v>4</v>
      </c>
      <c r="K9086" s="6" t="s">
        <v>4</v>
      </c>
      <c r="L9086" s="6" t="s">
        <v>4</v>
      </c>
      <c r="M9086" s="6" t="s">
        <v>5</v>
      </c>
      <c r="N9086" s="6" t="s">
        <v>9796</v>
      </c>
      <c r="O9086" s="16">
        <v>44951</v>
      </c>
      <c r="P9086" s="6" t="s">
        <v>7</v>
      </c>
      <c r="Q9086" s="18">
        <v>4012</v>
      </c>
      <c r="R9086" s="18">
        <v>4012</v>
      </c>
      <c r="S9086" s="18">
        <v>0</v>
      </c>
      <c r="T9086" s="18">
        <v>0</v>
      </c>
      <c r="U9086" s="10">
        <f t="shared" si="284"/>
        <v>0</v>
      </c>
      <c r="V9086" s="20">
        <f t="shared" si="285"/>
        <v>0</v>
      </c>
    </row>
    <row r="9087" spans="1:22" ht="29" outlineLevel="4" x14ac:dyDescent="0.35">
      <c r="A9087" s="6" t="s">
        <v>110</v>
      </c>
      <c r="B9087" s="6" t="s">
        <v>111</v>
      </c>
      <c r="C9087" s="12" t="s">
        <v>13001</v>
      </c>
      <c r="D9087" s="5" t="s">
        <v>9786</v>
      </c>
      <c r="E9087" s="6" t="s">
        <v>9786</v>
      </c>
      <c r="F9087" s="1" t="s">
        <v>86</v>
      </c>
      <c r="G9087" s="15" t="s">
        <v>4</v>
      </c>
      <c r="H9087" s="1" t="s">
        <v>9794</v>
      </c>
      <c r="I9087" s="2" t="s">
        <v>9795</v>
      </c>
      <c r="J9087" s="6" t="s">
        <v>4</v>
      </c>
      <c r="K9087" s="6" t="s">
        <v>4</v>
      </c>
      <c r="L9087" s="6" t="s">
        <v>4</v>
      </c>
      <c r="M9087" s="6" t="s">
        <v>5</v>
      </c>
      <c r="N9087" s="6" t="s">
        <v>9797</v>
      </c>
      <c r="O9087" s="16">
        <v>45054</v>
      </c>
      <c r="P9087" s="6" t="s">
        <v>7</v>
      </c>
      <c r="Q9087" s="18">
        <v>4267</v>
      </c>
      <c r="R9087" s="18">
        <v>4267</v>
      </c>
      <c r="S9087" s="18">
        <v>0</v>
      </c>
      <c r="T9087" s="18">
        <v>0</v>
      </c>
      <c r="U9087" s="10">
        <f t="shared" si="284"/>
        <v>0</v>
      </c>
      <c r="V9087" s="20">
        <f t="shared" si="285"/>
        <v>0</v>
      </c>
    </row>
    <row r="9088" spans="1:22" outlineLevel="3" x14ac:dyDescent="0.35">
      <c r="H9088" s="14" t="s">
        <v>12768</v>
      </c>
      <c r="O9088" s="16"/>
      <c r="Q9088" s="18">
        <f>SUBTOTAL(9,Q9085:Q9087)</f>
        <v>12627</v>
      </c>
      <c r="R9088" s="18">
        <f>SUBTOTAL(9,R9085:R9087)</f>
        <v>12627</v>
      </c>
      <c r="S9088" s="18">
        <f>SUBTOTAL(9,S9085:S9087)</f>
        <v>0</v>
      </c>
      <c r="T9088" s="18">
        <f>SUBTOTAL(9,T9085:T9087)</f>
        <v>0</v>
      </c>
      <c r="U9088" s="10">
        <f t="shared" si="284"/>
        <v>0</v>
      </c>
      <c r="V9088" s="20">
        <f t="shared" si="285"/>
        <v>0</v>
      </c>
    </row>
    <row r="9089" spans="1:22" ht="29" outlineLevel="4" x14ac:dyDescent="0.35">
      <c r="A9089" s="6" t="s">
        <v>110</v>
      </c>
      <c r="B9089" s="6" t="s">
        <v>111</v>
      </c>
      <c r="C9089" s="12" t="s">
        <v>13001</v>
      </c>
      <c r="D9089" s="5" t="s">
        <v>9786</v>
      </c>
      <c r="E9089" s="6" t="s">
        <v>9786</v>
      </c>
      <c r="F9089" s="1" t="s">
        <v>4</v>
      </c>
      <c r="G9089" s="15" t="s">
        <v>82</v>
      </c>
      <c r="H9089" s="1" t="s">
        <v>9799</v>
      </c>
      <c r="I9089" s="2" t="s">
        <v>9800</v>
      </c>
      <c r="J9089" s="6" t="s">
        <v>4</v>
      </c>
      <c r="K9089" s="6" t="s">
        <v>4</v>
      </c>
      <c r="L9089" s="6" t="s">
        <v>4</v>
      </c>
      <c r="M9089" s="6" t="s">
        <v>5</v>
      </c>
      <c r="N9089" s="6" t="s">
        <v>9798</v>
      </c>
      <c r="O9089" s="16">
        <v>44973</v>
      </c>
      <c r="P9089" s="6" t="s">
        <v>7</v>
      </c>
      <c r="Q9089" s="18">
        <v>1307.93</v>
      </c>
      <c r="R9089" s="18">
        <v>0</v>
      </c>
      <c r="S9089" s="18">
        <v>1307.93</v>
      </c>
      <c r="T9089" s="18">
        <v>0</v>
      </c>
      <c r="U9089" s="10">
        <f t="shared" si="284"/>
        <v>0</v>
      </c>
      <c r="V9089" s="20">
        <f t="shared" si="285"/>
        <v>0</v>
      </c>
    </row>
    <row r="9090" spans="1:22" ht="29" outlineLevel="4" x14ac:dyDescent="0.35">
      <c r="A9090" s="6" t="s">
        <v>110</v>
      </c>
      <c r="B9090" s="6" t="s">
        <v>111</v>
      </c>
      <c r="C9090" s="12" t="s">
        <v>13001</v>
      </c>
      <c r="D9090" s="5" t="s">
        <v>9786</v>
      </c>
      <c r="E9090" s="6" t="s">
        <v>9786</v>
      </c>
      <c r="F9090" s="1" t="s">
        <v>4</v>
      </c>
      <c r="G9090" s="15" t="s">
        <v>82</v>
      </c>
      <c r="H9090" s="1" t="s">
        <v>9799</v>
      </c>
      <c r="I9090" s="2" t="s">
        <v>9800</v>
      </c>
      <c r="J9090" s="6" t="s">
        <v>4</v>
      </c>
      <c r="K9090" s="6" t="s">
        <v>4</v>
      </c>
      <c r="L9090" s="6" t="s">
        <v>4</v>
      </c>
      <c r="M9090" s="6" t="s">
        <v>5</v>
      </c>
      <c r="N9090" s="6" t="s">
        <v>9801</v>
      </c>
      <c r="O9090" s="16">
        <v>45009</v>
      </c>
      <c r="P9090" s="6" t="s">
        <v>7</v>
      </c>
      <c r="Q9090" s="18">
        <v>1440.92</v>
      </c>
      <c r="R9090" s="18">
        <v>0</v>
      </c>
      <c r="S9090" s="18">
        <v>1440.92</v>
      </c>
      <c r="T9090" s="18">
        <v>0</v>
      </c>
      <c r="U9090" s="10">
        <f t="shared" si="284"/>
        <v>0</v>
      </c>
      <c r="V9090" s="20">
        <f t="shared" si="285"/>
        <v>0</v>
      </c>
    </row>
    <row r="9091" spans="1:22" ht="29" outlineLevel="4" x14ac:dyDescent="0.35">
      <c r="A9091" s="6" t="s">
        <v>110</v>
      </c>
      <c r="B9091" s="6" t="s">
        <v>111</v>
      </c>
      <c r="C9091" s="12" t="s">
        <v>13001</v>
      </c>
      <c r="D9091" s="5" t="s">
        <v>9786</v>
      </c>
      <c r="E9091" s="6" t="s">
        <v>9786</v>
      </c>
      <c r="F9091" s="1" t="s">
        <v>4</v>
      </c>
      <c r="G9091" s="15" t="s">
        <v>82</v>
      </c>
      <c r="H9091" s="1" t="s">
        <v>9799</v>
      </c>
      <c r="I9091" s="2" t="s">
        <v>9800</v>
      </c>
      <c r="J9091" s="6" t="s">
        <v>4</v>
      </c>
      <c r="K9091" s="6" t="s">
        <v>4</v>
      </c>
      <c r="L9091" s="6" t="s">
        <v>4</v>
      </c>
      <c r="M9091" s="6" t="s">
        <v>5</v>
      </c>
      <c r="N9091" s="6" t="s">
        <v>9802</v>
      </c>
      <c r="O9091" s="16">
        <v>45064</v>
      </c>
      <c r="P9091" s="6" t="s">
        <v>7</v>
      </c>
      <c r="Q9091" s="18">
        <v>1662.38</v>
      </c>
      <c r="R9091" s="18">
        <v>0</v>
      </c>
      <c r="S9091" s="18">
        <v>1662.38</v>
      </c>
      <c r="T9091" s="18">
        <v>0</v>
      </c>
      <c r="U9091" s="10">
        <f t="shared" ref="U9091:U9154" si="286">Q9091-R9091-S9091-T9091</f>
        <v>0</v>
      </c>
      <c r="V9091" s="20">
        <f t="shared" ref="V9091:V9154" si="287">Q9091-R9091-S9091-T9091</f>
        <v>0</v>
      </c>
    </row>
    <row r="9092" spans="1:22" ht="29" outlineLevel="4" x14ac:dyDescent="0.35">
      <c r="A9092" s="6" t="s">
        <v>110</v>
      </c>
      <c r="B9092" s="6" t="s">
        <v>111</v>
      </c>
      <c r="C9092" s="12" t="s">
        <v>13001</v>
      </c>
      <c r="D9092" s="5" t="s">
        <v>9786</v>
      </c>
      <c r="E9092" s="6" t="s">
        <v>9786</v>
      </c>
      <c r="F9092" s="1" t="s">
        <v>76</v>
      </c>
      <c r="G9092" s="15" t="s">
        <v>4</v>
      </c>
      <c r="H9092" s="1" t="s">
        <v>9799</v>
      </c>
      <c r="I9092" s="2" t="s">
        <v>9800</v>
      </c>
      <c r="J9092" s="6" t="s">
        <v>4</v>
      </c>
      <c r="K9092" s="6" t="s">
        <v>4</v>
      </c>
      <c r="L9092" s="6" t="s">
        <v>4</v>
      </c>
      <c r="M9092" s="6" t="s">
        <v>5</v>
      </c>
      <c r="N9092" s="6" t="s">
        <v>9798</v>
      </c>
      <c r="O9092" s="16">
        <v>44973</v>
      </c>
      <c r="P9092" s="6" t="s">
        <v>7</v>
      </c>
      <c r="Q9092" s="18">
        <v>20928.07</v>
      </c>
      <c r="R9092" s="18">
        <v>20928.07</v>
      </c>
      <c r="S9092" s="18">
        <v>0</v>
      </c>
      <c r="T9092" s="18">
        <v>0</v>
      </c>
      <c r="U9092" s="10">
        <f t="shared" si="286"/>
        <v>0</v>
      </c>
      <c r="V9092" s="20">
        <f t="shared" si="287"/>
        <v>0</v>
      </c>
    </row>
    <row r="9093" spans="1:22" ht="29" outlineLevel="4" x14ac:dyDescent="0.35">
      <c r="A9093" s="6" t="s">
        <v>110</v>
      </c>
      <c r="B9093" s="6" t="s">
        <v>111</v>
      </c>
      <c r="C9093" s="12" t="s">
        <v>13001</v>
      </c>
      <c r="D9093" s="5" t="s">
        <v>9786</v>
      </c>
      <c r="E9093" s="6" t="s">
        <v>9786</v>
      </c>
      <c r="F9093" s="1" t="s">
        <v>76</v>
      </c>
      <c r="G9093" s="15" t="s">
        <v>4</v>
      </c>
      <c r="H9093" s="1" t="s">
        <v>9799</v>
      </c>
      <c r="I9093" s="2" t="s">
        <v>9800</v>
      </c>
      <c r="J9093" s="6" t="s">
        <v>4</v>
      </c>
      <c r="K9093" s="6" t="s">
        <v>4</v>
      </c>
      <c r="L9093" s="6" t="s">
        <v>4</v>
      </c>
      <c r="M9093" s="6" t="s">
        <v>5</v>
      </c>
      <c r="N9093" s="6" t="s">
        <v>9801</v>
      </c>
      <c r="O9093" s="16">
        <v>45009</v>
      </c>
      <c r="P9093" s="6" t="s">
        <v>7</v>
      </c>
      <c r="Q9093" s="18">
        <v>23056.080000000002</v>
      </c>
      <c r="R9093" s="18">
        <v>23056.080000000002</v>
      </c>
      <c r="S9093" s="18">
        <v>0</v>
      </c>
      <c r="T9093" s="18">
        <v>0</v>
      </c>
      <c r="U9093" s="10">
        <f t="shared" si="286"/>
        <v>0</v>
      </c>
      <c r="V9093" s="20">
        <f t="shared" si="287"/>
        <v>0</v>
      </c>
    </row>
    <row r="9094" spans="1:22" ht="29" outlineLevel="4" x14ac:dyDescent="0.35">
      <c r="A9094" s="6" t="s">
        <v>110</v>
      </c>
      <c r="B9094" s="6" t="s">
        <v>111</v>
      </c>
      <c r="C9094" s="12" t="s">
        <v>13001</v>
      </c>
      <c r="D9094" s="5" t="s">
        <v>9786</v>
      </c>
      <c r="E9094" s="6" t="s">
        <v>9786</v>
      </c>
      <c r="F9094" s="1" t="s">
        <v>76</v>
      </c>
      <c r="G9094" s="15" t="s">
        <v>4</v>
      </c>
      <c r="H9094" s="1" t="s">
        <v>9799</v>
      </c>
      <c r="I9094" s="2" t="s">
        <v>9800</v>
      </c>
      <c r="J9094" s="6" t="s">
        <v>4</v>
      </c>
      <c r="K9094" s="6" t="s">
        <v>4</v>
      </c>
      <c r="L9094" s="6" t="s">
        <v>4</v>
      </c>
      <c r="M9094" s="6" t="s">
        <v>5</v>
      </c>
      <c r="N9094" s="6" t="s">
        <v>9802</v>
      </c>
      <c r="O9094" s="16">
        <v>45064</v>
      </c>
      <c r="P9094" s="6" t="s">
        <v>7</v>
      </c>
      <c r="Q9094" s="18">
        <v>26599.62</v>
      </c>
      <c r="R9094" s="18">
        <v>26599.62</v>
      </c>
      <c r="S9094" s="18">
        <v>0</v>
      </c>
      <c r="T9094" s="18">
        <v>0</v>
      </c>
      <c r="U9094" s="10">
        <f t="shared" si="286"/>
        <v>0</v>
      </c>
      <c r="V9094" s="20">
        <f t="shared" si="287"/>
        <v>0</v>
      </c>
    </row>
    <row r="9095" spans="1:22" outlineLevel="3" x14ac:dyDescent="0.35">
      <c r="H9095" s="14" t="s">
        <v>12769</v>
      </c>
      <c r="O9095" s="16"/>
      <c r="Q9095" s="18">
        <f>SUBTOTAL(9,Q9089:Q9094)</f>
        <v>74995</v>
      </c>
      <c r="R9095" s="18">
        <f>SUBTOTAL(9,R9089:R9094)</f>
        <v>70583.77</v>
      </c>
      <c r="S9095" s="18">
        <f>SUBTOTAL(9,S9089:S9094)</f>
        <v>4411.2300000000005</v>
      </c>
      <c r="T9095" s="18">
        <f>SUBTOTAL(9,T9089:T9094)</f>
        <v>0</v>
      </c>
      <c r="U9095" s="10">
        <f t="shared" si="286"/>
        <v>-4.5474735088646412E-12</v>
      </c>
      <c r="V9095" s="20">
        <f t="shared" si="287"/>
        <v>-4.5474735088646412E-12</v>
      </c>
    </row>
    <row r="9096" spans="1:22" outlineLevel="4" x14ac:dyDescent="0.35">
      <c r="A9096" s="6" t="s">
        <v>110</v>
      </c>
      <c r="B9096" s="6" t="s">
        <v>111</v>
      </c>
      <c r="C9096" s="12" t="s">
        <v>13001</v>
      </c>
      <c r="D9096" s="5" t="s">
        <v>9803</v>
      </c>
      <c r="E9096" s="6" t="s">
        <v>9803</v>
      </c>
      <c r="F9096" s="1" t="s">
        <v>4</v>
      </c>
      <c r="G9096" s="15" t="s">
        <v>114</v>
      </c>
      <c r="H9096" s="1" t="s">
        <v>116</v>
      </c>
      <c r="I9096" s="2" t="s">
        <v>12902</v>
      </c>
      <c r="J9096" s="6" t="s">
        <v>4</v>
      </c>
      <c r="K9096" s="6" t="s">
        <v>4</v>
      </c>
      <c r="L9096" s="6" t="s">
        <v>4</v>
      </c>
      <c r="M9096" s="6" t="s">
        <v>5</v>
      </c>
      <c r="N9096" s="6" t="s">
        <v>9804</v>
      </c>
      <c r="O9096" s="16">
        <v>44869</v>
      </c>
      <c r="P9096" s="6" t="s">
        <v>7</v>
      </c>
      <c r="Q9096" s="18">
        <v>64991</v>
      </c>
      <c r="R9096" s="18">
        <v>0</v>
      </c>
      <c r="S9096" s="18">
        <v>64991</v>
      </c>
      <c r="T9096" s="18">
        <v>0</v>
      </c>
      <c r="U9096" s="10">
        <f t="shared" si="286"/>
        <v>0</v>
      </c>
      <c r="V9096" s="20">
        <f t="shared" si="287"/>
        <v>0</v>
      </c>
    </row>
    <row r="9097" spans="1:22" outlineLevel="4" x14ac:dyDescent="0.35">
      <c r="A9097" s="6" t="s">
        <v>110</v>
      </c>
      <c r="B9097" s="6" t="s">
        <v>111</v>
      </c>
      <c r="C9097" s="12" t="s">
        <v>13001</v>
      </c>
      <c r="D9097" s="5" t="s">
        <v>9803</v>
      </c>
      <c r="E9097" s="6" t="s">
        <v>9803</v>
      </c>
      <c r="F9097" s="1" t="s">
        <v>4</v>
      </c>
      <c r="G9097" s="15" t="s">
        <v>114</v>
      </c>
      <c r="H9097" s="1" t="s">
        <v>116</v>
      </c>
      <c r="I9097" s="2" t="s">
        <v>12902</v>
      </c>
      <c r="J9097" s="6" t="s">
        <v>4</v>
      </c>
      <c r="K9097" s="6" t="s">
        <v>4</v>
      </c>
      <c r="L9097" s="6" t="s">
        <v>4</v>
      </c>
      <c r="M9097" s="6" t="s">
        <v>5</v>
      </c>
      <c r="N9097" s="6" t="s">
        <v>9805</v>
      </c>
      <c r="O9097" s="16">
        <v>44945</v>
      </c>
      <c r="P9097" s="6" t="s">
        <v>7</v>
      </c>
      <c r="Q9097" s="18">
        <v>12621</v>
      </c>
      <c r="R9097" s="18">
        <v>0</v>
      </c>
      <c r="S9097" s="18">
        <v>12621</v>
      </c>
      <c r="T9097" s="18">
        <v>0</v>
      </c>
      <c r="U9097" s="10">
        <f t="shared" si="286"/>
        <v>0</v>
      </c>
      <c r="V9097" s="20">
        <f t="shared" si="287"/>
        <v>0</v>
      </c>
    </row>
    <row r="9098" spans="1:22" outlineLevel="3" x14ac:dyDescent="0.35">
      <c r="H9098" s="14" t="s">
        <v>11348</v>
      </c>
      <c r="O9098" s="16"/>
      <c r="Q9098" s="18">
        <f>SUBTOTAL(9,Q9096:Q9097)</f>
        <v>77612</v>
      </c>
      <c r="R9098" s="18">
        <f>SUBTOTAL(9,R9096:R9097)</f>
        <v>0</v>
      </c>
      <c r="S9098" s="18">
        <f>SUBTOTAL(9,S9096:S9097)</f>
        <v>77612</v>
      </c>
      <c r="T9098" s="18">
        <f>SUBTOTAL(9,T9096:T9097)</f>
        <v>0</v>
      </c>
      <c r="U9098" s="10">
        <f t="shared" si="286"/>
        <v>0</v>
      </c>
      <c r="V9098" s="20">
        <f t="shared" si="287"/>
        <v>0</v>
      </c>
    </row>
    <row r="9099" spans="1:22" outlineLevel="4" x14ac:dyDescent="0.35">
      <c r="A9099" s="6" t="s">
        <v>110</v>
      </c>
      <c r="B9099" s="6" t="s">
        <v>111</v>
      </c>
      <c r="C9099" s="12" t="s">
        <v>13001</v>
      </c>
      <c r="D9099" s="5" t="s">
        <v>9803</v>
      </c>
      <c r="E9099" s="6" t="s">
        <v>9803</v>
      </c>
      <c r="F9099" s="1" t="s">
        <v>4</v>
      </c>
      <c r="G9099" s="15" t="s">
        <v>114</v>
      </c>
      <c r="H9099" s="1" t="s">
        <v>119</v>
      </c>
      <c r="I9099" s="2" t="s">
        <v>12903</v>
      </c>
      <c r="J9099" s="6" t="s">
        <v>4</v>
      </c>
      <c r="K9099" s="6" t="s">
        <v>4</v>
      </c>
      <c r="L9099" s="6" t="s">
        <v>4</v>
      </c>
      <c r="M9099" s="6" t="s">
        <v>5</v>
      </c>
      <c r="N9099" s="6" t="s">
        <v>9804</v>
      </c>
      <c r="O9099" s="16">
        <v>44869</v>
      </c>
      <c r="P9099" s="6" t="s">
        <v>7</v>
      </c>
      <c r="Q9099" s="18">
        <v>9364</v>
      </c>
      <c r="R9099" s="18">
        <v>0</v>
      </c>
      <c r="S9099" s="18">
        <v>9364</v>
      </c>
      <c r="T9099" s="18">
        <v>0</v>
      </c>
      <c r="U9099" s="10">
        <f t="shared" si="286"/>
        <v>0</v>
      </c>
      <c r="V9099" s="20">
        <f t="shared" si="287"/>
        <v>0</v>
      </c>
    </row>
    <row r="9100" spans="1:22" outlineLevel="4" x14ac:dyDescent="0.35">
      <c r="A9100" s="6" t="s">
        <v>110</v>
      </c>
      <c r="B9100" s="6" t="s">
        <v>111</v>
      </c>
      <c r="C9100" s="12" t="s">
        <v>13001</v>
      </c>
      <c r="D9100" s="5" t="s">
        <v>9803</v>
      </c>
      <c r="E9100" s="6" t="s">
        <v>9803</v>
      </c>
      <c r="F9100" s="1" t="s">
        <v>4</v>
      </c>
      <c r="G9100" s="15" t="s">
        <v>114</v>
      </c>
      <c r="H9100" s="1" t="s">
        <v>119</v>
      </c>
      <c r="I9100" s="2" t="s">
        <v>12903</v>
      </c>
      <c r="J9100" s="6" t="s">
        <v>4</v>
      </c>
      <c r="K9100" s="6" t="s">
        <v>4</v>
      </c>
      <c r="L9100" s="6" t="s">
        <v>4</v>
      </c>
      <c r="M9100" s="6" t="s">
        <v>5</v>
      </c>
      <c r="N9100" s="6" t="s">
        <v>9805</v>
      </c>
      <c r="O9100" s="16">
        <v>44945</v>
      </c>
      <c r="P9100" s="6" t="s">
        <v>7</v>
      </c>
      <c r="Q9100" s="18">
        <v>1818</v>
      </c>
      <c r="R9100" s="18">
        <v>0</v>
      </c>
      <c r="S9100" s="18">
        <v>1818</v>
      </c>
      <c r="T9100" s="18">
        <v>0</v>
      </c>
      <c r="U9100" s="10">
        <f t="shared" si="286"/>
        <v>0</v>
      </c>
      <c r="V9100" s="20">
        <f t="shared" si="287"/>
        <v>0</v>
      </c>
    </row>
    <row r="9101" spans="1:22" outlineLevel="3" x14ac:dyDescent="0.35">
      <c r="H9101" s="14" t="s">
        <v>11349</v>
      </c>
      <c r="O9101" s="16"/>
      <c r="Q9101" s="18">
        <f>SUBTOTAL(9,Q9099:Q9100)</f>
        <v>11182</v>
      </c>
      <c r="R9101" s="18">
        <f>SUBTOTAL(9,R9099:R9100)</f>
        <v>0</v>
      </c>
      <c r="S9101" s="18">
        <f>SUBTOTAL(9,S9099:S9100)</f>
        <v>11182</v>
      </c>
      <c r="T9101" s="18">
        <f>SUBTOTAL(9,T9099:T9100)</f>
        <v>0</v>
      </c>
      <c r="U9101" s="10">
        <f t="shared" si="286"/>
        <v>0</v>
      </c>
      <c r="V9101" s="20">
        <f t="shared" si="287"/>
        <v>0</v>
      </c>
    </row>
    <row r="9102" spans="1:22" outlineLevel="4" x14ac:dyDescent="0.35">
      <c r="A9102" s="6" t="s">
        <v>110</v>
      </c>
      <c r="B9102" s="6" t="s">
        <v>111</v>
      </c>
      <c r="C9102" s="12" t="s">
        <v>13001</v>
      </c>
      <c r="D9102" s="5" t="s">
        <v>9803</v>
      </c>
      <c r="E9102" s="6" t="s">
        <v>9803</v>
      </c>
      <c r="F9102" s="1" t="s">
        <v>4</v>
      </c>
      <c r="G9102" s="15" t="s">
        <v>114</v>
      </c>
      <c r="H9102" s="1" t="s">
        <v>121</v>
      </c>
      <c r="I9102" s="2" t="s">
        <v>12901</v>
      </c>
      <c r="J9102" s="6" t="s">
        <v>4</v>
      </c>
      <c r="K9102" s="6" t="s">
        <v>4</v>
      </c>
      <c r="L9102" s="6" t="s">
        <v>4</v>
      </c>
      <c r="M9102" s="6" t="s">
        <v>5</v>
      </c>
      <c r="N9102" s="6" t="s">
        <v>9804</v>
      </c>
      <c r="O9102" s="16">
        <v>44869</v>
      </c>
      <c r="P9102" s="6" t="s">
        <v>7</v>
      </c>
      <c r="Q9102" s="18">
        <v>69399</v>
      </c>
      <c r="R9102" s="18">
        <v>0</v>
      </c>
      <c r="S9102" s="18">
        <v>69399</v>
      </c>
      <c r="T9102" s="18">
        <v>0</v>
      </c>
      <c r="U9102" s="10">
        <f t="shared" si="286"/>
        <v>0</v>
      </c>
      <c r="V9102" s="20">
        <f t="shared" si="287"/>
        <v>0</v>
      </c>
    </row>
    <row r="9103" spans="1:22" outlineLevel="4" x14ac:dyDescent="0.35">
      <c r="A9103" s="6" t="s">
        <v>110</v>
      </c>
      <c r="B9103" s="6" t="s">
        <v>111</v>
      </c>
      <c r="C9103" s="12" t="s">
        <v>13001</v>
      </c>
      <c r="D9103" s="5" t="s">
        <v>9803</v>
      </c>
      <c r="E9103" s="6" t="s">
        <v>9803</v>
      </c>
      <c r="F9103" s="1" t="s">
        <v>4</v>
      </c>
      <c r="G9103" s="15" t="s">
        <v>114</v>
      </c>
      <c r="H9103" s="1" t="s">
        <v>121</v>
      </c>
      <c r="I9103" s="2" t="s">
        <v>12901</v>
      </c>
      <c r="J9103" s="6" t="s">
        <v>4</v>
      </c>
      <c r="K9103" s="6" t="s">
        <v>4</v>
      </c>
      <c r="L9103" s="6" t="s">
        <v>4</v>
      </c>
      <c r="M9103" s="6" t="s">
        <v>5</v>
      </c>
      <c r="N9103" s="6" t="s">
        <v>9805</v>
      </c>
      <c r="O9103" s="16">
        <v>44945</v>
      </c>
      <c r="P9103" s="6" t="s">
        <v>7</v>
      </c>
      <c r="Q9103" s="18">
        <v>13478</v>
      </c>
      <c r="R9103" s="18">
        <v>0</v>
      </c>
      <c r="S9103" s="18">
        <v>13478</v>
      </c>
      <c r="T9103" s="18">
        <v>0</v>
      </c>
      <c r="U9103" s="10">
        <f t="shared" si="286"/>
        <v>0</v>
      </c>
      <c r="V9103" s="20">
        <f t="shared" si="287"/>
        <v>0</v>
      </c>
    </row>
    <row r="9104" spans="1:22" outlineLevel="3" x14ac:dyDescent="0.35">
      <c r="H9104" s="14" t="s">
        <v>11350</v>
      </c>
      <c r="O9104" s="16"/>
      <c r="Q9104" s="18">
        <f>SUBTOTAL(9,Q9102:Q9103)</f>
        <v>82877</v>
      </c>
      <c r="R9104" s="18">
        <f>SUBTOTAL(9,R9102:R9103)</f>
        <v>0</v>
      </c>
      <c r="S9104" s="18">
        <f>SUBTOTAL(9,S9102:S9103)</f>
        <v>82877</v>
      </c>
      <c r="T9104" s="18">
        <f>SUBTOTAL(9,T9102:T9103)</f>
        <v>0</v>
      </c>
      <c r="U9104" s="10">
        <f t="shared" si="286"/>
        <v>0</v>
      </c>
      <c r="V9104" s="20">
        <f t="shared" si="287"/>
        <v>0</v>
      </c>
    </row>
    <row r="9105" spans="1:22" outlineLevel="2" x14ac:dyDescent="0.35">
      <c r="C9105" s="13" t="s">
        <v>13002</v>
      </c>
      <c r="O9105" s="16"/>
      <c r="Q9105" s="18">
        <f>SUBTOTAL(9,Q9079:Q9103)</f>
        <v>309792</v>
      </c>
      <c r="R9105" s="18">
        <f>SUBTOTAL(9,R9079:R9103)</f>
        <v>128981.04</v>
      </c>
      <c r="S9105" s="18">
        <f>SUBTOTAL(9,S9079:S9103)</f>
        <v>180810.96000000002</v>
      </c>
      <c r="T9105" s="18">
        <f>SUBTOTAL(9,T9079:T9103)</f>
        <v>0</v>
      </c>
      <c r="U9105" s="10">
        <f t="shared" si="286"/>
        <v>0</v>
      </c>
      <c r="V9105" s="20">
        <f t="shared" si="287"/>
        <v>0</v>
      </c>
    </row>
    <row r="9106" spans="1:22" ht="58" outlineLevel="4" x14ac:dyDescent="0.35">
      <c r="A9106" s="6" t="s">
        <v>52</v>
      </c>
      <c r="B9106" s="6" t="s">
        <v>53</v>
      </c>
      <c r="C9106" s="12" t="s">
        <v>9806</v>
      </c>
      <c r="D9106" s="5" t="s">
        <v>9807</v>
      </c>
      <c r="E9106" s="6" t="s">
        <v>9807</v>
      </c>
      <c r="F9106" s="1" t="s">
        <v>4</v>
      </c>
      <c r="G9106" s="15" t="s">
        <v>2195</v>
      </c>
      <c r="H9106" s="1" t="s">
        <v>9809</v>
      </c>
      <c r="I9106" s="2" t="s">
        <v>9810</v>
      </c>
      <c r="J9106" s="6" t="s">
        <v>4</v>
      </c>
      <c r="K9106" s="6" t="s">
        <v>4</v>
      </c>
      <c r="L9106" s="6" t="s">
        <v>4</v>
      </c>
      <c r="M9106" s="6" t="s">
        <v>5</v>
      </c>
      <c r="N9106" s="6" t="s">
        <v>9808</v>
      </c>
      <c r="O9106" s="16">
        <v>44826</v>
      </c>
      <c r="P9106" s="6" t="s">
        <v>7</v>
      </c>
      <c r="Q9106" s="18">
        <v>1138.5999999999999</v>
      </c>
      <c r="R9106" s="18">
        <v>0</v>
      </c>
      <c r="S9106" s="18">
        <v>1138.5999999999999</v>
      </c>
      <c r="T9106" s="18">
        <v>0</v>
      </c>
      <c r="U9106" s="10">
        <f t="shared" si="286"/>
        <v>0</v>
      </c>
      <c r="V9106" s="20">
        <f t="shared" si="287"/>
        <v>0</v>
      </c>
    </row>
    <row r="9107" spans="1:22" ht="58" outlineLevel="4" x14ac:dyDescent="0.35">
      <c r="A9107" s="6" t="s">
        <v>52</v>
      </c>
      <c r="B9107" s="6" t="s">
        <v>53</v>
      </c>
      <c r="C9107" s="12" t="s">
        <v>9806</v>
      </c>
      <c r="D9107" s="5" t="s">
        <v>9807</v>
      </c>
      <c r="E9107" s="6" t="s">
        <v>9807</v>
      </c>
      <c r="F9107" s="1" t="s">
        <v>4</v>
      </c>
      <c r="G9107" s="15" t="s">
        <v>2195</v>
      </c>
      <c r="H9107" s="1" t="s">
        <v>9809</v>
      </c>
      <c r="I9107" s="2" t="s">
        <v>9810</v>
      </c>
      <c r="J9107" s="6" t="s">
        <v>4</v>
      </c>
      <c r="K9107" s="6" t="s">
        <v>4</v>
      </c>
      <c r="L9107" s="6" t="s">
        <v>4</v>
      </c>
      <c r="M9107" s="6" t="s">
        <v>5</v>
      </c>
      <c r="N9107" s="6" t="s">
        <v>9811</v>
      </c>
      <c r="O9107" s="16">
        <v>44875</v>
      </c>
      <c r="P9107" s="6" t="s">
        <v>7</v>
      </c>
      <c r="Q9107" s="18">
        <v>2233.65</v>
      </c>
      <c r="R9107" s="18">
        <v>0</v>
      </c>
      <c r="S9107" s="18">
        <v>2233.65</v>
      </c>
      <c r="T9107" s="18">
        <v>0</v>
      </c>
      <c r="U9107" s="10">
        <f t="shared" si="286"/>
        <v>0</v>
      </c>
      <c r="V9107" s="20">
        <f t="shared" si="287"/>
        <v>0</v>
      </c>
    </row>
    <row r="9108" spans="1:22" ht="58" outlineLevel="4" x14ac:dyDescent="0.35">
      <c r="A9108" s="6" t="s">
        <v>52</v>
      </c>
      <c r="B9108" s="6" t="s">
        <v>53</v>
      </c>
      <c r="C9108" s="12" t="s">
        <v>9806</v>
      </c>
      <c r="D9108" s="5" t="s">
        <v>9807</v>
      </c>
      <c r="E9108" s="6" t="s">
        <v>9807</v>
      </c>
      <c r="F9108" s="1" t="s">
        <v>55</v>
      </c>
      <c r="G9108" s="15" t="s">
        <v>4</v>
      </c>
      <c r="H9108" s="1" t="s">
        <v>9809</v>
      </c>
      <c r="I9108" s="2" t="s">
        <v>9810</v>
      </c>
      <c r="J9108" s="6" t="s">
        <v>4</v>
      </c>
      <c r="K9108" s="6" t="s">
        <v>4</v>
      </c>
      <c r="L9108" s="6" t="s">
        <v>4</v>
      </c>
      <c r="M9108" s="6" t="s">
        <v>5</v>
      </c>
      <c r="N9108" s="6" t="s">
        <v>9808</v>
      </c>
      <c r="O9108" s="16">
        <v>44826</v>
      </c>
      <c r="P9108" s="6" t="s">
        <v>7</v>
      </c>
      <c r="Q9108" s="18">
        <v>822.4</v>
      </c>
      <c r="R9108" s="18">
        <v>822.4</v>
      </c>
      <c r="S9108" s="18">
        <v>0</v>
      </c>
      <c r="T9108" s="18">
        <v>0</v>
      </c>
      <c r="U9108" s="10">
        <f t="shared" si="286"/>
        <v>0</v>
      </c>
      <c r="V9108" s="20">
        <f t="shared" si="287"/>
        <v>0</v>
      </c>
    </row>
    <row r="9109" spans="1:22" ht="58" outlineLevel="4" x14ac:dyDescent="0.35">
      <c r="A9109" s="6" t="s">
        <v>52</v>
      </c>
      <c r="B9109" s="6" t="s">
        <v>53</v>
      </c>
      <c r="C9109" s="12" t="s">
        <v>9806</v>
      </c>
      <c r="D9109" s="5" t="s">
        <v>9807</v>
      </c>
      <c r="E9109" s="6" t="s">
        <v>9807</v>
      </c>
      <c r="F9109" s="1" t="s">
        <v>55</v>
      </c>
      <c r="G9109" s="15" t="s">
        <v>4</v>
      </c>
      <c r="H9109" s="1" t="s">
        <v>9809</v>
      </c>
      <c r="I9109" s="2" t="s">
        <v>9810</v>
      </c>
      <c r="J9109" s="6" t="s">
        <v>4</v>
      </c>
      <c r="K9109" s="6" t="s">
        <v>4</v>
      </c>
      <c r="L9109" s="6" t="s">
        <v>4</v>
      </c>
      <c r="M9109" s="6" t="s">
        <v>5</v>
      </c>
      <c r="N9109" s="6" t="s">
        <v>9811</v>
      </c>
      <c r="O9109" s="16">
        <v>44875</v>
      </c>
      <c r="P9109" s="6" t="s">
        <v>7</v>
      </c>
      <c r="Q9109" s="18">
        <v>1613.35</v>
      </c>
      <c r="R9109" s="18">
        <v>1613.35</v>
      </c>
      <c r="S9109" s="18">
        <v>0</v>
      </c>
      <c r="T9109" s="18">
        <v>0</v>
      </c>
      <c r="U9109" s="10">
        <f t="shared" si="286"/>
        <v>0</v>
      </c>
      <c r="V9109" s="20">
        <f t="shared" si="287"/>
        <v>0</v>
      </c>
    </row>
    <row r="9110" spans="1:22" outlineLevel="3" x14ac:dyDescent="0.35">
      <c r="H9110" s="14" t="s">
        <v>12770</v>
      </c>
      <c r="O9110" s="16"/>
      <c r="Q9110" s="18">
        <f>SUBTOTAL(9,Q9106:Q9109)</f>
        <v>5808</v>
      </c>
      <c r="R9110" s="18">
        <f>SUBTOTAL(9,R9106:R9109)</f>
        <v>2435.75</v>
      </c>
      <c r="S9110" s="18">
        <f>SUBTOTAL(9,S9106:S9109)</f>
        <v>3372.25</v>
      </c>
      <c r="T9110" s="18">
        <f>SUBTOTAL(9,T9106:T9109)</f>
        <v>0</v>
      </c>
      <c r="U9110" s="10">
        <f t="shared" si="286"/>
        <v>0</v>
      </c>
      <c r="V9110" s="20">
        <f t="shared" si="287"/>
        <v>0</v>
      </c>
    </row>
    <row r="9111" spans="1:22" ht="29" outlineLevel="4" x14ac:dyDescent="0.35">
      <c r="A9111" s="6" t="s">
        <v>52</v>
      </c>
      <c r="B9111" s="6" t="s">
        <v>53</v>
      </c>
      <c r="C9111" s="12" t="s">
        <v>9806</v>
      </c>
      <c r="D9111" s="5" t="s">
        <v>9807</v>
      </c>
      <c r="E9111" s="6" t="s">
        <v>9807</v>
      </c>
      <c r="F9111" s="1" t="s">
        <v>4</v>
      </c>
      <c r="G9111" s="15" t="s">
        <v>2195</v>
      </c>
      <c r="H9111" s="1" t="s">
        <v>9813</v>
      </c>
      <c r="I9111" s="2" t="s">
        <v>9806</v>
      </c>
      <c r="J9111" s="6" t="s">
        <v>4</v>
      </c>
      <c r="K9111" s="6" t="s">
        <v>4</v>
      </c>
      <c r="L9111" s="6" t="s">
        <v>4</v>
      </c>
      <c r="M9111" s="6" t="s">
        <v>5</v>
      </c>
      <c r="N9111" s="6" t="s">
        <v>9812</v>
      </c>
      <c r="O9111" s="16">
        <v>44820</v>
      </c>
      <c r="P9111" s="6" t="s">
        <v>7</v>
      </c>
      <c r="Q9111" s="18">
        <v>7632</v>
      </c>
      <c r="R9111" s="18">
        <v>0</v>
      </c>
      <c r="S9111" s="18">
        <v>7632</v>
      </c>
      <c r="T9111" s="18">
        <v>0</v>
      </c>
      <c r="U9111" s="10">
        <f t="shared" si="286"/>
        <v>0</v>
      </c>
      <c r="V9111" s="20">
        <f t="shared" si="287"/>
        <v>0</v>
      </c>
    </row>
    <row r="9112" spans="1:22" ht="29" outlineLevel="4" x14ac:dyDescent="0.35">
      <c r="A9112" s="6" t="s">
        <v>52</v>
      </c>
      <c r="B9112" s="6" t="s">
        <v>53</v>
      </c>
      <c r="C9112" s="12" t="s">
        <v>9806</v>
      </c>
      <c r="D9112" s="5" t="s">
        <v>9807</v>
      </c>
      <c r="E9112" s="6" t="s">
        <v>9807</v>
      </c>
      <c r="F9112" s="1" t="s">
        <v>4</v>
      </c>
      <c r="G9112" s="15" t="s">
        <v>2195</v>
      </c>
      <c r="H9112" s="1" t="s">
        <v>9813</v>
      </c>
      <c r="I9112" s="2" t="s">
        <v>9806</v>
      </c>
      <c r="J9112" s="6" t="s">
        <v>4</v>
      </c>
      <c r="K9112" s="6" t="s">
        <v>4</v>
      </c>
      <c r="L9112" s="6" t="s">
        <v>4</v>
      </c>
      <c r="M9112" s="6" t="s">
        <v>5</v>
      </c>
      <c r="N9112" s="6" t="s">
        <v>9814</v>
      </c>
      <c r="O9112" s="16">
        <v>44851</v>
      </c>
      <c r="P9112" s="6" t="s">
        <v>7</v>
      </c>
      <c r="Q9112" s="18">
        <v>7810</v>
      </c>
      <c r="R9112" s="18">
        <v>0</v>
      </c>
      <c r="S9112" s="18">
        <v>7810</v>
      </c>
      <c r="T9112" s="18">
        <v>0</v>
      </c>
      <c r="U9112" s="10">
        <f t="shared" si="286"/>
        <v>0</v>
      </c>
      <c r="V9112" s="20">
        <f t="shared" si="287"/>
        <v>0</v>
      </c>
    </row>
    <row r="9113" spans="1:22" ht="29" outlineLevel="4" x14ac:dyDescent="0.35">
      <c r="A9113" s="6" t="s">
        <v>52</v>
      </c>
      <c r="B9113" s="6" t="s">
        <v>53</v>
      </c>
      <c r="C9113" s="12" t="s">
        <v>9806</v>
      </c>
      <c r="D9113" s="5" t="s">
        <v>9807</v>
      </c>
      <c r="E9113" s="6" t="s">
        <v>9807</v>
      </c>
      <c r="F9113" s="1" t="s">
        <v>4</v>
      </c>
      <c r="G9113" s="15" t="s">
        <v>2195</v>
      </c>
      <c r="H9113" s="1" t="s">
        <v>9813</v>
      </c>
      <c r="I9113" s="2" t="s">
        <v>9806</v>
      </c>
      <c r="J9113" s="6" t="s">
        <v>4</v>
      </c>
      <c r="K9113" s="6" t="s">
        <v>4</v>
      </c>
      <c r="L9113" s="6" t="s">
        <v>4</v>
      </c>
      <c r="M9113" s="6" t="s">
        <v>5</v>
      </c>
      <c r="N9113" s="6" t="s">
        <v>9815</v>
      </c>
      <c r="O9113" s="16">
        <v>44875</v>
      </c>
      <c r="P9113" s="6" t="s">
        <v>7</v>
      </c>
      <c r="Q9113" s="18">
        <v>13016</v>
      </c>
      <c r="R9113" s="18">
        <v>0</v>
      </c>
      <c r="S9113" s="18">
        <v>13016</v>
      </c>
      <c r="T9113" s="18">
        <v>0</v>
      </c>
      <c r="U9113" s="10">
        <f t="shared" si="286"/>
        <v>0</v>
      </c>
      <c r="V9113" s="20">
        <f t="shared" si="287"/>
        <v>0</v>
      </c>
    </row>
    <row r="9114" spans="1:22" ht="29" outlineLevel="4" x14ac:dyDescent="0.35">
      <c r="A9114" s="6" t="s">
        <v>52</v>
      </c>
      <c r="B9114" s="6" t="s">
        <v>53</v>
      </c>
      <c r="C9114" s="12" t="s">
        <v>9806</v>
      </c>
      <c r="D9114" s="5" t="s">
        <v>9807</v>
      </c>
      <c r="E9114" s="6" t="s">
        <v>9807</v>
      </c>
      <c r="F9114" s="1" t="s">
        <v>4</v>
      </c>
      <c r="G9114" s="15" t="s">
        <v>2195</v>
      </c>
      <c r="H9114" s="1" t="s">
        <v>9813</v>
      </c>
      <c r="I9114" s="2" t="s">
        <v>9806</v>
      </c>
      <c r="J9114" s="6" t="s">
        <v>4</v>
      </c>
      <c r="K9114" s="6" t="s">
        <v>4</v>
      </c>
      <c r="L9114" s="6" t="s">
        <v>4</v>
      </c>
      <c r="M9114" s="6" t="s">
        <v>5</v>
      </c>
      <c r="N9114" s="6" t="s">
        <v>9816</v>
      </c>
      <c r="O9114" s="16">
        <v>44915</v>
      </c>
      <c r="P9114" s="6" t="s">
        <v>7</v>
      </c>
      <c r="Q9114" s="18">
        <v>17817</v>
      </c>
      <c r="R9114" s="18">
        <v>0</v>
      </c>
      <c r="S9114" s="18">
        <v>17817</v>
      </c>
      <c r="T9114" s="18">
        <v>0</v>
      </c>
      <c r="U9114" s="10">
        <f t="shared" si="286"/>
        <v>0</v>
      </c>
      <c r="V9114" s="20">
        <f t="shared" si="287"/>
        <v>0</v>
      </c>
    </row>
    <row r="9115" spans="1:22" ht="29" outlineLevel="4" x14ac:dyDescent="0.35">
      <c r="A9115" s="6" t="s">
        <v>52</v>
      </c>
      <c r="B9115" s="6" t="s">
        <v>53</v>
      </c>
      <c r="C9115" s="12" t="s">
        <v>9806</v>
      </c>
      <c r="D9115" s="5" t="s">
        <v>9807</v>
      </c>
      <c r="E9115" s="6" t="s">
        <v>9807</v>
      </c>
      <c r="F9115" s="1" t="s">
        <v>4</v>
      </c>
      <c r="G9115" s="15" t="s">
        <v>2195</v>
      </c>
      <c r="H9115" s="1" t="s">
        <v>9813</v>
      </c>
      <c r="I9115" s="2" t="s">
        <v>9806</v>
      </c>
      <c r="J9115" s="6" t="s">
        <v>4</v>
      </c>
      <c r="K9115" s="6" t="s">
        <v>4</v>
      </c>
      <c r="L9115" s="6" t="s">
        <v>4</v>
      </c>
      <c r="M9115" s="6" t="s">
        <v>5</v>
      </c>
      <c r="N9115" s="6" t="s">
        <v>9817</v>
      </c>
      <c r="O9115" s="16">
        <v>44958</v>
      </c>
      <c r="P9115" s="6" t="s">
        <v>7</v>
      </c>
      <c r="Q9115" s="18">
        <v>10336</v>
      </c>
      <c r="R9115" s="18">
        <v>0</v>
      </c>
      <c r="S9115" s="18">
        <v>10336</v>
      </c>
      <c r="T9115" s="18">
        <v>0</v>
      </c>
      <c r="U9115" s="10">
        <f t="shared" si="286"/>
        <v>0</v>
      </c>
      <c r="V9115" s="20">
        <f t="shared" si="287"/>
        <v>0</v>
      </c>
    </row>
    <row r="9116" spans="1:22" ht="29" outlineLevel="4" x14ac:dyDescent="0.35">
      <c r="A9116" s="6" t="s">
        <v>52</v>
      </c>
      <c r="B9116" s="6" t="s">
        <v>53</v>
      </c>
      <c r="C9116" s="12" t="s">
        <v>9806</v>
      </c>
      <c r="D9116" s="5" t="s">
        <v>9807</v>
      </c>
      <c r="E9116" s="6" t="s">
        <v>9807</v>
      </c>
      <c r="F9116" s="1" t="s">
        <v>4</v>
      </c>
      <c r="G9116" s="15" t="s">
        <v>2195</v>
      </c>
      <c r="H9116" s="1" t="s">
        <v>9813</v>
      </c>
      <c r="I9116" s="2" t="s">
        <v>9806</v>
      </c>
      <c r="J9116" s="6" t="s">
        <v>4</v>
      </c>
      <c r="K9116" s="6" t="s">
        <v>4</v>
      </c>
      <c r="L9116" s="6" t="s">
        <v>4</v>
      </c>
      <c r="M9116" s="6" t="s">
        <v>5</v>
      </c>
      <c r="N9116" s="6" t="s">
        <v>9818</v>
      </c>
      <c r="O9116" s="16">
        <v>44987</v>
      </c>
      <c r="P9116" s="6" t="s">
        <v>7</v>
      </c>
      <c r="Q9116" s="18">
        <v>42210</v>
      </c>
      <c r="R9116" s="18">
        <v>0</v>
      </c>
      <c r="S9116" s="18">
        <v>42210</v>
      </c>
      <c r="T9116" s="18">
        <v>0</v>
      </c>
      <c r="U9116" s="10">
        <f t="shared" si="286"/>
        <v>0</v>
      </c>
      <c r="V9116" s="20">
        <f t="shared" si="287"/>
        <v>0</v>
      </c>
    </row>
    <row r="9117" spans="1:22" ht="29" outlineLevel="4" x14ac:dyDescent="0.35">
      <c r="A9117" s="6" t="s">
        <v>52</v>
      </c>
      <c r="B9117" s="6" t="s">
        <v>53</v>
      </c>
      <c r="C9117" s="12" t="s">
        <v>9806</v>
      </c>
      <c r="D9117" s="5" t="s">
        <v>9807</v>
      </c>
      <c r="E9117" s="6" t="s">
        <v>9807</v>
      </c>
      <c r="F9117" s="1" t="s">
        <v>4</v>
      </c>
      <c r="G9117" s="15" t="s">
        <v>2195</v>
      </c>
      <c r="H9117" s="1" t="s">
        <v>9813</v>
      </c>
      <c r="I9117" s="2" t="s">
        <v>9806</v>
      </c>
      <c r="J9117" s="6" t="s">
        <v>4</v>
      </c>
      <c r="K9117" s="6" t="s">
        <v>4</v>
      </c>
      <c r="L9117" s="6" t="s">
        <v>4</v>
      </c>
      <c r="M9117" s="6" t="s">
        <v>5</v>
      </c>
      <c r="N9117" s="6" t="s">
        <v>9819</v>
      </c>
      <c r="O9117" s="16">
        <v>45041</v>
      </c>
      <c r="P9117" s="6" t="s">
        <v>7</v>
      </c>
      <c r="Q9117" s="18">
        <v>3813</v>
      </c>
      <c r="R9117" s="18">
        <v>0</v>
      </c>
      <c r="S9117" s="18">
        <v>3813</v>
      </c>
      <c r="T9117" s="18">
        <v>0</v>
      </c>
      <c r="U9117" s="10">
        <f t="shared" si="286"/>
        <v>0</v>
      </c>
      <c r="V9117" s="20">
        <f t="shared" si="287"/>
        <v>0</v>
      </c>
    </row>
    <row r="9118" spans="1:22" ht="29" outlineLevel="4" x14ac:dyDescent="0.35">
      <c r="A9118" s="6" t="s">
        <v>52</v>
      </c>
      <c r="B9118" s="6" t="s">
        <v>53</v>
      </c>
      <c r="C9118" s="12" t="s">
        <v>9806</v>
      </c>
      <c r="D9118" s="5" t="s">
        <v>9807</v>
      </c>
      <c r="E9118" s="6" t="s">
        <v>9807</v>
      </c>
      <c r="F9118" s="1" t="s">
        <v>4</v>
      </c>
      <c r="G9118" s="15" t="s">
        <v>2195</v>
      </c>
      <c r="H9118" s="1" t="s">
        <v>9813</v>
      </c>
      <c r="I9118" s="2" t="s">
        <v>9806</v>
      </c>
      <c r="J9118" s="6" t="s">
        <v>4</v>
      </c>
      <c r="K9118" s="6" t="s">
        <v>4</v>
      </c>
      <c r="L9118" s="6" t="s">
        <v>4</v>
      </c>
      <c r="M9118" s="6" t="s">
        <v>5</v>
      </c>
      <c r="N9118" s="6" t="s">
        <v>9820</v>
      </c>
      <c r="O9118" s="16">
        <v>45079</v>
      </c>
      <c r="P9118" s="6" t="s">
        <v>7</v>
      </c>
      <c r="Q9118" s="18">
        <v>15799</v>
      </c>
      <c r="R9118" s="18">
        <v>0</v>
      </c>
      <c r="S9118" s="18">
        <v>15799</v>
      </c>
      <c r="T9118" s="18">
        <v>0</v>
      </c>
      <c r="U9118" s="10">
        <f t="shared" si="286"/>
        <v>0</v>
      </c>
      <c r="V9118" s="20">
        <f t="shared" si="287"/>
        <v>0</v>
      </c>
    </row>
    <row r="9119" spans="1:22" ht="29" outlineLevel="4" x14ac:dyDescent="0.35">
      <c r="A9119" s="6" t="s">
        <v>52</v>
      </c>
      <c r="B9119" s="6" t="s">
        <v>53</v>
      </c>
      <c r="C9119" s="12" t="s">
        <v>9806</v>
      </c>
      <c r="D9119" s="5" t="s">
        <v>9807</v>
      </c>
      <c r="E9119" s="6" t="s">
        <v>9807</v>
      </c>
      <c r="F9119" s="1" t="s">
        <v>4</v>
      </c>
      <c r="G9119" s="15" t="s">
        <v>2195</v>
      </c>
      <c r="H9119" s="1" t="s">
        <v>9813</v>
      </c>
      <c r="I9119" s="2" t="s">
        <v>9806</v>
      </c>
      <c r="J9119" s="6" t="s">
        <v>4</v>
      </c>
      <c r="K9119" s="6" t="s">
        <v>4</v>
      </c>
      <c r="L9119" s="6" t="s">
        <v>4</v>
      </c>
      <c r="M9119" s="6" t="s">
        <v>5</v>
      </c>
      <c r="N9119" s="6" t="s">
        <v>9821</v>
      </c>
      <c r="O9119" s="16">
        <v>45100</v>
      </c>
      <c r="P9119" s="6" t="s">
        <v>7</v>
      </c>
      <c r="Q9119" s="18">
        <v>2609</v>
      </c>
      <c r="R9119" s="18">
        <v>0</v>
      </c>
      <c r="S9119" s="18">
        <v>2609</v>
      </c>
      <c r="T9119" s="18">
        <v>0</v>
      </c>
      <c r="U9119" s="10">
        <f t="shared" si="286"/>
        <v>0</v>
      </c>
      <c r="V9119" s="20">
        <f t="shared" si="287"/>
        <v>0</v>
      </c>
    </row>
    <row r="9120" spans="1:22" outlineLevel="3" x14ac:dyDescent="0.35">
      <c r="H9120" s="14" t="s">
        <v>12771</v>
      </c>
      <c r="O9120" s="16"/>
      <c r="Q9120" s="18">
        <f>SUBTOTAL(9,Q9111:Q9119)</f>
        <v>121042</v>
      </c>
      <c r="R9120" s="18">
        <f>SUBTOTAL(9,R9111:R9119)</f>
        <v>0</v>
      </c>
      <c r="S9120" s="18">
        <f>SUBTOTAL(9,S9111:S9119)</f>
        <v>121042</v>
      </c>
      <c r="T9120" s="18">
        <f>SUBTOTAL(9,T9111:T9119)</f>
        <v>0</v>
      </c>
      <c r="U9120" s="10">
        <f t="shared" si="286"/>
        <v>0</v>
      </c>
      <c r="V9120" s="20">
        <f t="shared" si="287"/>
        <v>0</v>
      </c>
    </row>
    <row r="9121" spans="1:22" outlineLevel="4" x14ac:dyDescent="0.35">
      <c r="A9121" s="6" t="s">
        <v>52</v>
      </c>
      <c r="B9121" s="6" t="s">
        <v>53</v>
      </c>
      <c r="C9121" s="12" t="s">
        <v>9806</v>
      </c>
      <c r="D9121" s="5" t="s">
        <v>9807</v>
      </c>
      <c r="E9121" s="6" t="s">
        <v>9807</v>
      </c>
      <c r="F9121" s="1" t="s">
        <v>55</v>
      </c>
      <c r="G9121" s="15" t="s">
        <v>4</v>
      </c>
      <c r="H9121" s="1" t="s">
        <v>9823</v>
      </c>
      <c r="I9121" s="2" t="s">
        <v>9824</v>
      </c>
      <c r="J9121" s="6" t="s">
        <v>4</v>
      </c>
      <c r="K9121" s="6" t="s">
        <v>4</v>
      </c>
      <c r="L9121" s="6" t="s">
        <v>4</v>
      </c>
      <c r="M9121" s="6" t="s">
        <v>5</v>
      </c>
      <c r="N9121" s="6" t="s">
        <v>9822</v>
      </c>
      <c r="O9121" s="16">
        <v>44910</v>
      </c>
      <c r="P9121" s="6" t="s">
        <v>7</v>
      </c>
      <c r="Q9121" s="18">
        <v>22000</v>
      </c>
      <c r="R9121" s="18">
        <v>22000</v>
      </c>
      <c r="S9121" s="18">
        <v>0</v>
      </c>
      <c r="T9121" s="18">
        <v>0</v>
      </c>
      <c r="U9121" s="10">
        <f t="shared" si="286"/>
        <v>0</v>
      </c>
      <c r="V9121" s="20">
        <f t="shared" si="287"/>
        <v>0</v>
      </c>
    </row>
    <row r="9122" spans="1:22" outlineLevel="3" x14ac:dyDescent="0.35">
      <c r="H9122" s="14" t="s">
        <v>12772</v>
      </c>
      <c r="O9122" s="16"/>
      <c r="Q9122" s="18">
        <f>SUBTOTAL(9,Q9121:Q9121)</f>
        <v>22000</v>
      </c>
      <c r="R9122" s="18">
        <f>SUBTOTAL(9,R9121:R9121)</f>
        <v>22000</v>
      </c>
      <c r="S9122" s="18">
        <f>SUBTOTAL(9,S9121:S9121)</f>
        <v>0</v>
      </c>
      <c r="T9122" s="18">
        <f>SUBTOTAL(9,T9121:T9121)</f>
        <v>0</v>
      </c>
      <c r="U9122" s="10">
        <f t="shared" si="286"/>
        <v>0</v>
      </c>
      <c r="V9122" s="20">
        <f t="shared" si="287"/>
        <v>0</v>
      </c>
    </row>
    <row r="9123" spans="1:22" outlineLevel="4" x14ac:dyDescent="0.35">
      <c r="A9123" s="6" t="s">
        <v>52</v>
      </c>
      <c r="B9123" s="6" t="s">
        <v>53</v>
      </c>
      <c r="C9123" s="12" t="s">
        <v>9806</v>
      </c>
      <c r="D9123" s="5" t="s">
        <v>9807</v>
      </c>
      <c r="E9123" s="6" t="s">
        <v>9807</v>
      </c>
      <c r="F9123" s="1" t="s">
        <v>55</v>
      </c>
      <c r="G9123" s="15" t="s">
        <v>4</v>
      </c>
      <c r="H9123" s="1" t="s">
        <v>9826</v>
      </c>
      <c r="I9123" s="2" t="s">
        <v>9824</v>
      </c>
      <c r="J9123" s="6" t="s">
        <v>4</v>
      </c>
      <c r="K9123" s="6" t="s">
        <v>4</v>
      </c>
      <c r="L9123" s="6" t="s">
        <v>4</v>
      </c>
      <c r="M9123" s="6" t="s">
        <v>5</v>
      </c>
      <c r="N9123" s="6" t="s">
        <v>9825</v>
      </c>
      <c r="O9123" s="16">
        <v>44834</v>
      </c>
      <c r="P9123" s="6" t="s">
        <v>7</v>
      </c>
      <c r="Q9123" s="18">
        <v>37600</v>
      </c>
      <c r="R9123" s="18">
        <v>37600</v>
      </c>
      <c r="S9123" s="18">
        <v>0</v>
      </c>
      <c r="T9123" s="18">
        <v>0</v>
      </c>
      <c r="U9123" s="10">
        <f t="shared" si="286"/>
        <v>0</v>
      </c>
      <c r="V9123" s="20">
        <f t="shared" si="287"/>
        <v>0</v>
      </c>
    </row>
    <row r="9124" spans="1:22" outlineLevel="4" x14ac:dyDescent="0.35">
      <c r="A9124" s="6" t="s">
        <v>52</v>
      </c>
      <c r="B9124" s="6" t="s">
        <v>53</v>
      </c>
      <c r="C9124" s="12" t="s">
        <v>9806</v>
      </c>
      <c r="D9124" s="5" t="s">
        <v>9807</v>
      </c>
      <c r="E9124" s="6" t="s">
        <v>9807</v>
      </c>
      <c r="F9124" s="1" t="s">
        <v>55</v>
      </c>
      <c r="G9124" s="15" t="s">
        <v>4</v>
      </c>
      <c r="H9124" s="1" t="s">
        <v>9826</v>
      </c>
      <c r="I9124" s="2" t="s">
        <v>9824</v>
      </c>
      <c r="J9124" s="6" t="s">
        <v>4</v>
      </c>
      <c r="K9124" s="6" t="s">
        <v>4</v>
      </c>
      <c r="L9124" s="6" t="s">
        <v>4</v>
      </c>
      <c r="M9124" s="6" t="s">
        <v>5</v>
      </c>
      <c r="N9124" s="6" t="s">
        <v>9827</v>
      </c>
      <c r="O9124" s="16">
        <v>44902</v>
      </c>
      <c r="P9124" s="6" t="s">
        <v>7</v>
      </c>
      <c r="Q9124" s="18">
        <v>5000</v>
      </c>
      <c r="R9124" s="18">
        <v>5000</v>
      </c>
      <c r="S9124" s="18">
        <v>0</v>
      </c>
      <c r="T9124" s="18">
        <v>0</v>
      </c>
      <c r="U9124" s="10">
        <f t="shared" si="286"/>
        <v>0</v>
      </c>
      <c r="V9124" s="20">
        <f t="shared" si="287"/>
        <v>0</v>
      </c>
    </row>
    <row r="9125" spans="1:22" outlineLevel="3" x14ac:dyDescent="0.35">
      <c r="H9125" s="14" t="s">
        <v>12773</v>
      </c>
      <c r="O9125" s="16"/>
      <c r="Q9125" s="18">
        <f>SUBTOTAL(9,Q9123:Q9124)</f>
        <v>42600</v>
      </c>
      <c r="R9125" s="18">
        <f>SUBTOTAL(9,R9123:R9124)</f>
        <v>42600</v>
      </c>
      <c r="S9125" s="18">
        <f>SUBTOTAL(9,S9123:S9124)</f>
        <v>0</v>
      </c>
      <c r="T9125" s="18">
        <f>SUBTOTAL(9,T9123:T9124)</f>
        <v>0</v>
      </c>
      <c r="U9125" s="10">
        <f t="shared" si="286"/>
        <v>0</v>
      </c>
      <c r="V9125" s="20">
        <f t="shared" si="287"/>
        <v>0</v>
      </c>
    </row>
    <row r="9126" spans="1:22" ht="29" outlineLevel="4" x14ac:dyDescent="0.35">
      <c r="A9126" s="6" t="s">
        <v>52</v>
      </c>
      <c r="B9126" s="6" t="s">
        <v>53</v>
      </c>
      <c r="C9126" s="12" t="s">
        <v>9806</v>
      </c>
      <c r="D9126" s="5" t="s">
        <v>9807</v>
      </c>
      <c r="E9126" s="6" t="s">
        <v>9807</v>
      </c>
      <c r="F9126" s="1" t="s">
        <v>4</v>
      </c>
      <c r="G9126" s="15" t="s">
        <v>2195</v>
      </c>
      <c r="H9126" s="1" t="s">
        <v>9829</v>
      </c>
      <c r="I9126" s="2" t="s">
        <v>9806</v>
      </c>
      <c r="J9126" s="6" t="s">
        <v>4</v>
      </c>
      <c r="K9126" s="6" t="s">
        <v>4</v>
      </c>
      <c r="L9126" s="6" t="s">
        <v>4</v>
      </c>
      <c r="M9126" s="6" t="s">
        <v>5</v>
      </c>
      <c r="N9126" s="6" t="s">
        <v>9828</v>
      </c>
      <c r="O9126" s="16">
        <v>44834</v>
      </c>
      <c r="P9126" s="6" t="s">
        <v>7</v>
      </c>
      <c r="Q9126" s="18">
        <v>13480</v>
      </c>
      <c r="R9126" s="18">
        <v>0</v>
      </c>
      <c r="S9126" s="18">
        <v>13480</v>
      </c>
      <c r="T9126" s="18">
        <v>0</v>
      </c>
      <c r="U9126" s="10">
        <f t="shared" si="286"/>
        <v>0</v>
      </c>
      <c r="V9126" s="20">
        <f t="shared" si="287"/>
        <v>0</v>
      </c>
    </row>
    <row r="9127" spans="1:22" ht="29" outlineLevel="4" x14ac:dyDescent="0.35">
      <c r="A9127" s="6" t="s">
        <v>52</v>
      </c>
      <c r="B9127" s="6" t="s">
        <v>53</v>
      </c>
      <c r="C9127" s="12" t="s">
        <v>9806</v>
      </c>
      <c r="D9127" s="5" t="s">
        <v>9807</v>
      </c>
      <c r="E9127" s="6" t="s">
        <v>9807</v>
      </c>
      <c r="F9127" s="1" t="s">
        <v>4</v>
      </c>
      <c r="G9127" s="15" t="s">
        <v>2195</v>
      </c>
      <c r="H9127" s="1" t="s">
        <v>9829</v>
      </c>
      <c r="I9127" s="2" t="s">
        <v>9806</v>
      </c>
      <c r="J9127" s="6" t="s">
        <v>4</v>
      </c>
      <c r="K9127" s="6" t="s">
        <v>4</v>
      </c>
      <c r="L9127" s="6" t="s">
        <v>4</v>
      </c>
      <c r="M9127" s="6" t="s">
        <v>5</v>
      </c>
      <c r="N9127" s="6" t="s">
        <v>9830</v>
      </c>
      <c r="O9127" s="16">
        <v>44895</v>
      </c>
      <c r="P9127" s="6" t="s">
        <v>7</v>
      </c>
      <c r="Q9127" s="18">
        <v>18144</v>
      </c>
      <c r="R9127" s="18">
        <v>0</v>
      </c>
      <c r="S9127" s="18">
        <v>18144</v>
      </c>
      <c r="T9127" s="18">
        <v>0</v>
      </c>
      <c r="U9127" s="10">
        <f t="shared" si="286"/>
        <v>0</v>
      </c>
      <c r="V9127" s="20">
        <f t="shared" si="287"/>
        <v>0</v>
      </c>
    </row>
    <row r="9128" spans="1:22" ht="29" outlineLevel="4" x14ac:dyDescent="0.35">
      <c r="A9128" s="6" t="s">
        <v>52</v>
      </c>
      <c r="B9128" s="6" t="s">
        <v>53</v>
      </c>
      <c r="C9128" s="12" t="s">
        <v>9806</v>
      </c>
      <c r="D9128" s="5" t="s">
        <v>9807</v>
      </c>
      <c r="E9128" s="6" t="s">
        <v>9807</v>
      </c>
      <c r="F9128" s="1" t="s">
        <v>4</v>
      </c>
      <c r="G9128" s="15" t="s">
        <v>2195</v>
      </c>
      <c r="H9128" s="1" t="s">
        <v>9829</v>
      </c>
      <c r="I9128" s="2" t="s">
        <v>9806</v>
      </c>
      <c r="J9128" s="6" t="s">
        <v>4</v>
      </c>
      <c r="K9128" s="6" t="s">
        <v>4</v>
      </c>
      <c r="L9128" s="6" t="s">
        <v>4</v>
      </c>
      <c r="M9128" s="6" t="s">
        <v>5</v>
      </c>
      <c r="N9128" s="6" t="s">
        <v>9831</v>
      </c>
      <c r="O9128" s="16">
        <v>44910</v>
      </c>
      <c r="P9128" s="6" t="s">
        <v>7</v>
      </c>
      <c r="Q9128" s="18">
        <v>42079</v>
      </c>
      <c r="R9128" s="18">
        <v>0</v>
      </c>
      <c r="S9128" s="18">
        <v>42079</v>
      </c>
      <c r="T9128" s="18">
        <v>0</v>
      </c>
      <c r="U9128" s="10">
        <f t="shared" si="286"/>
        <v>0</v>
      </c>
      <c r="V9128" s="20">
        <f t="shared" si="287"/>
        <v>0</v>
      </c>
    </row>
    <row r="9129" spans="1:22" ht="29" outlineLevel="4" x14ac:dyDescent="0.35">
      <c r="A9129" s="6" t="s">
        <v>52</v>
      </c>
      <c r="B9129" s="6" t="s">
        <v>53</v>
      </c>
      <c r="C9129" s="12" t="s">
        <v>9806</v>
      </c>
      <c r="D9129" s="5" t="s">
        <v>9807</v>
      </c>
      <c r="E9129" s="6" t="s">
        <v>9807</v>
      </c>
      <c r="F9129" s="1" t="s">
        <v>4</v>
      </c>
      <c r="G9129" s="15" t="s">
        <v>2195</v>
      </c>
      <c r="H9129" s="1" t="s">
        <v>9829</v>
      </c>
      <c r="I9129" s="2" t="s">
        <v>9806</v>
      </c>
      <c r="J9129" s="6" t="s">
        <v>4</v>
      </c>
      <c r="K9129" s="6" t="s">
        <v>4</v>
      </c>
      <c r="L9129" s="6" t="s">
        <v>4</v>
      </c>
      <c r="M9129" s="6" t="s">
        <v>5</v>
      </c>
      <c r="N9129" s="6" t="s">
        <v>9832</v>
      </c>
      <c r="O9129" s="16">
        <v>44958</v>
      </c>
      <c r="P9129" s="6" t="s">
        <v>7</v>
      </c>
      <c r="Q9129" s="18">
        <v>17013</v>
      </c>
      <c r="R9129" s="18">
        <v>0</v>
      </c>
      <c r="S9129" s="18">
        <v>17013</v>
      </c>
      <c r="T9129" s="18">
        <v>0</v>
      </c>
      <c r="U9129" s="10">
        <f t="shared" si="286"/>
        <v>0</v>
      </c>
      <c r="V9129" s="20">
        <f t="shared" si="287"/>
        <v>0</v>
      </c>
    </row>
    <row r="9130" spans="1:22" ht="29" outlineLevel="4" x14ac:dyDescent="0.35">
      <c r="A9130" s="6" t="s">
        <v>52</v>
      </c>
      <c r="B9130" s="6" t="s">
        <v>53</v>
      </c>
      <c r="C9130" s="12" t="s">
        <v>9806</v>
      </c>
      <c r="D9130" s="5" t="s">
        <v>9807</v>
      </c>
      <c r="E9130" s="6" t="s">
        <v>9807</v>
      </c>
      <c r="F9130" s="1" t="s">
        <v>4</v>
      </c>
      <c r="G9130" s="15" t="s">
        <v>2195</v>
      </c>
      <c r="H9130" s="1" t="s">
        <v>9829</v>
      </c>
      <c r="I9130" s="2" t="s">
        <v>9806</v>
      </c>
      <c r="J9130" s="6" t="s">
        <v>4</v>
      </c>
      <c r="K9130" s="6" t="s">
        <v>4</v>
      </c>
      <c r="L9130" s="6" t="s">
        <v>4</v>
      </c>
      <c r="M9130" s="6" t="s">
        <v>5</v>
      </c>
      <c r="N9130" s="6" t="s">
        <v>9833</v>
      </c>
      <c r="O9130" s="16">
        <v>45000</v>
      </c>
      <c r="P9130" s="6" t="s">
        <v>7</v>
      </c>
      <c r="Q9130" s="18">
        <v>20247</v>
      </c>
      <c r="R9130" s="18">
        <v>0</v>
      </c>
      <c r="S9130" s="18">
        <v>20247</v>
      </c>
      <c r="T9130" s="18">
        <v>0</v>
      </c>
      <c r="U9130" s="10">
        <f t="shared" si="286"/>
        <v>0</v>
      </c>
      <c r="V9130" s="20">
        <f t="shared" si="287"/>
        <v>0</v>
      </c>
    </row>
    <row r="9131" spans="1:22" ht="29" outlineLevel="4" x14ac:dyDescent="0.35">
      <c r="A9131" s="6" t="s">
        <v>52</v>
      </c>
      <c r="B9131" s="6" t="s">
        <v>53</v>
      </c>
      <c r="C9131" s="12" t="s">
        <v>9806</v>
      </c>
      <c r="D9131" s="5" t="s">
        <v>9807</v>
      </c>
      <c r="E9131" s="6" t="s">
        <v>9807</v>
      </c>
      <c r="F9131" s="1" t="s">
        <v>4</v>
      </c>
      <c r="G9131" s="15" t="s">
        <v>2195</v>
      </c>
      <c r="H9131" s="1" t="s">
        <v>9829</v>
      </c>
      <c r="I9131" s="2" t="s">
        <v>9806</v>
      </c>
      <c r="J9131" s="6" t="s">
        <v>4</v>
      </c>
      <c r="K9131" s="6" t="s">
        <v>4</v>
      </c>
      <c r="L9131" s="6" t="s">
        <v>4</v>
      </c>
      <c r="M9131" s="6" t="s">
        <v>5</v>
      </c>
      <c r="N9131" s="6" t="s">
        <v>9834</v>
      </c>
      <c r="O9131" s="16">
        <v>45047</v>
      </c>
      <c r="P9131" s="6" t="s">
        <v>7</v>
      </c>
      <c r="Q9131" s="18">
        <v>39222</v>
      </c>
      <c r="R9131" s="18">
        <v>0</v>
      </c>
      <c r="S9131" s="18">
        <v>39222</v>
      </c>
      <c r="T9131" s="18">
        <v>0</v>
      </c>
      <c r="U9131" s="10">
        <f t="shared" si="286"/>
        <v>0</v>
      </c>
      <c r="V9131" s="20">
        <f t="shared" si="287"/>
        <v>0</v>
      </c>
    </row>
    <row r="9132" spans="1:22" ht="29" outlineLevel="4" x14ac:dyDescent="0.35">
      <c r="A9132" s="6" t="s">
        <v>52</v>
      </c>
      <c r="B9132" s="6" t="s">
        <v>53</v>
      </c>
      <c r="C9132" s="12" t="s">
        <v>9806</v>
      </c>
      <c r="D9132" s="5" t="s">
        <v>9807</v>
      </c>
      <c r="E9132" s="6" t="s">
        <v>9807</v>
      </c>
      <c r="F9132" s="1" t="s">
        <v>4</v>
      </c>
      <c r="G9132" s="15" t="s">
        <v>2195</v>
      </c>
      <c r="H9132" s="1" t="s">
        <v>9829</v>
      </c>
      <c r="I9132" s="2" t="s">
        <v>9806</v>
      </c>
      <c r="J9132" s="6" t="s">
        <v>4</v>
      </c>
      <c r="K9132" s="6" t="s">
        <v>4</v>
      </c>
      <c r="L9132" s="6" t="s">
        <v>4</v>
      </c>
      <c r="M9132" s="6" t="s">
        <v>5</v>
      </c>
      <c r="N9132" s="6" t="s">
        <v>9835</v>
      </c>
      <c r="O9132" s="16">
        <v>45077</v>
      </c>
      <c r="P9132" s="6" t="s">
        <v>7</v>
      </c>
      <c r="Q9132" s="18">
        <v>25713</v>
      </c>
      <c r="R9132" s="18">
        <v>0</v>
      </c>
      <c r="S9132" s="18">
        <v>25713</v>
      </c>
      <c r="T9132" s="18">
        <v>0</v>
      </c>
      <c r="U9132" s="10">
        <f t="shared" si="286"/>
        <v>0</v>
      </c>
      <c r="V9132" s="20">
        <f t="shared" si="287"/>
        <v>0</v>
      </c>
    </row>
    <row r="9133" spans="1:22" ht="29" outlineLevel="4" x14ac:dyDescent="0.35">
      <c r="A9133" s="6" t="s">
        <v>52</v>
      </c>
      <c r="B9133" s="6" t="s">
        <v>53</v>
      </c>
      <c r="C9133" s="12" t="s">
        <v>9806</v>
      </c>
      <c r="D9133" s="5" t="s">
        <v>9807</v>
      </c>
      <c r="E9133" s="6" t="s">
        <v>9807</v>
      </c>
      <c r="F9133" s="1" t="s">
        <v>4</v>
      </c>
      <c r="G9133" s="15" t="s">
        <v>2195</v>
      </c>
      <c r="H9133" s="1" t="s">
        <v>9829</v>
      </c>
      <c r="I9133" s="2" t="s">
        <v>9806</v>
      </c>
      <c r="J9133" s="6" t="s">
        <v>4</v>
      </c>
      <c r="K9133" s="6" t="s">
        <v>4</v>
      </c>
      <c r="L9133" s="6" t="s">
        <v>4</v>
      </c>
      <c r="M9133" s="6" t="s">
        <v>5</v>
      </c>
      <c r="N9133" s="6" t="s">
        <v>9836</v>
      </c>
      <c r="O9133" s="16">
        <v>45099</v>
      </c>
      <c r="P9133" s="6" t="s">
        <v>7</v>
      </c>
      <c r="Q9133" s="18">
        <v>2607</v>
      </c>
      <c r="R9133" s="18">
        <v>0</v>
      </c>
      <c r="S9133" s="18">
        <v>2607</v>
      </c>
      <c r="T9133" s="18">
        <v>0</v>
      </c>
      <c r="U9133" s="10">
        <f t="shared" si="286"/>
        <v>0</v>
      </c>
      <c r="V9133" s="20">
        <f t="shared" si="287"/>
        <v>0</v>
      </c>
    </row>
    <row r="9134" spans="1:22" outlineLevel="3" x14ac:dyDescent="0.35">
      <c r="H9134" s="14" t="s">
        <v>12774</v>
      </c>
      <c r="O9134" s="16"/>
      <c r="Q9134" s="18">
        <f>SUBTOTAL(9,Q9126:Q9133)</f>
        <v>178505</v>
      </c>
      <c r="R9134" s="18">
        <f>SUBTOTAL(9,R9126:R9133)</f>
        <v>0</v>
      </c>
      <c r="S9134" s="18">
        <f>SUBTOTAL(9,S9126:S9133)</f>
        <v>178505</v>
      </c>
      <c r="T9134" s="18">
        <f>SUBTOTAL(9,T9126:T9133)</f>
        <v>0</v>
      </c>
      <c r="U9134" s="10">
        <f t="shared" si="286"/>
        <v>0</v>
      </c>
      <c r="V9134" s="20">
        <f t="shared" si="287"/>
        <v>0</v>
      </c>
    </row>
    <row r="9135" spans="1:22" outlineLevel="4" x14ac:dyDescent="0.35">
      <c r="A9135" s="6" t="s">
        <v>52</v>
      </c>
      <c r="B9135" s="6" t="s">
        <v>53</v>
      </c>
      <c r="C9135" s="12" t="s">
        <v>9806</v>
      </c>
      <c r="D9135" s="5" t="s">
        <v>9807</v>
      </c>
      <c r="E9135" s="6" t="s">
        <v>9807</v>
      </c>
      <c r="F9135" s="1" t="s">
        <v>55</v>
      </c>
      <c r="G9135" s="15" t="s">
        <v>4</v>
      </c>
      <c r="H9135" s="1" t="s">
        <v>9838</v>
      </c>
      <c r="I9135" s="2" t="s">
        <v>9824</v>
      </c>
      <c r="J9135" s="6" t="s">
        <v>4</v>
      </c>
      <c r="K9135" s="6" t="s">
        <v>4</v>
      </c>
      <c r="L9135" s="6" t="s">
        <v>4</v>
      </c>
      <c r="M9135" s="6" t="s">
        <v>5</v>
      </c>
      <c r="N9135" s="6" t="s">
        <v>9837</v>
      </c>
      <c r="O9135" s="16">
        <v>44915</v>
      </c>
      <c r="P9135" s="6" t="s">
        <v>7</v>
      </c>
      <c r="Q9135" s="18">
        <v>9111</v>
      </c>
      <c r="R9135" s="18">
        <v>9111</v>
      </c>
      <c r="S9135" s="18">
        <v>0</v>
      </c>
      <c r="T9135" s="18">
        <v>0</v>
      </c>
      <c r="U9135" s="10">
        <f t="shared" si="286"/>
        <v>0</v>
      </c>
      <c r="V9135" s="20">
        <f t="shared" si="287"/>
        <v>0</v>
      </c>
    </row>
    <row r="9136" spans="1:22" outlineLevel="4" x14ac:dyDescent="0.35">
      <c r="A9136" s="6" t="s">
        <v>52</v>
      </c>
      <c r="B9136" s="6" t="s">
        <v>53</v>
      </c>
      <c r="C9136" s="12" t="s">
        <v>9806</v>
      </c>
      <c r="D9136" s="5" t="s">
        <v>9807</v>
      </c>
      <c r="E9136" s="6" t="s">
        <v>9807</v>
      </c>
      <c r="F9136" s="1" t="s">
        <v>55</v>
      </c>
      <c r="G9136" s="15" t="s">
        <v>4</v>
      </c>
      <c r="H9136" s="1" t="s">
        <v>9838</v>
      </c>
      <c r="I9136" s="2" t="s">
        <v>9824</v>
      </c>
      <c r="J9136" s="6" t="s">
        <v>4</v>
      </c>
      <c r="K9136" s="6" t="s">
        <v>4</v>
      </c>
      <c r="L9136" s="6" t="s">
        <v>4</v>
      </c>
      <c r="M9136" s="6" t="s">
        <v>5</v>
      </c>
      <c r="N9136" s="6" t="s">
        <v>9839</v>
      </c>
      <c r="O9136" s="16">
        <v>44958</v>
      </c>
      <c r="P9136" s="6" t="s">
        <v>7</v>
      </c>
      <c r="Q9136" s="18">
        <v>18221</v>
      </c>
      <c r="R9136" s="18">
        <v>18221</v>
      </c>
      <c r="S9136" s="18">
        <v>0</v>
      </c>
      <c r="T9136" s="18">
        <v>0</v>
      </c>
      <c r="U9136" s="10">
        <f t="shared" si="286"/>
        <v>0</v>
      </c>
      <c r="V9136" s="20">
        <f t="shared" si="287"/>
        <v>0</v>
      </c>
    </row>
    <row r="9137" spans="1:22" outlineLevel="4" x14ac:dyDescent="0.35">
      <c r="A9137" s="6" t="s">
        <v>52</v>
      </c>
      <c r="B9137" s="6" t="s">
        <v>53</v>
      </c>
      <c r="C9137" s="12" t="s">
        <v>9806</v>
      </c>
      <c r="D9137" s="5" t="s">
        <v>9807</v>
      </c>
      <c r="E9137" s="6" t="s">
        <v>9807</v>
      </c>
      <c r="F9137" s="1" t="s">
        <v>55</v>
      </c>
      <c r="G9137" s="15" t="s">
        <v>4</v>
      </c>
      <c r="H9137" s="1" t="s">
        <v>9838</v>
      </c>
      <c r="I9137" s="2" t="s">
        <v>9824</v>
      </c>
      <c r="J9137" s="6" t="s">
        <v>4</v>
      </c>
      <c r="K9137" s="6" t="s">
        <v>4</v>
      </c>
      <c r="L9137" s="6" t="s">
        <v>4</v>
      </c>
      <c r="M9137" s="6" t="s">
        <v>5</v>
      </c>
      <c r="N9137" s="6" t="s">
        <v>9840</v>
      </c>
      <c r="O9137" s="16">
        <v>45000</v>
      </c>
      <c r="P9137" s="6" t="s">
        <v>7</v>
      </c>
      <c r="Q9137" s="18">
        <v>22776</v>
      </c>
      <c r="R9137" s="18">
        <v>22776</v>
      </c>
      <c r="S9137" s="18">
        <v>0</v>
      </c>
      <c r="T9137" s="18">
        <v>0</v>
      </c>
      <c r="U9137" s="10">
        <f t="shared" si="286"/>
        <v>0</v>
      </c>
      <c r="V9137" s="20">
        <f t="shared" si="287"/>
        <v>0</v>
      </c>
    </row>
    <row r="9138" spans="1:22" outlineLevel="4" x14ac:dyDescent="0.35">
      <c r="A9138" s="6" t="s">
        <v>52</v>
      </c>
      <c r="B9138" s="6" t="s">
        <v>53</v>
      </c>
      <c r="C9138" s="12" t="s">
        <v>9806</v>
      </c>
      <c r="D9138" s="5" t="s">
        <v>9807</v>
      </c>
      <c r="E9138" s="6" t="s">
        <v>9807</v>
      </c>
      <c r="F9138" s="1" t="s">
        <v>55</v>
      </c>
      <c r="G9138" s="15" t="s">
        <v>4</v>
      </c>
      <c r="H9138" s="1" t="s">
        <v>9838</v>
      </c>
      <c r="I9138" s="2" t="s">
        <v>9824</v>
      </c>
      <c r="J9138" s="6" t="s">
        <v>4</v>
      </c>
      <c r="K9138" s="6" t="s">
        <v>4</v>
      </c>
      <c r="L9138" s="6" t="s">
        <v>4</v>
      </c>
      <c r="M9138" s="6" t="s">
        <v>5</v>
      </c>
      <c r="N9138" s="6" t="s">
        <v>9841</v>
      </c>
      <c r="O9138" s="16">
        <v>45035</v>
      </c>
      <c r="P9138" s="6" t="s">
        <v>7</v>
      </c>
      <c r="Q9138" s="18">
        <v>18221</v>
      </c>
      <c r="R9138" s="18">
        <v>18221</v>
      </c>
      <c r="S9138" s="18">
        <v>0</v>
      </c>
      <c r="T9138" s="18">
        <v>0</v>
      </c>
      <c r="U9138" s="10">
        <f t="shared" si="286"/>
        <v>0</v>
      </c>
      <c r="V9138" s="20">
        <f t="shared" si="287"/>
        <v>0</v>
      </c>
    </row>
    <row r="9139" spans="1:22" outlineLevel="4" x14ac:dyDescent="0.35">
      <c r="A9139" s="6" t="s">
        <v>52</v>
      </c>
      <c r="B9139" s="6" t="s">
        <v>53</v>
      </c>
      <c r="C9139" s="12" t="s">
        <v>9806</v>
      </c>
      <c r="D9139" s="5" t="s">
        <v>9807</v>
      </c>
      <c r="E9139" s="6" t="s">
        <v>9807</v>
      </c>
      <c r="F9139" s="1" t="s">
        <v>55</v>
      </c>
      <c r="G9139" s="15" t="s">
        <v>4</v>
      </c>
      <c r="H9139" s="1" t="s">
        <v>9838</v>
      </c>
      <c r="I9139" s="2" t="s">
        <v>9824</v>
      </c>
      <c r="J9139" s="6" t="s">
        <v>4</v>
      </c>
      <c r="K9139" s="6" t="s">
        <v>4</v>
      </c>
      <c r="L9139" s="6" t="s">
        <v>4</v>
      </c>
      <c r="M9139" s="6" t="s">
        <v>5</v>
      </c>
      <c r="N9139" s="6" t="s">
        <v>9842</v>
      </c>
      <c r="O9139" s="16">
        <v>45061</v>
      </c>
      <c r="P9139" s="6" t="s">
        <v>7</v>
      </c>
      <c r="Q9139" s="18">
        <v>6833</v>
      </c>
      <c r="R9139" s="18">
        <v>6833</v>
      </c>
      <c r="S9139" s="18">
        <v>0</v>
      </c>
      <c r="T9139" s="18">
        <v>0</v>
      </c>
      <c r="U9139" s="10">
        <f t="shared" si="286"/>
        <v>0</v>
      </c>
      <c r="V9139" s="20">
        <f t="shared" si="287"/>
        <v>0</v>
      </c>
    </row>
    <row r="9140" spans="1:22" outlineLevel="3" x14ac:dyDescent="0.35">
      <c r="H9140" s="14" t="s">
        <v>12775</v>
      </c>
      <c r="O9140" s="16"/>
      <c r="Q9140" s="18">
        <f>SUBTOTAL(9,Q9135:Q9139)</f>
        <v>75162</v>
      </c>
      <c r="R9140" s="18">
        <f>SUBTOTAL(9,R9135:R9139)</f>
        <v>75162</v>
      </c>
      <c r="S9140" s="18">
        <f>SUBTOTAL(9,S9135:S9139)</f>
        <v>0</v>
      </c>
      <c r="T9140" s="18">
        <f>SUBTOTAL(9,T9135:T9139)</f>
        <v>0</v>
      </c>
      <c r="U9140" s="10">
        <f t="shared" si="286"/>
        <v>0</v>
      </c>
      <c r="V9140" s="20">
        <f t="shared" si="287"/>
        <v>0</v>
      </c>
    </row>
    <row r="9141" spans="1:22" outlineLevel="2" x14ac:dyDescent="0.35">
      <c r="C9141" s="13" t="s">
        <v>11286</v>
      </c>
      <c r="O9141" s="16"/>
      <c r="Q9141" s="18">
        <f>SUBTOTAL(9,Q9106:Q9139)</f>
        <v>445117</v>
      </c>
      <c r="R9141" s="18">
        <f>SUBTOTAL(9,R9106:R9139)</f>
        <v>142197.75</v>
      </c>
      <c r="S9141" s="18">
        <f>SUBTOTAL(9,S9106:S9139)</f>
        <v>302919.25</v>
      </c>
      <c r="T9141" s="18">
        <f>SUBTOTAL(9,T9106:T9139)</f>
        <v>0</v>
      </c>
      <c r="U9141" s="10">
        <f t="shared" si="286"/>
        <v>0</v>
      </c>
      <c r="V9141" s="20">
        <f t="shared" si="287"/>
        <v>0</v>
      </c>
    </row>
    <row r="9142" spans="1:22" ht="29" outlineLevel="4" x14ac:dyDescent="0.35">
      <c r="A9142" s="6" t="s">
        <v>743</v>
      </c>
      <c r="B9142" s="6" t="s">
        <v>744</v>
      </c>
      <c r="C9142" s="12" t="s">
        <v>9843</v>
      </c>
      <c r="D9142" s="5" t="s">
        <v>9844</v>
      </c>
      <c r="E9142" s="6" t="s">
        <v>9844</v>
      </c>
      <c r="F9142" s="1">
        <v>20.515999999999998</v>
      </c>
      <c r="G9142" s="15" t="s">
        <v>4</v>
      </c>
      <c r="H9142" s="1" t="s">
        <v>9846</v>
      </c>
      <c r="I9142" s="2" t="s">
        <v>9847</v>
      </c>
      <c r="J9142" s="6" t="s">
        <v>4</v>
      </c>
      <c r="K9142" s="6" t="s">
        <v>4</v>
      </c>
      <c r="L9142" s="6" t="s">
        <v>4</v>
      </c>
      <c r="M9142" s="6" t="s">
        <v>5</v>
      </c>
      <c r="N9142" s="6" t="s">
        <v>9845</v>
      </c>
      <c r="O9142" s="16">
        <v>44763</v>
      </c>
      <c r="P9142" s="6" t="s">
        <v>7</v>
      </c>
      <c r="Q9142" s="18">
        <v>85622</v>
      </c>
      <c r="R9142" s="18">
        <v>85622</v>
      </c>
      <c r="S9142" s="18">
        <v>0</v>
      </c>
      <c r="T9142" s="18">
        <v>0</v>
      </c>
      <c r="U9142" s="10">
        <f t="shared" si="286"/>
        <v>0</v>
      </c>
      <c r="V9142" s="20">
        <f t="shared" si="287"/>
        <v>0</v>
      </c>
    </row>
    <row r="9143" spans="1:22" ht="29" outlineLevel="4" x14ac:dyDescent="0.35">
      <c r="A9143" s="6" t="s">
        <v>743</v>
      </c>
      <c r="B9143" s="6" t="s">
        <v>744</v>
      </c>
      <c r="C9143" s="12" t="s">
        <v>9843</v>
      </c>
      <c r="D9143" s="5" t="s">
        <v>9844</v>
      </c>
      <c r="E9143" s="6" t="s">
        <v>9844</v>
      </c>
      <c r="F9143" s="1">
        <v>20.515999999999998</v>
      </c>
      <c r="G9143" s="15" t="s">
        <v>4</v>
      </c>
      <c r="H9143" s="1" t="s">
        <v>9846</v>
      </c>
      <c r="I9143" s="2" t="s">
        <v>9847</v>
      </c>
      <c r="J9143" s="6" t="s">
        <v>4</v>
      </c>
      <c r="K9143" s="6" t="s">
        <v>4</v>
      </c>
      <c r="L9143" s="6" t="s">
        <v>4</v>
      </c>
      <c r="M9143" s="6" t="s">
        <v>5</v>
      </c>
      <c r="N9143" s="6" t="s">
        <v>9848</v>
      </c>
      <c r="O9143" s="16">
        <v>44851</v>
      </c>
      <c r="P9143" s="6" t="s">
        <v>7</v>
      </c>
      <c r="Q9143" s="18">
        <v>80643.98</v>
      </c>
      <c r="R9143" s="18">
        <v>80643.98</v>
      </c>
      <c r="S9143" s="18">
        <v>0</v>
      </c>
      <c r="T9143" s="18">
        <v>0</v>
      </c>
      <c r="U9143" s="10">
        <f t="shared" si="286"/>
        <v>0</v>
      </c>
      <c r="V9143" s="20">
        <f t="shared" si="287"/>
        <v>0</v>
      </c>
    </row>
    <row r="9144" spans="1:22" ht="29" outlineLevel="4" x14ac:dyDescent="0.35">
      <c r="A9144" s="6" t="s">
        <v>743</v>
      </c>
      <c r="B9144" s="6" t="s">
        <v>744</v>
      </c>
      <c r="C9144" s="12" t="s">
        <v>9843</v>
      </c>
      <c r="D9144" s="5" t="s">
        <v>9844</v>
      </c>
      <c r="E9144" s="6" t="s">
        <v>9844</v>
      </c>
      <c r="F9144" s="1">
        <v>20.515999999999998</v>
      </c>
      <c r="G9144" s="15" t="s">
        <v>4</v>
      </c>
      <c r="H9144" s="1" t="s">
        <v>9846</v>
      </c>
      <c r="I9144" s="2" t="s">
        <v>9847</v>
      </c>
      <c r="J9144" s="6" t="s">
        <v>4</v>
      </c>
      <c r="K9144" s="6" t="s">
        <v>4</v>
      </c>
      <c r="L9144" s="6" t="s">
        <v>4</v>
      </c>
      <c r="M9144" s="6" t="s">
        <v>5</v>
      </c>
      <c r="N9144" s="6" t="s">
        <v>9849</v>
      </c>
      <c r="O9144" s="16">
        <v>44900</v>
      </c>
      <c r="P9144" s="6" t="s">
        <v>7</v>
      </c>
      <c r="Q9144" s="18">
        <v>109952.14</v>
      </c>
      <c r="R9144" s="18">
        <v>109952.14</v>
      </c>
      <c r="S9144" s="18">
        <v>0</v>
      </c>
      <c r="T9144" s="18">
        <v>0</v>
      </c>
      <c r="U9144" s="10">
        <f t="shared" si="286"/>
        <v>0</v>
      </c>
      <c r="V9144" s="20">
        <f t="shared" si="287"/>
        <v>0</v>
      </c>
    </row>
    <row r="9145" spans="1:22" ht="29" outlineLevel="4" x14ac:dyDescent="0.35">
      <c r="A9145" s="6" t="s">
        <v>743</v>
      </c>
      <c r="B9145" s="6" t="s">
        <v>744</v>
      </c>
      <c r="C9145" s="12" t="s">
        <v>9843</v>
      </c>
      <c r="D9145" s="5" t="s">
        <v>9844</v>
      </c>
      <c r="E9145" s="6" t="s">
        <v>9844</v>
      </c>
      <c r="F9145" s="1">
        <v>20.515999999999998</v>
      </c>
      <c r="G9145" s="15" t="s">
        <v>4</v>
      </c>
      <c r="H9145" s="1" t="s">
        <v>9846</v>
      </c>
      <c r="I9145" s="2" t="s">
        <v>9847</v>
      </c>
      <c r="J9145" s="6" t="s">
        <v>4</v>
      </c>
      <c r="K9145" s="6" t="s">
        <v>4</v>
      </c>
      <c r="L9145" s="6" t="s">
        <v>4</v>
      </c>
      <c r="M9145" s="6" t="s">
        <v>5</v>
      </c>
      <c r="N9145" s="6" t="s">
        <v>9850</v>
      </c>
      <c r="O9145" s="16">
        <v>44985</v>
      </c>
      <c r="P9145" s="6" t="s">
        <v>7</v>
      </c>
      <c r="Q9145" s="18">
        <v>81289.740000000005</v>
      </c>
      <c r="R9145" s="18">
        <v>81289.740000000005</v>
      </c>
      <c r="S9145" s="18">
        <v>0</v>
      </c>
      <c r="T9145" s="18">
        <v>0</v>
      </c>
      <c r="U9145" s="10">
        <f t="shared" si="286"/>
        <v>0</v>
      </c>
      <c r="V9145" s="20">
        <f t="shared" si="287"/>
        <v>0</v>
      </c>
    </row>
    <row r="9146" spans="1:22" ht="29" outlineLevel="4" x14ac:dyDescent="0.35">
      <c r="A9146" s="6" t="s">
        <v>743</v>
      </c>
      <c r="B9146" s="6" t="s">
        <v>744</v>
      </c>
      <c r="C9146" s="12" t="s">
        <v>9843</v>
      </c>
      <c r="D9146" s="5" t="s">
        <v>9844</v>
      </c>
      <c r="E9146" s="6" t="s">
        <v>9844</v>
      </c>
      <c r="F9146" s="1">
        <v>20.515999999999998</v>
      </c>
      <c r="G9146" s="15" t="s">
        <v>4</v>
      </c>
      <c r="H9146" s="1" t="s">
        <v>9846</v>
      </c>
      <c r="I9146" s="2" t="s">
        <v>9847</v>
      </c>
      <c r="J9146" s="6" t="s">
        <v>4</v>
      </c>
      <c r="K9146" s="6" t="s">
        <v>4</v>
      </c>
      <c r="L9146" s="6" t="s">
        <v>4</v>
      </c>
      <c r="M9146" s="6" t="s">
        <v>5</v>
      </c>
      <c r="N9146" s="6" t="s">
        <v>9851</v>
      </c>
      <c r="O9146" s="16">
        <v>45084</v>
      </c>
      <c r="P9146" s="6" t="s">
        <v>7</v>
      </c>
      <c r="Q9146" s="18">
        <v>85622.42</v>
      </c>
      <c r="R9146" s="18">
        <v>85622.42</v>
      </c>
      <c r="S9146" s="18">
        <v>0</v>
      </c>
      <c r="T9146" s="18">
        <v>0</v>
      </c>
      <c r="U9146" s="10">
        <f t="shared" si="286"/>
        <v>0</v>
      </c>
      <c r="V9146" s="20">
        <f t="shared" si="287"/>
        <v>0</v>
      </c>
    </row>
    <row r="9147" spans="1:22" ht="29" outlineLevel="4" x14ac:dyDescent="0.35">
      <c r="A9147" s="6" t="s">
        <v>743</v>
      </c>
      <c r="B9147" s="6" t="s">
        <v>744</v>
      </c>
      <c r="C9147" s="12" t="s">
        <v>9843</v>
      </c>
      <c r="D9147" s="5" t="s">
        <v>9844</v>
      </c>
      <c r="E9147" s="6" t="s">
        <v>9844</v>
      </c>
      <c r="F9147" s="1">
        <v>20.515999999999998</v>
      </c>
      <c r="G9147" s="15" t="s">
        <v>4</v>
      </c>
      <c r="H9147" s="1" t="s">
        <v>9846</v>
      </c>
      <c r="I9147" s="2" t="s">
        <v>9847</v>
      </c>
      <c r="J9147" s="6" t="s">
        <v>4</v>
      </c>
      <c r="K9147" s="6" t="s">
        <v>4</v>
      </c>
      <c r="L9147" s="6" t="s">
        <v>4</v>
      </c>
      <c r="M9147" s="6" t="s">
        <v>5</v>
      </c>
      <c r="N9147" s="6" t="s">
        <v>9852</v>
      </c>
      <c r="O9147" s="16">
        <v>45092</v>
      </c>
      <c r="P9147" s="6" t="s">
        <v>7</v>
      </c>
      <c r="Q9147" s="18">
        <v>3333.82</v>
      </c>
      <c r="R9147" s="18">
        <v>3333.82</v>
      </c>
      <c r="S9147" s="18">
        <v>0</v>
      </c>
      <c r="T9147" s="18">
        <v>0</v>
      </c>
      <c r="U9147" s="10">
        <f t="shared" si="286"/>
        <v>0</v>
      </c>
      <c r="V9147" s="20">
        <f t="shared" si="287"/>
        <v>0</v>
      </c>
    </row>
    <row r="9148" spans="1:22" outlineLevel="3" x14ac:dyDescent="0.35">
      <c r="H9148" s="14" t="s">
        <v>12776</v>
      </c>
      <c r="O9148" s="16"/>
      <c r="Q9148" s="18">
        <f>SUBTOTAL(9,Q9142:Q9147)</f>
        <v>446464.1</v>
      </c>
      <c r="R9148" s="18">
        <f>SUBTOTAL(9,R9142:R9147)</f>
        <v>446464.1</v>
      </c>
      <c r="S9148" s="18">
        <f>SUBTOTAL(9,S9142:S9147)</f>
        <v>0</v>
      </c>
      <c r="T9148" s="18">
        <f>SUBTOTAL(9,T9142:T9147)</f>
        <v>0</v>
      </c>
      <c r="U9148" s="10">
        <f t="shared" si="286"/>
        <v>0</v>
      </c>
      <c r="V9148" s="20">
        <f t="shared" si="287"/>
        <v>0</v>
      </c>
    </row>
    <row r="9149" spans="1:22" ht="29" outlineLevel="4" x14ac:dyDescent="0.35">
      <c r="A9149" s="6" t="s">
        <v>743</v>
      </c>
      <c r="B9149" s="6" t="s">
        <v>744</v>
      </c>
      <c r="C9149" s="12" t="s">
        <v>9843</v>
      </c>
      <c r="D9149" s="5" t="s">
        <v>9844</v>
      </c>
      <c r="E9149" s="6" t="s">
        <v>9844</v>
      </c>
      <c r="F9149" s="1">
        <v>20.515999999999998</v>
      </c>
      <c r="G9149" s="15" t="s">
        <v>4</v>
      </c>
      <c r="H9149" s="1" t="s">
        <v>9854</v>
      </c>
      <c r="I9149" s="2" t="s">
        <v>9855</v>
      </c>
      <c r="J9149" s="6" t="s">
        <v>4</v>
      </c>
      <c r="K9149" s="6" t="s">
        <v>4</v>
      </c>
      <c r="L9149" s="6" t="s">
        <v>4</v>
      </c>
      <c r="M9149" s="6" t="s">
        <v>5</v>
      </c>
      <c r="N9149" s="6" t="s">
        <v>9853</v>
      </c>
      <c r="O9149" s="16">
        <v>44763</v>
      </c>
      <c r="P9149" s="6" t="s">
        <v>7</v>
      </c>
      <c r="Q9149" s="18">
        <v>98188</v>
      </c>
      <c r="R9149" s="18">
        <v>98188</v>
      </c>
      <c r="S9149" s="18">
        <v>0</v>
      </c>
      <c r="T9149" s="18">
        <v>0</v>
      </c>
      <c r="U9149" s="10">
        <f t="shared" si="286"/>
        <v>0</v>
      </c>
      <c r="V9149" s="20">
        <f t="shared" si="287"/>
        <v>0</v>
      </c>
    </row>
    <row r="9150" spans="1:22" ht="29" outlineLevel="4" x14ac:dyDescent="0.35">
      <c r="A9150" s="6" t="s">
        <v>743</v>
      </c>
      <c r="B9150" s="6" t="s">
        <v>744</v>
      </c>
      <c r="C9150" s="12" t="s">
        <v>9843</v>
      </c>
      <c r="D9150" s="5" t="s">
        <v>9844</v>
      </c>
      <c r="E9150" s="6" t="s">
        <v>9844</v>
      </c>
      <c r="F9150" s="1">
        <v>20.515999999999998</v>
      </c>
      <c r="G9150" s="15" t="s">
        <v>4</v>
      </c>
      <c r="H9150" s="1" t="s">
        <v>9854</v>
      </c>
      <c r="I9150" s="2" t="s">
        <v>9855</v>
      </c>
      <c r="J9150" s="6" t="s">
        <v>4</v>
      </c>
      <c r="K9150" s="6" t="s">
        <v>4</v>
      </c>
      <c r="L9150" s="6" t="s">
        <v>4</v>
      </c>
      <c r="M9150" s="6" t="s">
        <v>5</v>
      </c>
      <c r="N9150" s="6" t="s">
        <v>9856</v>
      </c>
      <c r="O9150" s="16">
        <v>44837</v>
      </c>
      <c r="P9150" s="6" t="s">
        <v>7</v>
      </c>
      <c r="Q9150" s="18">
        <v>85311.54</v>
      </c>
      <c r="R9150" s="18">
        <v>85311.54</v>
      </c>
      <c r="S9150" s="18">
        <v>0</v>
      </c>
      <c r="T9150" s="18">
        <v>0</v>
      </c>
      <c r="U9150" s="10">
        <f t="shared" si="286"/>
        <v>0</v>
      </c>
      <c r="V9150" s="20">
        <f t="shared" si="287"/>
        <v>0</v>
      </c>
    </row>
    <row r="9151" spans="1:22" ht="29" outlineLevel="4" x14ac:dyDescent="0.35">
      <c r="A9151" s="6" t="s">
        <v>743</v>
      </c>
      <c r="B9151" s="6" t="s">
        <v>744</v>
      </c>
      <c r="C9151" s="12" t="s">
        <v>9843</v>
      </c>
      <c r="D9151" s="5" t="s">
        <v>9844</v>
      </c>
      <c r="E9151" s="6" t="s">
        <v>9844</v>
      </c>
      <c r="F9151" s="1">
        <v>20.515999999999998</v>
      </c>
      <c r="G9151" s="15" t="s">
        <v>4</v>
      </c>
      <c r="H9151" s="1" t="s">
        <v>9854</v>
      </c>
      <c r="I9151" s="2" t="s">
        <v>9855</v>
      </c>
      <c r="J9151" s="6" t="s">
        <v>4</v>
      </c>
      <c r="K9151" s="6" t="s">
        <v>4</v>
      </c>
      <c r="L9151" s="6" t="s">
        <v>4</v>
      </c>
      <c r="M9151" s="6" t="s">
        <v>5</v>
      </c>
      <c r="N9151" s="6" t="s">
        <v>9857</v>
      </c>
      <c r="O9151" s="16">
        <v>44900</v>
      </c>
      <c r="P9151" s="6" t="s">
        <v>7</v>
      </c>
      <c r="Q9151" s="18">
        <v>108888.15</v>
      </c>
      <c r="R9151" s="18">
        <v>108888.15</v>
      </c>
      <c r="S9151" s="18">
        <v>0</v>
      </c>
      <c r="T9151" s="18">
        <v>0</v>
      </c>
      <c r="U9151" s="10">
        <f t="shared" si="286"/>
        <v>0</v>
      </c>
      <c r="V9151" s="20">
        <f t="shared" si="287"/>
        <v>0</v>
      </c>
    </row>
    <row r="9152" spans="1:22" ht="29" outlineLevel="4" x14ac:dyDescent="0.35">
      <c r="A9152" s="6" t="s">
        <v>743</v>
      </c>
      <c r="B9152" s="6" t="s">
        <v>744</v>
      </c>
      <c r="C9152" s="12" t="s">
        <v>9843</v>
      </c>
      <c r="D9152" s="5" t="s">
        <v>9844</v>
      </c>
      <c r="E9152" s="6" t="s">
        <v>9844</v>
      </c>
      <c r="F9152" s="1">
        <v>20.515999999999998</v>
      </c>
      <c r="G9152" s="15" t="s">
        <v>4</v>
      </c>
      <c r="H9152" s="1" t="s">
        <v>9854</v>
      </c>
      <c r="I9152" s="2" t="s">
        <v>9855</v>
      </c>
      <c r="J9152" s="6" t="s">
        <v>4</v>
      </c>
      <c r="K9152" s="6" t="s">
        <v>4</v>
      </c>
      <c r="L9152" s="6" t="s">
        <v>4</v>
      </c>
      <c r="M9152" s="6" t="s">
        <v>5</v>
      </c>
      <c r="N9152" s="6" t="s">
        <v>9858</v>
      </c>
      <c r="O9152" s="16">
        <v>44985</v>
      </c>
      <c r="P9152" s="6" t="s">
        <v>7</v>
      </c>
      <c r="Q9152" s="18">
        <v>105820.91</v>
      </c>
      <c r="R9152" s="18">
        <v>105820.91</v>
      </c>
      <c r="S9152" s="18">
        <v>0</v>
      </c>
      <c r="T9152" s="18">
        <v>0</v>
      </c>
      <c r="U9152" s="10">
        <f t="shared" si="286"/>
        <v>0</v>
      </c>
      <c r="V9152" s="20">
        <f t="shared" si="287"/>
        <v>0</v>
      </c>
    </row>
    <row r="9153" spans="1:22" ht="29" outlineLevel="4" x14ac:dyDescent="0.35">
      <c r="A9153" s="6" t="s">
        <v>743</v>
      </c>
      <c r="B9153" s="6" t="s">
        <v>744</v>
      </c>
      <c r="C9153" s="12" t="s">
        <v>9843</v>
      </c>
      <c r="D9153" s="5" t="s">
        <v>9844</v>
      </c>
      <c r="E9153" s="6" t="s">
        <v>9844</v>
      </c>
      <c r="F9153" s="1">
        <v>20.515999999999998</v>
      </c>
      <c r="G9153" s="15" t="s">
        <v>4</v>
      </c>
      <c r="H9153" s="1" t="s">
        <v>9854</v>
      </c>
      <c r="I9153" s="2" t="s">
        <v>9855</v>
      </c>
      <c r="J9153" s="6" t="s">
        <v>4</v>
      </c>
      <c r="K9153" s="6" t="s">
        <v>4</v>
      </c>
      <c r="L9153" s="6" t="s">
        <v>4</v>
      </c>
      <c r="M9153" s="6" t="s">
        <v>5</v>
      </c>
      <c r="N9153" s="6" t="s">
        <v>9859</v>
      </c>
      <c r="O9153" s="16">
        <v>45084</v>
      </c>
      <c r="P9153" s="6" t="s">
        <v>7</v>
      </c>
      <c r="Q9153" s="18">
        <v>98187.93</v>
      </c>
      <c r="R9153" s="18">
        <v>98187.93</v>
      </c>
      <c r="S9153" s="18">
        <v>0</v>
      </c>
      <c r="T9153" s="18">
        <v>0</v>
      </c>
      <c r="U9153" s="10">
        <f t="shared" si="286"/>
        <v>0</v>
      </c>
      <c r="V9153" s="20">
        <f t="shared" si="287"/>
        <v>0</v>
      </c>
    </row>
    <row r="9154" spans="1:22" ht="29" outlineLevel="4" x14ac:dyDescent="0.35">
      <c r="A9154" s="6" t="s">
        <v>743</v>
      </c>
      <c r="B9154" s="6" t="s">
        <v>744</v>
      </c>
      <c r="C9154" s="12" t="s">
        <v>9843</v>
      </c>
      <c r="D9154" s="5" t="s">
        <v>9844</v>
      </c>
      <c r="E9154" s="6" t="s">
        <v>9844</v>
      </c>
      <c r="F9154" s="1">
        <v>20.515999999999998</v>
      </c>
      <c r="G9154" s="15" t="s">
        <v>4</v>
      </c>
      <c r="H9154" s="1" t="s">
        <v>9854</v>
      </c>
      <c r="I9154" s="2" t="s">
        <v>9855</v>
      </c>
      <c r="J9154" s="6" t="s">
        <v>4</v>
      </c>
      <c r="K9154" s="6" t="s">
        <v>4</v>
      </c>
      <c r="L9154" s="6" t="s">
        <v>4</v>
      </c>
      <c r="M9154" s="6" t="s">
        <v>5</v>
      </c>
      <c r="N9154" s="6" t="s">
        <v>9860</v>
      </c>
      <c r="O9154" s="16">
        <v>45091</v>
      </c>
      <c r="P9154" s="6" t="s">
        <v>7</v>
      </c>
      <c r="Q9154" s="18">
        <v>3333.81</v>
      </c>
      <c r="R9154" s="18">
        <v>3333.81</v>
      </c>
      <c r="S9154" s="18">
        <v>0</v>
      </c>
      <c r="T9154" s="18">
        <v>0</v>
      </c>
      <c r="U9154" s="10">
        <f t="shared" si="286"/>
        <v>0</v>
      </c>
      <c r="V9154" s="20">
        <f t="shared" si="287"/>
        <v>0</v>
      </c>
    </row>
    <row r="9155" spans="1:22" outlineLevel="3" x14ac:dyDescent="0.35">
      <c r="H9155" s="14" t="s">
        <v>12777</v>
      </c>
      <c r="O9155" s="16"/>
      <c r="Q9155" s="18">
        <f>SUBTOTAL(9,Q9149:Q9154)</f>
        <v>499730.33999999997</v>
      </c>
      <c r="R9155" s="18">
        <f>SUBTOTAL(9,R9149:R9154)</f>
        <v>499730.33999999997</v>
      </c>
      <c r="S9155" s="18">
        <f>SUBTOTAL(9,S9149:S9154)</f>
        <v>0</v>
      </c>
      <c r="T9155" s="18">
        <f>SUBTOTAL(9,T9149:T9154)</f>
        <v>0</v>
      </c>
      <c r="U9155" s="10">
        <f t="shared" ref="U9155:U9218" si="288">Q9155-R9155-S9155-T9155</f>
        <v>0</v>
      </c>
      <c r="V9155" s="20">
        <f t="shared" ref="V9155:V9218" si="289">Q9155-R9155-S9155-T9155</f>
        <v>0</v>
      </c>
    </row>
    <row r="9156" spans="1:22" ht="29" outlineLevel="4" x14ac:dyDescent="0.35">
      <c r="A9156" s="6" t="s">
        <v>743</v>
      </c>
      <c r="B9156" s="6" t="s">
        <v>744</v>
      </c>
      <c r="C9156" s="12" t="s">
        <v>9843</v>
      </c>
      <c r="D9156" s="5" t="s">
        <v>9844</v>
      </c>
      <c r="E9156" s="6" t="s">
        <v>9844</v>
      </c>
      <c r="F9156" s="1">
        <v>20.515999999999998</v>
      </c>
      <c r="G9156" s="15" t="s">
        <v>4</v>
      </c>
      <c r="H9156" s="1" t="s">
        <v>9863</v>
      </c>
      <c r="I9156" s="2" t="s">
        <v>9864</v>
      </c>
      <c r="J9156" s="6" t="s">
        <v>9861</v>
      </c>
      <c r="K9156" s="6" t="s">
        <v>4</v>
      </c>
      <c r="L9156" s="6" t="s">
        <v>4</v>
      </c>
      <c r="M9156" s="6" t="s">
        <v>5</v>
      </c>
      <c r="N9156" s="6" t="s">
        <v>9862</v>
      </c>
      <c r="O9156" s="16">
        <v>44747</v>
      </c>
      <c r="P9156" s="6" t="s">
        <v>7</v>
      </c>
      <c r="Q9156" s="18">
        <v>21765.03</v>
      </c>
      <c r="R9156" s="18">
        <v>21765.03</v>
      </c>
      <c r="S9156" s="18">
        <v>0</v>
      </c>
      <c r="T9156" s="18">
        <v>0</v>
      </c>
      <c r="U9156" s="10">
        <f t="shared" si="288"/>
        <v>0</v>
      </c>
      <c r="V9156" s="20">
        <f t="shared" si="289"/>
        <v>0</v>
      </c>
    </row>
    <row r="9157" spans="1:22" ht="29" outlineLevel="4" x14ac:dyDescent="0.35">
      <c r="A9157" s="6" t="s">
        <v>743</v>
      </c>
      <c r="B9157" s="6" t="s">
        <v>744</v>
      </c>
      <c r="C9157" s="12" t="s">
        <v>9843</v>
      </c>
      <c r="D9157" s="5" t="s">
        <v>9844</v>
      </c>
      <c r="E9157" s="6" t="s">
        <v>9844</v>
      </c>
      <c r="F9157" s="1">
        <v>20.515999999999998</v>
      </c>
      <c r="G9157" s="15" t="s">
        <v>4</v>
      </c>
      <c r="H9157" s="1" t="s">
        <v>9863</v>
      </c>
      <c r="I9157" s="2" t="s">
        <v>9864</v>
      </c>
      <c r="J9157" s="6" t="s">
        <v>9861</v>
      </c>
      <c r="K9157" s="6" t="s">
        <v>4</v>
      </c>
      <c r="L9157" s="6" t="s">
        <v>4</v>
      </c>
      <c r="M9157" s="6" t="s">
        <v>5</v>
      </c>
      <c r="N9157" s="6" t="s">
        <v>9865</v>
      </c>
      <c r="O9157" s="16">
        <v>44855</v>
      </c>
      <c r="P9157" s="6" t="s">
        <v>7</v>
      </c>
      <c r="Q9157" s="18">
        <v>18703.23</v>
      </c>
      <c r="R9157" s="18">
        <v>18703.23</v>
      </c>
      <c r="S9157" s="18">
        <v>0</v>
      </c>
      <c r="T9157" s="18">
        <v>0</v>
      </c>
      <c r="U9157" s="10">
        <f t="shared" si="288"/>
        <v>0</v>
      </c>
      <c r="V9157" s="20">
        <f t="shared" si="289"/>
        <v>0</v>
      </c>
    </row>
    <row r="9158" spans="1:22" ht="29" outlineLevel="4" x14ac:dyDescent="0.35">
      <c r="A9158" s="6" t="s">
        <v>743</v>
      </c>
      <c r="B9158" s="6" t="s">
        <v>744</v>
      </c>
      <c r="C9158" s="12" t="s">
        <v>9843</v>
      </c>
      <c r="D9158" s="5" t="s">
        <v>9844</v>
      </c>
      <c r="E9158" s="6" t="s">
        <v>9844</v>
      </c>
      <c r="F9158" s="1">
        <v>20.515999999999998</v>
      </c>
      <c r="G9158" s="15" t="s">
        <v>4</v>
      </c>
      <c r="H9158" s="1" t="s">
        <v>9863</v>
      </c>
      <c r="I9158" s="2" t="s">
        <v>9864</v>
      </c>
      <c r="J9158" s="6" t="s">
        <v>9861</v>
      </c>
      <c r="K9158" s="6" t="s">
        <v>4</v>
      </c>
      <c r="L9158" s="6" t="s">
        <v>4</v>
      </c>
      <c r="M9158" s="6" t="s">
        <v>5</v>
      </c>
      <c r="N9158" s="6" t="s">
        <v>9866</v>
      </c>
      <c r="O9158" s="16">
        <v>44903</v>
      </c>
      <c r="P9158" s="6" t="s">
        <v>7</v>
      </c>
      <c r="Q9158" s="18">
        <v>3482.02</v>
      </c>
      <c r="R9158" s="18">
        <v>3482.02</v>
      </c>
      <c r="S9158" s="18">
        <v>0</v>
      </c>
      <c r="T9158" s="18">
        <v>0</v>
      </c>
      <c r="U9158" s="10">
        <f t="shared" si="288"/>
        <v>0</v>
      </c>
      <c r="V9158" s="20">
        <f t="shared" si="289"/>
        <v>0</v>
      </c>
    </row>
    <row r="9159" spans="1:22" ht="29" outlineLevel="4" x14ac:dyDescent="0.35">
      <c r="A9159" s="6" t="s">
        <v>743</v>
      </c>
      <c r="B9159" s="6" t="s">
        <v>744</v>
      </c>
      <c r="C9159" s="12" t="s">
        <v>9843</v>
      </c>
      <c r="D9159" s="5" t="s">
        <v>9844</v>
      </c>
      <c r="E9159" s="6" t="s">
        <v>9844</v>
      </c>
      <c r="F9159" s="1">
        <v>20.515999999999998</v>
      </c>
      <c r="G9159" s="15" t="s">
        <v>4</v>
      </c>
      <c r="H9159" s="1" t="s">
        <v>9863</v>
      </c>
      <c r="I9159" s="2" t="s">
        <v>9864</v>
      </c>
      <c r="J9159" s="6" t="s">
        <v>9861</v>
      </c>
      <c r="K9159" s="6" t="s">
        <v>4</v>
      </c>
      <c r="L9159" s="6" t="s">
        <v>4</v>
      </c>
      <c r="M9159" s="6" t="s">
        <v>5</v>
      </c>
      <c r="N9159" s="6" t="s">
        <v>9867</v>
      </c>
      <c r="O9159" s="16">
        <v>44946</v>
      </c>
      <c r="P9159" s="6" t="s">
        <v>7</v>
      </c>
      <c r="Q9159" s="18">
        <v>7888.07</v>
      </c>
      <c r="R9159" s="18">
        <v>7888.07</v>
      </c>
      <c r="S9159" s="18">
        <v>0</v>
      </c>
      <c r="T9159" s="18">
        <v>0</v>
      </c>
      <c r="U9159" s="10">
        <f t="shared" si="288"/>
        <v>0</v>
      </c>
      <c r="V9159" s="20">
        <f t="shared" si="289"/>
        <v>0</v>
      </c>
    </row>
    <row r="9160" spans="1:22" ht="29" outlineLevel="4" x14ac:dyDescent="0.35">
      <c r="A9160" s="6" t="s">
        <v>743</v>
      </c>
      <c r="B9160" s="6" t="s">
        <v>744</v>
      </c>
      <c r="C9160" s="12" t="s">
        <v>9843</v>
      </c>
      <c r="D9160" s="5" t="s">
        <v>9844</v>
      </c>
      <c r="E9160" s="6" t="s">
        <v>9844</v>
      </c>
      <c r="F9160" s="1">
        <v>20.515999999999998</v>
      </c>
      <c r="G9160" s="15" t="s">
        <v>4</v>
      </c>
      <c r="H9160" s="1" t="s">
        <v>9863</v>
      </c>
      <c r="I9160" s="2" t="s">
        <v>9864</v>
      </c>
      <c r="J9160" s="6" t="s">
        <v>9861</v>
      </c>
      <c r="K9160" s="6" t="s">
        <v>4</v>
      </c>
      <c r="L9160" s="6" t="s">
        <v>4</v>
      </c>
      <c r="M9160" s="6" t="s">
        <v>5</v>
      </c>
      <c r="N9160" s="6" t="s">
        <v>9868</v>
      </c>
      <c r="O9160" s="16">
        <v>44984</v>
      </c>
      <c r="P9160" s="6" t="s">
        <v>7</v>
      </c>
      <c r="Q9160" s="18">
        <v>16242.87</v>
      </c>
      <c r="R9160" s="18">
        <v>16242.87</v>
      </c>
      <c r="S9160" s="18">
        <v>0</v>
      </c>
      <c r="T9160" s="18">
        <v>0</v>
      </c>
      <c r="U9160" s="10">
        <f t="shared" si="288"/>
        <v>0</v>
      </c>
      <c r="V9160" s="20">
        <f t="shared" si="289"/>
        <v>0</v>
      </c>
    </row>
    <row r="9161" spans="1:22" outlineLevel="3" x14ac:dyDescent="0.35">
      <c r="H9161" s="14" t="s">
        <v>12778</v>
      </c>
      <c r="O9161" s="16"/>
      <c r="Q9161" s="18">
        <f>SUBTOTAL(9,Q9156:Q9160)</f>
        <v>68081.219999999987</v>
      </c>
      <c r="R9161" s="18">
        <f>SUBTOTAL(9,R9156:R9160)</f>
        <v>68081.219999999987</v>
      </c>
      <c r="S9161" s="18">
        <f>SUBTOTAL(9,S9156:S9160)</f>
        <v>0</v>
      </c>
      <c r="T9161" s="18">
        <f>SUBTOTAL(9,T9156:T9160)</f>
        <v>0</v>
      </c>
      <c r="U9161" s="10">
        <f t="shared" si="288"/>
        <v>0</v>
      </c>
      <c r="V9161" s="20">
        <f t="shared" si="289"/>
        <v>0</v>
      </c>
    </row>
    <row r="9162" spans="1:22" outlineLevel="4" x14ac:dyDescent="0.35">
      <c r="A9162" s="6" t="s">
        <v>183</v>
      </c>
      <c r="B9162" s="6" t="s">
        <v>184</v>
      </c>
      <c r="C9162" s="12" t="s">
        <v>9843</v>
      </c>
      <c r="D9162" s="5" t="s">
        <v>9844</v>
      </c>
      <c r="E9162" s="6" t="s">
        <v>9844</v>
      </c>
      <c r="F9162" s="1" t="s">
        <v>4</v>
      </c>
      <c r="G9162" s="15" t="s">
        <v>1372</v>
      </c>
      <c r="H9162" s="1" t="s">
        <v>9871</v>
      </c>
      <c r="I9162" s="2" t="s">
        <v>9872</v>
      </c>
      <c r="J9162" s="6" t="s">
        <v>9869</v>
      </c>
      <c r="K9162" s="6" t="s">
        <v>4</v>
      </c>
      <c r="L9162" s="6" t="s">
        <v>4</v>
      </c>
      <c r="M9162" s="6" t="s">
        <v>5</v>
      </c>
      <c r="N9162" s="6" t="s">
        <v>9870</v>
      </c>
      <c r="O9162" s="16">
        <v>44813</v>
      </c>
      <c r="P9162" s="6" t="s">
        <v>7</v>
      </c>
      <c r="Q9162" s="18">
        <v>354.16</v>
      </c>
      <c r="R9162" s="18">
        <v>0</v>
      </c>
      <c r="S9162" s="18">
        <v>354.16</v>
      </c>
      <c r="T9162" s="18">
        <v>0</v>
      </c>
      <c r="U9162" s="10">
        <f t="shared" si="288"/>
        <v>0</v>
      </c>
      <c r="V9162" s="20">
        <f t="shared" si="289"/>
        <v>0</v>
      </c>
    </row>
    <row r="9163" spans="1:22" outlineLevel="4" x14ac:dyDescent="0.35">
      <c r="A9163" s="6" t="s">
        <v>183</v>
      </c>
      <c r="B9163" s="6" t="s">
        <v>184</v>
      </c>
      <c r="C9163" s="12" t="s">
        <v>9843</v>
      </c>
      <c r="D9163" s="5" t="s">
        <v>9844</v>
      </c>
      <c r="E9163" s="6" t="s">
        <v>9844</v>
      </c>
      <c r="F9163" s="1" t="s">
        <v>13021</v>
      </c>
      <c r="G9163" s="15" t="s">
        <v>4</v>
      </c>
      <c r="H9163" s="1" t="s">
        <v>9871</v>
      </c>
      <c r="I9163" s="2" t="s">
        <v>9872</v>
      </c>
      <c r="J9163" s="6" t="s">
        <v>9869</v>
      </c>
      <c r="K9163" s="6" t="s">
        <v>4</v>
      </c>
      <c r="L9163" s="6" t="s">
        <v>4</v>
      </c>
      <c r="M9163" s="6" t="s">
        <v>5</v>
      </c>
      <c r="N9163" s="6" t="s">
        <v>9870</v>
      </c>
      <c r="O9163" s="16">
        <v>44813</v>
      </c>
      <c r="P9163" s="6" t="s">
        <v>7</v>
      </c>
      <c r="Q9163" s="18">
        <v>19524.900000000001</v>
      </c>
      <c r="R9163" s="18">
        <v>19524.900000000001</v>
      </c>
      <c r="S9163" s="18">
        <v>0</v>
      </c>
      <c r="T9163" s="18">
        <v>0</v>
      </c>
      <c r="U9163" s="10">
        <f t="shared" si="288"/>
        <v>0</v>
      </c>
      <c r="V9163" s="20">
        <f t="shared" si="289"/>
        <v>0</v>
      </c>
    </row>
    <row r="9164" spans="1:22" outlineLevel="3" x14ac:dyDescent="0.35">
      <c r="H9164" s="14" t="s">
        <v>12779</v>
      </c>
      <c r="O9164" s="16"/>
      <c r="Q9164" s="18">
        <f>SUBTOTAL(9,Q9162:Q9163)</f>
        <v>19879.060000000001</v>
      </c>
      <c r="R9164" s="18">
        <f>SUBTOTAL(9,R9162:R9163)</f>
        <v>19524.900000000001</v>
      </c>
      <c r="S9164" s="18">
        <f>SUBTOTAL(9,S9162:S9163)</f>
        <v>354.16</v>
      </c>
      <c r="T9164" s="18">
        <f>SUBTOTAL(9,T9162:T9163)</f>
        <v>0</v>
      </c>
      <c r="U9164" s="10">
        <f t="shared" si="288"/>
        <v>-1.7053025658242404E-13</v>
      </c>
      <c r="V9164" s="20">
        <f t="shared" si="289"/>
        <v>-1.7053025658242404E-13</v>
      </c>
    </row>
    <row r="9165" spans="1:22" ht="29" outlineLevel="4" x14ac:dyDescent="0.35">
      <c r="A9165" s="6" t="s">
        <v>183</v>
      </c>
      <c r="B9165" s="6" t="s">
        <v>184</v>
      </c>
      <c r="C9165" s="12" t="s">
        <v>9843</v>
      </c>
      <c r="D9165" s="5" t="s">
        <v>9844</v>
      </c>
      <c r="E9165" s="6" t="s">
        <v>9844</v>
      </c>
      <c r="F9165" s="1" t="s">
        <v>4</v>
      </c>
      <c r="G9165" s="15" t="s">
        <v>1372</v>
      </c>
      <c r="H9165" s="1" t="s">
        <v>9874</v>
      </c>
      <c r="I9165" s="2" t="s">
        <v>9875</v>
      </c>
      <c r="J9165" s="6" t="s">
        <v>9869</v>
      </c>
      <c r="K9165" s="6" t="s">
        <v>4</v>
      </c>
      <c r="L9165" s="6" t="s">
        <v>4</v>
      </c>
      <c r="M9165" s="6" t="s">
        <v>5</v>
      </c>
      <c r="N9165" s="6" t="s">
        <v>9873</v>
      </c>
      <c r="O9165" s="16">
        <v>44847</v>
      </c>
      <c r="P9165" s="6" t="s">
        <v>7</v>
      </c>
      <c r="Q9165" s="18">
        <v>7733.8</v>
      </c>
      <c r="R9165" s="18">
        <v>0</v>
      </c>
      <c r="S9165" s="18">
        <v>7733.8</v>
      </c>
      <c r="T9165" s="18">
        <v>0</v>
      </c>
      <c r="U9165" s="10">
        <f t="shared" si="288"/>
        <v>0</v>
      </c>
      <c r="V9165" s="20">
        <f t="shared" si="289"/>
        <v>0</v>
      </c>
    </row>
    <row r="9166" spans="1:22" ht="29" outlineLevel="4" x14ac:dyDescent="0.35">
      <c r="A9166" s="6" t="s">
        <v>183</v>
      </c>
      <c r="B9166" s="6" t="s">
        <v>184</v>
      </c>
      <c r="C9166" s="12" t="s">
        <v>9843</v>
      </c>
      <c r="D9166" s="5" t="s">
        <v>9844</v>
      </c>
      <c r="E9166" s="6" t="s">
        <v>9844</v>
      </c>
      <c r="F9166" s="1" t="s">
        <v>13021</v>
      </c>
      <c r="G9166" s="15" t="s">
        <v>4</v>
      </c>
      <c r="H9166" s="1" t="s">
        <v>9874</v>
      </c>
      <c r="I9166" s="2" t="s">
        <v>9875</v>
      </c>
      <c r="J9166" s="6" t="s">
        <v>9869</v>
      </c>
      <c r="K9166" s="6" t="s">
        <v>4</v>
      </c>
      <c r="L9166" s="6" t="s">
        <v>4</v>
      </c>
      <c r="M9166" s="6" t="s">
        <v>5</v>
      </c>
      <c r="N9166" s="6" t="s">
        <v>9873</v>
      </c>
      <c r="O9166" s="16">
        <v>44847</v>
      </c>
      <c r="P9166" s="6" t="s">
        <v>7</v>
      </c>
      <c r="Q9166" s="18">
        <v>55294.080000000002</v>
      </c>
      <c r="R9166" s="18">
        <v>55294.080000000002</v>
      </c>
      <c r="S9166" s="18">
        <v>0</v>
      </c>
      <c r="T9166" s="18">
        <v>0</v>
      </c>
      <c r="U9166" s="10">
        <f t="shared" si="288"/>
        <v>0</v>
      </c>
      <c r="V9166" s="20">
        <f t="shared" si="289"/>
        <v>0</v>
      </c>
    </row>
    <row r="9167" spans="1:22" outlineLevel="3" x14ac:dyDescent="0.35">
      <c r="H9167" s="14" t="s">
        <v>12780</v>
      </c>
      <c r="O9167" s="16"/>
      <c r="Q9167" s="18">
        <f>SUBTOTAL(9,Q9165:Q9166)</f>
        <v>63027.880000000005</v>
      </c>
      <c r="R9167" s="18">
        <f>SUBTOTAL(9,R9165:R9166)</f>
        <v>55294.080000000002</v>
      </c>
      <c r="S9167" s="18">
        <f>SUBTOTAL(9,S9165:S9166)</f>
        <v>7733.8</v>
      </c>
      <c r="T9167" s="18">
        <f>SUBTOTAL(9,T9165:T9166)</f>
        <v>0</v>
      </c>
      <c r="U9167" s="10">
        <f t="shared" si="288"/>
        <v>2.7284841053187847E-12</v>
      </c>
      <c r="V9167" s="20">
        <f t="shared" si="289"/>
        <v>2.7284841053187847E-12</v>
      </c>
    </row>
    <row r="9168" spans="1:22" ht="29" outlineLevel="4" x14ac:dyDescent="0.35">
      <c r="A9168" s="6" t="s">
        <v>110</v>
      </c>
      <c r="B9168" s="6" t="s">
        <v>111</v>
      </c>
      <c r="C9168" s="12" t="s">
        <v>9843</v>
      </c>
      <c r="D9168" s="5" t="s">
        <v>9844</v>
      </c>
      <c r="E9168" s="6" t="s">
        <v>9844</v>
      </c>
      <c r="F9168" s="1" t="s">
        <v>4</v>
      </c>
      <c r="G9168" s="15" t="s">
        <v>82</v>
      </c>
      <c r="H9168" s="1" t="s">
        <v>9877</v>
      </c>
      <c r="I9168" s="2" t="s">
        <v>9878</v>
      </c>
      <c r="J9168" s="6" t="s">
        <v>4</v>
      </c>
      <c r="K9168" s="6" t="s">
        <v>4</v>
      </c>
      <c r="L9168" s="6" t="s">
        <v>4</v>
      </c>
      <c r="M9168" s="6" t="s">
        <v>5</v>
      </c>
      <c r="N9168" s="6" t="s">
        <v>9876</v>
      </c>
      <c r="O9168" s="16">
        <v>44874</v>
      </c>
      <c r="P9168" s="6" t="s">
        <v>7</v>
      </c>
      <c r="Q9168" s="18">
        <v>26757</v>
      </c>
      <c r="R9168" s="18">
        <v>0</v>
      </c>
      <c r="S9168" s="18">
        <v>26757</v>
      </c>
      <c r="T9168" s="18">
        <v>0</v>
      </c>
      <c r="U9168" s="10">
        <f t="shared" si="288"/>
        <v>0</v>
      </c>
      <c r="V9168" s="20">
        <f t="shared" si="289"/>
        <v>0</v>
      </c>
    </row>
    <row r="9169" spans="1:22" ht="29" outlineLevel="4" x14ac:dyDescent="0.35">
      <c r="A9169" s="6" t="s">
        <v>110</v>
      </c>
      <c r="B9169" s="6" t="s">
        <v>111</v>
      </c>
      <c r="C9169" s="12" t="s">
        <v>9843</v>
      </c>
      <c r="D9169" s="5" t="s">
        <v>9844</v>
      </c>
      <c r="E9169" s="6" t="s">
        <v>9844</v>
      </c>
      <c r="F9169" s="1" t="s">
        <v>4</v>
      </c>
      <c r="G9169" s="15" t="s">
        <v>82</v>
      </c>
      <c r="H9169" s="1" t="s">
        <v>9877</v>
      </c>
      <c r="I9169" s="2" t="s">
        <v>9878</v>
      </c>
      <c r="J9169" s="6" t="s">
        <v>4</v>
      </c>
      <c r="K9169" s="6" t="s">
        <v>4</v>
      </c>
      <c r="L9169" s="6" t="s">
        <v>4</v>
      </c>
      <c r="M9169" s="6" t="s">
        <v>5</v>
      </c>
      <c r="N9169" s="6" t="s">
        <v>9879</v>
      </c>
      <c r="O9169" s="16">
        <v>45054</v>
      </c>
      <c r="P9169" s="6" t="s">
        <v>7</v>
      </c>
      <c r="Q9169" s="18">
        <v>15223</v>
      </c>
      <c r="R9169" s="18">
        <v>0</v>
      </c>
      <c r="S9169" s="18">
        <v>15223</v>
      </c>
      <c r="T9169" s="18">
        <v>0</v>
      </c>
      <c r="U9169" s="10">
        <f t="shared" si="288"/>
        <v>0</v>
      </c>
      <c r="V9169" s="20">
        <f t="shared" si="289"/>
        <v>0</v>
      </c>
    </row>
    <row r="9170" spans="1:22" outlineLevel="3" x14ac:dyDescent="0.35">
      <c r="H9170" s="14" t="s">
        <v>12781</v>
      </c>
      <c r="O9170" s="16"/>
      <c r="Q9170" s="18">
        <f>SUBTOTAL(9,Q9168:Q9169)</f>
        <v>41980</v>
      </c>
      <c r="R9170" s="18">
        <f>SUBTOTAL(9,R9168:R9169)</f>
        <v>0</v>
      </c>
      <c r="S9170" s="18">
        <f>SUBTOTAL(9,S9168:S9169)</f>
        <v>41980</v>
      </c>
      <c r="T9170" s="18">
        <f>SUBTOTAL(9,T9168:T9169)</f>
        <v>0</v>
      </c>
      <c r="U9170" s="10">
        <f t="shared" si="288"/>
        <v>0</v>
      </c>
      <c r="V9170" s="20">
        <f t="shared" si="289"/>
        <v>0</v>
      </c>
    </row>
    <row r="9171" spans="1:22" ht="29" outlineLevel="4" x14ac:dyDescent="0.35">
      <c r="A9171" s="6" t="s">
        <v>110</v>
      </c>
      <c r="B9171" s="6" t="s">
        <v>111</v>
      </c>
      <c r="C9171" s="12" t="s">
        <v>9843</v>
      </c>
      <c r="D9171" s="5" t="s">
        <v>9844</v>
      </c>
      <c r="E9171" s="6" t="s">
        <v>9844</v>
      </c>
      <c r="F9171" s="1" t="s">
        <v>4</v>
      </c>
      <c r="G9171" s="15" t="s">
        <v>82</v>
      </c>
      <c r="H9171" s="1" t="s">
        <v>9881</v>
      </c>
      <c r="I9171" s="2" t="s">
        <v>9882</v>
      </c>
      <c r="J9171" s="6" t="s">
        <v>4</v>
      </c>
      <c r="K9171" s="6" t="s">
        <v>4</v>
      </c>
      <c r="L9171" s="6" t="s">
        <v>4</v>
      </c>
      <c r="M9171" s="6" t="s">
        <v>5</v>
      </c>
      <c r="N9171" s="6" t="s">
        <v>9880</v>
      </c>
      <c r="O9171" s="16">
        <v>44908</v>
      </c>
      <c r="P9171" s="6" t="s">
        <v>7</v>
      </c>
      <c r="Q9171" s="18">
        <v>68306</v>
      </c>
      <c r="R9171" s="18">
        <v>0</v>
      </c>
      <c r="S9171" s="18">
        <v>68306</v>
      </c>
      <c r="T9171" s="18">
        <v>0</v>
      </c>
      <c r="U9171" s="10">
        <f t="shared" si="288"/>
        <v>0</v>
      </c>
      <c r="V9171" s="20">
        <f t="shared" si="289"/>
        <v>0</v>
      </c>
    </row>
    <row r="9172" spans="1:22" ht="29" outlineLevel="4" x14ac:dyDescent="0.35">
      <c r="A9172" s="6" t="s">
        <v>110</v>
      </c>
      <c r="B9172" s="6" t="s">
        <v>111</v>
      </c>
      <c r="C9172" s="12" t="s">
        <v>9843</v>
      </c>
      <c r="D9172" s="5" t="s">
        <v>9844</v>
      </c>
      <c r="E9172" s="6" t="s">
        <v>9844</v>
      </c>
      <c r="F9172" s="1" t="s">
        <v>4</v>
      </c>
      <c r="G9172" s="15" t="s">
        <v>82</v>
      </c>
      <c r="H9172" s="1" t="s">
        <v>9881</v>
      </c>
      <c r="I9172" s="2" t="s">
        <v>9882</v>
      </c>
      <c r="J9172" s="6" t="s">
        <v>4</v>
      </c>
      <c r="K9172" s="6" t="s">
        <v>4</v>
      </c>
      <c r="L9172" s="6" t="s">
        <v>4</v>
      </c>
      <c r="M9172" s="6" t="s">
        <v>5</v>
      </c>
      <c r="N9172" s="6" t="s">
        <v>9883</v>
      </c>
      <c r="O9172" s="16">
        <v>45071</v>
      </c>
      <c r="P9172" s="6" t="s">
        <v>7</v>
      </c>
      <c r="Q9172" s="18">
        <v>84137</v>
      </c>
      <c r="R9172" s="18">
        <v>0</v>
      </c>
      <c r="S9172" s="18">
        <v>84137</v>
      </c>
      <c r="T9172" s="18">
        <v>0</v>
      </c>
      <c r="U9172" s="10">
        <f t="shared" si="288"/>
        <v>0</v>
      </c>
      <c r="V9172" s="20">
        <f t="shared" si="289"/>
        <v>0</v>
      </c>
    </row>
    <row r="9173" spans="1:22" outlineLevel="3" x14ac:dyDescent="0.35">
      <c r="H9173" s="14" t="s">
        <v>12782</v>
      </c>
      <c r="O9173" s="16"/>
      <c r="Q9173" s="18">
        <f>SUBTOTAL(9,Q9171:Q9172)</f>
        <v>152443</v>
      </c>
      <c r="R9173" s="18">
        <f>SUBTOTAL(9,R9171:R9172)</f>
        <v>0</v>
      </c>
      <c r="S9173" s="18">
        <f>SUBTOTAL(9,S9171:S9172)</f>
        <v>152443</v>
      </c>
      <c r="T9173" s="18">
        <f>SUBTOTAL(9,T9171:T9172)</f>
        <v>0</v>
      </c>
      <c r="U9173" s="10">
        <f t="shared" si="288"/>
        <v>0</v>
      </c>
      <c r="V9173" s="20">
        <f t="shared" si="289"/>
        <v>0</v>
      </c>
    </row>
    <row r="9174" spans="1:22" outlineLevel="4" x14ac:dyDescent="0.35">
      <c r="A9174" s="6" t="s">
        <v>183</v>
      </c>
      <c r="B9174" s="6" t="s">
        <v>184</v>
      </c>
      <c r="C9174" s="12" t="s">
        <v>9843</v>
      </c>
      <c r="D9174" s="5" t="s">
        <v>9844</v>
      </c>
      <c r="E9174" s="6" t="s">
        <v>9844</v>
      </c>
      <c r="F9174" s="1" t="s">
        <v>13021</v>
      </c>
      <c r="G9174" s="15" t="s">
        <v>4</v>
      </c>
      <c r="H9174" s="1" t="s">
        <v>9886</v>
      </c>
      <c r="I9174" s="2" t="s">
        <v>9887</v>
      </c>
      <c r="J9174" s="6" t="s">
        <v>9884</v>
      </c>
      <c r="K9174" s="6" t="s">
        <v>4</v>
      </c>
      <c r="L9174" s="6" t="s">
        <v>4</v>
      </c>
      <c r="M9174" s="6" t="s">
        <v>5</v>
      </c>
      <c r="N9174" s="6" t="s">
        <v>9885</v>
      </c>
      <c r="O9174" s="16">
        <v>45000</v>
      </c>
      <c r="P9174" s="6" t="s">
        <v>7</v>
      </c>
      <c r="Q9174" s="18">
        <v>45044.54</v>
      </c>
      <c r="R9174" s="18">
        <v>45044.54</v>
      </c>
      <c r="S9174" s="18">
        <v>0</v>
      </c>
      <c r="T9174" s="18">
        <v>0</v>
      </c>
      <c r="U9174" s="10">
        <f t="shared" si="288"/>
        <v>0</v>
      </c>
      <c r="V9174" s="20">
        <f t="shared" si="289"/>
        <v>0</v>
      </c>
    </row>
    <row r="9175" spans="1:22" outlineLevel="4" x14ac:dyDescent="0.35">
      <c r="A9175" s="6" t="s">
        <v>183</v>
      </c>
      <c r="B9175" s="6" t="s">
        <v>184</v>
      </c>
      <c r="C9175" s="12" t="s">
        <v>9843</v>
      </c>
      <c r="D9175" s="5" t="s">
        <v>9844</v>
      </c>
      <c r="E9175" s="6" t="s">
        <v>9844</v>
      </c>
      <c r="F9175" s="1" t="s">
        <v>13021</v>
      </c>
      <c r="G9175" s="15" t="s">
        <v>4</v>
      </c>
      <c r="H9175" s="1" t="s">
        <v>9886</v>
      </c>
      <c r="I9175" s="2" t="s">
        <v>9887</v>
      </c>
      <c r="J9175" s="6" t="s">
        <v>9884</v>
      </c>
      <c r="K9175" s="6" t="s">
        <v>4</v>
      </c>
      <c r="L9175" s="6" t="s">
        <v>4</v>
      </c>
      <c r="M9175" s="6" t="s">
        <v>5</v>
      </c>
      <c r="N9175" s="6" t="s">
        <v>9888</v>
      </c>
      <c r="O9175" s="16">
        <v>45027</v>
      </c>
      <c r="P9175" s="6" t="s">
        <v>7</v>
      </c>
      <c r="Q9175" s="18">
        <v>32310.959999999999</v>
      </c>
      <c r="R9175" s="18">
        <v>32310.959999999999</v>
      </c>
      <c r="S9175" s="18">
        <v>0</v>
      </c>
      <c r="T9175" s="18">
        <v>0</v>
      </c>
      <c r="U9175" s="10">
        <f t="shared" si="288"/>
        <v>0</v>
      </c>
      <c r="V9175" s="20">
        <f t="shared" si="289"/>
        <v>0</v>
      </c>
    </row>
    <row r="9176" spans="1:22" outlineLevel="4" x14ac:dyDescent="0.35">
      <c r="A9176" s="6" t="s">
        <v>183</v>
      </c>
      <c r="B9176" s="6" t="s">
        <v>184</v>
      </c>
      <c r="C9176" s="12" t="s">
        <v>9843</v>
      </c>
      <c r="D9176" s="5" t="s">
        <v>9844</v>
      </c>
      <c r="E9176" s="6" t="s">
        <v>9844</v>
      </c>
      <c r="F9176" s="1" t="s">
        <v>13021</v>
      </c>
      <c r="G9176" s="15" t="s">
        <v>4</v>
      </c>
      <c r="H9176" s="1" t="s">
        <v>9886</v>
      </c>
      <c r="I9176" s="2" t="s">
        <v>9887</v>
      </c>
      <c r="J9176" s="6" t="s">
        <v>9884</v>
      </c>
      <c r="K9176" s="6" t="s">
        <v>4</v>
      </c>
      <c r="L9176" s="6" t="s">
        <v>4</v>
      </c>
      <c r="M9176" s="6" t="s">
        <v>5</v>
      </c>
      <c r="N9176" s="6" t="s">
        <v>9889</v>
      </c>
      <c r="O9176" s="16">
        <v>45097</v>
      </c>
      <c r="P9176" s="6" t="s">
        <v>7</v>
      </c>
      <c r="Q9176" s="18">
        <v>27583.03</v>
      </c>
      <c r="R9176" s="18">
        <v>27583.03</v>
      </c>
      <c r="S9176" s="18">
        <v>0</v>
      </c>
      <c r="T9176" s="18">
        <v>0</v>
      </c>
      <c r="U9176" s="10">
        <f t="shared" si="288"/>
        <v>0</v>
      </c>
      <c r="V9176" s="20">
        <f t="shared" si="289"/>
        <v>0</v>
      </c>
    </row>
    <row r="9177" spans="1:22" outlineLevel="3" x14ac:dyDescent="0.35">
      <c r="H9177" s="14" t="s">
        <v>12783</v>
      </c>
      <c r="O9177" s="16"/>
      <c r="Q9177" s="18">
        <f>SUBTOTAL(9,Q9174:Q9176)</f>
        <v>104938.53</v>
      </c>
      <c r="R9177" s="18">
        <f>SUBTOTAL(9,R9174:R9176)</f>
        <v>104938.53</v>
      </c>
      <c r="S9177" s="18">
        <f>SUBTOTAL(9,S9174:S9176)</f>
        <v>0</v>
      </c>
      <c r="T9177" s="18">
        <f>SUBTOTAL(9,T9174:T9176)</f>
        <v>0</v>
      </c>
      <c r="U9177" s="10">
        <f t="shared" si="288"/>
        <v>0</v>
      </c>
      <c r="V9177" s="20">
        <f t="shared" si="289"/>
        <v>0</v>
      </c>
    </row>
    <row r="9178" spans="1:22" ht="29" outlineLevel="4" x14ac:dyDescent="0.35">
      <c r="A9178" s="6" t="s">
        <v>110</v>
      </c>
      <c r="B9178" s="6" t="s">
        <v>111</v>
      </c>
      <c r="C9178" s="12" t="s">
        <v>9843</v>
      </c>
      <c r="D9178" s="5" t="s">
        <v>9844</v>
      </c>
      <c r="E9178" s="6" t="s">
        <v>9844</v>
      </c>
      <c r="F9178" s="1" t="s">
        <v>4</v>
      </c>
      <c r="G9178" s="15" t="s">
        <v>82</v>
      </c>
      <c r="H9178" s="1" t="s">
        <v>9891</v>
      </c>
      <c r="I9178" s="2" t="s">
        <v>9892</v>
      </c>
      <c r="J9178" s="6" t="s">
        <v>4</v>
      </c>
      <c r="K9178" s="6" t="s">
        <v>4</v>
      </c>
      <c r="L9178" s="6" t="s">
        <v>4</v>
      </c>
      <c r="M9178" s="6" t="s">
        <v>5</v>
      </c>
      <c r="N9178" s="6" t="s">
        <v>9890</v>
      </c>
      <c r="O9178" s="16">
        <v>45069</v>
      </c>
      <c r="P9178" s="6" t="s">
        <v>7</v>
      </c>
      <c r="Q9178" s="18">
        <v>33900</v>
      </c>
      <c r="R9178" s="18">
        <v>0</v>
      </c>
      <c r="S9178" s="18">
        <v>33900</v>
      </c>
      <c r="T9178" s="18">
        <v>0</v>
      </c>
      <c r="U9178" s="10">
        <f t="shared" si="288"/>
        <v>0</v>
      </c>
      <c r="V9178" s="20">
        <f t="shared" si="289"/>
        <v>0</v>
      </c>
    </row>
    <row r="9179" spans="1:22" outlineLevel="3" x14ac:dyDescent="0.35">
      <c r="H9179" s="14" t="s">
        <v>12784</v>
      </c>
      <c r="O9179" s="16"/>
      <c r="Q9179" s="18">
        <f>SUBTOTAL(9,Q9178:Q9178)</f>
        <v>33900</v>
      </c>
      <c r="R9179" s="18">
        <f>SUBTOTAL(9,R9178:R9178)</f>
        <v>0</v>
      </c>
      <c r="S9179" s="18">
        <f>SUBTOTAL(9,S9178:S9178)</f>
        <v>33900</v>
      </c>
      <c r="T9179" s="18">
        <f>SUBTOTAL(9,T9178:T9178)</f>
        <v>0</v>
      </c>
      <c r="U9179" s="10">
        <f t="shared" si="288"/>
        <v>0</v>
      </c>
      <c r="V9179" s="20">
        <f t="shared" si="289"/>
        <v>0</v>
      </c>
    </row>
    <row r="9180" spans="1:22" outlineLevel="2" x14ac:dyDescent="0.35">
      <c r="C9180" s="13" t="s">
        <v>11287</v>
      </c>
      <c r="O9180" s="16"/>
      <c r="Q9180" s="18">
        <f>SUBTOTAL(9,Q9142:Q9178)</f>
        <v>1430444.1300000004</v>
      </c>
      <c r="R9180" s="18">
        <f>SUBTOTAL(9,R9142:R9178)</f>
        <v>1194033.1700000002</v>
      </c>
      <c r="S9180" s="18">
        <f>SUBTOTAL(9,S9142:S9178)</f>
        <v>236410.96</v>
      </c>
      <c r="T9180" s="18">
        <f>SUBTOTAL(9,T9142:T9178)</f>
        <v>0</v>
      </c>
      <c r="U9180" s="10">
        <f t="shared" si="288"/>
        <v>2.0372681319713593E-10</v>
      </c>
      <c r="V9180" s="20">
        <f t="shared" si="289"/>
        <v>2.0372681319713593E-10</v>
      </c>
    </row>
    <row r="9181" spans="1:22" ht="29" outlineLevel="4" x14ac:dyDescent="0.35">
      <c r="A9181" s="6" t="s">
        <v>73</v>
      </c>
      <c r="B9181" s="6" t="s">
        <v>74</v>
      </c>
      <c r="C9181" s="12" t="s">
        <v>9893</v>
      </c>
      <c r="D9181" s="5" t="s">
        <v>9894</v>
      </c>
      <c r="E9181" s="6" t="s">
        <v>9894</v>
      </c>
      <c r="F9181" s="1" t="s">
        <v>4</v>
      </c>
      <c r="G9181" s="15" t="s">
        <v>9895</v>
      </c>
      <c r="H9181" s="1" t="s">
        <v>9897</v>
      </c>
      <c r="I9181" s="2" t="s">
        <v>9898</v>
      </c>
      <c r="J9181" s="6" t="s">
        <v>4</v>
      </c>
      <c r="K9181" s="6" t="s">
        <v>4</v>
      </c>
      <c r="L9181" s="6" t="s">
        <v>4</v>
      </c>
      <c r="M9181" s="6" t="s">
        <v>5</v>
      </c>
      <c r="N9181" s="6" t="s">
        <v>9896</v>
      </c>
      <c r="O9181" s="16">
        <v>44760</v>
      </c>
      <c r="P9181" s="6" t="s">
        <v>7</v>
      </c>
      <c r="Q9181" s="18">
        <v>33671</v>
      </c>
      <c r="R9181" s="18">
        <v>0</v>
      </c>
      <c r="S9181" s="18">
        <v>33671</v>
      </c>
      <c r="T9181" s="18">
        <v>0</v>
      </c>
      <c r="U9181" s="10">
        <f t="shared" si="288"/>
        <v>0</v>
      </c>
      <c r="V9181" s="20">
        <f t="shared" si="289"/>
        <v>0</v>
      </c>
    </row>
    <row r="9182" spans="1:22" ht="29" outlineLevel="4" x14ac:dyDescent="0.35">
      <c r="A9182" s="6" t="s">
        <v>73</v>
      </c>
      <c r="B9182" s="6" t="s">
        <v>74</v>
      </c>
      <c r="C9182" s="12" t="s">
        <v>9893</v>
      </c>
      <c r="D9182" s="5" t="s">
        <v>9894</v>
      </c>
      <c r="E9182" s="6" t="s">
        <v>9894</v>
      </c>
      <c r="F9182" s="1" t="s">
        <v>4</v>
      </c>
      <c r="G9182" s="15" t="s">
        <v>9895</v>
      </c>
      <c r="H9182" s="1" t="s">
        <v>9897</v>
      </c>
      <c r="I9182" s="2" t="s">
        <v>9898</v>
      </c>
      <c r="J9182" s="6" t="s">
        <v>4</v>
      </c>
      <c r="K9182" s="6" t="s">
        <v>4</v>
      </c>
      <c r="L9182" s="6" t="s">
        <v>4</v>
      </c>
      <c r="M9182" s="6" t="s">
        <v>5</v>
      </c>
      <c r="N9182" s="6" t="s">
        <v>9899</v>
      </c>
      <c r="O9182" s="16">
        <v>44785</v>
      </c>
      <c r="P9182" s="6" t="s">
        <v>7</v>
      </c>
      <c r="Q9182" s="18">
        <v>25452.5</v>
      </c>
      <c r="R9182" s="18">
        <v>0</v>
      </c>
      <c r="S9182" s="18">
        <v>25452.5</v>
      </c>
      <c r="T9182" s="18">
        <v>0</v>
      </c>
      <c r="U9182" s="10">
        <f t="shared" si="288"/>
        <v>0</v>
      </c>
      <c r="V9182" s="20">
        <f t="shared" si="289"/>
        <v>0</v>
      </c>
    </row>
    <row r="9183" spans="1:22" ht="29" outlineLevel="4" x14ac:dyDescent="0.35">
      <c r="A9183" s="6" t="s">
        <v>73</v>
      </c>
      <c r="B9183" s="6" t="s">
        <v>74</v>
      </c>
      <c r="C9183" s="12" t="s">
        <v>9893</v>
      </c>
      <c r="D9183" s="5" t="s">
        <v>9894</v>
      </c>
      <c r="E9183" s="6" t="s">
        <v>9894</v>
      </c>
      <c r="F9183" s="1" t="s">
        <v>76</v>
      </c>
      <c r="G9183" s="15" t="s">
        <v>4</v>
      </c>
      <c r="H9183" s="1" t="s">
        <v>9897</v>
      </c>
      <c r="I9183" s="2" t="s">
        <v>9898</v>
      </c>
      <c r="J9183" s="6" t="s">
        <v>4</v>
      </c>
      <c r="K9183" s="6" t="s">
        <v>4</v>
      </c>
      <c r="L9183" s="6" t="s">
        <v>4</v>
      </c>
      <c r="M9183" s="6" t="s">
        <v>5</v>
      </c>
      <c r="N9183" s="6" t="s">
        <v>9896</v>
      </c>
      <c r="O9183" s="16">
        <v>44760</v>
      </c>
      <c r="P9183" s="6" t="s">
        <v>7</v>
      </c>
      <c r="Q9183" s="18">
        <v>33671</v>
      </c>
      <c r="R9183" s="18">
        <v>33671</v>
      </c>
      <c r="S9183" s="18">
        <v>0</v>
      </c>
      <c r="T9183" s="18">
        <v>0</v>
      </c>
      <c r="U9183" s="10">
        <f t="shared" si="288"/>
        <v>0</v>
      </c>
      <c r="V9183" s="20">
        <f t="shared" si="289"/>
        <v>0</v>
      </c>
    </row>
    <row r="9184" spans="1:22" ht="29" outlineLevel="4" x14ac:dyDescent="0.35">
      <c r="A9184" s="6" t="s">
        <v>73</v>
      </c>
      <c r="B9184" s="6" t="s">
        <v>74</v>
      </c>
      <c r="C9184" s="12" t="s">
        <v>9893</v>
      </c>
      <c r="D9184" s="5" t="s">
        <v>9894</v>
      </c>
      <c r="E9184" s="6" t="s">
        <v>9894</v>
      </c>
      <c r="F9184" s="1" t="s">
        <v>76</v>
      </c>
      <c r="G9184" s="15" t="s">
        <v>4</v>
      </c>
      <c r="H9184" s="1" t="s">
        <v>9897</v>
      </c>
      <c r="I9184" s="2" t="s">
        <v>9898</v>
      </c>
      <c r="J9184" s="6" t="s">
        <v>4</v>
      </c>
      <c r="K9184" s="6" t="s">
        <v>4</v>
      </c>
      <c r="L9184" s="6" t="s">
        <v>4</v>
      </c>
      <c r="M9184" s="6" t="s">
        <v>5</v>
      </c>
      <c r="N9184" s="6" t="s">
        <v>9899</v>
      </c>
      <c r="O9184" s="16">
        <v>44785</v>
      </c>
      <c r="P9184" s="6" t="s">
        <v>7</v>
      </c>
      <c r="Q9184" s="18">
        <v>25452.5</v>
      </c>
      <c r="R9184" s="18">
        <v>25452.5</v>
      </c>
      <c r="S9184" s="18">
        <v>0</v>
      </c>
      <c r="T9184" s="18">
        <v>0</v>
      </c>
      <c r="U9184" s="10">
        <f t="shared" si="288"/>
        <v>0</v>
      </c>
      <c r="V9184" s="20">
        <f t="shared" si="289"/>
        <v>0</v>
      </c>
    </row>
    <row r="9185" spans="1:22" outlineLevel="3" x14ac:dyDescent="0.35">
      <c r="H9185" s="14" t="s">
        <v>12785</v>
      </c>
      <c r="O9185" s="16"/>
      <c r="Q9185" s="18">
        <f>SUBTOTAL(9,Q9181:Q9184)</f>
        <v>118247</v>
      </c>
      <c r="R9185" s="18">
        <f>SUBTOTAL(9,R9181:R9184)</f>
        <v>59123.5</v>
      </c>
      <c r="S9185" s="18">
        <f>SUBTOTAL(9,S9181:S9184)</f>
        <v>59123.5</v>
      </c>
      <c r="T9185" s="18">
        <f>SUBTOTAL(9,T9181:T9184)</f>
        <v>0</v>
      </c>
      <c r="U9185" s="10">
        <f t="shared" si="288"/>
        <v>0</v>
      </c>
      <c r="V9185" s="20">
        <f t="shared" si="289"/>
        <v>0</v>
      </c>
    </row>
    <row r="9186" spans="1:22" ht="29" outlineLevel="4" x14ac:dyDescent="0.35">
      <c r="A9186" s="6" t="s">
        <v>73</v>
      </c>
      <c r="B9186" s="6" t="s">
        <v>74</v>
      </c>
      <c r="C9186" s="12" t="s">
        <v>9893</v>
      </c>
      <c r="D9186" s="5" t="s">
        <v>9894</v>
      </c>
      <c r="E9186" s="6" t="s">
        <v>9894</v>
      </c>
      <c r="F9186" s="1" t="s">
        <v>4</v>
      </c>
      <c r="G9186" s="15" t="s">
        <v>9895</v>
      </c>
      <c r="H9186" s="1" t="s">
        <v>9901</v>
      </c>
      <c r="I9186" s="2" t="s">
        <v>9902</v>
      </c>
      <c r="J9186" s="6" t="s">
        <v>4</v>
      </c>
      <c r="K9186" s="6" t="s">
        <v>4</v>
      </c>
      <c r="L9186" s="6" t="s">
        <v>4</v>
      </c>
      <c r="M9186" s="6" t="s">
        <v>5</v>
      </c>
      <c r="N9186" s="6" t="s">
        <v>9900</v>
      </c>
      <c r="O9186" s="16">
        <v>44833</v>
      </c>
      <c r="P9186" s="6" t="s">
        <v>7</v>
      </c>
      <c r="Q9186" s="18">
        <v>144519.54</v>
      </c>
      <c r="R9186" s="18">
        <v>0</v>
      </c>
      <c r="S9186" s="18">
        <v>144519.54</v>
      </c>
      <c r="T9186" s="18">
        <v>0</v>
      </c>
      <c r="U9186" s="10">
        <f t="shared" si="288"/>
        <v>0</v>
      </c>
      <c r="V9186" s="20">
        <f t="shared" si="289"/>
        <v>0</v>
      </c>
    </row>
    <row r="9187" spans="1:22" ht="29" outlineLevel="4" x14ac:dyDescent="0.35">
      <c r="A9187" s="6" t="s">
        <v>73</v>
      </c>
      <c r="B9187" s="6" t="s">
        <v>74</v>
      </c>
      <c r="C9187" s="12" t="s">
        <v>9893</v>
      </c>
      <c r="D9187" s="5" t="s">
        <v>9894</v>
      </c>
      <c r="E9187" s="6" t="s">
        <v>9894</v>
      </c>
      <c r="F9187" s="1" t="s">
        <v>4</v>
      </c>
      <c r="G9187" s="15" t="s">
        <v>9895</v>
      </c>
      <c r="H9187" s="1" t="s">
        <v>9901</v>
      </c>
      <c r="I9187" s="2" t="s">
        <v>9902</v>
      </c>
      <c r="J9187" s="6" t="s">
        <v>4</v>
      </c>
      <c r="K9187" s="6" t="s">
        <v>4</v>
      </c>
      <c r="L9187" s="6" t="s">
        <v>4</v>
      </c>
      <c r="M9187" s="6" t="s">
        <v>5</v>
      </c>
      <c r="N9187" s="6" t="s">
        <v>9903</v>
      </c>
      <c r="O9187" s="16">
        <v>44880</v>
      </c>
      <c r="P9187" s="6" t="s">
        <v>7</v>
      </c>
      <c r="Q9187" s="18">
        <v>70480.52</v>
      </c>
      <c r="R9187" s="18">
        <v>0</v>
      </c>
      <c r="S9187" s="18">
        <v>70480.52</v>
      </c>
      <c r="T9187" s="18">
        <v>0</v>
      </c>
      <c r="U9187" s="10">
        <f t="shared" si="288"/>
        <v>0</v>
      </c>
      <c r="V9187" s="20">
        <f t="shared" si="289"/>
        <v>0</v>
      </c>
    </row>
    <row r="9188" spans="1:22" ht="29" outlineLevel="4" x14ac:dyDescent="0.35">
      <c r="A9188" s="6" t="s">
        <v>73</v>
      </c>
      <c r="B9188" s="6" t="s">
        <v>74</v>
      </c>
      <c r="C9188" s="12" t="s">
        <v>9893</v>
      </c>
      <c r="D9188" s="5" t="s">
        <v>9894</v>
      </c>
      <c r="E9188" s="6" t="s">
        <v>9894</v>
      </c>
      <c r="F9188" s="1" t="s">
        <v>4</v>
      </c>
      <c r="G9188" s="15" t="s">
        <v>9895</v>
      </c>
      <c r="H9188" s="1" t="s">
        <v>9901</v>
      </c>
      <c r="I9188" s="2" t="s">
        <v>9902</v>
      </c>
      <c r="J9188" s="6" t="s">
        <v>4</v>
      </c>
      <c r="K9188" s="6" t="s">
        <v>4</v>
      </c>
      <c r="L9188" s="6" t="s">
        <v>4</v>
      </c>
      <c r="M9188" s="6" t="s">
        <v>5</v>
      </c>
      <c r="N9188" s="6" t="s">
        <v>9904</v>
      </c>
      <c r="O9188" s="16">
        <v>44902</v>
      </c>
      <c r="P9188" s="6" t="s">
        <v>7</v>
      </c>
      <c r="Q9188" s="18">
        <v>70937.02</v>
      </c>
      <c r="R9188" s="18">
        <v>0</v>
      </c>
      <c r="S9188" s="18">
        <v>70937.02</v>
      </c>
      <c r="T9188" s="18">
        <v>0</v>
      </c>
      <c r="U9188" s="10">
        <f t="shared" si="288"/>
        <v>0</v>
      </c>
      <c r="V9188" s="20">
        <f t="shared" si="289"/>
        <v>0</v>
      </c>
    </row>
    <row r="9189" spans="1:22" ht="29" outlineLevel="4" x14ac:dyDescent="0.35">
      <c r="A9189" s="6" t="s">
        <v>73</v>
      </c>
      <c r="B9189" s="6" t="s">
        <v>74</v>
      </c>
      <c r="C9189" s="12" t="s">
        <v>9893</v>
      </c>
      <c r="D9189" s="5" t="s">
        <v>9894</v>
      </c>
      <c r="E9189" s="6" t="s">
        <v>9894</v>
      </c>
      <c r="F9189" s="1" t="s">
        <v>4</v>
      </c>
      <c r="G9189" s="15" t="s">
        <v>9895</v>
      </c>
      <c r="H9189" s="1" t="s">
        <v>9901</v>
      </c>
      <c r="I9189" s="2" t="s">
        <v>9902</v>
      </c>
      <c r="J9189" s="6" t="s">
        <v>4</v>
      </c>
      <c r="K9189" s="6" t="s">
        <v>4</v>
      </c>
      <c r="L9189" s="6" t="s">
        <v>4</v>
      </c>
      <c r="M9189" s="6" t="s">
        <v>5</v>
      </c>
      <c r="N9189" s="6" t="s">
        <v>9905</v>
      </c>
      <c r="O9189" s="16">
        <v>44932</v>
      </c>
      <c r="P9189" s="6" t="s">
        <v>7</v>
      </c>
      <c r="Q9189" s="18">
        <v>70215.02</v>
      </c>
      <c r="R9189" s="18">
        <v>0</v>
      </c>
      <c r="S9189" s="18">
        <v>70215.02</v>
      </c>
      <c r="T9189" s="18">
        <v>0</v>
      </c>
      <c r="U9189" s="10">
        <f t="shared" si="288"/>
        <v>0</v>
      </c>
      <c r="V9189" s="20">
        <f t="shared" si="289"/>
        <v>0</v>
      </c>
    </row>
    <row r="9190" spans="1:22" ht="29" outlineLevel="4" x14ac:dyDescent="0.35">
      <c r="A9190" s="6" t="s">
        <v>73</v>
      </c>
      <c r="B9190" s="6" t="s">
        <v>74</v>
      </c>
      <c r="C9190" s="12" t="s">
        <v>9893</v>
      </c>
      <c r="D9190" s="5" t="s">
        <v>9894</v>
      </c>
      <c r="E9190" s="6" t="s">
        <v>9894</v>
      </c>
      <c r="F9190" s="1" t="s">
        <v>4</v>
      </c>
      <c r="G9190" s="15" t="s">
        <v>9895</v>
      </c>
      <c r="H9190" s="1" t="s">
        <v>9901</v>
      </c>
      <c r="I9190" s="2" t="s">
        <v>9902</v>
      </c>
      <c r="J9190" s="6" t="s">
        <v>4</v>
      </c>
      <c r="K9190" s="6" t="s">
        <v>4</v>
      </c>
      <c r="L9190" s="6" t="s">
        <v>4</v>
      </c>
      <c r="M9190" s="6" t="s">
        <v>5</v>
      </c>
      <c r="N9190" s="6" t="s">
        <v>9906</v>
      </c>
      <c r="O9190" s="16">
        <v>44978</v>
      </c>
      <c r="P9190" s="6" t="s">
        <v>7</v>
      </c>
      <c r="Q9190" s="18">
        <v>72511.02</v>
      </c>
      <c r="R9190" s="18">
        <v>0</v>
      </c>
      <c r="S9190" s="18">
        <v>72511.02</v>
      </c>
      <c r="T9190" s="18">
        <v>0</v>
      </c>
      <c r="U9190" s="10">
        <f t="shared" si="288"/>
        <v>0</v>
      </c>
      <c r="V9190" s="20">
        <f t="shared" si="289"/>
        <v>0</v>
      </c>
    </row>
    <row r="9191" spans="1:22" ht="29" outlineLevel="4" x14ac:dyDescent="0.35">
      <c r="A9191" s="6" t="s">
        <v>73</v>
      </c>
      <c r="B9191" s="6" t="s">
        <v>74</v>
      </c>
      <c r="C9191" s="12" t="s">
        <v>9893</v>
      </c>
      <c r="D9191" s="5" t="s">
        <v>9894</v>
      </c>
      <c r="E9191" s="6" t="s">
        <v>9894</v>
      </c>
      <c r="F9191" s="1" t="s">
        <v>4</v>
      </c>
      <c r="G9191" s="15" t="s">
        <v>9895</v>
      </c>
      <c r="H9191" s="1" t="s">
        <v>9901</v>
      </c>
      <c r="I9191" s="2" t="s">
        <v>9902</v>
      </c>
      <c r="J9191" s="6" t="s">
        <v>4</v>
      </c>
      <c r="K9191" s="6" t="s">
        <v>4</v>
      </c>
      <c r="L9191" s="6" t="s">
        <v>4</v>
      </c>
      <c r="M9191" s="6" t="s">
        <v>5</v>
      </c>
      <c r="N9191" s="6" t="s">
        <v>9907</v>
      </c>
      <c r="O9191" s="16">
        <v>44992</v>
      </c>
      <c r="P9191" s="6" t="s">
        <v>7</v>
      </c>
      <c r="Q9191" s="18">
        <v>90343.52</v>
      </c>
      <c r="R9191" s="18">
        <v>0</v>
      </c>
      <c r="S9191" s="18">
        <v>90343.52</v>
      </c>
      <c r="T9191" s="18">
        <v>0</v>
      </c>
      <c r="U9191" s="10">
        <f t="shared" si="288"/>
        <v>0</v>
      </c>
      <c r="V9191" s="20">
        <f t="shared" si="289"/>
        <v>0</v>
      </c>
    </row>
    <row r="9192" spans="1:22" ht="29" outlineLevel="4" x14ac:dyDescent="0.35">
      <c r="A9192" s="6" t="s">
        <v>73</v>
      </c>
      <c r="B9192" s="6" t="s">
        <v>74</v>
      </c>
      <c r="C9192" s="12" t="s">
        <v>9893</v>
      </c>
      <c r="D9192" s="5" t="s">
        <v>9894</v>
      </c>
      <c r="E9192" s="6" t="s">
        <v>9894</v>
      </c>
      <c r="F9192" s="1" t="s">
        <v>4</v>
      </c>
      <c r="G9192" s="15" t="s">
        <v>9895</v>
      </c>
      <c r="H9192" s="1" t="s">
        <v>9901</v>
      </c>
      <c r="I9192" s="2" t="s">
        <v>9902</v>
      </c>
      <c r="J9192" s="6" t="s">
        <v>4</v>
      </c>
      <c r="K9192" s="6" t="s">
        <v>4</v>
      </c>
      <c r="L9192" s="6" t="s">
        <v>4</v>
      </c>
      <c r="M9192" s="6" t="s">
        <v>5</v>
      </c>
      <c r="N9192" s="6" t="s">
        <v>9908</v>
      </c>
      <c r="O9192" s="16">
        <v>45041</v>
      </c>
      <c r="P9192" s="6" t="s">
        <v>7</v>
      </c>
      <c r="Q9192" s="18">
        <v>67503.02</v>
      </c>
      <c r="R9192" s="18">
        <v>0</v>
      </c>
      <c r="S9192" s="18">
        <v>67503.02</v>
      </c>
      <c r="T9192" s="18">
        <v>0</v>
      </c>
      <c r="U9192" s="10">
        <f t="shared" si="288"/>
        <v>0</v>
      </c>
      <c r="V9192" s="20">
        <f t="shared" si="289"/>
        <v>0</v>
      </c>
    </row>
    <row r="9193" spans="1:22" ht="29" outlineLevel="4" x14ac:dyDescent="0.35">
      <c r="A9193" s="6" t="s">
        <v>73</v>
      </c>
      <c r="B9193" s="6" t="s">
        <v>74</v>
      </c>
      <c r="C9193" s="12" t="s">
        <v>9893</v>
      </c>
      <c r="D9193" s="5" t="s">
        <v>9894</v>
      </c>
      <c r="E9193" s="6" t="s">
        <v>9894</v>
      </c>
      <c r="F9193" s="1" t="s">
        <v>4</v>
      </c>
      <c r="G9193" s="15" t="s">
        <v>9895</v>
      </c>
      <c r="H9193" s="1" t="s">
        <v>9901</v>
      </c>
      <c r="I9193" s="2" t="s">
        <v>9902</v>
      </c>
      <c r="J9193" s="6" t="s">
        <v>4</v>
      </c>
      <c r="K9193" s="6" t="s">
        <v>4</v>
      </c>
      <c r="L9193" s="6" t="s">
        <v>4</v>
      </c>
      <c r="M9193" s="6" t="s">
        <v>5</v>
      </c>
      <c r="N9193" s="6" t="s">
        <v>9909</v>
      </c>
      <c r="O9193" s="16">
        <v>45061</v>
      </c>
      <c r="P9193" s="6" t="s">
        <v>7</v>
      </c>
      <c r="Q9193" s="18">
        <v>73180.52</v>
      </c>
      <c r="R9193" s="18">
        <v>0</v>
      </c>
      <c r="S9193" s="18">
        <v>73180.52</v>
      </c>
      <c r="T9193" s="18">
        <v>0</v>
      </c>
      <c r="U9193" s="10">
        <f t="shared" si="288"/>
        <v>0</v>
      </c>
      <c r="V9193" s="20">
        <f t="shared" si="289"/>
        <v>0</v>
      </c>
    </row>
    <row r="9194" spans="1:22" ht="29" outlineLevel="4" x14ac:dyDescent="0.35">
      <c r="A9194" s="6" t="s">
        <v>73</v>
      </c>
      <c r="B9194" s="6" t="s">
        <v>74</v>
      </c>
      <c r="C9194" s="12" t="s">
        <v>9893</v>
      </c>
      <c r="D9194" s="5" t="s">
        <v>9894</v>
      </c>
      <c r="E9194" s="6" t="s">
        <v>9894</v>
      </c>
      <c r="F9194" s="1" t="s">
        <v>4</v>
      </c>
      <c r="G9194" s="15" t="s">
        <v>9895</v>
      </c>
      <c r="H9194" s="1" t="s">
        <v>9901</v>
      </c>
      <c r="I9194" s="2" t="s">
        <v>9902</v>
      </c>
      <c r="J9194" s="6" t="s">
        <v>4</v>
      </c>
      <c r="K9194" s="6" t="s">
        <v>4</v>
      </c>
      <c r="L9194" s="6" t="s">
        <v>4</v>
      </c>
      <c r="M9194" s="6" t="s">
        <v>5</v>
      </c>
      <c r="N9194" s="6" t="s">
        <v>9910</v>
      </c>
      <c r="O9194" s="16">
        <v>45065</v>
      </c>
      <c r="P9194" s="6" t="s">
        <v>7</v>
      </c>
      <c r="Q9194" s="18">
        <v>72822.52</v>
      </c>
      <c r="R9194" s="18">
        <v>0</v>
      </c>
      <c r="S9194" s="18">
        <v>72822.52</v>
      </c>
      <c r="T9194" s="18">
        <v>0</v>
      </c>
      <c r="U9194" s="10">
        <f t="shared" si="288"/>
        <v>0</v>
      </c>
      <c r="V9194" s="20">
        <f t="shared" si="289"/>
        <v>0</v>
      </c>
    </row>
    <row r="9195" spans="1:22" ht="29" outlineLevel="4" x14ac:dyDescent="0.35">
      <c r="A9195" s="6" t="s">
        <v>73</v>
      </c>
      <c r="B9195" s="6" t="s">
        <v>74</v>
      </c>
      <c r="C9195" s="12" t="s">
        <v>9893</v>
      </c>
      <c r="D9195" s="5" t="s">
        <v>9894</v>
      </c>
      <c r="E9195" s="6" t="s">
        <v>9894</v>
      </c>
      <c r="F9195" s="1" t="s">
        <v>4</v>
      </c>
      <c r="G9195" s="15" t="s">
        <v>9895</v>
      </c>
      <c r="H9195" s="1" t="s">
        <v>9901</v>
      </c>
      <c r="I9195" s="2" t="s">
        <v>9902</v>
      </c>
      <c r="J9195" s="6" t="s">
        <v>4</v>
      </c>
      <c r="K9195" s="6" t="s">
        <v>4</v>
      </c>
      <c r="L9195" s="6" t="s">
        <v>4</v>
      </c>
      <c r="M9195" s="6" t="s">
        <v>5</v>
      </c>
      <c r="N9195" s="6" t="s">
        <v>9911</v>
      </c>
      <c r="O9195" s="16">
        <v>45091</v>
      </c>
      <c r="P9195" s="6" t="s">
        <v>7</v>
      </c>
      <c r="Q9195" s="18">
        <v>68979.520000000004</v>
      </c>
      <c r="R9195" s="18">
        <v>0</v>
      </c>
      <c r="S9195" s="18">
        <v>68979.520000000004</v>
      </c>
      <c r="T9195" s="18">
        <v>0</v>
      </c>
      <c r="U9195" s="10">
        <f t="shared" si="288"/>
        <v>0</v>
      </c>
      <c r="V9195" s="20">
        <f t="shared" si="289"/>
        <v>0</v>
      </c>
    </row>
    <row r="9196" spans="1:22" ht="29" outlineLevel="4" x14ac:dyDescent="0.35">
      <c r="A9196" s="6" t="s">
        <v>73</v>
      </c>
      <c r="B9196" s="6" t="s">
        <v>74</v>
      </c>
      <c r="C9196" s="12" t="s">
        <v>9893</v>
      </c>
      <c r="D9196" s="5" t="s">
        <v>9894</v>
      </c>
      <c r="E9196" s="6" t="s">
        <v>9894</v>
      </c>
      <c r="F9196" s="1" t="s">
        <v>76</v>
      </c>
      <c r="G9196" s="15" t="s">
        <v>4</v>
      </c>
      <c r="H9196" s="1" t="s">
        <v>9901</v>
      </c>
      <c r="I9196" s="2" t="s">
        <v>9902</v>
      </c>
      <c r="J9196" s="6" t="s">
        <v>4</v>
      </c>
      <c r="K9196" s="6" t="s">
        <v>4</v>
      </c>
      <c r="L9196" s="6" t="s">
        <v>4</v>
      </c>
      <c r="M9196" s="6" t="s">
        <v>5</v>
      </c>
      <c r="N9196" s="6" t="s">
        <v>9900</v>
      </c>
      <c r="O9196" s="16">
        <v>44833</v>
      </c>
      <c r="P9196" s="6" t="s">
        <v>7</v>
      </c>
      <c r="Q9196" s="18">
        <v>144519.46</v>
      </c>
      <c r="R9196" s="18">
        <v>144519.46</v>
      </c>
      <c r="S9196" s="18">
        <v>0</v>
      </c>
      <c r="T9196" s="18">
        <v>0</v>
      </c>
      <c r="U9196" s="10">
        <f t="shared" si="288"/>
        <v>0</v>
      </c>
      <c r="V9196" s="20">
        <f t="shared" si="289"/>
        <v>0</v>
      </c>
    </row>
    <row r="9197" spans="1:22" ht="29" outlineLevel="4" x14ac:dyDescent="0.35">
      <c r="A9197" s="6" t="s">
        <v>73</v>
      </c>
      <c r="B9197" s="6" t="s">
        <v>74</v>
      </c>
      <c r="C9197" s="12" t="s">
        <v>9893</v>
      </c>
      <c r="D9197" s="5" t="s">
        <v>9894</v>
      </c>
      <c r="E9197" s="6" t="s">
        <v>9894</v>
      </c>
      <c r="F9197" s="1" t="s">
        <v>76</v>
      </c>
      <c r="G9197" s="15" t="s">
        <v>4</v>
      </c>
      <c r="H9197" s="1" t="s">
        <v>9901</v>
      </c>
      <c r="I9197" s="2" t="s">
        <v>9902</v>
      </c>
      <c r="J9197" s="6" t="s">
        <v>4</v>
      </c>
      <c r="K9197" s="6" t="s">
        <v>4</v>
      </c>
      <c r="L9197" s="6" t="s">
        <v>4</v>
      </c>
      <c r="M9197" s="6" t="s">
        <v>5</v>
      </c>
      <c r="N9197" s="6" t="s">
        <v>9903</v>
      </c>
      <c r="O9197" s="16">
        <v>44880</v>
      </c>
      <c r="P9197" s="6" t="s">
        <v>7</v>
      </c>
      <c r="Q9197" s="18">
        <v>70480.479999999996</v>
      </c>
      <c r="R9197" s="18">
        <v>70480.479999999996</v>
      </c>
      <c r="S9197" s="18">
        <v>0</v>
      </c>
      <c r="T9197" s="18">
        <v>0</v>
      </c>
      <c r="U9197" s="10">
        <f t="shared" si="288"/>
        <v>0</v>
      </c>
      <c r="V9197" s="20">
        <f t="shared" si="289"/>
        <v>0</v>
      </c>
    </row>
    <row r="9198" spans="1:22" ht="29" outlineLevel="4" x14ac:dyDescent="0.35">
      <c r="A9198" s="6" t="s">
        <v>73</v>
      </c>
      <c r="B9198" s="6" t="s">
        <v>74</v>
      </c>
      <c r="C9198" s="12" t="s">
        <v>9893</v>
      </c>
      <c r="D9198" s="5" t="s">
        <v>9894</v>
      </c>
      <c r="E9198" s="6" t="s">
        <v>9894</v>
      </c>
      <c r="F9198" s="1" t="s">
        <v>76</v>
      </c>
      <c r="G9198" s="15" t="s">
        <v>4</v>
      </c>
      <c r="H9198" s="1" t="s">
        <v>9901</v>
      </c>
      <c r="I9198" s="2" t="s">
        <v>9902</v>
      </c>
      <c r="J9198" s="6" t="s">
        <v>4</v>
      </c>
      <c r="K9198" s="6" t="s">
        <v>4</v>
      </c>
      <c r="L9198" s="6" t="s">
        <v>4</v>
      </c>
      <c r="M9198" s="6" t="s">
        <v>5</v>
      </c>
      <c r="N9198" s="6" t="s">
        <v>9904</v>
      </c>
      <c r="O9198" s="16">
        <v>44902</v>
      </c>
      <c r="P9198" s="6" t="s">
        <v>7</v>
      </c>
      <c r="Q9198" s="18">
        <v>70936.98</v>
      </c>
      <c r="R9198" s="18">
        <v>70936.98</v>
      </c>
      <c r="S9198" s="18">
        <v>0</v>
      </c>
      <c r="T9198" s="18">
        <v>0</v>
      </c>
      <c r="U9198" s="10">
        <f t="shared" si="288"/>
        <v>0</v>
      </c>
      <c r="V9198" s="20">
        <f t="shared" si="289"/>
        <v>0</v>
      </c>
    </row>
    <row r="9199" spans="1:22" ht="29" outlineLevel="4" x14ac:dyDescent="0.35">
      <c r="A9199" s="6" t="s">
        <v>73</v>
      </c>
      <c r="B9199" s="6" t="s">
        <v>74</v>
      </c>
      <c r="C9199" s="12" t="s">
        <v>9893</v>
      </c>
      <c r="D9199" s="5" t="s">
        <v>9894</v>
      </c>
      <c r="E9199" s="6" t="s">
        <v>9894</v>
      </c>
      <c r="F9199" s="1" t="s">
        <v>76</v>
      </c>
      <c r="G9199" s="15" t="s">
        <v>4</v>
      </c>
      <c r="H9199" s="1" t="s">
        <v>9901</v>
      </c>
      <c r="I9199" s="2" t="s">
        <v>9902</v>
      </c>
      <c r="J9199" s="6" t="s">
        <v>4</v>
      </c>
      <c r="K9199" s="6" t="s">
        <v>4</v>
      </c>
      <c r="L9199" s="6" t="s">
        <v>4</v>
      </c>
      <c r="M9199" s="6" t="s">
        <v>5</v>
      </c>
      <c r="N9199" s="6" t="s">
        <v>9905</v>
      </c>
      <c r="O9199" s="16">
        <v>44932</v>
      </c>
      <c r="P9199" s="6" t="s">
        <v>7</v>
      </c>
      <c r="Q9199" s="18">
        <v>70214.98</v>
      </c>
      <c r="R9199" s="18">
        <v>70214.98</v>
      </c>
      <c r="S9199" s="18">
        <v>0</v>
      </c>
      <c r="T9199" s="18">
        <v>0</v>
      </c>
      <c r="U9199" s="10">
        <f t="shared" si="288"/>
        <v>0</v>
      </c>
      <c r="V9199" s="20">
        <f t="shared" si="289"/>
        <v>0</v>
      </c>
    </row>
    <row r="9200" spans="1:22" ht="29" outlineLevel="4" x14ac:dyDescent="0.35">
      <c r="A9200" s="6" t="s">
        <v>73</v>
      </c>
      <c r="B9200" s="6" t="s">
        <v>74</v>
      </c>
      <c r="C9200" s="12" t="s">
        <v>9893</v>
      </c>
      <c r="D9200" s="5" t="s">
        <v>9894</v>
      </c>
      <c r="E9200" s="6" t="s">
        <v>9894</v>
      </c>
      <c r="F9200" s="1" t="s">
        <v>76</v>
      </c>
      <c r="G9200" s="15" t="s">
        <v>4</v>
      </c>
      <c r="H9200" s="1" t="s">
        <v>9901</v>
      </c>
      <c r="I9200" s="2" t="s">
        <v>9902</v>
      </c>
      <c r="J9200" s="6" t="s">
        <v>4</v>
      </c>
      <c r="K9200" s="6" t="s">
        <v>4</v>
      </c>
      <c r="L9200" s="6" t="s">
        <v>4</v>
      </c>
      <c r="M9200" s="6" t="s">
        <v>5</v>
      </c>
      <c r="N9200" s="6" t="s">
        <v>9906</v>
      </c>
      <c r="O9200" s="16">
        <v>44978</v>
      </c>
      <c r="P9200" s="6" t="s">
        <v>7</v>
      </c>
      <c r="Q9200" s="18">
        <v>72510.98</v>
      </c>
      <c r="R9200" s="18">
        <v>72510.98</v>
      </c>
      <c r="S9200" s="18">
        <v>0</v>
      </c>
      <c r="T9200" s="18">
        <v>0</v>
      </c>
      <c r="U9200" s="10">
        <f t="shared" si="288"/>
        <v>0</v>
      </c>
      <c r="V9200" s="20">
        <f t="shared" si="289"/>
        <v>0</v>
      </c>
    </row>
    <row r="9201" spans="1:22" ht="29" outlineLevel="4" x14ac:dyDescent="0.35">
      <c r="A9201" s="6" t="s">
        <v>73</v>
      </c>
      <c r="B9201" s="6" t="s">
        <v>74</v>
      </c>
      <c r="C9201" s="12" t="s">
        <v>9893</v>
      </c>
      <c r="D9201" s="5" t="s">
        <v>9894</v>
      </c>
      <c r="E9201" s="6" t="s">
        <v>9894</v>
      </c>
      <c r="F9201" s="1" t="s">
        <v>76</v>
      </c>
      <c r="G9201" s="15" t="s">
        <v>4</v>
      </c>
      <c r="H9201" s="1" t="s">
        <v>9901</v>
      </c>
      <c r="I9201" s="2" t="s">
        <v>9902</v>
      </c>
      <c r="J9201" s="6" t="s">
        <v>4</v>
      </c>
      <c r="K9201" s="6" t="s">
        <v>4</v>
      </c>
      <c r="L9201" s="6" t="s">
        <v>4</v>
      </c>
      <c r="M9201" s="6" t="s">
        <v>5</v>
      </c>
      <c r="N9201" s="6" t="s">
        <v>9907</v>
      </c>
      <c r="O9201" s="16">
        <v>44992</v>
      </c>
      <c r="P9201" s="6" t="s">
        <v>7</v>
      </c>
      <c r="Q9201" s="18">
        <v>90343.48</v>
      </c>
      <c r="R9201" s="18">
        <v>90343.48</v>
      </c>
      <c r="S9201" s="18">
        <v>0</v>
      </c>
      <c r="T9201" s="18">
        <v>0</v>
      </c>
      <c r="U9201" s="10">
        <f t="shared" si="288"/>
        <v>0</v>
      </c>
      <c r="V9201" s="20">
        <f t="shared" si="289"/>
        <v>0</v>
      </c>
    </row>
    <row r="9202" spans="1:22" ht="29" outlineLevel="4" x14ac:dyDescent="0.35">
      <c r="A9202" s="6" t="s">
        <v>73</v>
      </c>
      <c r="B9202" s="6" t="s">
        <v>74</v>
      </c>
      <c r="C9202" s="12" t="s">
        <v>9893</v>
      </c>
      <c r="D9202" s="5" t="s">
        <v>9894</v>
      </c>
      <c r="E9202" s="6" t="s">
        <v>9894</v>
      </c>
      <c r="F9202" s="1" t="s">
        <v>76</v>
      </c>
      <c r="G9202" s="15" t="s">
        <v>4</v>
      </c>
      <c r="H9202" s="1" t="s">
        <v>9901</v>
      </c>
      <c r="I9202" s="2" t="s">
        <v>9902</v>
      </c>
      <c r="J9202" s="6" t="s">
        <v>4</v>
      </c>
      <c r="K9202" s="6" t="s">
        <v>4</v>
      </c>
      <c r="L9202" s="6" t="s">
        <v>4</v>
      </c>
      <c r="M9202" s="6" t="s">
        <v>5</v>
      </c>
      <c r="N9202" s="6" t="s">
        <v>9908</v>
      </c>
      <c r="O9202" s="16">
        <v>45041</v>
      </c>
      <c r="P9202" s="6" t="s">
        <v>7</v>
      </c>
      <c r="Q9202" s="18">
        <v>67502.98</v>
      </c>
      <c r="R9202" s="18">
        <v>67502.98</v>
      </c>
      <c r="S9202" s="18">
        <v>0</v>
      </c>
      <c r="T9202" s="18">
        <v>0</v>
      </c>
      <c r="U9202" s="10">
        <f t="shared" si="288"/>
        <v>0</v>
      </c>
      <c r="V9202" s="20">
        <f t="shared" si="289"/>
        <v>0</v>
      </c>
    </row>
    <row r="9203" spans="1:22" ht="29" outlineLevel="4" x14ac:dyDescent="0.35">
      <c r="A9203" s="6" t="s">
        <v>73</v>
      </c>
      <c r="B9203" s="6" t="s">
        <v>74</v>
      </c>
      <c r="C9203" s="12" t="s">
        <v>9893</v>
      </c>
      <c r="D9203" s="5" t="s">
        <v>9894</v>
      </c>
      <c r="E9203" s="6" t="s">
        <v>9894</v>
      </c>
      <c r="F9203" s="1" t="s">
        <v>76</v>
      </c>
      <c r="G9203" s="15" t="s">
        <v>4</v>
      </c>
      <c r="H9203" s="1" t="s">
        <v>9901</v>
      </c>
      <c r="I9203" s="2" t="s">
        <v>9902</v>
      </c>
      <c r="J9203" s="6" t="s">
        <v>4</v>
      </c>
      <c r="K9203" s="6" t="s">
        <v>4</v>
      </c>
      <c r="L9203" s="6" t="s">
        <v>4</v>
      </c>
      <c r="M9203" s="6" t="s">
        <v>5</v>
      </c>
      <c r="N9203" s="6" t="s">
        <v>9909</v>
      </c>
      <c r="O9203" s="16">
        <v>45061</v>
      </c>
      <c r="P9203" s="6" t="s">
        <v>7</v>
      </c>
      <c r="Q9203" s="18">
        <v>73180.479999999996</v>
      </c>
      <c r="R9203" s="18">
        <v>73180.479999999996</v>
      </c>
      <c r="S9203" s="18">
        <v>0</v>
      </c>
      <c r="T9203" s="18">
        <v>0</v>
      </c>
      <c r="U9203" s="10">
        <f t="shared" si="288"/>
        <v>0</v>
      </c>
      <c r="V9203" s="20">
        <f t="shared" si="289"/>
        <v>0</v>
      </c>
    </row>
    <row r="9204" spans="1:22" ht="29" outlineLevel="4" x14ac:dyDescent="0.35">
      <c r="A9204" s="6" t="s">
        <v>73</v>
      </c>
      <c r="B9204" s="6" t="s">
        <v>74</v>
      </c>
      <c r="C9204" s="12" t="s">
        <v>9893</v>
      </c>
      <c r="D9204" s="5" t="s">
        <v>9894</v>
      </c>
      <c r="E9204" s="6" t="s">
        <v>9894</v>
      </c>
      <c r="F9204" s="1" t="s">
        <v>76</v>
      </c>
      <c r="G9204" s="15" t="s">
        <v>4</v>
      </c>
      <c r="H9204" s="1" t="s">
        <v>9901</v>
      </c>
      <c r="I9204" s="2" t="s">
        <v>9902</v>
      </c>
      <c r="J9204" s="6" t="s">
        <v>4</v>
      </c>
      <c r="K9204" s="6" t="s">
        <v>4</v>
      </c>
      <c r="L9204" s="6" t="s">
        <v>4</v>
      </c>
      <c r="M9204" s="6" t="s">
        <v>5</v>
      </c>
      <c r="N9204" s="6" t="s">
        <v>9910</v>
      </c>
      <c r="O9204" s="16">
        <v>45065</v>
      </c>
      <c r="P9204" s="6" t="s">
        <v>7</v>
      </c>
      <c r="Q9204" s="18">
        <v>72822.48</v>
      </c>
      <c r="R9204" s="18">
        <v>72822.48</v>
      </c>
      <c r="S9204" s="18">
        <v>0</v>
      </c>
      <c r="T9204" s="18">
        <v>0</v>
      </c>
      <c r="U9204" s="10">
        <f t="shared" si="288"/>
        <v>0</v>
      </c>
      <c r="V9204" s="20">
        <f t="shared" si="289"/>
        <v>0</v>
      </c>
    </row>
    <row r="9205" spans="1:22" ht="29" outlineLevel="4" x14ac:dyDescent="0.35">
      <c r="A9205" s="6" t="s">
        <v>73</v>
      </c>
      <c r="B9205" s="6" t="s">
        <v>74</v>
      </c>
      <c r="C9205" s="12" t="s">
        <v>9893</v>
      </c>
      <c r="D9205" s="5" t="s">
        <v>9894</v>
      </c>
      <c r="E9205" s="6" t="s">
        <v>9894</v>
      </c>
      <c r="F9205" s="1" t="s">
        <v>76</v>
      </c>
      <c r="G9205" s="15" t="s">
        <v>4</v>
      </c>
      <c r="H9205" s="1" t="s">
        <v>9901</v>
      </c>
      <c r="I9205" s="2" t="s">
        <v>9902</v>
      </c>
      <c r="J9205" s="6" t="s">
        <v>4</v>
      </c>
      <c r="K9205" s="6" t="s">
        <v>4</v>
      </c>
      <c r="L9205" s="6" t="s">
        <v>4</v>
      </c>
      <c r="M9205" s="6" t="s">
        <v>5</v>
      </c>
      <c r="N9205" s="6" t="s">
        <v>9911</v>
      </c>
      <c r="O9205" s="16">
        <v>45091</v>
      </c>
      <c r="P9205" s="6" t="s">
        <v>7</v>
      </c>
      <c r="Q9205" s="18">
        <v>68979.48</v>
      </c>
      <c r="R9205" s="18">
        <v>68979.48</v>
      </c>
      <c r="S9205" s="18">
        <v>0</v>
      </c>
      <c r="T9205" s="18">
        <v>0</v>
      </c>
      <c r="U9205" s="10">
        <f t="shared" si="288"/>
        <v>0</v>
      </c>
      <c r="V9205" s="20">
        <f t="shared" si="289"/>
        <v>0</v>
      </c>
    </row>
    <row r="9206" spans="1:22" outlineLevel="3" x14ac:dyDescent="0.35">
      <c r="H9206" s="14" t="s">
        <v>12786</v>
      </c>
      <c r="O9206" s="16"/>
      <c r="Q9206" s="18">
        <f>SUBTOTAL(9,Q9186:Q9205)</f>
        <v>1602984</v>
      </c>
      <c r="R9206" s="18">
        <f>SUBTOTAL(9,R9186:R9205)</f>
        <v>801491.77999999991</v>
      </c>
      <c r="S9206" s="18">
        <f>SUBTOTAL(9,S9186:S9205)</f>
        <v>801492.22000000009</v>
      </c>
      <c r="T9206" s="18">
        <f>SUBTOTAL(9,T9186:T9205)</f>
        <v>0</v>
      </c>
      <c r="U9206" s="10">
        <f t="shared" si="288"/>
        <v>0</v>
      </c>
      <c r="V9206" s="20">
        <f t="shared" si="289"/>
        <v>0</v>
      </c>
    </row>
    <row r="9207" spans="1:22" outlineLevel="2" x14ac:dyDescent="0.35">
      <c r="C9207" s="13" t="s">
        <v>11288</v>
      </c>
      <c r="O9207" s="16"/>
      <c r="Q9207" s="18">
        <f>SUBTOTAL(9,Q9181:Q9205)</f>
        <v>1721231</v>
      </c>
      <c r="R9207" s="18">
        <f>SUBTOTAL(9,R9181:R9205)</f>
        <v>860615.27999999991</v>
      </c>
      <c r="S9207" s="18">
        <f>SUBTOTAL(9,S9181:S9205)</f>
        <v>860615.72000000009</v>
      </c>
      <c r="T9207" s="18">
        <f>SUBTOTAL(9,T9181:T9205)</f>
        <v>0</v>
      </c>
      <c r="U9207" s="10">
        <f t="shared" si="288"/>
        <v>0</v>
      </c>
      <c r="V9207" s="20">
        <f t="shared" si="289"/>
        <v>0</v>
      </c>
    </row>
    <row r="9208" spans="1:22" outlineLevel="4" x14ac:dyDescent="0.35">
      <c r="A9208" s="6" t="s">
        <v>110</v>
      </c>
      <c r="B9208" s="6" t="s">
        <v>111</v>
      </c>
      <c r="C9208" s="12" t="s">
        <v>9912</v>
      </c>
      <c r="D9208" s="5" t="s">
        <v>9913</v>
      </c>
      <c r="E9208" s="6" t="s">
        <v>9913</v>
      </c>
      <c r="F9208" s="1" t="s">
        <v>4</v>
      </c>
      <c r="G9208" s="15" t="s">
        <v>114</v>
      </c>
      <c r="H9208" s="1" t="s">
        <v>116</v>
      </c>
      <c r="I9208" s="2" t="s">
        <v>12902</v>
      </c>
      <c r="J9208" s="6" t="s">
        <v>4</v>
      </c>
      <c r="K9208" s="6" t="s">
        <v>4</v>
      </c>
      <c r="L9208" s="6" t="s">
        <v>4</v>
      </c>
      <c r="M9208" s="6" t="s">
        <v>5</v>
      </c>
      <c r="N9208" s="6" t="s">
        <v>9914</v>
      </c>
      <c r="O9208" s="16">
        <v>44869</v>
      </c>
      <c r="P9208" s="6" t="s">
        <v>7</v>
      </c>
      <c r="Q9208" s="18">
        <v>43827</v>
      </c>
      <c r="R9208" s="18">
        <v>0</v>
      </c>
      <c r="S9208" s="18">
        <v>43827</v>
      </c>
      <c r="T9208" s="18">
        <v>0</v>
      </c>
      <c r="U9208" s="10">
        <f t="shared" si="288"/>
        <v>0</v>
      </c>
      <c r="V9208" s="20">
        <f t="shared" si="289"/>
        <v>0</v>
      </c>
    </row>
    <row r="9209" spans="1:22" outlineLevel="4" x14ac:dyDescent="0.35">
      <c r="A9209" s="6" t="s">
        <v>110</v>
      </c>
      <c r="B9209" s="6" t="s">
        <v>111</v>
      </c>
      <c r="C9209" s="12" t="s">
        <v>9912</v>
      </c>
      <c r="D9209" s="5" t="s">
        <v>9913</v>
      </c>
      <c r="E9209" s="6" t="s">
        <v>9913</v>
      </c>
      <c r="F9209" s="1" t="s">
        <v>4</v>
      </c>
      <c r="G9209" s="15" t="s">
        <v>114</v>
      </c>
      <c r="H9209" s="1" t="s">
        <v>116</v>
      </c>
      <c r="I9209" s="2" t="s">
        <v>12902</v>
      </c>
      <c r="J9209" s="6" t="s">
        <v>4</v>
      </c>
      <c r="K9209" s="6" t="s">
        <v>4</v>
      </c>
      <c r="L9209" s="6" t="s">
        <v>4</v>
      </c>
      <c r="M9209" s="6" t="s">
        <v>5</v>
      </c>
      <c r="N9209" s="6" t="s">
        <v>9915</v>
      </c>
      <c r="O9209" s="16">
        <v>44945</v>
      </c>
      <c r="P9209" s="6" t="s">
        <v>7</v>
      </c>
      <c r="Q9209" s="18">
        <v>9380</v>
      </c>
      <c r="R9209" s="18">
        <v>0</v>
      </c>
      <c r="S9209" s="18">
        <v>9380</v>
      </c>
      <c r="T9209" s="18">
        <v>0</v>
      </c>
      <c r="U9209" s="10">
        <f t="shared" si="288"/>
        <v>0</v>
      </c>
      <c r="V9209" s="20">
        <f t="shared" si="289"/>
        <v>0</v>
      </c>
    </row>
    <row r="9210" spans="1:22" outlineLevel="3" x14ac:dyDescent="0.35">
      <c r="H9210" s="14" t="s">
        <v>11348</v>
      </c>
      <c r="O9210" s="16"/>
      <c r="Q9210" s="18">
        <f>SUBTOTAL(9,Q9208:Q9209)</f>
        <v>53207</v>
      </c>
      <c r="R9210" s="18">
        <f>SUBTOTAL(9,R9208:R9209)</f>
        <v>0</v>
      </c>
      <c r="S9210" s="18">
        <f>SUBTOTAL(9,S9208:S9209)</f>
        <v>53207</v>
      </c>
      <c r="T9210" s="18">
        <f>SUBTOTAL(9,T9208:T9209)</f>
        <v>0</v>
      </c>
      <c r="U9210" s="10">
        <f t="shared" si="288"/>
        <v>0</v>
      </c>
      <c r="V9210" s="20">
        <f t="shared" si="289"/>
        <v>0</v>
      </c>
    </row>
    <row r="9211" spans="1:22" outlineLevel="4" x14ac:dyDescent="0.35">
      <c r="A9211" s="6" t="s">
        <v>110</v>
      </c>
      <c r="B9211" s="6" t="s">
        <v>111</v>
      </c>
      <c r="C9211" s="12" t="s">
        <v>9912</v>
      </c>
      <c r="D9211" s="5" t="s">
        <v>9913</v>
      </c>
      <c r="E9211" s="6" t="s">
        <v>9913</v>
      </c>
      <c r="F9211" s="1" t="s">
        <v>4</v>
      </c>
      <c r="G9211" s="15" t="s">
        <v>114</v>
      </c>
      <c r="H9211" s="1" t="s">
        <v>119</v>
      </c>
      <c r="I9211" s="2" t="s">
        <v>12903</v>
      </c>
      <c r="J9211" s="6" t="s">
        <v>4</v>
      </c>
      <c r="K9211" s="6" t="s">
        <v>4</v>
      </c>
      <c r="L9211" s="6" t="s">
        <v>4</v>
      </c>
      <c r="M9211" s="6" t="s">
        <v>5</v>
      </c>
      <c r="N9211" s="6" t="s">
        <v>9914</v>
      </c>
      <c r="O9211" s="16">
        <v>44869</v>
      </c>
      <c r="P9211" s="6" t="s">
        <v>7</v>
      </c>
      <c r="Q9211" s="18">
        <v>295</v>
      </c>
      <c r="R9211" s="18">
        <v>0</v>
      </c>
      <c r="S9211" s="18">
        <v>295</v>
      </c>
      <c r="T9211" s="18">
        <v>0</v>
      </c>
      <c r="U9211" s="10">
        <f t="shared" si="288"/>
        <v>0</v>
      </c>
      <c r="V9211" s="20">
        <f t="shared" si="289"/>
        <v>0</v>
      </c>
    </row>
    <row r="9212" spans="1:22" outlineLevel="4" x14ac:dyDescent="0.35">
      <c r="A9212" s="6" t="s">
        <v>110</v>
      </c>
      <c r="B9212" s="6" t="s">
        <v>111</v>
      </c>
      <c r="C9212" s="12" t="s">
        <v>9912</v>
      </c>
      <c r="D9212" s="5" t="s">
        <v>9913</v>
      </c>
      <c r="E9212" s="6" t="s">
        <v>9913</v>
      </c>
      <c r="F9212" s="1" t="s">
        <v>4</v>
      </c>
      <c r="G9212" s="15" t="s">
        <v>114</v>
      </c>
      <c r="H9212" s="1" t="s">
        <v>119</v>
      </c>
      <c r="I9212" s="2" t="s">
        <v>12903</v>
      </c>
      <c r="J9212" s="6" t="s">
        <v>4</v>
      </c>
      <c r="K9212" s="6" t="s">
        <v>4</v>
      </c>
      <c r="L9212" s="6" t="s">
        <v>4</v>
      </c>
      <c r="M9212" s="6" t="s">
        <v>5</v>
      </c>
      <c r="N9212" s="6" t="s">
        <v>9915</v>
      </c>
      <c r="O9212" s="16">
        <v>44945</v>
      </c>
      <c r="P9212" s="6" t="s">
        <v>7</v>
      </c>
      <c r="Q9212" s="18">
        <v>706</v>
      </c>
      <c r="R9212" s="18">
        <v>0</v>
      </c>
      <c r="S9212" s="18">
        <v>706</v>
      </c>
      <c r="T9212" s="18">
        <v>0</v>
      </c>
      <c r="U9212" s="10">
        <f t="shared" si="288"/>
        <v>0</v>
      </c>
      <c r="V9212" s="20">
        <f t="shared" si="289"/>
        <v>0</v>
      </c>
    </row>
    <row r="9213" spans="1:22" outlineLevel="3" x14ac:dyDescent="0.35">
      <c r="H9213" s="14" t="s">
        <v>11349</v>
      </c>
      <c r="O9213" s="16"/>
      <c r="Q9213" s="18">
        <f>SUBTOTAL(9,Q9211:Q9212)</f>
        <v>1001</v>
      </c>
      <c r="R9213" s="18">
        <f>SUBTOTAL(9,R9211:R9212)</f>
        <v>0</v>
      </c>
      <c r="S9213" s="18">
        <f>SUBTOTAL(9,S9211:S9212)</f>
        <v>1001</v>
      </c>
      <c r="T9213" s="18">
        <f>SUBTOTAL(9,T9211:T9212)</f>
        <v>0</v>
      </c>
      <c r="U9213" s="10">
        <f t="shared" si="288"/>
        <v>0</v>
      </c>
      <c r="V9213" s="20">
        <f t="shared" si="289"/>
        <v>0</v>
      </c>
    </row>
    <row r="9214" spans="1:22" outlineLevel="4" x14ac:dyDescent="0.35">
      <c r="A9214" s="6" t="s">
        <v>110</v>
      </c>
      <c r="B9214" s="6" t="s">
        <v>111</v>
      </c>
      <c r="C9214" s="12" t="s">
        <v>9912</v>
      </c>
      <c r="D9214" s="5" t="s">
        <v>9913</v>
      </c>
      <c r="E9214" s="6" t="s">
        <v>9913</v>
      </c>
      <c r="F9214" s="1" t="s">
        <v>4</v>
      </c>
      <c r="G9214" s="15" t="s">
        <v>114</v>
      </c>
      <c r="H9214" s="1" t="s">
        <v>121</v>
      </c>
      <c r="I9214" s="2" t="s">
        <v>12901</v>
      </c>
      <c r="J9214" s="6" t="s">
        <v>4</v>
      </c>
      <c r="K9214" s="6" t="s">
        <v>4</v>
      </c>
      <c r="L9214" s="6" t="s">
        <v>4</v>
      </c>
      <c r="M9214" s="6" t="s">
        <v>5</v>
      </c>
      <c r="N9214" s="6" t="s">
        <v>9914</v>
      </c>
      <c r="O9214" s="16">
        <v>44869</v>
      </c>
      <c r="P9214" s="6" t="s">
        <v>7</v>
      </c>
      <c r="Q9214" s="18">
        <v>41093</v>
      </c>
      <c r="R9214" s="18">
        <v>0</v>
      </c>
      <c r="S9214" s="18">
        <v>41093</v>
      </c>
      <c r="T9214" s="18">
        <v>0</v>
      </c>
      <c r="U9214" s="10">
        <f t="shared" si="288"/>
        <v>0</v>
      </c>
      <c r="V9214" s="20">
        <f t="shared" si="289"/>
        <v>0</v>
      </c>
    </row>
    <row r="9215" spans="1:22" outlineLevel="4" x14ac:dyDescent="0.35">
      <c r="A9215" s="6" t="s">
        <v>110</v>
      </c>
      <c r="B9215" s="6" t="s">
        <v>111</v>
      </c>
      <c r="C9215" s="12" t="s">
        <v>9912</v>
      </c>
      <c r="D9215" s="5" t="s">
        <v>9913</v>
      </c>
      <c r="E9215" s="6" t="s">
        <v>9913</v>
      </c>
      <c r="F9215" s="1" t="s">
        <v>4</v>
      </c>
      <c r="G9215" s="15" t="s">
        <v>114</v>
      </c>
      <c r="H9215" s="1" t="s">
        <v>121</v>
      </c>
      <c r="I9215" s="2" t="s">
        <v>12901</v>
      </c>
      <c r="J9215" s="6" t="s">
        <v>4</v>
      </c>
      <c r="K9215" s="6" t="s">
        <v>4</v>
      </c>
      <c r="L9215" s="6" t="s">
        <v>4</v>
      </c>
      <c r="M9215" s="6" t="s">
        <v>5</v>
      </c>
      <c r="N9215" s="6" t="s">
        <v>9915</v>
      </c>
      <c r="O9215" s="16">
        <v>44945</v>
      </c>
      <c r="P9215" s="6" t="s">
        <v>7</v>
      </c>
      <c r="Q9215" s="18">
        <v>8407</v>
      </c>
      <c r="R9215" s="18">
        <v>0</v>
      </c>
      <c r="S9215" s="18">
        <v>8407</v>
      </c>
      <c r="T9215" s="18">
        <v>0</v>
      </c>
      <c r="U9215" s="10">
        <f t="shared" si="288"/>
        <v>0</v>
      </c>
      <c r="V9215" s="20">
        <f t="shared" si="289"/>
        <v>0</v>
      </c>
    </row>
    <row r="9216" spans="1:22" outlineLevel="3" x14ac:dyDescent="0.35">
      <c r="H9216" s="14" t="s">
        <v>11350</v>
      </c>
      <c r="O9216" s="16"/>
      <c r="Q9216" s="18">
        <f>SUBTOTAL(9,Q9214:Q9215)</f>
        <v>49500</v>
      </c>
      <c r="R9216" s="18">
        <f>SUBTOTAL(9,R9214:R9215)</f>
        <v>0</v>
      </c>
      <c r="S9216" s="18">
        <f>SUBTOTAL(9,S9214:S9215)</f>
        <v>49500</v>
      </c>
      <c r="T9216" s="18">
        <f>SUBTOTAL(9,T9214:T9215)</f>
        <v>0</v>
      </c>
      <c r="U9216" s="10">
        <f t="shared" si="288"/>
        <v>0</v>
      </c>
      <c r="V9216" s="20">
        <f t="shared" si="289"/>
        <v>0</v>
      </c>
    </row>
    <row r="9217" spans="1:22" outlineLevel="2" x14ac:dyDescent="0.35">
      <c r="C9217" s="13" t="s">
        <v>11289</v>
      </c>
      <c r="O9217" s="16"/>
      <c r="Q9217" s="18">
        <f>SUBTOTAL(9,Q9208:Q9215)</f>
        <v>103708</v>
      </c>
      <c r="R9217" s="18">
        <f>SUBTOTAL(9,R9208:R9215)</f>
        <v>0</v>
      </c>
      <c r="S9217" s="18">
        <f>SUBTOTAL(9,S9208:S9215)</f>
        <v>103708</v>
      </c>
      <c r="T9217" s="18">
        <f>SUBTOTAL(9,T9208:T9215)</f>
        <v>0</v>
      </c>
      <c r="U9217" s="10">
        <f t="shared" si="288"/>
        <v>0</v>
      </c>
      <c r="V9217" s="20">
        <f t="shared" si="289"/>
        <v>0</v>
      </c>
    </row>
    <row r="9218" spans="1:22" ht="29" outlineLevel="4" x14ac:dyDescent="0.35">
      <c r="A9218" s="6" t="s">
        <v>110</v>
      </c>
      <c r="B9218" s="6" t="s">
        <v>111</v>
      </c>
      <c r="C9218" s="12" t="s">
        <v>9916</v>
      </c>
      <c r="D9218" s="5" t="s">
        <v>9917</v>
      </c>
      <c r="E9218" s="6" t="s">
        <v>9917</v>
      </c>
      <c r="F9218" s="1" t="s">
        <v>76</v>
      </c>
      <c r="G9218" s="15" t="s">
        <v>4</v>
      </c>
      <c r="H9218" s="1" t="s">
        <v>9919</v>
      </c>
      <c r="I9218" s="2" t="s">
        <v>9920</v>
      </c>
      <c r="J9218" s="6" t="s">
        <v>4</v>
      </c>
      <c r="K9218" s="6" t="s">
        <v>4</v>
      </c>
      <c r="L9218" s="6" t="s">
        <v>4</v>
      </c>
      <c r="M9218" s="6" t="s">
        <v>5</v>
      </c>
      <c r="N9218" s="6" t="s">
        <v>9918</v>
      </c>
      <c r="O9218" s="16">
        <v>44832</v>
      </c>
      <c r="P9218" s="6" t="s">
        <v>7</v>
      </c>
      <c r="Q9218" s="18">
        <v>26983</v>
      </c>
      <c r="R9218" s="18">
        <v>26983</v>
      </c>
      <c r="S9218" s="18">
        <v>0</v>
      </c>
      <c r="T9218" s="18">
        <v>0</v>
      </c>
      <c r="U9218" s="10">
        <f t="shared" si="288"/>
        <v>0</v>
      </c>
      <c r="V9218" s="20">
        <f t="shared" si="289"/>
        <v>0</v>
      </c>
    </row>
    <row r="9219" spans="1:22" ht="29" outlineLevel="4" x14ac:dyDescent="0.35">
      <c r="A9219" s="6" t="s">
        <v>110</v>
      </c>
      <c r="B9219" s="6" t="s">
        <v>111</v>
      </c>
      <c r="C9219" s="12" t="s">
        <v>9916</v>
      </c>
      <c r="D9219" s="5" t="s">
        <v>9917</v>
      </c>
      <c r="E9219" s="6" t="s">
        <v>9917</v>
      </c>
      <c r="F9219" s="1" t="s">
        <v>76</v>
      </c>
      <c r="G9219" s="15" t="s">
        <v>4</v>
      </c>
      <c r="H9219" s="1" t="s">
        <v>9919</v>
      </c>
      <c r="I9219" s="2" t="s">
        <v>9920</v>
      </c>
      <c r="J9219" s="6" t="s">
        <v>4</v>
      </c>
      <c r="K9219" s="6" t="s">
        <v>4</v>
      </c>
      <c r="L9219" s="6" t="s">
        <v>4</v>
      </c>
      <c r="M9219" s="6" t="s">
        <v>5</v>
      </c>
      <c r="N9219" s="6" t="s">
        <v>9921</v>
      </c>
      <c r="O9219" s="16">
        <v>44837</v>
      </c>
      <c r="P9219" s="6" t="s">
        <v>7</v>
      </c>
      <c r="Q9219" s="18">
        <v>28290</v>
      </c>
      <c r="R9219" s="18">
        <v>28290</v>
      </c>
      <c r="S9219" s="18">
        <v>0</v>
      </c>
      <c r="T9219" s="18">
        <v>0</v>
      </c>
      <c r="U9219" s="10">
        <f t="shared" ref="U9219:U9282" si="290">Q9219-R9219-S9219-T9219</f>
        <v>0</v>
      </c>
      <c r="V9219" s="20">
        <f t="shared" ref="V9219:V9282" si="291">Q9219-R9219-S9219-T9219</f>
        <v>0</v>
      </c>
    </row>
    <row r="9220" spans="1:22" ht="29" outlineLevel="4" x14ac:dyDescent="0.35">
      <c r="A9220" s="6" t="s">
        <v>110</v>
      </c>
      <c r="B9220" s="6" t="s">
        <v>111</v>
      </c>
      <c r="C9220" s="12" t="s">
        <v>9916</v>
      </c>
      <c r="D9220" s="5" t="s">
        <v>9917</v>
      </c>
      <c r="E9220" s="6" t="s">
        <v>9917</v>
      </c>
      <c r="F9220" s="1" t="s">
        <v>76</v>
      </c>
      <c r="G9220" s="15" t="s">
        <v>4</v>
      </c>
      <c r="H9220" s="1" t="s">
        <v>9919</v>
      </c>
      <c r="I9220" s="2" t="s">
        <v>9920</v>
      </c>
      <c r="J9220" s="6" t="s">
        <v>4</v>
      </c>
      <c r="K9220" s="6" t="s">
        <v>4</v>
      </c>
      <c r="L9220" s="6" t="s">
        <v>4</v>
      </c>
      <c r="M9220" s="6" t="s">
        <v>5</v>
      </c>
      <c r="N9220" s="6" t="s">
        <v>9922</v>
      </c>
      <c r="O9220" s="16">
        <v>44902</v>
      </c>
      <c r="P9220" s="6" t="s">
        <v>7</v>
      </c>
      <c r="Q9220" s="18">
        <v>22764</v>
      </c>
      <c r="R9220" s="18">
        <v>22764</v>
      </c>
      <c r="S9220" s="18">
        <v>0</v>
      </c>
      <c r="T9220" s="18">
        <v>0</v>
      </c>
      <c r="U9220" s="10">
        <f t="shared" si="290"/>
        <v>0</v>
      </c>
      <c r="V9220" s="20">
        <f t="shared" si="291"/>
        <v>0</v>
      </c>
    </row>
    <row r="9221" spans="1:22" ht="29" outlineLevel="4" x14ac:dyDescent="0.35">
      <c r="A9221" s="6" t="s">
        <v>110</v>
      </c>
      <c r="B9221" s="6" t="s">
        <v>111</v>
      </c>
      <c r="C9221" s="12" t="s">
        <v>9916</v>
      </c>
      <c r="D9221" s="5" t="s">
        <v>9917</v>
      </c>
      <c r="E9221" s="6" t="s">
        <v>9917</v>
      </c>
      <c r="F9221" s="1" t="s">
        <v>76</v>
      </c>
      <c r="G9221" s="15" t="s">
        <v>4</v>
      </c>
      <c r="H9221" s="1" t="s">
        <v>9919</v>
      </c>
      <c r="I9221" s="2" t="s">
        <v>9920</v>
      </c>
      <c r="J9221" s="6" t="s">
        <v>4</v>
      </c>
      <c r="K9221" s="6" t="s">
        <v>4</v>
      </c>
      <c r="L9221" s="6" t="s">
        <v>4</v>
      </c>
      <c r="M9221" s="6" t="s">
        <v>5</v>
      </c>
      <c r="N9221" s="6" t="s">
        <v>9923</v>
      </c>
      <c r="O9221" s="16">
        <v>45000</v>
      </c>
      <c r="P9221" s="6" t="s">
        <v>7</v>
      </c>
      <c r="Q9221" s="18">
        <v>51979</v>
      </c>
      <c r="R9221" s="18">
        <v>51979</v>
      </c>
      <c r="S9221" s="18">
        <v>0</v>
      </c>
      <c r="T9221" s="18">
        <v>0</v>
      </c>
      <c r="U9221" s="10">
        <f t="shared" si="290"/>
        <v>0</v>
      </c>
      <c r="V9221" s="20">
        <f t="shared" si="291"/>
        <v>0</v>
      </c>
    </row>
    <row r="9222" spans="1:22" outlineLevel="3" x14ac:dyDescent="0.35">
      <c r="H9222" s="14" t="s">
        <v>12787</v>
      </c>
      <c r="O9222" s="16"/>
      <c r="Q9222" s="18">
        <f>SUBTOTAL(9,Q9218:Q9221)</f>
        <v>130016</v>
      </c>
      <c r="R9222" s="18">
        <f>SUBTOTAL(9,R9218:R9221)</f>
        <v>130016</v>
      </c>
      <c r="S9222" s="18">
        <f>SUBTOTAL(9,S9218:S9221)</f>
        <v>0</v>
      </c>
      <c r="T9222" s="18">
        <f>SUBTOTAL(9,T9218:T9221)</f>
        <v>0</v>
      </c>
      <c r="U9222" s="10">
        <f t="shared" si="290"/>
        <v>0</v>
      </c>
      <c r="V9222" s="20">
        <f t="shared" si="291"/>
        <v>0</v>
      </c>
    </row>
    <row r="9223" spans="1:22" ht="29" outlineLevel="4" x14ac:dyDescent="0.35">
      <c r="A9223" s="6" t="s">
        <v>110</v>
      </c>
      <c r="B9223" s="6" t="s">
        <v>111</v>
      </c>
      <c r="C9223" s="12" t="s">
        <v>9916</v>
      </c>
      <c r="D9223" s="5" t="s">
        <v>9917</v>
      </c>
      <c r="E9223" s="6" t="s">
        <v>9917</v>
      </c>
      <c r="F9223" s="1" t="s">
        <v>130</v>
      </c>
      <c r="G9223" s="15" t="s">
        <v>4</v>
      </c>
      <c r="H9223" s="1" t="s">
        <v>9925</v>
      </c>
      <c r="I9223" s="2" t="s">
        <v>9926</v>
      </c>
      <c r="J9223" s="6" t="s">
        <v>4</v>
      </c>
      <c r="K9223" s="6" t="s">
        <v>4</v>
      </c>
      <c r="L9223" s="6" t="s">
        <v>4</v>
      </c>
      <c r="M9223" s="6" t="s">
        <v>5</v>
      </c>
      <c r="N9223" s="6" t="s">
        <v>9924</v>
      </c>
      <c r="O9223" s="16">
        <v>44799</v>
      </c>
      <c r="P9223" s="6" t="s">
        <v>7</v>
      </c>
      <c r="Q9223" s="18">
        <v>77458</v>
      </c>
      <c r="R9223" s="18">
        <v>77458</v>
      </c>
      <c r="S9223" s="18">
        <v>0</v>
      </c>
      <c r="T9223" s="18">
        <v>0</v>
      </c>
      <c r="U9223" s="10">
        <f t="shared" si="290"/>
        <v>0</v>
      </c>
      <c r="V9223" s="20">
        <f t="shared" si="291"/>
        <v>0</v>
      </c>
    </row>
    <row r="9224" spans="1:22" ht="29" outlineLevel="4" x14ac:dyDescent="0.35">
      <c r="A9224" s="6" t="s">
        <v>110</v>
      </c>
      <c r="B9224" s="6" t="s">
        <v>111</v>
      </c>
      <c r="C9224" s="12" t="s">
        <v>9916</v>
      </c>
      <c r="D9224" s="5" t="s">
        <v>9917</v>
      </c>
      <c r="E9224" s="6" t="s">
        <v>9917</v>
      </c>
      <c r="F9224" s="1" t="s">
        <v>130</v>
      </c>
      <c r="G9224" s="15" t="s">
        <v>4</v>
      </c>
      <c r="H9224" s="1" t="s">
        <v>9925</v>
      </c>
      <c r="I9224" s="2" t="s">
        <v>9926</v>
      </c>
      <c r="J9224" s="6" t="s">
        <v>4</v>
      </c>
      <c r="K9224" s="6" t="s">
        <v>4</v>
      </c>
      <c r="L9224" s="6" t="s">
        <v>4</v>
      </c>
      <c r="M9224" s="6" t="s">
        <v>5</v>
      </c>
      <c r="N9224" s="6" t="s">
        <v>9927</v>
      </c>
      <c r="O9224" s="16">
        <v>44897</v>
      </c>
      <c r="P9224" s="6" t="s">
        <v>7</v>
      </c>
      <c r="Q9224" s="18">
        <v>25570</v>
      </c>
      <c r="R9224" s="18">
        <v>25570</v>
      </c>
      <c r="S9224" s="18">
        <v>0</v>
      </c>
      <c r="T9224" s="18">
        <v>0</v>
      </c>
      <c r="U9224" s="10">
        <f t="shared" si="290"/>
        <v>0</v>
      </c>
      <c r="V9224" s="20">
        <f t="shared" si="291"/>
        <v>0</v>
      </c>
    </row>
    <row r="9225" spans="1:22" ht="29" outlineLevel="4" x14ac:dyDescent="0.35">
      <c r="A9225" s="6" t="s">
        <v>110</v>
      </c>
      <c r="B9225" s="6" t="s">
        <v>111</v>
      </c>
      <c r="C9225" s="12" t="s">
        <v>9916</v>
      </c>
      <c r="D9225" s="5" t="s">
        <v>9917</v>
      </c>
      <c r="E9225" s="6" t="s">
        <v>9917</v>
      </c>
      <c r="F9225" s="1" t="s">
        <v>130</v>
      </c>
      <c r="G9225" s="15" t="s">
        <v>4</v>
      </c>
      <c r="H9225" s="1" t="s">
        <v>9925</v>
      </c>
      <c r="I9225" s="2" t="s">
        <v>9926</v>
      </c>
      <c r="J9225" s="6" t="s">
        <v>4</v>
      </c>
      <c r="K9225" s="6" t="s">
        <v>4</v>
      </c>
      <c r="L9225" s="6" t="s">
        <v>4</v>
      </c>
      <c r="M9225" s="6" t="s">
        <v>5</v>
      </c>
      <c r="N9225" s="6" t="s">
        <v>9928</v>
      </c>
      <c r="O9225" s="16">
        <v>45041</v>
      </c>
      <c r="P9225" s="6" t="s">
        <v>7</v>
      </c>
      <c r="Q9225" s="18">
        <v>15046</v>
      </c>
      <c r="R9225" s="18">
        <v>15046</v>
      </c>
      <c r="S9225" s="18">
        <v>0</v>
      </c>
      <c r="T9225" s="18">
        <v>0</v>
      </c>
      <c r="U9225" s="10">
        <f t="shared" si="290"/>
        <v>0</v>
      </c>
      <c r="V9225" s="20">
        <f t="shared" si="291"/>
        <v>0</v>
      </c>
    </row>
    <row r="9226" spans="1:22" ht="29" outlineLevel="4" x14ac:dyDescent="0.35">
      <c r="A9226" s="6" t="s">
        <v>110</v>
      </c>
      <c r="B9226" s="6" t="s">
        <v>111</v>
      </c>
      <c r="C9226" s="12" t="s">
        <v>9916</v>
      </c>
      <c r="D9226" s="5" t="s">
        <v>9917</v>
      </c>
      <c r="E9226" s="6" t="s">
        <v>9917</v>
      </c>
      <c r="F9226" s="1" t="s">
        <v>130</v>
      </c>
      <c r="G9226" s="15" t="s">
        <v>4</v>
      </c>
      <c r="H9226" s="1" t="s">
        <v>9925</v>
      </c>
      <c r="I9226" s="2" t="s">
        <v>9926</v>
      </c>
      <c r="J9226" s="6" t="s">
        <v>4</v>
      </c>
      <c r="K9226" s="6" t="s">
        <v>4</v>
      </c>
      <c r="L9226" s="6" t="s">
        <v>4</v>
      </c>
      <c r="M9226" s="6" t="s">
        <v>5</v>
      </c>
      <c r="N9226" s="6" t="s">
        <v>9929</v>
      </c>
      <c r="O9226" s="16">
        <v>45098</v>
      </c>
      <c r="P9226" s="6" t="s">
        <v>7</v>
      </c>
      <c r="Q9226" s="18">
        <v>10522</v>
      </c>
      <c r="R9226" s="18">
        <v>10522</v>
      </c>
      <c r="S9226" s="18">
        <v>0</v>
      </c>
      <c r="T9226" s="18">
        <v>0</v>
      </c>
      <c r="U9226" s="10">
        <f t="shared" si="290"/>
        <v>0</v>
      </c>
      <c r="V9226" s="20">
        <f t="shared" si="291"/>
        <v>0</v>
      </c>
    </row>
    <row r="9227" spans="1:22" outlineLevel="3" x14ac:dyDescent="0.35">
      <c r="H9227" s="14" t="s">
        <v>12788</v>
      </c>
      <c r="O9227" s="16"/>
      <c r="Q9227" s="18">
        <f>SUBTOTAL(9,Q9223:Q9226)</f>
        <v>128596</v>
      </c>
      <c r="R9227" s="18">
        <f>SUBTOTAL(9,R9223:R9226)</f>
        <v>128596</v>
      </c>
      <c r="S9227" s="18">
        <f>SUBTOTAL(9,S9223:S9226)</f>
        <v>0</v>
      </c>
      <c r="T9227" s="18">
        <f>SUBTOTAL(9,T9223:T9226)</f>
        <v>0</v>
      </c>
      <c r="U9227" s="10">
        <f t="shared" si="290"/>
        <v>0</v>
      </c>
      <c r="V9227" s="20">
        <f t="shared" si="291"/>
        <v>0</v>
      </c>
    </row>
    <row r="9228" spans="1:22" ht="29" outlineLevel="4" x14ac:dyDescent="0.35">
      <c r="A9228" s="6" t="s">
        <v>110</v>
      </c>
      <c r="B9228" s="6" t="s">
        <v>111</v>
      </c>
      <c r="C9228" s="12" t="s">
        <v>9916</v>
      </c>
      <c r="D9228" s="5" t="s">
        <v>9917</v>
      </c>
      <c r="E9228" s="6" t="s">
        <v>9917</v>
      </c>
      <c r="F9228" s="1" t="s">
        <v>130</v>
      </c>
      <c r="G9228" s="15" t="s">
        <v>4</v>
      </c>
      <c r="H9228" s="1" t="s">
        <v>9931</v>
      </c>
      <c r="I9228" s="2" t="s">
        <v>9932</v>
      </c>
      <c r="J9228" s="6" t="s">
        <v>4</v>
      </c>
      <c r="K9228" s="6" t="s">
        <v>4</v>
      </c>
      <c r="L9228" s="6" t="s">
        <v>4</v>
      </c>
      <c r="M9228" s="6" t="s">
        <v>5</v>
      </c>
      <c r="N9228" s="6" t="s">
        <v>9930</v>
      </c>
      <c r="O9228" s="16">
        <v>44799</v>
      </c>
      <c r="P9228" s="6" t="s">
        <v>7</v>
      </c>
      <c r="Q9228" s="18">
        <v>54256</v>
      </c>
      <c r="R9228" s="18">
        <v>54256</v>
      </c>
      <c r="S9228" s="18">
        <v>0</v>
      </c>
      <c r="T9228" s="18">
        <v>0</v>
      </c>
      <c r="U9228" s="10">
        <f t="shared" si="290"/>
        <v>0</v>
      </c>
      <c r="V9228" s="20">
        <f t="shared" si="291"/>
        <v>0</v>
      </c>
    </row>
    <row r="9229" spans="1:22" ht="29" outlineLevel="4" x14ac:dyDescent="0.35">
      <c r="A9229" s="6" t="s">
        <v>110</v>
      </c>
      <c r="B9229" s="6" t="s">
        <v>111</v>
      </c>
      <c r="C9229" s="12" t="s">
        <v>9916</v>
      </c>
      <c r="D9229" s="5" t="s">
        <v>9917</v>
      </c>
      <c r="E9229" s="6" t="s">
        <v>9917</v>
      </c>
      <c r="F9229" s="1" t="s">
        <v>130</v>
      </c>
      <c r="G9229" s="15" t="s">
        <v>4</v>
      </c>
      <c r="H9229" s="1" t="s">
        <v>9931</v>
      </c>
      <c r="I9229" s="2" t="s">
        <v>9932</v>
      </c>
      <c r="J9229" s="6" t="s">
        <v>4</v>
      </c>
      <c r="K9229" s="6" t="s">
        <v>4</v>
      </c>
      <c r="L9229" s="6" t="s">
        <v>4</v>
      </c>
      <c r="M9229" s="6" t="s">
        <v>5</v>
      </c>
      <c r="N9229" s="6" t="s">
        <v>9933</v>
      </c>
      <c r="O9229" s="16">
        <v>45041</v>
      </c>
      <c r="P9229" s="6" t="s">
        <v>7</v>
      </c>
      <c r="Q9229" s="18">
        <v>45779</v>
      </c>
      <c r="R9229" s="18">
        <v>45779</v>
      </c>
      <c r="S9229" s="18">
        <v>0</v>
      </c>
      <c r="T9229" s="18">
        <v>0</v>
      </c>
      <c r="U9229" s="10">
        <f t="shared" si="290"/>
        <v>0</v>
      </c>
      <c r="V9229" s="20">
        <f t="shared" si="291"/>
        <v>0</v>
      </c>
    </row>
    <row r="9230" spans="1:22" outlineLevel="3" x14ac:dyDescent="0.35">
      <c r="H9230" s="14" t="s">
        <v>12789</v>
      </c>
      <c r="O9230" s="16"/>
      <c r="Q9230" s="18">
        <f>SUBTOTAL(9,Q9228:Q9229)</f>
        <v>100035</v>
      </c>
      <c r="R9230" s="18">
        <f>SUBTOTAL(9,R9228:R9229)</f>
        <v>100035</v>
      </c>
      <c r="S9230" s="18">
        <f>SUBTOTAL(9,S9228:S9229)</f>
        <v>0</v>
      </c>
      <c r="T9230" s="18">
        <f>SUBTOTAL(9,T9228:T9229)</f>
        <v>0</v>
      </c>
      <c r="U9230" s="10">
        <f t="shared" si="290"/>
        <v>0</v>
      </c>
      <c r="V9230" s="20">
        <f t="shared" si="291"/>
        <v>0</v>
      </c>
    </row>
    <row r="9231" spans="1:22" ht="29" outlineLevel="4" x14ac:dyDescent="0.35">
      <c r="A9231" s="6" t="s">
        <v>110</v>
      </c>
      <c r="B9231" s="6" t="s">
        <v>111</v>
      </c>
      <c r="C9231" s="12" t="s">
        <v>9916</v>
      </c>
      <c r="D9231" s="5" t="s">
        <v>9917</v>
      </c>
      <c r="E9231" s="6" t="s">
        <v>9917</v>
      </c>
      <c r="F9231" s="1" t="s">
        <v>4</v>
      </c>
      <c r="G9231" s="15" t="s">
        <v>82</v>
      </c>
      <c r="H9231" s="1" t="s">
        <v>9935</v>
      </c>
      <c r="I9231" s="2" t="s">
        <v>9936</v>
      </c>
      <c r="J9231" s="6" t="s">
        <v>4</v>
      </c>
      <c r="K9231" s="6" t="s">
        <v>4</v>
      </c>
      <c r="L9231" s="6" t="s">
        <v>4</v>
      </c>
      <c r="M9231" s="6" t="s">
        <v>5</v>
      </c>
      <c r="N9231" s="6" t="s">
        <v>9934</v>
      </c>
      <c r="O9231" s="16">
        <v>44760</v>
      </c>
      <c r="P9231" s="6" t="s">
        <v>7</v>
      </c>
      <c r="Q9231" s="18">
        <v>3484.63</v>
      </c>
      <c r="R9231" s="18">
        <v>0</v>
      </c>
      <c r="S9231" s="18">
        <v>3484.63</v>
      </c>
      <c r="T9231" s="18">
        <v>0</v>
      </c>
      <c r="U9231" s="10">
        <f t="shared" si="290"/>
        <v>0</v>
      </c>
      <c r="V9231" s="20">
        <f t="shared" si="291"/>
        <v>0</v>
      </c>
    </row>
    <row r="9232" spans="1:22" ht="29" outlineLevel="4" x14ac:dyDescent="0.35">
      <c r="A9232" s="6" t="s">
        <v>110</v>
      </c>
      <c r="B9232" s="6" t="s">
        <v>111</v>
      </c>
      <c r="C9232" s="12" t="s">
        <v>9916</v>
      </c>
      <c r="D9232" s="5" t="s">
        <v>9917</v>
      </c>
      <c r="E9232" s="6" t="s">
        <v>9917</v>
      </c>
      <c r="F9232" s="1" t="s">
        <v>4</v>
      </c>
      <c r="G9232" s="15" t="s">
        <v>82</v>
      </c>
      <c r="H9232" s="1" t="s">
        <v>9935</v>
      </c>
      <c r="I9232" s="2" t="s">
        <v>9936</v>
      </c>
      <c r="J9232" s="6" t="s">
        <v>4</v>
      </c>
      <c r="K9232" s="6" t="s">
        <v>4</v>
      </c>
      <c r="L9232" s="6" t="s">
        <v>4</v>
      </c>
      <c r="M9232" s="6" t="s">
        <v>5</v>
      </c>
      <c r="N9232" s="6" t="s">
        <v>9937</v>
      </c>
      <c r="O9232" s="16">
        <v>44803</v>
      </c>
      <c r="P9232" s="6" t="s">
        <v>7</v>
      </c>
      <c r="Q9232" s="18">
        <v>2312.61</v>
      </c>
      <c r="R9232" s="18">
        <v>0</v>
      </c>
      <c r="S9232" s="18">
        <v>2312.61</v>
      </c>
      <c r="T9232" s="18">
        <v>0</v>
      </c>
      <c r="U9232" s="10">
        <f t="shared" si="290"/>
        <v>0</v>
      </c>
      <c r="V9232" s="20">
        <f t="shared" si="291"/>
        <v>0</v>
      </c>
    </row>
    <row r="9233" spans="1:22" ht="29" outlineLevel="4" x14ac:dyDescent="0.35">
      <c r="A9233" s="6" t="s">
        <v>110</v>
      </c>
      <c r="B9233" s="6" t="s">
        <v>111</v>
      </c>
      <c r="C9233" s="12" t="s">
        <v>9916</v>
      </c>
      <c r="D9233" s="5" t="s">
        <v>9917</v>
      </c>
      <c r="E9233" s="6" t="s">
        <v>9917</v>
      </c>
      <c r="F9233" s="1" t="s">
        <v>76</v>
      </c>
      <c r="G9233" s="15" t="s">
        <v>4</v>
      </c>
      <c r="H9233" s="1" t="s">
        <v>9935</v>
      </c>
      <c r="I9233" s="2" t="s">
        <v>9936</v>
      </c>
      <c r="J9233" s="6" t="s">
        <v>4</v>
      </c>
      <c r="K9233" s="6" t="s">
        <v>4</v>
      </c>
      <c r="L9233" s="6" t="s">
        <v>4</v>
      </c>
      <c r="M9233" s="6" t="s">
        <v>5</v>
      </c>
      <c r="N9233" s="6" t="s">
        <v>9934</v>
      </c>
      <c r="O9233" s="16">
        <v>44760</v>
      </c>
      <c r="P9233" s="6" t="s">
        <v>7</v>
      </c>
      <c r="Q9233" s="18">
        <v>55756.37</v>
      </c>
      <c r="R9233" s="18">
        <v>55756.37</v>
      </c>
      <c r="S9233" s="18">
        <v>0</v>
      </c>
      <c r="T9233" s="18">
        <v>0</v>
      </c>
      <c r="U9233" s="10">
        <f t="shared" si="290"/>
        <v>0</v>
      </c>
      <c r="V9233" s="20">
        <f t="shared" si="291"/>
        <v>0</v>
      </c>
    </row>
    <row r="9234" spans="1:22" ht="29" outlineLevel="4" x14ac:dyDescent="0.35">
      <c r="A9234" s="6" t="s">
        <v>110</v>
      </c>
      <c r="B9234" s="6" t="s">
        <v>111</v>
      </c>
      <c r="C9234" s="12" t="s">
        <v>9916</v>
      </c>
      <c r="D9234" s="5" t="s">
        <v>9917</v>
      </c>
      <c r="E9234" s="6" t="s">
        <v>9917</v>
      </c>
      <c r="F9234" s="1" t="s">
        <v>76</v>
      </c>
      <c r="G9234" s="15" t="s">
        <v>4</v>
      </c>
      <c r="H9234" s="1" t="s">
        <v>9935</v>
      </c>
      <c r="I9234" s="2" t="s">
        <v>9936</v>
      </c>
      <c r="J9234" s="6" t="s">
        <v>4</v>
      </c>
      <c r="K9234" s="6" t="s">
        <v>4</v>
      </c>
      <c r="L9234" s="6" t="s">
        <v>4</v>
      </c>
      <c r="M9234" s="6" t="s">
        <v>5</v>
      </c>
      <c r="N9234" s="6" t="s">
        <v>9937</v>
      </c>
      <c r="O9234" s="16">
        <v>44803</v>
      </c>
      <c r="P9234" s="6" t="s">
        <v>7</v>
      </c>
      <c r="Q9234" s="18">
        <v>37003.39</v>
      </c>
      <c r="R9234" s="18">
        <v>37003.39</v>
      </c>
      <c r="S9234" s="18">
        <v>0</v>
      </c>
      <c r="T9234" s="18">
        <v>0</v>
      </c>
      <c r="U9234" s="10">
        <f t="shared" si="290"/>
        <v>0</v>
      </c>
      <c r="V9234" s="20">
        <f t="shared" si="291"/>
        <v>0</v>
      </c>
    </row>
    <row r="9235" spans="1:22" outlineLevel="3" x14ac:dyDescent="0.35">
      <c r="H9235" s="14" t="s">
        <v>12790</v>
      </c>
      <c r="O9235" s="16"/>
      <c r="Q9235" s="18">
        <f>SUBTOTAL(9,Q9231:Q9234)</f>
        <v>98557</v>
      </c>
      <c r="R9235" s="18">
        <f>SUBTOTAL(9,R9231:R9234)</f>
        <v>92759.760000000009</v>
      </c>
      <c r="S9235" s="18">
        <f>SUBTOTAL(9,S9231:S9234)</f>
        <v>5797.24</v>
      </c>
      <c r="T9235" s="18">
        <f>SUBTOTAL(9,T9231:T9234)</f>
        <v>0</v>
      </c>
      <c r="U9235" s="10">
        <f t="shared" si="290"/>
        <v>-9.0949470177292824E-12</v>
      </c>
      <c r="V9235" s="20">
        <f t="shared" si="291"/>
        <v>-9.0949470177292824E-12</v>
      </c>
    </row>
    <row r="9236" spans="1:22" ht="29" outlineLevel="4" x14ac:dyDescent="0.35">
      <c r="A9236" s="6" t="s">
        <v>566</v>
      </c>
      <c r="B9236" s="6" t="s">
        <v>567</v>
      </c>
      <c r="C9236" s="12" t="s">
        <v>9916</v>
      </c>
      <c r="D9236" s="5" t="s">
        <v>9938</v>
      </c>
      <c r="E9236" s="6" t="s">
        <v>9938</v>
      </c>
      <c r="F9236" s="1" t="s">
        <v>573</v>
      </c>
      <c r="G9236" s="15" t="s">
        <v>4</v>
      </c>
      <c r="H9236" s="1" t="s">
        <v>9941</v>
      </c>
      <c r="I9236" s="2" t="s">
        <v>9942</v>
      </c>
      <c r="J9236" s="6" t="s">
        <v>4</v>
      </c>
      <c r="K9236" s="6" t="s">
        <v>4</v>
      </c>
      <c r="L9236" s="6" t="s">
        <v>4</v>
      </c>
      <c r="M9236" s="6" t="s">
        <v>5</v>
      </c>
      <c r="N9236" s="6" t="s">
        <v>9939</v>
      </c>
      <c r="O9236" s="16">
        <v>44865</v>
      </c>
      <c r="P9236" s="6" t="s">
        <v>9940</v>
      </c>
      <c r="Q9236" s="18">
        <v>23896.15</v>
      </c>
      <c r="R9236" s="18">
        <v>23896.15</v>
      </c>
      <c r="S9236" s="18">
        <v>0</v>
      </c>
      <c r="T9236" s="18">
        <v>0</v>
      </c>
      <c r="U9236" s="10">
        <f t="shared" si="290"/>
        <v>0</v>
      </c>
      <c r="V9236" s="20">
        <f t="shared" si="291"/>
        <v>0</v>
      </c>
    </row>
    <row r="9237" spans="1:22" ht="29" outlineLevel="4" x14ac:dyDescent="0.35">
      <c r="A9237" s="6" t="s">
        <v>566</v>
      </c>
      <c r="B9237" s="6" t="s">
        <v>567</v>
      </c>
      <c r="C9237" s="12" t="s">
        <v>9916</v>
      </c>
      <c r="D9237" s="5" t="s">
        <v>9938</v>
      </c>
      <c r="E9237" s="6" t="s">
        <v>9938</v>
      </c>
      <c r="F9237" s="1" t="s">
        <v>573</v>
      </c>
      <c r="G9237" s="15" t="s">
        <v>4</v>
      </c>
      <c r="H9237" s="1" t="s">
        <v>9941</v>
      </c>
      <c r="I9237" s="2" t="s">
        <v>9942</v>
      </c>
      <c r="J9237" s="6" t="s">
        <v>4</v>
      </c>
      <c r="K9237" s="6" t="s">
        <v>4</v>
      </c>
      <c r="L9237" s="6" t="s">
        <v>4</v>
      </c>
      <c r="M9237" s="6" t="s">
        <v>5</v>
      </c>
      <c r="N9237" s="6" t="s">
        <v>9943</v>
      </c>
      <c r="O9237" s="16">
        <v>44900</v>
      </c>
      <c r="P9237" s="6" t="s">
        <v>9944</v>
      </c>
      <c r="Q9237" s="18">
        <v>20676.45</v>
      </c>
      <c r="R9237" s="18">
        <v>20676.45</v>
      </c>
      <c r="S9237" s="18">
        <v>0</v>
      </c>
      <c r="T9237" s="18">
        <v>0</v>
      </c>
      <c r="U9237" s="10">
        <f t="shared" si="290"/>
        <v>0</v>
      </c>
      <c r="V9237" s="20">
        <f t="shared" si="291"/>
        <v>0</v>
      </c>
    </row>
    <row r="9238" spans="1:22" outlineLevel="3" x14ac:dyDescent="0.35">
      <c r="H9238" s="14" t="s">
        <v>12791</v>
      </c>
      <c r="O9238" s="16"/>
      <c r="Q9238" s="18">
        <f>SUBTOTAL(9,Q9236:Q9237)</f>
        <v>44572.600000000006</v>
      </c>
      <c r="R9238" s="18">
        <f>SUBTOTAL(9,R9236:R9237)</f>
        <v>44572.600000000006</v>
      </c>
      <c r="S9238" s="18">
        <f>SUBTOTAL(9,S9236:S9237)</f>
        <v>0</v>
      </c>
      <c r="T9238" s="18">
        <f>SUBTOTAL(9,T9236:T9237)</f>
        <v>0</v>
      </c>
      <c r="U9238" s="10">
        <f t="shared" si="290"/>
        <v>0</v>
      </c>
      <c r="V9238" s="20">
        <f t="shared" si="291"/>
        <v>0</v>
      </c>
    </row>
    <row r="9239" spans="1:22" ht="29" outlineLevel="4" x14ac:dyDescent="0.35">
      <c r="A9239" s="6" t="s">
        <v>110</v>
      </c>
      <c r="B9239" s="6" t="s">
        <v>111</v>
      </c>
      <c r="C9239" s="12" t="s">
        <v>9916</v>
      </c>
      <c r="D9239" s="5" t="s">
        <v>9917</v>
      </c>
      <c r="E9239" s="6" t="s">
        <v>9917</v>
      </c>
      <c r="F9239" s="1" t="s">
        <v>130</v>
      </c>
      <c r="G9239" s="15" t="s">
        <v>4</v>
      </c>
      <c r="H9239" s="1" t="s">
        <v>9946</v>
      </c>
      <c r="I9239" s="2" t="s">
        <v>9947</v>
      </c>
      <c r="J9239" s="6" t="s">
        <v>4</v>
      </c>
      <c r="K9239" s="6" t="s">
        <v>4</v>
      </c>
      <c r="L9239" s="6" t="s">
        <v>4</v>
      </c>
      <c r="M9239" s="6" t="s">
        <v>5</v>
      </c>
      <c r="N9239" s="6" t="s">
        <v>9945</v>
      </c>
      <c r="O9239" s="16">
        <v>44923</v>
      </c>
      <c r="P9239" s="6" t="s">
        <v>7</v>
      </c>
      <c r="Q9239" s="18">
        <v>178093</v>
      </c>
      <c r="R9239" s="18">
        <v>178093</v>
      </c>
      <c r="S9239" s="18">
        <v>0</v>
      </c>
      <c r="T9239" s="18">
        <v>0</v>
      </c>
      <c r="U9239" s="10">
        <f t="shared" si="290"/>
        <v>0</v>
      </c>
      <c r="V9239" s="20">
        <f t="shared" si="291"/>
        <v>0</v>
      </c>
    </row>
    <row r="9240" spans="1:22" outlineLevel="3" x14ac:dyDescent="0.35">
      <c r="H9240" s="14" t="s">
        <v>12792</v>
      </c>
      <c r="O9240" s="16"/>
      <c r="Q9240" s="18">
        <f>SUBTOTAL(9,Q9239:Q9239)</f>
        <v>178093</v>
      </c>
      <c r="R9240" s="18">
        <f>SUBTOTAL(9,R9239:R9239)</f>
        <v>178093</v>
      </c>
      <c r="S9240" s="18">
        <f>SUBTOTAL(9,S9239:S9239)</f>
        <v>0</v>
      </c>
      <c r="T9240" s="18">
        <f>SUBTOTAL(9,T9239:T9239)</f>
        <v>0</v>
      </c>
      <c r="U9240" s="10">
        <f t="shared" si="290"/>
        <v>0</v>
      </c>
      <c r="V9240" s="20">
        <f t="shared" si="291"/>
        <v>0</v>
      </c>
    </row>
    <row r="9241" spans="1:22" ht="29" outlineLevel="4" x14ac:dyDescent="0.35">
      <c r="A9241" s="6" t="s">
        <v>110</v>
      </c>
      <c r="B9241" s="6" t="s">
        <v>111</v>
      </c>
      <c r="C9241" s="12" t="s">
        <v>9916</v>
      </c>
      <c r="D9241" s="5" t="s">
        <v>9917</v>
      </c>
      <c r="E9241" s="6" t="s">
        <v>9917</v>
      </c>
      <c r="F9241" s="1" t="s">
        <v>4</v>
      </c>
      <c r="G9241" s="15" t="s">
        <v>82</v>
      </c>
      <c r="H9241" s="1" t="s">
        <v>9949</v>
      </c>
      <c r="I9241" s="2" t="s">
        <v>9950</v>
      </c>
      <c r="J9241" s="6" t="s">
        <v>4</v>
      </c>
      <c r="K9241" s="6" t="s">
        <v>4</v>
      </c>
      <c r="L9241" s="6" t="s">
        <v>4</v>
      </c>
      <c r="M9241" s="6" t="s">
        <v>5</v>
      </c>
      <c r="N9241" s="6" t="s">
        <v>9948</v>
      </c>
      <c r="O9241" s="16">
        <v>44904</v>
      </c>
      <c r="P9241" s="6" t="s">
        <v>7</v>
      </c>
      <c r="Q9241" s="18">
        <v>3226.5</v>
      </c>
      <c r="R9241" s="18">
        <v>0</v>
      </c>
      <c r="S9241" s="18">
        <v>3226.5</v>
      </c>
      <c r="T9241" s="18">
        <v>0</v>
      </c>
      <c r="U9241" s="10">
        <f t="shared" si="290"/>
        <v>0</v>
      </c>
      <c r="V9241" s="20">
        <f t="shared" si="291"/>
        <v>0</v>
      </c>
    </row>
    <row r="9242" spans="1:22" ht="29" outlineLevel="4" x14ac:dyDescent="0.35">
      <c r="A9242" s="6" t="s">
        <v>110</v>
      </c>
      <c r="B9242" s="6" t="s">
        <v>111</v>
      </c>
      <c r="C9242" s="12" t="s">
        <v>9916</v>
      </c>
      <c r="D9242" s="5" t="s">
        <v>9917</v>
      </c>
      <c r="E9242" s="6" t="s">
        <v>9917</v>
      </c>
      <c r="F9242" s="1" t="s">
        <v>4</v>
      </c>
      <c r="G9242" s="15" t="s">
        <v>82</v>
      </c>
      <c r="H9242" s="1" t="s">
        <v>9949</v>
      </c>
      <c r="I9242" s="2" t="s">
        <v>9950</v>
      </c>
      <c r="J9242" s="6" t="s">
        <v>4</v>
      </c>
      <c r="K9242" s="6" t="s">
        <v>4</v>
      </c>
      <c r="L9242" s="6" t="s">
        <v>4</v>
      </c>
      <c r="M9242" s="6" t="s">
        <v>5</v>
      </c>
      <c r="N9242" s="6" t="s">
        <v>9951</v>
      </c>
      <c r="O9242" s="16">
        <v>44973</v>
      </c>
      <c r="P9242" s="6" t="s">
        <v>7</v>
      </c>
      <c r="Q9242" s="18">
        <v>3181.62</v>
      </c>
      <c r="R9242" s="18">
        <v>0</v>
      </c>
      <c r="S9242" s="18">
        <v>3181.62</v>
      </c>
      <c r="T9242" s="18">
        <v>0</v>
      </c>
      <c r="U9242" s="10">
        <f t="shared" si="290"/>
        <v>0</v>
      </c>
      <c r="V9242" s="20">
        <f t="shared" si="291"/>
        <v>0</v>
      </c>
    </row>
    <row r="9243" spans="1:22" ht="29" outlineLevel="4" x14ac:dyDescent="0.35">
      <c r="A9243" s="6" t="s">
        <v>110</v>
      </c>
      <c r="B9243" s="6" t="s">
        <v>111</v>
      </c>
      <c r="C9243" s="12" t="s">
        <v>9916</v>
      </c>
      <c r="D9243" s="5" t="s">
        <v>9917</v>
      </c>
      <c r="E9243" s="6" t="s">
        <v>9917</v>
      </c>
      <c r="F9243" s="1" t="s">
        <v>4</v>
      </c>
      <c r="G9243" s="15" t="s">
        <v>82</v>
      </c>
      <c r="H9243" s="1" t="s">
        <v>9949</v>
      </c>
      <c r="I9243" s="2" t="s">
        <v>9950</v>
      </c>
      <c r="J9243" s="6" t="s">
        <v>4</v>
      </c>
      <c r="K9243" s="6" t="s">
        <v>4</v>
      </c>
      <c r="L9243" s="6" t="s">
        <v>4</v>
      </c>
      <c r="M9243" s="6" t="s">
        <v>5</v>
      </c>
      <c r="N9243" s="6" t="s">
        <v>9952</v>
      </c>
      <c r="O9243" s="16">
        <v>45054</v>
      </c>
      <c r="P9243" s="6" t="s">
        <v>7</v>
      </c>
      <c r="Q9243" s="18">
        <v>3742.73</v>
      </c>
      <c r="R9243" s="18">
        <v>0</v>
      </c>
      <c r="S9243" s="18">
        <v>3742.73</v>
      </c>
      <c r="T9243" s="18">
        <v>0</v>
      </c>
      <c r="U9243" s="10">
        <f t="shared" si="290"/>
        <v>0</v>
      </c>
      <c r="V9243" s="20">
        <f t="shared" si="291"/>
        <v>0</v>
      </c>
    </row>
    <row r="9244" spans="1:22" ht="29" outlineLevel="4" x14ac:dyDescent="0.35">
      <c r="A9244" s="6" t="s">
        <v>110</v>
      </c>
      <c r="B9244" s="6" t="s">
        <v>111</v>
      </c>
      <c r="C9244" s="12" t="s">
        <v>9916</v>
      </c>
      <c r="D9244" s="5" t="s">
        <v>9917</v>
      </c>
      <c r="E9244" s="6" t="s">
        <v>9917</v>
      </c>
      <c r="F9244" s="1" t="s">
        <v>76</v>
      </c>
      <c r="G9244" s="15" t="s">
        <v>4</v>
      </c>
      <c r="H9244" s="1" t="s">
        <v>9949</v>
      </c>
      <c r="I9244" s="2" t="s">
        <v>9950</v>
      </c>
      <c r="J9244" s="6" t="s">
        <v>4</v>
      </c>
      <c r="K9244" s="6" t="s">
        <v>4</v>
      </c>
      <c r="L9244" s="6" t="s">
        <v>4</v>
      </c>
      <c r="M9244" s="6" t="s">
        <v>5</v>
      </c>
      <c r="N9244" s="6" t="s">
        <v>9948</v>
      </c>
      <c r="O9244" s="16">
        <v>44904</v>
      </c>
      <c r="P9244" s="6" t="s">
        <v>7</v>
      </c>
      <c r="Q9244" s="18">
        <v>51624.5</v>
      </c>
      <c r="R9244" s="18">
        <v>51624.5</v>
      </c>
      <c r="S9244" s="18">
        <v>0</v>
      </c>
      <c r="T9244" s="18">
        <v>0</v>
      </c>
      <c r="U9244" s="10">
        <f t="shared" si="290"/>
        <v>0</v>
      </c>
      <c r="V9244" s="20">
        <f t="shared" si="291"/>
        <v>0</v>
      </c>
    </row>
    <row r="9245" spans="1:22" ht="29" outlineLevel="4" x14ac:dyDescent="0.35">
      <c r="A9245" s="6" t="s">
        <v>110</v>
      </c>
      <c r="B9245" s="6" t="s">
        <v>111</v>
      </c>
      <c r="C9245" s="12" t="s">
        <v>9916</v>
      </c>
      <c r="D9245" s="5" t="s">
        <v>9917</v>
      </c>
      <c r="E9245" s="6" t="s">
        <v>9917</v>
      </c>
      <c r="F9245" s="1" t="s">
        <v>76</v>
      </c>
      <c r="G9245" s="15" t="s">
        <v>4</v>
      </c>
      <c r="H9245" s="1" t="s">
        <v>9949</v>
      </c>
      <c r="I9245" s="2" t="s">
        <v>9950</v>
      </c>
      <c r="J9245" s="6" t="s">
        <v>4</v>
      </c>
      <c r="K9245" s="6" t="s">
        <v>4</v>
      </c>
      <c r="L9245" s="6" t="s">
        <v>4</v>
      </c>
      <c r="M9245" s="6" t="s">
        <v>5</v>
      </c>
      <c r="N9245" s="6" t="s">
        <v>9951</v>
      </c>
      <c r="O9245" s="16">
        <v>44973</v>
      </c>
      <c r="P9245" s="6" t="s">
        <v>7</v>
      </c>
      <c r="Q9245" s="18">
        <v>50906.38</v>
      </c>
      <c r="R9245" s="18">
        <v>50906.38</v>
      </c>
      <c r="S9245" s="18">
        <v>0</v>
      </c>
      <c r="T9245" s="18">
        <v>0</v>
      </c>
      <c r="U9245" s="10">
        <f t="shared" si="290"/>
        <v>0</v>
      </c>
      <c r="V9245" s="20">
        <f t="shared" si="291"/>
        <v>0</v>
      </c>
    </row>
    <row r="9246" spans="1:22" ht="29" outlineLevel="4" x14ac:dyDescent="0.35">
      <c r="A9246" s="6" t="s">
        <v>110</v>
      </c>
      <c r="B9246" s="6" t="s">
        <v>111</v>
      </c>
      <c r="C9246" s="12" t="s">
        <v>9916</v>
      </c>
      <c r="D9246" s="5" t="s">
        <v>9917</v>
      </c>
      <c r="E9246" s="6" t="s">
        <v>9917</v>
      </c>
      <c r="F9246" s="1" t="s">
        <v>76</v>
      </c>
      <c r="G9246" s="15" t="s">
        <v>4</v>
      </c>
      <c r="H9246" s="1" t="s">
        <v>9949</v>
      </c>
      <c r="I9246" s="2" t="s">
        <v>9950</v>
      </c>
      <c r="J9246" s="6" t="s">
        <v>4</v>
      </c>
      <c r="K9246" s="6" t="s">
        <v>4</v>
      </c>
      <c r="L9246" s="6" t="s">
        <v>4</v>
      </c>
      <c r="M9246" s="6" t="s">
        <v>5</v>
      </c>
      <c r="N9246" s="6" t="s">
        <v>9952</v>
      </c>
      <c r="O9246" s="16">
        <v>45054</v>
      </c>
      <c r="P9246" s="6" t="s">
        <v>7</v>
      </c>
      <c r="Q9246" s="18">
        <v>59884.27</v>
      </c>
      <c r="R9246" s="18">
        <v>59884.27</v>
      </c>
      <c r="S9246" s="18">
        <v>0</v>
      </c>
      <c r="T9246" s="18">
        <v>0</v>
      </c>
      <c r="U9246" s="10">
        <f t="shared" si="290"/>
        <v>0</v>
      </c>
      <c r="V9246" s="20">
        <f t="shared" si="291"/>
        <v>0</v>
      </c>
    </row>
    <row r="9247" spans="1:22" outlineLevel="3" x14ac:dyDescent="0.35">
      <c r="H9247" s="14" t="s">
        <v>12793</v>
      </c>
      <c r="O9247" s="16"/>
      <c r="Q9247" s="18">
        <f>SUBTOTAL(9,Q9241:Q9246)</f>
        <v>172566</v>
      </c>
      <c r="R9247" s="18">
        <f>SUBTOTAL(9,R9241:R9246)</f>
        <v>162415.15</v>
      </c>
      <c r="S9247" s="18">
        <f>SUBTOTAL(9,S9241:S9246)</f>
        <v>10150.85</v>
      </c>
      <c r="T9247" s="18">
        <f>SUBTOTAL(9,T9241:T9246)</f>
        <v>0</v>
      </c>
      <c r="U9247" s="10">
        <f t="shared" si="290"/>
        <v>5.4569682106375694E-12</v>
      </c>
      <c r="V9247" s="20">
        <f t="shared" si="291"/>
        <v>5.4569682106375694E-12</v>
      </c>
    </row>
    <row r="9248" spans="1:22" ht="29" outlineLevel="4" x14ac:dyDescent="0.35">
      <c r="A9248" s="6" t="s">
        <v>110</v>
      </c>
      <c r="B9248" s="6" t="s">
        <v>111</v>
      </c>
      <c r="C9248" s="12" t="s">
        <v>9916</v>
      </c>
      <c r="D9248" s="5" t="s">
        <v>9917</v>
      </c>
      <c r="E9248" s="6" t="s">
        <v>9917</v>
      </c>
      <c r="F9248" s="1" t="s">
        <v>76</v>
      </c>
      <c r="G9248" s="15" t="s">
        <v>4</v>
      </c>
      <c r="H9248" s="1" t="s">
        <v>9954</v>
      </c>
      <c r="I9248" s="2" t="s">
        <v>9955</v>
      </c>
      <c r="J9248" s="6" t="s">
        <v>4</v>
      </c>
      <c r="K9248" s="6" t="s">
        <v>4</v>
      </c>
      <c r="L9248" s="6" t="s">
        <v>4</v>
      </c>
      <c r="M9248" s="6" t="s">
        <v>5</v>
      </c>
      <c r="N9248" s="6" t="s">
        <v>9953</v>
      </c>
      <c r="O9248" s="16">
        <v>44902</v>
      </c>
      <c r="P9248" s="6" t="s">
        <v>7</v>
      </c>
      <c r="Q9248" s="18">
        <v>900</v>
      </c>
      <c r="R9248" s="18">
        <v>900</v>
      </c>
      <c r="S9248" s="18">
        <v>0</v>
      </c>
      <c r="T9248" s="18">
        <v>0</v>
      </c>
      <c r="U9248" s="10">
        <f t="shared" si="290"/>
        <v>0</v>
      </c>
      <c r="V9248" s="20">
        <f t="shared" si="291"/>
        <v>0</v>
      </c>
    </row>
    <row r="9249" spans="1:22" ht="29" outlineLevel="4" x14ac:dyDescent="0.35">
      <c r="A9249" s="6" t="s">
        <v>110</v>
      </c>
      <c r="B9249" s="6" t="s">
        <v>111</v>
      </c>
      <c r="C9249" s="12" t="s">
        <v>9916</v>
      </c>
      <c r="D9249" s="5" t="s">
        <v>9917</v>
      </c>
      <c r="E9249" s="6" t="s">
        <v>9917</v>
      </c>
      <c r="F9249" s="1" t="s">
        <v>76</v>
      </c>
      <c r="G9249" s="15" t="s">
        <v>4</v>
      </c>
      <c r="H9249" s="1" t="s">
        <v>9954</v>
      </c>
      <c r="I9249" s="2" t="s">
        <v>9955</v>
      </c>
      <c r="J9249" s="6" t="s">
        <v>4</v>
      </c>
      <c r="K9249" s="6" t="s">
        <v>4</v>
      </c>
      <c r="L9249" s="6" t="s">
        <v>4</v>
      </c>
      <c r="M9249" s="6" t="s">
        <v>5</v>
      </c>
      <c r="N9249" s="6" t="s">
        <v>9956</v>
      </c>
      <c r="O9249" s="16">
        <v>44995</v>
      </c>
      <c r="P9249" s="6" t="s">
        <v>7</v>
      </c>
      <c r="Q9249" s="18">
        <v>29016</v>
      </c>
      <c r="R9249" s="18">
        <v>29016</v>
      </c>
      <c r="S9249" s="18">
        <v>0</v>
      </c>
      <c r="T9249" s="18">
        <v>0</v>
      </c>
      <c r="U9249" s="10">
        <f t="shared" si="290"/>
        <v>0</v>
      </c>
      <c r="V9249" s="20">
        <f t="shared" si="291"/>
        <v>0</v>
      </c>
    </row>
    <row r="9250" spans="1:22" outlineLevel="3" x14ac:dyDescent="0.35">
      <c r="H9250" s="14" t="s">
        <v>12794</v>
      </c>
      <c r="O9250" s="16"/>
      <c r="Q9250" s="18">
        <f>SUBTOTAL(9,Q9248:Q9249)</f>
        <v>29916</v>
      </c>
      <c r="R9250" s="18">
        <f>SUBTOTAL(9,R9248:R9249)</f>
        <v>29916</v>
      </c>
      <c r="S9250" s="18">
        <f>SUBTOTAL(9,S9248:S9249)</f>
        <v>0</v>
      </c>
      <c r="T9250" s="18">
        <f>SUBTOTAL(9,T9248:T9249)</f>
        <v>0</v>
      </c>
      <c r="U9250" s="10">
        <f t="shared" si="290"/>
        <v>0</v>
      </c>
      <c r="V9250" s="20">
        <f t="shared" si="291"/>
        <v>0</v>
      </c>
    </row>
    <row r="9251" spans="1:22" outlineLevel="4" x14ac:dyDescent="0.35">
      <c r="A9251" s="6" t="s">
        <v>566</v>
      </c>
      <c r="B9251" s="6" t="s">
        <v>567</v>
      </c>
      <c r="C9251" s="12" t="s">
        <v>9916</v>
      </c>
      <c r="D9251" s="5" t="s">
        <v>9938</v>
      </c>
      <c r="E9251" s="6" t="s">
        <v>9938</v>
      </c>
      <c r="F9251" s="1" t="s">
        <v>573</v>
      </c>
      <c r="G9251" s="15" t="s">
        <v>4</v>
      </c>
      <c r="H9251" s="1" t="s">
        <v>9959</v>
      </c>
      <c r="I9251" s="2" t="s">
        <v>9960</v>
      </c>
      <c r="J9251" s="6" t="s">
        <v>4</v>
      </c>
      <c r="K9251" s="6" t="s">
        <v>4</v>
      </c>
      <c r="L9251" s="6" t="s">
        <v>4</v>
      </c>
      <c r="M9251" s="6" t="s">
        <v>5</v>
      </c>
      <c r="N9251" s="6" t="s">
        <v>9957</v>
      </c>
      <c r="O9251" s="16">
        <v>44900</v>
      </c>
      <c r="P9251" s="6" t="s">
        <v>9958</v>
      </c>
      <c r="Q9251" s="18">
        <v>4015.52</v>
      </c>
      <c r="R9251" s="18">
        <v>4015.52</v>
      </c>
      <c r="S9251" s="18">
        <v>0</v>
      </c>
      <c r="T9251" s="18">
        <v>0</v>
      </c>
      <c r="U9251" s="10">
        <f t="shared" si="290"/>
        <v>0</v>
      </c>
      <c r="V9251" s="20">
        <f t="shared" si="291"/>
        <v>0</v>
      </c>
    </row>
    <row r="9252" spans="1:22" outlineLevel="4" x14ac:dyDescent="0.35">
      <c r="A9252" s="6" t="s">
        <v>566</v>
      </c>
      <c r="B9252" s="6" t="s">
        <v>567</v>
      </c>
      <c r="C9252" s="12" t="s">
        <v>9916</v>
      </c>
      <c r="D9252" s="5" t="s">
        <v>9938</v>
      </c>
      <c r="E9252" s="6" t="s">
        <v>9938</v>
      </c>
      <c r="F9252" s="1" t="s">
        <v>573</v>
      </c>
      <c r="G9252" s="15" t="s">
        <v>4</v>
      </c>
      <c r="H9252" s="1" t="s">
        <v>9959</v>
      </c>
      <c r="I9252" s="2" t="s">
        <v>9960</v>
      </c>
      <c r="J9252" s="6" t="s">
        <v>4</v>
      </c>
      <c r="K9252" s="6" t="s">
        <v>4</v>
      </c>
      <c r="L9252" s="6" t="s">
        <v>4</v>
      </c>
      <c r="M9252" s="6" t="s">
        <v>5</v>
      </c>
      <c r="N9252" s="6" t="s">
        <v>9961</v>
      </c>
      <c r="O9252" s="16">
        <v>44935</v>
      </c>
      <c r="P9252" s="6" t="s">
        <v>9962</v>
      </c>
      <c r="Q9252" s="18">
        <v>5755.31</v>
      </c>
      <c r="R9252" s="18">
        <v>5755.31</v>
      </c>
      <c r="S9252" s="18">
        <v>0</v>
      </c>
      <c r="T9252" s="18">
        <v>0</v>
      </c>
      <c r="U9252" s="10">
        <f t="shared" si="290"/>
        <v>0</v>
      </c>
      <c r="V9252" s="20">
        <f t="shared" si="291"/>
        <v>0</v>
      </c>
    </row>
    <row r="9253" spans="1:22" outlineLevel="4" x14ac:dyDescent="0.35">
      <c r="A9253" s="6" t="s">
        <v>566</v>
      </c>
      <c r="B9253" s="6" t="s">
        <v>567</v>
      </c>
      <c r="C9253" s="12" t="s">
        <v>9916</v>
      </c>
      <c r="D9253" s="5" t="s">
        <v>9938</v>
      </c>
      <c r="E9253" s="6" t="s">
        <v>9938</v>
      </c>
      <c r="F9253" s="1" t="s">
        <v>573</v>
      </c>
      <c r="G9253" s="15" t="s">
        <v>4</v>
      </c>
      <c r="H9253" s="1" t="s">
        <v>9959</v>
      </c>
      <c r="I9253" s="2" t="s">
        <v>9960</v>
      </c>
      <c r="J9253" s="6" t="s">
        <v>4</v>
      </c>
      <c r="K9253" s="6" t="s">
        <v>4</v>
      </c>
      <c r="L9253" s="6" t="s">
        <v>4</v>
      </c>
      <c r="M9253" s="6" t="s">
        <v>5</v>
      </c>
      <c r="N9253" s="6" t="s">
        <v>9963</v>
      </c>
      <c r="O9253" s="16">
        <v>44967</v>
      </c>
      <c r="P9253" s="6" t="s">
        <v>7</v>
      </c>
      <c r="Q9253" s="18">
        <v>4771.6400000000003</v>
      </c>
      <c r="R9253" s="18">
        <v>4771.6400000000003</v>
      </c>
      <c r="S9253" s="18">
        <v>0</v>
      </c>
      <c r="T9253" s="18">
        <v>0</v>
      </c>
      <c r="U9253" s="10">
        <f t="shared" si="290"/>
        <v>0</v>
      </c>
      <c r="V9253" s="20">
        <f t="shared" si="291"/>
        <v>0</v>
      </c>
    </row>
    <row r="9254" spans="1:22" outlineLevel="4" x14ac:dyDescent="0.35">
      <c r="A9254" s="6" t="s">
        <v>566</v>
      </c>
      <c r="B9254" s="6" t="s">
        <v>567</v>
      </c>
      <c r="C9254" s="12" t="s">
        <v>9916</v>
      </c>
      <c r="D9254" s="5" t="s">
        <v>9938</v>
      </c>
      <c r="E9254" s="6" t="s">
        <v>9938</v>
      </c>
      <c r="F9254" s="1" t="s">
        <v>573</v>
      </c>
      <c r="G9254" s="15" t="s">
        <v>4</v>
      </c>
      <c r="H9254" s="1" t="s">
        <v>9959</v>
      </c>
      <c r="I9254" s="2" t="s">
        <v>9960</v>
      </c>
      <c r="J9254" s="6" t="s">
        <v>4</v>
      </c>
      <c r="K9254" s="6" t="s">
        <v>4</v>
      </c>
      <c r="L9254" s="6" t="s">
        <v>4</v>
      </c>
      <c r="M9254" s="6" t="s">
        <v>5</v>
      </c>
      <c r="N9254" s="6" t="s">
        <v>9964</v>
      </c>
      <c r="O9254" s="16">
        <v>44973</v>
      </c>
      <c r="P9254" s="6" t="s">
        <v>7</v>
      </c>
      <c r="Q9254" s="18">
        <v>5370.64</v>
      </c>
      <c r="R9254" s="18">
        <v>5370.64</v>
      </c>
      <c r="S9254" s="18">
        <v>0</v>
      </c>
      <c r="T9254" s="18">
        <v>0</v>
      </c>
      <c r="U9254" s="10">
        <f t="shared" si="290"/>
        <v>0</v>
      </c>
      <c r="V9254" s="20">
        <f t="shared" si="291"/>
        <v>0</v>
      </c>
    </row>
    <row r="9255" spans="1:22" outlineLevel="4" x14ac:dyDescent="0.35">
      <c r="A9255" s="6" t="s">
        <v>566</v>
      </c>
      <c r="B9255" s="6" t="s">
        <v>567</v>
      </c>
      <c r="C9255" s="12" t="s">
        <v>9916</v>
      </c>
      <c r="D9255" s="5" t="s">
        <v>9938</v>
      </c>
      <c r="E9255" s="6" t="s">
        <v>9938</v>
      </c>
      <c r="F9255" s="1" t="s">
        <v>573</v>
      </c>
      <c r="G9255" s="15" t="s">
        <v>4</v>
      </c>
      <c r="H9255" s="1" t="s">
        <v>9959</v>
      </c>
      <c r="I9255" s="2" t="s">
        <v>9960</v>
      </c>
      <c r="J9255" s="6" t="s">
        <v>4</v>
      </c>
      <c r="K9255" s="6" t="s">
        <v>4</v>
      </c>
      <c r="L9255" s="6" t="s">
        <v>4</v>
      </c>
      <c r="M9255" s="6" t="s">
        <v>5</v>
      </c>
      <c r="N9255" s="6" t="s">
        <v>9965</v>
      </c>
      <c r="O9255" s="16">
        <v>44993</v>
      </c>
      <c r="P9255" s="6" t="s">
        <v>7</v>
      </c>
      <c r="Q9255" s="18">
        <v>5162.62</v>
      </c>
      <c r="R9255" s="18">
        <v>5162.62</v>
      </c>
      <c r="S9255" s="18">
        <v>0</v>
      </c>
      <c r="T9255" s="18">
        <v>0</v>
      </c>
      <c r="U9255" s="10">
        <f t="shared" si="290"/>
        <v>0</v>
      </c>
      <c r="V9255" s="20">
        <f t="shared" si="291"/>
        <v>0</v>
      </c>
    </row>
    <row r="9256" spans="1:22" outlineLevel="4" x14ac:dyDescent="0.35">
      <c r="A9256" s="6" t="s">
        <v>566</v>
      </c>
      <c r="B9256" s="6" t="s">
        <v>567</v>
      </c>
      <c r="C9256" s="12" t="s">
        <v>9916</v>
      </c>
      <c r="D9256" s="5" t="s">
        <v>9938</v>
      </c>
      <c r="E9256" s="6" t="s">
        <v>9938</v>
      </c>
      <c r="F9256" s="1" t="s">
        <v>573</v>
      </c>
      <c r="G9256" s="15" t="s">
        <v>4</v>
      </c>
      <c r="H9256" s="1" t="s">
        <v>9959</v>
      </c>
      <c r="I9256" s="2" t="s">
        <v>9960</v>
      </c>
      <c r="J9256" s="6" t="s">
        <v>4</v>
      </c>
      <c r="K9256" s="6" t="s">
        <v>4</v>
      </c>
      <c r="L9256" s="6" t="s">
        <v>4</v>
      </c>
      <c r="M9256" s="6" t="s">
        <v>5</v>
      </c>
      <c r="N9256" s="6" t="s">
        <v>9966</v>
      </c>
      <c r="O9256" s="16">
        <v>45022</v>
      </c>
      <c r="P9256" s="6" t="s">
        <v>7</v>
      </c>
      <c r="Q9256" s="18">
        <v>4982.6099999999997</v>
      </c>
      <c r="R9256" s="18">
        <v>4982.6099999999997</v>
      </c>
      <c r="S9256" s="18">
        <v>0</v>
      </c>
      <c r="T9256" s="18">
        <v>0</v>
      </c>
      <c r="U9256" s="10">
        <f t="shared" si="290"/>
        <v>0</v>
      </c>
      <c r="V9256" s="20">
        <f t="shared" si="291"/>
        <v>0</v>
      </c>
    </row>
    <row r="9257" spans="1:22" outlineLevel="4" x14ac:dyDescent="0.35">
      <c r="A9257" s="6" t="s">
        <v>566</v>
      </c>
      <c r="B9257" s="6" t="s">
        <v>567</v>
      </c>
      <c r="C9257" s="12" t="s">
        <v>9916</v>
      </c>
      <c r="D9257" s="5" t="s">
        <v>9938</v>
      </c>
      <c r="E9257" s="6" t="s">
        <v>9938</v>
      </c>
      <c r="F9257" s="1" t="s">
        <v>573</v>
      </c>
      <c r="G9257" s="15" t="s">
        <v>4</v>
      </c>
      <c r="H9257" s="1" t="s">
        <v>9959</v>
      </c>
      <c r="I9257" s="2" t="s">
        <v>9960</v>
      </c>
      <c r="J9257" s="6" t="s">
        <v>4</v>
      </c>
      <c r="K9257" s="6" t="s">
        <v>4</v>
      </c>
      <c r="L9257" s="6" t="s">
        <v>4</v>
      </c>
      <c r="M9257" s="6" t="s">
        <v>5</v>
      </c>
      <c r="N9257" s="6" t="s">
        <v>9967</v>
      </c>
      <c r="O9257" s="16">
        <v>45043</v>
      </c>
      <c r="P9257" s="6" t="s">
        <v>7</v>
      </c>
      <c r="Q9257" s="18">
        <v>4538.8500000000004</v>
      </c>
      <c r="R9257" s="18">
        <v>4538.8500000000004</v>
      </c>
      <c r="S9257" s="18">
        <v>0</v>
      </c>
      <c r="T9257" s="18">
        <v>0</v>
      </c>
      <c r="U9257" s="10">
        <f t="shared" si="290"/>
        <v>0</v>
      </c>
      <c r="V9257" s="20">
        <f t="shared" si="291"/>
        <v>0</v>
      </c>
    </row>
    <row r="9258" spans="1:22" outlineLevel="4" x14ac:dyDescent="0.35">
      <c r="A9258" s="6" t="s">
        <v>566</v>
      </c>
      <c r="B9258" s="6" t="s">
        <v>567</v>
      </c>
      <c r="C9258" s="12" t="s">
        <v>9916</v>
      </c>
      <c r="D9258" s="5" t="s">
        <v>9938</v>
      </c>
      <c r="E9258" s="6" t="s">
        <v>9938</v>
      </c>
      <c r="F9258" s="1" t="s">
        <v>573</v>
      </c>
      <c r="G9258" s="15" t="s">
        <v>4</v>
      </c>
      <c r="H9258" s="1" t="s">
        <v>9959</v>
      </c>
      <c r="I9258" s="2" t="s">
        <v>9960</v>
      </c>
      <c r="J9258" s="6" t="s">
        <v>4</v>
      </c>
      <c r="K9258" s="6" t="s">
        <v>4</v>
      </c>
      <c r="L9258" s="6" t="s">
        <v>4</v>
      </c>
      <c r="M9258" s="6" t="s">
        <v>5</v>
      </c>
      <c r="N9258" s="6" t="s">
        <v>9968</v>
      </c>
      <c r="O9258" s="16">
        <v>45071</v>
      </c>
      <c r="P9258" s="6" t="s">
        <v>7</v>
      </c>
      <c r="Q9258" s="18">
        <v>5404.71</v>
      </c>
      <c r="R9258" s="18">
        <v>5404.71</v>
      </c>
      <c r="S9258" s="18">
        <v>0</v>
      </c>
      <c r="T9258" s="18">
        <v>0</v>
      </c>
      <c r="U9258" s="10">
        <f t="shared" si="290"/>
        <v>0</v>
      </c>
      <c r="V9258" s="20">
        <f t="shared" si="291"/>
        <v>0</v>
      </c>
    </row>
    <row r="9259" spans="1:22" outlineLevel="4" x14ac:dyDescent="0.35">
      <c r="A9259" s="6" t="s">
        <v>566</v>
      </c>
      <c r="B9259" s="6" t="s">
        <v>567</v>
      </c>
      <c r="C9259" s="12" t="s">
        <v>9916</v>
      </c>
      <c r="D9259" s="5" t="s">
        <v>9938</v>
      </c>
      <c r="E9259" s="6" t="s">
        <v>9938</v>
      </c>
      <c r="F9259" s="1" t="s">
        <v>573</v>
      </c>
      <c r="G9259" s="15" t="s">
        <v>4</v>
      </c>
      <c r="H9259" s="1" t="s">
        <v>9959</v>
      </c>
      <c r="I9259" s="2" t="s">
        <v>9960</v>
      </c>
      <c r="J9259" s="6" t="s">
        <v>4</v>
      </c>
      <c r="K9259" s="6" t="s">
        <v>4</v>
      </c>
      <c r="L9259" s="6" t="s">
        <v>4</v>
      </c>
      <c r="M9259" s="6" t="s">
        <v>5</v>
      </c>
      <c r="N9259" s="6" t="s">
        <v>9969</v>
      </c>
      <c r="O9259" s="16">
        <v>45097</v>
      </c>
      <c r="P9259" s="6" t="s">
        <v>7</v>
      </c>
      <c r="Q9259" s="18">
        <v>5495.65</v>
      </c>
      <c r="R9259" s="18">
        <v>5495.65</v>
      </c>
      <c r="S9259" s="18">
        <v>0</v>
      </c>
      <c r="T9259" s="18">
        <v>0</v>
      </c>
      <c r="U9259" s="10">
        <f t="shared" si="290"/>
        <v>0</v>
      </c>
      <c r="V9259" s="20">
        <f t="shared" si="291"/>
        <v>0</v>
      </c>
    </row>
    <row r="9260" spans="1:22" outlineLevel="3" x14ac:dyDescent="0.35">
      <c r="H9260" s="14" t="s">
        <v>12795</v>
      </c>
      <c r="O9260" s="16"/>
      <c r="Q9260" s="18">
        <f>SUBTOTAL(9,Q9251:Q9259)</f>
        <v>45497.55</v>
      </c>
      <c r="R9260" s="18">
        <f>SUBTOTAL(9,R9251:R9259)</f>
        <v>45497.55</v>
      </c>
      <c r="S9260" s="18">
        <f>SUBTOTAL(9,S9251:S9259)</f>
        <v>0</v>
      </c>
      <c r="T9260" s="18">
        <f>SUBTOTAL(9,T9251:T9259)</f>
        <v>0</v>
      </c>
      <c r="U9260" s="10">
        <f t="shared" si="290"/>
        <v>0</v>
      </c>
      <c r="V9260" s="20">
        <f t="shared" si="291"/>
        <v>0</v>
      </c>
    </row>
    <row r="9261" spans="1:22" ht="29" outlineLevel="4" x14ac:dyDescent="0.35">
      <c r="A9261" s="6" t="s">
        <v>110</v>
      </c>
      <c r="B9261" s="6" t="s">
        <v>111</v>
      </c>
      <c r="C9261" s="12" t="s">
        <v>9916</v>
      </c>
      <c r="D9261" s="5" t="s">
        <v>9917</v>
      </c>
      <c r="E9261" s="6" t="s">
        <v>9917</v>
      </c>
      <c r="F9261" s="1" t="s">
        <v>130</v>
      </c>
      <c r="G9261" s="15" t="s">
        <v>4</v>
      </c>
      <c r="H9261" s="1" t="s">
        <v>9971</v>
      </c>
      <c r="I9261" s="2" t="s">
        <v>9972</v>
      </c>
      <c r="J9261" s="6" t="s">
        <v>4</v>
      </c>
      <c r="K9261" s="6" t="s">
        <v>4</v>
      </c>
      <c r="L9261" s="6" t="s">
        <v>4</v>
      </c>
      <c r="M9261" s="6" t="s">
        <v>5</v>
      </c>
      <c r="N9261" s="6" t="s">
        <v>9970</v>
      </c>
      <c r="O9261" s="16">
        <v>45061</v>
      </c>
      <c r="P9261" s="6" t="s">
        <v>7</v>
      </c>
      <c r="Q9261" s="18">
        <v>21012</v>
      </c>
      <c r="R9261" s="18">
        <v>21012</v>
      </c>
      <c r="S9261" s="18">
        <v>0</v>
      </c>
      <c r="T9261" s="18">
        <v>0</v>
      </c>
      <c r="U9261" s="10">
        <f t="shared" si="290"/>
        <v>0</v>
      </c>
      <c r="V9261" s="20">
        <f t="shared" si="291"/>
        <v>0</v>
      </c>
    </row>
    <row r="9262" spans="1:22" outlineLevel="3" x14ac:dyDescent="0.35">
      <c r="H9262" s="14" t="s">
        <v>12796</v>
      </c>
      <c r="O9262" s="16"/>
      <c r="Q9262" s="18">
        <f>SUBTOTAL(9,Q9261:Q9261)</f>
        <v>21012</v>
      </c>
      <c r="R9262" s="18">
        <f>SUBTOTAL(9,R9261:R9261)</f>
        <v>21012</v>
      </c>
      <c r="S9262" s="18">
        <f>SUBTOTAL(9,S9261:S9261)</f>
        <v>0</v>
      </c>
      <c r="T9262" s="18">
        <f>SUBTOTAL(9,T9261:T9261)</f>
        <v>0</v>
      </c>
      <c r="U9262" s="10">
        <f t="shared" si="290"/>
        <v>0</v>
      </c>
      <c r="V9262" s="20">
        <f t="shared" si="291"/>
        <v>0</v>
      </c>
    </row>
    <row r="9263" spans="1:22" outlineLevel="4" x14ac:dyDescent="0.35">
      <c r="A9263" s="6" t="s">
        <v>110</v>
      </c>
      <c r="B9263" s="6" t="s">
        <v>111</v>
      </c>
      <c r="C9263" s="12" t="s">
        <v>9916</v>
      </c>
      <c r="D9263" s="5" t="s">
        <v>9917</v>
      </c>
      <c r="E9263" s="6" t="s">
        <v>9917</v>
      </c>
      <c r="F9263" s="1" t="s">
        <v>4</v>
      </c>
      <c r="G9263" s="15" t="s">
        <v>114</v>
      </c>
      <c r="H9263" s="1" t="s">
        <v>116</v>
      </c>
      <c r="I9263" s="2" t="s">
        <v>12902</v>
      </c>
      <c r="J9263" s="6" t="s">
        <v>4</v>
      </c>
      <c r="K9263" s="6" t="s">
        <v>4</v>
      </c>
      <c r="L9263" s="6" t="s">
        <v>4</v>
      </c>
      <c r="M9263" s="6" t="s">
        <v>5</v>
      </c>
      <c r="N9263" s="6" t="s">
        <v>9973</v>
      </c>
      <c r="O9263" s="16">
        <v>44869</v>
      </c>
      <c r="P9263" s="6" t="s">
        <v>7</v>
      </c>
      <c r="Q9263" s="18">
        <v>103194</v>
      </c>
      <c r="R9263" s="18">
        <v>0</v>
      </c>
      <c r="S9263" s="18">
        <v>103194</v>
      </c>
      <c r="T9263" s="18">
        <v>0</v>
      </c>
      <c r="U9263" s="10">
        <f t="shared" si="290"/>
        <v>0</v>
      </c>
      <c r="V9263" s="20">
        <f t="shared" si="291"/>
        <v>0</v>
      </c>
    </row>
    <row r="9264" spans="1:22" outlineLevel="4" x14ac:dyDescent="0.35">
      <c r="A9264" s="6" t="s">
        <v>110</v>
      </c>
      <c r="B9264" s="6" t="s">
        <v>111</v>
      </c>
      <c r="C9264" s="12" t="s">
        <v>9916</v>
      </c>
      <c r="D9264" s="5" t="s">
        <v>9917</v>
      </c>
      <c r="E9264" s="6" t="s">
        <v>9917</v>
      </c>
      <c r="F9264" s="1" t="s">
        <v>4</v>
      </c>
      <c r="G9264" s="15" t="s">
        <v>114</v>
      </c>
      <c r="H9264" s="1" t="s">
        <v>116</v>
      </c>
      <c r="I9264" s="2" t="s">
        <v>12902</v>
      </c>
      <c r="J9264" s="6" t="s">
        <v>4</v>
      </c>
      <c r="K9264" s="6" t="s">
        <v>4</v>
      </c>
      <c r="L9264" s="6" t="s">
        <v>4</v>
      </c>
      <c r="M9264" s="6" t="s">
        <v>5</v>
      </c>
      <c r="N9264" s="6" t="s">
        <v>9974</v>
      </c>
      <c r="O9264" s="16">
        <v>44945</v>
      </c>
      <c r="P9264" s="6" t="s">
        <v>7</v>
      </c>
      <c r="Q9264" s="18">
        <v>20042</v>
      </c>
      <c r="R9264" s="18">
        <v>0</v>
      </c>
      <c r="S9264" s="18">
        <v>20042</v>
      </c>
      <c r="T9264" s="18">
        <v>0</v>
      </c>
      <c r="U9264" s="10">
        <f t="shared" si="290"/>
        <v>0</v>
      </c>
      <c r="V9264" s="20">
        <f t="shared" si="291"/>
        <v>0</v>
      </c>
    </row>
    <row r="9265" spans="1:22" outlineLevel="3" x14ac:dyDescent="0.35">
      <c r="H9265" s="14" t="s">
        <v>11348</v>
      </c>
      <c r="O9265" s="16"/>
      <c r="Q9265" s="18">
        <f>SUBTOTAL(9,Q9263:Q9264)</f>
        <v>123236</v>
      </c>
      <c r="R9265" s="18">
        <f>SUBTOTAL(9,R9263:R9264)</f>
        <v>0</v>
      </c>
      <c r="S9265" s="18">
        <f>SUBTOTAL(9,S9263:S9264)</f>
        <v>123236</v>
      </c>
      <c r="T9265" s="18">
        <f>SUBTOTAL(9,T9263:T9264)</f>
        <v>0</v>
      </c>
      <c r="U9265" s="10">
        <f t="shared" si="290"/>
        <v>0</v>
      </c>
      <c r="V9265" s="20">
        <f t="shared" si="291"/>
        <v>0</v>
      </c>
    </row>
    <row r="9266" spans="1:22" outlineLevel="4" x14ac:dyDescent="0.35">
      <c r="A9266" s="6" t="s">
        <v>110</v>
      </c>
      <c r="B9266" s="6" t="s">
        <v>111</v>
      </c>
      <c r="C9266" s="12" t="s">
        <v>9916</v>
      </c>
      <c r="D9266" s="5" t="s">
        <v>9917</v>
      </c>
      <c r="E9266" s="6" t="s">
        <v>9917</v>
      </c>
      <c r="F9266" s="1" t="s">
        <v>4</v>
      </c>
      <c r="G9266" s="15" t="s">
        <v>114</v>
      </c>
      <c r="H9266" s="1" t="s">
        <v>119</v>
      </c>
      <c r="I9266" s="2" t="s">
        <v>12903</v>
      </c>
      <c r="J9266" s="6" t="s">
        <v>4</v>
      </c>
      <c r="K9266" s="6" t="s">
        <v>4</v>
      </c>
      <c r="L9266" s="6" t="s">
        <v>4</v>
      </c>
      <c r="M9266" s="6" t="s">
        <v>5</v>
      </c>
      <c r="N9266" s="6" t="s">
        <v>9973</v>
      </c>
      <c r="O9266" s="16">
        <v>44869</v>
      </c>
      <c r="P9266" s="6" t="s">
        <v>7</v>
      </c>
      <c r="Q9266" s="18">
        <v>46966</v>
      </c>
      <c r="R9266" s="18">
        <v>0</v>
      </c>
      <c r="S9266" s="18">
        <v>46966</v>
      </c>
      <c r="T9266" s="18">
        <v>0</v>
      </c>
      <c r="U9266" s="10">
        <f t="shared" si="290"/>
        <v>0</v>
      </c>
      <c r="V9266" s="20">
        <f t="shared" si="291"/>
        <v>0</v>
      </c>
    </row>
    <row r="9267" spans="1:22" outlineLevel="4" x14ac:dyDescent="0.35">
      <c r="A9267" s="6" t="s">
        <v>110</v>
      </c>
      <c r="B9267" s="6" t="s">
        <v>111</v>
      </c>
      <c r="C9267" s="12" t="s">
        <v>9916</v>
      </c>
      <c r="D9267" s="5" t="s">
        <v>9917</v>
      </c>
      <c r="E9267" s="6" t="s">
        <v>9917</v>
      </c>
      <c r="F9267" s="1" t="s">
        <v>4</v>
      </c>
      <c r="G9267" s="15" t="s">
        <v>114</v>
      </c>
      <c r="H9267" s="1" t="s">
        <v>119</v>
      </c>
      <c r="I9267" s="2" t="s">
        <v>12903</v>
      </c>
      <c r="J9267" s="6" t="s">
        <v>4</v>
      </c>
      <c r="K9267" s="6" t="s">
        <v>4</v>
      </c>
      <c r="L9267" s="6" t="s">
        <v>4</v>
      </c>
      <c r="M9267" s="6" t="s">
        <v>5</v>
      </c>
      <c r="N9267" s="6" t="s">
        <v>9974</v>
      </c>
      <c r="O9267" s="16">
        <v>44945</v>
      </c>
      <c r="P9267" s="6" t="s">
        <v>7</v>
      </c>
      <c r="Q9267" s="18">
        <v>9124</v>
      </c>
      <c r="R9267" s="18">
        <v>0</v>
      </c>
      <c r="S9267" s="18">
        <v>9124</v>
      </c>
      <c r="T9267" s="18">
        <v>0</v>
      </c>
      <c r="U9267" s="10">
        <f t="shared" si="290"/>
        <v>0</v>
      </c>
      <c r="V9267" s="20">
        <f t="shared" si="291"/>
        <v>0</v>
      </c>
    </row>
    <row r="9268" spans="1:22" outlineLevel="3" x14ac:dyDescent="0.35">
      <c r="H9268" s="14" t="s">
        <v>11349</v>
      </c>
      <c r="O9268" s="16"/>
      <c r="Q9268" s="18">
        <f>SUBTOTAL(9,Q9266:Q9267)</f>
        <v>56090</v>
      </c>
      <c r="R9268" s="18">
        <f>SUBTOTAL(9,R9266:R9267)</f>
        <v>0</v>
      </c>
      <c r="S9268" s="18">
        <f>SUBTOTAL(9,S9266:S9267)</f>
        <v>56090</v>
      </c>
      <c r="T9268" s="18">
        <f>SUBTOTAL(9,T9266:T9267)</f>
        <v>0</v>
      </c>
      <c r="U9268" s="10">
        <f t="shared" si="290"/>
        <v>0</v>
      </c>
      <c r="V9268" s="20">
        <f t="shared" si="291"/>
        <v>0</v>
      </c>
    </row>
    <row r="9269" spans="1:22" outlineLevel="4" x14ac:dyDescent="0.35">
      <c r="A9269" s="6" t="s">
        <v>110</v>
      </c>
      <c r="B9269" s="6" t="s">
        <v>111</v>
      </c>
      <c r="C9269" s="12" t="s">
        <v>9916</v>
      </c>
      <c r="D9269" s="5" t="s">
        <v>9917</v>
      </c>
      <c r="E9269" s="6" t="s">
        <v>9917</v>
      </c>
      <c r="F9269" s="1" t="s">
        <v>4</v>
      </c>
      <c r="G9269" s="15" t="s">
        <v>114</v>
      </c>
      <c r="H9269" s="1" t="s">
        <v>121</v>
      </c>
      <c r="I9269" s="2" t="s">
        <v>12901</v>
      </c>
      <c r="J9269" s="6" t="s">
        <v>4</v>
      </c>
      <c r="K9269" s="6" t="s">
        <v>4</v>
      </c>
      <c r="L9269" s="6" t="s">
        <v>4</v>
      </c>
      <c r="M9269" s="6" t="s">
        <v>5</v>
      </c>
      <c r="N9269" s="6" t="s">
        <v>9973</v>
      </c>
      <c r="O9269" s="16">
        <v>44869</v>
      </c>
      <c r="P9269" s="6" t="s">
        <v>7</v>
      </c>
      <c r="Q9269" s="18">
        <v>89659</v>
      </c>
      <c r="R9269" s="18">
        <v>0</v>
      </c>
      <c r="S9269" s="18">
        <v>89659</v>
      </c>
      <c r="T9269" s="18">
        <v>0</v>
      </c>
      <c r="U9269" s="10">
        <f t="shared" si="290"/>
        <v>0</v>
      </c>
      <c r="V9269" s="20">
        <f t="shared" si="291"/>
        <v>0</v>
      </c>
    </row>
    <row r="9270" spans="1:22" outlineLevel="4" x14ac:dyDescent="0.35">
      <c r="A9270" s="6" t="s">
        <v>110</v>
      </c>
      <c r="B9270" s="6" t="s">
        <v>111</v>
      </c>
      <c r="C9270" s="12" t="s">
        <v>9916</v>
      </c>
      <c r="D9270" s="5" t="s">
        <v>9917</v>
      </c>
      <c r="E9270" s="6" t="s">
        <v>9917</v>
      </c>
      <c r="F9270" s="1" t="s">
        <v>4</v>
      </c>
      <c r="G9270" s="15" t="s">
        <v>114</v>
      </c>
      <c r="H9270" s="1" t="s">
        <v>121</v>
      </c>
      <c r="I9270" s="2" t="s">
        <v>12901</v>
      </c>
      <c r="J9270" s="6" t="s">
        <v>4</v>
      </c>
      <c r="K9270" s="6" t="s">
        <v>4</v>
      </c>
      <c r="L9270" s="6" t="s">
        <v>4</v>
      </c>
      <c r="M9270" s="6" t="s">
        <v>5</v>
      </c>
      <c r="N9270" s="6" t="s">
        <v>9974</v>
      </c>
      <c r="O9270" s="16">
        <v>44945</v>
      </c>
      <c r="P9270" s="6" t="s">
        <v>7</v>
      </c>
      <c r="Q9270" s="18">
        <v>17412</v>
      </c>
      <c r="R9270" s="18">
        <v>0</v>
      </c>
      <c r="S9270" s="18">
        <v>17412</v>
      </c>
      <c r="T9270" s="18">
        <v>0</v>
      </c>
      <c r="U9270" s="10">
        <f t="shared" si="290"/>
        <v>0</v>
      </c>
      <c r="V9270" s="20">
        <f t="shared" si="291"/>
        <v>0</v>
      </c>
    </row>
    <row r="9271" spans="1:22" outlineLevel="3" x14ac:dyDescent="0.35">
      <c r="H9271" s="14" t="s">
        <v>11350</v>
      </c>
      <c r="O9271" s="16"/>
      <c r="Q9271" s="18">
        <f>SUBTOTAL(9,Q9269:Q9270)</f>
        <v>107071</v>
      </c>
      <c r="R9271" s="18">
        <f>SUBTOTAL(9,R9269:R9270)</f>
        <v>0</v>
      </c>
      <c r="S9271" s="18">
        <f>SUBTOTAL(9,S9269:S9270)</f>
        <v>107071</v>
      </c>
      <c r="T9271" s="18">
        <f>SUBTOTAL(9,T9269:T9270)</f>
        <v>0</v>
      </c>
      <c r="U9271" s="10">
        <f t="shared" si="290"/>
        <v>0</v>
      </c>
      <c r="V9271" s="20">
        <f t="shared" si="291"/>
        <v>0</v>
      </c>
    </row>
    <row r="9272" spans="1:22" outlineLevel="2" x14ac:dyDescent="0.35">
      <c r="C9272" s="13" t="s">
        <v>11290</v>
      </c>
      <c r="O9272" s="16"/>
      <c r="Q9272" s="18">
        <f>SUBTOTAL(9,Q9218:Q9270)</f>
        <v>1235258.1500000001</v>
      </c>
      <c r="R9272" s="18">
        <f>SUBTOTAL(9,R9218:R9270)</f>
        <v>932913.06000000017</v>
      </c>
      <c r="S9272" s="18">
        <f>SUBTOTAL(9,S9218:S9270)</f>
        <v>302345.08999999997</v>
      </c>
      <c r="T9272" s="18">
        <f>SUBTOTAL(9,T9218:T9270)</f>
        <v>0</v>
      </c>
      <c r="U9272" s="10">
        <f t="shared" si="290"/>
        <v>0</v>
      </c>
      <c r="V9272" s="20">
        <f t="shared" si="291"/>
        <v>0</v>
      </c>
    </row>
    <row r="9273" spans="1:22" ht="29" outlineLevel="4" x14ac:dyDescent="0.35">
      <c r="A9273" s="6" t="s">
        <v>743</v>
      </c>
      <c r="B9273" s="6" t="s">
        <v>744</v>
      </c>
      <c r="C9273" s="12" t="s">
        <v>9975</v>
      </c>
      <c r="D9273" s="5" t="s">
        <v>9976</v>
      </c>
      <c r="E9273" s="6" t="s">
        <v>9976</v>
      </c>
      <c r="F9273" s="1" t="s">
        <v>4</v>
      </c>
      <c r="G9273" s="15" t="s">
        <v>1372</v>
      </c>
      <c r="H9273" s="1" t="s">
        <v>9979</v>
      </c>
      <c r="I9273" s="2" t="s">
        <v>9980</v>
      </c>
      <c r="J9273" s="6" t="s">
        <v>9977</v>
      </c>
      <c r="K9273" s="6" t="s">
        <v>4</v>
      </c>
      <c r="L9273" s="6" t="s">
        <v>4</v>
      </c>
      <c r="M9273" s="6" t="s">
        <v>5</v>
      </c>
      <c r="N9273" s="6" t="s">
        <v>9978</v>
      </c>
      <c r="O9273" s="16">
        <v>45019</v>
      </c>
      <c r="P9273" s="6" t="s">
        <v>7</v>
      </c>
      <c r="Q9273" s="18">
        <v>36084</v>
      </c>
      <c r="R9273" s="18">
        <v>0</v>
      </c>
      <c r="S9273" s="18">
        <v>36084</v>
      </c>
      <c r="T9273" s="18">
        <v>0</v>
      </c>
      <c r="U9273" s="10">
        <f t="shared" si="290"/>
        <v>0</v>
      </c>
      <c r="V9273" s="20">
        <f t="shared" si="291"/>
        <v>0</v>
      </c>
    </row>
    <row r="9274" spans="1:22" outlineLevel="3" x14ac:dyDescent="0.35">
      <c r="H9274" s="14" t="s">
        <v>12797</v>
      </c>
      <c r="O9274" s="16"/>
      <c r="Q9274" s="18">
        <f>SUBTOTAL(9,Q9273:Q9273)</f>
        <v>36084</v>
      </c>
      <c r="R9274" s="18">
        <f>SUBTOTAL(9,R9273:R9273)</f>
        <v>0</v>
      </c>
      <c r="S9274" s="18">
        <f>SUBTOTAL(9,S9273:S9273)</f>
        <v>36084</v>
      </c>
      <c r="T9274" s="18">
        <f>SUBTOTAL(9,T9273:T9273)</f>
        <v>0</v>
      </c>
      <c r="U9274" s="10">
        <f t="shared" si="290"/>
        <v>0</v>
      </c>
      <c r="V9274" s="20">
        <f t="shared" si="291"/>
        <v>0</v>
      </c>
    </row>
    <row r="9275" spans="1:22" outlineLevel="2" x14ac:dyDescent="0.35">
      <c r="C9275" s="13" t="s">
        <v>11291</v>
      </c>
      <c r="O9275" s="16"/>
      <c r="Q9275" s="18">
        <f>SUBTOTAL(9,Q9273:Q9273)</f>
        <v>36084</v>
      </c>
      <c r="R9275" s="18">
        <f>SUBTOTAL(9,R9273:R9273)</f>
        <v>0</v>
      </c>
      <c r="S9275" s="18">
        <f>SUBTOTAL(9,S9273:S9273)</f>
        <v>36084</v>
      </c>
      <c r="T9275" s="18">
        <f>SUBTOTAL(9,T9273:T9273)</f>
        <v>0</v>
      </c>
      <c r="U9275" s="10">
        <f t="shared" si="290"/>
        <v>0</v>
      </c>
      <c r="V9275" s="20">
        <f t="shared" si="291"/>
        <v>0</v>
      </c>
    </row>
    <row r="9276" spans="1:22" ht="29" outlineLevel="4" x14ac:dyDescent="0.35">
      <c r="A9276" s="6" t="s">
        <v>566</v>
      </c>
      <c r="B9276" s="6" t="s">
        <v>567</v>
      </c>
      <c r="C9276" s="12" t="s">
        <v>13003</v>
      </c>
      <c r="D9276" s="5" t="s">
        <v>9981</v>
      </c>
      <c r="E9276" s="6" t="s">
        <v>9981</v>
      </c>
      <c r="F9276" s="1" t="s">
        <v>573</v>
      </c>
      <c r="G9276" s="15" t="s">
        <v>4</v>
      </c>
      <c r="H9276" s="1" t="s">
        <v>9983</v>
      </c>
      <c r="I9276" s="2" t="s">
        <v>9984</v>
      </c>
      <c r="J9276" s="6" t="s">
        <v>4</v>
      </c>
      <c r="K9276" s="6" t="s">
        <v>4</v>
      </c>
      <c r="L9276" s="6" t="s">
        <v>4</v>
      </c>
      <c r="M9276" s="6" t="s">
        <v>5</v>
      </c>
      <c r="N9276" s="6" t="s">
        <v>9985</v>
      </c>
      <c r="O9276" s="16">
        <v>44774</v>
      </c>
      <c r="P9276" s="6" t="s">
        <v>7</v>
      </c>
      <c r="Q9276" s="18">
        <v>35953.410000000003</v>
      </c>
      <c r="R9276" s="18">
        <v>35953.410000000003</v>
      </c>
      <c r="S9276" s="18">
        <v>0</v>
      </c>
      <c r="T9276" s="18">
        <v>0</v>
      </c>
      <c r="U9276" s="10">
        <f t="shared" si="290"/>
        <v>0</v>
      </c>
      <c r="V9276" s="20">
        <f t="shared" si="291"/>
        <v>0</v>
      </c>
    </row>
    <row r="9277" spans="1:22" ht="29" outlineLevel="4" x14ac:dyDescent="0.35">
      <c r="A9277" s="6" t="s">
        <v>566</v>
      </c>
      <c r="B9277" s="6" t="s">
        <v>567</v>
      </c>
      <c r="C9277" s="12" t="s">
        <v>13003</v>
      </c>
      <c r="D9277" s="5" t="s">
        <v>9981</v>
      </c>
      <c r="E9277" s="6" t="s">
        <v>9981</v>
      </c>
      <c r="F9277" s="1" t="s">
        <v>573</v>
      </c>
      <c r="G9277" s="15" t="s">
        <v>4</v>
      </c>
      <c r="H9277" s="1" t="s">
        <v>9983</v>
      </c>
      <c r="I9277" s="2" t="s">
        <v>9984</v>
      </c>
      <c r="J9277" s="6" t="s">
        <v>4</v>
      </c>
      <c r="K9277" s="6" t="s">
        <v>4</v>
      </c>
      <c r="L9277" s="6" t="s">
        <v>4</v>
      </c>
      <c r="M9277" s="6" t="s">
        <v>5</v>
      </c>
      <c r="N9277" s="6" t="s">
        <v>9986</v>
      </c>
      <c r="O9277" s="16">
        <v>44824</v>
      </c>
      <c r="P9277" s="6" t="s">
        <v>7</v>
      </c>
      <c r="Q9277" s="18">
        <v>16050.39</v>
      </c>
      <c r="R9277" s="18">
        <v>16050.39</v>
      </c>
      <c r="S9277" s="18">
        <v>0</v>
      </c>
      <c r="T9277" s="18">
        <v>0</v>
      </c>
      <c r="U9277" s="10">
        <f t="shared" si="290"/>
        <v>0</v>
      </c>
      <c r="V9277" s="20">
        <f t="shared" si="291"/>
        <v>0</v>
      </c>
    </row>
    <row r="9278" spans="1:22" ht="29" outlineLevel="4" x14ac:dyDescent="0.35">
      <c r="A9278" s="6" t="s">
        <v>566</v>
      </c>
      <c r="B9278" s="6" t="s">
        <v>567</v>
      </c>
      <c r="C9278" s="12" t="s">
        <v>13003</v>
      </c>
      <c r="D9278" s="5" t="s">
        <v>9981</v>
      </c>
      <c r="E9278" s="6" t="s">
        <v>9981</v>
      </c>
      <c r="F9278" s="1" t="s">
        <v>573</v>
      </c>
      <c r="G9278" s="15" t="s">
        <v>4</v>
      </c>
      <c r="H9278" s="1" t="s">
        <v>9983</v>
      </c>
      <c r="I9278" s="2" t="s">
        <v>9984</v>
      </c>
      <c r="J9278" s="6" t="s">
        <v>4</v>
      </c>
      <c r="K9278" s="6" t="s">
        <v>4</v>
      </c>
      <c r="L9278" s="6" t="s">
        <v>4</v>
      </c>
      <c r="M9278" s="6" t="s">
        <v>5</v>
      </c>
      <c r="N9278" s="6" t="s">
        <v>9982</v>
      </c>
      <c r="O9278" s="16">
        <v>44881</v>
      </c>
      <c r="P9278" s="6" t="s">
        <v>7</v>
      </c>
      <c r="Q9278" s="18">
        <f>21318.34+0.5</f>
        <v>21318.84</v>
      </c>
      <c r="R9278" s="18">
        <f>21318.34+0.5</f>
        <v>21318.84</v>
      </c>
      <c r="S9278" s="18">
        <v>0</v>
      </c>
      <c r="T9278" s="18">
        <v>0</v>
      </c>
      <c r="U9278" s="10">
        <f t="shared" si="290"/>
        <v>0</v>
      </c>
      <c r="V9278" s="20">
        <f t="shared" si="291"/>
        <v>0</v>
      </c>
    </row>
    <row r="9279" spans="1:22" outlineLevel="3" x14ac:dyDescent="0.35">
      <c r="H9279" s="14" t="s">
        <v>12798</v>
      </c>
      <c r="O9279" s="16"/>
      <c r="Q9279" s="18">
        <f>SUBTOTAL(9,Q9276:Q9278)</f>
        <v>73322.64</v>
      </c>
      <c r="R9279" s="18">
        <f>SUBTOTAL(9,R9276:R9278)</f>
        <v>73322.64</v>
      </c>
      <c r="S9279" s="18">
        <f>SUBTOTAL(9,S9276:S9278)</f>
        <v>0</v>
      </c>
      <c r="T9279" s="18">
        <f>SUBTOTAL(9,T9276:T9278)</f>
        <v>0</v>
      </c>
      <c r="U9279" s="10">
        <f t="shared" si="290"/>
        <v>0</v>
      </c>
      <c r="V9279" s="20">
        <f t="shared" si="291"/>
        <v>0</v>
      </c>
    </row>
    <row r="9280" spans="1:22" ht="29" outlineLevel="4" x14ac:dyDescent="0.35">
      <c r="A9280" s="6" t="s">
        <v>566</v>
      </c>
      <c r="B9280" s="6" t="s">
        <v>567</v>
      </c>
      <c r="C9280" s="12" t="s">
        <v>13003</v>
      </c>
      <c r="D9280" s="5" t="s">
        <v>9981</v>
      </c>
      <c r="E9280" s="6" t="s">
        <v>9981</v>
      </c>
      <c r="F9280" s="1" t="s">
        <v>573</v>
      </c>
      <c r="G9280" s="15" t="s">
        <v>4</v>
      </c>
      <c r="H9280" s="1" t="s">
        <v>9988</v>
      </c>
      <c r="I9280" s="2" t="s">
        <v>9989</v>
      </c>
      <c r="J9280" s="6" t="s">
        <v>4</v>
      </c>
      <c r="K9280" s="6" t="s">
        <v>4</v>
      </c>
      <c r="L9280" s="6" t="s">
        <v>4</v>
      </c>
      <c r="M9280" s="6" t="s">
        <v>5</v>
      </c>
      <c r="N9280" s="6" t="s">
        <v>9987</v>
      </c>
      <c r="O9280" s="16">
        <v>44966</v>
      </c>
      <c r="P9280" s="6" t="s">
        <v>7</v>
      </c>
      <c r="Q9280" s="18">
        <v>22080.87</v>
      </c>
      <c r="R9280" s="18">
        <v>22080.87</v>
      </c>
      <c r="S9280" s="18">
        <v>0</v>
      </c>
      <c r="T9280" s="18">
        <v>0</v>
      </c>
      <c r="U9280" s="10">
        <f t="shared" si="290"/>
        <v>0</v>
      </c>
      <c r="V9280" s="20">
        <f t="shared" si="291"/>
        <v>0</v>
      </c>
    </row>
    <row r="9281" spans="1:22" ht="29" outlineLevel="4" x14ac:dyDescent="0.35">
      <c r="A9281" s="6" t="s">
        <v>566</v>
      </c>
      <c r="B9281" s="6" t="s">
        <v>567</v>
      </c>
      <c r="C9281" s="12" t="s">
        <v>13003</v>
      </c>
      <c r="D9281" s="5" t="s">
        <v>9981</v>
      </c>
      <c r="E9281" s="6" t="s">
        <v>9981</v>
      </c>
      <c r="F9281" s="1" t="s">
        <v>573</v>
      </c>
      <c r="G9281" s="15" t="s">
        <v>4</v>
      </c>
      <c r="H9281" s="1" t="s">
        <v>9988</v>
      </c>
      <c r="I9281" s="2" t="s">
        <v>9989</v>
      </c>
      <c r="J9281" s="6" t="s">
        <v>4</v>
      </c>
      <c r="K9281" s="6" t="s">
        <v>4</v>
      </c>
      <c r="L9281" s="6" t="s">
        <v>4</v>
      </c>
      <c r="M9281" s="6" t="s">
        <v>5</v>
      </c>
      <c r="N9281" s="6" t="s">
        <v>9990</v>
      </c>
      <c r="O9281" s="16">
        <v>45062</v>
      </c>
      <c r="P9281" s="6" t="s">
        <v>7</v>
      </c>
      <c r="Q9281" s="18">
        <v>22080.87</v>
      </c>
      <c r="R9281" s="18">
        <v>22080.87</v>
      </c>
      <c r="S9281" s="18">
        <v>0</v>
      </c>
      <c r="T9281" s="18">
        <v>0</v>
      </c>
      <c r="U9281" s="10">
        <f t="shared" si="290"/>
        <v>0</v>
      </c>
      <c r="V9281" s="20">
        <f t="shared" si="291"/>
        <v>0</v>
      </c>
    </row>
    <row r="9282" spans="1:22" outlineLevel="3" x14ac:dyDescent="0.35">
      <c r="H9282" s="14" t="s">
        <v>12799</v>
      </c>
      <c r="O9282" s="16"/>
      <c r="Q9282" s="18">
        <f>SUBTOTAL(9,Q9280:Q9281)</f>
        <v>44161.74</v>
      </c>
      <c r="R9282" s="18">
        <f>SUBTOTAL(9,R9280:R9281)</f>
        <v>44161.74</v>
      </c>
      <c r="S9282" s="18">
        <f>SUBTOTAL(9,S9280:S9281)</f>
        <v>0</v>
      </c>
      <c r="T9282" s="18">
        <f>SUBTOTAL(9,T9280:T9281)</f>
        <v>0</v>
      </c>
      <c r="U9282" s="10">
        <f t="shared" si="290"/>
        <v>0</v>
      </c>
      <c r="V9282" s="20">
        <f t="shared" si="291"/>
        <v>0</v>
      </c>
    </row>
    <row r="9283" spans="1:22" outlineLevel="2" x14ac:dyDescent="0.35">
      <c r="C9283" s="13" t="s">
        <v>11292</v>
      </c>
      <c r="O9283" s="16"/>
      <c r="Q9283" s="18">
        <f>SUBTOTAL(9,Q9276:Q9281)</f>
        <v>117484.37999999999</v>
      </c>
      <c r="R9283" s="18">
        <f>SUBTOTAL(9,R9276:R9281)</f>
        <v>117484.37999999999</v>
      </c>
      <c r="S9283" s="18">
        <f>SUBTOTAL(9,S9276:S9281)</f>
        <v>0</v>
      </c>
      <c r="T9283" s="18">
        <f>SUBTOTAL(9,T9276:T9281)</f>
        <v>0</v>
      </c>
      <c r="U9283" s="10">
        <f t="shared" ref="U9283:U9346" si="292">Q9283-R9283-S9283-T9283</f>
        <v>0</v>
      </c>
      <c r="V9283" s="20">
        <f t="shared" ref="V9283:V9346" si="293">Q9283-R9283-S9283-T9283</f>
        <v>0</v>
      </c>
    </row>
    <row r="9284" spans="1:22" ht="29" outlineLevel="4" x14ac:dyDescent="0.35">
      <c r="A9284" s="6" t="s">
        <v>743</v>
      </c>
      <c r="B9284" s="6" t="s">
        <v>744</v>
      </c>
      <c r="C9284" s="12" t="s">
        <v>9991</v>
      </c>
      <c r="D9284" s="5" t="s">
        <v>9992</v>
      </c>
      <c r="E9284" s="6" t="s">
        <v>9992</v>
      </c>
      <c r="F9284" s="1" t="s">
        <v>13034</v>
      </c>
      <c r="G9284" s="15" t="s">
        <v>4</v>
      </c>
      <c r="H9284" s="1" t="s">
        <v>9995</v>
      </c>
      <c r="I9284" s="2" t="s">
        <v>9996</v>
      </c>
      <c r="J9284" s="6" t="s">
        <v>9993</v>
      </c>
      <c r="K9284" s="6" t="s">
        <v>4</v>
      </c>
      <c r="L9284" s="6" t="s">
        <v>4</v>
      </c>
      <c r="M9284" s="6" t="s">
        <v>5</v>
      </c>
      <c r="N9284" s="6" t="s">
        <v>9994</v>
      </c>
      <c r="O9284" s="16">
        <v>44782</v>
      </c>
      <c r="P9284" s="6" t="s">
        <v>7</v>
      </c>
      <c r="Q9284" s="18">
        <v>23046.71</v>
      </c>
      <c r="R9284" s="18">
        <v>23046.71</v>
      </c>
      <c r="S9284" s="18">
        <v>0</v>
      </c>
      <c r="T9284" s="18">
        <v>0</v>
      </c>
      <c r="U9284" s="10">
        <f t="shared" si="292"/>
        <v>0</v>
      </c>
      <c r="V9284" s="20">
        <f t="shared" si="293"/>
        <v>0</v>
      </c>
    </row>
    <row r="9285" spans="1:22" ht="29" outlineLevel="4" x14ac:dyDescent="0.35">
      <c r="A9285" s="6" t="s">
        <v>743</v>
      </c>
      <c r="B9285" s="6" t="s">
        <v>744</v>
      </c>
      <c r="C9285" s="12" t="s">
        <v>9991</v>
      </c>
      <c r="D9285" s="5" t="s">
        <v>9992</v>
      </c>
      <c r="E9285" s="6" t="s">
        <v>9992</v>
      </c>
      <c r="F9285" s="1" t="s">
        <v>13034</v>
      </c>
      <c r="G9285" s="15" t="s">
        <v>4</v>
      </c>
      <c r="H9285" s="1" t="s">
        <v>9995</v>
      </c>
      <c r="I9285" s="2" t="s">
        <v>9996</v>
      </c>
      <c r="J9285" s="6" t="s">
        <v>9993</v>
      </c>
      <c r="K9285" s="6" t="s">
        <v>4</v>
      </c>
      <c r="L9285" s="6" t="s">
        <v>4</v>
      </c>
      <c r="M9285" s="6" t="s">
        <v>5</v>
      </c>
      <c r="N9285" s="6" t="s">
        <v>9997</v>
      </c>
      <c r="O9285" s="16">
        <v>44818</v>
      </c>
      <c r="P9285" s="6" t="s">
        <v>7</v>
      </c>
      <c r="Q9285" s="18">
        <v>17059.38</v>
      </c>
      <c r="R9285" s="18">
        <v>17059.38</v>
      </c>
      <c r="S9285" s="18">
        <v>0</v>
      </c>
      <c r="T9285" s="18">
        <v>0</v>
      </c>
      <c r="U9285" s="10">
        <f t="shared" si="292"/>
        <v>0</v>
      </c>
      <c r="V9285" s="20">
        <f t="shared" si="293"/>
        <v>0</v>
      </c>
    </row>
    <row r="9286" spans="1:22" ht="29" outlineLevel="4" x14ac:dyDescent="0.35">
      <c r="A9286" s="6" t="s">
        <v>743</v>
      </c>
      <c r="B9286" s="6" t="s">
        <v>744</v>
      </c>
      <c r="C9286" s="12" t="s">
        <v>9991</v>
      </c>
      <c r="D9286" s="5" t="s">
        <v>9992</v>
      </c>
      <c r="E9286" s="6" t="s">
        <v>9992</v>
      </c>
      <c r="F9286" s="1" t="s">
        <v>13034</v>
      </c>
      <c r="G9286" s="15" t="s">
        <v>4</v>
      </c>
      <c r="H9286" s="1" t="s">
        <v>9995</v>
      </c>
      <c r="I9286" s="2" t="s">
        <v>9996</v>
      </c>
      <c r="J9286" s="6" t="s">
        <v>9993</v>
      </c>
      <c r="K9286" s="6" t="s">
        <v>4</v>
      </c>
      <c r="L9286" s="6" t="s">
        <v>4</v>
      </c>
      <c r="M9286" s="6" t="s">
        <v>5</v>
      </c>
      <c r="N9286" s="6" t="s">
        <v>9998</v>
      </c>
      <c r="O9286" s="16">
        <v>44977</v>
      </c>
      <c r="P9286" s="6" t="s">
        <v>7</v>
      </c>
      <c r="Q9286" s="18">
        <v>20533.43</v>
      </c>
      <c r="R9286" s="18">
        <v>20533.43</v>
      </c>
      <c r="S9286" s="18">
        <v>0</v>
      </c>
      <c r="T9286" s="18">
        <v>0</v>
      </c>
      <c r="U9286" s="10">
        <f t="shared" si="292"/>
        <v>0</v>
      </c>
      <c r="V9286" s="20">
        <f t="shared" si="293"/>
        <v>0</v>
      </c>
    </row>
    <row r="9287" spans="1:22" ht="29" outlineLevel="4" x14ac:dyDescent="0.35">
      <c r="A9287" s="6" t="s">
        <v>743</v>
      </c>
      <c r="B9287" s="6" t="s">
        <v>744</v>
      </c>
      <c r="C9287" s="12" t="s">
        <v>9991</v>
      </c>
      <c r="D9287" s="5" t="s">
        <v>9992</v>
      </c>
      <c r="E9287" s="6" t="s">
        <v>9992</v>
      </c>
      <c r="F9287" s="1" t="s">
        <v>13034</v>
      </c>
      <c r="G9287" s="15" t="s">
        <v>4</v>
      </c>
      <c r="H9287" s="1" t="s">
        <v>9995</v>
      </c>
      <c r="I9287" s="2" t="s">
        <v>9996</v>
      </c>
      <c r="J9287" s="6" t="s">
        <v>9993</v>
      </c>
      <c r="K9287" s="6" t="s">
        <v>4</v>
      </c>
      <c r="L9287" s="6" t="s">
        <v>4</v>
      </c>
      <c r="M9287" s="6" t="s">
        <v>5</v>
      </c>
      <c r="N9287" s="6" t="s">
        <v>9999</v>
      </c>
      <c r="O9287" s="16">
        <v>44977</v>
      </c>
      <c r="P9287" s="6" t="s">
        <v>7</v>
      </c>
      <c r="Q9287" s="18">
        <v>21875.08</v>
      </c>
      <c r="R9287" s="18">
        <v>21875.08</v>
      </c>
      <c r="S9287" s="18">
        <v>0</v>
      </c>
      <c r="T9287" s="18">
        <v>0</v>
      </c>
      <c r="U9287" s="10">
        <f t="shared" si="292"/>
        <v>0</v>
      </c>
      <c r="V9287" s="20">
        <f t="shared" si="293"/>
        <v>0</v>
      </c>
    </row>
    <row r="9288" spans="1:22" outlineLevel="3" x14ac:dyDescent="0.35">
      <c r="H9288" s="14" t="s">
        <v>12800</v>
      </c>
      <c r="O9288" s="16"/>
      <c r="Q9288" s="18">
        <f>SUBTOTAL(9,Q9284:Q9287)</f>
        <v>82514.600000000006</v>
      </c>
      <c r="R9288" s="18">
        <f>SUBTOTAL(9,R9284:R9287)</f>
        <v>82514.600000000006</v>
      </c>
      <c r="S9288" s="18">
        <f>SUBTOTAL(9,S9284:S9287)</f>
        <v>0</v>
      </c>
      <c r="T9288" s="18">
        <f>SUBTOTAL(9,T9284:T9287)</f>
        <v>0</v>
      </c>
      <c r="U9288" s="10">
        <f t="shared" si="292"/>
        <v>0</v>
      </c>
      <c r="V9288" s="20">
        <f t="shared" si="293"/>
        <v>0</v>
      </c>
    </row>
    <row r="9289" spans="1:22" ht="29" outlineLevel="4" x14ac:dyDescent="0.35">
      <c r="A9289" s="6" t="s">
        <v>566</v>
      </c>
      <c r="B9289" s="6" t="s">
        <v>567</v>
      </c>
      <c r="C9289" s="12" t="s">
        <v>9991</v>
      </c>
      <c r="D9289" s="5" t="s">
        <v>9992</v>
      </c>
      <c r="E9289" s="6" t="s">
        <v>9992</v>
      </c>
      <c r="F9289" s="1" t="s">
        <v>573</v>
      </c>
      <c r="G9289" s="15" t="s">
        <v>4</v>
      </c>
      <c r="H9289" s="1" t="s">
        <v>10001</v>
      </c>
      <c r="I9289" s="2" t="s">
        <v>10002</v>
      </c>
      <c r="J9289" s="6" t="s">
        <v>4</v>
      </c>
      <c r="K9289" s="6" t="s">
        <v>4</v>
      </c>
      <c r="L9289" s="6" t="s">
        <v>4</v>
      </c>
      <c r="M9289" s="6" t="s">
        <v>5</v>
      </c>
      <c r="N9289" s="6" t="s">
        <v>10000</v>
      </c>
      <c r="O9289" s="16">
        <v>44778</v>
      </c>
      <c r="P9289" s="6" t="s">
        <v>7</v>
      </c>
      <c r="Q9289" s="18">
        <f>2827.28+0.25</f>
        <v>2827.53</v>
      </c>
      <c r="R9289" s="18">
        <f>2827.28+0.25</f>
        <v>2827.53</v>
      </c>
      <c r="S9289" s="18">
        <v>0</v>
      </c>
      <c r="T9289" s="18">
        <v>0</v>
      </c>
      <c r="U9289" s="10">
        <f t="shared" si="292"/>
        <v>0</v>
      </c>
      <c r="V9289" s="20">
        <f t="shared" si="293"/>
        <v>0</v>
      </c>
    </row>
    <row r="9290" spans="1:22" ht="29" outlineLevel="4" x14ac:dyDescent="0.35">
      <c r="A9290" s="6" t="s">
        <v>566</v>
      </c>
      <c r="B9290" s="6" t="s">
        <v>567</v>
      </c>
      <c r="C9290" s="12" t="s">
        <v>9991</v>
      </c>
      <c r="D9290" s="5" t="s">
        <v>9992</v>
      </c>
      <c r="E9290" s="6" t="s">
        <v>9992</v>
      </c>
      <c r="F9290" s="1" t="s">
        <v>573</v>
      </c>
      <c r="G9290" s="15" t="s">
        <v>4</v>
      </c>
      <c r="H9290" s="1" t="s">
        <v>10001</v>
      </c>
      <c r="I9290" s="2" t="s">
        <v>10002</v>
      </c>
      <c r="J9290" s="6" t="s">
        <v>4</v>
      </c>
      <c r="K9290" s="6" t="s">
        <v>4</v>
      </c>
      <c r="L9290" s="6" t="s">
        <v>4</v>
      </c>
      <c r="M9290" s="6" t="s">
        <v>5</v>
      </c>
      <c r="N9290" s="6" t="s">
        <v>10003</v>
      </c>
      <c r="O9290" s="16">
        <v>44874</v>
      </c>
      <c r="P9290" s="6" t="s">
        <v>7</v>
      </c>
      <c r="Q9290" s="18">
        <v>23304.400000000001</v>
      </c>
      <c r="R9290" s="18">
        <v>23304.400000000001</v>
      </c>
      <c r="S9290" s="18">
        <v>0</v>
      </c>
      <c r="T9290" s="18">
        <v>0</v>
      </c>
      <c r="U9290" s="10">
        <f t="shared" si="292"/>
        <v>0</v>
      </c>
      <c r="V9290" s="20">
        <f t="shared" si="293"/>
        <v>0</v>
      </c>
    </row>
    <row r="9291" spans="1:22" outlineLevel="3" x14ac:dyDescent="0.35">
      <c r="H9291" s="14" t="s">
        <v>12801</v>
      </c>
      <c r="O9291" s="16"/>
      <c r="Q9291" s="18">
        <f>SUBTOTAL(9,Q9289:Q9290)</f>
        <v>26131.93</v>
      </c>
      <c r="R9291" s="18">
        <f>SUBTOTAL(9,R9289:R9290)</f>
        <v>26131.93</v>
      </c>
      <c r="S9291" s="18">
        <f>SUBTOTAL(9,S9289:S9290)</f>
        <v>0</v>
      </c>
      <c r="T9291" s="18">
        <f>SUBTOTAL(9,T9289:T9290)</f>
        <v>0</v>
      </c>
      <c r="U9291" s="10">
        <f t="shared" si="292"/>
        <v>0</v>
      </c>
      <c r="V9291" s="20">
        <f t="shared" si="293"/>
        <v>0</v>
      </c>
    </row>
    <row r="9292" spans="1:22" ht="29" outlineLevel="4" x14ac:dyDescent="0.35">
      <c r="A9292" s="6" t="s">
        <v>566</v>
      </c>
      <c r="B9292" s="6" t="s">
        <v>567</v>
      </c>
      <c r="C9292" s="12" t="s">
        <v>9991</v>
      </c>
      <c r="D9292" s="5" t="s">
        <v>9992</v>
      </c>
      <c r="E9292" s="6" t="s">
        <v>9992</v>
      </c>
      <c r="F9292" s="1" t="s">
        <v>573</v>
      </c>
      <c r="G9292" s="15" t="s">
        <v>4</v>
      </c>
      <c r="H9292" s="1" t="s">
        <v>10005</v>
      </c>
      <c r="I9292" s="2" t="s">
        <v>10006</v>
      </c>
      <c r="J9292" s="6" t="s">
        <v>4</v>
      </c>
      <c r="K9292" s="6" t="s">
        <v>4</v>
      </c>
      <c r="L9292" s="6" t="s">
        <v>4</v>
      </c>
      <c r="M9292" s="6" t="s">
        <v>5</v>
      </c>
      <c r="N9292" s="6" t="s">
        <v>10004</v>
      </c>
      <c r="O9292" s="16">
        <v>44781</v>
      </c>
      <c r="P9292" s="6" t="s">
        <v>7</v>
      </c>
      <c r="Q9292" s="18">
        <v>20911.650000000001</v>
      </c>
      <c r="R9292" s="18">
        <v>20911.650000000001</v>
      </c>
      <c r="S9292" s="18">
        <v>0</v>
      </c>
      <c r="T9292" s="18">
        <v>0</v>
      </c>
      <c r="U9292" s="10">
        <f t="shared" si="292"/>
        <v>0</v>
      </c>
      <c r="V9292" s="20">
        <f t="shared" si="293"/>
        <v>0</v>
      </c>
    </row>
    <row r="9293" spans="1:22" ht="29" outlineLevel="4" x14ac:dyDescent="0.35">
      <c r="A9293" s="6" t="s">
        <v>566</v>
      </c>
      <c r="B9293" s="6" t="s">
        <v>567</v>
      </c>
      <c r="C9293" s="12" t="s">
        <v>9991</v>
      </c>
      <c r="D9293" s="5" t="s">
        <v>9992</v>
      </c>
      <c r="E9293" s="6" t="s">
        <v>9992</v>
      </c>
      <c r="F9293" s="1" t="s">
        <v>573</v>
      </c>
      <c r="G9293" s="15" t="s">
        <v>4</v>
      </c>
      <c r="H9293" s="1" t="s">
        <v>10005</v>
      </c>
      <c r="I9293" s="2" t="s">
        <v>10006</v>
      </c>
      <c r="J9293" s="6" t="s">
        <v>4</v>
      </c>
      <c r="K9293" s="6" t="s">
        <v>4</v>
      </c>
      <c r="L9293" s="6" t="s">
        <v>4</v>
      </c>
      <c r="M9293" s="6" t="s">
        <v>5</v>
      </c>
      <c r="N9293" s="6" t="s">
        <v>10007</v>
      </c>
      <c r="O9293" s="16">
        <v>44881</v>
      </c>
      <c r="P9293" s="6" t="s">
        <v>7</v>
      </c>
      <c r="Q9293" s="18">
        <v>16359.45</v>
      </c>
      <c r="R9293" s="18">
        <v>16359.45</v>
      </c>
      <c r="S9293" s="18">
        <v>0</v>
      </c>
      <c r="T9293" s="18">
        <v>0</v>
      </c>
      <c r="U9293" s="10">
        <f t="shared" si="292"/>
        <v>0</v>
      </c>
      <c r="V9293" s="20">
        <f t="shared" si="293"/>
        <v>0</v>
      </c>
    </row>
    <row r="9294" spans="1:22" outlineLevel="3" x14ac:dyDescent="0.35">
      <c r="H9294" s="14" t="s">
        <v>12802</v>
      </c>
      <c r="O9294" s="16"/>
      <c r="Q9294" s="18">
        <f>SUBTOTAL(9,Q9292:Q9293)</f>
        <v>37271.100000000006</v>
      </c>
      <c r="R9294" s="18">
        <f>SUBTOTAL(9,R9292:R9293)</f>
        <v>37271.100000000006</v>
      </c>
      <c r="S9294" s="18">
        <f>SUBTOTAL(9,S9292:S9293)</f>
        <v>0</v>
      </c>
      <c r="T9294" s="18">
        <f>SUBTOTAL(9,T9292:T9293)</f>
        <v>0</v>
      </c>
      <c r="U9294" s="10">
        <f t="shared" si="292"/>
        <v>0</v>
      </c>
      <c r="V9294" s="20">
        <f t="shared" si="293"/>
        <v>0</v>
      </c>
    </row>
    <row r="9295" spans="1:22" ht="29" outlineLevel="4" x14ac:dyDescent="0.35">
      <c r="A9295" s="6" t="s">
        <v>566</v>
      </c>
      <c r="B9295" s="6" t="s">
        <v>567</v>
      </c>
      <c r="C9295" s="12" t="s">
        <v>9991</v>
      </c>
      <c r="D9295" s="5" t="s">
        <v>9992</v>
      </c>
      <c r="E9295" s="6" t="s">
        <v>9992</v>
      </c>
      <c r="F9295" s="1" t="s">
        <v>598</v>
      </c>
      <c r="G9295" s="15" t="s">
        <v>4</v>
      </c>
      <c r="H9295" s="1" t="s">
        <v>10009</v>
      </c>
      <c r="I9295" s="2" t="s">
        <v>10010</v>
      </c>
      <c r="J9295" s="6" t="s">
        <v>4</v>
      </c>
      <c r="K9295" s="6" t="s">
        <v>4</v>
      </c>
      <c r="L9295" s="6" t="s">
        <v>4</v>
      </c>
      <c r="M9295" s="6" t="s">
        <v>5</v>
      </c>
      <c r="N9295" s="6" t="s">
        <v>10011</v>
      </c>
      <c r="O9295" s="16">
        <v>44827</v>
      </c>
      <c r="P9295" s="6" t="s">
        <v>7</v>
      </c>
      <c r="Q9295" s="18">
        <v>23435.89</v>
      </c>
      <c r="R9295" s="18">
        <v>23435.89</v>
      </c>
      <c r="S9295" s="18">
        <v>0</v>
      </c>
      <c r="T9295" s="18">
        <v>0</v>
      </c>
      <c r="U9295" s="10">
        <f t="shared" si="292"/>
        <v>0</v>
      </c>
      <c r="V9295" s="20">
        <f t="shared" si="293"/>
        <v>0</v>
      </c>
    </row>
    <row r="9296" spans="1:22" ht="29" outlineLevel="4" x14ac:dyDescent="0.35">
      <c r="A9296" s="6" t="s">
        <v>566</v>
      </c>
      <c r="B9296" s="6" t="s">
        <v>567</v>
      </c>
      <c r="C9296" s="12" t="s">
        <v>9991</v>
      </c>
      <c r="D9296" s="5" t="s">
        <v>9992</v>
      </c>
      <c r="E9296" s="6" t="s">
        <v>9992</v>
      </c>
      <c r="F9296" s="1" t="s">
        <v>598</v>
      </c>
      <c r="G9296" s="15" t="s">
        <v>4</v>
      </c>
      <c r="H9296" s="1" t="s">
        <v>10009</v>
      </c>
      <c r="I9296" s="2" t="s">
        <v>10010</v>
      </c>
      <c r="J9296" s="6" t="s">
        <v>4</v>
      </c>
      <c r="K9296" s="6" t="s">
        <v>4</v>
      </c>
      <c r="L9296" s="6" t="s">
        <v>4</v>
      </c>
      <c r="M9296" s="6" t="s">
        <v>5</v>
      </c>
      <c r="N9296" s="6" t="s">
        <v>10008</v>
      </c>
      <c r="O9296" s="16">
        <v>44883</v>
      </c>
      <c r="P9296" s="6" t="s">
        <v>7</v>
      </c>
      <c r="Q9296" s="18">
        <f>58259.17+0.64</f>
        <v>58259.81</v>
      </c>
      <c r="R9296" s="18">
        <f>58259.17+0.64</f>
        <v>58259.81</v>
      </c>
      <c r="S9296" s="18">
        <v>0</v>
      </c>
      <c r="T9296" s="18">
        <v>0</v>
      </c>
      <c r="U9296" s="10">
        <f t="shared" si="292"/>
        <v>0</v>
      </c>
      <c r="V9296" s="20">
        <f t="shared" si="293"/>
        <v>0</v>
      </c>
    </row>
    <row r="9297" spans="1:22" outlineLevel="3" x14ac:dyDescent="0.35">
      <c r="H9297" s="14" t="s">
        <v>12803</v>
      </c>
      <c r="O9297" s="16"/>
      <c r="Q9297" s="18">
        <f>SUBTOTAL(9,Q9295:Q9296)</f>
        <v>81695.7</v>
      </c>
      <c r="R9297" s="18">
        <f>SUBTOTAL(9,R9295:R9296)</f>
        <v>81695.7</v>
      </c>
      <c r="S9297" s="18">
        <f>SUBTOTAL(9,S9295:S9296)</f>
        <v>0</v>
      </c>
      <c r="T9297" s="18">
        <f>SUBTOTAL(9,T9295:T9296)</f>
        <v>0</v>
      </c>
      <c r="U9297" s="10">
        <f t="shared" si="292"/>
        <v>0</v>
      </c>
      <c r="V9297" s="20">
        <f t="shared" si="293"/>
        <v>0</v>
      </c>
    </row>
    <row r="9298" spans="1:22" ht="29" outlineLevel="4" x14ac:dyDescent="0.35">
      <c r="A9298" s="6" t="s">
        <v>566</v>
      </c>
      <c r="B9298" s="6" t="s">
        <v>567</v>
      </c>
      <c r="C9298" s="12" t="s">
        <v>9991</v>
      </c>
      <c r="D9298" s="5" t="s">
        <v>9992</v>
      </c>
      <c r="E9298" s="6" t="s">
        <v>9992</v>
      </c>
      <c r="F9298" s="1" t="s">
        <v>598</v>
      </c>
      <c r="G9298" s="15" t="s">
        <v>4</v>
      </c>
      <c r="H9298" s="1" t="s">
        <v>10013</v>
      </c>
      <c r="I9298" s="2" t="s">
        <v>10014</v>
      </c>
      <c r="J9298" s="6" t="s">
        <v>4</v>
      </c>
      <c r="K9298" s="6" t="s">
        <v>4</v>
      </c>
      <c r="L9298" s="6" t="s">
        <v>4</v>
      </c>
      <c r="M9298" s="6" t="s">
        <v>5</v>
      </c>
      <c r="N9298" s="6" t="s">
        <v>10012</v>
      </c>
      <c r="O9298" s="16">
        <v>44831</v>
      </c>
      <c r="P9298" s="6" t="s">
        <v>7</v>
      </c>
      <c r="Q9298" s="18">
        <v>48049.82</v>
      </c>
      <c r="R9298" s="18">
        <v>48049.82</v>
      </c>
      <c r="S9298" s="18">
        <v>0</v>
      </c>
      <c r="T9298" s="18">
        <v>0</v>
      </c>
      <c r="U9298" s="10">
        <f t="shared" si="292"/>
        <v>0</v>
      </c>
      <c r="V9298" s="20">
        <f t="shared" si="293"/>
        <v>0</v>
      </c>
    </row>
    <row r="9299" spans="1:22" ht="29" outlineLevel="4" x14ac:dyDescent="0.35">
      <c r="A9299" s="6" t="s">
        <v>566</v>
      </c>
      <c r="B9299" s="6" t="s">
        <v>567</v>
      </c>
      <c r="C9299" s="12" t="s">
        <v>9991</v>
      </c>
      <c r="D9299" s="5" t="s">
        <v>9992</v>
      </c>
      <c r="E9299" s="6" t="s">
        <v>9992</v>
      </c>
      <c r="F9299" s="1" t="s">
        <v>598</v>
      </c>
      <c r="G9299" s="15" t="s">
        <v>4</v>
      </c>
      <c r="H9299" s="1" t="s">
        <v>10013</v>
      </c>
      <c r="I9299" s="2" t="s">
        <v>10014</v>
      </c>
      <c r="J9299" s="6" t="s">
        <v>4</v>
      </c>
      <c r="K9299" s="6" t="s">
        <v>4</v>
      </c>
      <c r="L9299" s="6" t="s">
        <v>4</v>
      </c>
      <c r="M9299" s="6" t="s">
        <v>5</v>
      </c>
      <c r="N9299" s="6" t="s">
        <v>10015</v>
      </c>
      <c r="O9299" s="16">
        <v>44897</v>
      </c>
      <c r="P9299" s="6" t="s">
        <v>7</v>
      </c>
      <c r="Q9299" s="18">
        <v>124407.08</v>
      </c>
      <c r="R9299" s="18">
        <v>124407.08</v>
      </c>
      <c r="S9299" s="18">
        <v>0</v>
      </c>
      <c r="T9299" s="18">
        <v>0</v>
      </c>
      <c r="U9299" s="10">
        <f t="shared" si="292"/>
        <v>0</v>
      </c>
      <c r="V9299" s="20">
        <f t="shared" si="293"/>
        <v>0</v>
      </c>
    </row>
    <row r="9300" spans="1:22" outlineLevel="3" x14ac:dyDescent="0.35">
      <c r="H9300" s="14" t="s">
        <v>12804</v>
      </c>
      <c r="O9300" s="16"/>
      <c r="Q9300" s="18">
        <f>SUBTOTAL(9,Q9298:Q9299)</f>
        <v>172456.9</v>
      </c>
      <c r="R9300" s="18">
        <f>SUBTOTAL(9,R9298:R9299)</f>
        <v>172456.9</v>
      </c>
      <c r="S9300" s="18">
        <f>SUBTOTAL(9,S9298:S9299)</f>
        <v>0</v>
      </c>
      <c r="T9300" s="18">
        <f>SUBTOTAL(9,T9298:T9299)</f>
        <v>0</v>
      </c>
      <c r="U9300" s="10">
        <f t="shared" si="292"/>
        <v>0</v>
      </c>
      <c r="V9300" s="20">
        <f t="shared" si="293"/>
        <v>0</v>
      </c>
    </row>
    <row r="9301" spans="1:22" ht="29" outlineLevel="4" x14ac:dyDescent="0.35">
      <c r="A9301" s="6" t="s">
        <v>566</v>
      </c>
      <c r="B9301" s="6" t="s">
        <v>567</v>
      </c>
      <c r="C9301" s="12" t="s">
        <v>9991</v>
      </c>
      <c r="D9301" s="5" t="s">
        <v>9992</v>
      </c>
      <c r="E9301" s="6" t="s">
        <v>9992</v>
      </c>
      <c r="F9301" s="1" t="s">
        <v>573</v>
      </c>
      <c r="G9301" s="15" t="s">
        <v>4</v>
      </c>
      <c r="H9301" s="1" t="s">
        <v>10017</v>
      </c>
      <c r="I9301" s="2" t="s">
        <v>10018</v>
      </c>
      <c r="J9301" s="6" t="s">
        <v>4</v>
      </c>
      <c r="K9301" s="6" t="s">
        <v>4</v>
      </c>
      <c r="L9301" s="6" t="s">
        <v>4</v>
      </c>
      <c r="M9301" s="6" t="s">
        <v>5</v>
      </c>
      <c r="N9301" s="6" t="s">
        <v>10016</v>
      </c>
      <c r="O9301" s="16">
        <v>44782</v>
      </c>
      <c r="P9301" s="6" t="s">
        <v>7</v>
      </c>
      <c r="Q9301" s="18">
        <f>23137.93+0.84</f>
        <v>23138.77</v>
      </c>
      <c r="R9301" s="18">
        <f>23137.93+0.84</f>
        <v>23138.77</v>
      </c>
      <c r="S9301" s="18">
        <v>0</v>
      </c>
      <c r="T9301" s="18">
        <v>0</v>
      </c>
      <c r="U9301" s="10">
        <f t="shared" si="292"/>
        <v>0</v>
      </c>
      <c r="V9301" s="20">
        <f t="shared" si="293"/>
        <v>0</v>
      </c>
    </row>
    <row r="9302" spans="1:22" ht="29" outlineLevel="4" x14ac:dyDescent="0.35">
      <c r="A9302" s="6" t="s">
        <v>566</v>
      </c>
      <c r="B9302" s="6" t="s">
        <v>567</v>
      </c>
      <c r="C9302" s="12" t="s">
        <v>9991</v>
      </c>
      <c r="D9302" s="5" t="s">
        <v>9992</v>
      </c>
      <c r="E9302" s="6" t="s">
        <v>9992</v>
      </c>
      <c r="F9302" s="1" t="s">
        <v>573</v>
      </c>
      <c r="G9302" s="15" t="s">
        <v>4</v>
      </c>
      <c r="H9302" s="1" t="s">
        <v>10017</v>
      </c>
      <c r="I9302" s="2" t="s">
        <v>10018</v>
      </c>
      <c r="J9302" s="6" t="s">
        <v>4</v>
      </c>
      <c r="K9302" s="6" t="s">
        <v>4</v>
      </c>
      <c r="L9302" s="6" t="s">
        <v>4</v>
      </c>
      <c r="M9302" s="6" t="s">
        <v>5</v>
      </c>
      <c r="N9302" s="6" t="s">
        <v>10019</v>
      </c>
      <c r="O9302" s="16">
        <v>44881</v>
      </c>
      <c r="P9302" s="6" t="s">
        <v>7</v>
      </c>
      <c r="Q9302" s="18">
        <v>38980.28</v>
      </c>
      <c r="R9302" s="18">
        <v>38980.28</v>
      </c>
      <c r="S9302" s="18">
        <v>0</v>
      </c>
      <c r="T9302" s="18">
        <v>0</v>
      </c>
      <c r="U9302" s="10">
        <f t="shared" si="292"/>
        <v>0</v>
      </c>
      <c r="V9302" s="20">
        <f t="shared" si="293"/>
        <v>0</v>
      </c>
    </row>
    <row r="9303" spans="1:22" outlineLevel="3" x14ac:dyDescent="0.35">
      <c r="H9303" s="14" t="s">
        <v>12805</v>
      </c>
      <c r="O9303" s="16"/>
      <c r="Q9303" s="18">
        <f>SUBTOTAL(9,Q9301:Q9302)</f>
        <v>62119.05</v>
      </c>
      <c r="R9303" s="18">
        <f>SUBTOTAL(9,R9301:R9302)</f>
        <v>62119.05</v>
      </c>
      <c r="S9303" s="18">
        <f>SUBTOTAL(9,S9301:S9302)</f>
        <v>0</v>
      </c>
      <c r="T9303" s="18">
        <f>SUBTOTAL(9,T9301:T9302)</f>
        <v>0</v>
      </c>
      <c r="U9303" s="10">
        <f t="shared" si="292"/>
        <v>0</v>
      </c>
      <c r="V9303" s="20">
        <f t="shared" si="293"/>
        <v>0</v>
      </c>
    </row>
    <row r="9304" spans="1:22" ht="29" outlineLevel="4" x14ac:dyDescent="0.35">
      <c r="A9304" s="6" t="s">
        <v>566</v>
      </c>
      <c r="B9304" s="6" t="s">
        <v>567</v>
      </c>
      <c r="C9304" s="12" t="s">
        <v>9991</v>
      </c>
      <c r="D9304" s="5" t="s">
        <v>9992</v>
      </c>
      <c r="E9304" s="6" t="s">
        <v>9992</v>
      </c>
      <c r="F9304" s="1" t="s">
        <v>573</v>
      </c>
      <c r="G9304" s="15" t="s">
        <v>4</v>
      </c>
      <c r="H9304" s="1" t="s">
        <v>10021</v>
      </c>
      <c r="I9304" s="2" t="s">
        <v>10022</v>
      </c>
      <c r="J9304" s="6" t="s">
        <v>4</v>
      </c>
      <c r="K9304" s="6" t="s">
        <v>4</v>
      </c>
      <c r="L9304" s="6" t="s">
        <v>4</v>
      </c>
      <c r="M9304" s="6" t="s">
        <v>5</v>
      </c>
      <c r="N9304" s="6" t="s">
        <v>10023</v>
      </c>
      <c r="O9304" s="16">
        <v>44778</v>
      </c>
      <c r="P9304" s="6" t="s">
        <v>7</v>
      </c>
      <c r="Q9304" s="18">
        <v>15641.6</v>
      </c>
      <c r="R9304" s="18">
        <v>15641.6</v>
      </c>
      <c r="S9304" s="18">
        <v>0</v>
      </c>
      <c r="T9304" s="18">
        <v>0</v>
      </c>
      <c r="U9304" s="10">
        <f t="shared" si="292"/>
        <v>0</v>
      </c>
      <c r="V9304" s="20">
        <f t="shared" si="293"/>
        <v>0</v>
      </c>
    </row>
    <row r="9305" spans="1:22" ht="29" outlineLevel="4" x14ac:dyDescent="0.35">
      <c r="A9305" s="6" t="s">
        <v>566</v>
      </c>
      <c r="B9305" s="6" t="s">
        <v>567</v>
      </c>
      <c r="C9305" s="12" t="s">
        <v>9991</v>
      </c>
      <c r="D9305" s="5" t="s">
        <v>9992</v>
      </c>
      <c r="E9305" s="6" t="s">
        <v>9992</v>
      </c>
      <c r="F9305" s="1" t="s">
        <v>573</v>
      </c>
      <c r="G9305" s="15" t="s">
        <v>4</v>
      </c>
      <c r="H9305" s="1" t="s">
        <v>10021</v>
      </c>
      <c r="I9305" s="2" t="s">
        <v>10022</v>
      </c>
      <c r="J9305" s="6" t="s">
        <v>4</v>
      </c>
      <c r="K9305" s="6" t="s">
        <v>4</v>
      </c>
      <c r="L9305" s="6" t="s">
        <v>4</v>
      </c>
      <c r="M9305" s="6" t="s">
        <v>5</v>
      </c>
      <c r="N9305" s="6" t="s">
        <v>10020</v>
      </c>
      <c r="O9305" s="16">
        <v>44893</v>
      </c>
      <c r="P9305" s="6" t="s">
        <v>7</v>
      </c>
      <c r="Q9305" s="18">
        <f>23296.02+0.85</f>
        <v>23296.87</v>
      </c>
      <c r="R9305" s="18">
        <f>23296.02+0.85</f>
        <v>23296.87</v>
      </c>
      <c r="S9305" s="18">
        <v>0</v>
      </c>
      <c r="T9305" s="18">
        <v>0</v>
      </c>
      <c r="U9305" s="10">
        <f t="shared" si="292"/>
        <v>0</v>
      </c>
      <c r="V9305" s="20">
        <f t="shared" si="293"/>
        <v>0</v>
      </c>
    </row>
    <row r="9306" spans="1:22" outlineLevel="3" x14ac:dyDescent="0.35">
      <c r="H9306" s="14" t="s">
        <v>12806</v>
      </c>
      <c r="O9306" s="16"/>
      <c r="Q9306" s="18">
        <f>SUBTOTAL(9,Q9304:Q9305)</f>
        <v>38938.47</v>
      </c>
      <c r="R9306" s="18">
        <f>SUBTOTAL(9,R9304:R9305)</f>
        <v>38938.47</v>
      </c>
      <c r="S9306" s="18">
        <f>SUBTOTAL(9,S9304:S9305)</f>
        <v>0</v>
      </c>
      <c r="T9306" s="18">
        <f>SUBTOTAL(9,T9304:T9305)</f>
        <v>0</v>
      </c>
      <c r="U9306" s="10">
        <f t="shared" si="292"/>
        <v>0</v>
      </c>
      <c r="V9306" s="20">
        <f t="shared" si="293"/>
        <v>0</v>
      </c>
    </row>
    <row r="9307" spans="1:22" ht="29" outlineLevel="4" x14ac:dyDescent="0.35">
      <c r="A9307" s="6" t="s">
        <v>566</v>
      </c>
      <c r="B9307" s="6" t="s">
        <v>567</v>
      </c>
      <c r="C9307" s="12" t="s">
        <v>9991</v>
      </c>
      <c r="D9307" s="5" t="s">
        <v>9992</v>
      </c>
      <c r="E9307" s="6" t="s">
        <v>9992</v>
      </c>
      <c r="F9307" s="1" t="s">
        <v>573</v>
      </c>
      <c r="G9307" s="15" t="s">
        <v>4</v>
      </c>
      <c r="H9307" s="1" t="s">
        <v>10025</v>
      </c>
      <c r="I9307" s="2" t="s">
        <v>10026</v>
      </c>
      <c r="J9307" s="6" t="s">
        <v>4</v>
      </c>
      <c r="K9307" s="6" t="s">
        <v>4</v>
      </c>
      <c r="L9307" s="6" t="s">
        <v>4</v>
      </c>
      <c r="M9307" s="6" t="s">
        <v>5</v>
      </c>
      <c r="N9307" s="6" t="s">
        <v>10027</v>
      </c>
      <c r="O9307" s="16">
        <v>44778</v>
      </c>
      <c r="P9307" s="6" t="s">
        <v>7</v>
      </c>
      <c r="Q9307" s="18">
        <v>22078.12</v>
      </c>
      <c r="R9307" s="18">
        <v>22078.12</v>
      </c>
      <c r="S9307" s="18">
        <v>0</v>
      </c>
      <c r="T9307" s="18">
        <v>0</v>
      </c>
      <c r="U9307" s="10">
        <f t="shared" si="292"/>
        <v>0</v>
      </c>
      <c r="V9307" s="20">
        <f t="shared" si="293"/>
        <v>0</v>
      </c>
    </row>
    <row r="9308" spans="1:22" ht="29" outlineLevel="4" x14ac:dyDescent="0.35">
      <c r="A9308" s="6" t="s">
        <v>566</v>
      </c>
      <c r="B9308" s="6" t="s">
        <v>567</v>
      </c>
      <c r="C9308" s="12" t="s">
        <v>9991</v>
      </c>
      <c r="D9308" s="5" t="s">
        <v>9992</v>
      </c>
      <c r="E9308" s="6" t="s">
        <v>9992</v>
      </c>
      <c r="F9308" s="1" t="s">
        <v>573</v>
      </c>
      <c r="G9308" s="15" t="s">
        <v>4</v>
      </c>
      <c r="H9308" s="1" t="s">
        <v>10025</v>
      </c>
      <c r="I9308" s="2" t="s">
        <v>10026</v>
      </c>
      <c r="J9308" s="6" t="s">
        <v>4</v>
      </c>
      <c r="K9308" s="6" t="s">
        <v>4</v>
      </c>
      <c r="L9308" s="6" t="s">
        <v>4</v>
      </c>
      <c r="M9308" s="6" t="s">
        <v>5</v>
      </c>
      <c r="N9308" s="6" t="s">
        <v>10024</v>
      </c>
      <c r="O9308" s="16">
        <v>44887</v>
      </c>
      <c r="P9308" s="6" t="s">
        <v>7</v>
      </c>
      <c r="Q9308" s="18">
        <f>1716.48+0.14</f>
        <v>1716.6200000000001</v>
      </c>
      <c r="R9308" s="18">
        <f>1716.48+0.14</f>
        <v>1716.6200000000001</v>
      </c>
      <c r="S9308" s="18">
        <v>0</v>
      </c>
      <c r="T9308" s="18">
        <v>0</v>
      </c>
      <c r="U9308" s="10">
        <f t="shared" si="292"/>
        <v>0</v>
      </c>
      <c r="V9308" s="20">
        <f t="shared" si="293"/>
        <v>0</v>
      </c>
    </row>
    <row r="9309" spans="1:22" outlineLevel="3" x14ac:dyDescent="0.35">
      <c r="H9309" s="14" t="s">
        <v>12807</v>
      </c>
      <c r="O9309" s="16"/>
      <c r="Q9309" s="18">
        <f>SUBTOTAL(9,Q9307:Q9308)</f>
        <v>23794.739999999998</v>
      </c>
      <c r="R9309" s="18">
        <f>SUBTOTAL(9,R9307:R9308)</f>
        <v>23794.739999999998</v>
      </c>
      <c r="S9309" s="18">
        <f>SUBTOTAL(9,S9307:S9308)</f>
        <v>0</v>
      </c>
      <c r="T9309" s="18">
        <f>SUBTOTAL(9,T9307:T9308)</f>
        <v>0</v>
      </c>
      <c r="U9309" s="10">
        <f t="shared" si="292"/>
        <v>0</v>
      </c>
      <c r="V9309" s="20">
        <f t="shared" si="293"/>
        <v>0</v>
      </c>
    </row>
    <row r="9310" spans="1:22" outlineLevel="4" x14ac:dyDescent="0.35">
      <c r="A9310" s="6" t="s">
        <v>566</v>
      </c>
      <c r="B9310" s="6" t="s">
        <v>567</v>
      </c>
      <c r="C9310" s="12" t="s">
        <v>9991</v>
      </c>
      <c r="D9310" s="5" t="s">
        <v>9992</v>
      </c>
      <c r="E9310" s="6" t="s">
        <v>9992</v>
      </c>
      <c r="F9310" s="1" t="s">
        <v>573</v>
      </c>
      <c r="G9310" s="15" t="s">
        <v>4</v>
      </c>
      <c r="H9310" s="1" t="s">
        <v>10029</v>
      </c>
      <c r="I9310" s="2" t="s">
        <v>10030</v>
      </c>
      <c r="J9310" s="6" t="s">
        <v>4</v>
      </c>
      <c r="K9310" s="6" t="s">
        <v>4</v>
      </c>
      <c r="L9310" s="6" t="s">
        <v>4</v>
      </c>
      <c r="M9310" s="6" t="s">
        <v>5</v>
      </c>
      <c r="N9310" s="6" t="s">
        <v>10028</v>
      </c>
      <c r="O9310" s="16">
        <v>44778</v>
      </c>
      <c r="P9310" s="6" t="s">
        <v>7</v>
      </c>
      <c r="Q9310" s="18">
        <v>1352.93</v>
      </c>
      <c r="R9310" s="18">
        <v>1352.93</v>
      </c>
      <c r="S9310" s="18">
        <v>0</v>
      </c>
      <c r="T9310" s="18">
        <v>0</v>
      </c>
      <c r="U9310" s="10">
        <f t="shared" si="292"/>
        <v>0</v>
      </c>
      <c r="V9310" s="20">
        <f t="shared" si="293"/>
        <v>0</v>
      </c>
    </row>
    <row r="9311" spans="1:22" outlineLevel="4" x14ac:dyDescent="0.35">
      <c r="A9311" s="6" t="s">
        <v>566</v>
      </c>
      <c r="B9311" s="6" t="s">
        <v>567</v>
      </c>
      <c r="C9311" s="12" t="s">
        <v>9991</v>
      </c>
      <c r="D9311" s="5" t="s">
        <v>9992</v>
      </c>
      <c r="E9311" s="6" t="s">
        <v>9992</v>
      </c>
      <c r="F9311" s="1" t="s">
        <v>573</v>
      </c>
      <c r="G9311" s="15" t="s">
        <v>4</v>
      </c>
      <c r="H9311" s="1" t="s">
        <v>10029</v>
      </c>
      <c r="I9311" s="2" t="s">
        <v>10030</v>
      </c>
      <c r="J9311" s="6" t="s">
        <v>4</v>
      </c>
      <c r="K9311" s="6" t="s">
        <v>4</v>
      </c>
      <c r="L9311" s="6" t="s">
        <v>4</v>
      </c>
      <c r="M9311" s="6" t="s">
        <v>5</v>
      </c>
      <c r="N9311" s="6" t="s">
        <v>10031</v>
      </c>
      <c r="O9311" s="16">
        <v>44904</v>
      </c>
      <c r="P9311" s="6" t="s">
        <v>7</v>
      </c>
      <c r="Q9311" s="18">
        <v>22163.56</v>
      </c>
      <c r="R9311" s="18">
        <v>22163.56</v>
      </c>
      <c r="S9311" s="18">
        <v>0</v>
      </c>
      <c r="T9311" s="18">
        <v>0</v>
      </c>
      <c r="U9311" s="10">
        <f t="shared" si="292"/>
        <v>0</v>
      </c>
      <c r="V9311" s="20">
        <f t="shared" si="293"/>
        <v>0</v>
      </c>
    </row>
    <row r="9312" spans="1:22" outlineLevel="3" x14ac:dyDescent="0.35">
      <c r="H9312" s="14" t="s">
        <v>12808</v>
      </c>
      <c r="O9312" s="16"/>
      <c r="Q9312" s="18">
        <f>SUBTOTAL(9,Q9310:Q9311)</f>
        <v>23516.49</v>
      </c>
      <c r="R9312" s="18">
        <f>SUBTOTAL(9,R9310:R9311)</f>
        <v>23516.49</v>
      </c>
      <c r="S9312" s="18">
        <f>SUBTOTAL(9,S9310:S9311)</f>
        <v>0</v>
      </c>
      <c r="T9312" s="18">
        <f>SUBTOTAL(9,T9310:T9311)</f>
        <v>0</v>
      </c>
      <c r="U9312" s="10">
        <f t="shared" si="292"/>
        <v>0</v>
      </c>
      <c r="V9312" s="20">
        <f t="shared" si="293"/>
        <v>0</v>
      </c>
    </row>
    <row r="9313" spans="1:22" ht="29" outlineLevel="4" x14ac:dyDescent="0.35">
      <c r="A9313" s="6" t="s">
        <v>566</v>
      </c>
      <c r="B9313" s="6" t="s">
        <v>567</v>
      </c>
      <c r="C9313" s="12" t="s">
        <v>9991</v>
      </c>
      <c r="D9313" s="5" t="s">
        <v>9992</v>
      </c>
      <c r="E9313" s="6" t="s">
        <v>9992</v>
      </c>
      <c r="F9313" s="1" t="s">
        <v>573</v>
      </c>
      <c r="G9313" s="15" t="s">
        <v>4</v>
      </c>
      <c r="H9313" s="1" t="s">
        <v>10033</v>
      </c>
      <c r="I9313" s="2" t="s">
        <v>10034</v>
      </c>
      <c r="J9313" s="6" t="s">
        <v>4</v>
      </c>
      <c r="K9313" s="6" t="s">
        <v>4</v>
      </c>
      <c r="L9313" s="6" t="s">
        <v>4</v>
      </c>
      <c r="M9313" s="6" t="s">
        <v>5</v>
      </c>
      <c r="N9313" s="6" t="s">
        <v>10035</v>
      </c>
      <c r="O9313" s="16">
        <v>44781</v>
      </c>
      <c r="P9313" s="6" t="s">
        <v>7</v>
      </c>
      <c r="Q9313" s="18">
        <v>39839.21</v>
      </c>
      <c r="R9313" s="18">
        <v>39839.21</v>
      </c>
      <c r="S9313" s="18">
        <v>0</v>
      </c>
      <c r="T9313" s="18">
        <v>0</v>
      </c>
      <c r="U9313" s="10">
        <f t="shared" si="292"/>
        <v>0</v>
      </c>
      <c r="V9313" s="20">
        <f t="shared" si="293"/>
        <v>0</v>
      </c>
    </row>
    <row r="9314" spans="1:22" ht="29" outlineLevel="4" x14ac:dyDescent="0.35">
      <c r="A9314" s="6" t="s">
        <v>566</v>
      </c>
      <c r="B9314" s="6" t="s">
        <v>567</v>
      </c>
      <c r="C9314" s="12" t="s">
        <v>9991</v>
      </c>
      <c r="D9314" s="5" t="s">
        <v>9992</v>
      </c>
      <c r="E9314" s="6" t="s">
        <v>9992</v>
      </c>
      <c r="F9314" s="1" t="s">
        <v>573</v>
      </c>
      <c r="G9314" s="15" t="s">
        <v>4</v>
      </c>
      <c r="H9314" s="1" t="s">
        <v>10033</v>
      </c>
      <c r="I9314" s="2" t="s">
        <v>10034</v>
      </c>
      <c r="J9314" s="6" t="s">
        <v>4</v>
      </c>
      <c r="K9314" s="6" t="s">
        <v>4</v>
      </c>
      <c r="L9314" s="6" t="s">
        <v>4</v>
      </c>
      <c r="M9314" s="6" t="s">
        <v>5</v>
      </c>
      <c r="N9314" s="6" t="s">
        <v>10032</v>
      </c>
      <c r="O9314" s="16">
        <v>44881</v>
      </c>
      <c r="P9314" s="6" t="s">
        <v>7</v>
      </c>
      <c r="Q9314" s="18">
        <f>9762.54+0.48</f>
        <v>9763.02</v>
      </c>
      <c r="R9314" s="18">
        <f>9762.54+0.48</f>
        <v>9763.02</v>
      </c>
      <c r="S9314" s="18">
        <v>0</v>
      </c>
      <c r="T9314" s="18">
        <v>0</v>
      </c>
      <c r="U9314" s="10">
        <f t="shared" si="292"/>
        <v>0</v>
      </c>
      <c r="V9314" s="20">
        <f t="shared" si="293"/>
        <v>0</v>
      </c>
    </row>
    <row r="9315" spans="1:22" outlineLevel="3" x14ac:dyDescent="0.35">
      <c r="H9315" s="14" t="s">
        <v>12809</v>
      </c>
      <c r="O9315" s="16"/>
      <c r="Q9315" s="18">
        <f>SUBTOTAL(9,Q9313:Q9314)</f>
        <v>49602.229999999996</v>
      </c>
      <c r="R9315" s="18">
        <f>SUBTOTAL(9,R9313:R9314)</f>
        <v>49602.229999999996</v>
      </c>
      <c r="S9315" s="18">
        <f>SUBTOTAL(9,S9313:S9314)</f>
        <v>0</v>
      </c>
      <c r="T9315" s="18">
        <f>SUBTOTAL(9,T9313:T9314)</f>
        <v>0</v>
      </c>
      <c r="U9315" s="10">
        <f t="shared" si="292"/>
        <v>0</v>
      </c>
      <c r="V9315" s="20">
        <f t="shared" si="293"/>
        <v>0</v>
      </c>
    </row>
    <row r="9316" spans="1:22" ht="29" outlineLevel="4" x14ac:dyDescent="0.35">
      <c r="A9316" s="6" t="s">
        <v>566</v>
      </c>
      <c r="B9316" s="6" t="s">
        <v>567</v>
      </c>
      <c r="C9316" s="12" t="s">
        <v>9991</v>
      </c>
      <c r="D9316" s="5" t="s">
        <v>9992</v>
      </c>
      <c r="E9316" s="6" t="s">
        <v>9992</v>
      </c>
      <c r="F9316" s="1" t="s">
        <v>573</v>
      </c>
      <c r="G9316" s="15" t="s">
        <v>4</v>
      </c>
      <c r="H9316" s="1" t="s">
        <v>10037</v>
      </c>
      <c r="I9316" s="2" t="s">
        <v>10038</v>
      </c>
      <c r="J9316" s="6" t="s">
        <v>4</v>
      </c>
      <c r="K9316" s="6" t="s">
        <v>4</v>
      </c>
      <c r="L9316" s="6" t="s">
        <v>4</v>
      </c>
      <c r="M9316" s="6" t="s">
        <v>5</v>
      </c>
      <c r="N9316" s="6" t="s">
        <v>10036</v>
      </c>
      <c r="O9316" s="16">
        <v>44778</v>
      </c>
      <c r="P9316" s="6" t="s">
        <v>7</v>
      </c>
      <c r="Q9316" s="18">
        <v>8931.27</v>
      </c>
      <c r="R9316" s="18">
        <v>8931.27</v>
      </c>
      <c r="S9316" s="18">
        <v>0</v>
      </c>
      <c r="T9316" s="18">
        <v>0</v>
      </c>
      <c r="U9316" s="10">
        <f t="shared" si="292"/>
        <v>0</v>
      </c>
      <c r="V9316" s="20">
        <f t="shared" si="293"/>
        <v>0</v>
      </c>
    </row>
    <row r="9317" spans="1:22" ht="29" outlineLevel="4" x14ac:dyDescent="0.35">
      <c r="A9317" s="6" t="s">
        <v>566</v>
      </c>
      <c r="B9317" s="6" t="s">
        <v>567</v>
      </c>
      <c r="C9317" s="12" t="s">
        <v>9991</v>
      </c>
      <c r="D9317" s="5" t="s">
        <v>9992</v>
      </c>
      <c r="E9317" s="6" t="s">
        <v>9992</v>
      </c>
      <c r="F9317" s="1" t="s">
        <v>573</v>
      </c>
      <c r="G9317" s="15" t="s">
        <v>4</v>
      </c>
      <c r="H9317" s="1" t="s">
        <v>10037</v>
      </c>
      <c r="I9317" s="2" t="s">
        <v>10038</v>
      </c>
      <c r="J9317" s="6" t="s">
        <v>4</v>
      </c>
      <c r="K9317" s="6" t="s">
        <v>4</v>
      </c>
      <c r="L9317" s="6" t="s">
        <v>4</v>
      </c>
      <c r="M9317" s="6" t="s">
        <v>5</v>
      </c>
      <c r="N9317" s="6" t="s">
        <v>10039</v>
      </c>
      <c r="O9317" s="16">
        <v>44887</v>
      </c>
      <c r="P9317" s="6" t="s">
        <v>7</v>
      </c>
      <c r="Q9317" s="18">
        <v>19570.84</v>
      </c>
      <c r="R9317" s="18">
        <v>19570.84</v>
      </c>
      <c r="S9317" s="18">
        <v>0</v>
      </c>
      <c r="T9317" s="18">
        <v>0</v>
      </c>
      <c r="U9317" s="10">
        <f t="shared" si="292"/>
        <v>0</v>
      </c>
      <c r="V9317" s="20">
        <f t="shared" si="293"/>
        <v>0</v>
      </c>
    </row>
    <row r="9318" spans="1:22" outlineLevel="3" x14ac:dyDescent="0.35">
      <c r="H9318" s="14" t="s">
        <v>12810</v>
      </c>
      <c r="O9318" s="16"/>
      <c r="Q9318" s="18">
        <f>SUBTOTAL(9,Q9316:Q9317)</f>
        <v>28502.11</v>
      </c>
      <c r="R9318" s="18">
        <f>SUBTOTAL(9,R9316:R9317)</f>
        <v>28502.11</v>
      </c>
      <c r="S9318" s="18">
        <f>SUBTOTAL(9,S9316:S9317)</f>
        <v>0</v>
      </c>
      <c r="T9318" s="18">
        <f>SUBTOTAL(9,T9316:T9317)</f>
        <v>0</v>
      </c>
      <c r="U9318" s="10">
        <f t="shared" si="292"/>
        <v>0</v>
      </c>
      <c r="V9318" s="20">
        <f t="shared" si="293"/>
        <v>0</v>
      </c>
    </row>
    <row r="9319" spans="1:22" ht="29" outlineLevel="4" x14ac:dyDescent="0.35">
      <c r="A9319" s="6" t="s">
        <v>566</v>
      </c>
      <c r="B9319" s="6" t="s">
        <v>567</v>
      </c>
      <c r="C9319" s="12" t="s">
        <v>9991</v>
      </c>
      <c r="D9319" s="5" t="s">
        <v>9992</v>
      </c>
      <c r="E9319" s="6" t="s">
        <v>9992</v>
      </c>
      <c r="F9319" s="1" t="s">
        <v>573</v>
      </c>
      <c r="G9319" s="15" t="s">
        <v>4</v>
      </c>
      <c r="H9319" s="1" t="s">
        <v>10041</v>
      </c>
      <c r="I9319" s="2" t="s">
        <v>10042</v>
      </c>
      <c r="J9319" s="6" t="s">
        <v>4</v>
      </c>
      <c r="K9319" s="6" t="s">
        <v>4</v>
      </c>
      <c r="L9319" s="6" t="s">
        <v>4</v>
      </c>
      <c r="M9319" s="6" t="s">
        <v>5</v>
      </c>
      <c r="N9319" s="6" t="s">
        <v>10040</v>
      </c>
      <c r="O9319" s="16">
        <v>44823</v>
      </c>
      <c r="P9319" s="6" t="s">
        <v>7</v>
      </c>
      <c r="Q9319" s="18">
        <f>19012.21+0.12</f>
        <v>19012.329999999998</v>
      </c>
      <c r="R9319" s="18">
        <f>19012.21+0.12</f>
        <v>19012.329999999998</v>
      </c>
      <c r="S9319" s="18">
        <v>0</v>
      </c>
      <c r="T9319" s="18">
        <v>0</v>
      </c>
      <c r="U9319" s="10">
        <f t="shared" si="292"/>
        <v>0</v>
      </c>
      <c r="V9319" s="20">
        <f t="shared" si="293"/>
        <v>0</v>
      </c>
    </row>
    <row r="9320" spans="1:22" ht="29" outlineLevel="4" x14ac:dyDescent="0.35">
      <c r="A9320" s="6" t="s">
        <v>566</v>
      </c>
      <c r="B9320" s="6" t="s">
        <v>567</v>
      </c>
      <c r="C9320" s="12" t="s">
        <v>9991</v>
      </c>
      <c r="D9320" s="5" t="s">
        <v>9992</v>
      </c>
      <c r="E9320" s="6" t="s">
        <v>9992</v>
      </c>
      <c r="F9320" s="1" t="s">
        <v>573</v>
      </c>
      <c r="G9320" s="15" t="s">
        <v>4</v>
      </c>
      <c r="H9320" s="1" t="s">
        <v>10041</v>
      </c>
      <c r="I9320" s="2" t="s">
        <v>10042</v>
      </c>
      <c r="J9320" s="6" t="s">
        <v>4</v>
      </c>
      <c r="K9320" s="6" t="s">
        <v>4</v>
      </c>
      <c r="L9320" s="6" t="s">
        <v>4</v>
      </c>
      <c r="M9320" s="6" t="s">
        <v>5</v>
      </c>
      <c r="N9320" s="6" t="s">
        <v>10043</v>
      </c>
      <c r="O9320" s="16">
        <v>44883</v>
      </c>
      <c r="P9320" s="6" t="s">
        <v>7</v>
      </c>
      <c r="Q9320" s="18">
        <v>47403.12</v>
      </c>
      <c r="R9320" s="18">
        <v>47403.12</v>
      </c>
      <c r="S9320" s="18">
        <v>0</v>
      </c>
      <c r="T9320" s="18">
        <v>0</v>
      </c>
      <c r="U9320" s="10">
        <f t="shared" si="292"/>
        <v>0</v>
      </c>
      <c r="V9320" s="20">
        <f t="shared" si="293"/>
        <v>0</v>
      </c>
    </row>
    <row r="9321" spans="1:22" outlineLevel="3" x14ac:dyDescent="0.35">
      <c r="H9321" s="14" t="s">
        <v>12811</v>
      </c>
      <c r="O9321" s="16"/>
      <c r="Q9321" s="18">
        <f>SUBTOTAL(9,Q9319:Q9320)</f>
        <v>66415.45</v>
      </c>
      <c r="R9321" s="18">
        <f>SUBTOTAL(9,R9319:R9320)</f>
        <v>66415.45</v>
      </c>
      <c r="S9321" s="18">
        <f>SUBTOTAL(9,S9319:S9320)</f>
        <v>0</v>
      </c>
      <c r="T9321" s="18">
        <f>SUBTOTAL(9,T9319:T9320)</f>
        <v>0</v>
      </c>
      <c r="U9321" s="10">
        <f t="shared" si="292"/>
        <v>0</v>
      </c>
      <c r="V9321" s="20">
        <f t="shared" si="293"/>
        <v>0</v>
      </c>
    </row>
    <row r="9322" spans="1:22" ht="29" outlineLevel="4" x14ac:dyDescent="0.35">
      <c r="A9322" s="6" t="s">
        <v>566</v>
      </c>
      <c r="B9322" s="6" t="s">
        <v>567</v>
      </c>
      <c r="C9322" s="12" t="s">
        <v>9991</v>
      </c>
      <c r="D9322" s="5" t="s">
        <v>9992</v>
      </c>
      <c r="E9322" s="6" t="s">
        <v>9992</v>
      </c>
      <c r="F9322" s="1" t="s">
        <v>573</v>
      </c>
      <c r="G9322" s="15" t="s">
        <v>4</v>
      </c>
      <c r="H9322" s="1" t="s">
        <v>10045</v>
      </c>
      <c r="I9322" s="2" t="s">
        <v>10046</v>
      </c>
      <c r="J9322" s="6" t="s">
        <v>4</v>
      </c>
      <c r="K9322" s="6" t="s">
        <v>4</v>
      </c>
      <c r="L9322" s="6" t="s">
        <v>4</v>
      </c>
      <c r="M9322" s="6" t="s">
        <v>5</v>
      </c>
      <c r="N9322" s="6" t="s">
        <v>10047</v>
      </c>
      <c r="O9322" s="16">
        <v>44797</v>
      </c>
      <c r="P9322" s="6" t="s">
        <v>7</v>
      </c>
      <c r="Q9322" s="18">
        <v>59500.47</v>
      </c>
      <c r="R9322" s="18">
        <v>59500.47</v>
      </c>
      <c r="S9322" s="18">
        <v>0</v>
      </c>
      <c r="T9322" s="18">
        <v>0</v>
      </c>
      <c r="U9322" s="10">
        <f t="shared" si="292"/>
        <v>0</v>
      </c>
      <c r="V9322" s="20">
        <f t="shared" si="293"/>
        <v>0</v>
      </c>
    </row>
    <row r="9323" spans="1:22" ht="29" outlineLevel="4" x14ac:dyDescent="0.35">
      <c r="A9323" s="6" t="s">
        <v>566</v>
      </c>
      <c r="B9323" s="6" t="s">
        <v>567</v>
      </c>
      <c r="C9323" s="12" t="s">
        <v>9991</v>
      </c>
      <c r="D9323" s="5" t="s">
        <v>9992</v>
      </c>
      <c r="E9323" s="6" t="s">
        <v>9992</v>
      </c>
      <c r="F9323" s="1" t="s">
        <v>573</v>
      </c>
      <c r="G9323" s="15" t="s">
        <v>4</v>
      </c>
      <c r="H9323" s="1" t="s">
        <v>10045</v>
      </c>
      <c r="I9323" s="2" t="s">
        <v>10046</v>
      </c>
      <c r="J9323" s="6" t="s">
        <v>4</v>
      </c>
      <c r="K9323" s="6" t="s">
        <v>4</v>
      </c>
      <c r="L9323" s="6" t="s">
        <v>4</v>
      </c>
      <c r="M9323" s="6" t="s">
        <v>5</v>
      </c>
      <c r="N9323" s="6" t="s">
        <v>10048</v>
      </c>
      <c r="O9323" s="16">
        <v>44858</v>
      </c>
      <c r="P9323" s="6" t="s">
        <v>7</v>
      </c>
      <c r="Q9323" s="18">
        <v>60509.59</v>
      </c>
      <c r="R9323" s="18">
        <v>60509.59</v>
      </c>
      <c r="S9323" s="18">
        <v>0</v>
      </c>
      <c r="T9323" s="18">
        <v>0</v>
      </c>
      <c r="U9323" s="10">
        <f t="shared" si="292"/>
        <v>0</v>
      </c>
      <c r="V9323" s="20">
        <f t="shared" si="293"/>
        <v>0</v>
      </c>
    </row>
    <row r="9324" spans="1:22" ht="29" outlineLevel="4" x14ac:dyDescent="0.35">
      <c r="A9324" s="6" t="s">
        <v>566</v>
      </c>
      <c r="B9324" s="6" t="s">
        <v>567</v>
      </c>
      <c r="C9324" s="12" t="s">
        <v>9991</v>
      </c>
      <c r="D9324" s="5" t="s">
        <v>9992</v>
      </c>
      <c r="E9324" s="6" t="s">
        <v>9992</v>
      </c>
      <c r="F9324" s="1" t="s">
        <v>573</v>
      </c>
      <c r="G9324" s="15" t="s">
        <v>4</v>
      </c>
      <c r="H9324" s="1" t="s">
        <v>10045</v>
      </c>
      <c r="I9324" s="2" t="s">
        <v>10046</v>
      </c>
      <c r="J9324" s="6" t="s">
        <v>4</v>
      </c>
      <c r="K9324" s="6" t="s">
        <v>4</v>
      </c>
      <c r="L9324" s="6" t="s">
        <v>4</v>
      </c>
      <c r="M9324" s="6" t="s">
        <v>5</v>
      </c>
      <c r="N9324" s="6" t="s">
        <v>10044</v>
      </c>
      <c r="O9324" s="16">
        <v>44893</v>
      </c>
      <c r="P9324" s="6" t="s">
        <v>7</v>
      </c>
      <c r="Q9324" s="18">
        <f>102773.53+0.48</f>
        <v>102774.01</v>
      </c>
      <c r="R9324" s="18">
        <f>102773.53+0.48</f>
        <v>102774.01</v>
      </c>
      <c r="S9324" s="18">
        <v>0</v>
      </c>
      <c r="T9324" s="18">
        <v>0</v>
      </c>
      <c r="U9324" s="10">
        <f t="shared" si="292"/>
        <v>0</v>
      </c>
      <c r="V9324" s="20">
        <f t="shared" si="293"/>
        <v>0</v>
      </c>
    </row>
    <row r="9325" spans="1:22" outlineLevel="3" x14ac:dyDescent="0.35">
      <c r="H9325" s="14" t="s">
        <v>12812</v>
      </c>
      <c r="O9325" s="16"/>
      <c r="Q9325" s="18">
        <f>SUBTOTAL(9,Q9322:Q9324)</f>
        <v>222784.07</v>
      </c>
      <c r="R9325" s="18">
        <f>SUBTOTAL(9,R9322:R9324)</f>
        <v>222784.07</v>
      </c>
      <c r="S9325" s="18">
        <f>SUBTOTAL(9,S9322:S9324)</f>
        <v>0</v>
      </c>
      <c r="T9325" s="18">
        <f>SUBTOTAL(9,T9322:T9324)</f>
        <v>0</v>
      </c>
      <c r="U9325" s="10">
        <f t="shared" si="292"/>
        <v>0</v>
      </c>
      <c r="V9325" s="20">
        <f t="shared" si="293"/>
        <v>0</v>
      </c>
    </row>
    <row r="9326" spans="1:22" outlineLevel="4" x14ac:dyDescent="0.35">
      <c r="A9326" s="6" t="s">
        <v>566</v>
      </c>
      <c r="B9326" s="6" t="s">
        <v>567</v>
      </c>
      <c r="C9326" s="12" t="s">
        <v>9991</v>
      </c>
      <c r="D9326" s="5" t="s">
        <v>9992</v>
      </c>
      <c r="E9326" s="6" t="s">
        <v>9992</v>
      </c>
      <c r="F9326" s="1" t="s">
        <v>573</v>
      </c>
      <c r="G9326" s="15" t="s">
        <v>4</v>
      </c>
      <c r="H9326" s="1" t="s">
        <v>10050</v>
      </c>
      <c r="I9326" s="2" t="s">
        <v>10051</v>
      </c>
      <c r="J9326" s="6" t="s">
        <v>4</v>
      </c>
      <c r="K9326" s="6" t="s">
        <v>4</v>
      </c>
      <c r="L9326" s="6" t="s">
        <v>4</v>
      </c>
      <c r="M9326" s="6" t="s">
        <v>5</v>
      </c>
      <c r="N9326" s="6" t="s">
        <v>10049</v>
      </c>
      <c r="O9326" s="16">
        <v>44951</v>
      </c>
      <c r="P9326" s="6" t="s">
        <v>7</v>
      </c>
      <c r="Q9326" s="18">
        <v>763.17</v>
      </c>
      <c r="R9326" s="18">
        <v>763.17</v>
      </c>
      <c r="S9326" s="18">
        <v>0</v>
      </c>
      <c r="T9326" s="18">
        <v>0</v>
      </c>
      <c r="U9326" s="10">
        <f t="shared" si="292"/>
        <v>0</v>
      </c>
      <c r="V9326" s="20">
        <f t="shared" si="293"/>
        <v>0</v>
      </c>
    </row>
    <row r="9327" spans="1:22" outlineLevel="4" x14ac:dyDescent="0.35">
      <c r="A9327" s="6" t="s">
        <v>566</v>
      </c>
      <c r="B9327" s="6" t="s">
        <v>567</v>
      </c>
      <c r="C9327" s="12" t="s">
        <v>9991</v>
      </c>
      <c r="D9327" s="5" t="s">
        <v>9992</v>
      </c>
      <c r="E9327" s="6" t="s">
        <v>9992</v>
      </c>
      <c r="F9327" s="1" t="s">
        <v>573</v>
      </c>
      <c r="G9327" s="15" t="s">
        <v>4</v>
      </c>
      <c r="H9327" s="1" t="s">
        <v>10050</v>
      </c>
      <c r="I9327" s="2" t="s">
        <v>10051</v>
      </c>
      <c r="J9327" s="6" t="s">
        <v>4</v>
      </c>
      <c r="K9327" s="6" t="s">
        <v>4</v>
      </c>
      <c r="L9327" s="6" t="s">
        <v>4</v>
      </c>
      <c r="M9327" s="6" t="s">
        <v>5</v>
      </c>
      <c r="N9327" s="6" t="s">
        <v>10052</v>
      </c>
      <c r="O9327" s="16">
        <v>45037</v>
      </c>
      <c r="P9327" s="6" t="s">
        <v>7</v>
      </c>
      <c r="Q9327" s="18">
        <v>32490.35</v>
      </c>
      <c r="R9327" s="18">
        <v>32490.35</v>
      </c>
      <c r="S9327" s="18">
        <v>0</v>
      </c>
      <c r="T9327" s="18">
        <v>0</v>
      </c>
      <c r="U9327" s="10">
        <f t="shared" si="292"/>
        <v>0</v>
      </c>
      <c r="V9327" s="20">
        <f t="shared" si="293"/>
        <v>0</v>
      </c>
    </row>
    <row r="9328" spans="1:22" outlineLevel="3" x14ac:dyDescent="0.35">
      <c r="H9328" s="14" t="s">
        <v>12813</v>
      </c>
      <c r="O9328" s="16"/>
      <c r="Q9328" s="18">
        <f>SUBTOTAL(9,Q9326:Q9327)</f>
        <v>33253.519999999997</v>
      </c>
      <c r="R9328" s="18">
        <f>SUBTOTAL(9,R9326:R9327)</f>
        <v>33253.519999999997</v>
      </c>
      <c r="S9328" s="18">
        <f>SUBTOTAL(9,S9326:S9327)</f>
        <v>0</v>
      </c>
      <c r="T9328" s="18">
        <f>SUBTOTAL(9,T9326:T9327)</f>
        <v>0</v>
      </c>
      <c r="U9328" s="10">
        <f t="shared" si="292"/>
        <v>0</v>
      </c>
      <c r="V9328" s="20">
        <f t="shared" si="293"/>
        <v>0</v>
      </c>
    </row>
    <row r="9329" spans="1:22" outlineLevel="4" x14ac:dyDescent="0.35">
      <c r="A9329" s="6" t="s">
        <v>566</v>
      </c>
      <c r="B9329" s="6" t="s">
        <v>567</v>
      </c>
      <c r="C9329" s="12" t="s">
        <v>9991</v>
      </c>
      <c r="D9329" s="5" t="s">
        <v>9992</v>
      </c>
      <c r="E9329" s="6" t="s">
        <v>9992</v>
      </c>
      <c r="F9329" s="1" t="s">
        <v>598</v>
      </c>
      <c r="G9329" s="15" t="s">
        <v>4</v>
      </c>
      <c r="H9329" s="1" t="s">
        <v>10054</v>
      </c>
      <c r="I9329" s="2" t="s">
        <v>10055</v>
      </c>
      <c r="J9329" s="6" t="s">
        <v>4</v>
      </c>
      <c r="K9329" s="6" t="s">
        <v>4</v>
      </c>
      <c r="L9329" s="6" t="s">
        <v>4</v>
      </c>
      <c r="M9329" s="6" t="s">
        <v>5</v>
      </c>
      <c r="N9329" s="6" t="s">
        <v>10053</v>
      </c>
      <c r="O9329" s="16">
        <v>44951</v>
      </c>
      <c r="P9329" s="6" t="s">
        <v>7</v>
      </c>
      <c r="Q9329" s="18">
        <v>8983.86</v>
      </c>
      <c r="R9329" s="18">
        <v>8983.86</v>
      </c>
      <c r="S9329" s="18">
        <v>0</v>
      </c>
      <c r="T9329" s="18">
        <v>0</v>
      </c>
      <c r="U9329" s="10">
        <f t="shared" si="292"/>
        <v>0</v>
      </c>
      <c r="V9329" s="20">
        <f t="shared" si="293"/>
        <v>0</v>
      </c>
    </row>
    <row r="9330" spans="1:22" outlineLevel="4" x14ac:dyDescent="0.35">
      <c r="A9330" s="6" t="s">
        <v>566</v>
      </c>
      <c r="B9330" s="6" t="s">
        <v>567</v>
      </c>
      <c r="C9330" s="12" t="s">
        <v>9991</v>
      </c>
      <c r="D9330" s="5" t="s">
        <v>9992</v>
      </c>
      <c r="E9330" s="6" t="s">
        <v>9992</v>
      </c>
      <c r="F9330" s="1" t="s">
        <v>598</v>
      </c>
      <c r="G9330" s="15" t="s">
        <v>4</v>
      </c>
      <c r="H9330" s="1" t="s">
        <v>10054</v>
      </c>
      <c r="I9330" s="2" t="s">
        <v>10055</v>
      </c>
      <c r="J9330" s="6" t="s">
        <v>4</v>
      </c>
      <c r="K9330" s="6" t="s">
        <v>4</v>
      </c>
      <c r="L9330" s="6" t="s">
        <v>4</v>
      </c>
      <c r="M9330" s="6" t="s">
        <v>5</v>
      </c>
      <c r="N9330" s="6" t="s">
        <v>10056</v>
      </c>
      <c r="O9330" s="16">
        <v>45042</v>
      </c>
      <c r="P9330" s="6" t="s">
        <v>7</v>
      </c>
      <c r="Q9330" s="18">
        <v>82633</v>
      </c>
      <c r="R9330" s="18">
        <v>82633</v>
      </c>
      <c r="S9330" s="18">
        <v>0</v>
      </c>
      <c r="T9330" s="18">
        <v>0</v>
      </c>
      <c r="U9330" s="10">
        <f t="shared" si="292"/>
        <v>0</v>
      </c>
      <c r="V9330" s="20">
        <f t="shared" si="293"/>
        <v>0</v>
      </c>
    </row>
    <row r="9331" spans="1:22" outlineLevel="3" x14ac:dyDescent="0.35">
      <c r="H9331" s="14" t="s">
        <v>12814</v>
      </c>
      <c r="O9331" s="16"/>
      <c r="Q9331" s="18">
        <f>SUBTOTAL(9,Q9329:Q9330)</f>
        <v>91616.86</v>
      </c>
      <c r="R9331" s="18">
        <f>SUBTOTAL(9,R9329:R9330)</f>
        <v>91616.86</v>
      </c>
      <c r="S9331" s="18">
        <f>SUBTOTAL(9,S9329:S9330)</f>
        <v>0</v>
      </c>
      <c r="T9331" s="18">
        <f>SUBTOTAL(9,T9329:T9330)</f>
        <v>0</v>
      </c>
      <c r="U9331" s="10">
        <f t="shared" si="292"/>
        <v>0</v>
      </c>
      <c r="V9331" s="20">
        <f t="shared" si="293"/>
        <v>0</v>
      </c>
    </row>
    <row r="9332" spans="1:22" outlineLevel="4" x14ac:dyDescent="0.35">
      <c r="A9332" s="6" t="s">
        <v>566</v>
      </c>
      <c r="B9332" s="6" t="s">
        <v>567</v>
      </c>
      <c r="C9332" s="12" t="s">
        <v>9991</v>
      </c>
      <c r="D9332" s="5" t="s">
        <v>9992</v>
      </c>
      <c r="E9332" s="6" t="s">
        <v>9992</v>
      </c>
      <c r="F9332" s="1" t="s">
        <v>573</v>
      </c>
      <c r="G9332" s="15" t="s">
        <v>4</v>
      </c>
      <c r="H9332" s="1" t="s">
        <v>10058</v>
      </c>
      <c r="I9332" s="2" t="s">
        <v>10059</v>
      </c>
      <c r="J9332" s="6" t="s">
        <v>4</v>
      </c>
      <c r="K9332" s="6" t="s">
        <v>4</v>
      </c>
      <c r="L9332" s="6" t="s">
        <v>4</v>
      </c>
      <c r="M9332" s="6" t="s">
        <v>5</v>
      </c>
      <c r="N9332" s="6" t="s">
        <v>10057</v>
      </c>
      <c r="O9332" s="16">
        <v>44966</v>
      </c>
      <c r="P9332" s="6" t="s">
        <v>7</v>
      </c>
      <c r="Q9332" s="18">
        <v>21652.28</v>
      </c>
      <c r="R9332" s="18">
        <v>21652.28</v>
      </c>
      <c r="S9332" s="18">
        <v>0</v>
      </c>
      <c r="T9332" s="18">
        <v>0</v>
      </c>
      <c r="U9332" s="10">
        <f t="shared" si="292"/>
        <v>0</v>
      </c>
      <c r="V9332" s="20">
        <f t="shared" si="293"/>
        <v>0</v>
      </c>
    </row>
    <row r="9333" spans="1:22" outlineLevel="4" x14ac:dyDescent="0.35">
      <c r="A9333" s="6" t="s">
        <v>566</v>
      </c>
      <c r="B9333" s="6" t="s">
        <v>567</v>
      </c>
      <c r="C9333" s="12" t="s">
        <v>9991</v>
      </c>
      <c r="D9333" s="5" t="s">
        <v>9992</v>
      </c>
      <c r="E9333" s="6" t="s">
        <v>9992</v>
      </c>
      <c r="F9333" s="1" t="s">
        <v>573</v>
      </c>
      <c r="G9333" s="15" t="s">
        <v>4</v>
      </c>
      <c r="H9333" s="1" t="s">
        <v>10058</v>
      </c>
      <c r="I9333" s="2" t="s">
        <v>10059</v>
      </c>
      <c r="J9333" s="6" t="s">
        <v>4</v>
      </c>
      <c r="K9333" s="6" t="s">
        <v>4</v>
      </c>
      <c r="L9333" s="6" t="s">
        <v>4</v>
      </c>
      <c r="M9333" s="6" t="s">
        <v>5</v>
      </c>
      <c r="N9333" s="6" t="s">
        <v>10060</v>
      </c>
      <c r="O9333" s="16">
        <v>45049</v>
      </c>
      <c r="P9333" s="6" t="s">
        <v>7</v>
      </c>
      <c r="Q9333" s="18">
        <v>83465.570000000007</v>
      </c>
      <c r="R9333" s="18">
        <v>83465.570000000007</v>
      </c>
      <c r="S9333" s="18">
        <v>0</v>
      </c>
      <c r="T9333" s="18">
        <v>0</v>
      </c>
      <c r="U9333" s="10">
        <f t="shared" si="292"/>
        <v>0</v>
      </c>
      <c r="V9333" s="20">
        <f t="shared" si="293"/>
        <v>0</v>
      </c>
    </row>
    <row r="9334" spans="1:22" outlineLevel="3" x14ac:dyDescent="0.35">
      <c r="H9334" s="14" t="s">
        <v>12815</v>
      </c>
      <c r="O9334" s="16"/>
      <c r="Q9334" s="18">
        <f>SUBTOTAL(9,Q9332:Q9333)</f>
        <v>105117.85</v>
      </c>
      <c r="R9334" s="18">
        <f>SUBTOTAL(9,R9332:R9333)</f>
        <v>105117.85</v>
      </c>
      <c r="S9334" s="18">
        <f>SUBTOTAL(9,S9332:S9333)</f>
        <v>0</v>
      </c>
      <c r="T9334" s="18">
        <f>SUBTOTAL(9,T9332:T9333)</f>
        <v>0</v>
      </c>
      <c r="U9334" s="10">
        <f t="shared" si="292"/>
        <v>0</v>
      </c>
      <c r="V9334" s="20">
        <f t="shared" si="293"/>
        <v>0</v>
      </c>
    </row>
    <row r="9335" spans="1:22" outlineLevel="4" x14ac:dyDescent="0.35">
      <c r="A9335" s="6" t="s">
        <v>566</v>
      </c>
      <c r="B9335" s="6" t="s">
        <v>567</v>
      </c>
      <c r="C9335" s="12" t="s">
        <v>9991</v>
      </c>
      <c r="D9335" s="5" t="s">
        <v>9992</v>
      </c>
      <c r="E9335" s="6" t="s">
        <v>9992</v>
      </c>
      <c r="F9335" s="1" t="s">
        <v>573</v>
      </c>
      <c r="G9335" s="15" t="s">
        <v>4</v>
      </c>
      <c r="H9335" s="1" t="s">
        <v>10062</v>
      </c>
      <c r="I9335" s="2" t="s">
        <v>10063</v>
      </c>
      <c r="J9335" s="6" t="s">
        <v>4</v>
      </c>
      <c r="K9335" s="6" t="s">
        <v>4</v>
      </c>
      <c r="L9335" s="6" t="s">
        <v>4</v>
      </c>
      <c r="M9335" s="6" t="s">
        <v>5</v>
      </c>
      <c r="N9335" s="6" t="s">
        <v>10061</v>
      </c>
      <c r="O9335" s="16">
        <v>45062</v>
      </c>
      <c r="P9335" s="6" t="s">
        <v>7</v>
      </c>
      <c r="Q9335" s="18">
        <v>1524.29</v>
      </c>
      <c r="R9335" s="18">
        <v>1524.29</v>
      </c>
      <c r="S9335" s="18">
        <v>0</v>
      </c>
      <c r="T9335" s="18">
        <v>0</v>
      </c>
      <c r="U9335" s="10">
        <f t="shared" si="292"/>
        <v>0</v>
      </c>
      <c r="V9335" s="20">
        <f t="shared" si="293"/>
        <v>0</v>
      </c>
    </row>
    <row r="9336" spans="1:22" outlineLevel="3" x14ac:dyDescent="0.35">
      <c r="H9336" s="14" t="s">
        <v>12816</v>
      </c>
      <c r="O9336" s="16"/>
      <c r="Q9336" s="18">
        <f>SUBTOTAL(9,Q9335:Q9335)</f>
        <v>1524.29</v>
      </c>
      <c r="R9336" s="18">
        <f>SUBTOTAL(9,R9335:R9335)</f>
        <v>1524.29</v>
      </c>
      <c r="S9336" s="18">
        <f>SUBTOTAL(9,S9335:S9335)</f>
        <v>0</v>
      </c>
      <c r="T9336" s="18">
        <f>SUBTOTAL(9,T9335:T9335)</f>
        <v>0</v>
      </c>
      <c r="U9336" s="10">
        <f t="shared" si="292"/>
        <v>0</v>
      </c>
      <c r="V9336" s="20">
        <f t="shared" si="293"/>
        <v>0</v>
      </c>
    </row>
    <row r="9337" spans="1:22" outlineLevel="4" x14ac:dyDescent="0.35">
      <c r="A9337" s="6" t="s">
        <v>566</v>
      </c>
      <c r="B9337" s="6" t="s">
        <v>567</v>
      </c>
      <c r="C9337" s="12" t="s">
        <v>9991</v>
      </c>
      <c r="D9337" s="5" t="s">
        <v>9992</v>
      </c>
      <c r="E9337" s="6" t="s">
        <v>9992</v>
      </c>
      <c r="F9337" s="1" t="s">
        <v>573</v>
      </c>
      <c r="G9337" s="15" t="s">
        <v>4</v>
      </c>
      <c r="H9337" s="1" t="s">
        <v>10065</v>
      </c>
      <c r="I9337" s="2" t="s">
        <v>10066</v>
      </c>
      <c r="J9337" s="6" t="s">
        <v>4</v>
      </c>
      <c r="K9337" s="6" t="s">
        <v>4</v>
      </c>
      <c r="L9337" s="6" t="s">
        <v>4</v>
      </c>
      <c r="M9337" s="6" t="s">
        <v>5</v>
      </c>
      <c r="N9337" s="6" t="s">
        <v>10064</v>
      </c>
      <c r="O9337" s="16">
        <v>44951</v>
      </c>
      <c r="P9337" s="6" t="s">
        <v>7</v>
      </c>
      <c r="Q9337" s="18">
        <v>956.34</v>
      </c>
      <c r="R9337" s="18">
        <v>956.34</v>
      </c>
      <c r="S9337" s="18">
        <v>0</v>
      </c>
      <c r="T9337" s="18">
        <v>0</v>
      </c>
      <c r="U9337" s="10">
        <f t="shared" si="292"/>
        <v>0</v>
      </c>
      <c r="V9337" s="20">
        <f t="shared" si="293"/>
        <v>0</v>
      </c>
    </row>
    <row r="9338" spans="1:22" outlineLevel="4" x14ac:dyDescent="0.35">
      <c r="A9338" s="6" t="s">
        <v>566</v>
      </c>
      <c r="B9338" s="6" t="s">
        <v>567</v>
      </c>
      <c r="C9338" s="12" t="s">
        <v>9991</v>
      </c>
      <c r="D9338" s="5" t="s">
        <v>9992</v>
      </c>
      <c r="E9338" s="6" t="s">
        <v>9992</v>
      </c>
      <c r="F9338" s="1" t="s">
        <v>573</v>
      </c>
      <c r="G9338" s="15" t="s">
        <v>4</v>
      </c>
      <c r="H9338" s="1" t="s">
        <v>10065</v>
      </c>
      <c r="I9338" s="2" t="s">
        <v>10066</v>
      </c>
      <c r="J9338" s="6" t="s">
        <v>4</v>
      </c>
      <c r="K9338" s="6" t="s">
        <v>4</v>
      </c>
      <c r="L9338" s="6" t="s">
        <v>4</v>
      </c>
      <c r="M9338" s="6" t="s">
        <v>5</v>
      </c>
      <c r="N9338" s="6" t="s">
        <v>10067</v>
      </c>
      <c r="O9338" s="16">
        <v>45037</v>
      </c>
      <c r="P9338" s="6" t="s">
        <v>7</v>
      </c>
      <c r="Q9338" s="18">
        <v>50832.480000000003</v>
      </c>
      <c r="R9338" s="18">
        <v>50832.480000000003</v>
      </c>
      <c r="S9338" s="18">
        <v>0</v>
      </c>
      <c r="T9338" s="18">
        <v>0</v>
      </c>
      <c r="U9338" s="10">
        <f t="shared" si="292"/>
        <v>0</v>
      </c>
      <c r="V9338" s="20">
        <f t="shared" si="293"/>
        <v>0</v>
      </c>
    </row>
    <row r="9339" spans="1:22" outlineLevel="3" x14ac:dyDescent="0.35">
      <c r="H9339" s="14" t="s">
        <v>12817</v>
      </c>
      <c r="O9339" s="16"/>
      <c r="Q9339" s="18">
        <f>SUBTOTAL(9,Q9337:Q9338)</f>
        <v>51788.82</v>
      </c>
      <c r="R9339" s="18">
        <f>SUBTOTAL(9,R9337:R9338)</f>
        <v>51788.82</v>
      </c>
      <c r="S9339" s="18">
        <f>SUBTOTAL(9,S9337:S9338)</f>
        <v>0</v>
      </c>
      <c r="T9339" s="18">
        <f>SUBTOTAL(9,T9337:T9338)</f>
        <v>0</v>
      </c>
      <c r="U9339" s="10">
        <f t="shared" si="292"/>
        <v>0</v>
      </c>
      <c r="V9339" s="20">
        <f t="shared" si="293"/>
        <v>0</v>
      </c>
    </row>
    <row r="9340" spans="1:22" outlineLevel="4" x14ac:dyDescent="0.35">
      <c r="A9340" s="6" t="s">
        <v>566</v>
      </c>
      <c r="B9340" s="6" t="s">
        <v>567</v>
      </c>
      <c r="C9340" s="12" t="s">
        <v>9991</v>
      </c>
      <c r="D9340" s="5" t="s">
        <v>9992</v>
      </c>
      <c r="E9340" s="6" t="s">
        <v>9992</v>
      </c>
      <c r="F9340" s="1" t="s">
        <v>573</v>
      </c>
      <c r="G9340" s="15" t="s">
        <v>4</v>
      </c>
      <c r="H9340" s="1" t="s">
        <v>10069</v>
      </c>
      <c r="I9340" s="2" t="s">
        <v>10070</v>
      </c>
      <c r="J9340" s="6" t="s">
        <v>4</v>
      </c>
      <c r="K9340" s="6" t="s">
        <v>4</v>
      </c>
      <c r="L9340" s="6" t="s">
        <v>4</v>
      </c>
      <c r="M9340" s="6" t="s">
        <v>5</v>
      </c>
      <c r="N9340" s="6" t="s">
        <v>10068</v>
      </c>
      <c r="O9340" s="16">
        <v>44951</v>
      </c>
      <c r="P9340" s="6" t="s">
        <v>7</v>
      </c>
      <c r="Q9340" s="18">
        <v>1912.66</v>
      </c>
      <c r="R9340" s="18">
        <v>1912.66</v>
      </c>
      <c r="S9340" s="18">
        <v>0</v>
      </c>
      <c r="T9340" s="18">
        <v>0</v>
      </c>
      <c r="U9340" s="10">
        <f t="shared" si="292"/>
        <v>0</v>
      </c>
      <c r="V9340" s="20">
        <f t="shared" si="293"/>
        <v>0</v>
      </c>
    </row>
    <row r="9341" spans="1:22" outlineLevel="4" x14ac:dyDescent="0.35">
      <c r="A9341" s="6" t="s">
        <v>566</v>
      </c>
      <c r="B9341" s="6" t="s">
        <v>567</v>
      </c>
      <c r="C9341" s="12" t="s">
        <v>9991</v>
      </c>
      <c r="D9341" s="5" t="s">
        <v>9992</v>
      </c>
      <c r="E9341" s="6" t="s">
        <v>9992</v>
      </c>
      <c r="F9341" s="1" t="s">
        <v>573</v>
      </c>
      <c r="G9341" s="15" t="s">
        <v>4</v>
      </c>
      <c r="H9341" s="1" t="s">
        <v>10069</v>
      </c>
      <c r="I9341" s="2" t="s">
        <v>10070</v>
      </c>
      <c r="J9341" s="6" t="s">
        <v>4</v>
      </c>
      <c r="K9341" s="6" t="s">
        <v>4</v>
      </c>
      <c r="L9341" s="6" t="s">
        <v>4</v>
      </c>
      <c r="M9341" s="6" t="s">
        <v>5</v>
      </c>
      <c r="N9341" s="6" t="s">
        <v>10071</v>
      </c>
      <c r="O9341" s="16">
        <v>45043</v>
      </c>
      <c r="P9341" s="6" t="s">
        <v>7</v>
      </c>
      <c r="Q9341" s="18">
        <v>24485.59</v>
      </c>
      <c r="R9341" s="18">
        <v>24485.59</v>
      </c>
      <c r="S9341" s="18">
        <v>0</v>
      </c>
      <c r="T9341" s="18">
        <v>0</v>
      </c>
      <c r="U9341" s="10">
        <f t="shared" si="292"/>
        <v>0</v>
      </c>
      <c r="V9341" s="20">
        <f t="shared" si="293"/>
        <v>0</v>
      </c>
    </row>
    <row r="9342" spans="1:22" outlineLevel="3" x14ac:dyDescent="0.35">
      <c r="H9342" s="14" t="s">
        <v>12818</v>
      </c>
      <c r="O9342" s="16"/>
      <c r="Q9342" s="18">
        <f>SUBTOTAL(9,Q9340:Q9341)</f>
        <v>26398.25</v>
      </c>
      <c r="R9342" s="18">
        <f>SUBTOTAL(9,R9340:R9341)</f>
        <v>26398.25</v>
      </c>
      <c r="S9342" s="18">
        <f>SUBTOTAL(9,S9340:S9341)</f>
        <v>0</v>
      </c>
      <c r="T9342" s="18">
        <f>SUBTOTAL(9,T9340:T9341)</f>
        <v>0</v>
      </c>
      <c r="U9342" s="10">
        <f t="shared" si="292"/>
        <v>0</v>
      </c>
      <c r="V9342" s="20">
        <f t="shared" si="293"/>
        <v>0</v>
      </c>
    </row>
    <row r="9343" spans="1:22" outlineLevel="4" x14ac:dyDescent="0.35">
      <c r="A9343" s="6" t="s">
        <v>566</v>
      </c>
      <c r="B9343" s="6" t="s">
        <v>567</v>
      </c>
      <c r="C9343" s="12" t="s">
        <v>9991</v>
      </c>
      <c r="D9343" s="5" t="s">
        <v>9992</v>
      </c>
      <c r="E9343" s="6" t="s">
        <v>9992</v>
      </c>
      <c r="F9343" s="1" t="s">
        <v>573</v>
      </c>
      <c r="G9343" s="15" t="s">
        <v>4</v>
      </c>
      <c r="H9343" s="1" t="s">
        <v>10073</v>
      </c>
      <c r="I9343" s="2" t="s">
        <v>10074</v>
      </c>
      <c r="J9343" s="6" t="s">
        <v>4</v>
      </c>
      <c r="K9343" s="6" t="s">
        <v>4</v>
      </c>
      <c r="L9343" s="6" t="s">
        <v>4</v>
      </c>
      <c r="M9343" s="6" t="s">
        <v>5</v>
      </c>
      <c r="N9343" s="6" t="s">
        <v>10072</v>
      </c>
      <c r="O9343" s="16">
        <v>44966</v>
      </c>
      <c r="P9343" s="6" t="s">
        <v>7</v>
      </c>
      <c r="Q9343" s="18">
        <v>2868.98</v>
      </c>
      <c r="R9343" s="18">
        <v>2868.98</v>
      </c>
      <c r="S9343" s="18">
        <v>0</v>
      </c>
      <c r="T9343" s="18">
        <v>0</v>
      </c>
      <c r="U9343" s="10">
        <f t="shared" si="292"/>
        <v>0</v>
      </c>
      <c r="V9343" s="20">
        <f t="shared" si="293"/>
        <v>0</v>
      </c>
    </row>
    <row r="9344" spans="1:22" outlineLevel="4" x14ac:dyDescent="0.35">
      <c r="A9344" s="6" t="s">
        <v>566</v>
      </c>
      <c r="B9344" s="6" t="s">
        <v>567</v>
      </c>
      <c r="C9344" s="12" t="s">
        <v>9991</v>
      </c>
      <c r="D9344" s="5" t="s">
        <v>9992</v>
      </c>
      <c r="E9344" s="6" t="s">
        <v>9992</v>
      </c>
      <c r="F9344" s="1" t="s">
        <v>573</v>
      </c>
      <c r="G9344" s="15" t="s">
        <v>4</v>
      </c>
      <c r="H9344" s="1" t="s">
        <v>10073</v>
      </c>
      <c r="I9344" s="2" t="s">
        <v>10074</v>
      </c>
      <c r="J9344" s="6" t="s">
        <v>4</v>
      </c>
      <c r="K9344" s="6" t="s">
        <v>4</v>
      </c>
      <c r="L9344" s="6" t="s">
        <v>4</v>
      </c>
      <c r="M9344" s="6" t="s">
        <v>5</v>
      </c>
      <c r="N9344" s="6" t="s">
        <v>10075</v>
      </c>
      <c r="O9344" s="16">
        <v>45043</v>
      </c>
      <c r="P9344" s="6" t="s">
        <v>7</v>
      </c>
      <c r="Q9344" s="18">
        <v>21442.68</v>
      </c>
      <c r="R9344" s="18">
        <v>21442.68</v>
      </c>
      <c r="S9344" s="18">
        <v>0</v>
      </c>
      <c r="T9344" s="18">
        <v>0</v>
      </c>
      <c r="U9344" s="10">
        <f t="shared" si="292"/>
        <v>0</v>
      </c>
      <c r="V9344" s="20">
        <f t="shared" si="293"/>
        <v>0</v>
      </c>
    </row>
    <row r="9345" spans="1:22" outlineLevel="3" x14ac:dyDescent="0.35">
      <c r="H9345" s="14" t="s">
        <v>12819</v>
      </c>
      <c r="O9345" s="16"/>
      <c r="Q9345" s="18">
        <f>SUBTOTAL(9,Q9343:Q9344)</f>
        <v>24311.66</v>
      </c>
      <c r="R9345" s="18">
        <f>SUBTOTAL(9,R9343:R9344)</f>
        <v>24311.66</v>
      </c>
      <c r="S9345" s="18">
        <f>SUBTOTAL(9,S9343:S9344)</f>
        <v>0</v>
      </c>
      <c r="T9345" s="18">
        <f>SUBTOTAL(9,T9343:T9344)</f>
        <v>0</v>
      </c>
      <c r="U9345" s="10">
        <f t="shared" si="292"/>
        <v>0</v>
      </c>
      <c r="V9345" s="20">
        <f t="shared" si="293"/>
        <v>0</v>
      </c>
    </row>
    <row r="9346" spans="1:22" outlineLevel="4" x14ac:dyDescent="0.35">
      <c r="A9346" s="6" t="s">
        <v>566</v>
      </c>
      <c r="B9346" s="6" t="s">
        <v>567</v>
      </c>
      <c r="C9346" s="12" t="s">
        <v>9991</v>
      </c>
      <c r="D9346" s="5" t="s">
        <v>9992</v>
      </c>
      <c r="E9346" s="6" t="s">
        <v>9992</v>
      </c>
      <c r="F9346" s="1" t="s">
        <v>573</v>
      </c>
      <c r="G9346" s="15" t="s">
        <v>4</v>
      </c>
      <c r="H9346" s="1" t="s">
        <v>10077</v>
      </c>
      <c r="I9346" s="2" t="s">
        <v>10078</v>
      </c>
      <c r="J9346" s="6" t="s">
        <v>4</v>
      </c>
      <c r="K9346" s="6" t="s">
        <v>4</v>
      </c>
      <c r="L9346" s="6" t="s">
        <v>4</v>
      </c>
      <c r="M9346" s="6" t="s">
        <v>5</v>
      </c>
      <c r="N9346" s="6" t="s">
        <v>10076</v>
      </c>
      <c r="O9346" s="16">
        <v>45106</v>
      </c>
      <c r="P9346" s="6" t="s">
        <v>7</v>
      </c>
      <c r="Q9346" s="18">
        <v>23238.94</v>
      </c>
      <c r="R9346" s="18">
        <v>23238.94</v>
      </c>
      <c r="S9346" s="18">
        <v>0</v>
      </c>
      <c r="T9346" s="18">
        <v>0</v>
      </c>
      <c r="U9346" s="10">
        <f t="shared" si="292"/>
        <v>0</v>
      </c>
      <c r="V9346" s="20">
        <f t="shared" si="293"/>
        <v>0</v>
      </c>
    </row>
    <row r="9347" spans="1:22" outlineLevel="3" x14ac:dyDescent="0.35">
      <c r="H9347" s="14" t="s">
        <v>12820</v>
      </c>
      <c r="O9347" s="16"/>
      <c r="Q9347" s="18">
        <f>SUBTOTAL(9,Q9346:Q9346)</f>
        <v>23238.94</v>
      </c>
      <c r="R9347" s="18">
        <f>SUBTOTAL(9,R9346:R9346)</f>
        <v>23238.94</v>
      </c>
      <c r="S9347" s="18">
        <f>SUBTOTAL(9,S9346:S9346)</f>
        <v>0</v>
      </c>
      <c r="T9347" s="18">
        <f>SUBTOTAL(9,T9346:T9346)</f>
        <v>0</v>
      </c>
      <c r="U9347" s="10">
        <f t="shared" ref="U9347:U9410" si="294">Q9347-R9347-S9347-T9347</f>
        <v>0</v>
      </c>
      <c r="V9347" s="20">
        <f t="shared" ref="V9347:V9410" si="295">Q9347-R9347-S9347-T9347</f>
        <v>0</v>
      </c>
    </row>
    <row r="9348" spans="1:22" outlineLevel="4" x14ac:dyDescent="0.35">
      <c r="A9348" s="6" t="s">
        <v>566</v>
      </c>
      <c r="B9348" s="6" t="s">
        <v>567</v>
      </c>
      <c r="C9348" s="12" t="s">
        <v>9991</v>
      </c>
      <c r="D9348" s="5" t="s">
        <v>9992</v>
      </c>
      <c r="E9348" s="6" t="s">
        <v>9992</v>
      </c>
      <c r="F9348" s="1" t="s">
        <v>573</v>
      </c>
      <c r="G9348" s="15" t="s">
        <v>4</v>
      </c>
      <c r="H9348" s="1" t="s">
        <v>10080</v>
      </c>
      <c r="I9348" s="2" t="s">
        <v>10081</v>
      </c>
      <c r="J9348" s="6" t="s">
        <v>4</v>
      </c>
      <c r="K9348" s="6" t="s">
        <v>4</v>
      </c>
      <c r="L9348" s="6" t="s">
        <v>4</v>
      </c>
      <c r="M9348" s="6" t="s">
        <v>5</v>
      </c>
      <c r="N9348" s="6" t="s">
        <v>10079</v>
      </c>
      <c r="O9348" s="16">
        <v>44966</v>
      </c>
      <c r="P9348" s="6" t="s">
        <v>7</v>
      </c>
      <c r="Q9348" s="18">
        <v>1602.96</v>
      </c>
      <c r="R9348" s="18">
        <v>1602.96</v>
      </c>
      <c r="S9348" s="18">
        <v>0</v>
      </c>
      <c r="T9348" s="18">
        <v>0</v>
      </c>
      <c r="U9348" s="10">
        <f t="shared" si="294"/>
        <v>0</v>
      </c>
      <c r="V9348" s="20">
        <f t="shared" si="295"/>
        <v>0</v>
      </c>
    </row>
    <row r="9349" spans="1:22" outlineLevel="4" x14ac:dyDescent="0.35">
      <c r="A9349" s="6" t="s">
        <v>566</v>
      </c>
      <c r="B9349" s="6" t="s">
        <v>567</v>
      </c>
      <c r="C9349" s="12" t="s">
        <v>9991</v>
      </c>
      <c r="D9349" s="5" t="s">
        <v>9992</v>
      </c>
      <c r="E9349" s="6" t="s">
        <v>9992</v>
      </c>
      <c r="F9349" s="1" t="s">
        <v>573</v>
      </c>
      <c r="G9349" s="15" t="s">
        <v>4</v>
      </c>
      <c r="H9349" s="1" t="s">
        <v>10080</v>
      </c>
      <c r="I9349" s="2" t="s">
        <v>10081</v>
      </c>
      <c r="J9349" s="6" t="s">
        <v>4</v>
      </c>
      <c r="K9349" s="6" t="s">
        <v>4</v>
      </c>
      <c r="L9349" s="6" t="s">
        <v>4</v>
      </c>
      <c r="M9349" s="6" t="s">
        <v>5</v>
      </c>
      <c r="N9349" s="6" t="s">
        <v>10082</v>
      </c>
      <c r="O9349" s="16">
        <v>45042</v>
      </c>
      <c r="P9349" s="6" t="s">
        <v>7</v>
      </c>
      <c r="Q9349" s="18">
        <v>80340.75</v>
      </c>
      <c r="R9349" s="18">
        <v>80340.75</v>
      </c>
      <c r="S9349" s="18">
        <v>0</v>
      </c>
      <c r="T9349" s="18">
        <v>0</v>
      </c>
      <c r="U9349" s="10">
        <f t="shared" si="294"/>
        <v>0</v>
      </c>
      <c r="V9349" s="20">
        <f t="shared" si="295"/>
        <v>0</v>
      </c>
    </row>
    <row r="9350" spans="1:22" outlineLevel="3" x14ac:dyDescent="0.35">
      <c r="H9350" s="14" t="s">
        <v>12821</v>
      </c>
      <c r="O9350" s="16"/>
      <c r="Q9350" s="18">
        <f>SUBTOTAL(9,Q9348:Q9349)</f>
        <v>81943.710000000006</v>
      </c>
      <c r="R9350" s="18">
        <f>SUBTOTAL(9,R9348:R9349)</f>
        <v>81943.710000000006</v>
      </c>
      <c r="S9350" s="18">
        <f>SUBTOTAL(9,S9348:S9349)</f>
        <v>0</v>
      </c>
      <c r="T9350" s="18">
        <f>SUBTOTAL(9,T9348:T9349)</f>
        <v>0</v>
      </c>
      <c r="U9350" s="10">
        <f t="shared" si="294"/>
        <v>0</v>
      </c>
      <c r="V9350" s="20">
        <f t="shared" si="295"/>
        <v>0</v>
      </c>
    </row>
    <row r="9351" spans="1:22" outlineLevel="2" x14ac:dyDescent="0.35">
      <c r="C9351" s="13" t="s">
        <v>11293</v>
      </c>
      <c r="O9351" s="16"/>
      <c r="Q9351" s="18">
        <f>SUBTOTAL(9,Q9284:Q9349)</f>
        <v>1354936.74</v>
      </c>
      <c r="R9351" s="18">
        <f>SUBTOTAL(9,R9284:R9349)</f>
        <v>1354936.74</v>
      </c>
      <c r="S9351" s="18">
        <f>SUBTOTAL(9,S9284:S9349)</f>
        <v>0</v>
      </c>
      <c r="T9351" s="18">
        <f>SUBTOTAL(9,T9284:T9349)</f>
        <v>0</v>
      </c>
      <c r="U9351" s="10">
        <f t="shared" si="294"/>
        <v>0</v>
      </c>
      <c r="V9351" s="20">
        <f t="shared" si="295"/>
        <v>0</v>
      </c>
    </row>
    <row r="9352" spans="1:22" ht="29" outlineLevel="4" x14ac:dyDescent="0.35">
      <c r="A9352" s="6" t="s">
        <v>5020</v>
      </c>
      <c r="B9352" s="6" t="s">
        <v>5021</v>
      </c>
      <c r="C9352" s="12" t="s">
        <v>10083</v>
      </c>
      <c r="D9352" s="5" t="s">
        <v>10084</v>
      </c>
      <c r="E9352" s="6" t="s">
        <v>10084</v>
      </c>
      <c r="F9352" s="1" t="s">
        <v>4</v>
      </c>
      <c r="G9352" s="15" t="s">
        <v>1372</v>
      </c>
      <c r="H9352" s="1" t="s">
        <v>10086</v>
      </c>
      <c r="I9352" s="2" t="s">
        <v>10087</v>
      </c>
      <c r="J9352" s="6" t="s">
        <v>4</v>
      </c>
      <c r="K9352" s="6" t="s">
        <v>4</v>
      </c>
      <c r="L9352" s="6" t="s">
        <v>4</v>
      </c>
      <c r="M9352" s="6" t="s">
        <v>5</v>
      </c>
      <c r="N9352" s="6" t="s">
        <v>10085</v>
      </c>
      <c r="O9352" s="16">
        <v>44770</v>
      </c>
      <c r="P9352" s="6" t="s">
        <v>7</v>
      </c>
      <c r="Q9352" s="18">
        <v>62684.42</v>
      </c>
      <c r="R9352" s="18">
        <v>0</v>
      </c>
      <c r="S9352" s="18">
        <v>62684.42</v>
      </c>
      <c r="T9352" s="18">
        <v>0</v>
      </c>
      <c r="U9352" s="10">
        <f t="shared" si="294"/>
        <v>0</v>
      </c>
      <c r="V9352" s="20">
        <f t="shared" si="295"/>
        <v>0</v>
      </c>
    </row>
    <row r="9353" spans="1:22" ht="29" outlineLevel="4" x14ac:dyDescent="0.35">
      <c r="A9353" s="6" t="s">
        <v>5020</v>
      </c>
      <c r="B9353" s="6" t="s">
        <v>5021</v>
      </c>
      <c r="C9353" s="12" t="s">
        <v>10083</v>
      </c>
      <c r="D9353" s="5" t="s">
        <v>10084</v>
      </c>
      <c r="E9353" s="6" t="s">
        <v>10084</v>
      </c>
      <c r="F9353" s="1" t="s">
        <v>4</v>
      </c>
      <c r="G9353" s="15" t="s">
        <v>1372</v>
      </c>
      <c r="H9353" s="1" t="s">
        <v>10086</v>
      </c>
      <c r="I9353" s="2" t="s">
        <v>10087</v>
      </c>
      <c r="J9353" s="6" t="s">
        <v>4</v>
      </c>
      <c r="K9353" s="6" t="s">
        <v>4</v>
      </c>
      <c r="L9353" s="6" t="s">
        <v>4</v>
      </c>
      <c r="M9353" s="6" t="s">
        <v>5</v>
      </c>
      <c r="N9353" s="6" t="s">
        <v>10088</v>
      </c>
      <c r="O9353" s="16">
        <v>44823</v>
      </c>
      <c r="P9353" s="6" t="s">
        <v>7</v>
      </c>
      <c r="Q9353" s="18">
        <v>6809.93</v>
      </c>
      <c r="R9353" s="18">
        <v>0</v>
      </c>
      <c r="S9353" s="18">
        <v>6809.93</v>
      </c>
      <c r="T9353" s="18">
        <v>0</v>
      </c>
      <c r="U9353" s="10">
        <f t="shared" si="294"/>
        <v>0</v>
      </c>
      <c r="V9353" s="20">
        <f t="shared" si="295"/>
        <v>0</v>
      </c>
    </row>
    <row r="9354" spans="1:22" ht="29" outlineLevel="4" x14ac:dyDescent="0.35">
      <c r="A9354" s="6" t="s">
        <v>5020</v>
      </c>
      <c r="B9354" s="6" t="s">
        <v>5021</v>
      </c>
      <c r="C9354" s="12" t="s">
        <v>10083</v>
      </c>
      <c r="D9354" s="5" t="s">
        <v>10084</v>
      </c>
      <c r="E9354" s="6" t="s">
        <v>10084</v>
      </c>
      <c r="F9354" s="1" t="s">
        <v>4</v>
      </c>
      <c r="G9354" s="15" t="s">
        <v>1372</v>
      </c>
      <c r="H9354" s="1" t="s">
        <v>10086</v>
      </c>
      <c r="I9354" s="2" t="s">
        <v>10087</v>
      </c>
      <c r="J9354" s="6" t="s">
        <v>4</v>
      </c>
      <c r="K9354" s="6" t="s">
        <v>4</v>
      </c>
      <c r="L9354" s="6" t="s">
        <v>4</v>
      </c>
      <c r="M9354" s="6" t="s">
        <v>5</v>
      </c>
      <c r="N9354" s="6" t="s">
        <v>10089</v>
      </c>
      <c r="O9354" s="16">
        <v>44872</v>
      </c>
      <c r="P9354" s="6" t="s">
        <v>7</v>
      </c>
      <c r="Q9354" s="18">
        <v>67594.78</v>
      </c>
      <c r="R9354" s="18">
        <v>0</v>
      </c>
      <c r="S9354" s="18">
        <v>67594.78</v>
      </c>
      <c r="T9354" s="18">
        <v>0</v>
      </c>
      <c r="U9354" s="10">
        <f t="shared" si="294"/>
        <v>0</v>
      </c>
      <c r="V9354" s="20">
        <f t="shared" si="295"/>
        <v>0</v>
      </c>
    </row>
    <row r="9355" spans="1:22" ht="29" outlineLevel="4" x14ac:dyDescent="0.35">
      <c r="A9355" s="6" t="s">
        <v>5020</v>
      </c>
      <c r="B9355" s="6" t="s">
        <v>5021</v>
      </c>
      <c r="C9355" s="12" t="s">
        <v>10083</v>
      </c>
      <c r="D9355" s="5" t="s">
        <v>10084</v>
      </c>
      <c r="E9355" s="6" t="s">
        <v>10084</v>
      </c>
      <c r="F9355" s="1" t="s">
        <v>4</v>
      </c>
      <c r="G9355" s="15" t="s">
        <v>1372</v>
      </c>
      <c r="H9355" s="1" t="s">
        <v>10086</v>
      </c>
      <c r="I9355" s="2" t="s">
        <v>10087</v>
      </c>
      <c r="J9355" s="6" t="s">
        <v>4</v>
      </c>
      <c r="K9355" s="6" t="s">
        <v>4</v>
      </c>
      <c r="L9355" s="6" t="s">
        <v>4</v>
      </c>
      <c r="M9355" s="6" t="s">
        <v>5</v>
      </c>
      <c r="N9355" s="6" t="s">
        <v>10090</v>
      </c>
      <c r="O9355" s="16">
        <v>44953</v>
      </c>
      <c r="P9355" s="6" t="s">
        <v>7</v>
      </c>
      <c r="Q9355" s="18">
        <v>64516.2</v>
      </c>
      <c r="R9355" s="18">
        <v>0</v>
      </c>
      <c r="S9355" s="18">
        <v>64516.2</v>
      </c>
      <c r="T9355" s="18">
        <v>0</v>
      </c>
      <c r="U9355" s="10">
        <f t="shared" si="294"/>
        <v>0</v>
      </c>
      <c r="V9355" s="20">
        <f t="shared" si="295"/>
        <v>0</v>
      </c>
    </row>
    <row r="9356" spans="1:22" ht="29" outlineLevel="4" x14ac:dyDescent="0.35">
      <c r="A9356" s="6" t="s">
        <v>5020</v>
      </c>
      <c r="B9356" s="6" t="s">
        <v>5021</v>
      </c>
      <c r="C9356" s="12" t="s">
        <v>10083</v>
      </c>
      <c r="D9356" s="5" t="s">
        <v>10084</v>
      </c>
      <c r="E9356" s="6" t="s">
        <v>10084</v>
      </c>
      <c r="F9356" s="1" t="s">
        <v>4</v>
      </c>
      <c r="G9356" s="15" t="s">
        <v>1372</v>
      </c>
      <c r="H9356" s="1" t="s">
        <v>10086</v>
      </c>
      <c r="I9356" s="2" t="s">
        <v>10087</v>
      </c>
      <c r="J9356" s="6" t="s">
        <v>4</v>
      </c>
      <c r="K9356" s="6" t="s">
        <v>4</v>
      </c>
      <c r="L9356" s="6" t="s">
        <v>4</v>
      </c>
      <c r="M9356" s="6" t="s">
        <v>5</v>
      </c>
      <c r="N9356" s="6" t="s">
        <v>10091</v>
      </c>
      <c r="O9356" s="16">
        <v>45035</v>
      </c>
      <c r="P9356" s="6" t="s">
        <v>7</v>
      </c>
      <c r="Q9356" s="18">
        <v>69222.62</v>
      </c>
      <c r="R9356" s="18">
        <v>0</v>
      </c>
      <c r="S9356" s="18">
        <v>69222.62</v>
      </c>
      <c r="T9356" s="18">
        <v>0</v>
      </c>
      <c r="U9356" s="10">
        <f t="shared" si="294"/>
        <v>0</v>
      </c>
      <c r="V9356" s="20">
        <f t="shared" si="295"/>
        <v>0</v>
      </c>
    </row>
    <row r="9357" spans="1:22" outlineLevel="3" x14ac:dyDescent="0.35">
      <c r="H9357" s="14" t="s">
        <v>12822</v>
      </c>
      <c r="O9357" s="16"/>
      <c r="Q9357" s="18">
        <f>SUBTOTAL(9,Q9352:Q9356)</f>
        <v>270827.95</v>
      </c>
      <c r="R9357" s="18">
        <f>SUBTOTAL(9,R9352:R9356)</f>
        <v>0</v>
      </c>
      <c r="S9357" s="18">
        <f>SUBTOTAL(9,S9352:S9356)</f>
        <v>270827.95</v>
      </c>
      <c r="T9357" s="18">
        <f>SUBTOTAL(9,T9352:T9356)</f>
        <v>0</v>
      </c>
      <c r="U9357" s="10">
        <f t="shared" si="294"/>
        <v>0</v>
      </c>
      <c r="V9357" s="20">
        <f t="shared" si="295"/>
        <v>0</v>
      </c>
    </row>
    <row r="9358" spans="1:22" ht="29" outlineLevel="4" x14ac:dyDescent="0.35">
      <c r="A9358" s="6" t="s">
        <v>5020</v>
      </c>
      <c r="B9358" s="6" t="s">
        <v>5021</v>
      </c>
      <c r="C9358" s="12" t="s">
        <v>10083</v>
      </c>
      <c r="D9358" s="5" t="s">
        <v>10084</v>
      </c>
      <c r="E9358" s="6" t="s">
        <v>10084</v>
      </c>
      <c r="F9358" s="1" t="s">
        <v>4</v>
      </c>
      <c r="G9358" s="15" t="s">
        <v>1372</v>
      </c>
      <c r="H9358" s="1" t="s">
        <v>10092</v>
      </c>
      <c r="I9358" s="2" t="s">
        <v>10093</v>
      </c>
      <c r="J9358" s="6" t="s">
        <v>4</v>
      </c>
      <c r="K9358" s="6" t="s">
        <v>4</v>
      </c>
      <c r="L9358" s="6" t="s">
        <v>4</v>
      </c>
      <c r="M9358" s="6" t="s">
        <v>5</v>
      </c>
      <c r="N9358" s="6" t="s">
        <v>10085</v>
      </c>
      <c r="O9358" s="16">
        <v>44770</v>
      </c>
      <c r="P9358" s="6" t="s">
        <v>7</v>
      </c>
      <c r="Q9358" s="18">
        <v>188053.24</v>
      </c>
      <c r="R9358" s="18">
        <v>0</v>
      </c>
      <c r="S9358" s="18">
        <v>188053.24</v>
      </c>
      <c r="T9358" s="18">
        <v>0</v>
      </c>
      <c r="U9358" s="10">
        <f t="shared" si="294"/>
        <v>0</v>
      </c>
      <c r="V9358" s="20">
        <f t="shared" si="295"/>
        <v>0</v>
      </c>
    </row>
    <row r="9359" spans="1:22" ht="29" outlineLevel="4" x14ac:dyDescent="0.35">
      <c r="A9359" s="6" t="s">
        <v>5020</v>
      </c>
      <c r="B9359" s="6" t="s">
        <v>5021</v>
      </c>
      <c r="C9359" s="12" t="s">
        <v>10083</v>
      </c>
      <c r="D9359" s="5" t="s">
        <v>10084</v>
      </c>
      <c r="E9359" s="6" t="s">
        <v>10084</v>
      </c>
      <c r="F9359" s="1" t="s">
        <v>4</v>
      </c>
      <c r="G9359" s="15" t="s">
        <v>1372</v>
      </c>
      <c r="H9359" s="1" t="s">
        <v>10092</v>
      </c>
      <c r="I9359" s="2" t="s">
        <v>10093</v>
      </c>
      <c r="J9359" s="6" t="s">
        <v>4</v>
      </c>
      <c r="K9359" s="6" t="s">
        <v>4</v>
      </c>
      <c r="L9359" s="6" t="s">
        <v>4</v>
      </c>
      <c r="M9359" s="6" t="s">
        <v>5</v>
      </c>
      <c r="N9359" s="6" t="s">
        <v>10088</v>
      </c>
      <c r="O9359" s="16">
        <v>44823</v>
      </c>
      <c r="P9359" s="6" t="s">
        <v>7</v>
      </c>
      <c r="Q9359" s="18">
        <v>20429.78</v>
      </c>
      <c r="R9359" s="18">
        <v>0</v>
      </c>
      <c r="S9359" s="18">
        <v>20429.78</v>
      </c>
      <c r="T9359" s="18">
        <v>0</v>
      </c>
      <c r="U9359" s="10">
        <f t="shared" si="294"/>
        <v>0</v>
      </c>
      <c r="V9359" s="20">
        <f t="shared" si="295"/>
        <v>0</v>
      </c>
    </row>
    <row r="9360" spans="1:22" ht="29" outlineLevel="4" x14ac:dyDescent="0.35">
      <c r="A9360" s="6" t="s">
        <v>5020</v>
      </c>
      <c r="B9360" s="6" t="s">
        <v>5021</v>
      </c>
      <c r="C9360" s="12" t="s">
        <v>10083</v>
      </c>
      <c r="D9360" s="5" t="s">
        <v>10084</v>
      </c>
      <c r="E9360" s="6" t="s">
        <v>10084</v>
      </c>
      <c r="F9360" s="1" t="s">
        <v>4</v>
      </c>
      <c r="G9360" s="15" t="s">
        <v>1372</v>
      </c>
      <c r="H9360" s="1" t="s">
        <v>10092</v>
      </c>
      <c r="I9360" s="2" t="s">
        <v>10093</v>
      </c>
      <c r="J9360" s="6" t="s">
        <v>4</v>
      </c>
      <c r="K9360" s="6" t="s">
        <v>4</v>
      </c>
      <c r="L9360" s="6" t="s">
        <v>4</v>
      </c>
      <c r="M9360" s="6" t="s">
        <v>5</v>
      </c>
      <c r="N9360" s="6" t="s">
        <v>10089</v>
      </c>
      <c r="O9360" s="16">
        <v>44872</v>
      </c>
      <c r="P9360" s="6" t="s">
        <v>7</v>
      </c>
      <c r="Q9360" s="18">
        <v>202784.31</v>
      </c>
      <c r="R9360" s="18">
        <v>0</v>
      </c>
      <c r="S9360" s="18">
        <v>202784.31</v>
      </c>
      <c r="T9360" s="18">
        <v>0</v>
      </c>
      <c r="U9360" s="10">
        <f t="shared" si="294"/>
        <v>0</v>
      </c>
      <c r="V9360" s="20">
        <f t="shared" si="295"/>
        <v>0</v>
      </c>
    </row>
    <row r="9361" spans="1:22" ht="29" outlineLevel="4" x14ac:dyDescent="0.35">
      <c r="A9361" s="6" t="s">
        <v>5020</v>
      </c>
      <c r="B9361" s="6" t="s">
        <v>5021</v>
      </c>
      <c r="C9361" s="12" t="s">
        <v>10083</v>
      </c>
      <c r="D9361" s="5" t="s">
        <v>10084</v>
      </c>
      <c r="E9361" s="6" t="s">
        <v>10084</v>
      </c>
      <c r="F9361" s="1" t="s">
        <v>4</v>
      </c>
      <c r="G9361" s="15" t="s">
        <v>1372</v>
      </c>
      <c r="H9361" s="1" t="s">
        <v>10092</v>
      </c>
      <c r="I9361" s="2" t="s">
        <v>10093</v>
      </c>
      <c r="J9361" s="6" t="s">
        <v>4</v>
      </c>
      <c r="K9361" s="6" t="s">
        <v>4</v>
      </c>
      <c r="L9361" s="6" t="s">
        <v>4</v>
      </c>
      <c r="M9361" s="6" t="s">
        <v>5</v>
      </c>
      <c r="N9361" s="6" t="s">
        <v>10090</v>
      </c>
      <c r="O9361" s="16">
        <v>44953</v>
      </c>
      <c r="P9361" s="6" t="s">
        <v>7</v>
      </c>
      <c r="Q9361" s="18">
        <v>193548.59</v>
      </c>
      <c r="R9361" s="18">
        <v>0</v>
      </c>
      <c r="S9361" s="18">
        <v>193548.59</v>
      </c>
      <c r="T9361" s="18">
        <v>0</v>
      </c>
      <c r="U9361" s="10">
        <f t="shared" si="294"/>
        <v>0</v>
      </c>
      <c r="V9361" s="20">
        <f t="shared" si="295"/>
        <v>0</v>
      </c>
    </row>
    <row r="9362" spans="1:22" ht="29" outlineLevel="4" x14ac:dyDescent="0.35">
      <c r="A9362" s="6" t="s">
        <v>5020</v>
      </c>
      <c r="B9362" s="6" t="s">
        <v>5021</v>
      </c>
      <c r="C9362" s="12" t="s">
        <v>10083</v>
      </c>
      <c r="D9362" s="5" t="s">
        <v>10084</v>
      </c>
      <c r="E9362" s="6" t="s">
        <v>10084</v>
      </c>
      <c r="F9362" s="1" t="s">
        <v>4</v>
      </c>
      <c r="G9362" s="15" t="s">
        <v>1372</v>
      </c>
      <c r="H9362" s="1" t="s">
        <v>10092</v>
      </c>
      <c r="I9362" s="2" t="s">
        <v>10093</v>
      </c>
      <c r="J9362" s="6" t="s">
        <v>4</v>
      </c>
      <c r="K9362" s="6" t="s">
        <v>4</v>
      </c>
      <c r="L9362" s="6" t="s">
        <v>4</v>
      </c>
      <c r="M9362" s="6" t="s">
        <v>5</v>
      </c>
      <c r="N9362" s="6" t="s">
        <v>10091</v>
      </c>
      <c r="O9362" s="16">
        <v>45035</v>
      </c>
      <c r="P9362" s="6" t="s">
        <v>7</v>
      </c>
      <c r="Q9362" s="18">
        <v>207667.86</v>
      </c>
      <c r="R9362" s="18">
        <v>0</v>
      </c>
      <c r="S9362" s="18">
        <v>207667.86</v>
      </c>
      <c r="T9362" s="18">
        <v>0</v>
      </c>
      <c r="U9362" s="10">
        <f t="shared" si="294"/>
        <v>0</v>
      </c>
      <c r="V9362" s="20">
        <f t="shared" si="295"/>
        <v>0</v>
      </c>
    </row>
    <row r="9363" spans="1:22" outlineLevel="3" x14ac:dyDescent="0.35">
      <c r="H9363" s="14" t="s">
        <v>12823</v>
      </c>
      <c r="O9363" s="16"/>
      <c r="Q9363" s="18">
        <f>SUBTOTAL(9,Q9358:Q9362)</f>
        <v>812483.77999999991</v>
      </c>
      <c r="R9363" s="18">
        <f>SUBTOTAL(9,R9358:R9362)</f>
        <v>0</v>
      </c>
      <c r="S9363" s="18">
        <f>SUBTOTAL(9,S9358:S9362)</f>
        <v>812483.77999999991</v>
      </c>
      <c r="T9363" s="18">
        <f>SUBTOTAL(9,T9358:T9362)</f>
        <v>0</v>
      </c>
      <c r="U9363" s="10">
        <f t="shared" si="294"/>
        <v>0</v>
      </c>
      <c r="V9363" s="20">
        <f t="shared" si="295"/>
        <v>0</v>
      </c>
    </row>
    <row r="9364" spans="1:22" ht="43.5" outlineLevel="4" x14ac:dyDescent="0.35">
      <c r="A9364" s="6" t="s">
        <v>1811</v>
      </c>
      <c r="B9364" s="6" t="s">
        <v>1812</v>
      </c>
      <c r="C9364" s="12" t="s">
        <v>10083</v>
      </c>
      <c r="D9364" s="5" t="s">
        <v>10084</v>
      </c>
      <c r="E9364" s="6" t="s">
        <v>10084</v>
      </c>
      <c r="F9364" s="1" t="s">
        <v>4</v>
      </c>
      <c r="G9364" s="15" t="s">
        <v>1372</v>
      </c>
      <c r="H9364" s="1" t="s">
        <v>10096</v>
      </c>
      <c r="I9364" s="2" t="s">
        <v>10097</v>
      </c>
      <c r="J9364" s="6" t="s">
        <v>10094</v>
      </c>
      <c r="K9364" s="6" t="s">
        <v>4</v>
      </c>
      <c r="L9364" s="6" t="s">
        <v>4</v>
      </c>
      <c r="M9364" s="6" t="s">
        <v>5</v>
      </c>
      <c r="N9364" s="6" t="s">
        <v>10095</v>
      </c>
      <c r="O9364" s="16">
        <v>44771</v>
      </c>
      <c r="P9364" s="6" t="s">
        <v>7</v>
      </c>
      <c r="Q9364" s="18">
        <v>3802.91</v>
      </c>
      <c r="R9364" s="18">
        <v>0</v>
      </c>
      <c r="S9364" s="18">
        <v>3802.91</v>
      </c>
      <c r="T9364" s="18">
        <v>0</v>
      </c>
      <c r="U9364" s="10">
        <f t="shared" si="294"/>
        <v>0</v>
      </c>
      <c r="V9364" s="20">
        <f t="shared" si="295"/>
        <v>0</v>
      </c>
    </row>
    <row r="9365" spans="1:22" ht="43.5" outlineLevel="4" x14ac:dyDescent="0.35">
      <c r="A9365" s="6" t="s">
        <v>1811</v>
      </c>
      <c r="B9365" s="6" t="s">
        <v>1812</v>
      </c>
      <c r="C9365" s="12" t="s">
        <v>10083</v>
      </c>
      <c r="D9365" s="5" t="s">
        <v>10084</v>
      </c>
      <c r="E9365" s="6" t="s">
        <v>10084</v>
      </c>
      <c r="F9365" s="1" t="s">
        <v>4</v>
      </c>
      <c r="G9365" s="15" t="s">
        <v>1372</v>
      </c>
      <c r="H9365" s="1" t="s">
        <v>10096</v>
      </c>
      <c r="I9365" s="2" t="s">
        <v>10097</v>
      </c>
      <c r="J9365" s="6" t="s">
        <v>10094</v>
      </c>
      <c r="K9365" s="6" t="s">
        <v>4</v>
      </c>
      <c r="L9365" s="6" t="s">
        <v>4</v>
      </c>
      <c r="M9365" s="6" t="s">
        <v>5</v>
      </c>
      <c r="N9365" s="6" t="s">
        <v>10098</v>
      </c>
      <c r="O9365" s="16">
        <v>44903</v>
      </c>
      <c r="P9365" s="6" t="s">
        <v>7</v>
      </c>
      <c r="Q9365" s="18">
        <v>754.86</v>
      </c>
      <c r="R9365" s="18">
        <v>0</v>
      </c>
      <c r="S9365" s="18">
        <v>754.86</v>
      </c>
      <c r="T9365" s="18">
        <v>0</v>
      </c>
      <c r="U9365" s="10">
        <f t="shared" si="294"/>
        <v>0</v>
      </c>
      <c r="V9365" s="20">
        <f t="shared" si="295"/>
        <v>0</v>
      </c>
    </row>
    <row r="9366" spans="1:22" ht="43.5" outlineLevel="4" x14ac:dyDescent="0.35">
      <c r="A9366" s="6" t="s">
        <v>1811</v>
      </c>
      <c r="B9366" s="6" t="s">
        <v>1812</v>
      </c>
      <c r="C9366" s="12" t="s">
        <v>10083</v>
      </c>
      <c r="D9366" s="5" t="s">
        <v>10084</v>
      </c>
      <c r="E9366" s="6" t="s">
        <v>10084</v>
      </c>
      <c r="F9366" s="1" t="s">
        <v>4</v>
      </c>
      <c r="G9366" s="15" t="s">
        <v>1372</v>
      </c>
      <c r="H9366" s="1" t="s">
        <v>10096</v>
      </c>
      <c r="I9366" s="2" t="s">
        <v>10097</v>
      </c>
      <c r="J9366" s="6" t="s">
        <v>10094</v>
      </c>
      <c r="K9366" s="6" t="s">
        <v>4</v>
      </c>
      <c r="L9366" s="6" t="s">
        <v>4</v>
      </c>
      <c r="M9366" s="6" t="s">
        <v>5</v>
      </c>
      <c r="N9366" s="6" t="s">
        <v>10099</v>
      </c>
      <c r="O9366" s="16">
        <v>44956</v>
      </c>
      <c r="P9366" s="6" t="s">
        <v>7</v>
      </c>
      <c r="Q9366" s="18">
        <v>3510.05</v>
      </c>
      <c r="R9366" s="18">
        <v>0</v>
      </c>
      <c r="S9366" s="18">
        <v>3510.05</v>
      </c>
      <c r="T9366" s="18">
        <v>0</v>
      </c>
      <c r="U9366" s="10">
        <f t="shared" si="294"/>
        <v>0</v>
      </c>
      <c r="V9366" s="20">
        <f t="shared" si="295"/>
        <v>0</v>
      </c>
    </row>
    <row r="9367" spans="1:22" ht="43.5" outlineLevel="4" x14ac:dyDescent="0.35">
      <c r="A9367" s="6" t="s">
        <v>1811</v>
      </c>
      <c r="B9367" s="6" t="s">
        <v>1812</v>
      </c>
      <c r="C9367" s="12" t="s">
        <v>10083</v>
      </c>
      <c r="D9367" s="5" t="s">
        <v>10084</v>
      </c>
      <c r="E9367" s="6" t="s">
        <v>10084</v>
      </c>
      <c r="F9367" s="1" t="s">
        <v>4</v>
      </c>
      <c r="G9367" s="15" t="s">
        <v>1372</v>
      </c>
      <c r="H9367" s="1" t="s">
        <v>10096</v>
      </c>
      <c r="I9367" s="2" t="s">
        <v>10097</v>
      </c>
      <c r="J9367" s="6" t="s">
        <v>10094</v>
      </c>
      <c r="K9367" s="6" t="s">
        <v>4</v>
      </c>
      <c r="L9367" s="6" t="s">
        <v>4</v>
      </c>
      <c r="M9367" s="6" t="s">
        <v>5</v>
      </c>
      <c r="N9367" s="6" t="s">
        <v>10100</v>
      </c>
      <c r="O9367" s="16">
        <v>45037</v>
      </c>
      <c r="P9367" s="6" t="s">
        <v>7</v>
      </c>
      <c r="Q9367" s="18">
        <v>3995.45</v>
      </c>
      <c r="R9367" s="18">
        <v>0</v>
      </c>
      <c r="S9367" s="18">
        <v>3995.45</v>
      </c>
      <c r="T9367" s="18">
        <v>0</v>
      </c>
      <c r="U9367" s="10">
        <f t="shared" si="294"/>
        <v>0</v>
      </c>
      <c r="V9367" s="20">
        <f t="shared" si="295"/>
        <v>0</v>
      </c>
    </row>
    <row r="9368" spans="1:22" outlineLevel="3" x14ac:dyDescent="0.35">
      <c r="H9368" s="14" t="s">
        <v>12824</v>
      </c>
      <c r="O9368" s="16"/>
      <c r="Q9368" s="18">
        <f>SUBTOTAL(9,Q9364:Q9367)</f>
        <v>12063.27</v>
      </c>
      <c r="R9368" s="18">
        <f>SUBTOTAL(9,R9364:R9367)</f>
        <v>0</v>
      </c>
      <c r="S9368" s="18">
        <f>SUBTOTAL(9,S9364:S9367)</f>
        <v>12063.27</v>
      </c>
      <c r="T9368" s="18">
        <f>SUBTOTAL(9,T9364:T9367)</f>
        <v>0</v>
      </c>
      <c r="U9368" s="10">
        <f t="shared" si="294"/>
        <v>0</v>
      </c>
      <c r="V9368" s="20">
        <f t="shared" si="295"/>
        <v>0</v>
      </c>
    </row>
    <row r="9369" spans="1:22" outlineLevel="2" x14ac:dyDescent="0.35">
      <c r="C9369" s="13" t="s">
        <v>11294</v>
      </c>
      <c r="O9369" s="16"/>
      <c r="Q9369" s="18">
        <f>SUBTOTAL(9,Q9352:Q9367)</f>
        <v>1095375</v>
      </c>
      <c r="R9369" s="18">
        <f>SUBTOTAL(9,R9352:R9367)</f>
        <v>0</v>
      </c>
      <c r="S9369" s="18">
        <f>SUBTOTAL(9,S9352:S9367)</f>
        <v>1095375</v>
      </c>
      <c r="T9369" s="18">
        <f>SUBTOTAL(9,T9352:T9367)</f>
        <v>0</v>
      </c>
      <c r="U9369" s="10">
        <f t="shared" si="294"/>
        <v>0</v>
      </c>
      <c r="V9369" s="20">
        <f t="shared" si="295"/>
        <v>0</v>
      </c>
    </row>
    <row r="9370" spans="1:22" ht="29" outlineLevel="4" x14ac:dyDescent="0.35">
      <c r="A9370" s="6" t="s">
        <v>743</v>
      </c>
      <c r="B9370" s="6" t="s">
        <v>744</v>
      </c>
      <c r="C9370" s="12" t="s">
        <v>13015</v>
      </c>
      <c r="D9370" s="5" t="s">
        <v>10101</v>
      </c>
      <c r="E9370" s="6" t="s">
        <v>10101</v>
      </c>
      <c r="F9370" s="1" t="s">
        <v>4</v>
      </c>
      <c r="G9370" s="15" t="s">
        <v>13031</v>
      </c>
      <c r="H9370" s="1" t="s">
        <v>10104</v>
      </c>
      <c r="I9370" s="2" t="s">
        <v>10105</v>
      </c>
      <c r="J9370" s="6" t="s">
        <v>4</v>
      </c>
      <c r="K9370" s="6" t="s">
        <v>4</v>
      </c>
      <c r="L9370" s="6" t="s">
        <v>4</v>
      </c>
      <c r="M9370" s="6" t="s">
        <v>5</v>
      </c>
      <c r="N9370" s="6" t="s">
        <v>10102</v>
      </c>
      <c r="O9370" s="16">
        <v>44977</v>
      </c>
      <c r="P9370" s="6" t="s">
        <v>10103</v>
      </c>
      <c r="Q9370" s="18">
        <v>23460</v>
      </c>
      <c r="R9370" s="18">
        <v>0</v>
      </c>
      <c r="S9370" s="18">
        <v>23460</v>
      </c>
      <c r="T9370" s="18">
        <v>0</v>
      </c>
      <c r="U9370" s="10">
        <f t="shared" si="294"/>
        <v>0</v>
      </c>
      <c r="V9370" s="20">
        <f t="shared" si="295"/>
        <v>0</v>
      </c>
    </row>
    <row r="9371" spans="1:22" outlineLevel="3" x14ac:dyDescent="0.35">
      <c r="H9371" s="14" t="s">
        <v>12825</v>
      </c>
      <c r="O9371" s="16"/>
      <c r="Q9371" s="18">
        <f>SUBTOTAL(9,Q9370:Q9370)</f>
        <v>23460</v>
      </c>
      <c r="R9371" s="18">
        <f>SUBTOTAL(9,R9370:R9370)</f>
        <v>0</v>
      </c>
      <c r="S9371" s="18">
        <f>SUBTOTAL(9,S9370:S9370)</f>
        <v>23460</v>
      </c>
      <c r="T9371" s="18">
        <f>SUBTOTAL(9,T9370:T9370)</f>
        <v>0</v>
      </c>
      <c r="U9371" s="10">
        <f t="shared" si="294"/>
        <v>0</v>
      </c>
      <c r="V9371" s="20">
        <f t="shared" si="295"/>
        <v>0</v>
      </c>
    </row>
    <row r="9372" spans="1:22" ht="29" outlineLevel="2" x14ac:dyDescent="0.35">
      <c r="C9372" s="13" t="s">
        <v>13016</v>
      </c>
      <c r="O9372" s="16"/>
      <c r="Q9372" s="18">
        <f>SUBTOTAL(9,Q9370:Q9370)</f>
        <v>23460</v>
      </c>
      <c r="R9372" s="18">
        <f>SUBTOTAL(9,R9370:R9370)</f>
        <v>0</v>
      </c>
      <c r="S9372" s="18">
        <f>SUBTOTAL(9,S9370:S9370)</f>
        <v>23460</v>
      </c>
      <c r="T9372" s="18">
        <f>SUBTOTAL(9,T9370:T9370)</f>
        <v>0</v>
      </c>
      <c r="U9372" s="10">
        <f t="shared" si="294"/>
        <v>0</v>
      </c>
      <c r="V9372" s="20">
        <f t="shared" si="295"/>
        <v>0</v>
      </c>
    </row>
    <row r="9373" spans="1:22" outlineLevel="4" x14ac:dyDescent="0.35">
      <c r="A9373" s="6" t="s">
        <v>110</v>
      </c>
      <c r="B9373" s="6" t="s">
        <v>111</v>
      </c>
      <c r="C9373" s="12" t="s">
        <v>10106</v>
      </c>
      <c r="D9373" s="5" t="s">
        <v>10107</v>
      </c>
      <c r="E9373" s="6" t="s">
        <v>10107</v>
      </c>
      <c r="F9373" s="1" t="s">
        <v>4</v>
      </c>
      <c r="G9373" s="15" t="s">
        <v>114</v>
      </c>
      <c r="H9373" s="1" t="s">
        <v>116</v>
      </c>
      <c r="I9373" s="2" t="s">
        <v>12902</v>
      </c>
      <c r="J9373" s="6" t="s">
        <v>4</v>
      </c>
      <c r="K9373" s="6" t="s">
        <v>4</v>
      </c>
      <c r="L9373" s="6" t="s">
        <v>4</v>
      </c>
      <c r="M9373" s="6" t="s">
        <v>5</v>
      </c>
      <c r="N9373" s="6" t="s">
        <v>10108</v>
      </c>
      <c r="O9373" s="16">
        <v>44869</v>
      </c>
      <c r="P9373" s="6" t="s">
        <v>7</v>
      </c>
      <c r="Q9373" s="18">
        <v>58305</v>
      </c>
      <c r="R9373" s="18">
        <v>0</v>
      </c>
      <c r="S9373" s="18">
        <v>58305</v>
      </c>
      <c r="T9373" s="18">
        <v>0</v>
      </c>
      <c r="U9373" s="10">
        <f t="shared" si="294"/>
        <v>0</v>
      </c>
      <c r="V9373" s="20">
        <f t="shared" si="295"/>
        <v>0</v>
      </c>
    </row>
    <row r="9374" spans="1:22" outlineLevel="4" x14ac:dyDescent="0.35">
      <c r="A9374" s="6" t="s">
        <v>110</v>
      </c>
      <c r="B9374" s="6" t="s">
        <v>111</v>
      </c>
      <c r="C9374" s="12" t="s">
        <v>10106</v>
      </c>
      <c r="D9374" s="5" t="s">
        <v>10107</v>
      </c>
      <c r="E9374" s="6" t="s">
        <v>10107</v>
      </c>
      <c r="F9374" s="1" t="s">
        <v>4</v>
      </c>
      <c r="G9374" s="15" t="s">
        <v>114</v>
      </c>
      <c r="H9374" s="1" t="s">
        <v>116</v>
      </c>
      <c r="I9374" s="2" t="s">
        <v>12902</v>
      </c>
      <c r="J9374" s="6" t="s">
        <v>4</v>
      </c>
      <c r="K9374" s="6" t="s">
        <v>4</v>
      </c>
      <c r="L9374" s="6" t="s">
        <v>4</v>
      </c>
      <c r="M9374" s="6" t="s">
        <v>5</v>
      </c>
      <c r="N9374" s="6" t="s">
        <v>10109</v>
      </c>
      <c r="O9374" s="16">
        <v>44945</v>
      </c>
      <c r="P9374" s="6" t="s">
        <v>7</v>
      </c>
      <c r="Q9374" s="18">
        <v>15328</v>
      </c>
      <c r="R9374" s="18">
        <v>0</v>
      </c>
      <c r="S9374" s="18">
        <v>15328</v>
      </c>
      <c r="T9374" s="18">
        <v>0</v>
      </c>
      <c r="U9374" s="10">
        <f t="shared" si="294"/>
        <v>0</v>
      </c>
      <c r="V9374" s="20">
        <f t="shared" si="295"/>
        <v>0</v>
      </c>
    </row>
    <row r="9375" spans="1:22" outlineLevel="3" x14ac:dyDescent="0.35">
      <c r="H9375" s="14" t="s">
        <v>11348</v>
      </c>
      <c r="O9375" s="16"/>
      <c r="Q9375" s="18">
        <f>SUBTOTAL(9,Q9373:Q9374)</f>
        <v>73633</v>
      </c>
      <c r="R9375" s="18">
        <f>SUBTOTAL(9,R9373:R9374)</f>
        <v>0</v>
      </c>
      <c r="S9375" s="18">
        <f>SUBTOTAL(9,S9373:S9374)</f>
        <v>73633</v>
      </c>
      <c r="T9375" s="18">
        <f>SUBTOTAL(9,T9373:T9374)</f>
        <v>0</v>
      </c>
      <c r="U9375" s="10">
        <f t="shared" si="294"/>
        <v>0</v>
      </c>
      <c r="V9375" s="20">
        <f t="shared" si="295"/>
        <v>0</v>
      </c>
    </row>
    <row r="9376" spans="1:22" outlineLevel="4" x14ac:dyDescent="0.35">
      <c r="A9376" s="6" t="s">
        <v>110</v>
      </c>
      <c r="B9376" s="6" t="s">
        <v>111</v>
      </c>
      <c r="C9376" s="12" t="s">
        <v>10106</v>
      </c>
      <c r="D9376" s="5" t="s">
        <v>10107</v>
      </c>
      <c r="E9376" s="6" t="s">
        <v>10107</v>
      </c>
      <c r="F9376" s="1" t="s">
        <v>4</v>
      </c>
      <c r="G9376" s="15" t="s">
        <v>114</v>
      </c>
      <c r="H9376" s="1" t="s">
        <v>119</v>
      </c>
      <c r="I9376" s="2" t="s">
        <v>12903</v>
      </c>
      <c r="J9376" s="6" t="s">
        <v>4</v>
      </c>
      <c r="K9376" s="6" t="s">
        <v>4</v>
      </c>
      <c r="L9376" s="6" t="s">
        <v>4</v>
      </c>
      <c r="M9376" s="6" t="s">
        <v>5</v>
      </c>
      <c r="N9376" s="6" t="s">
        <v>10108</v>
      </c>
      <c r="O9376" s="16">
        <v>44869</v>
      </c>
      <c r="P9376" s="6" t="s">
        <v>7</v>
      </c>
      <c r="Q9376" s="18">
        <v>13312</v>
      </c>
      <c r="R9376" s="18">
        <v>0</v>
      </c>
      <c r="S9376" s="18">
        <v>13312</v>
      </c>
      <c r="T9376" s="18">
        <v>0</v>
      </c>
      <c r="U9376" s="10">
        <f t="shared" si="294"/>
        <v>0</v>
      </c>
      <c r="V9376" s="20">
        <f t="shared" si="295"/>
        <v>0</v>
      </c>
    </row>
    <row r="9377" spans="1:22" outlineLevel="4" x14ac:dyDescent="0.35">
      <c r="A9377" s="6" t="s">
        <v>110</v>
      </c>
      <c r="B9377" s="6" t="s">
        <v>111</v>
      </c>
      <c r="C9377" s="12" t="s">
        <v>10106</v>
      </c>
      <c r="D9377" s="5" t="s">
        <v>10107</v>
      </c>
      <c r="E9377" s="6" t="s">
        <v>10107</v>
      </c>
      <c r="F9377" s="1" t="s">
        <v>4</v>
      </c>
      <c r="G9377" s="15" t="s">
        <v>114</v>
      </c>
      <c r="H9377" s="1" t="s">
        <v>119</v>
      </c>
      <c r="I9377" s="2" t="s">
        <v>12903</v>
      </c>
      <c r="J9377" s="6" t="s">
        <v>4</v>
      </c>
      <c r="K9377" s="6" t="s">
        <v>4</v>
      </c>
      <c r="L9377" s="6" t="s">
        <v>4</v>
      </c>
      <c r="M9377" s="6" t="s">
        <v>5</v>
      </c>
      <c r="N9377" s="6" t="s">
        <v>10109</v>
      </c>
      <c r="O9377" s="16">
        <v>44945</v>
      </c>
      <c r="P9377" s="6" t="s">
        <v>7</v>
      </c>
      <c r="Q9377" s="18">
        <v>2585</v>
      </c>
      <c r="R9377" s="18">
        <v>0</v>
      </c>
      <c r="S9377" s="18">
        <v>2585</v>
      </c>
      <c r="T9377" s="18">
        <v>0</v>
      </c>
      <c r="U9377" s="10">
        <f t="shared" si="294"/>
        <v>0</v>
      </c>
      <c r="V9377" s="20">
        <f t="shared" si="295"/>
        <v>0</v>
      </c>
    </row>
    <row r="9378" spans="1:22" outlineLevel="3" x14ac:dyDescent="0.35">
      <c r="H9378" s="14" t="s">
        <v>11349</v>
      </c>
      <c r="O9378" s="16"/>
      <c r="Q9378" s="18">
        <f>SUBTOTAL(9,Q9376:Q9377)</f>
        <v>15897</v>
      </c>
      <c r="R9378" s="18">
        <f>SUBTOTAL(9,R9376:R9377)</f>
        <v>0</v>
      </c>
      <c r="S9378" s="18">
        <f>SUBTOTAL(9,S9376:S9377)</f>
        <v>15897</v>
      </c>
      <c r="T9378" s="18">
        <f>SUBTOTAL(9,T9376:T9377)</f>
        <v>0</v>
      </c>
      <c r="U9378" s="10">
        <f t="shared" si="294"/>
        <v>0</v>
      </c>
      <c r="V9378" s="20">
        <f t="shared" si="295"/>
        <v>0</v>
      </c>
    </row>
    <row r="9379" spans="1:22" outlineLevel="4" x14ac:dyDescent="0.35">
      <c r="A9379" s="6" t="s">
        <v>110</v>
      </c>
      <c r="B9379" s="6" t="s">
        <v>111</v>
      </c>
      <c r="C9379" s="12" t="s">
        <v>10106</v>
      </c>
      <c r="D9379" s="5" t="s">
        <v>10107</v>
      </c>
      <c r="E9379" s="6" t="s">
        <v>10107</v>
      </c>
      <c r="F9379" s="1" t="s">
        <v>4</v>
      </c>
      <c r="G9379" s="15" t="s">
        <v>114</v>
      </c>
      <c r="H9379" s="1" t="s">
        <v>121</v>
      </c>
      <c r="I9379" s="2" t="s">
        <v>12901</v>
      </c>
      <c r="J9379" s="6" t="s">
        <v>4</v>
      </c>
      <c r="K9379" s="6" t="s">
        <v>4</v>
      </c>
      <c r="L9379" s="6" t="s">
        <v>4</v>
      </c>
      <c r="M9379" s="6" t="s">
        <v>5</v>
      </c>
      <c r="N9379" s="6" t="s">
        <v>10108</v>
      </c>
      <c r="O9379" s="16">
        <v>44869</v>
      </c>
      <c r="P9379" s="6" t="s">
        <v>7</v>
      </c>
      <c r="Q9379" s="18">
        <v>80933</v>
      </c>
      <c r="R9379" s="18">
        <v>0</v>
      </c>
      <c r="S9379" s="18">
        <v>80933</v>
      </c>
      <c r="T9379" s="18">
        <v>0</v>
      </c>
      <c r="U9379" s="10">
        <f t="shared" si="294"/>
        <v>0</v>
      </c>
      <c r="V9379" s="20">
        <f t="shared" si="295"/>
        <v>0</v>
      </c>
    </row>
    <row r="9380" spans="1:22" outlineLevel="4" x14ac:dyDescent="0.35">
      <c r="A9380" s="6" t="s">
        <v>110</v>
      </c>
      <c r="B9380" s="6" t="s">
        <v>111</v>
      </c>
      <c r="C9380" s="12" t="s">
        <v>10106</v>
      </c>
      <c r="D9380" s="5" t="s">
        <v>10107</v>
      </c>
      <c r="E9380" s="6" t="s">
        <v>10107</v>
      </c>
      <c r="F9380" s="1" t="s">
        <v>4</v>
      </c>
      <c r="G9380" s="15" t="s">
        <v>114</v>
      </c>
      <c r="H9380" s="1" t="s">
        <v>121</v>
      </c>
      <c r="I9380" s="2" t="s">
        <v>12901</v>
      </c>
      <c r="J9380" s="6" t="s">
        <v>4</v>
      </c>
      <c r="K9380" s="6" t="s">
        <v>4</v>
      </c>
      <c r="L9380" s="6" t="s">
        <v>4</v>
      </c>
      <c r="M9380" s="6" t="s">
        <v>5</v>
      </c>
      <c r="N9380" s="6" t="s">
        <v>10109</v>
      </c>
      <c r="O9380" s="16">
        <v>44945</v>
      </c>
      <c r="P9380" s="6" t="s">
        <v>7</v>
      </c>
      <c r="Q9380" s="18">
        <v>15718</v>
      </c>
      <c r="R9380" s="18">
        <v>0</v>
      </c>
      <c r="S9380" s="18">
        <v>15718</v>
      </c>
      <c r="T9380" s="18">
        <v>0</v>
      </c>
      <c r="U9380" s="10">
        <f t="shared" si="294"/>
        <v>0</v>
      </c>
      <c r="V9380" s="20">
        <f t="shared" si="295"/>
        <v>0</v>
      </c>
    </row>
    <row r="9381" spans="1:22" outlineLevel="3" x14ac:dyDescent="0.35">
      <c r="H9381" s="14" t="s">
        <v>11350</v>
      </c>
      <c r="O9381" s="16"/>
      <c r="Q9381" s="18">
        <f>SUBTOTAL(9,Q9379:Q9380)</f>
        <v>96651</v>
      </c>
      <c r="R9381" s="18">
        <f>SUBTOTAL(9,R9379:R9380)</f>
        <v>0</v>
      </c>
      <c r="S9381" s="18">
        <f>SUBTOTAL(9,S9379:S9380)</f>
        <v>96651</v>
      </c>
      <c r="T9381" s="18">
        <f>SUBTOTAL(9,T9379:T9380)</f>
        <v>0</v>
      </c>
      <c r="U9381" s="10">
        <f t="shared" si="294"/>
        <v>0</v>
      </c>
      <c r="V9381" s="20">
        <f t="shared" si="295"/>
        <v>0</v>
      </c>
    </row>
    <row r="9382" spans="1:22" outlineLevel="2" x14ac:dyDescent="0.35">
      <c r="C9382" s="13" t="s">
        <v>11295</v>
      </c>
      <c r="O9382" s="16"/>
      <c r="Q9382" s="18">
        <f>SUBTOTAL(9,Q9373:Q9380)</f>
        <v>186181</v>
      </c>
      <c r="R9382" s="18">
        <f>SUBTOTAL(9,R9373:R9380)</f>
        <v>0</v>
      </c>
      <c r="S9382" s="18">
        <f>SUBTOTAL(9,S9373:S9380)</f>
        <v>186181</v>
      </c>
      <c r="T9382" s="18">
        <f>SUBTOTAL(9,T9373:T9380)</f>
        <v>0</v>
      </c>
      <c r="U9382" s="10">
        <f t="shared" si="294"/>
        <v>0</v>
      </c>
      <c r="V9382" s="20">
        <f t="shared" si="295"/>
        <v>0</v>
      </c>
    </row>
    <row r="9383" spans="1:22" outlineLevel="4" x14ac:dyDescent="0.35">
      <c r="A9383" s="6" t="s">
        <v>1200</v>
      </c>
      <c r="B9383" s="6" t="s">
        <v>1201</v>
      </c>
      <c r="C9383" s="12" t="s">
        <v>10110</v>
      </c>
      <c r="D9383" s="5" t="s">
        <v>10111</v>
      </c>
      <c r="E9383" s="6" t="s">
        <v>10111</v>
      </c>
      <c r="F9383" s="1" t="s">
        <v>4</v>
      </c>
      <c r="G9383" s="15" t="s">
        <v>1204</v>
      </c>
      <c r="H9383" s="1" t="s">
        <v>1206</v>
      </c>
      <c r="I9383" s="2" t="s">
        <v>1207</v>
      </c>
      <c r="J9383" s="6" t="s">
        <v>4</v>
      </c>
      <c r="K9383" s="6" t="s">
        <v>4</v>
      </c>
      <c r="L9383" s="6" t="s">
        <v>4</v>
      </c>
      <c r="M9383" s="6" t="s">
        <v>5</v>
      </c>
      <c r="N9383" s="6" t="s">
        <v>10112</v>
      </c>
      <c r="O9383" s="16">
        <v>44831</v>
      </c>
      <c r="P9383" s="6" t="s">
        <v>7</v>
      </c>
      <c r="Q9383" s="18">
        <v>14830.6</v>
      </c>
      <c r="R9383" s="18">
        <v>0</v>
      </c>
      <c r="S9383" s="18">
        <v>14830.6</v>
      </c>
      <c r="T9383" s="18">
        <v>0</v>
      </c>
      <c r="U9383" s="10">
        <f t="shared" si="294"/>
        <v>0</v>
      </c>
      <c r="V9383" s="20">
        <f t="shared" si="295"/>
        <v>0</v>
      </c>
    </row>
    <row r="9384" spans="1:22" outlineLevel="4" x14ac:dyDescent="0.35">
      <c r="A9384" s="6" t="s">
        <v>1200</v>
      </c>
      <c r="B9384" s="6" t="s">
        <v>1201</v>
      </c>
      <c r="C9384" s="12" t="s">
        <v>10110</v>
      </c>
      <c r="D9384" s="5" t="s">
        <v>10111</v>
      </c>
      <c r="E9384" s="6" t="s">
        <v>10111</v>
      </c>
      <c r="F9384" s="1" t="s">
        <v>4</v>
      </c>
      <c r="G9384" s="15" t="s">
        <v>1204</v>
      </c>
      <c r="H9384" s="1" t="s">
        <v>1206</v>
      </c>
      <c r="I9384" s="2" t="s">
        <v>1207</v>
      </c>
      <c r="J9384" s="6" t="s">
        <v>4</v>
      </c>
      <c r="K9384" s="6" t="s">
        <v>4</v>
      </c>
      <c r="L9384" s="6" t="s">
        <v>4</v>
      </c>
      <c r="M9384" s="6" t="s">
        <v>5</v>
      </c>
      <c r="N9384" s="6" t="s">
        <v>10113</v>
      </c>
      <c r="O9384" s="16">
        <v>44923</v>
      </c>
      <c r="P9384" s="6" t="s">
        <v>7</v>
      </c>
      <c r="Q9384" s="18">
        <v>14830.59</v>
      </c>
      <c r="R9384" s="18">
        <v>0</v>
      </c>
      <c r="S9384" s="18">
        <v>14830.59</v>
      </c>
      <c r="T9384" s="18">
        <v>0</v>
      </c>
      <c r="U9384" s="10">
        <f t="shared" si="294"/>
        <v>0</v>
      </c>
      <c r="V9384" s="20">
        <f t="shared" si="295"/>
        <v>0</v>
      </c>
    </row>
    <row r="9385" spans="1:22" outlineLevel="3" x14ac:dyDescent="0.35">
      <c r="H9385" s="14" t="s">
        <v>11554</v>
      </c>
      <c r="O9385" s="16"/>
      <c r="Q9385" s="18">
        <f>SUBTOTAL(9,Q9383:Q9384)</f>
        <v>29661.190000000002</v>
      </c>
      <c r="R9385" s="18">
        <f>SUBTOTAL(9,R9383:R9384)</f>
        <v>0</v>
      </c>
      <c r="S9385" s="18">
        <f>SUBTOTAL(9,S9383:S9384)</f>
        <v>29661.190000000002</v>
      </c>
      <c r="T9385" s="18">
        <f>SUBTOTAL(9,T9383:T9384)</f>
        <v>0</v>
      </c>
      <c r="U9385" s="10">
        <f t="shared" si="294"/>
        <v>0</v>
      </c>
      <c r="V9385" s="20">
        <f t="shared" si="295"/>
        <v>0</v>
      </c>
    </row>
    <row r="9386" spans="1:22" outlineLevel="2" x14ac:dyDescent="0.35">
      <c r="C9386" s="13" t="s">
        <v>11296</v>
      </c>
      <c r="O9386" s="16"/>
      <c r="Q9386" s="18">
        <f>SUBTOTAL(9,Q9383:Q9384)</f>
        <v>29661.190000000002</v>
      </c>
      <c r="R9386" s="18">
        <f>SUBTOTAL(9,R9383:R9384)</f>
        <v>0</v>
      </c>
      <c r="S9386" s="18">
        <f>SUBTOTAL(9,S9383:S9384)</f>
        <v>29661.190000000002</v>
      </c>
      <c r="T9386" s="18">
        <f>SUBTOTAL(9,T9383:T9384)</f>
        <v>0</v>
      </c>
      <c r="U9386" s="10">
        <f t="shared" si="294"/>
        <v>0</v>
      </c>
      <c r="V9386" s="20">
        <f t="shared" si="295"/>
        <v>0</v>
      </c>
    </row>
    <row r="9387" spans="1:22" outlineLevel="4" x14ac:dyDescent="0.35">
      <c r="A9387" s="6" t="s">
        <v>1200</v>
      </c>
      <c r="B9387" s="6" t="s">
        <v>1201</v>
      </c>
      <c r="C9387" s="12" t="s">
        <v>10114</v>
      </c>
      <c r="D9387" s="5" t="s">
        <v>10115</v>
      </c>
      <c r="E9387" s="6" t="s">
        <v>10115</v>
      </c>
      <c r="F9387" s="1" t="s">
        <v>4</v>
      </c>
      <c r="G9387" s="15" t="s">
        <v>1204</v>
      </c>
      <c r="H9387" s="1" t="s">
        <v>1206</v>
      </c>
      <c r="I9387" s="2" t="s">
        <v>1207</v>
      </c>
      <c r="J9387" s="6" t="s">
        <v>4</v>
      </c>
      <c r="K9387" s="6" t="s">
        <v>4</v>
      </c>
      <c r="L9387" s="6" t="s">
        <v>4</v>
      </c>
      <c r="M9387" s="6" t="s">
        <v>5</v>
      </c>
      <c r="N9387" s="6" t="s">
        <v>10116</v>
      </c>
      <c r="O9387" s="16">
        <v>44831</v>
      </c>
      <c r="P9387" s="6" t="s">
        <v>7</v>
      </c>
      <c r="Q9387" s="18">
        <v>24516.65</v>
      </c>
      <c r="R9387" s="18">
        <v>0</v>
      </c>
      <c r="S9387" s="18">
        <v>24516.65</v>
      </c>
      <c r="T9387" s="18">
        <v>0</v>
      </c>
      <c r="U9387" s="10">
        <f t="shared" si="294"/>
        <v>0</v>
      </c>
      <c r="V9387" s="20">
        <f t="shared" si="295"/>
        <v>0</v>
      </c>
    </row>
    <row r="9388" spans="1:22" outlineLevel="4" x14ac:dyDescent="0.35">
      <c r="A9388" s="6" t="s">
        <v>1200</v>
      </c>
      <c r="B9388" s="6" t="s">
        <v>1201</v>
      </c>
      <c r="C9388" s="12" t="s">
        <v>10114</v>
      </c>
      <c r="D9388" s="5" t="s">
        <v>10115</v>
      </c>
      <c r="E9388" s="6" t="s">
        <v>10115</v>
      </c>
      <c r="F9388" s="1" t="s">
        <v>4</v>
      </c>
      <c r="G9388" s="15" t="s">
        <v>1204</v>
      </c>
      <c r="H9388" s="1" t="s">
        <v>1206</v>
      </c>
      <c r="I9388" s="2" t="s">
        <v>1207</v>
      </c>
      <c r="J9388" s="6" t="s">
        <v>4</v>
      </c>
      <c r="K9388" s="6" t="s">
        <v>4</v>
      </c>
      <c r="L9388" s="6" t="s">
        <v>4</v>
      </c>
      <c r="M9388" s="6" t="s">
        <v>5</v>
      </c>
      <c r="N9388" s="6" t="s">
        <v>10117</v>
      </c>
      <c r="O9388" s="16">
        <v>44923</v>
      </c>
      <c r="P9388" s="6" t="s">
        <v>7</v>
      </c>
      <c r="Q9388" s="18">
        <v>24516.639999999999</v>
      </c>
      <c r="R9388" s="18">
        <v>0</v>
      </c>
      <c r="S9388" s="18">
        <v>24516.639999999999</v>
      </c>
      <c r="T9388" s="18">
        <v>0</v>
      </c>
      <c r="U9388" s="10">
        <f t="shared" si="294"/>
        <v>0</v>
      </c>
      <c r="V9388" s="20">
        <f t="shared" si="295"/>
        <v>0</v>
      </c>
    </row>
    <row r="9389" spans="1:22" outlineLevel="3" x14ac:dyDescent="0.35">
      <c r="H9389" s="14" t="s">
        <v>11554</v>
      </c>
      <c r="O9389" s="16"/>
      <c r="Q9389" s="18">
        <f>SUBTOTAL(9,Q9387:Q9388)</f>
        <v>49033.29</v>
      </c>
      <c r="R9389" s="18">
        <f>SUBTOTAL(9,R9387:R9388)</f>
        <v>0</v>
      </c>
      <c r="S9389" s="18">
        <f>SUBTOTAL(9,S9387:S9388)</f>
        <v>49033.29</v>
      </c>
      <c r="T9389" s="18">
        <f>SUBTOTAL(9,T9387:T9388)</f>
        <v>0</v>
      </c>
      <c r="U9389" s="10">
        <f t="shared" si="294"/>
        <v>0</v>
      </c>
      <c r="V9389" s="20">
        <f t="shared" si="295"/>
        <v>0</v>
      </c>
    </row>
    <row r="9390" spans="1:22" outlineLevel="2" x14ac:dyDescent="0.35">
      <c r="C9390" s="13" t="s">
        <v>11297</v>
      </c>
      <c r="O9390" s="16"/>
      <c r="Q9390" s="18">
        <f>SUBTOTAL(9,Q9387:Q9388)</f>
        <v>49033.29</v>
      </c>
      <c r="R9390" s="18">
        <f>SUBTOTAL(9,R9387:R9388)</f>
        <v>0</v>
      </c>
      <c r="S9390" s="18">
        <f>SUBTOTAL(9,S9387:S9388)</f>
        <v>49033.29</v>
      </c>
      <c r="T9390" s="18">
        <f>SUBTOTAL(9,T9387:T9388)</f>
        <v>0</v>
      </c>
      <c r="U9390" s="10">
        <f t="shared" si="294"/>
        <v>0</v>
      </c>
      <c r="V9390" s="20">
        <f t="shared" si="295"/>
        <v>0</v>
      </c>
    </row>
    <row r="9391" spans="1:22" outlineLevel="4" x14ac:dyDescent="0.35">
      <c r="A9391" s="6" t="s">
        <v>1200</v>
      </c>
      <c r="B9391" s="6" t="s">
        <v>1201</v>
      </c>
      <c r="C9391" s="12" t="s">
        <v>10118</v>
      </c>
      <c r="D9391" s="5" t="s">
        <v>10119</v>
      </c>
      <c r="E9391" s="6" t="s">
        <v>10119</v>
      </c>
      <c r="F9391" s="1" t="s">
        <v>4</v>
      </c>
      <c r="G9391" s="15" t="s">
        <v>1204</v>
      </c>
      <c r="H9391" s="1" t="s">
        <v>1206</v>
      </c>
      <c r="I9391" s="2" t="s">
        <v>1207</v>
      </c>
      <c r="J9391" s="6" t="s">
        <v>4</v>
      </c>
      <c r="K9391" s="6" t="s">
        <v>4</v>
      </c>
      <c r="L9391" s="6" t="s">
        <v>4</v>
      </c>
      <c r="M9391" s="6" t="s">
        <v>5</v>
      </c>
      <c r="N9391" s="6" t="s">
        <v>10120</v>
      </c>
      <c r="O9391" s="16">
        <v>44831</v>
      </c>
      <c r="P9391" s="6" t="s">
        <v>7</v>
      </c>
      <c r="Q9391" s="18">
        <v>8658.09</v>
      </c>
      <c r="R9391" s="18">
        <v>0</v>
      </c>
      <c r="S9391" s="18">
        <v>8658.09</v>
      </c>
      <c r="T9391" s="18">
        <v>0</v>
      </c>
      <c r="U9391" s="10">
        <f t="shared" si="294"/>
        <v>0</v>
      </c>
      <c r="V9391" s="20">
        <f t="shared" si="295"/>
        <v>0</v>
      </c>
    </row>
    <row r="9392" spans="1:22" outlineLevel="4" x14ac:dyDescent="0.35">
      <c r="A9392" s="6" t="s">
        <v>1200</v>
      </c>
      <c r="B9392" s="6" t="s">
        <v>1201</v>
      </c>
      <c r="C9392" s="12" t="s">
        <v>10118</v>
      </c>
      <c r="D9392" s="5" t="s">
        <v>10119</v>
      </c>
      <c r="E9392" s="6" t="s">
        <v>10119</v>
      </c>
      <c r="F9392" s="1" t="s">
        <v>4</v>
      </c>
      <c r="G9392" s="15" t="s">
        <v>1204</v>
      </c>
      <c r="H9392" s="1" t="s">
        <v>1206</v>
      </c>
      <c r="I9392" s="2" t="s">
        <v>1207</v>
      </c>
      <c r="J9392" s="6" t="s">
        <v>4</v>
      </c>
      <c r="K9392" s="6" t="s">
        <v>4</v>
      </c>
      <c r="L9392" s="6" t="s">
        <v>4</v>
      </c>
      <c r="M9392" s="6" t="s">
        <v>5</v>
      </c>
      <c r="N9392" s="6" t="s">
        <v>10121</v>
      </c>
      <c r="O9392" s="16">
        <v>44923</v>
      </c>
      <c r="P9392" s="6" t="s">
        <v>7</v>
      </c>
      <c r="Q9392" s="18">
        <v>8658.08</v>
      </c>
      <c r="R9392" s="18">
        <v>0</v>
      </c>
      <c r="S9392" s="18">
        <v>8658.08</v>
      </c>
      <c r="T9392" s="18">
        <v>0</v>
      </c>
      <c r="U9392" s="10">
        <f t="shared" si="294"/>
        <v>0</v>
      </c>
      <c r="V9392" s="20">
        <f t="shared" si="295"/>
        <v>0</v>
      </c>
    </row>
    <row r="9393" spans="1:22" outlineLevel="3" x14ac:dyDescent="0.35">
      <c r="H9393" s="14" t="s">
        <v>11554</v>
      </c>
      <c r="O9393" s="16"/>
      <c r="Q9393" s="18">
        <f>SUBTOTAL(9,Q9391:Q9392)</f>
        <v>17316.169999999998</v>
      </c>
      <c r="R9393" s="18">
        <f>SUBTOTAL(9,R9391:R9392)</f>
        <v>0</v>
      </c>
      <c r="S9393" s="18">
        <f>SUBTOTAL(9,S9391:S9392)</f>
        <v>17316.169999999998</v>
      </c>
      <c r="T9393" s="18">
        <f>SUBTOTAL(9,T9391:T9392)</f>
        <v>0</v>
      </c>
      <c r="U9393" s="10">
        <f t="shared" si="294"/>
        <v>0</v>
      </c>
      <c r="V9393" s="20">
        <f t="shared" si="295"/>
        <v>0</v>
      </c>
    </row>
    <row r="9394" spans="1:22" outlineLevel="2" x14ac:dyDescent="0.35">
      <c r="C9394" s="13" t="s">
        <v>11298</v>
      </c>
      <c r="O9394" s="16"/>
      <c r="Q9394" s="18">
        <f>SUBTOTAL(9,Q9391:Q9392)</f>
        <v>17316.169999999998</v>
      </c>
      <c r="R9394" s="18">
        <f>SUBTOTAL(9,R9391:R9392)</f>
        <v>0</v>
      </c>
      <c r="S9394" s="18">
        <f>SUBTOTAL(9,S9391:S9392)</f>
        <v>17316.169999999998</v>
      </c>
      <c r="T9394" s="18">
        <f>SUBTOTAL(9,T9391:T9392)</f>
        <v>0</v>
      </c>
      <c r="U9394" s="10">
        <f t="shared" si="294"/>
        <v>0</v>
      </c>
      <c r="V9394" s="20">
        <f t="shared" si="295"/>
        <v>0</v>
      </c>
    </row>
    <row r="9395" spans="1:22" outlineLevel="4" x14ac:dyDescent="0.35">
      <c r="A9395" s="6" t="s">
        <v>1200</v>
      </c>
      <c r="B9395" s="6" t="s">
        <v>1201</v>
      </c>
      <c r="C9395" s="12" t="s">
        <v>10122</v>
      </c>
      <c r="D9395" s="5" t="s">
        <v>10123</v>
      </c>
      <c r="E9395" s="6" t="s">
        <v>10123</v>
      </c>
      <c r="F9395" s="1" t="s">
        <v>4</v>
      </c>
      <c r="G9395" s="15" t="s">
        <v>1204</v>
      </c>
      <c r="H9395" s="1" t="s">
        <v>1206</v>
      </c>
      <c r="I9395" s="2" t="s">
        <v>1207</v>
      </c>
      <c r="J9395" s="6" t="s">
        <v>4</v>
      </c>
      <c r="K9395" s="6" t="s">
        <v>4</v>
      </c>
      <c r="L9395" s="6" t="s">
        <v>4</v>
      </c>
      <c r="M9395" s="6" t="s">
        <v>5</v>
      </c>
      <c r="N9395" s="6" t="s">
        <v>10124</v>
      </c>
      <c r="O9395" s="16">
        <v>44831</v>
      </c>
      <c r="P9395" s="6" t="s">
        <v>7</v>
      </c>
      <c r="Q9395" s="18">
        <v>298373.01</v>
      </c>
      <c r="R9395" s="18">
        <v>0</v>
      </c>
      <c r="S9395" s="18">
        <v>298373.01</v>
      </c>
      <c r="T9395" s="18">
        <v>0</v>
      </c>
      <c r="U9395" s="10">
        <f t="shared" si="294"/>
        <v>0</v>
      </c>
      <c r="V9395" s="20">
        <f t="shared" si="295"/>
        <v>0</v>
      </c>
    </row>
    <row r="9396" spans="1:22" outlineLevel="4" x14ac:dyDescent="0.35">
      <c r="A9396" s="6" t="s">
        <v>1200</v>
      </c>
      <c r="B9396" s="6" t="s">
        <v>1201</v>
      </c>
      <c r="C9396" s="12" t="s">
        <v>10122</v>
      </c>
      <c r="D9396" s="5" t="s">
        <v>10123</v>
      </c>
      <c r="E9396" s="6" t="s">
        <v>10123</v>
      </c>
      <c r="F9396" s="1" t="s">
        <v>4</v>
      </c>
      <c r="G9396" s="15" t="s">
        <v>1204</v>
      </c>
      <c r="H9396" s="1" t="s">
        <v>1206</v>
      </c>
      <c r="I9396" s="2" t="s">
        <v>1207</v>
      </c>
      <c r="J9396" s="6" t="s">
        <v>4</v>
      </c>
      <c r="K9396" s="6" t="s">
        <v>4</v>
      </c>
      <c r="L9396" s="6" t="s">
        <v>4</v>
      </c>
      <c r="M9396" s="6" t="s">
        <v>5</v>
      </c>
      <c r="N9396" s="6" t="s">
        <v>10125</v>
      </c>
      <c r="O9396" s="16">
        <v>44923</v>
      </c>
      <c r="P9396" s="6" t="s">
        <v>7</v>
      </c>
      <c r="Q9396" s="18">
        <v>298373</v>
      </c>
      <c r="R9396" s="18">
        <v>0</v>
      </c>
      <c r="S9396" s="18">
        <v>298373</v>
      </c>
      <c r="T9396" s="18">
        <v>0</v>
      </c>
      <c r="U9396" s="10">
        <f t="shared" si="294"/>
        <v>0</v>
      </c>
      <c r="V9396" s="20">
        <f t="shared" si="295"/>
        <v>0</v>
      </c>
    </row>
    <row r="9397" spans="1:22" outlineLevel="3" x14ac:dyDescent="0.35">
      <c r="H9397" s="14" t="s">
        <v>11554</v>
      </c>
      <c r="O9397" s="16"/>
      <c r="Q9397" s="18">
        <f>SUBTOTAL(9,Q9395:Q9396)</f>
        <v>596746.01</v>
      </c>
      <c r="R9397" s="18">
        <f>SUBTOTAL(9,R9395:R9396)</f>
        <v>0</v>
      </c>
      <c r="S9397" s="18">
        <f>SUBTOTAL(9,S9395:S9396)</f>
        <v>596746.01</v>
      </c>
      <c r="T9397" s="18">
        <f>SUBTOTAL(9,T9395:T9396)</f>
        <v>0</v>
      </c>
      <c r="U9397" s="10">
        <f t="shared" si="294"/>
        <v>0</v>
      </c>
      <c r="V9397" s="20">
        <f t="shared" si="295"/>
        <v>0</v>
      </c>
    </row>
    <row r="9398" spans="1:22" outlineLevel="2" x14ac:dyDescent="0.35">
      <c r="C9398" s="13" t="s">
        <v>11299</v>
      </c>
      <c r="O9398" s="16"/>
      <c r="Q9398" s="18">
        <f>SUBTOTAL(9,Q9395:Q9396)</f>
        <v>596746.01</v>
      </c>
      <c r="R9398" s="18">
        <f>SUBTOTAL(9,R9395:R9396)</f>
        <v>0</v>
      </c>
      <c r="S9398" s="18">
        <f>SUBTOTAL(9,S9395:S9396)</f>
        <v>596746.01</v>
      </c>
      <c r="T9398" s="18">
        <f>SUBTOTAL(9,T9395:T9396)</f>
        <v>0</v>
      </c>
      <c r="U9398" s="10">
        <f t="shared" si="294"/>
        <v>0</v>
      </c>
      <c r="V9398" s="20">
        <f t="shared" si="295"/>
        <v>0</v>
      </c>
    </row>
    <row r="9399" spans="1:22" outlineLevel="4" x14ac:dyDescent="0.35">
      <c r="A9399" s="6" t="s">
        <v>1200</v>
      </c>
      <c r="B9399" s="6" t="s">
        <v>1201</v>
      </c>
      <c r="C9399" s="12" t="s">
        <v>10126</v>
      </c>
      <c r="D9399" s="5" t="s">
        <v>10127</v>
      </c>
      <c r="E9399" s="6" t="s">
        <v>10127</v>
      </c>
      <c r="F9399" s="1" t="s">
        <v>4</v>
      </c>
      <c r="G9399" s="15" t="s">
        <v>1204</v>
      </c>
      <c r="H9399" s="1" t="s">
        <v>1206</v>
      </c>
      <c r="I9399" s="2" t="s">
        <v>1207</v>
      </c>
      <c r="J9399" s="6" t="s">
        <v>4</v>
      </c>
      <c r="K9399" s="6" t="s">
        <v>4</v>
      </c>
      <c r="L9399" s="6" t="s">
        <v>4</v>
      </c>
      <c r="M9399" s="6" t="s">
        <v>5</v>
      </c>
      <c r="N9399" s="6" t="s">
        <v>10128</v>
      </c>
      <c r="O9399" s="16">
        <v>44831</v>
      </c>
      <c r="P9399" s="6" t="s">
        <v>7</v>
      </c>
      <c r="Q9399" s="18">
        <v>26261.4</v>
      </c>
      <c r="R9399" s="18">
        <v>0</v>
      </c>
      <c r="S9399" s="18">
        <v>26261.4</v>
      </c>
      <c r="T9399" s="18">
        <v>0</v>
      </c>
      <c r="U9399" s="10">
        <f t="shared" si="294"/>
        <v>0</v>
      </c>
      <c r="V9399" s="20">
        <f t="shared" si="295"/>
        <v>0</v>
      </c>
    </row>
    <row r="9400" spans="1:22" outlineLevel="4" x14ac:dyDescent="0.35">
      <c r="A9400" s="6" t="s">
        <v>1200</v>
      </c>
      <c r="B9400" s="6" t="s">
        <v>1201</v>
      </c>
      <c r="C9400" s="12" t="s">
        <v>10126</v>
      </c>
      <c r="D9400" s="5" t="s">
        <v>10127</v>
      </c>
      <c r="E9400" s="6" t="s">
        <v>10127</v>
      </c>
      <c r="F9400" s="1" t="s">
        <v>4</v>
      </c>
      <c r="G9400" s="15" t="s">
        <v>1204</v>
      </c>
      <c r="H9400" s="1" t="s">
        <v>1206</v>
      </c>
      <c r="I9400" s="2" t="s">
        <v>1207</v>
      </c>
      <c r="J9400" s="6" t="s">
        <v>4</v>
      </c>
      <c r="K9400" s="6" t="s">
        <v>4</v>
      </c>
      <c r="L9400" s="6" t="s">
        <v>4</v>
      </c>
      <c r="M9400" s="6" t="s">
        <v>5</v>
      </c>
      <c r="N9400" s="6" t="s">
        <v>10129</v>
      </c>
      <c r="O9400" s="16">
        <v>44923</v>
      </c>
      <c r="P9400" s="6" t="s">
        <v>7</v>
      </c>
      <c r="Q9400" s="18">
        <v>26261.38</v>
      </c>
      <c r="R9400" s="18">
        <v>0</v>
      </c>
      <c r="S9400" s="18">
        <v>26261.38</v>
      </c>
      <c r="T9400" s="18">
        <v>0</v>
      </c>
      <c r="U9400" s="10">
        <f t="shared" si="294"/>
        <v>0</v>
      </c>
      <c r="V9400" s="20">
        <f t="shared" si="295"/>
        <v>0</v>
      </c>
    </row>
    <row r="9401" spans="1:22" outlineLevel="3" x14ac:dyDescent="0.35">
      <c r="H9401" s="14" t="s">
        <v>11554</v>
      </c>
      <c r="O9401" s="16"/>
      <c r="Q9401" s="18">
        <f>SUBTOTAL(9,Q9399:Q9400)</f>
        <v>52522.78</v>
      </c>
      <c r="R9401" s="18">
        <f>SUBTOTAL(9,R9399:R9400)</f>
        <v>0</v>
      </c>
      <c r="S9401" s="18">
        <f>SUBTOTAL(9,S9399:S9400)</f>
        <v>52522.78</v>
      </c>
      <c r="T9401" s="18">
        <f>SUBTOTAL(9,T9399:T9400)</f>
        <v>0</v>
      </c>
      <c r="U9401" s="10">
        <f t="shared" si="294"/>
        <v>0</v>
      </c>
      <c r="V9401" s="20">
        <f t="shared" si="295"/>
        <v>0</v>
      </c>
    </row>
    <row r="9402" spans="1:22" outlineLevel="2" x14ac:dyDescent="0.35">
      <c r="C9402" s="13" t="s">
        <v>11300</v>
      </c>
      <c r="O9402" s="16"/>
      <c r="Q9402" s="18">
        <f>SUBTOTAL(9,Q9399:Q9400)</f>
        <v>52522.78</v>
      </c>
      <c r="R9402" s="18">
        <f>SUBTOTAL(9,R9399:R9400)</f>
        <v>0</v>
      </c>
      <c r="S9402" s="18">
        <f>SUBTOTAL(9,S9399:S9400)</f>
        <v>52522.78</v>
      </c>
      <c r="T9402" s="18">
        <f>SUBTOTAL(9,T9399:T9400)</f>
        <v>0</v>
      </c>
      <c r="U9402" s="10">
        <f t="shared" si="294"/>
        <v>0</v>
      </c>
      <c r="V9402" s="20">
        <f t="shared" si="295"/>
        <v>0</v>
      </c>
    </row>
    <row r="9403" spans="1:22" outlineLevel="4" x14ac:dyDescent="0.35">
      <c r="A9403" s="6" t="s">
        <v>1200</v>
      </c>
      <c r="B9403" s="6" t="s">
        <v>1201</v>
      </c>
      <c r="C9403" s="12" t="s">
        <v>10130</v>
      </c>
      <c r="D9403" s="5" t="s">
        <v>10131</v>
      </c>
      <c r="E9403" s="6" t="s">
        <v>10131</v>
      </c>
      <c r="F9403" s="1" t="s">
        <v>4</v>
      </c>
      <c r="G9403" s="15" t="s">
        <v>1204</v>
      </c>
      <c r="H9403" s="1" t="s">
        <v>1206</v>
      </c>
      <c r="I9403" s="2" t="s">
        <v>1207</v>
      </c>
      <c r="J9403" s="6" t="s">
        <v>4</v>
      </c>
      <c r="K9403" s="6" t="s">
        <v>4</v>
      </c>
      <c r="L9403" s="6" t="s">
        <v>4</v>
      </c>
      <c r="M9403" s="6" t="s">
        <v>5</v>
      </c>
      <c r="N9403" s="6" t="s">
        <v>10132</v>
      </c>
      <c r="O9403" s="16">
        <v>44831</v>
      </c>
      <c r="P9403" s="6" t="s">
        <v>7</v>
      </c>
      <c r="Q9403" s="18">
        <v>47960.47</v>
      </c>
      <c r="R9403" s="18">
        <v>0</v>
      </c>
      <c r="S9403" s="18">
        <v>47960.47</v>
      </c>
      <c r="T9403" s="18">
        <v>0</v>
      </c>
      <c r="U9403" s="10">
        <f t="shared" si="294"/>
        <v>0</v>
      </c>
      <c r="V9403" s="20">
        <f t="shared" si="295"/>
        <v>0</v>
      </c>
    </row>
    <row r="9404" spans="1:22" outlineLevel="4" x14ac:dyDescent="0.35">
      <c r="A9404" s="6" t="s">
        <v>1200</v>
      </c>
      <c r="B9404" s="6" t="s">
        <v>1201</v>
      </c>
      <c r="C9404" s="12" t="s">
        <v>10130</v>
      </c>
      <c r="D9404" s="5" t="s">
        <v>10131</v>
      </c>
      <c r="E9404" s="6" t="s">
        <v>10131</v>
      </c>
      <c r="F9404" s="1" t="s">
        <v>4</v>
      </c>
      <c r="G9404" s="15" t="s">
        <v>1204</v>
      </c>
      <c r="H9404" s="1" t="s">
        <v>1206</v>
      </c>
      <c r="I9404" s="2" t="s">
        <v>1207</v>
      </c>
      <c r="J9404" s="6" t="s">
        <v>4</v>
      </c>
      <c r="K9404" s="6" t="s">
        <v>4</v>
      </c>
      <c r="L9404" s="6" t="s">
        <v>4</v>
      </c>
      <c r="M9404" s="6" t="s">
        <v>5</v>
      </c>
      <c r="N9404" s="6" t="s">
        <v>10133</v>
      </c>
      <c r="O9404" s="16">
        <v>44923</v>
      </c>
      <c r="P9404" s="6" t="s">
        <v>7</v>
      </c>
      <c r="Q9404" s="18">
        <v>47960.47</v>
      </c>
      <c r="R9404" s="18">
        <v>0</v>
      </c>
      <c r="S9404" s="18">
        <v>47960.47</v>
      </c>
      <c r="T9404" s="18">
        <v>0</v>
      </c>
      <c r="U9404" s="10">
        <f t="shared" si="294"/>
        <v>0</v>
      </c>
      <c r="V9404" s="20">
        <f t="shared" si="295"/>
        <v>0</v>
      </c>
    </row>
    <row r="9405" spans="1:22" outlineLevel="3" x14ac:dyDescent="0.35">
      <c r="H9405" s="14" t="s">
        <v>11554</v>
      </c>
      <c r="O9405" s="16"/>
      <c r="Q9405" s="18">
        <f>SUBTOTAL(9,Q9403:Q9404)</f>
        <v>95920.94</v>
      </c>
      <c r="R9405" s="18">
        <f>SUBTOTAL(9,R9403:R9404)</f>
        <v>0</v>
      </c>
      <c r="S9405" s="18">
        <f>SUBTOTAL(9,S9403:S9404)</f>
        <v>95920.94</v>
      </c>
      <c r="T9405" s="18">
        <f>SUBTOTAL(9,T9403:T9404)</f>
        <v>0</v>
      </c>
      <c r="U9405" s="10">
        <f t="shared" si="294"/>
        <v>0</v>
      </c>
      <c r="V9405" s="20">
        <f t="shared" si="295"/>
        <v>0</v>
      </c>
    </row>
    <row r="9406" spans="1:22" outlineLevel="2" x14ac:dyDescent="0.35">
      <c r="C9406" s="13" t="s">
        <v>11301</v>
      </c>
      <c r="O9406" s="16"/>
      <c r="Q9406" s="18">
        <f>SUBTOTAL(9,Q9403:Q9404)</f>
        <v>95920.94</v>
      </c>
      <c r="R9406" s="18">
        <f>SUBTOTAL(9,R9403:R9404)</f>
        <v>0</v>
      </c>
      <c r="S9406" s="18">
        <f>SUBTOTAL(9,S9403:S9404)</f>
        <v>95920.94</v>
      </c>
      <c r="T9406" s="18">
        <f>SUBTOTAL(9,T9403:T9404)</f>
        <v>0</v>
      </c>
      <c r="U9406" s="10">
        <f t="shared" si="294"/>
        <v>0</v>
      </c>
      <c r="V9406" s="20">
        <f t="shared" si="295"/>
        <v>0</v>
      </c>
    </row>
    <row r="9407" spans="1:22" outlineLevel="4" x14ac:dyDescent="0.35">
      <c r="A9407" s="6" t="s">
        <v>1200</v>
      </c>
      <c r="B9407" s="6" t="s">
        <v>1201</v>
      </c>
      <c r="C9407" s="12" t="s">
        <v>10134</v>
      </c>
      <c r="D9407" s="5" t="s">
        <v>10135</v>
      </c>
      <c r="E9407" s="6" t="s">
        <v>10135</v>
      </c>
      <c r="F9407" s="1" t="s">
        <v>4</v>
      </c>
      <c r="G9407" s="15" t="s">
        <v>1204</v>
      </c>
      <c r="H9407" s="1" t="s">
        <v>1206</v>
      </c>
      <c r="I9407" s="2" t="s">
        <v>1207</v>
      </c>
      <c r="J9407" s="6" t="s">
        <v>4</v>
      </c>
      <c r="K9407" s="6" t="s">
        <v>4</v>
      </c>
      <c r="L9407" s="6" t="s">
        <v>4</v>
      </c>
      <c r="M9407" s="6" t="s">
        <v>5</v>
      </c>
      <c r="N9407" s="6" t="s">
        <v>10136</v>
      </c>
      <c r="O9407" s="16">
        <v>44831</v>
      </c>
      <c r="P9407" s="6" t="s">
        <v>7</v>
      </c>
      <c r="Q9407" s="18">
        <v>83857.64</v>
      </c>
      <c r="R9407" s="18">
        <v>0</v>
      </c>
      <c r="S9407" s="18">
        <v>83857.64</v>
      </c>
      <c r="T9407" s="18">
        <v>0</v>
      </c>
      <c r="U9407" s="10">
        <f t="shared" si="294"/>
        <v>0</v>
      </c>
      <c r="V9407" s="20">
        <f t="shared" si="295"/>
        <v>0</v>
      </c>
    </row>
    <row r="9408" spans="1:22" outlineLevel="4" x14ac:dyDescent="0.35">
      <c r="A9408" s="6" t="s">
        <v>1200</v>
      </c>
      <c r="B9408" s="6" t="s">
        <v>1201</v>
      </c>
      <c r="C9408" s="12" t="s">
        <v>10134</v>
      </c>
      <c r="D9408" s="5" t="s">
        <v>10135</v>
      </c>
      <c r="E9408" s="6" t="s">
        <v>10135</v>
      </c>
      <c r="F9408" s="1" t="s">
        <v>4</v>
      </c>
      <c r="G9408" s="15" t="s">
        <v>1204</v>
      </c>
      <c r="H9408" s="1" t="s">
        <v>1206</v>
      </c>
      <c r="I9408" s="2" t="s">
        <v>1207</v>
      </c>
      <c r="J9408" s="6" t="s">
        <v>4</v>
      </c>
      <c r="K9408" s="6" t="s">
        <v>4</v>
      </c>
      <c r="L9408" s="6" t="s">
        <v>4</v>
      </c>
      <c r="M9408" s="6" t="s">
        <v>5</v>
      </c>
      <c r="N9408" s="6" t="s">
        <v>10137</v>
      </c>
      <c r="O9408" s="16">
        <v>44923</v>
      </c>
      <c r="P9408" s="6" t="s">
        <v>7</v>
      </c>
      <c r="Q9408" s="18">
        <v>83857.63</v>
      </c>
      <c r="R9408" s="18">
        <v>0</v>
      </c>
      <c r="S9408" s="18">
        <v>83857.63</v>
      </c>
      <c r="T9408" s="18">
        <v>0</v>
      </c>
      <c r="U9408" s="10">
        <f t="shared" si="294"/>
        <v>0</v>
      </c>
      <c r="V9408" s="20">
        <f t="shared" si="295"/>
        <v>0</v>
      </c>
    </row>
    <row r="9409" spans="1:22" outlineLevel="3" x14ac:dyDescent="0.35">
      <c r="H9409" s="14" t="s">
        <v>11554</v>
      </c>
      <c r="O9409" s="16"/>
      <c r="Q9409" s="18">
        <f>SUBTOTAL(9,Q9407:Q9408)</f>
        <v>167715.27000000002</v>
      </c>
      <c r="R9409" s="18">
        <f>SUBTOTAL(9,R9407:R9408)</f>
        <v>0</v>
      </c>
      <c r="S9409" s="18">
        <f>SUBTOTAL(9,S9407:S9408)</f>
        <v>167715.27000000002</v>
      </c>
      <c r="T9409" s="18">
        <f>SUBTOTAL(9,T9407:T9408)</f>
        <v>0</v>
      </c>
      <c r="U9409" s="10">
        <f t="shared" si="294"/>
        <v>0</v>
      </c>
      <c r="V9409" s="20">
        <f t="shared" si="295"/>
        <v>0</v>
      </c>
    </row>
    <row r="9410" spans="1:22" outlineLevel="2" x14ac:dyDescent="0.35">
      <c r="C9410" s="13" t="s">
        <v>11302</v>
      </c>
      <c r="O9410" s="16"/>
      <c r="Q9410" s="18">
        <f>SUBTOTAL(9,Q9407:Q9408)</f>
        <v>167715.27000000002</v>
      </c>
      <c r="R9410" s="18">
        <f>SUBTOTAL(9,R9407:R9408)</f>
        <v>0</v>
      </c>
      <c r="S9410" s="18">
        <f>SUBTOTAL(9,S9407:S9408)</f>
        <v>167715.27000000002</v>
      </c>
      <c r="T9410" s="18">
        <f>SUBTOTAL(9,T9407:T9408)</f>
        <v>0</v>
      </c>
      <c r="U9410" s="10">
        <f t="shared" si="294"/>
        <v>0</v>
      </c>
      <c r="V9410" s="20">
        <f t="shared" si="295"/>
        <v>0</v>
      </c>
    </row>
    <row r="9411" spans="1:22" outlineLevel="4" x14ac:dyDescent="0.35">
      <c r="A9411" s="6" t="s">
        <v>1200</v>
      </c>
      <c r="B9411" s="6" t="s">
        <v>1201</v>
      </c>
      <c r="C9411" s="12" t="s">
        <v>10138</v>
      </c>
      <c r="D9411" s="5" t="s">
        <v>10139</v>
      </c>
      <c r="E9411" s="6" t="s">
        <v>10139</v>
      </c>
      <c r="F9411" s="1" t="s">
        <v>4</v>
      </c>
      <c r="G9411" s="15" t="s">
        <v>1204</v>
      </c>
      <c r="H9411" s="1" t="s">
        <v>1206</v>
      </c>
      <c r="I9411" s="2" t="s">
        <v>1207</v>
      </c>
      <c r="J9411" s="6" t="s">
        <v>4</v>
      </c>
      <c r="K9411" s="6" t="s">
        <v>4</v>
      </c>
      <c r="L9411" s="6" t="s">
        <v>4</v>
      </c>
      <c r="M9411" s="6" t="s">
        <v>5</v>
      </c>
      <c r="N9411" s="6" t="s">
        <v>10140</v>
      </c>
      <c r="O9411" s="16">
        <v>44831</v>
      </c>
      <c r="P9411" s="6" t="s">
        <v>7</v>
      </c>
      <c r="Q9411" s="18">
        <v>7553.98</v>
      </c>
      <c r="R9411" s="18">
        <v>0</v>
      </c>
      <c r="S9411" s="18">
        <v>7553.98</v>
      </c>
      <c r="T9411" s="18">
        <v>0</v>
      </c>
      <c r="U9411" s="10">
        <f t="shared" ref="U9411:U9474" si="296">Q9411-R9411-S9411-T9411</f>
        <v>0</v>
      </c>
      <c r="V9411" s="20">
        <f t="shared" ref="V9411:V9474" si="297">Q9411-R9411-S9411-T9411</f>
        <v>0</v>
      </c>
    </row>
    <row r="9412" spans="1:22" outlineLevel="4" x14ac:dyDescent="0.35">
      <c r="A9412" s="6" t="s">
        <v>1200</v>
      </c>
      <c r="B9412" s="6" t="s">
        <v>1201</v>
      </c>
      <c r="C9412" s="12" t="s">
        <v>10138</v>
      </c>
      <c r="D9412" s="5" t="s">
        <v>10139</v>
      </c>
      <c r="E9412" s="6" t="s">
        <v>10139</v>
      </c>
      <c r="F9412" s="1" t="s">
        <v>4</v>
      </c>
      <c r="G9412" s="15" t="s">
        <v>1204</v>
      </c>
      <c r="H9412" s="1" t="s">
        <v>1206</v>
      </c>
      <c r="I9412" s="2" t="s">
        <v>1207</v>
      </c>
      <c r="J9412" s="6" t="s">
        <v>4</v>
      </c>
      <c r="K9412" s="6" t="s">
        <v>4</v>
      </c>
      <c r="L9412" s="6" t="s">
        <v>4</v>
      </c>
      <c r="M9412" s="6" t="s">
        <v>5</v>
      </c>
      <c r="N9412" s="6" t="s">
        <v>10141</v>
      </c>
      <c r="O9412" s="16">
        <v>44923</v>
      </c>
      <c r="P9412" s="6" t="s">
        <v>7</v>
      </c>
      <c r="Q9412" s="18">
        <v>7553.97</v>
      </c>
      <c r="R9412" s="18">
        <v>0</v>
      </c>
      <c r="S9412" s="18">
        <v>7553.97</v>
      </c>
      <c r="T9412" s="18">
        <v>0</v>
      </c>
      <c r="U9412" s="10">
        <f t="shared" si="296"/>
        <v>0</v>
      </c>
      <c r="V9412" s="20">
        <f t="shared" si="297"/>
        <v>0</v>
      </c>
    </row>
    <row r="9413" spans="1:22" outlineLevel="3" x14ac:dyDescent="0.35">
      <c r="H9413" s="14" t="s">
        <v>11554</v>
      </c>
      <c r="O9413" s="16"/>
      <c r="Q9413" s="18">
        <f>SUBTOTAL(9,Q9411:Q9412)</f>
        <v>15107.95</v>
      </c>
      <c r="R9413" s="18">
        <f>SUBTOTAL(9,R9411:R9412)</f>
        <v>0</v>
      </c>
      <c r="S9413" s="18">
        <f>SUBTOTAL(9,S9411:S9412)</f>
        <v>15107.95</v>
      </c>
      <c r="T9413" s="18">
        <f>SUBTOTAL(9,T9411:T9412)</f>
        <v>0</v>
      </c>
      <c r="U9413" s="10">
        <f t="shared" si="296"/>
        <v>0</v>
      </c>
      <c r="V9413" s="20">
        <f t="shared" si="297"/>
        <v>0</v>
      </c>
    </row>
    <row r="9414" spans="1:22" outlineLevel="2" x14ac:dyDescent="0.35">
      <c r="C9414" s="13" t="s">
        <v>11303</v>
      </c>
      <c r="O9414" s="16"/>
      <c r="Q9414" s="18">
        <f>SUBTOTAL(9,Q9411:Q9412)</f>
        <v>15107.95</v>
      </c>
      <c r="R9414" s="18">
        <f>SUBTOTAL(9,R9411:R9412)</f>
        <v>0</v>
      </c>
      <c r="S9414" s="18">
        <f>SUBTOTAL(9,S9411:S9412)</f>
        <v>15107.95</v>
      </c>
      <c r="T9414" s="18">
        <f>SUBTOTAL(9,T9411:T9412)</f>
        <v>0</v>
      </c>
      <c r="U9414" s="10">
        <f t="shared" si="296"/>
        <v>0</v>
      </c>
      <c r="V9414" s="20">
        <f t="shared" si="297"/>
        <v>0</v>
      </c>
    </row>
    <row r="9415" spans="1:22" outlineLevel="4" x14ac:dyDescent="0.35">
      <c r="A9415" s="6" t="s">
        <v>1200</v>
      </c>
      <c r="B9415" s="6" t="s">
        <v>1201</v>
      </c>
      <c r="C9415" s="12" t="s">
        <v>10142</v>
      </c>
      <c r="D9415" s="5" t="s">
        <v>10143</v>
      </c>
      <c r="E9415" s="6" t="s">
        <v>10143</v>
      </c>
      <c r="F9415" s="1" t="s">
        <v>4</v>
      </c>
      <c r="G9415" s="15" t="s">
        <v>1204</v>
      </c>
      <c r="H9415" s="1" t="s">
        <v>1206</v>
      </c>
      <c r="I9415" s="2" t="s">
        <v>1207</v>
      </c>
      <c r="J9415" s="6" t="s">
        <v>4</v>
      </c>
      <c r="K9415" s="6" t="s">
        <v>4</v>
      </c>
      <c r="L9415" s="6" t="s">
        <v>4</v>
      </c>
      <c r="M9415" s="6" t="s">
        <v>5</v>
      </c>
      <c r="N9415" s="6" t="s">
        <v>10144</v>
      </c>
      <c r="O9415" s="16">
        <v>44831</v>
      </c>
      <c r="P9415" s="6" t="s">
        <v>7</v>
      </c>
      <c r="Q9415" s="18">
        <v>286122.3</v>
      </c>
      <c r="R9415" s="18">
        <v>0</v>
      </c>
      <c r="S9415" s="18">
        <v>286122.3</v>
      </c>
      <c r="T9415" s="18">
        <v>0</v>
      </c>
      <c r="U9415" s="10">
        <f t="shared" si="296"/>
        <v>0</v>
      </c>
      <c r="V9415" s="20">
        <f t="shared" si="297"/>
        <v>0</v>
      </c>
    </row>
    <row r="9416" spans="1:22" outlineLevel="4" x14ac:dyDescent="0.35">
      <c r="A9416" s="6" t="s">
        <v>1200</v>
      </c>
      <c r="B9416" s="6" t="s">
        <v>1201</v>
      </c>
      <c r="C9416" s="12" t="s">
        <v>10142</v>
      </c>
      <c r="D9416" s="5" t="s">
        <v>10143</v>
      </c>
      <c r="E9416" s="6" t="s">
        <v>10143</v>
      </c>
      <c r="F9416" s="1" t="s">
        <v>4</v>
      </c>
      <c r="G9416" s="15" t="s">
        <v>1204</v>
      </c>
      <c r="H9416" s="1" t="s">
        <v>1206</v>
      </c>
      <c r="I9416" s="2" t="s">
        <v>1207</v>
      </c>
      <c r="J9416" s="6" t="s">
        <v>4</v>
      </c>
      <c r="K9416" s="6" t="s">
        <v>4</v>
      </c>
      <c r="L9416" s="6" t="s">
        <v>4</v>
      </c>
      <c r="M9416" s="6" t="s">
        <v>5</v>
      </c>
      <c r="N9416" s="6" t="s">
        <v>10145</v>
      </c>
      <c r="O9416" s="16">
        <v>44923</v>
      </c>
      <c r="P9416" s="6" t="s">
        <v>7</v>
      </c>
      <c r="Q9416" s="18">
        <v>286122.28999999998</v>
      </c>
      <c r="R9416" s="18">
        <v>0</v>
      </c>
      <c r="S9416" s="18">
        <v>286122.28999999998</v>
      </c>
      <c r="T9416" s="18">
        <v>0</v>
      </c>
      <c r="U9416" s="10">
        <f t="shared" si="296"/>
        <v>0</v>
      </c>
      <c r="V9416" s="20">
        <f t="shared" si="297"/>
        <v>0</v>
      </c>
    </row>
    <row r="9417" spans="1:22" outlineLevel="3" x14ac:dyDescent="0.35">
      <c r="H9417" s="14" t="s">
        <v>11554</v>
      </c>
      <c r="O9417" s="16"/>
      <c r="Q9417" s="18">
        <f>SUBTOTAL(9,Q9415:Q9416)</f>
        <v>572244.59</v>
      </c>
      <c r="R9417" s="18">
        <f>SUBTOTAL(9,R9415:R9416)</f>
        <v>0</v>
      </c>
      <c r="S9417" s="18">
        <f>SUBTOTAL(9,S9415:S9416)</f>
        <v>572244.59</v>
      </c>
      <c r="T9417" s="18">
        <f>SUBTOTAL(9,T9415:T9416)</f>
        <v>0</v>
      </c>
      <c r="U9417" s="10">
        <f t="shared" si="296"/>
        <v>0</v>
      </c>
      <c r="V9417" s="20">
        <f t="shared" si="297"/>
        <v>0</v>
      </c>
    </row>
    <row r="9418" spans="1:22" outlineLevel="2" x14ac:dyDescent="0.35">
      <c r="C9418" s="13" t="s">
        <v>11304</v>
      </c>
      <c r="O9418" s="16"/>
      <c r="Q9418" s="18">
        <f>SUBTOTAL(9,Q9415:Q9416)</f>
        <v>572244.59</v>
      </c>
      <c r="R9418" s="18">
        <f>SUBTOTAL(9,R9415:R9416)</f>
        <v>0</v>
      </c>
      <c r="S9418" s="18">
        <f>SUBTOTAL(9,S9415:S9416)</f>
        <v>572244.59</v>
      </c>
      <c r="T9418" s="18">
        <f>SUBTOTAL(9,T9415:T9416)</f>
        <v>0</v>
      </c>
      <c r="U9418" s="10">
        <f t="shared" si="296"/>
        <v>0</v>
      </c>
      <c r="V9418" s="20">
        <f t="shared" si="297"/>
        <v>0</v>
      </c>
    </row>
    <row r="9419" spans="1:22" outlineLevel="4" x14ac:dyDescent="0.35">
      <c r="A9419" s="6" t="s">
        <v>1200</v>
      </c>
      <c r="B9419" s="6" t="s">
        <v>1201</v>
      </c>
      <c r="C9419" s="12" t="s">
        <v>10146</v>
      </c>
      <c r="D9419" s="5" t="s">
        <v>10147</v>
      </c>
      <c r="E9419" s="6" t="s">
        <v>10147</v>
      </c>
      <c r="F9419" s="1" t="s">
        <v>4</v>
      </c>
      <c r="G9419" s="15" t="s">
        <v>1204</v>
      </c>
      <c r="H9419" s="1" t="s">
        <v>1206</v>
      </c>
      <c r="I9419" s="2" t="s">
        <v>1207</v>
      </c>
      <c r="J9419" s="6" t="s">
        <v>4</v>
      </c>
      <c r="K9419" s="6" t="s">
        <v>4</v>
      </c>
      <c r="L9419" s="6" t="s">
        <v>4</v>
      </c>
      <c r="M9419" s="6" t="s">
        <v>5</v>
      </c>
      <c r="N9419" s="6" t="s">
        <v>10148</v>
      </c>
      <c r="O9419" s="16">
        <v>44831</v>
      </c>
      <c r="P9419" s="6" t="s">
        <v>7</v>
      </c>
      <c r="Q9419" s="18">
        <v>7046.25</v>
      </c>
      <c r="R9419" s="18">
        <v>0</v>
      </c>
      <c r="S9419" s="18">
        <v>7046.25</v>
      </c>
      <c r="T9419" s="18">
        <v>0</v>
      </c>
      <c r="U9419" s="10">
        <f t="shared" si="296"/>
        <v>0</v>
      </c>
      <c r="V9419" s="20">
        <f t="shared" si="297"/>
        <v>0</v>
      </c>
    </row>
    <row r="9420" spans="1:22" outlineLevel="4" x14ac:dyDescent="0.35">
      <c r="A9420" s="6" t="s">
        <v>1200</v>
      </c>
      <c r="B9420" s="6" t="s">
        <v>1201</v>
      </c>
      <c r="C9420" s="12" t="s">
        <v>10146</v>
      </c>
      <c r="D9420" s="5" t="s">
        <v>10147</v>
      </c>
      <c r="E9420" s="6" t="s">
        <v>10147</v>
      </c>
      <c r="F9420" s="1" t="s">
        <v>4</v>
      </c>
      <c r="G9420" s="15" t="s">
        <v>1204</v>
      </c>
      <c r="H9420" s="1" t="s">
        <v>1206</v>
      </c>
      <c r="I9420" s="2" t="s">
        <v>1207</v>
      </c>
      <c r="J9420" s="6" t="s">
        <v>4</v>
      </c>
      <c r="K9420" s="6" t="s">
        <v>4</v>
      </c>
      <c r="L9420" s="6" t="s">
        <v>4</v>
      </c>
      <c r="M9420" s="6" t="s">
        <v>5</v>
      </c>
      <c r="N9420" s="6" t="s">
        <v>10149</v>
      </c>
      <c r="O9420" s="16">
        <v>44923</v>
      </c>
      <c r="P9420" s="6" t="s">
        <v>7</v>
      </c>
      <c r="Q9420" s="18">
        <v>7046.23</v>
      </c>
      <c r="R9420" s="18">
        <v>0</v>
      </c>
      <c r="S9420" s="18">
        <v>7046.23</v>
      </c>
      <c r="T9420" s="18">
        <v>0</v>
      </c>
      <c r="U9420" s="10">
        <f t="shared" si="296"/>
        <v>0</v>
      </c>
      <c r="V9420" s="20">
        <f t="shared" si="297"/>
        <v>0</v>
      </c>
    </row>
    <row r="9421" spans="1:22" outlineLevel="3" x14ac:dyDescent="0.35">
      <c r="H9421" s="14" t="s">
        <v>11554</v>
      </c>
      <c r="O9421" s="16"/>
      <c r="Q9421" s="18">
        <f>SUBTOTAL(9,Q9419:Q9420)</f>
        <v>14092.48</v>
      </c>
      <c r="R9421" s="18">
        <f>SUBTOTAL(9,R9419:R9420)</f>
        <v>0</v>
      </c>
      <c r="S9421" s="18">
        <f>SUBTOTAL(9,S9419:S9420)</f>
        <v>14092.48</v>
      </c>
      <c r="T9421" s="18">
        <f>SUBTOTAL(9,T9419:T9420)</f>
        <v>0</v>
      </c>
      <c r="U9421" s="10">
        <f t="shared" si="296"/>
        <v>0</v>
      </c>
      <c r="V9421" s="20">
        <f t="shared" si="297"/>
        <v>0</v>
      </c>
    </row>
    <row r="9422" spans="1:22" outlineLevel="2" x14ac:dyDescent="0.35">
      <c r="C9422" s="13" t="s">
        <v>11305</v>
      </c>
      <c r="O9422" s="16"/>
      <c r="Q9422" s="18">
        <f>SUBTOTAL(9,Q9419:Q9420)</f>
        <v>14092.48</v>
      </c>
      <c r="R9422" s="18">
        <f>SUBTOTAL(9,R9419:R9420)</f>
        <v>0</v>
      </c>
      <c r="S9422" s="18">
        <f>SUBTOTAL(9,S9419:S9420)</f>
        <v>14092.48</v>
      </c>
      <c r="T9422" s="18">
        <f>SUBTOTAL(9,T9419:T9420)</f>
        <v>0</v>
      </c>
      <c r="U9422" s="10">
        <f t="shared" si="296"/>
        <v>0</v>
      </c>
      <c r="V9422" s="20">
        <f t="shared" si="297"/>
        <v>0</v>
      </c>
    </row>
    <row r="9423" spans="1:22" outlineLevel="4" x14ac:dyDescent="0.35">
      <c r="A9423" s="6" t="s">
        <v>1200</v>
      </c>
      <c r="B9423" s="6" t="s">
        <v>1201</v>
      </c>
      <c r="C9423" s="12" t="s">
        <v>10150</v>
      </c>
      <c r="D9423" s="5" t="s">
        <v>10151</v>
      </c>
      <c r="E9423" s="6" t="s">
        <v>10151</v>
      </c>
      <c r="F9423" s="1" t="s">
        <v>4</v>
      </c>
      <c r="G9423" s="15" t="s">
        <v>1204</v>
      </c>
      <c r="H9423" s="1" t="s">
        <v>1206</v>
      </c>
      <c r="I9423" s="2" t="s">
        <v>1207</v>
      </c>
      <c r="J9423" s="6" t="s">
        <v>4</v>
      </c>
      <c r="K9423" s="6" t="s">
        <v>4</v>
      </c>
      <c r="L9423" s="6" t="s">
        <v>4</v>
      </c>
      <c r="M9423" s="6" t="s">
        <v>5</v>
      </c>
      <c r="N9423" s="6" t="s">
        <v>10152</v>
      </c>
      <c r="O9423" s="16">
        <v>44831</v>
      </c>
      <c r="P9423" s="6" t="s">
        <v>7</v>
      </c>
      <c r="Q9423" s="18">
        <v>5798.18</v>
      </c>
      <c r="R9423" s="18">
        <v>0</v>
      </c>
      <c r="S9423" s="18">
        <v>5798.18</v>
      </c>
      <c r="T9423" s="18">
        <v>0</v>
      </c>
      <c r="U9423" s="10">
        <f t="shared" si="296"/>
        <v>0</v>
      </c>
      <c r="V9423" s="20">
        <f t="shared" si="297"/>
        <v>0</v>
      </c>
    </row>
    <row r="9424" spans="1:22" outlineLevel="4" x14ac:dyDescent="0.35">
      <c r="A9424" s="6" t="s">
        <v>1200</v>
      </c>
      <c r="B9424" s="6" t="s">
        <v>1201</v>
      </c>
      <c r="C9424" s="12" t="s">
        <v>10150</v>
      </c>
      <c r="D9424" s="5" t="s">
        <v>10151</v>
      </c>
      <c r="E9424" s="6" t="s">
        <v>10151</v>
      </c>
      <c r="F9424" s="1" t="s">
        <v>4</v>
      </c>
      <c r="G9424" s="15" t="s">
        <v>1204</v>
      </c>
      <c r="H9424" s="1" t="s">
        <v>1206</v>
      </c>
      <c r="I9424" s="2" t="s">
        <v>1207</v>
      </c>
      <c r="J9424" s="6" t="s">
        <v>4</v>
      </c>
      <c r="K9424" s="6" t="s">
        <v>4</v>
      </c>
      <c r="L9424" s="6" t="s">
        <v>4</v>
      </c>
      <c r="M9424" s="6" t="s">
        <v>5</v>
      </c>
      <c r="N9424" s="6" t="s">
        <v>10153</v>
      </c>
      <c r="O9424" s="16">
        <v>44923</v>
      </c>
      <c r="P9424" s="6" t="s">
        <v>7</v>
      </c>
      <c r="Q9424" s="18">
        <v>5798.17</v>
      </c>
      <c r="R9424" s="18">
        <v>0</v>
      </c>
      <c r="S9424" s="18">
        <v>5798.17</v>
      </c>
      <c r="T9424" s="18">
        <v>0</v>
      </c>
      <c r="U9424" s="10">
        <f t="shared" si="296"/>
        <v>0</v>
      </c>
      <c r="V9424" s="20">
        <f t="shared" si="297"/>
        <v>0</v>
      </c>
    </row>
    <row r="9425" spans="1:22" outlineLevel="3" x14ac:dyDescent="0.35">
      <c r="H9425" s="14" t="s">
        <v>11554</v>
      </c>
      <c r="O9425" s="16"/>
      <c r="Q9425" s="18">
        <f>SUBTOTAL(9,Q9423:Q9424)</f>
        <v>11596.35</v>
      </c>
      <c r="R9425" s="18">
        <f>SUBTOTAL(9,R9423:R9424)</f>
        <v>0</v>
      </c>
      <c r="S9425" s="18">
        <f>SUBTOTAL(9,S9423:S9424)</f>
        <v>11596.35</v>
      </c>
      <c r="T9425" s="18">
        <f>SUBTOTAL(9,T9423:T9424)</f>
        <v>0</v>
      </c>
      <c r="U9425" s="10">
        <f t="shared" si="296"/>
        <v>0</v>
      </c>
      <c r="V9425" s="20">
        <f t="shared" si="297"/>
        <v>0</v>
      </c>
    </row>
    <row r="9426" spans="1:22" outlineLevel="2" x14ac:dyDescent="0.35">
      <c r="C9426" s="13" t="s">
        <v>11306</v>
      </c>
      <c r="O9426" s="16"/>
      <c r="Q9426" s="18">
        <f>SUBTOTAL(9,Q9423:Q9424)</f>
        <v>11596.35</v>
      </c>
      <c r="R9426" s="18">
        <f>SUBTOTAL(9,R9423:R9424)</f>
        <v>0</v>
      </c>
      <c r="S9426" s="18">
        <f>SUBTOTAL(9,S9423:S9424)</f>
        <v>11596.35</v>
      </c>
      <c r="T9426" s="18">
        <f>SUBTOTAL(9,T9423:T9424)</f>
        <v>0</v>
      </c>
      <c r="U9426" s="10">
        <f t="shared" si="296"/>
        <v>0</v>
      </c>
      <c r="V9426" s="20">
        <f t="shared" si="297"/>
        <v>0</v>
      </c>
    </row>
    <row r="9427" spans="1:22" outlineLevel="4" x14ac:dyDescent="0.35">
      <c r="A9427" s="6" t="s">
        <v>1200</v>
      </c>
      <c r="B9427" s="6" t="s">
        <v>1201</v>
      </c>
      <c r="C9427" s="12" t="s">
        <v>10154</v>
      </c>
      <c r="D9427" s="5" t="s">
        <v>10155</v>
      </c>
      <c r="E9427" s="6" t="s">
        <v>10155</v>
      </c>
      <c r="F9427" s="1" t="s">
        <v>4</v>
      </c>
      <c r="G9427" s="15" t="s">
        <v>1204</v>
      </c>
      <c r="H9427" s="1" t="s">
        <v>1206</v>
      </c>
      <c r="I9427" s="2" t="s">
        <v>1207</v>
      </c>
      <c r="J9427" s="6" t="s">
        <v>4</v>
      </c>
      <c r="K9427" s="6" t="s">
        <v>4</v>
      </c>
      <c r="L9427" s="6" t="s">
        <v>4</v>
      </c>
      <c r="M9427" s="6" t="s">
        <v>5</v>
      </c>
      <c r="N9427" s="6" t="s">
        <v>10156</v>
      </c>
      <c r="O9427" s="16">
        <v>44831</v>
      </c>
      <c r="P9427" s="6" t="s">
        <v>7</v>
      </c>
      <c r="Q9427" s="18">
        <v>16000.58</v>
      </c>
      <c r="R9427" s="18">
        <v>0</v>
      </c>
      <c r="S9427" s="18">
        <v>16000.58</v>
      </c>
      <c r="T9427" s="18">
        <v>0</v>
      </c>
      <c r="U9427" s="10">
        <f t="shared" si="296"/>
        <v>0</v>
      </c>
      <c r="V9427" s="20">
        <f t="shared" si="297"/>
        <v>0</v>
      </c>
    </row>
    <row r="9428" spans="1:22" outlineLevel="4" x14ac:dyDescent="0.35">
      <c r="A9428" s="6" t="s">
        <v>1200</v>
      </c>
      <c r="B9428" s="6" t="s">
        <v>1201</v>
      </c>
      <c r="C9428" s="12" t="s">
        <v>10154</v>
      </c>
      <c r="D9428" s="5" t="s">
        <v>10155</v>
      </c>
      <c r="E9428" s="6" t="s">
        <v>10155</v>
      </c>
      <c r="F9428" s="1" t="s">
        <v>4</v>
      </c>
      <c r="G9428" s="15" t="s">
        <v>1204</v>
      </c>
      <c r="H9428" s="1" t="s">
        <v>1206</v>
      </c>
      <c r="I9428" s="2" t="s">
        <v>1207</v>
      </c>
      <c r="J9428" s="6" t="s">
        <v>4</v>
      </c>
      <c r="K9428" s="6" t="s">
        <v>4</v>
      </c>
      <c r="L9428" s="6" t="s">
        <v>4</v>
      </c>
      <c r="M9428" s="6" t="s">
        <v>5</v>
      </c>
      <c r="N9428" s="6" t="s">
        <v>10157</v>
      </c>
      <c r="O9428" s="16">
        <v>44923</v>
      </c>
      <c r="P9428" s="6" t="s">
        <v>7</v>
      </c>
      <c r="Q9428" s="18">
        <v>16000.57</v>
      </c>
      <c r="R9428" s="18">
        <v>0</v>
      </c>
      <c r="S9428" s="18">
        <v>16000.57</v>
      </c>
      <c r="T9428" s="18">
        <v>0</v>
      </c>
      <c r="U9428" s="10">
        <f t="shared" si="296"/>
        <v>0</v>
      </c>
      <c r="V9428" s="20">
        <f t="shared" si="297"/>
        <v>0</v>
      </c>
    </row>
    <row r="9429" spans="1:22" outlineLevel="3" x14ac:dyDescent="0.35">
      <c r="H9429" s="14" t="s">
        <v>11554</v>
      </c>
      <c r="O9429" s="16"/>
      <c r="Q9429" s="18">
        <f>SUBTOTAL(9,Q9427:Q9428)</f>
        <v>32001.15</v>
      </c>
      <c r="R9429" s="18">
        <f>SUBTOTAL(9,R9427:R9428)</f>
        <v>0</v>
      </c>
      <c r="S9429" s="18">
        <f>SUBTOTAL(9,S9427:S9428)</f>
        <v>32001.15</v>
      </c>
      <c r="T9429" s="18">
        <f>SUBTOTAL(9,T9427:T9428)</f>
        <v>0</v>
      </c>
      <c r="U9429" s="10">
        <f t="shared" si="296"/>
        <v>0</v>
      </c>
      <c r="V9429" s="20">
        <f t="shared" si="297"/>
        <v>0</v>
      </c>
    </row>
    <row r="9430" spans="1:22" outlineLevel="2" x14ac:dyDescent="0.35">
      <c r="C9430" s="13" t="s">
        <v>11307</v>
      </c>
      <c r="O9430" s="16"/>
      <c r="Q9430" s="18">
        <f>SUBTOTAL(9,Q9427:Q9428)</f>
        <v>32001.15</v>
      </c>
      <c r="R9430" s="18">
        <f>SUBTOTAL(9,R9427:R9428)</f>
        <v>0</v>
      </c>
      <c r="S9430" s="18">
        <f>SUBTOTAL(9,S9427:S9428)</f>
        <v>32001.15</v>
      </c>
      <c r="T9430" s="18">
        <f>SUBTOTAL(9,T9427:T9428)</f>
        <v>0</v>
      </c>
      <c r="U9430" s="10">
        <f t="shared" si="296"/>
        <v>0</v>
      </c>
      <c r="V9430" s="20">
        <f t="shared" si="297"/>
        <v>0</v>
      </c>
    </row>
    <row r="9431" spans="1:22" outlineLevel="4" x14ac:dyDescent="0.35">
      <c r="A9431" s="6" t="s">
        <v>1200</v>
      </c>
      <c r="B9431" s="6" t="s">
        <v>1201</v>
      </c>
      <c r="C9431" s="12" t="s">
        <v>10158</v>
      </c>
      <c r="D9431" s="5" t="s">
        <v>10159</v>
      </c>
      <c r="E9431" s="6" t="s">
        <v>10159</v>
      </c>
      <c r="F9431" s="1" t="s">
        <v>4</v>
      </c>
      <c r="G9431" s="15" t="s">
        <v>1204</v>
      </c>
      <c r="H9431" s="1" t="s">
        <v>1206</v>
      </c>
      <c r="I9431" s="2" t="s">
        <v>1207</v>
      </c>
      <c r="J9431" s="6" t="s">
        <v>4</v>
      </c>
      <c r="K9431" s="6" t="s">
        <v>4</v>
      </c>
      <c r="L9431" s="6" t="s">
        <v>4</v>
      </c>
      <c r="M9431" s="6" t="s">
        <v>5</v>
      </c>
      <c r="N9431" s="6" t="s">
        <v>10160</v>
      </c>
      <c r="O9431" s="16">
        <v>44831</v>
      </c>
      <c r="P9431" s="6" t="s">
        <v>7</v>
      </c>
      <c r="Q9431" s="18">
        <v>28489.19</v>
      </c>
      <c r="R9431" s="18">
        <v>0</v>
      </c>
      <c r="S9431" s="18">
        <v>28489.19</v>
      </c>
      <c r="T9431" s="18">
        <v>0</v>
      </c>
      <c r="U9431" s="10">
        <f t="shared" si="296"/>
        <v>0</v>
      </c>
      <c r="V9431" s="20">
        <f t="shared" si="297"/>
        <v>0</v>
      </c>
    </row>
    <row r="9432" spans="1:22" outlineLevel="4" x14ac:dyDescent="0.35">
      <c r="A9432" s="6" t="s">
        <v>1200</v>
      </c>
      <c r="B9432" s="6" t="s">
        <v>1201</v>
      </c>
      <c r="C9432" s="12" t="s">
        <v>10158</v>
      </c>
      <c r="D9432" s="5" t="s">
        <v>10159</v>
      </c>
      <c r="E9432" s="6" t="s">
        <v>10159</v>
      </c>
      <c r="F9432" s="1" t="s">
        <v>4</v>
      </c>
      <c r="G9432" s="15" t="s">
        <v>1204</v>
      </c>
      <c r="H9432" s="1" t="s">
        <v>1206</v>
      </c>
      <c r="I9432" s="2" t="s">
        <v>1207</v>
      </c>
      <c r="J9432" s="6" t="s">
        <v>4</v>
      </c>
      <c r="K9432" s="6" t="s">
        <v>4</v>
      </c>
      <c r="L9432" s="6" t="s">
        <v>4</v>
      </c>
      <c r="M9432" s="6" t="s">
        <v>5</v>
      </c>
      <c r="N9432" s="6" t="s">
        <v>10161</v>
      </c>
      <c r="O9432" s="16">
        <v>44923</v>
      </c>
      <c r="P9432" s="6" t="s">
        <v>7</v>
      </c>
      <c r="Q9432" s="18">
        <v>28489.19</v>
      </c>
      <c r="R9432" s="18">
        <v>0</v>
      </c>
      <c r="S9432" s="18">
        <v>28489.19</v>
      </c>
      <c r="T9432" s="18">
        <v>0</v>
      </c>
      <c r="U9432" s="10">
        <f t="shared" si="296"/>
        <v>0</v>
      </c>
      <c r="V9432" s="20">
        <f t="shared" si="297"/>
        <v>0</v>
      </c>
    </row>
    <row r="9433" spans="1:22" outlineLevel="3" x14ac:dyDescent="0.35">
      <c r="H9433" s="14" t="s">
        <v>11554</v>
      </c>
      <c r="O9433" s="16"/>
      <c r="Q9433" s="18">
        <f>SUBTOTAL(9,Q9431:Q9432)</f>
        <v>56978.38</v>
      </c>
      <c r="R9433" s="18">
        <f>SUBTOTAL(9,R9431:R9432)</f>
        <v>0</v>
      </c>
      <c r="S9433" s="18">
        <f>SUBTOTAL(9,S9431:S9432)</f>
        <v>56978.38</v>
      </c>
      <c r="T9433" s="18">
        <f>SUBTOTAL(9,T9431:T9432)</f>
        <v>0</v>
      </c>
      <c r="U9433" s="10">
        <f t="shared" si="296"/>
        <v>0</v>
      </c>
      <c r="V9433" s="20">
        <f t="shared" si="297"/>
        <v>0</v>
      </c>
    </row>
    <row r="9434" spans="1:22" outlineLevel="2" x14ac:dyDescent="0.35">
      <c r="C9434" s="13" t="s">
        <v>11308</v>
      </c>
      <c r="O9434" s="16"/>
      <c r="Q9434" s="18">
        <f>SUBTOTAL(9,Q9431:Q9432)</f>
        <v>56978.38</v>
      </c>
      <c r="R9434" s="18">
        <f>SUBTOTAL(9,R9431:R9432)</f>
        <v>0</v>
      </c>
      <c r="S9434" s="18">
        <f>SUBTOTAL(9,S9431:S9432)</f>
        <v>56978.38</v>
      </c>
      <c r="T9434" s="18">
        <f>SUBTOTAL(9,T9431:T9432)</f>
        <v>0</v>
      </c>
      <c r="U9434" s="10">
        <f t="shared" si="296"/>
        <v>0</v>
      </c>
      <c r="V9434" s="20">
        <f t="shared" si="297"/>
        <v>0</v>
      </c>
    </row>
    <row r="9435" spans="1:22" outlineLevel="4" x14ac:dyDescent="0.35">
      <c r="A9435" s="6" t="s">
        <v>1200</v>
      </c>
      <c r="B9435" s="6" t="s">
        <v>1201</v>
      </c>
      <c r="C9435" s="12" t="s">
        <v>10162</v>
      </c>
      <c r="D9435" s="5" t="s">
        <v>10163</v>
      </c>
      <c r="E9435" s="6" t="s">
        <v>10163</v>
      </c>
      <c r="F9435" s="1" t="s">
        <v>4</v>
      </c>
      <c r="G9435" s="15" t="s">
        <v>1204</v>
      </c>
      <c r="H9435" s="1" t="s">
        <v>1206</v>
      </c>
      <c r="I9435" s="2" t="s">
        <v>1207</v>
      </c>
      <c r="J9435" s="6" t="s">
        <v>4</v>
      </c>
      <c r="K9435" s="6" t="s">
        <v>4</v>
      </c>
      <c r="L9435" s="6" t="s">
        <v>4</v>
      </c>
      <c r="M9435" s="6" t="s">
        <v>5</v>
      </c>
      <c r="N9435" s="6" t="s">
        <v>10164</v>
      </c>
      <c r="O9435" s="16">
        <v>44831</v>
      </c>
      <c r="P9435" s="6" t="s">
        <v>7</v>
      </c>
      <c r="Q9435" s="18">
        <v>21675.75</v>
      </c>
      <c r="R9435" s="18">
        <v>0</v>
      </c>
      <c r="S9435" s="18">
        <v>21675.75</v>
      </c>
      <c r="T9435" s="18">
        <v>0</v>
      </c>
      <c r="U9435" s="10">
        <f t="shared" si="296"/>
        <v>0</v>
      </c>
      <c r="V9435" s="20">
        <f t="shared" si="297"/>
        <v>0</v>
      </c>
    </row>
    <row r="9436" spans="1:22" outlineLevel="4" x14ac:dyDescent="0.35">
      <c r="A9436" s="6" t="s">
        <v>1200</v>
      </c>
      <c r="B9436" s="6" t="s">
        <v>1201</v>
      </c>
      <c r="C9436" s="12" t="s">
        <v>10162</v>
      </c>
      <c r="D9436" s="5" t="s">
        <v>10163</v>
      </c>
      <c r="E9436" s="6" t="s">
        <v>10163</v>
      </c>
      <c r="F9436" s="1" t="s">
        <v>4</v>
      </c>
      <c r="G9436" s="15" t="s">
        <v>1204</v>
      </c>
      <c r="H9436" s="1" t="s">
        <v>1206</v>
      </c>
      <c r="I9436" s="2" t="s">
        <v>1207</v>
      </c>
      <c r="J9436" s="6" t="s">
        <v>4</v>
      </c>
      <c r="K9436" s="6" t="s">
        <v>4</v>
      </c>
      <c r="L9436" s="6" t="s">
        <v>4</v>
      </c>
      <c r="M9436" s="6" t="s">
        <v>5</v>
      </c>
      <c r="N9436" s="6" t="s">
        <v>10165</v>
      </c>
      <c r="O9436" s="16">
        <v>44923</v>
      </c>
      <c r="P9436" s="6" t="s">
        <v>7</v>
      </c>
      <c r="Q9436" s="18">
        <v>21675.74</v>
      </c>
      <c r="R9436" s="18">
        <v>0</v>
      </c>
      <c r="S9436" s="18">
        <v>21675.74</v>
      </c>
      <c r="T9436" s="18">
        <v>0</v>
      </c>
      <c r="U9436" s="10">
        <f t="shared" si="296"/>
        <v>0</v>
      </c>
      <c r="V9436" s="20">
        <f t="shared" si="297"/>
        <v>0</v>
      </c>
    </row>
    <row r="9437" spans="1:22" outlineLevel="3" x14ac:dyDescent="0.35">
      <c r="H9437" s="14" t="s">
        <v>11554</v>
      </c>
      <c r="O9437" s="16"/>
      <c r="Q9437" s="18">
        <f>SUBTOTAL(9,Q9435:Q9436)</f>
        <v>43351.490000000005</v>
      </c>
      <c r="R9437" s="18">
        <f>SUBTOTAL(9,R9435:R9436)</f>
        <v>0</v>
      </c>
      <c r="S9437" s="18">
        <f>SUBTOTAL(9,S9435:S9436)</f>
        <v>43351.490000000005</v>
      </c>
      <c r="T9437" s="18">
        <f>SUBTOTAL(9,T9435:T9436)</f>
        <v>0</v>
      </c>
      <c r="U9437" s="10">
        <f t="shared" si="296"/>
        <v>0</v>
      </c>
      <c r="V9437" s="20">
        <f t="shared" si="297"/>
        <v>0</v>
      </c>
    </row>
    <row r="9438" spans="1:22" outlineLevel="2" x14ac:dyDescent="0.35">
      <c r="C9438" s="13" t="s">
        <v>11309</v>
      </c>
      <c r="O9438" s="16"/>
      <c r="Q9438" s="18">
        <f>SUBTOTAL(9,Q9435:Q9436)</f>
        <v>43351.490000000005</v>
      </c>
      <c r="R9438" s="18">
        <f>SUBTOTAL(9,R9435:R9436)</f>
        <v>0</v>
      </c>
      <c r="S9438" s="18">
        <f>SUBTOTAL(9,S9435:S9436)</f>
        <v>43351.490000000005</v>
      </c>
      <c r="T9438" s="18">
        <f>SUBTOTAL(9,T9435:T9436)</f>
        <v>0</v>
      </c>
      <c r="U9438" s="10">
        <f t="shared" si="296"/>
        <v>0</v>
      </c>
      <c r="V9438" s="20">
        <f t="shared" si="297"/>
        <v>0</v>
      </c>
    </row>
    <row r="9439" spans="1:22" outlineLevel="4" x14ac:dyDescent="0.35">
      <c r="A9439" s="6" t="s">
        <v>1200</v>
      </c>
      <c r="B9439" s="6" t="s">
        <v>1201</v>
      </c>
      <c r="C9439" s="12" t="s">
        <v>10166</v>
      </c>
      <c r="D9439" s="5" t="s">
        <v>10167</v>
      </c>
      <c r="E9439" s="6" t="s">
        <v>10167</v>
      </c>
      <c r="F9439" s="1" t="s">
        <v>4</v>
      </c>
      <c r="G9439" s="15" t="s">
        <v>1204</v>
      </c>
      <c r="H9439" s="1" t="s">
        <v>1206</v>
      </c>
      <c r="I9439" s="2" t="s">
        <v>1207</v>
      </c>
      <c r="J9439" s="6" t="s">
        <v>4</v>
      </c>
      <c r="K9439" s="6" t="s">
        <v>4</v>
      </c>
      <c r="L9439" s="6" t="s">
        <v>4</v>
      </c>
      <c r="M9439" s="6" t="s">
        <v>5</v>
      </c>
      <c r="N9439" s="6" t="s">
        <v>10168</v>
      </c>
      <c r="O9439" s="16">
        <v>44831</v>
      </c>
      <c r="P9439" s="6" t="s">
        <v>7</v>
      </c>
      <c r="Q9439" s="18">
        <v>85124.36</v>
      </c>
      <c r="R9439" s="18">
        <v>0</v>
      </c>
      <c r="S9439" s="18">
        <v>85124.36</v>
      </c>
      <c r="T9439" s="18">
        <v>0</v>
      </c>
      <c r="U9439" s="10">
        <f t="shared" si="296"/>
        <v>0</v>
      </c>
      <c r="V9439" s="20">
        <f t="shared" si="297"/>
        <v>0</v>
      </c>
    </row>
    <row r="9440" spans="1:22" outlineLevel="4" x14ac:dyDescent="0.35">
      <c r="A9440" s="6" t="s">
        <v>1200</v>
      </c>
      <c r="B9440" s="6" t="s">
        <v>1201</v>
      </c>
      <c r="C9440" s="12" t="s">
        <v>10166</v>
      </c>
      <c r="D9440" s="5" t="s">
        <v>10167</v>
      </c>
      <c r="E9440" s="6" t="s">
        <v>10167</v>
      </c>
      <c r="F9440" s="1" t="s">
        <v>4</v>
      </c>
      <c r="G9440" s="15" t="s">
        <v>1204</v>
      </c>
      <c r="H9440" s="1" t="s">
        <v>1206</v>
      </c>
      <c r="I9440" s="2" t="s">
        <v>1207</v>
      </c>
      <c r="J9440" s="6" t="s">
        <v>4</v>
      </c>
      <c r="K9440" s="6" t="s">
        <v>4</v>
      </c>
      <c r="L9440" s="6" t="s">
        <v>4</v>
      </c>
      <c r="M9440" s="6" t="s">
        <v>5</v>
      </c>
      <c r="N9440" s="6" t="s">
        <v>10169</v>
      </c>
      <c r="O9440" s="16">
        <v>44923</v>
      </c>
      <c r="P9440" s="6" t="s">
        <v>7</v>
      </c>
      <c r="Q9440" s="18">
        <v>85124.36</v>
      </c>
      <c r="R9440" s="18">
        <v>0</v>
      </c>
      <c r="S9440" s="18">
        <v>85124.36</v>
      </c>
      <c r="T9440" s="18">
        <v>0</v>
      </c>
      <c r="U9440" s="10">
        <f t="shared" si="296"/>
        <v>0</v>
      </c>
      <c r="V9440" s="20">
        <f t="shared" si="297"/>
        <v>0</v>
      </c>
    </row>
    <row r="9441" spans="1:22" outlineLevel="3" x14ac:dyDescent="0.35">
      <c r="H9441" s="14" t="s">
        <v>11554</v>
      </c>
      <c r="O9441" s="16"/>
      <c r="Q9441" s="18">
        <f>SUBTOTAL(9,Q9439:Q9440)</f>
        <v>170248.72</v>
      </c>
      <c r="R9441" s="18">
        <f>SUBTOTAL(9,R9439:R9440)</f>
        <v>0</v>
      </c>
      <c r="S9441" s="18">
        <f>SUBTOTAL(9,S9439:S9440)</f>
        <v>170248.72</v>
      </c>
      <c r="T9441" s="18">
        <f>SUBTOTAL(9,T9439:T9440)</f>
        <v>0</v>
      </c>
      <c r="U9441" s="10">
        <f t="shared" si="296"/>
        <v>0</v>
      </c>
      <c r="V9441" s="20">
        <f t="shared" si="297"/>
        <v>0</v>
      </c>
    </row>
    <row r="9442" spans="1:22" outlineLevel="2" x14ac:dyDescent="0.35">
      <c r="C9442" s="13" t="s">
        <v>11310</v>
      </c>
      <c r="O9442" s="16"/>
      <c r="Q9442" s="18">
        <f>SUBTOTAL(9,Q9439:Q9440)</f>
        <v>170248.72</v>
      </c>
      <c r="R9442" s="18">
        <f>SUBTOTAL(9,R9439:R9440)</f>
        <v>0</v>
      </c>
      <c r="S9442" s="18">
        <f>SUBTOTAL(9,S9439:S9440)</f>
        <v>170248.72</v>
      </c>
      <c r="T9442" s="18">
        <f>SUBTOTAL(9,T9439:T9440)</f>
        <v>0</v>
      </c>
      <c r="U9442" s="10">
        <f t="shared" si="296"/>
        <v>0</v>
      </c>
      <c r="V9442" s="20">
        <f t="shared" si="297"/>
        <v>0</v>
      </c>
    </row>
    <row r="9443" spans="1:22" ht="29" outlineLevel="4" x14ac:dyDescent="0.35">
      <c r="A9443" s="6" t="s">
        <v>1298</v>
      </c>
      <c r="B9443" s="6" t="s">
        <v>1299</v>
      </c>
      <c r="C9443" s="12" t="s">
        <v>13004</v>
      </c>
      <c r="D9443" s="5" t="s">
        <v>10170</v>
      </c>
      <c r="E9443" s="6" t="s">
        <v>10170</v>
      </c>
      <c r="F9443" s="1" t="s">
        <v>4</v>
      </c>
      <c r="G9443" s="15" t="s">
        <v>368</v>
      </c>
      <c r="H9443" s="1" t="s">
        <v>10173</v>
      </c>
      <c r="I9443" s="2" t="s">
        <v>10174</v>
      </c>
      <c r="J9443" s="6" t="s">
        <v>10171</v>
      </c>
      <c r="K9443" s="6" t="s">
        <v>4</v>
      </c>
      <c r="L9443" s="6" t="s">
        <v>4</v>
      </c>
      <c r="M9443" s="6" t="s">
        <v>5</v>
      </c>
      <c r="N9443" s="6" t="s">
        <v>10172</v>
      </c>
      <c r="O9443" s="16">
        <v>44764</v>
      </c>
      <c r="P9443" s="6" t="s">
        <v>7</v>
      </c>
      <c r="Q9443" s="18">
        <v>473.65</v>
      </c>
      <c r="R9443" s="18">
        <v>0</v>
      </c>
      <c r="S9443" s="18">
        <v>473.65</v>
      </c>
      <c r="T9443" s="18">
        <v>0</v>
      </c>
      <c r="U9443" s="10">
        <f t="shared" si="296"/>
        <v>0</v>
      </c>
      <c r="V9443" s="20">
        <f t="shared" si="297"/>
        <v>0</v>
      </c>
    </row>
    <row r="9444" spans="1:22" ht="29" outlineLevel="4" x14ac:dyDescent="0.35">
      <c r="A9444" s="6" t="s">
        <v>1298</v>
      </c>
      <c r="B9444" s="6" t="s">
        <v>1299</v>
      </c>
      <c r="C9444" s="12" t="s">
        <v>13004</v>
      </c>
      <c r="D9444" s="5" t="s">
        <v>10170</v>
      </c>
      <c r="E9444" s="6" t="s">
        <v>10170</v>
      </c>
      <c r="F9444" s="1" t="s">
        <v>13030</v>
      </c>
      <c r="G9444" s="15" t="s">
        <v>4</v>
      </c>
      <c r="H9444" s="1" t="s">
        <v>10173</v>
      </c>
      <c r="I9444" s="2" t="s">
        <v>10174</v>
      </c>
      <c r="J9444" s="6" t="s">
        <v>10171</v>
      </c>
      <c r="K9444" s="6" t="s">
        <v>4</v>
      </c>
      <c r="L9444" s="6" t="s">
        <v>4</v>
      </c>
      <c r="M9444" s="6" t="s">
        <v>5</v>
      </c>
      <c r="N9444" s="6" t="s">
        <v>10172</v>
      </c>
      <c r="O9444" s="16">
        <v>44764</v>
      </c>
      <c r="P9444" s="6" t="s">
        <v>7</v>
      </c>
      <c r="Q9444" s="18">
        <v>58408.18</v>
      </c>
      <c r="R9444" s="18">
        <v>58408.18</v>
      </c>
      <c r="S9444" s="18">
        <v>0</v>
      </c>
      <c r="T9444" s="18">
        <v>0</v>
      </c>
      <c r="U9444" s="10">
        <f t="shared" si="296"/>
        <v>0</v>
      </c>
      <c r="V9444" s="20">
        <f t="shared" si="297"/>
        <v>0</v>
      </c>
    </row>
    <row r="9445" spans="1:22" outlineLevel="3" x14ac:dyDescent="0.35">
      <c r="H9445" s="14" t="s">
        <v>12826</v>
      </c>
      <c r="O9445" s="16"/>
      <c r="Q9445" s="18">
        <f>SUBTOTAL(9,Q9443:Q9444)</f>
        <v>58881.83</v>
      </c>
      <c r="R9445" s="18">
        <f>SUBTOTAL(9,R9443:R9444)</f>
        <v>58408.18</v>
      </c>
      <c r="S9445" s="18">
        <f>SUBTOTAL(9,S9443:S9444)</f>
        <v>473.65</v>
      </c>
      <c r="T9445" s="18">
        <f>SUBTOTAL(9,T9443:T9444)</f>
        <v>0</v>
      </c>
      <c r="U9445" s="10">
        <f t="shared" si="296"/>
        <v>1.4779288903810084E-12</v>
      </c>
      <c r="V9445" s="20">
        <f t="shared" si="297"/>
        <v>1.4779288903810084E-12</v>
      </c>
    </row>
    <row r="9446" spans="1:22" ht="29" outlineLevel="4" x14ac:dyDescent="0.35">
      <c r="A9446" s="6" t="s">
        <v>110</v>
      </c>
      <c r="B9446" s="6" t="s">
        <v>111</v>
      </c>
      <c r="C9446" s="12" t="s">
        <v>13004</v>
      </c>
      <c r="D9446" s="5" t="s">
        <v>10170</v>
      </c>
      <c r="E9446" s="6" t="s">
        <v>10170</v>
      </c>
      <c r="F9446" s="1" t="s">
        <v>4</v>
      </c>
      <c r="G9446" s="15" t="s">
        <v>82</v>
      </c>
      <c r="H9446" s="1" t="s">
        <v>10176</v>
      </c>
      <c r="I9446" s="2" t="s">
        <v>10177</v>
      </c>
      <c r="J9446" s="6" t="s">
        <v>4</v>
      </c>
      <c r="K9446" s="6" t="s">
        <v>4</v>
      </c>
      <c r="L9446" s="6" t="s">
        <v>4</v>
      </c>
      <c r="M9446" s="6" t="s">
        <v>5</v>
      </c>
      <c r="N9446" s="6" t="s">
        <v>10175</v>
      </c>
      <c r="O9446" s="16">
        <v>44777</v>
      </c>
      <c r="P9446" s="6" t="s">
        <v>7</v>
      </c>
      <c r="Q9446" s="18">
        <v>880.79</v>
      </c>
      <c r="R9446" s="18">
        <v>0</v>
      </c>
      <c r="S9446" s="18">
        <v>880.79</v>
      </c>
      <c r="T9446" s="18">
        <v>0</v>
      </c>
      <c r="U9446" s="10">
        <f t="shared" si="296"/>
        <v>0</v>
      </c>
      <c r="V9446" s="20">
        <f t="shared" si="297"/>
        <v>0</v>
      </c>
    </row>
    <row r="9447" spans="1:22" ht="29" outlineLevel="4" x14ac:dyDescent="0.35">
      <c r="A9447" s="6" t="s">
        <v>110</v>
      </c>
      <c r="B9447" s="6" t="s">
        <v>111</v>
      </c>
      <c r="C9447" s="12" t="s">
        <v>13004</v>
      </c>
      <c r="D9447" s="5" t="s">
        <v>10170</v>
      </c>
      <c r="E9447" s="6" t="s">
        <v>10170</v>
      </c>
      <c r="F9447" s="1" t="s">
        <v>1250</v>
      </c>
      <c r="G9447" s="15" t="s">
        <v>4</v>
      </c>
      <c r="H9447" s="1" t="s">
        <v>10176</v>
      </c>
      <c r="I9447" s="2" t="s">
        <v>10177</v>
      </c>
      <c r="J9447" s="6" t="s">
        <v>4</v>
      </c>
      <c r="K9447" s="6" t="s">
        <v>4</v>
      </c>
      <c r="L9447" s="6" t="s">
        <v>4</v>
      </c>
      <c r="M9447" s="6" t="s">
        <v>5</v>
      </c>
      <c r="N9447" s="6" t="s">
        <v>10175</v>
      </c>
      <c r="O9447" s="16">
        <v>44777</v>
      </c>
      <c r="P9447" s="6" t="s">
        <v>7</v>
      </c>
      <c r="Q9447" s="18">
        <v>7047.21</v>
      </c>
      <c r="R9447" s="18">
        <v>7047.21</v>
      </c>
      <c r="S9447" s="18">
        <v>0</v>
      </c>
      <c r="T9447" s="18">
        <v>0</v>
      </c>
      <c r="U9447" s="10">
        <f t="shared" si="296"/>
        <v>0</v>
      </c>
      <c r="V9447" s="20">
        <f t="shared" si="297"/>
        <v>0</v>
      </c>
    </row>
    <row r="9448" spans="1:22" outlineLevel="3" x14ac:dyDescent="0.35">
      <c r="H9448" s="14" t="s">
        <v>12827</v>
      </c>
      <c r="O9448" s="16"/>
      <c r="Q9448" s="18">
        <f>SUBTOTAL(9,Q9446:Q9447)</f>
        <v>7928</v>
      </c>
      <c r="R9448" s="18">
        <f>SUBTOTAL(9,R9446:R9447)</f>
        <v>7047.21</v>
      </c>
      <c r="S9448" s="18">
        <f>SUBTOTAL(9,S9446:S9447)</f>
        <v>880.79</v>
      </c>
      <c r="T9448" s="18">
        <f>SUBTOTAL(9,T9446:T9447)</f>
        <v>0</v>
      </c>
      <c r="U9448" s="10">
        <f t="shared" si="296"/>
        <v>0</v>
      </c>
      <c r="V9448" s="20">
        <f t="shared" si="297"/>
        <v>0</v>
      </c>
    </row>
    <row r="9449" spans="1:22" ht="43.5" outlineLevel="4" x14ac:dyDescent="0.35">
      <c r="A9449" s="6" t="s">
        <v>1298</v>
      </c>
      <c r="B9449" s="6" t="s">
        <v>1299</v>
      </c>
      <c r="C9449" s="12" t="s">
        <v>13004</v>
      </c>
      <c r="D9449" s="5" t="s">
        <v>10170</v>
      </c>
      <c r="E9449" s="6" t="s">
        <v>10170</v>
      </c>
      <c r="F9449" s="1" t="s">
        <v>13030</v>
      </c>
      <c r="G9449" s="15" t="s">
        <v>4</v>
      </c>
      <c r="H9449" s="1" t="s">
        <v>10180</v>
      </c>
      <c r="I9449" s="2" t="s">
        <v>10181</v>
      </c>
      <c r="J9449" s="6" t="s">
        <v>10178</v>
      </c>
      <c r="K9449" s="6" t="s">
        <v>4</v>
      </c>
      <c r="L9449" s="6" t="s">
        <v>4</v>
      </c>
      <c r="M9449" s="6" t="s">
        <v>5</v>
      </c>
      <c r="N9449" s="6" t="s">
        <v>10179</v>
      </c>
      <c r="O9449" s="16">
        <v>44866</v>
      </c>
      <c r="P9449" s="6" t="s">
        <v>7</v>
      </c>
      <c r="Q9449" s="18">
        <v>15126.14</v>
      </c>
      <c r="R9449" s="18">
        <v>15126.14</v>
      </c>
      <c r="S9449" s="18">
        <v>0</v>
      </c>
      <c r="T9449" s="18">
        <v>0</v>
      </c>
      <c r="U9449" s="10">
        <f t="shared" si="296"/>
        <v>0</v>
      </c>
      <c r="V9449" s="20">
        <f t="shared" si="297"/>
        <v>0</v>
      </c>
    </row>
    <row r="9450" spans="1:22" ht="43.5" outlineLevel="4" x14ac:dyDescent="0.35">
      <c r="A9450" s="6" t="s">
        <v>1298</v>
      </c>
      <c r="B9450" s="6" t="s">
        <v>1299</v>
      </c>
      <c r="C9450" s="12" t="s">
        <v>13004</v>
      </c>
      <c r="D9450" s="5" t="s">
        <v>10170</v>
      </c>
      <c r="E9450" s="6" t="s">
        <v>10170</v>
      </c>
      <c r="F9450" s="1" t="s">
        <v>13030</v>
      </c>
      <c r="G9450" s="15" t="s">
        <v>4</v>
      </c>
      <c r="H9450" s="1" t="s">
        <v>10180</v>
      </c>
      <c r="I9450" s="2" t="s">
        <v>10181</v>
      </c>
      <c r="J9450" s="6" t="s">
        <v>10178</v>
      </c>
      <c r="K9450" s="6" t="s">
        <v>4</v>
      </c>
      <c r="L9450" s="6" t="s">
        <v>4</v>
      </c>
      <c r="M9450" s="6" t="s">
        <v>5</v>
      </c>
      <c r="N9450" s="6" t="s">
        <v>10182</v>
      </c>
      <c r="O9450" s="16">
        <v>44984</v>
      </c>
      <c r="P9450" s="6" t="s">
        <v>7</v>
      </c>
      <c r="Q9450" s="18">
        <v>13779.92</v>
      </c>
      <c r="R9450" s="18">
        <v>13779.92</v>
      </c>
      <c r="S9450" s="18">
        <v>0</v>
      </c>
      <c r="T9450" s="18">
        <v>0</v>
      </c>
      <c r="U9450" s="10">
        <f t="shared" si="296"/>
        <v>0</v>
      </c>
      <c r="V9450" s="20">
        <f t="shared" si="297"/>
        <v>0</v>
      </c>
    </row>
    <row r="9451" spans="1:22" outlineLevel="3" x14ac:dyDescent="0.35">
      <c r="H9451" s="14" t="s">
        <v>12828</v>
      </c>
      <c r="O9451" s="16"/>
      <c r="Q9451" s="18">
        <f>SUBTOTAL(9,Q9449:Q9450)</f>
        <v>28906.059999999998</v>
      </c>
      <c r="R9451" s="18">
        <f>SUBTOTAL(9,R9449:R9450)</f>
        <v>28906.059999999998</v>
      </c>
      <c r="S9451" s="18">
        <f>SUBTOTAL(9,S9449:S9450)</f>
        <v>0</v>
      </c>
      <c r="T9451" s="18">
        <f>SUBTOTAL(9,T9449:T9450)</f>
        <v>0</v>
      </c>
      <c r="U9451" s="10">
        <f t="shared" si="296"/>
        <v>0</v>
      </c>
      <c r="V9451" s="20">
        <f t="shared" si="297"/>
        <v>0</v>
      </c>
    </row>
    <row r="9452" spans="1:22" ht="29" outlineLevel="4" x14ac:dyDescent="0.35">
      <c r="A9452" s="6" t="s">
        <v>110</v>
      </c>
      <c r="B9452" s="6" t="s">
        <v>111</v>
      </c>
      <c r="C9452" s="12" t="s">
        <v>13004</v>
      </c>
      <c r="D9452" s="5" t="s">
        <v>10170</v>
      </c>
      <c r="E9452" s="6" t="s">
        <v>10170</v>
      </c>
      <c r="F9452" s="1" t="s">
        <v>4</v>
      </c>
      <c r="G9452" s="15" t="s">
        <v>82</v>
      </c>
      <c r="H9452" s="1" t="s">
        <v>10184</v>
      </c>
      <c r="I9452" s="2" t="s">
        <v>10185</v>
      </c>
      <c r="J9452" s="6" t="s">
        <v>4</v>
      </c>
      <c r="K9452" s="6" t="s">
        <v>4</v>
      </c>
      <c r="L9452" s="6" t="s">
        <v>4</v>
      </c>
      <c r="M9452" s="6" t="s">
        <v>5</v>
      </c>
      <c r="N9452" s="6" t="s">
        <v>10183</v>
      </c>
      <c r="O9452" s="16">
        <v>44875</v>
      </c>
      <c r="P9452" s="6" t="s">
        <v>7</v>
      </c>
      <c r="Q9452" s="18">
        <v>149.97</v>
      </c>
      <c r="R9452" s="18">
        <v>0</v>
      </c>
      <c r="S9452" s="18">
        <v>149.97</v>
      </c>
      <c r="T9452" s="18">
        <v>0</v>
      </c>
      <c r="U9452" s="10">
        <f t="shared" si="296"/>
        <v>0</v>
      </c>
      <c r="V9452" s="20">
        <f t="shared" si="297"/>
        <v>0</v>
      </c>
    </row>
    <row r="9453" spans="1:22" ht="29" outlineLevel="4" x14ac:dyDescent="0.35">
      <c r="A9453" s="6" t="s">
        <v>110</v>
      </c>
      <c r="B9453" s="6" t="s">
        <v>111</v>
      </c>
      <c r="C9453" s="12" t="s">
        <v>13004</v>
      </c>
      <c r="D9453" s="5" t="s">
        <v>10170</v>
      </c>
      <c r="E9453" s="6" t="s">
        <v>10170</v>
      </c>
      <c r="F9453" s="1" t="s">
        <v>4</v>
      </c>
      <c r="G9453" s="15" t="s">
        <v>82</v>
      </c>
      <c r="H9453" s="1" t="s">
        <v>10184</v>
      </c>
      <c r="I9453" s="2" t="s">
        <v>10185</v>
      </c>
      <c r="J9453" s="6" t="s">
        <v>4</v>
      </c>
      <c r="K9453" s="6" t="s">
        <v>4</v>
      </c>
      <c r="L9453" s="6" t="s">
        <v>4</v>
      </c>
      <c r="M9453" s="6" t="s">
        <v>5</v>
      </c>
      <c r="N9453" s="6" t="s">
        <v>10186</v>
      </c>
      <c r="O9453" s="16">
        <v>44999</v>
      </c>
      <c r="P9453" s="6" t="s">
        <v>7</v>
      </c>
      <c r="Q9453" s="18">
        <v>516.49</v>
      </c>
      <c r="R9453" s="18">
        <v>0</v>
      </c>
      <c r="S9453" s="18">
        <v>516.49</v>
      </c>
      <c r="T9453" s="18">
        <v>0</v>
      </c>
      <c r="U9453" s="10">
        <f t="shared" si="296"/>
        <v>0</v>
      </c>
      <c r="V9453" s="20">
        <f t="shared" si="297"/>
        <v>0</v>
      </c>
    </row>
    <row r="9454" spans="1:22" ht="29" outlineLevel="4" x14ac:dyDescent="0.35">
      <c r="A9454" s="6" t="s">
        <v>110</v>
      </c>
      <c r="B9454" s="6" t="s">
        <v>111</v>
      </c>
      <c r="C9454" s="12" t="s">
        <v>13004</v>
      </c>
      <c r="D9454" s="5" t="s">
        <v>10170</v>
      </c>
      <c r="E9454" s="6" t="s">
        <v>10170</v>
      </c>
      <c r="F9454" s="1" t="s">
        <v>4</v>
      </c>
      <c r="G9454" s="15" t="s">
        <v>82</v>
      </c>
      <c r="H9454" s="1" t="s">
        <v>10184</v>
      </c>
      <c r="I9454" s="2" t="s">
        <v>10185</v>
      </c>
      <c r="J9454" s="6" t="s">
        <v>4</v>
      </c>
      <c r="K9454" s="6" t="s">
        <v>4</v>
      </c>
      <c r="L9454" s="6" t="s">
        <v>4</v>
      </c>
      <c r="M9454" s="6" t="s">
        <v>5</v>
      </c>
      <c r="N9454" s="6" t="s">
        <v>10187</v>
      </c>
      <c r="O9454" s="16">
        <v>45084</v>
      </c>
      <c r="P9454" s="6" t="s">
        <v>7</v>
      </c>
      <c r="Q9454" s="18">
        <v>971.88</v>
      </c>
      <c r="R9454" s="18">
        <v>0</v>
      </c>
      <c r="S9454" s="18">
        <v>971.88</v>
      </c>
      <c r="T9454" s="18">
        <v>0</v>
      </c>
      <c r="U9454" s="10">
        <f t="shared" si="296"/>
        <v>0</v>
      </c>
      <c r="V9454" s="20">
        <f t="shared" si="297"/>
        <v>0</v>
      </c>
    </row>
    <row r="9455" spans="1:22" ht="29" outlineLevel="4" x14ac:dyDescent="0.35">
      <c r="A9455" s="6" t="s">
        <v>110</v>
      </c>
      <c r="B9455" s="6" t="s">
        <v>111</v>
      </c>
      <c r="C9455" s="12" t="s">
        <v>13004</v>
      </c>
      <c r="D9455" s="5" t="s">
        <v>10170</v>
      </c>
      <c r="E9455" s="6" t="s">
        <v>10170</v>
      </c>
      <c r="F9455" s="1" t="s">
        <v>1250</v>
      </c>
      <c r="G9455" s="15" t="s">
        <v>4</v>
      </c>
      <c r="H9455" s="1" t="s">
        <v>10184</v>
      </c>
      <c r="I9455" s="2" t="s">
        <v>10185</v>
      </c>
      <c r="J9455" s="6" t="s">
        <v>4</v>
      </c>
      <c r="K9455" s="6" t="s">
        <v>4</v>
      </c>
      <c r="L9455" s="6" t="s">
        <v>4</v>
      </c>
      <c r="M9455" s="6" t="s">
        <v>5</v>
      </c>
      <c r="N9455" s="6" t="s">
        <v>10183</v>
      </c>
      <c r="O9455" s="16">
        <v>44875</v>
      </c>
      <c r="P9455" s="6" t="s">
        <v>7</v>
      </c>
      <c r="Q9455" s="18">
        <v>1200.03</v>
      </c>
      <c r="R9455" s="18">
        <v>1200.03</v>
      </c>
      <c r="S9455" s="18">
        <v>0</v>
      </c>
      <c r="T9455" s="18">
        <v>0</v>
      </c>
      <c r="U9455" s="10">
        <f t="shared" si="296"/>
        <v>0</v>
      </c>
      <c r="V9455" s="20">
        <f t="shared" si="297"/>
        <v>0</v>
      </c>
    </row>
    <row r="9456" spans="1:22" ht="29" outlineLevel="4" x14ac:dyDescent="0.35">
      <c r="A9456" s="6" t="s">
        <v>110</v>
      </c>
      <c r="B9456" s="6" t="s">
        <v>111</v>
      </c>
      <c r="C9456" s="12" t="s">
        <v>13004</v>
      </c>
      <c r="D9456" s="5" t="s">
        <v>10170</v>
      </c>
      <c r="E9456" s="6" t="s">
        <v>10170</v>
      </c>
      <c r="F9456" s="1" t="s">
        <v>1250</v>
      </c>
      <c r="G9456" s="15" t="s">
        <v>4</v>
      </c>
      <c r="H9456" s="1" t="s">
        <v>10184</v>
      </c>
      <c r="I9456" s="2" t="s">
        <v>10185</v>
      </c>
      <c r="J9456" s="6" t="s">
        <v>4</v>
      </c>
      <c r="K9456" s="6" t="s">
        <v>4</v>
      </c>
      <c r="L9456" s="6" t="s">
        <v>4</v>
      </c>
      <c r="M9456" s="6" t="s">
        <v>5</v>
      </c>
      <c r="N9456" s="6" t="s">
        <v>10186</v>
      </c>
      <c r="O9456" s="16">
        <v>44999</v>
      </c>
      <c r="P9456" s="6" t="s">
        <v>7</v>
      </c>
      <c r="Q9456" s="18">
        <v>4132.51</v>
      </c>
      <c r="R9456" s="18">
        <v>4132.51</v>
      </c>
      <c r="S9456" s="18">
        <v>0</v>
      </c>
      <c r="T9456" s="18">
        <v>0</v>
      </c>
      <c r="U9456" s="10">
        <f t="shared" si="296"/>
        <v>0</v>
      </c>
      <c r="V9456" s="20">
        <f t="shared" si="297"/>
        <v>0</v>
      </c>
    </row>
    <row r="9457" spans="1:22" ht="29" outlineLevel="4" x14ac:dyDescent="0.35">
      <c r="A9457" s="6" t="s">
        <v>110</v>
      </c>
      <c r="B9457" s="6" t="s">
        <v>111</v>
      </c>
      <c r="C9457" s="12" t="s">
        <v>13004</v>
      </c>
      <c r="D9457" s="5" t="s">
        <v>10170</v>
      </c>
      <c r="E9457" s="6" t="s">
        <v>10170</v>
      </c>
      <c r="F9457" s="1" t="s">
        <v>1250</v>
      </c>
      <c r="G9457" s="15" t="s">
        <v>4</v>
      </c>
      <c r="H9457" s="1" t="s">
        <v>10184</v>
      </c>
      <c r="I9457" s="2" t="s">
        <v>10185</v>
      </c>
      <c r="J9457" s="6" t="s">
        <v>4</v>
      </c>
      <c r="K9457" s="6" t="s">
        <v>4</v>
      </c>
      <c r="L9457" s="6" t="s">
        <v>4</v>
      </c>
      <c r="M9457" s="6" t="s">
        <v>5</v>
      </c>
      <c r="N9457" s="6" t="s">
        <v>10187</v>
      </c>
      <c r="O9457" s="16">
        <v>45084</v>
      </c>
      <c r="P9457" s="6" t="s">
        <v>7</v>
      </c>
      <c r="Q9457" s="18">
        <v>7776.12</v>
      </c>
      <c r="R9457" s="18">
        <v>7776.12</v>
      </c>
      <c r="S9457" s="18">
        <v>0</v>
      </c>
      <c r="T9457" s="18">
        <v>0</v>
      </c>
      <c r="U9457" s="10">
        <f t="shared" si="296"/>
        <v>0</v>
      </c>
      <c r="V9457" s="20">
        <f t="shared" si="297"/>
        <v>0</v>
      </c>
    </row>
    <row r="9458" spans="1:22" outlineLevel="3" x14ac:dyDescent="0.35">
      <c r="H9458" s="14" t="s">
        <v>12829</v>
      </c>
      <c r="O9458" s="16"/>
      <c r="Q9458" s="18">
        <f>SUBTOTAL(9,Q9452:Q9457)</f>
        <v>14747</v>
      </c>
      <c r="R9458" s="18">
        <f>SUBTOTAL(9,R9452:R9457)</f>
        <v>13108.66</v>
      </c>
      <c r="S9458" s="18">
        <f>SUBTOTAL(9,S9452:S9457)</f>
        <v>1638.3400000000001</v>
      </c>
      <c r="T9458" s="18">
        <f>SUBTOTAL(9,T9452:T9457)</f>
        <v>0</v>
      </c>
      <c r="U9458" s="10">
        <f t="shared" si="296"/>
        <v>0</v>
      </c>
      <c r="V9458" s="20">
        <f t="shared" si="297"/>
        <v>0</v>
      </c>
    </row>
    <row r="9459" spans="1:22" ht="29" outlineLevel="2" x14ac:dyDescent="0.35">
      <c r="C9459" s="13" t="s">
        <v>13005</v>
      </c>
      <c r="O9459" s="16"/>
      <c r="Q9459" s="18">
        <f>SUBTOTAL(9,Q9443:Q9457)</f>
        <v>110462.89</v>
      </c>
      <c r="R9459" s="18">
        <f>SUBTOTAL(9,R9443:R9457)</f>
        <v>107470.10999999999</v>
      </c>
      <c r="S9459" s="18">
        <f>SUBTOTAL(9,S9443:S9457)</f>
        <v>2992.78</v>
      </c>
      <c r="T9459" s="18">
        <f>SUBTOTAL(9,T9443:T9457)</f>
        <v>0</v>
      </c>
      <c r="U9459" s="10">
        <f t="shared" si="296"/>
        <v>1.3187673175707459E-11</v>
      </c>
      <c r="V9459" s="20">
        <f t="shared" si="297"/>
        <v>1.3187673175707459E-11</v>
      </c>
    </row>
    <row r="9460" spans="1:22" ht="29" outlineLevel="4" x14ac:dyDescent="0.35">
      <c r="A9460" s="6" t="s">
        <v>1811</v>
      </c>
      <c r="B9460" s="6" t="s">
        <v>1812</v>
      </c>
      <c r="C9460" s="12" t="s">
        <v>10188</v>
      </c>
      <c r="D9460" s="5" t="s">
        <v>10189</v>
      </c>
      <c r="E9460" s="6" t="s">
        <v>10189</v>
      </c>
      <c r="F9460" s="1" t="s">
        <v>4</v>
      </c>
      <c r="G9460" s="15" t="s">
        <v>1372</v>
      </c>
      <c r="H9460" s="1" t="s">
        <v>10192</v>
      </c>
      <c r="I9460" s="2" t="s">
        <v>10193</v>
      </c>
      <c r="J9460" s="6" t="s">
        <v>10190</v>
      </c>
      <c r="K9460" s="6" t="s">
        <v>4</v>
      </c>
      <c r="L9460" s="6" t="s">
        <v>4</v>
      </c>
      <c r="M9460" s="6" t="s">
        <v>5</v>
      </c>
      <c r="N9460" s="6" t="s">
        <v>10191</v>
      </c>
      <c r="O9460" s="16">
        <v>44757</v>
      </c>
      <c r="P9460" s="6" t="s">
        <v>7</v>
      </c>
      <c r="Q9460" s="18">
        <v>58801.53</v>
      </c>
      <c r="R9460" s="18">
        <v>0</v>
      </c>
      <c r="S9460" s="18">
        <v>58801.53</v>
      </c>
      <c r="T9460" s="18">
        <v>0</v>
      </c>
      <c r="U9460" s="10">
        <f t="shared" si="296"/>
        <v>0</v>
      </c>
      <c r="V9460" s="20">
        <f t="shared" si="297"/>
        <v>0</v>
      </c>
    </row>
    <row r="9461" spans="1:22" ht="29" outlineLevel="4" x14ac:dyDescent="0.35">
      <c r="A9461" s="6" t="s">
        <v>1811</v>
      </c>
      <c r="B9461" s="6" t="s">
        <v>1812</v>
      </c>
      <c r="C9461" s="12" t="s">
        <v>10188</v>
      </c>
      <c r="D9461" s="5" t="s">
        <v>10189</v>
      </c>
      <c r="E9461" s="6" t="s">
        <v>10189</v>
      </c>
      <c r="F9461" s="1" t="s">
        <v>4</v>
      </c>
      <c r="G9461" s="15" t="s">
        <v>1372</v>
      </c>
      <c r="H9461" s="1" t="s">
        <v>10192</v>
      </c>
      <c r="I9461" s="2" t="s">
        <v>10193</v>
      </c>
      <c r="J9461" s="6" t="s">
        <v>10190</v>
      </c>
      <c r="K9461" s="6" t="s">
        <v>4</v>
      </c>
      <c r="L9461" s="6" t="s">
        <v>4</v>
      </c>
      <c r="M9461" s="6" t="s">
        <v>5</v>
      </c>
      <c r="N9461" s="6" t="s">
        <v>10194</v>
      </c>
      <c r="O9461" s="16">
        <v>44784</v>
      </c>
      <c r="P9461" s="6" t="s">
        <v>7</v>
      </c>
      <c r="Q9461" s="18">
        <v>49408.3</v>
      </c>
      <c r="R9461" s="18">
        <v>0</v>
      </c>
      <c r="S9461" s="18">
        <v>49408.3</v>
      </c>
      <c r="T9461" s="18">
        <v>0</v>
      </c>
      <c r="U9461" s="10">
        <f t="shared" si="296"/>
        <v>0</v>
      </c>
      <c r="V9461" s="20">
        <f t="shared" si="297"/>
        <v>0</v>
      </c>
    </row>
    <row r="9462" spans="1:22" ht="29" outlineLevel="4" x14ac:dyDescent="0.35">
      <c r="A9462" s="6" t="s">
        <v>1811</v>
      </c>
      <c r="B9462" s="6" t="s">
        <v>1812</v>
      </c>
      <c r="C9462" s="12" t="s">
        <v>10188</v>
      </c>
      <c r="D9462" s="5" t="s">
        <v>10189</v>
      </c>
      <c r="E9462" s="6" t="s">
        <v>10189</v>
      </c>
      <c r="F9462" s="1" t="s">
        <v>4</v>
      </c>
      <c r="G9462" s="15" t="s">
        <v>1372</v>
      </c>
      <c r="H9462" s="1" t="s">
        <v>10192</v>
      </c>
      <c r="I9462" s="2" t="s">
        <v>10193</v>
      </c>
      <c r="J9462" s="6" t="s">
        <v>10190</v>
      </c>
      <c r="K9462" s="6" t="s">
        <v>4</v>
      </c>
      <c r="L9462" s="6" t="s">
        <v>4</v>
      </c>
      <c r="M9462" s="6" t="s">
        <v>5</v>
      </c>
      <c r="N9462" s="6" t="s">
        <v>10195</v>
      </c>
      <c r="O9462" s="16">
        <v>44811</v>
      </c>
      <c r="P9462" s="6" t="s">
        <v>7</v>
      </c>
      <c r="Q9462" s="18">
        <v>51544.28</v>
      </c>
      <c r="R9462" s="18">
        <v>0</v>
      </c>
      <c r="S9462" s="18">
        <v>51544.28</v>
      </c>
      <c r="T9462" s="18">
        <v>0</v>
      </c>
      <c r="U9462" s="10">
        <f t="shared" si="296"/>
        <v>0</v>
      </c>
      <c r="V9462" s="20">
        <f t="shared" si="297"/>
        <v>0</v>
      </c>
    </row>
    <row r="9463" spans="1:22" ht="29" outlineLevel="4" x14ac:dyDescent="0.35">
      <c r="A9463" s="6" t="s">
        <v>1811</v>
      </c>
      <c r="B9463" s="6" t="s">
        <v>1812</v>
      </c>
      <c r="C9463" s="12" t="s">
        <v>10188</v>
      </c>
      <c r="D9463" s="5" t="s">
        <v>10189</v>
      </c>
      <c r="E9463" s="6" t="s">
        <v>10189</v>
      </c>
      <c r="F9463" s="1" t="s">
        <v>4</v>
      </c>
      <c r="G9463" s="15" t="s">
        <v>1372</v>
      </c>
      <c r="H9463" s="1" t="s">
        <v>10192</v>
      </c>
      <c r="I9463" s="2" t="s">
        <v>10193</v>
      </c>
      <c r="J9463" s="6" t="s">
        <v>10190</v>
      </c>
      <c r="K9463" s="6" t="s">
        <v>4</v>
      </c>
      <c r="L9463" s="6" t="s">
        <v>4</v>
      </c>
      <c r="M9463" s="6" t="s">
        <v>5</v>
      </c>
      <c r="N9463" s="6" t="s">
        <v>10196</v>
      </c>
      <c r="O9463" s="16">
        <v>44841</v>
      </c>
      <c r="P9463" s="6" t="s">
        <v>7</v>
      </c>
      <c r="Q9463" s="18">
        <v>54785.35</v>
      </c>
      <c r="R9463" s="18">
        <v>0</v>
      </c>
      <c r="S9463" s="18">
        <v>54785.35</v>
      </c>
      <c r="T9463" s="18">
        <v>0</v>
      </c>
      <c r="U9463" s="10">
        <f t="shared" si="296"/>
        <v>0</v>
      </c>
      <c r="V9463" s="20">
        <f t="shared" si="297"/>
        <v>0</v>
      </c>
    </row>
    <row r="9464" spans="1:22" ht="29" outlineLevel="4" x14ac:dyDescent="0.35">
      <c r="A9464" s="6" t="s">
        <v>1811</v>
      </c>
      <c r="B9464" s="6" t="s">
        <v>1812</v>
      </c>
      <c r="C9464" s="12" t="s">
        <v>10188</v>
      </c>
      <c r="D9464" s="5" t="s">
        <v>10189</v>
      </c>
      <c r="E9464" s="6" t="s">
        <v>10189</v>
      </c>
      <c r="F9464" s="1" t="s">
        <v>4</v>
      </c>
      <c r="G9464" s="15" t="s">
        <v>1372</v>
      </c>
      <c r="H9464" s="1" t="s">
        <v>10192</v>
      </c>
      <c r="I9464" s="2" t="s">
        <v>10193</v>
      </c>
      <c r="J9464" s="6" t="s">
        <v>10190</v>
      </c>
      <c r="K9464" s="6" t="s">
        <v>4</v>
      </c>
      <c r="L9464" s="6" t="s">
        <v>4</v>
      </c>
      <c r="M9464" s="6" t="s">
        <v>5</v>
      </c>
      <c r="N9464" s="6" t="s">
        <v>10197</v>
      </c>
      <c r="O9464" s="16">
        <v>44881</v>
      </c>
      <c r="P9464" s="6" t="s">
        <v>7</v>
      </c>
      <c r="Q9464" s="18">
        <v>39943.17</v>
      </c>
      <c r="R9464" s="18">
        <v>0</v>
      </c>
      <c r="S9464" s="18">
        <v>39943.17</v>
      </c>
      <c r="T9464" s="18">
        <v>0</v>
      </c>
      <c r="U9464" s="10">
        <f t="shared" si="296"/>
        <v>0</v>
      </c>
      <c r="V9464" s="20">
        <f t="shared" si="297"/>
        <v>0</v>
      </c>
    </row>
    <row r="9465" spans="1:22" ht="29" outlineLevel="4" x14ac:dyDescent="0.35">
      <c r="A9465" s="6" t="s">
        <v>1811</v>
      </c>
      <c r="B9465" s="6" t="s">
        <v>1812</v>
      </c>
      <c r="C9465" s="12" t="s">
        <v>10188</v>
      </c>
      <c r="D9465" s="5" t="s">
        <v>10189</v>
      </c>
      <c r="E9465" s="6" t="s">
        <v>10189</v>
      </c>
      <c r="F9465" s="1" t="s">
        <v>4</v>
      </c>
      <c r="G9465" s="15" t="s">
        <v>1372</v>
      </c>
      <c r="H9465" s="1" t="s">
        <v>10192</v>
      </c>
      <c r="I9465" s="2" t="s">
        <v>10193</v>
      </c>
      <c r="J9465" s="6" t="s">
        <v>10190</v>
      </c>
      <c r="K9465" s="6" t="s">
        <v>4</v>
      </c>
      <c r="L9465" s="6" t="s">
        <v>4</v>
      </c>
      <c r="M9465" s="6" t="s">
        <v>5</v>
      </c>
      <c r="N9465" s="6" t="s">
        <v>10198</v>
      </c>
      <c r="O9465" s="16">
        <v>44903</v>
      </c>
      <c r="P9465" s="6" t="s">
        <v>7</v>
      </c>
      <c r="Q9465" s="18">
        <v>22580.97</v>
      </c>
      <c r="R9465" s="18">
        <v>0</v>
      </c>
      <c r="S9465" s="18">
        <v>22580.97</v>
      </c>
      <c r="T9465" s="18">
        <v>0</v>
      </c>
      <c r="U9465" s="10">
        <f t="shared" si="296"/>
        <v>0</v>
      </c>
      <c r="V9465" s="20">
        <f t="shared" si="297"/>
        <v>0</v>
      </c>
    </row>
    <row r="9466" spans="1:22" ht="29" outlineLevel="4" x14ac:dyDescent="0.35">
      <c r="A9466" s="6" t="s">
        <v>1811</v>
      </c>
      <c r="B9466" s="6" t="s">
        <v>1812</v>
      </c>
      <c r="C9466" s="12" t="s">
        <v>10188</v>
      </c>
      <c r="D9466" s="5" t="s">
        <v>10189</v>
      </c>
      <c r="E9466" s="6" t="s">
        <v>10189</v>
      </c>
      <c r="F9466" s="1" t="s">
        <v>4</v>
      </c>
      <c r="G9466" s="15" t="s">
        <v>1372</v>
      </c>
      <c r="H9466" s="1" t="s">
        <v>10192</v>
      </c>
      <c r="I9466" s="2" t="s">
        <v>10193</v>
      </c>
      <c r="J9466" s="6" t="s">
        <v>10190</v>
      </c>
      <c r="K9466" s="6" t="s">
        <v>4</v>
      </c>
      <c r="L9466" s="6" t="s">
        <v>4</v>
      </c>
      <c r="M9466" s="6" t="s">
        <v>5</v>
      </c>
      <c r="N9466" s="6" t="s">
        <v>10199</v>
      </c>
      <c r="O9466" s="16">
        <v>44977</v>
      </c>
      <c r="P9466" s="6" t="s">
        <v>7</v>
      </c>
      <c r="Q9466" s="18">
        <v>24957.43</v>
      </c>
      <c r="R9466" s="18">
        <v>0</v>
      </c>
      <c r="S9466" s="18">
        <v>24957.43</v>
      </c>
      <c r="T9466" s="18">
        <v>0</v>
      </c>
      <c r="U9466" s="10">
        <f t="shared" si="296"/>
        <v>0</v>
      </c>
      <c r="V9466" s="20">
        <f t="shared" si="297"/>
        <v>0</v>
      </c>
    </row>
    <row r="9467" spans="1:22" ht="29" outlineLevel="4" x14ac:dyDescent="0.35">
      <c r="A9467" s="6" t="s">
        <v>1811</v>
      </c>
      <c r="B9467" s="6" t="s">
        <v>1812</v>
      </c>
      <c r="C9467" s="12" t="s">
        <v>10188</v>
      </c>
      <c r="D9467" s="5" t="s">
        <v>10189</v>
      </c>
      <c r="E9467" s="6" t="s">
        <v>10189</v>
      </c>
      <c r="F9467" s="1" t="s">
        <v>4</v>
      </c>
      <c r="G9467" s="15" t="s">
        <v>1372</v>
      </c>
      <c r="H9467" s="1" t="s">
        <v>10192</v>
      </c>
      <c r="I9467" s="2" t="s">
        <v>10193</v>
      </c>
      <c r="J9467" s="6" t="s">
        <v>10190</v>
      </c>
      <c r="K9467" s="6" t="s">
        <v>4</v>
      </c>
      <c r="L9467" s="6" t="s">
        <v>4</v>
      </c>
      <c r="M9467" s="6" t="s">
        <v>5</v>
      </c>
      <c r="N9467" s="6" t="s">
        <v>10200</v>
      </c>
      <c r="O9467" s="16">
        <v>44986</v>
      </c>
      <c r="P9467" s="6" t="s">
        <v>7</v>
      </c>
      <c r="Q9467" s="18">
        <v>23152.57</v>
      </c>
      <c r="R9467" s="18">
        <v>0</v>
      </c>
      <c r="S9467" s="18">
        <v>23152.57</v>
      </c>
      <c r="T9467" s="18">
        <v>0</v>
      </c>
      <c r="U9467" s="10">
        <f t="shared" si="296"/>
        <v>0</v>
      </c>
      <c r="V9467" s="20">
        <f t="shared" si="297"/>
        <v>0</v>
      </c>
    </row>
    <row r="9468" spans="1:22" ht="29" outlineLevel="4" x14ac:dyDescent="0.35">
      <c r="A9468" s="6" t="s">
        <v>1811</v>
      </c>
      <c r="B9468" s="6" t="s">
        <v>1812</v>
      </c>
      <c r="C9468" s="12" t="s">
        <v>10188</v>
      </c>
      <c r="D9468" s="5" t="s">
        <v>10189</v>
      </c>
      <c r="E9468" s="6" t="s">
        <v>10189</v>
      </c>
      <c r="F9468" s="1" t="s">
        <v>4</v>
      </c>
      <c r="G9468" s="15" t="s">
        <v>1372</v>
      </c>
      <c r="H9468" s="1" t="s">
        <v>10192</v>
      </c>
      <c r="I9468" s="2" t="s">
        <v>10193</v>
      </c>
      <c r="J9468" s="6" t="s">
        <v>10190</v>
      </c>
      <c r="K9468" s="6" t="s">
        <v>4</v>
      </c>
      <c r="L9468" s="6" t="s">
        <v>4</v>
      </c>
      <c r="M9468" s="6" t="s">
        <v>5</v>
      </c>
      <c r="N9468" s="6" t="s">
        <v>10201</v>
      </c>
      <c r="O9468" s="16">
        <v>45042</v>
      </c>
      <c r="P9468" s="6" t="s">
        <v>7</v>
      </c>
      <c r="Q9468" s="18">
        <v>30146.12</v>
      </c>
      <c r="R9468" s="18">
        <v>0</v>
      </c>
      <c r="S9468" s="18">
        <v>30146.12</v>
      </c>
      <c r="T9468" s="18">
        <v>0</v>
      </c>
      <c r="U9468" s="10">
        <f t="shared" si="296"/>
        <v>0</v>
      </c>
      <c r="V9468" s="20">
        <f t="shared" si="297"/>
        <v>0</v>
      </c>
    </row>
    <row r="9469" spans="1:22" ht="29" outlineLevel="4" x14ac:dyDescent="0.35">
      <c r="A9469" s="6" t="s">
        <v>1811</v>
      </c>
      <c r="B9469" s="6" t="s">
        <v>1812</v>
      </c>
      <c r="C9469" s="12" t="s">
        <v>10188</v>
      </c>
      <c r="D9469" s="5" t="s">
        <v>10189</v>
      </c>
      <c r="E9469" s="6" t="s">
        <v>10189</v>
      </c>
      <c r="F9469" s="1" t="s">
        <v>4</v>
      </c>
      <c r="G9469" s="15" t="s">
        <v>1372</v>
      </c>
      <c r="H9469" s="1" t="s">
        <v>10192</v>
      </c>
      <c r="I9469" s="2" t="s">
        <v>10193</v>
      </c>
      <c r="J9469" s="6" t="s">
        <v>10190</v>
      </c>
      <c r="K9469" s="6" t="s">
        <v>4</v>
      </c>
      <c r="L9469" s="6" t="s">
        <v>4</v>
      </c>
      <c r="M9469" s="6" t="s">
        <v>5</v>
      </c>
      <c r="N9469" s="6" t="s">
        <v>10202</v>
      </c>
      <c r="O9469" s="16">
        <v>45048</v>
      </c>
      <c r="P9469" s="6" t="s">
        <v>7</v>
      </c>
      <c r="Q9469" s="18">
        <v>8790.7000000000007</v>
      </c>
      <c r="R9469" s="18">
        <v>0</v>
      </c>
      <c r="S9469" s="18">
        <v>8790.7000000000007</v>
      </c>
      <c r="T9469" s="18">
        <v>0</v>
      </c>
      <c r="U9469" s="10">
        <f t="shared" si="296"/>
        <v>0</v>
      </c>
      <c r="V9469" s="20">
        <f t="shared" si="297"/>
        <v>0</v>
      </c>
    </row>
    <row r="9470" spans="1:22" ht="29" outlineLevel="4" x14ac:dyDescent="0.35">
      <c r="A9470" s="6" t="s">
        <v>1811</v>
      </c>
      <c r="B9470" s="6" t="s">
        <v>1812</v>
      </c>
      <c r="C9470" s="12" t="s">
        <v>10188</v>
      </c>
      <c r="D9470" s="5" t="s">
        <v>10189</v>
      </c>
      <c r="E9470" s="6" t="s">
        <v>10189</v>
      </c>
      <c r="F9470" s="1" t="s">
        <v>4</v>
      </c>
      <c r="G9470" s="15" t="s">
        <v>1372</v>
      </c>
      <c r="H9470" s="1" t="s">
        <v>10192</v>
      </c>
      <c r="I9470" s="2" t="s">
        <v>10193</v>
      </c>
      <c r="J9470" s="6" t="s">
        <v>10190</v>
      </c>
      <c r="K9470" s="6" t="s">
        <v>4</v>
      </c>
      <c r="L9470" s="6" t="s">
        <v>4</v>
      </c>
      <c r="M9470" s="6" t="s">
        <v>5</v>
      </c>
      <c r="N9470" s="6" t="s">
        <v>10203</v>
      </c>
      <c r="O9470" s="16">
        <v>45083</v>
      </c>
      <c r="P9470" s="6" t="s">
        <v>7</v>
      </c>
      <c r="Q9470" s="18">
        <v>10960.96</v>
      </c>
      <c r="R9470" s="18">
        <v>0</v>
      </c>
      <c r="S9470" s="18">
        <v>10960.96</v>
      </c>
      <c r="T9470" s="18">
        <v>0</v>
      </c>
      <c r="U9470" s="10">
        <f t="shared" si="296"/>
        <v>0</v>
      </c>
      <c r="V9470" s="20">
        <f t="shared" si="297"/>
        <v>0</v>
      </c>
    </row>
    <row r="9471" spans="1:22" ht="29" outlineLevel="4" x14ac:dyDescent="0.35">
      <c r="A9471" s="6" t="s">
        <v>1811</v>
      </c>
      <c r="B9471" s="6" t="s">
        <v>1812</v>
      </c>
      <c r="C9471" s="12" t="s">
        <v>10188</v>
      </c>
      <c r="D9471" s="5" t="s">
        <v>10189</v>
      </c>
      <c r="E9471" s="6" t="s">
        <v>10189</v>
      </c>
      <c r="F9471" s="1" t="s">
        <v>13024</v>
      </c>
      <c r="G9471" s="15" t="s">
        <v>4</v>
      </c>
      <c r="H9471" s="1" t="s">
        <v>10192</v>
      </c>
      <c r="I9471" s="2" t="s">
        <v>10193</v>
      </c>
      <c r="J9471" s="6" t="s">
        <v>10190</v>
      </c>
      <c r="K9471" s="6" t="s">
        <v>4</v>
      </c>
      <c r="L9471" s="6" t="s">
        <v>4</v>
      </c>
      <c r="M9471" s="6" t="s">
        <v>5</v>
      </c>
      <c r="N9471" s="6" t="s">
        <v>10191</v>
      </c>
      <c r="O9471" s="16">
        <v>44757</v>
      </c>
      <c r="P9471" s="6" t="s">
        <v>7</v>
      </c>
      <c r="Q9471" s="18">
        <v>229218.52</v>
      </c>
      <c r="R9471" s="18">
        <v>229218.52</v>
      </c>
      <c r="S9471" s="18">
        <v>0</v>
      </c>
      <c r="T9471" s="18">
        <v>0</v>
      </c>
      <c r="U9471" s="10">
        <f t="shared" si="296"/>
        <v>0</v>
      </c>
      <c r="V9471" s="20">
        <f t="shared" si="297"/>
        <v>0</v>
      </c>
    </row>
    <row r="9472" spans="1:22" ht="29" outlineLevel="4" x14ac:dyDescent="0.35">
      <c r="A9472" s="6" t="s">
        <v>1811</v>
      </c>
      <c r="B9472" s="6" t="s">
        <v>1812</v>
      </c>
      <c r="C9472" s="12" t="s">
        <v>10188</v>
      </c>
      <c r="D9472" s="5" t="s">
        <v>10189</v>
      </c>
      <c r="E9472" s="6" t="s">
        <v>10189</v>
      </c>
      <c r="F9472" s="1" t="s">
        <v>13024</v>
      </c>
      <c r="G9472" s="15" t="s">
        <v>4</v>
      </c>
      <c r="H9472" s="1" t="s">
        <v>10192</v>
      </c>
      <c r="I9472" s="2" t="s">
        <v>10193</v>
      </c>
      <c r="J9472" s="6" t="s">
        <v>10190</v>
      </c>
      <c r="K9472" s="6" t="s">
        <v>4</v>
      </c>
      <c r="L9472" s="6" t="s">
        <v>4</v>
      </c>
      <c r="M9472" s="6" t="s">
        <v>5</v>
      </c>
      <c r="N9472" s="6" t="s">
        <v>10194</v>
      </c>
      <c r="O9472" s="16">
        <v>44784</v>
      </c>
      <c r="P9472" s="6" t="s">
        <v>7</v>
      </c>
      <c r="Q9472" s="18">
        <v>192602.11</v>
      </c>
      <c r="R9472" s="18">
        <v>192602.11</v>
      </c>
      <c r="S9472" s="18">
        <v>0</v>
      </c>
      <c r="T9472" s="18">
        <v>0</v>
      </c>
      <c r="U9472" s="10">
        <f t="shared" si="296"/>
        <v>0</v>
      </c>
      <c r="V9472" s="20">
        <f t="shared" si="297"/>
        <v>0</v>
      </c>
    </row>
    <row r="9473" spans="1:22" ht="29" outlineLevel="4" x14ac:dyDescent="0.35">
      <c r="A9473" s="6" t="s">
        <v>1811</v>
      </c>
      <c r="B9473" s="6" t="s">
        <v>1812</v>
      </c>
      <c r="C9473" s="12" t="s">
        <v>10188</v>
      </c>
      <c r="D9473" s="5" t="s">
        <v>10189</v>
      </c>
      <c r="E9473" s="6" t="s">
        <v>10189</v>
      </c>
      <c r="F9473" s="1" t="s">
        <v>13024</v>
      </c>
      <c r="G9473" s="15" t="s">
        <v>4</v>
      </c>
      <c r="H9473" s="1" t="s">
        <v>10192</v>
      </c>
      <c r="I9473" s="2" t="s">
        <v>10193</v>
      </c>
      <c r="J9473" s="6" t="s">
        <v>10190</v>
      </c>
      <c r="K9473" s="6" t="s">
        <v>4</v>
      </c>
      <c r="L9473" s="6" t="s">
        <v>4</v>
      </c>
      <c r="M9473" s="6" t="s">
        <v>5</v>
      </c>
      <c r="N9473" s="6" t="s">
        <v>10195</v>
      </c>
      <c r="O9473" s="16">
        <v>44811</v>
      </c>
      <c r="P9473" s="6" t="s">
        <v>7</v>
      </c>
      <c r="Q9473" s="18">
        <v>200928.55</v>
      </c>
      <c r="R9473" s="18">
        <v>200928.55</v>
      </c>
      <c r="S9473" s="18">
        <v>0</v>
      </c>
      <c r="T9473" s="18">
        <v>0</v>
      </c>
      <c r="U9473" s="10">
        <f t="shared" si="296"/>
        <v>0</v>
      </c>
      <c r="V9473" s="20">
        <f t="shared" si="297"/>
        <v>0</v>
      </c>
    </row>
    <row r="9474" spans="1:22" ht="29" outlineLevel="4" x14ac:dyDescent="0.35">
      <c r="A9474" s="6" t="s">
        <v>1811</v>
      </c>
      <c r="B9474" s="6" t="s">
        <v>1812</v>
      </c>
      <c r="C9474" s="12" t="s">
        <v>10188</v>
      </c>
      <c r="D9474" s="5" t="s">
        <v>10189</v>
      </c>
      <c r="E9474" s="6" t="s">
        <v>10189</v>
      </c>
      <c r="F9474" s="1" t="s">
        <v>13024</v>
      </c>
      <c r="G9474" s="15" t="s">
        <v>4</v>
      </c>
      <c r="H9474" s="1" t="s">
        <v>10192</v>
      </c>
      <c r="I9474" s="2" t="s">
        <v>10193</v>
      </c>
      <c r="J9474" s="6" t="s">
        <v>10190</v>
      </c>
      <c r="K9474" s="6" t="s">
        <v>4</v>
      </c>
      <c r="L9474" s="6" t="s">
        <v>4</v>
      </c>
      <c r="M9474" s="6" t="s">
        <v>5</v>
      </c>
      <c r="N9474" s="6" t="s">
        <v>10196</v>
      </c>
      <c r="O9474" s="16">
        <v>44841</v>
      </c>
      <c r="P9474" s="6" t="s">
        <v>7</v>
      </c>
      <c r="Q9474" s="18">
        <v>213562.78</v>
      </c>
      <c r="R9474" s="18">
        <v>213562.78</v>
      </c>
      <c r="S9474" s="18">
        <v>0</v>
      </c>
      <c r="T9474" s="18">
        <v>0</v>
      </c>
      <c r="U9474" s="10">
        <f t="shared" si="296"/>
        <v>0</v>
      </c>
      <c r="V9474" s="20">
        <f t="shared" si="297"/>
        <v>0</v>
      </c>
    </row>
    <row r="9475" spans="1:22" ht="29" outlineLevel="4" x14ac:dyDescent="0.35">
      <c r="A9475" s="6" t="s">
        <v>1811</v>
      </c>
      <c r="B9475" s="6" t="s">
        <v>1812</v>
      </c>
      <c r="C9475" s="12" t="s">
        <v>10188</v>
      </c>
      <c r="D9475" s="5" t="s">
        <v>10189</v>
      </c>
      <c r="E9475" s="6" t="s">
        <v>10189</v>
      </c>
      <c r="F9475" s="1" t="s">
        <v>13024</v>
      </c>
      <c r="G9475" s="15" t="s">
        <v>4</v>
      </c>
      <c r="H9475" s="1" t="s">
        <v>10192</v>
      </c>
      <c r="I9475" s="2" t="s">
        <v>10193</v>
      </c>
      <c r="J9475" s="6" t="s">
        <v>10190</v>
      </c>
      <c r="K9475" s="6" t="s">
        <v>4</v>
      </c>
      <c r="L9475" s="6" t="s">
        <v>4</v>
      </c>
      <c r="M9475" s="6" t="s">
        <v>5</v>
      </c>
      <c r="N9475" s="6" t="s">
        <v>10197</v>
      </c>
      <c r="O9475" s="16">
        <v>44881</v>
      </c>
      <c r="P9475" s="6" t="s">
        <v>7</v>
      </c>
      <c r="Q9475" s="18">
        <v>155705.38</v>
      </c>
      <c r="R9475" s="18">
        <v>155705.38</v>
      </c>
      <c r="S9475" s="18">
        <v>0</v>
      </c>
      <c r="T9475" s="18">
        <v>0</v>
      </c>
      <c r="U9475" s="10">
        <f t="shared" ref="U9475:U9538" si="298">Q9475-R9475-S9475-T9475</f>
        <v>0</v>
      </c>
      <c r="V9475" s="20">
        <f t="shared" ref="V9475:V9538" si="299">Q9475-R9475-S9475-T9475</f>
        <v>0</v>
      </c>
    </row>
    <row r="9476" spans="1:22" ht="29" outlineLevel="4" x14ac:dyDescent="0.35">
      <c r="A9476" s="6" t="s">
        <v>1811</v>
      </c>
      <c r="B9476" s="6" t="s">
        <v>1812</v>
      </c>
      <c r="C9476" s="12" t="s">
        <v>10188</v>
      </c>
      <c r="D9476" s="5" t="s">
        <v>10189</v>
      </c>
      <c r="E9476" s="6" t="s">
        <v>10189</v>
      </c>
      <c r="F9476" s="1" t="s">
        <v>13024</v>
      </c>
      <c r="G9476" s="15" t="s">
        <v>4</v>
      </c>
      <c r="H9476" s="1" t="s">
        <v>10192</v>
      </c>
      <c r="I9476" s="2" t="s">
        <v>10193</v>
      </c>
      <c r="J9476" s="6" t="s">
        <v>10190</v>
      </c>
      <c r="K9476" s="6" t="s">
        <v>4</v>
      </c>
      <c r="L9476" s="6" t="s">
        <v>4</v>
      </c>
      <c r="M9476" s="6" t="s">
        <v>5</v>
      </c>
      <c r="N9476" s="6" t="s">
        <v>10198</v>
      </c>
      <c r="O9476" s="16">
        <v>44903</v>
      </c>
      <c r="P9476" s="6" t="s">
        <v>7</v>
      </c>
      <c r="Q9476" s="18">
        <v>88024.52</v>
      </c>
      <c r="R9476" s="18">
        <v>88024.52</v>
      </c>
      <c r="S9476" s="18">
        <v>0</v>
      </c>
      <c r="T9476" s="18">
        <v>0</v>
      </c>
      <c r="U9476" s="10">
        <f t="shared" si="298"/>
        <v>0</v>
      </c>
      <c r="V9476" s="20">
        <f t="shared" si="299"/>
        <v>0</v>
      </c>
    </row>
    <row r="9477" spans="1:22" ht="29" outlineLevel="4" x14ac:dyDescent="0.35">
      <c r="A9477" s="6" t="s">
        <v>1811</v>
      </c>
      <c r="B9477" s="6" t="s">
        <v>1812</v>
      </c>
      <c r="C9477" s="12" t="s">
        <v>10188</v>
      </c>
      <c r="D9477" s="5" t="s">
        <v>10189</v>
      </c>
      <c r="E9477" s="6" t="s">
        <v>10189</v>
      </c>
      <c r="F9477" s="1" t="s">
        <v>13024</v>
      </c>
      <c r="G9477" s="15" t="s">
        <v>4</v>
      </c>
      <c r="H9477" s="1" t="s">
        <v>10192</v>
      </c>
      <c r="I9477" s="2" t="s">
        <v>10193</v>
      </c>
      <c r="J9477" s="6" t="s">
        <v>10190</v>
      </c>
      <c r="K9477" s="6" t="s">
        <v>4</v>
      </c>
      <c r="L9477" s="6" t="s">
        <v>4</v>
      </c>
      <c r="M9477" s="6" t="s">
        <v>5</v>
      </c>
      <c r="N9477" s="6" t="s">
        <v>10199</v>
      </c>
      <c r="O9477" s="16">
        <v>44977</v>
      </c>
      <c r="P9477" s="6" t="s">
        <v>7</v>
      </c>
      <c r="Q9477" s="18">
        <v>97288.37</v>
      </c>
      <c r="R9477" s="18">
        <v>97288.37</v>
      </c>
      <c r="S9477" s="18">
        <v>0</v>
      </c>
      <c r="T9477" s="18">
        <v>0</v>
      </c>
      <c r="U9477" s="10">
        <f t="shared" si="298"/>
        <v>0</v>
      </c>
      <c r="V9477" s="20">
        <f t="shared" si="299"/>
        <v>0</v>
      </c>
    </row>
    <row r="9478" spans="1:22" ht="29" outlineLevel="4" x14ac:dyDescent="0.35">
      <c r="A9478" s="6" t="s">
        <v>1811</v>
      </c>
      <c r="B9478" s="6" t="s">
        <v>1812</v>
      </c>
      <c r="C9478" s="12" t="s">
        <v>10188</v>
      </c>
      <c r="D9478" s="5" t="s">
        <v>10189</v>
      </c>
      <c r="E9478" s="6" t="s">
        <v>10189</v>
      </c>
      <c r="F9478" s="1" t="s">
        <v>13024</v>
      </c>
      <c r="G9478" s="15" t="s">
        <v>4</v>
      </c>
      <c r="H9478" s="1" t="s">
        <v>10192</v>
      </c>
      <c r="I9478" s="2" t="s">
        <v>10193</v>
      </c>
      <c r="J9478" s="6" t="s">
        <v>10190</v>
      </c>
      <c r="K9478" s="6" t="s">
        <v>4</v>
      </c>
      <c r="L9478" s="6" t="s">
        <v>4</v>
      </c>
      <c r="M9478" s="6" t="s">
        <v>5</v>
      </c>
      <c r="N9478" s="6" t="s">
        <v>10200</v>
      </c>
      <c r="O9478" s="16">
        <v>44986</v>
      </c>
      <c r="P9478" s="6" t="s">
        <v>7</v>
      </c>
      <c r="Q9478" s="18">
        <v>90252.73</v>
      </c>
      <c r="R9478" s="18">
        <v>90252.73</v>
      </c>
      <c r="S9478" s="18">
        <v>0</v>
      </c>
      <c r="T9478" s="18">
        <v>0</v>
      </c>
      <c r="U9478" s="10">
        <f t="shared" si="298"/>
        <v>0</v>
      </c>
      <c r="V9478" s="20">
        <f t="shared" si="299"/>
        <v>0</v>
      </c>
    </row>
    <row r="9479" spans="1:22" ht="29" outlineLevel="4" x14ac:dyDescent="0.35">
      <c r="A9479" s="6" t="s">
        <v>1811</v>
      </c>
      <c r="B9479" s="6" t="s">
        <v>1812</v>
      </c>
      <c r="C9479" s="12" t="s">
        <v>10188</v>
      </c>
      <c r="D9479" s="5" t="s">
        <v>10189</v>
      </c>
      <c r="E9479" s="6" t="s">
        <v>10189</v>
      </c>
      <c r="F9479" s="1" t="s">
        <v>13024</v>
      </c>
      <c r="G9479" s="15" t="s">
        <v>4</v>
      </c>
      <c r="H9479" s="1" t="s">
        <v>10192</v>
      </c>
      <c r="I9479" s="2" t="s">
        <v>10193</v>
      </c>
      <c r="J9479" s="6" t="s">
        <v>10190</v>
      </c>
      <c r="K9479" s="6" t="s">
        <v>4</v>
      </c>
      <c r="L9479" s="6" t="s">
        <v>4</v>
      </c>
      <c r="M9479" s="6" t="s">
        <v>5</v>
      </c>
      <c r="N9479" s="6" t="s">
        <v>10201</v>
      </c>
      <c r="O9479" s="16">
        <v>45042</v>
      </c>
      <c r="P9479" s="6" t="s">
        <v>7</v>
      </c>
      <c r="Q9479" s="18">
        <v>117514.78</v>
      </c>
      <c r="R9479" s="18">
        <v>117514.78</v>
      </c>
      <c r="S9479" s="18">
        <v>0</v>
      </c>
      <c r="T9479" s="18">
        <v>0</v>
      </c>
      <c r="U9479" s="10">
        <f t="shared" si="298"/>
        <v>0</v>
      </c>
      <c r="V9479" s="20">
        <f t="shared" si="299"/>
        <v>0</v>
      </c>
    </row>
    <row r="9480" spans="1:22" ht="29" outlineLevel="4" x14ac:dyDescent="0.35">
      <c r="A9480" s="6" t="s">
        <v>1811</v>
      </c>
      <c r="B9480" s="6" t="s">
        <v>1812</v>
      </c>
      <c r="C9480" s="12" t="s">
        <v>10188</v>
      </c>
      <c r="D9480" s="5" t="s">
        <v>10189</v>
      </c>
      <c r="E9480" s="6" t="s">
        <v>10189</v>
      </c>
      <c r="F9480" s="1" t="s">
        <v>13024</v>
      </c>
      <c r="G9480" s="15" t="s">
        <v>4</v>
      </c>
      <c r="H9480" s="1" t="s">
        <v>10192</v>
      </c>
      <c r="I9480" s="2" t="s">
        <v>10193</v>
      </c>
      <c r="J9480" s="6" t="s">
        <v>10190</v>
      </c>
      <c r="K9480" s="6" t="s">
        <v>4</v>
      </c>
      <c r="L9480" s="6" t="s">
        <v>4</v>
      </c>
      <c r="M9480" s="6" t="s">
        <v>5</v>
      </c>
      <c r="N9480" s="6" t="s">
        <v>10202</v>
      </c>
      <c r="O9480" s="16">
        <v>45048</v>
      </c>
      <c r="P9480" s="6" t="s">
        <v>7</v>
      </c>
      <c r="Q9480" s="18">
        <v>34267.68</v>
      </c>
      <c r="R9480" s="18">
        <v>34267.68</v>
      </c>
      <c r="S9480" s="18">
        <v>0</v>
      </c>
      <c r="T9480" s="18">
        <v>0</v>
      </c>
      <c r="U9480" s="10">
        <f t="shared" si="298"/>
        <v>0</v>
      </c>
      <c r="V9480" s="20">
        <f t="shared" si="299"/>
        <v>0</v>
      </c>
    </row>
    <row r="9481" spans="1:22" ht="29" outlineLevel="4" x14ac:dyDescent="0.35">
      <c r="A9481" s="6" t="s">
        <v>1811</v>
      </c>
      <c r="B9481" s="6" t="s">
        <v>1812</v>
      </c>
      <c r="C9481" s="12" t="s">
        <v>10188</v>
      </c>
      <c r="D9481" s="5" t="s">
        <v>10189</v>
      </c>
      <c r="E9481" s="6" t="s">
        <v>10189</v>
      </c>
      <c r="F9481" s="1" t="s">
        <v>13024</v>
      </c>
      <c r="G9481" s="15" t="s">
        <v>4</v>
      </c>
      <c r="H9481" s="1" t="s">
        <v>10192</v>
      </c>
      <c r="I9481" s="2" t="s">
        <v>10193</v>
      </c>
      <c r="J9481" s="6" t="s">
        <v>10190</v>
      </c>
      <c r="K9481" s="6" t="s">
        <v>4</v>
      </c>
      <c r="L9481" s="6" t="s">
        <v>4</v>
      </c>
      <c r="M9481" s="6" t="s">
        <v>5</v>
      </c>
      <c r="N9481" s="6" t="s">
        <v>10203</v>
      </c>
      <c r="O9481" s="16">
        <v>45083</v>
      </c>
      <c r="P9481" s="6" t="s">
        <v>7</v>
      </c>
      <c r="Q9481" s="18">
        <v>43677.25</v>
      </c>
      <c r="R9481" s="18">
        <v>43677.25</v>
      </c>
      <c r="S9481" s="18">
        <v>0</v>
      </c>
      <c r="T9481" s="18">
        <v>0</v>
      </c>
      <c r="U9481" s="10">
        <f t="shared" si="298"/>
        <v>0</v>
      </c>
      <c r="V9481" s="20">
        <f t="shared" si="299"/>
        <v>0</v>
      </c>
    </row>
    <row r="9482" spans="1:22" outlineLevel="3" x14ac:dyDescent="0.35">
      <c r="H9482" s="14" t="s">
        <v>12830</v>
      </c>
      <c r="O9482" s="16"/>
      <c r="Q9482" s="18">
        <f>SUBTOTAL(9,Q9460:Q9481)</f>
        <v>1838114.0500000003</v>
      </c>
      <c r="R9482" s="18">
        <f>SUBTOTAL(9,R9460:R9481)</f>
        <v>1463042.67</v>
      </c>
      <c r="S9482" s="18">
        <f>SUBTOTAL(9,S9460:S9481)</f>
        <v>375071.38</v>
      </c>
      <c r="T9482" s="18">
        <f>SUBTOTAL(9,T9460:T9481)</f>
        <v>0</v>
      </c>
      <c r="U9482" s="10">
        <f t="shared" si="298"/>
        <v>3.4924596548080444E-10</v>
      </c>
      <c r="V9482" s="20">
        <f t="shared" si="299"/>
        <v>3.4924596548080444E-10</v>
      </c>
    </row>
    <row r="9483" spans="1:22" ht="29" outlineLevel="4" x14ac:dyDescent="0.35">
      <c r="A9483" s="6" t="s">
        <v>175</v>
      </c>
      <c r="B9483" s="6" t="s">
        <v>176</v>
      </c>
      <c r="C9483" s="12" t="s">
        <v>10188</v>
      </c>
      <c r="D9483" s="5" t="s">
        <v>10204</v>
      </c>
      <c r="E9483" s="6" t="s">
        <v>10204</v>
      </c>
      <c r="F9483" s="1" t="s">
        <v>13022</v>
      </c>
      <c r="G9483" s="15" t="s">
        <v>4</v>
      </c>
      <c r="H9483" s="1" t="s">
        <v>10207</v>
      </c>
      <c r="I9483" s="2" t="s">
        <v>10208</v>
      </c>
      <c r="J9483" s="6" t="s">
        <v>10205</v>
      </c>
      <c r="K9483" s="6" t="s">
        <v>4</v>
      </c>
      <c r="L9483" s="6" t="s">
        <v>4</v>
      </c>
      <c r="M9483" s="6" t="s">
        <v>5</v>
      </c>
      <c r="N9483" s="6" t="s">
        <v>10206</v>
      </c>
      <c r="O9483" s="16">
        <v>44747</v>
      </c>
      <c r="P9483" s="6" t="s">
        <v>7</v>
      </c>
      <c r="Q9483" s="18">
        <v>14304.83</v>
      </c>
      <c r="R9483" s="18">
        <v>14304.83</v>
      </c>
      <c r="S9483" s="18">
        <v>0</v>
      </c>
      <c r="T9483" s="18">
        <v>0</v>
      </c>
      <c r="U9483" s="10">
        <f t="shared" si="298"/>
        <v>0</v>
      </c>
      <c r="V9483" s="20">
        <f t="shared" si="299"/>
        <v>0</v>
      </c>
    </row>
    <row r="9484" spans="1:22" ht="29" outlineLevel="4" x14ac:dyDescent="0.35">
      <c r="A9484" s="6" t="s">
        <v>175</v>
      </c>
      <c r="B9484" s="6" t="s">
        <v>176</v>
      </c>
      <c r="C9484" s="12" t="s">
        <v>10188</v>
      </c>
      <c r="D9484" s="5" t="s">
        <v>10204</v>
      </c>
      <c r="E9484" s="6" t="s">
        <v>10204</v>
      </c>
      <c r="F9484" s="1" t="s">
        <v>13022</v>
      </c>
      <c r="G9484" s="15" t="s">
        <v>4</v>
      </c>
      <c r="H9484" s="1" t="s">
        <v>10207</v>
      </c>
      <c r="I9484" s="2" t="s">
        <v>10208</v>
      </c>
      <c r="J9484" s="6" t="s">
        <v>10205</v>
      </c>
      <c r="K9484" s="6" t="s">
        <v>4</v>
      </c>
      <c r="L9484" s="6" t="s">
        <v>4</v>
      </c>
      <c r="M9484" s="6" t="s">
        <v>5</v>
      </c>
      <c r="N9484" s="6" t="s">
        <v>10209</v>
      </c>
      <c r="O9484" s="16">
        <v>44797</v>
      </c>
      <c r="P9484" s="6" t="s">
        <v>7</v>
      </c>
      <c r="Q9484" s="18">
        <v>19604.59</v>
      </c>
      <c r="R9484" s="18">
        <v>19604.59</v>
      </c>
      <c r="S9484" s="18">
        <v>0</v>
      </c>
      <c r="T9484" s="18">
        <v>0</v>
      </c>
      <c r="U9484" s="10">
        <f t="shared" si="298"/>
        <v>0</v>
      </c>
      <c r="V9484" s="20">
        <f t="shared" si="299"/>
        <v>0</v>
      </c>
    </row>
    <row r="9485" spans="1:22" ht="29" outlineLevel="4" x14ac:dyDescent="0.35">
      <c r="A9485" s="6" t="s">
        <v>175</v>
      </c>
      <c r="B9485" s="6" t="s">
        <v>176</v>
      </c>
      <c r="C9485" s="12" t="s">
        <v>10188</v>
      </c>
      <c r="D9485" s="5" t="s">
        <v>10204</v>
      </c>
      <c r="E9485" s="6" t="s">
        <v>10204</v>
      </c>
      <c r="F9485" s="1" t="s">
        <v>13022</v>
      </c>
      <c r="G9485" s="15" t="s">
        <v>4</v>
      </c>
      <c r="H9485" s="1" t="s">
        <v>10207</v>
      </c>
      <c r="I9485" s="2" t="s">
        <v>10208</v>
      </c>
      <c r="J9485" s="6" t="s">
        <v>10205</v>
      </c>
      <c r="K9485" s="6" t="s">
        <v>4</v>
      </c>
      <c r="L9485" s="6" t="s">
        <v>4</v>
      </c>
      <c r="M9485" s="6" t="s">
        <v>5</v>
      </c>
      <c r="N9485" s="6" t="s">
        <v>10210</v>
      </c>
      <c r="O9485" s="16">
        <v>44903</v>
      </c>
      <c r="P9485" s="6" t="s">
        <v>7</v>
      </c>
      <c r="Q9485" s="18">
        <v>17109.7</v>
      </c>
      <c r="R9485" s="18">
        <v>17109.7</v>
      </c>
      <c r="S9485" s="18">
        <v>0</v>
      </c>
      <c r="T9485" s="18">
        <v>0</v>
      </c>
      <c r="U9485" s="10">
        <f t="shared" si="298"/>
        <v>0</v>
      </c>
      <c r="V9485" s="20">
        <f t="shared" si="299"/>
        <v>0</v>
      </c>
    </row>
    <row r="9486" spans="1:22" ht="29" outlineLevel="4" x14ac:dyDescent="0.35">
      <c r="A9486" s="6" t="s">
        <v>175</v>
      </c>
      <c r="B9486" s="6" t="s">
        <v>176</v>
      </c>
      <c r="C9486" s="12" t="s">
        <v>10188</v>
      </c>
      <c r="D9486" s="5" t="s">
        <v>10204</v>
      </c>
      <c r="E9486" s="6" t="s">
        <v>10204</v>
      </c>
      <c r="F9486" s="1" t="s">
        <v>13022</v>
      </c>
      <c r="G9486" s="15" t="s">
        <v>4</v>
      </c>
      <c r="H9486" s="1" t="s">
        <v>10207</v>
      </c>
      <c r="I9486" s="2" t="s">
        <v>10208</v>
      </c>
      <c r="J9486" s="6" t="s">
        <v>10205</v>
      </c>
      <c r="K9486" s="6" t="s">
        <v>4</v>
      </c>
      <c r="L9486" s="6" t="s">
        <v>4</v>
      </c>
      <c r="M9486" s="6" t="s">
        <v>5</v>
      </c>
      <c r="N9486" s="6" t="s">
        <v>10211</v>
      </c>
      <c r="O9486" s="16">
        <v>44972</v>
      </c>
      <c r="P9486" s="6" t="s">
        <v>7</v>
      </c>
      <c r="Q9486" s="18">
        <v>26848.66</v>
      </c>
      <c r="R9486" s="18">
        <v>26848.66</v>
      </c>
      <c r="S9486" s="18">
        <v>0</v>
      </c>
      <c r="T9486" s="18">
        <v>0</v>
      </c>
      <c r="U9486" s="10">
        <f t="shared" si="298"/>
        <v>0</v>
      </c>
      <c r="V9486" s="20">
        <f t="shared" si="299"/>
        <v>0</v>
      </c>
    </row>
    <row r="9487" spans="1:22" ht="29" outlineLevel="4" x14ac:dyDescent="0.35">
      <c r="A9487" s="6" t="s">
        <v>175</v>
      </c>
      <c r="B9487" s="6" t="s">
        <v>176</v>
      </c>
      <c r="C9487" s="12" t="s">
        <v>10188</v>
      </c>
      <c r="D9487" s="5" t="s">
        <v>10204</v>
      </c>
      <c r="E9487" s="6" t="s">
        <v>10204</v>
      </c>
      <c r="F9487" s="1" t="s">
        <v>13022</v>
      </c>
      <c r="G9487" s="15" t="s">
        <v>4</v>
      </c>
      <c r="H9487" s="1" t="s">
        <v>10207</v>
      </c>
      <c r="I9487" s="2" t="s">
        <v>10208</v>
      </c>
      <c r="J9487" s="6" t="s">
        <v>10205</v>
      </c>
      <c r="K9487" s="6" t="s">
        <v>4</v>
      </c>
      <c r="L9487" s="6" t="s">
        <v>4</v>
      </c>
      <c r="M9487" s="6" t="s">
        <v>5</v>
      </c>
      <c r="N9487" s="6" t="s">
        <v>10212</v>
      </c>
      <c r="O9487" s="16">
        <v>45054</v>
      </c>
      <c r="P9487" s="6" t="s">
        <v>7</v>
      </c>
      <c r="Q9487" s="18">
        <v>18705.82</v>
      </c>
      <c r="R9487" s="18">
        <v>18705.82</v>
      </c>
      <c r="S9487" s="18">
        <v>0</v>
      </c>
      <c r="T9487" s="18">
        <v>0</v>
      </c>
      <c r="U9487" s="10">
        <f t="shared" si="298"/>
        <v>0</v>
      </c>
      <c r="V9487" s="20">
        <f t="shared" si="299"/>
        <v>0</v>
      </c>
    </row>
    <row r="9488" spans="1:22" outlineLevel="3" x14ac:dyDescent="0.35">
      <c r="H9488" s="14" t="s">
        <v>12831</v>
      </c>
      <c r="O9488" s="16"/>
      <c r="Q9488" s="18">
        <f>SUBTOTAL(9,Q9483:Q9487)</f>
        <v>96573.6</v>
      </c>
      <c r="R9488" s="18">
        <f>SUBTOTAL(9,R9483:R9487)</f>
        <v>96573.6</v>
      </c>
      <c r="S9488" s="18">
        <f>SUBTOTAL(9,S9483:S9487)</f>
        <v>0</v>
      </c>
      <c r="T9488" s="18">
        <f>SUBTOTAL(9,T9483:T9487)</f>
        <v>0</v>
      </c>
      <c r="U9488" s="10">
        <f t="shared" si="298"/>
        <v>0</v>
      </c>
      <c r="V9488" s="20">
        <f t="shared" si="299"/>
        <v>0</v>
      </c>
    </row>
    <row r="9489" spans="1:22" ht="29" outlineLevel="4" x14ac:dyDescent="0.35">
      <c r="A9489" s="6" t="s">
        <v>110</v>
      </c>
      <c r="B9489" s="6" t="s">
        <v>111</v>
      </c>
      <c r="C9489" s="12" t="s">
        <v>10188</v>
      </c>
      <c r="D9489" s="5" t="s">
        <v>10189</v>
      </c>
      <c r="E9489" s="6" t="s">
        <v>10189</v>
      </c>
      <c r="F9489" s="1" t="s">
        <v>4</v>
      </c>
      <c r="G9489" s="15" t="s">
        <v>82</v>
      </c>
      <c r="H9489" s="1" t="s">
        <v>10214</v>
      </c>
      <c r="I9489" s="2" t="s">
        <v>10215</v>
      </c>
      <c r="J9489" s="6" t="s">
        <v>4</v>
      </c>
      <c r="K9489" s="6" t="s">
        <v>4</v>
      </c>
      <c r="L9489" s="6" t="s">
        <v>4</v>
      </c>
      <c r="M9489" s="6" t="s">
        <v>5</v>
      </c>
      <c r="N9489" s="6" t="s">
        <v>10213</v>
      </c>
      <c r="O9489" s="16">
        <v>44886</v>
      </c>
      <c r="P9489" s="6" t="s">
        <v>7</v>
      </c>
      <c r="Q9489" s="18">
        <v>5682.97</v>
      </c>
      <c r="R9489" s="18">
        <v>0</v>
      </c>
      <c r="S9489" s="18">
        <v>5682.97</v>
      </c>
      <c r="T9489" s="18">
        <v>0</v>
      </c>
      <c r="U9489" s="10">
        <f t="shared" si="298"/>
        <v>0</v>
      </c>
      <c r="V9489" s="20">
        <f t="shared" si="299"/>
        <v>0</v>
      </c>
    </row>
    <row r="9490" spans="1:22" ht="29" outlineLevel="4" x14ac:dyDescent="0.35">
      <c r="A9490" s="6" t="s">
        <v>110</v>
      </c>
      <c r="B9490" s="6" t="s">
        <v>111</v>
      </c>
      <c r="C9490" s="12" t="s">
        <v>10188</v>
      </c>
      <c r="D9490" s="5" t="s">
        <v>10189</v>
      </c>
      <c r="E9490" s="6" t="s">
        <v>10189</v>
      </c>
      <c r="F9490" s="1" t="s">
        <v>76</v>
      </c>
      <c r="G9490" s="15" t="s">
        <v>4</v>
      </c>
      <c r="H9490" s="1" t="s">
        <v>10214</v>
      </c>
      <c r="I9490" s="2" t="s">
        <v>10215</v>
      </c>
      <c r="J9490" s="6" t="s">
        <v>4</v>
      </c>
      <c r="K9490" s="6" t="s">
        <v>4</v>
      </c>
      <c r="L9490" s="6" t="s">
        <v>4</v>
      </c>
      <c r="M9490" s="6" t="s">
        <v>5</v>
      </c>
      <c r="N9490" s="6" t="s">
        <v>10213</v>
      </c>
      <c r="O9490" s="16">
        <v>44886</v>
      </c>
      <c r="P9490" s="6" t="s">
        <v>7</v>
      </c>
      <c r="Q9490" s="18">
        <v>90929.03</v>
      </c>
      <c r="R9490" s="18">
        <v>90929.03</v>
      </c>
      <c r="S9490" s="18">
        <v>0</v>
      </c>
      <c r="T9490" s="18">
        <v>0</v>
      </c>
      <c r="U9490" s="10">
        <f t="shared" si="298"/>
        <v>0</v>
      </c>
      <c r="V9490" s="20">
        <f t="shared" si="299"/>
        <v>0</v>
      </c>
    </row>
    <row r="9491" spans="1:22" outlineLevel="3" x14ac:dyDescent="0.35">
      <c r="H9491" s="14" t="s">
        <v>12832</v>
      </c>
      <c r="O9491" s="16"/>
      <c r="Q9491" s="18">
        <f>SUBTOTAL(9,Q9489:Q9490)</f>
        <v>96612</v>
      </c>
      <c r="R9491" s="18">
        <f>SUBTOTAL(9,R9489:R9490)</f>
        <v>90929.03</v>
      </c>
      <c r="S9491" s="18">
        <f>SUBTOTAL(9,S9489:S9490)</f>
        <v>5682.97</v>
      </c>
      <c r="T9491" s="18">
        <f>SUBTOTAL(9,T9489:T9490)</f>
        <v>0</v>
      </c>
      <c r="U9491" s="10">
        <f t="shared" si="298"/>
        <v>9.0949470177292824E-13</v>
      </c>
      <c r="V9491" s="20">
        <f t="shared" si="299"/>
        <v>9.0949470177292824E-13</v>
      </c>
    </row>
    <row r="9492" spans="1:22" ht="29" outlineLevel="4" x14ac:dyDescent="0.35">
      <c r="A9492" s="6" t="s">
        <v>566</v>
      </c>
      <c r="B9492" s="6" t="s">
        <v>567</v>
      </c>
      <c r="C9492" s="12" t="s">
        <v>10188</v>
      </c>
      <c r="D9492" s="5" t="s">
        <v>10216</v>
      </c>
      <c r="E9492" s="6" t="s">
        <v>10216</v>
      </c>
      <c r="F9492" s="1" t="s">
        <v>573</v>
      </c>
      <c r="G9492" s="15" t="s">
        <v>4</v>
      </c>
      <c r="H9492" s="1" t="s">
        <v>10218</v>
      </c>
      <c r="I9492" s="2" t="s">
        <v>10219</v>
      </c>
      <c r="J9492" s="6" t="s">
        <v>4</v>
      </c>
      <c r="K9492" s="6" t="s">
        <v>4</v>
      </c>
      <c r="L9492" s="6" t="s">
        <v>4</v>
      </c>
      <c r="M9492" s="6" t="s">
        <v>5</v>
      </c>
      <c r="N9492" s="6" t="s">
        <v>10217</v>
      </c>
      <c r="O9492" s="16">
        <v>44782</v>
      </c>
      <c r="P9492" s="6" t="s">
        <v>7</v>
      </c>
      <c r="Q9492" s="18">
        <v>50525.05</v>
      </c>
      <c r="R9492" s="18">
        <v>50525.05</v>
      </c>
      <c r="S9492" s="18">
        <v>0</v>
      </c>
      <c r="T9492" s="18">
        <v>0</v>
      </c>
      <c r="U9492" s="10">
        <f t="shared" si="298"/>
        <v>0</v>
      </c>
      <c r="V9492" s="20">
        <f t="shared" si="299"/>
        <v>0</v>
      </c>
    </row>
    <row r="9493" spans="1:22" ht="29" outlineLevel="4" x14ac:dyDescent="0.35">
      <c r="A9493" s="6" t="s">
        <v>566</v>
      </c>
      <c r="B9493" s="6" t="s">
        <v>567</v>
      </c>
      <c r="C9493" s="12" t="s">
        <v>10188</v>
      </c>
      <c r="D9493" s="5" t="s">
        <v>10216</v>
      </c>
      <c r="E9493" s="6" t="s">
        <v>10216</v>
      </c>
      <c r="F9493" s="1" t="s">
        <v>573</v>
      </c>
      <c r="G9493" s="15" t="s">
        <v>4</v>
      </c>
      <c r="H9493" s="1" t="s">
        <v>10218</v>
      </c>
      <c r="I9493" s="2" t="s">
        <v>10219</v>
      </c>
      <c r="J9493" s="6" t="s">
        <v>4</v>
      </c>
      <c r="K9493" s="6" t="s">
        <v>4</v>
      </c>
      <c r="L9493" s="6" t="s">
        <v>4</v>
      </c>
      <c r="M9493" s="6" t="s">
        <v>5</v>
      </c>
      <c r="N9493" s="6" t="s">
        <v>10220</v>
      </c>
      <c r="O9493" s="16">
        <v>44827</v>
      </c>
      <c r="P9493" s="6" t="s">
        <v>7</v>
      </c>
      <c r="Q9493" s="18">
        <v>10363.950000000001</v>
      </c>
      <c r="R9493" s="18">
        <v>10363.950000000001</v>
      </c>
      <c r="S9493" s="18">
        <v>0</v>
      </c>
      <c r="T9493" s="18">
        <v>0</v>
      </c>
      <c r="U9493" s="10">
        <f t="shared" si="298"/>
        <v>0</v>
      </c>
      <c r="V9493" s="20">
        <f t="shared" si="299"/>
        <v>0</v>
      </c>
    </row>
    <row r="9494" spans="1:22" ht="29" outlineLevel="4" x14ac:dyDescent="0.35">
      <c r="A9494" s="6" t="s">
        <v>566</v>
      </c>
      <c r="B9494" s="6" t="s">
        <v>567</v>
      </c>
      <c r="C9494" s="12" t="s">
        <v>10188</v>
      </c>
      <c r="D9494" s="5" t="s">
        <v>10216</v>
      </c>
      <c r="E9494" s="6" t="s">
        <v>10216</v>
      </c>
      <c r="F9494" s="1" t="s">
        <v>573</v>
      </c>
      <c r="G9494" s="15" t="s">
        <v>4</v>
      </c>
      <c r="H9494" s="1" t="s">
        <v>10218</v>
      </c>
      <c r="I9494" s="2" t="s">
        <v>10219</v>
      </c>
      <c r="J9494" s="6" t="s">
        <v>4</v>
      </c>
      <c r="K9494" s="6" t="s">
        <v>4</v>
      </c>
      <c r="L9494" s="6" t="s">
        <v>4</v>
      </c>
      <c r="M9494" s="6" t="s">
        <v>5</v>
      </c>
      <c r="N9494" s="6" t="s">
        <v>10221</v>
      </c>
      <c r="O9494" s="16">
        <v>44838</v>
      </c>
      <c r="P9494" s="6" t="s">
        <v>7</v>
      </c>
      <c r="Q9494" s="18">
        <v>7862.65</v>
      </c>
      <c r="R9494" s="18">
        <v>7862.65</v>
      </c>
      <c r="S9494" s="18">
        <v>0</v>
      </c>
      <c r="T9494" s="18">
        <v>0</v>
      </c>
      <c r="U9494" s="10">
        <f t="shared" si="298"/>
        <v>0</v>
      </c>
      <c r="V9494" s="20">
        <f t="shared" si="299"/>
        <v>0</v>
      </c>
    </row>
    <row r="9495" spans="1:22" ht="29" outlineLevel="4" x14ac:dyDescent="0.35">
      <c r="A9495" s="6" t="s">
        <v>566</v>
      </c>
      <c r="B9495" s="6" t="s">
        <v>567</v>
      </c>
      <c r="C9495" s="12" t="s">
        <v>10188</v>
      </c>
      <c r="D9495" s="5" t="s">
        <v>10216</v>
      </c>
      <c r="E9495" s="6" t="s">
        <v>10216</v>
      </c>
      <c r="F9495" s="1" t="s">
        <v>573</v>
      </c>
      <c r="G9495" s="15" t="s">
        <v>4</v>
      </c>
      <c r="H9495" s="1" t="s">
        <v>10218</v>
      </c>
      <c r="I9495" s="2" t="s">
        <v>10219</v>
      </c>
      <c r="J9495" s="6" t="s">
        <v>4</v>
      </c>
      <c r="K9495" s="6" t="s">
        <v>4</v>
      </c>
      <c r="L9495" s="6" t="s">
        <v>4</v>
      </c>
      <c r="M9495" s="6" t="s">
        <v>5</v>
      </c>
      <c r="N9495" s="6" t="s">
        <v>10222</v>
      </c>
      <c r="O9495" s="16">
        <v>44860</v>
      </c>
      <c r="P9495" s="6" t="s">
        <v>7</v>
      </c>
      <c r="Q9495" s="18">
        <v>8160.62</v>
      </c>
      <c r="R9495" s="18">
        <v>8160.62</v>
      </c>
      <c r="S9495" s="18">
        <v>0</v>
      </c>
      <c r="T9495" s="18">
        <v>0</v>
      </c>
      <c r="U9495" s="10">
        <f t="shared" si="298"/>
        <v>0</v>
      </c>
      <c r="V9495" s="20">
        <f t="shared" si="299"/>
        <v>0</v>
      </c>
    </row>
    <row r="9496" spans="1:22" outlineLevel="3" x14ac:dyDescent="0.35">
      <c r="H9496" s="14" t="s">
        <v>12833</v>
      </c>
      <c r="O9496" s="16"/>
      <c r="Q9496" s="18">
        <f>SUBTOTAL(9,Q9492:Q9495)</f>
        <v>76912.26999999999</v>
      </c>
      <c r="R9496" s="18">
        <f>SUBTOTAL(9,R9492:R9495)</f>
        <v>76912.26999999999</v>
      </c>
      <c r="S9496" s="18">
        <f>SUBTOTAL(9,S9492:S9495)</f>
        <v>0</v>
      </c>
      <c r="T9496" s="18">
        <f>SUBTOTAL(9,T9492:T9495)</f>
        <v>0</v>
      </c>
      <c r="U9496" s="10">
        <f t="shared" si="298"/>
        <v>0</v>
      </c>
      <c r="V9496" s="20">
        <f t="shared" si="299"/>
        <v>0</v>
      </c>
    </row>
    <row r="9497" spans="1:22" ht="29" outlineLevel="4" x14ac:dyDescent="0.35">
      <c r="A9497" s="6" t="s">
        <v>110</v>
      </c>
      <c r="B9497" s="6" t="s">
        <v>111</v>
      </c>
      <c r="C9497" s="12" t="s">
        <v>10188</v>
      </c>
      <c r="D9497" s="5" t="s">
        <v>10189</v>
      </c>
      <c r="E9497" s="6" t="s">
        <v>10189</v>
      </c>
      <c r="F9497" s="1" t="s">
        <v>4</v>
      </c>
      <c r="G9497" s="15" t="s">
        <v>82</v>
      </c>
      <c r="H9497" s="1" t="s">
        <v>10224</v>
      </c>
      <c r="I9497" s="2" t="s">
        <v>10225</v>
      </c>
      <c r="J9497" s="6" t="s">
        <v>4</v>
      </c>
      <c r="K9497" s="6" t="s">
        <v>4</v>
      </c>
      <c r="L9497" s="6" t="s">
        <v>4</v>
      </c>
      <c r="M9497" s="6" t="s">
        <v>5</v>
      </c>
      <c r="N9497" s="6" t="s">
        <v>10223</v>
      </c>
      <c r="O9497" s="16">
        <v>44937</v>
      </c>
      <c r="P9497" s="6" t="s">
        <v>7</v>
      </c>
      <c r="Q9497" s="18">
        <v>42446</v>
      </c>
      <c r="R9497" s="18">
        <v>0</v>
      </c>
      <c r="S9497" s="18">
        <v>42446</v>
      </c>
      <c r="T9497" s="18">
        <v>0</v>
      </c>
      <c r="U9497" s="10">
        <f t="shared" si="298"/>
        <v>0</v>
      </c>
      <c r="V9497" s="20">
        <f t="shared" si="299"/>
        <v>0</v>
      </c>
    </row>
    <row r="9498" spans="1:22" ht="29" outlineLevel="4" x14ac:dyDescent="0.35">
      <c r="A9498" s="6" t="s">
        <v>110</v>
      </c>
      <c r="B9498" s="6" t="s">
        <v>111</v>
      </c>
      <c r="C9498" s="12" t="s">
        <v>10188</v>
      </c>
      <c r="D9498" s="5" t="s">
        <v>10189</v>
      </c>
      <c r="E9498" s="6" t="s">
        <v>10189</v>
      </c>
      <c r="F9498" s="1" t="s">
        <v>4</v>
      </c>
      <c r="G9498" s="15" t="s">
        <v>82</v>
      </c>
      <c r="H9498" s="1" t="s">
        <v>10224</v>
      </c>
      <c r="I9498" s="2" t="s">
        <v>10225</v>
      </c>
      <c r="J9498" s="6" t="s">
        <v>4</v>
      </c>
      <c r="K9498" s="6" t="s">
        <v>4</v>
      </c>
      <c r="L9498" s="6" t="s">
        <v>4</v>
      </c>
      <c r="M9498" s="6" t="s">
        <v>5</v>
      </c>
      <c r="N9498" s="6" t="s">
        <v>10226</v>
      </c>
      <c r="O9498" s="16">
        <v>45008</v>
      </c>
      <c r="P9498" s="6" t="s">
        <v>7</v>
      </c>
      <c r="Q9498" s="18">
        <v>59848</v>
      </c>
      <c r="R9498" s="18">
        <v>0</v>
      </c>
      <c r="S9498" s="18">
        <v>59848</v>
      </c>
      <c r="T9498" s="18">
        <v>0</v>
      </c>
      <c r="U9498" s="10">
        <f t="shared" si="298"/>
        <v>0</v>
      </c>
      <c r="V9498" s="20">
        <f t="shared" si="299"/>
        <v>0</v>
      </c>
    </row>
    <row r="9499" spans="1:22" outlineLevel="3" x14ac:dyDescent="0.35">
      <c r="H9499" s="14" t="s">
        <v>12834</v>
      </c>
      <c r="O9499" s="16"/>
      <c r="Q9499" s="18">
        <f>SUBTOTAL(9,Q9497:Q9498)</f>
        <v>102294</v>
      </c>
      <c r="R9499" s="18">
        <f>SUBTOTAL(9,R9497:R9498)</f>
        <v>0</v>
      </c>
      <c r="S9499" s="18">
        <f>SUBTOTAL(9,S9497:S9498)</f>
        <v>102294</v>
      </c>
      <c r="T9499" s="18">
        <f>SUBTOTAL(9,T9497:T9498)</f>
        <v>0</v>
      </c>
      <c r="U9499" s="10">
        <f t="shared" si="298"/>
        <v>0</v>
      </c>
      <c r="V9499" s="20">
        <f t="shared" si="299"/>
        <v>0</v>
      </c>
    </row>
    <row r="9500" spans="1:22" outlineLevel="4" x14ac:dyDescent="0.35">
      <c r="A9500" s="6" t="s">
        <v>566</v>
      </c>
      <c r="B9500" s="6" t="s">
        <v>567</v>
      </c>
      <c r="C9500" s="12" t="s">
        <v>10188</v>
      </c>
      <c r="D9500" s="5" t="s">
        <v>10216</v>
      </c>
      <c r="E9500" s="6" t="s">
        <v>10216</v>
      </c>
      <c r="F9500" s="1" t="s">
        <v>573</v>
      </c>
      <c r="G9500" s="15" t="s">
        <v>4</v>
      </c>
      <c r="H9500" s="1" t="s">
        <v>10228</v>
      </c>
      <c r="I9500" s="2" t="s">
        <v>10229</v>
      </c>
      <c r="J9500" s="6" t="s">
        <v>4</v>
      </c>
      <c r="K9500" s="6" t="s">
        <v>4</v>
      </c>
      <c r="L9500" s="6" t="s">
        <v>4</v>
      </c>
      <c r="M9500" s="6" t="s">
        <v>5</v>
      </c>
      <c r="N9500" s="6" t="s">
        <v>10227</v>
      </c>
      <c r="O9500" s="16">
        <v>44908</v>
      </c>
      <c r="P9500" s="6" t="s">
        <v>7</v>
      </c>
      <c r="Q9500" s="18">
        <v>12520.31</v>
      </c>
      <c r="R9500" s="18">
        <v>12520.31</v>
      </c>
      <c r="S9500" s="18">
        <v>0</v>
      </c>
      <c r="T9500" s="18">
        <v>0</v>
      </c>
      <c r="U9500" s="10">
        <f t="shared" si="298"/>
        <v>0</v>
      </c>
      <c r="V9500" s="20">
        <f t="shared" si="299"/>
        <v>0</v>
      </c>
    </row>
    <row r="9501" spans="1:22" outlineLevel="4" x14ac:dyDescent="0.35">
      <c r="A9501" s="6" t="s">
        <v>566</v>
      </c>
      <c r="B9501" s="6" t="s">
        <v>567</v>
      </c>
      <c r="C9501" s="12" t="s">
        <v>10188</v>
      </c>
      <c r="D9501" s="5" t="s">
        <v>10216</v>
      </c>
      <c r="E9501" s="6" t="s">
        <v>10216</v>
      </c>
      <c r="F9501" s="1" t="s">
        <v>573</v>
      </c>
      <c r="G9501" s="15" t="s">
        <v>4</v>
      </c>
      <c r="H9501" s="1" t="s">
        <v>10228</v>
      </c>
      <c r="I9501" s="2" t="s">
        <v>10229</v>
      </c>
      <c r="J9501" s="6" t="s">
        <v>4</v>
      </c>
      <c r="K9501" s="6" t="s">
        <v>4</v>
      </c>
      <c r="L9501" s="6" t="s">
        <v>4</v>
      </c>
      <c r="M9501" s="6" t="s">
        <v>5</v>
      </c>
      <c r="N9501" s="6" t="s">
        <v>10230</v>
      </c>
      <c r="O9501" s="16">
        <v>44923</v>
      </c>
      <c r="P9501" s="6" t="s">
        <v>7</v>
      </c>
      <c r="Q9501" s="18">
        <v>10180.56</v>
      </c>
      <c r="R9501" s="18">
        <v>10180.56</v>
      </c>
      <c r="S9501" s="18">
        <v>0</v>
      </c>
      <c r="T9501" s="18">
        <v>0</v>
      </c>
      <c r="U9501" s="10">
        <f t="shared" si="298"/>
        <v>0</v>
      </c>
      <c r="V9501" s="20">
        <f t="shared" si="299"/>
        <v>0</v>
      </c>
    </row>
    <row r="9502" spans="1:22" outlineLevel="4" x14ac:dyDescent="0.35">
      <c r="A9502" s="6" t="s">
        <v>566</v>
      </c>
      <c r="B9502" s="6" t="s">
        <v>567</v>
      </c>
      <c r="C9502" s="12" t="s">
        <v>10188</v>
      </c>
      <c r="D9502" s="5" t="s">
        <v>10216</v>
      </c>
      <c r="E9502" s="6" t="s">
        <v>10216</v>
      </c>
      <c r="F9502" s="1" t="s">
        <v>573</v>
      </c>
      <c r="G9502" s="15" t="s">
        <v>4</v>
      </c>
      <c r="H9502" s="1" t="s">
        <v>10228</v>
      </c>
      <c r="I9502" s="2" t="s">
        <v>10229</v>
      </c>
      <c r="J9502" s="6" t="s">
        <v>4</v>
      </c>
      <c r="K9502" s="6" t="s">
        <v>4</v>
      </c>
      <c r="L9502" s="6" t="s">
        <v>4</v>
      </c>
      <c r="M9502" s="6" t="s">
        <v>5</v>
      </c>
      <c r="N9502" s="6" t="s">
        <v>10231</v>
      </c>
      <c r="O9502" s="16">
        <v>44981</v>
      </c>
      <c r="P9502" s="6" t="s">
        <v>7</v>
      </c>
      <c r="Q9502" s="18">
        <v>10508.83</v>
      </c>
      <c r="R9502" s="18">
        <v>10508.83</v>
      </c>
      <c r="S9502" s="18">
        <v>0</v>
      </c>
      <c r="T9502" s="18">
        <v>0</v>
      </c>
      <c r="U9502" s="10">
        <f t="shared" si="298"/>
        <v>0</v>
      </c>
      <c r="V9502" s="20">
        <f t="shared" si="299"/>
        <v>0</v>
      </c>
    </row>
    <row r="9503" spans="1:22" outlineLevel="4" x14ac:dyDescent="0.35">
      <c r="A9503" s="6" t="s">
        <v>566</v>
      </c>
      <c r="B9503" s="6" t="s">
        <v>567</v>
      </c>
      <c r="C9503" s="12" t="s">
        <v>10188</v>
      </c>
      <c r="D9503" s="5" t="s">
        <v>10216</v>
      </c>
      <c r="E9503" s="6" t="s">
        <v>10216</v>
      </c>
      <c r="F9503" s="1" t="s">
        <v>573</v>
      </c>
      <c r="G9503" s="15" t="s">
        <v>4</v>
      </c>
      <c r="H9503" s="1" t="s">
        <v>10228</v>
      </c>
      <c r="I9503" s="2" t="s">
        <v>10229</v>
      </c>
      <c r="J9503" s="6" t="s">
        <v>4</v>
      </c>
      <c r="K9503" s="6" t="s">
        <v>4</v>
      </c>
      <c r="L9503" s="6" t="s">
        <v>4</v>
      </c>
      <c r="M9503" s="6" t="s">
        <v>5</v>
      </c>
      <c r="N9503" s="6" t="s">
        <v>10232</v>
      </c>
      <c r="O9503" s="16">
        <v>44988</v>
      </c>
      <c r="P9503" s="6" t="s">
        <v>7</v>
      </c>
      <c r="Q9503" s="18">
        <v>12396.48</v>
      </c>
      <c r="R9503" s="18">
        <v>12396.48</v>
      </c>
      <c r="S9503" s="18">
        <v>0</v>
      </c>
      <c r="T9503" s="18">
        <v>0</v>
      </c>
      <c r="U9503" s="10">
        <f t="shared" si="298"/>
        <v>0</v>
      </c>
      <c r="V9503" s="20">
        <f t="shared" si="299"/>
        <v>0</v>
      </c>
    </row>
    <row r="9504" spans="1:22" outlineLevel="4" x14ac:dyDescent="0.35">
      <c r="A9504" s="6" t="s">
        <v>566</v>
      </c>
      <c r="B9504" s="6" t="s">
        <v>567</v>
      </c>
      <c r="C9504" s="12" t="s">
        <v>10188</v>
      </c>
      <c r="D9504" s="5" t="s">
        <v>10216</v>
      </c>
      <c r="E9504" s="6" t="s">
        <v>10216</v>
      </c>
      <c r="F9504" s="1" t="s">
        <v>573</v>
      </c>
      <c r="G9504" s="15" t="s">
        <v>4</v>
      </c>
      <c r="H9504" s="1" t="s">
        <v>10228</v>
      </c>
      <c r="I9504" s="2" t="s">
        <v>10229</v>
      </c>
      <c r="J9504" s="6" t="s">
        <v>4</v>
      </c>
      <c r="K9504" s="6" t="s">
        <v>4</v>
      </c>
      <c r="L9504" s="6" t="s">
        <v>4</v>
      </c>
      <c r="M9504" s="6" t="s">
        <v>5</v>
      </c>
      <c r="N9504" s="6" t="s">
        <v>10233</v>
      </c>
      <c r="O9504" s="16">
        <v>45022</v>
      </c>
      <c r="P9504" s="6" t="s">
        <v>7</v>
      </c>
      <c r="Q9504" s="18">
        <v>9170.34</v>
      </c>
      <c r="R9504" s="18">
        <v>9170.34</v>
      </c>
      <c r="S9504" s="18">
        <v>0</v>
      </c>
      <c r="T9504" s="18">
        <v>0</v>
      </c>
      <c r="U9504" s="10">
        <f t="shared" si="298"/>
        <v>0</v>
      </c>
      <c r="V9504" s="20">
        <f t="shared" si="299"/>
        <v>0</v>
      </c>
    </row>
    <row r="9505" spans="1:22" outlineLevel="4" x14ac:dyDescent="0.35">
      <c r="A9505" s="6" t="s">
        <v>566</v>
      </c>
      <c r="B9505" s="6" t="s">
        <v>567</v>
      </c>
      <c r="C9505" s="12" t="s">
        <v>10188</v>
      </c>
      <c r="D9505" s="5" t="s">
        <v>10216</v>
      </c>
      <c r="E9505" s="6" t="s">
        <v>10216</v>
      </c>
      <c r="F9505" s="1" t="s">
        <v>573</v>
      </c>
      <c r="G9505" s="15" t="s">
        <v>4</v>
      </c>
      <c r="H9505" s="1" t="s">
        <v>10228</v>
      </c>
      <c r="I9505" s="2" t="s">
        <v>10229</v>
      </c>
      <c r="J9505" s="6" t="s">
        <v>4</v>
      </c>
      <c r="K9505" s="6" t="s">
        <v>4</v>
      </c>
      <c r="L9505" s="6" t="s">
        <v>4</v>
      </c>
      <c r="M9505" s="6" t="s">
        <v>5</v>
      </c>
      <c r="N9505" s="6" t="s">
        <v>10234</v>
      </c>
      <c r="O9505" s="16">
        <v>45037</v>
      </c>
      <c r="P9505" s="6" t="s">
        <v>7</v>
      </c>
      <c r="Q9505" s="18">
        <v>10065.82</v>
      </c>
      <c r="R9505" s="18">
        <v>10065.82</v>
      </c>
      <c r="S9505" s="18">
        <v>0</v>
      </c>
      <c r="T9505" s="18">
        <v>0</v>
      </c>
      <c r="U9505" s="10">
        <f t="shared" si="298"/>
        <v>0</v>
      </c>
      <c r="V9505" s="20">
        <f t="shared" si="299"/>
        <v>0</v>
      </c>
    </row>
    <row r="9506" spans="1:22" outlineLevel="4" x14ac:dyDescent="0.35">
      <c r="A9506" s="6" t="s">
        <v>566</v>
      </c>
      <c r="B9506" s="6" t="s">
        <v>567</v>
      </c>
      <c r="C9506" s="12" t="s">
        <v>10188</v>
      </c>
      <c r="D9506" s="5" t="s">
        <v>10216</v>
      </c>
      <c r="E9506" s="6" t="s">
        <v>10216</v>
      </c>
      <c r="F9506" s="1" t="s">
        <v>573</v>
      </c>
      <c r="G9506" s="15" t="s">
        <v>4</v>
      </c>
      <c r="H9506" s="1" t="s">
        <v>10228</v>
      </c>
      <c r="I9506" s="2" t="s">
        <v>10229</v>
      </c>
      <c r="J9506" s="6" t="s">
        <v>4</v>
      </c>
      <c r="K9506" s="6" t="s">
        <v>4</v>
      </c>
      <c r="L9506" s="6" t="s">
        <v>4</v>
      </c>
      <c r="M9506" s="6" t="s">
        <v>5</v>
      </c>
      <c r="N9506" s="6" t="s">
        <v>10235</v>
      </c>
      <c r="O9506" s="16">
        <v>45064</v>
      </c>
      <c r="P9506" s="6" t="s">
        <v>7</v>
      </c>
      <c r="Q9506" s="18">
        <v>9231.6299999999992</v>
      </c>
      <c r="R9506" s="18">
        <v>9231.6299999999992</v>
      </c>
      <c r="S9506" s="18">
        <v>0</v>
      </c>
      <c r="T9506" s="18">
        <v>0</v>
      </c>
      <c r="U9506" s="10">
        <f t="shared" si="298"/>
        <v>0</v>
      </c>
      <c r="V9506" s="20">
        <f t="shared" si="299"/>
        <v>0</v>
      </c>
    </row>
    <row r="9507" spans="1:22" outlineLevel="4" x14ac:dyDescent="0.35">
      <c r="A9507" s="6" t="s">
        <v>566</v>
      </c>
      <c r="B9507" s="6" t="s">
        <v>567</v>
      </c>
      <c r="C9507" s="12" t="s">
        <v>10188</v>
      </c>
      <c r="D9507" s="5" t="s">
        <v>10216</v>
      </c>
      <c r="E9507" s="6" t="s">
        <v>10216</v>
      </c>
      <c r="F9507" s="1" t="s">
        <v>573</v>
      </c>
      <c r="G9507" s="15" t="s">
        <v>4</v>
      </c>
      <c r="H9507" s="1" t="s">
        <v>10228</v>
      </c>
      <c r="I9507" s="2" t="s">
        <v>10229</v>
      </c>
      <c r="J9507" s="6" t="s">
        <v>4</v>
      </c>
      <c r="K9507" s="6" t="s">
        <v>4</v>
      </c>
      <c r="L9507" s="6" t="s">
        <v>4</v>
      </c>
      <c r="M9507" s="6" t="s">
        <v>5</v>
      </c>
      <c r="N9507" s="6" t="s">
        <v>10236</v>
      </c>
      <c r="O9507" s="16">
        <v>45104</v>
      </c>
      <c r="P9507" s="6" t="s">
        <v>7</v>
      </c>
      <c r="Q9507" s="18">
        <v>11018.15</v>
      </c>
      <c r="R9507" s="18">
        <v>11018.15</v>
      </c>
      <c r="S9507" s="18">
        <v>0</v>
      </c>
      <c r="T9507" s="18">
        <v>0</v>
      </c>
      <c r="U9507" s="10">
        <f t="shared" si="298"/>
        <v>0</v>
      </c>
      <c r="V9507" s="20">
        <f t="shared" si="299"/>
        <v>0</v>
      </c>
    </row>
    <row r="9508" spans="1:22" outlineLevel="3" x14ac:dyDescent="0.35">
      <c r="H9508" s="14" t="s">
        <v>12835</v>
      </c>
      <c r="O9508" s="16"/>
      <c r="Q9508" s="18">
        <f>SUBTOTAL(9,Q9500:Q9507)</f>
        <v>85092.119999999981</v>
      </c>
      <c r="R9508" s="18">
        <f>SUBTOTAL(9,R9500:R9507)</f>
        <v>85092.119999999981</v>
      </c>
      <c r="S9508" s="18">
        <f>SUBTOTAL(9,S9500:S9507)</f>
        <v>0</v>
      </c>
      <c r="T9508" s="18">
        <f>SUBTOTAL(9,T9500:T9507)</f>
        <v>0</v>
      </c>
      <c r="U9508" s="10">
        <f t="shared" si="298"/>
        <v>0</v>
      </c>
      <c r="V9508" s="20">
        <f t="shared" si="299"/>
        <v>0</v>
      </c>
    </row>
    <row r="9509" spans="1:22" outlineLevel="4" x14ac:dyDescent="0.35">
      <c r="A9509" s="6" t="s">
        <v>110</v>
      </c>
      <c r="B9509" s="6" t="s">
        <v>111</v>
      </c>
      <c r="C9509" s="12" t="s">
        <v>10188</v>
      </c>
      <c r="D9509" s="5" t="s">
        <v>10189</v>
      </c>
      <c r="E9509" s="6" t="s">
        <v>10189</v>
      </c>
      <c r="F9509" s="1" t="s">
        <v>4</v>
      </c>
      <c r="G9509" s="15" t="s">
        <v>114</v>
      </c>
      <c r="H9509" s="1" t="s">
        <v>116</v>
      </c>
      <c r="I9509" s="2" t="s">
        <v>12902</v>
      </c>
      <c r="J9509" s="6" t="s">
        <v>4</v>
      </c>
      <c r="K9509" s="6" t="s">
        <v>4</v>
      </c>
      <c r="L9509" s="6" t="s">
        <v>4</v>
      </c>
      <c r="M9509" s="6" t="s">
        <v>5</v>
      </c>
      <c r="N9509" s="6" t="s">
        <v>10237</v>
      </c>
      <c r="O9509" s="16">
        <v>44869</v>
      </c>
      <c r="P9509" s="6" t="s">
        <v>7</v>
      </c>
      <c r="Q9509" s="18">
        <v>283490</v>
      </c>
      <c r="R9509" s="18">
        <v>0</v>
      </c>
      <c r="S9509" s="18">
        <v>283490</v>
      </c>
      <c r="T9509" s="18">
        <v>0</v>
      </c>
      <c r="U9509" s="10">
        <f t="shared" si="298"/>
        <v>0</v>
      </c>
      <c r="V9509" s="20">
        <f t="shared" si="299"/>
        <v>0</v>
      </c>
    </row>
    <row r="9510" spans="1:22" outlineLevel="4" x14ac:dyDescent="0.35">
      <c r="A9510" s="6" t="s">
        <v>110</v>
      </c>
      <c r="B9510" s="6" t="s">
        <v>111</v>
      </c>
      <c r="C9510" s="12" t="s">
        <v>10188</v>
      </c>
      <c r="D9510" s="5" t="s">
        <v>10189</v>
      </c>
      <c r="E9510" s="6" t="s">
        <v>10189</v>
      </c>
      <c r="F9510" s="1" t="s">
        <v>4</v>
      </c>
      <c r="G9510" s="15" t="s">
        <v>114</v>
      </c>
      <c r="H9510" s="1" t="s">
        <v>116</v>
      </c>
      <c r="I9510" s="2" t="s">
        <v>12902</v>
      </c>
      <c r="J9510" s="6" t="s">
        <v>4</v>
      </c>
      <c r="K9510" s="6" t="s">
        <v>4</v>
      </c>
      <c r="L9510" s="6" t="s">
        <v>4</v>
      </c>
      <c r="M9510" s="6" t="s">
        <v>5</v>
      </c>
      <c r="N9510" s="6" t="s">
        <v>10238</v>
      </c>
      <c r="O9510" s="16">
        <v>44945</v>
      </c>
      <c r="P9510" s="6" t="s">
        <v>7</v>
      </c>
      <c r="Q9510" s="18">
        <v>55069</v>
      </c>
      <c r="R9510" s="18">
        <v>0</v>
      </c>
      <c r="S9510" s="18">
        <v>55069</v>
      </c>
      <c r="T9510" s="18">
        <v>0</v>
      </c>
      <c r="U9510" s="10">
        <f t="shared" si="298"/>
        <v>0</v>
      </c>
      <c r="V9510" s="20">
        <f t="shared" si="299"/>
        <v>0</v>
      </c>
    </row>
    <row r="9511" spans="1:22" outlineLevel="3" x14ac:dyDescent="0.35">
      <c r="H9511" s="14" t="s">
        <v>11348</v>
      </c>
      <c r="O9511" s="16"/>
      <c r="Q9511" s="18">
        <f>SUBTOTAL(9,Q9509:Q9510)</f>
        <v>338559</v>
      </c>
      <c r="R9511" s="18">
        <f>SUBTOTAL(9,R9509:R9510)</f>
        <v>0</v>
      </c>
      <c r="S9511" s="18">
        <f>SUBTOTAL(9,S9509:S9510)</f>
        <v>338559</v>
      </c>
      <c r="T9511" s="18">
        <f>SUBTOTAL(9,T9509:T9510)</f>
        <v>0</v>
      </c>
      <c r="U9511" s="10">
        <f t="shared" si="298"/>
        <v>0</v>
      </c>
      <c r="V9511" s="20">
        <f t="shared" si="299"/>
        <v>0</v>
      </c>
    </row>
    <row r="9512" spans="1:22" outlineLevel="4" x14ac:dyDescent="0.35">
      <c r="A9512" s="6" t="s">
        <v>110</v>
      </c>
      <c r="B9512" s="6" t="s">
        <v>111</v>
      </c>
      <c r="C9512" s="12" t="s">
        <v>10188</v>
      </c>
      <c r="D9512" s="5" t="s">
        <v>10189</v>
      </c>
      <c r="E9512" s="6" t="s">
        <v>10189</v>
      </c>
      <c r="F9512" s="1" t="s">
        <v>4</v>
      </c>
      <c r="G9512" s="15" t="s">
        <v>114</v>
      </c>
      <c r="H9512" s="1" t="s">
        <v>119</v>
      </c>
      <c r="I9512" s="2" t="s">
        <v>12903</v>
      </c>
      <c r="J9512" s="6" t="s">
        <v>4</v>
      </c>
      <c r="K9512" s="6" t="s">
        <v>4</v>
      </c>
      <c r="L9512" s="6" t="s">
        <v>4</v>
      </c>
      <c r="M9512" s="6" t="s">
        <v>5</v>
      </c>
      <c r="N9512" s="6" t="s">
        <v>10237</v>
      </c>
      <c r="O9512" s="16">
        <v>44869</v>
      </c>
      <c r="P9512" s="6" t="s">
        <v>7</v>
      </c>
      <c r="Q9512" s="18">
        <v>206302</v>
      </c>
      <c r="R9512" s="18">
        <v>0</v>
      </c>
      <c r="S9512" s="18">
        <v>206302</v>
      </c>
      <c r="T9512" s="18">
        <v>0</v>
      </c>
      <c r="U9512" s="10">
        <f t="shared" si="298"/>
        <v>0</v>
      </c>
      <c r="V9512" s="20">
        <f t="shared" si="299"/>
        <v>0</v>
      </c>
    </row>
    <row r="9513" spans="1:22" outlineLevel="4" x14ac:dyDescent="0.35">
      <c r="A9513" s="6" t="s">
        <v>110</v>
      </c>
      <c r="B9513" s="6" t="s">
        <v>111</v>
      </c>
      <c r="C9513" s="12" t="s">
        <v>10188</v>
      </c>
      <c r="D9513" s="5" t="s">
        <v>10189</v>
      </c>
      <c r="E9513" s="6" t="s">
        <v>10189</v>
      </c>
      <c r="F9513" s="1" t="s">
        <v>4</v>
      </c>
      <c r="G9513" s="15" t="s">
        <v>114</v>
      </c>
      <c r="H9513" s="1" t="s">
        <v>119</v>
      </c>
      <c r="I9513" s="2" t="s">
        <v>12903</v>
      </c>
      <c r="J9513" s="6" t="s">
        <v>4</v>
      </c>
      <c r="K9513" s="6" t="s">
        <v>4</v>
      </c>
      <c r="L9513" s="6" t="s">
        <v>4</v>
      </c>
      <c r="M9513" s="6" t="s">
        <v>5</v>
      </c>
      <c r="N9513" s="6" t="s">
        <v>10238</v>
      </c>
      <c r="O9513" s="16">
        <v>44945</v>
      </c>
      <c r="P9513" s="6" t="s">
        <v>7</v>
      </c>
      <c r="Q9513" s="18">
        <v>40078</v>
      </c>
      <c r="R9513" s="18">
        <v>0</v>
      </c>
      <c r="S9513" s="18">
        <v>40078</v>
      </c>
      <c r="T9513" s="18">
        <v>0</v>
      </c>
      <c r="U9513" s="10">
        <f t="shared" si="298"/>
        <v>0</v>
      </c>
      <c r="V9513" s="20">
        <f t="shared" si="299"/>
        <v>0</v>
      </c>
    </row>
    <row r="9514" spans="1:22" outlineLevel="3" x14ac:dyDescent="0.35">
      <c r="H9514" s="14" t="s">
        <v>11349</v>
      </c>
      <c r="O9514" s="16"/>
      <c r="Q9514" s="18">
        <f>SUBTOTAL(9,Q9512:Q9513)</f>
        <v>246380</v>
      </c>
      <c r="R9514" s="18">
        <f>SUBTOTAL(9,R9512:R9513)</f>
        <v>0</v>
      </c>
      <c r="S9514" s="18">
        <f>SUBTOTAL(9,S9512:S9513)</f>
        <v>246380</v>
      </c>
      <c r="T9514" s="18">
        <f>SUBTOTAL(9,T9512:T9513)</f>
        <v>0</v>
      </c>
      <c r="U9514" s="10">
        <f t="shared" si="298"/>
        <v>0</v>
      </c>
      <c r="V9514" s="20">
        <f t="shared" si="299"/>
        <v>0</v>
      </c>
    </row>
    <row r="9515" spans="1:22" outlineLevel="4" x14ac:dyDescent="0.35">
      <c r="A9515" s="6" t="s">
        <v>110</v>
      </c>
      <c r="B9515" s="6" t="s">
        <v>111</v>
      </c>
      <c r="C9515" s="12" t="s">
        <v>10188</v>
      </c>
      <c r="D9515" s="5" t="s">
        <v>10189</v>
      </c>
      <c r="E9515" s="6" t="s">
        <v>10189</v>
      </c>
      <c r="F9515" s="1" t="s">
        <v>4</v>
      </c>
      <c r="G9515" s="15" t="s">
        <v>114</v>
      </c>
      <c r="H9515" s="1" t="s">
        <v>121</v>
      </c>
      <c r="I9515" s="2" t="s">
        <v>12901</v>
      </c>
      <c r="J9515" s="6" t="s">
        <v>4</v>
      </c>
      <c r="K9515" s="6" t="s">
        <v>4</v>
      </c>
      <c r="L9515" s="6" t="s">
        <v>4</v>
      </c>
      <c r="M9515" s="6" t="s">
        <v>5</v>
      </c>
      <c r="N9515" s="6" t="s">
        <v>10237</v>
      </c>
      <c r="O9515" s="16">
        <v>44869</v>
      </c>
      <c r="P9515" s="6" t="s">
        <v>7</v>
      </c>
      <c r="Q9515" s="18">
        <v>101474</v>
      </c>
      <c r="R9515" s="18">
        <v>0</v>
      </c>
      <c r="S9515" s="18">
        <v>101474</v>
      </c>
      <c r="T9515" s="18">
        <v>0</v>
      </c>
      <c r="U9515" s="10">
        <f t="shared" si="298"/>
        <v>0</v>
      </c>
      <c r="V9515" s="20">
        <f t="shared" si="299"/>
        <v>0</v>
      </c>
    </row>
    <row r="9516" spans="1:22" outlineLevel="4" x14ac:dyDescent="0.35">
      <c r="A9516" s="6" t="s">
        <v>110</v>
      </c>
      <c r="B9516" s="6" t="s">
        <v>111</v>
      </c>
      <c r="C9516" s="12" t="s">
        <v>10188</v>
      </c>
      <c r="D9516" s="5" t="s">
        <v>10189</v>
      </c>
      <c r="E9516" s="6" t="s">
        <v>10189</v>
      </c>
      <c r="F9516" s="1" t="s">
        <v>4</v>
      </c>
      <c r="G9516" s="15" t="s">
        <v>114</v>
      </c>
      <c r="H9516" s="1" t="s">
        <v>121</v>
      </c>
      <c r="I9516" s="2" t="s">
        <v>12901</v>
      </c>
      <c r="J9516" s="6" t="s">
        <v>4</v>
      </c>
      <c r="K9516" s="6" t="s">
        <v>4</v>
      </c>
      <c r="L9516" s="6" t="s">
        <v>4</v>
      </c>
      <c r="M9516" s="6" t="s">
        <v>5</v>
      </c>
      <c r="N9516" s="6" t="s">
        <v>10238</v>
      </c>
      <c r="O9516" s="16">
        <v>44945</v>
      </c>
      <c r="P9516" s="6" t="s">
        <v>7</v>
      </c>
      <c r="Q9516" s="18">
        <v>19708</v>
      </c>
      <c r="R9516" s="18">
        <v>0</v>
      </c>
      <c r="S9516" s="18">
        <v>19708</v>
      </c>
      <c r="T9516" s="18">
        <v>0</v>
      </c>
      <c r="U9516" s="10">
        <f t="shared" si="298"/>
        <v>0</v>
      </c>
      <c r="V9516" s="20">
        <f t="shared" si="299"/>
        <v>0</v>
      </c>
    </row>
    <row r="9517" spans="1:22" outlineLevel="3" x14ac:dyDescent="0.35">
      <c r="H9517" s="14" t="s">
        <v>11350</v>
      </c>
      <c r="O9517" s="16"/>
      <c r="Q9517" s="18">
        <f>SUBTOTAL(9,Q9515:Q9516)</f>
        <v>121182</v>
      </c>
      <c r="R9517" s="18">
        <f>SUBTOTAL(9,R9515:R9516)</f>
        <v>0</v>
      </c>
      <c r="S9517" s="18">
        <f>SUBTOTAL(9,S9515:S9516)</f>
        <v>121182</v>
      </c>
      <c r="T9517" s="18">
        <f>SUBTOTAL(9,T9515:T9516)</f>
        <v>0</v>
      </c>
      <c r="U9517" s="10">
        <f t="shared" si="298"/>
        <v>0</v>
      </c>
      <c r="V9517" s="20">
        <f t="shared" si="299"/>
        <v>0</v>
      </c>
    </row>
    <row r="9518" spans="1:22" outlineLevel="2" x14ac:dyDescent="0.35">
      <c r="C9518" s="13" t="s">
        <v>11311</v>
      </c>
      <c r="O9518" s="16"/>
      <c r="Q9518" s="18">
        <f>SUBTOTAL(9,Q9460:Q9516)</f>
        <v>3001719.04</v>
      </c>
      <c r="R9518" s="18">
        <f>SUBTOTAL(9,R9460:R9516)</f>
        <v>1812549.6900000002</v>
      </c>
      <c r="S9518" s="18">
        <f>SUBTOTAL(9,S9460:S9516)</f>
        <v>1189169.3500000001</v>
      </c>
      <c r="T9518" s="18">
        <f>SUBTOTAL(9,T9460:T9516)</f>
        <v>0</v>
      </c>
      <c r="U9518" s="10">
        <f t="shared" si="298"/>
        <v>-2.3283064365386963E-10</v>
      </c>
      <c r="V9518" s="20">
        <f t="shared" si="299"/>
        <v>-2.3283064365386963E-10</v>
      </c>
    </row>
    <row r="9519" spans="1:22" ht="29" outlineLevel="4" x14ac:dyDescent="0.35">
      <c r="A9519" s="6" t="s">
        <v>3136</v>
      </c>
      <c r="B9519" s="6" t="s">
        <v>3137</v>
      </c>
      <c r="C9519" s="12" t="s">
        <v>10239</v>
      </c>
      <c r="D9519" s="5" t="s">
        <v>10240</v>
      </c>
      <c r="E9519" s="6" t="s">
        <v>10240</v>
      </c>
      <c r="F9519" s="1" t="s">
        <v>4</v>
      </c>
      <c r="G9519" s="15" t="s">
        <v>1372</v>
      </c>
      <c r="H9519" s="1" t="s">
        <v>3803</v>
      </c>
      <c r="I9519" s="2" t="s">
        <v>3804</v>
      </c>
      <c r="J9519" s="6" t="s">
        <v>4</v>
      </c>
      <c r="K9519" s="6" t="s">
        <v>4</v>
      </c>
      <c r="L9519" s="6" t="s">
        <v>4</v>
      </c>
      <c r="M9519" s="6" t="s">
        <v>5</v>
      </c>
      <c r="N9519" s="6" t="s">
        <v>10241</v>
      </c>
      <c r="O9519" s="16">
        <v>44865</v>
      </c>
      <c r="P9519" s="6" t="s">
        <v>10242</v>
      </c>
      <c r="Q9519" s="18">
        <v>281999</v>
      </c>
      <c r="R9519" s="18">
        <v>0</v>
      </c>
      <c r="S9519" s="18">
        <v>281999</v>
      </c>
      <c r="T9519" s="18">
        <v>0</v>
      </c>
      <c r="U9519" s="10">
        <f t="shared" si="298"/>
        <v>0</v>
      </c>
      <c r="V9519" s="20">
        <f t="shared" si="299"/>
        <v>0</v>
      </c>
    </row>
    <row r="9520" spans="1:22" outlineLevel="3" x14ac:dyDescent="0.35">
      <c r="H9520" s="14" t="s">
        <v>11990</v>
      </c>
      <c r="O9520" s="16"/>
      <c r="Q9520" s="18">
        <f>SUBTOTAL(9,Q9519:Q9519)</f>
        <v>281999</v>
      </c>
      <c r="R9520" s="18">
        <f>SUBTOTAL(9,R9519:R9519)</f>
        <v>0</v>
      </c>
      <c r="S9520" s="18">
        <f>SUBTOTAL(9,S9519:S9519)</f>
        <v>281999</v>
      </c>
      <c r="T9520" s="18">
        <f>SUBTOTAL(9,T9519:T9519)</f>
        <v>0</v>
      </c>
      <c r="U9520" s="10">
        <f t="shared" si="298"/>
        <v>0</v>
      </c>
      <c r="V9520" s="20">
        <f t="shared" si="299"/>
        <v>0</v>
      </c>
    </row>
    <row r="9521" spans="1:22" outlineLevel="2" x14ac:dyDescent="0.35">
      <c r="C9521" s="13" t="s">
        <v>11312</v>
      </c>
      <c r="O9521" s="16"/>
      <c r="Q9521" s="18">
        <f>SUBTOTAL(9,Q9519:Q9519)</f>
        <v>281999</v>
      </c>
      <c r="R9521" s="18">
        <f>SUBTOTAL(9,R9519:R9519)</f>
        <v>0</v>
      </c>
      <c r="S9521" s="18">
        <f>SUBTOTAL(9,S9519:S9519)</f>
        <v>281999</v>
      </c>
      <c r="T9521" s="18">
        <f>SUBTOTAL(9,T9519:T9519)</f>
        <v>0</v>
      </c>
      <c r="U9521" s="10">
        <f t="shared" si="298"/>
        <v>0</v>
      </c>
      <c r="V9521" s="20">
        <f t="shared" si="299"/>
        <v>0</v>
      </c>
    </row>
    <row r="9522" spans="1:22" outlineLevel="4" x14ac:dyDescent="0.35">
      <c r="A9522" s="6" t="s">
        <v>110</v>
      </c>
      <c r="B9522" s="6" t="s">
        <v>111</v>
      </c>
      <c r="C9522" s="12" t="s">
        <v>10243</v>
      </c>
      <c r="D9522" s="5" t="s">
        <v>10244</v>
      </c>
      <c r="E9522" s="6" t="s">
        <v>10244</v>
      </c>
      <c r="F9522" s="1" t="s">
        <v>4</v>
      </c>
      <c r="G9522" s="15" t="s">
        <v>114</v>
      </c>
      <c r="H9522" s="1" t="s">
        <v>116</v>
      </c>
      <c r="I9522" s="2" t="s">
        <v>12902</v>
      </c>
      <c r="J9522" s="6" t="s">
        <v>4</v>
      </c>
      <c r="K9522" s="6" t="s">
        <v>4</v>
      </c>
      <c r="L9522" s="6" t="s">
        <v>4</v>
      </c>
      <c r="M9522" s="6" t="s">
        <v>5</v>
      </c>
      <c r="N9522" s="6" t="s">
        <v>10245</v>
      </c>
      <c r="O9522" s="16">
        <v>44869</v>
      </c>
      <c r="P9522" s="6" t="s">
        <v>7</v>
      </c>
      <c r="Q9522" s="18">
        <v>54208</v>
      </c>
      <c r="R9522" s="18">
        <v>0</v>
      </c>
      <c r="S9522" s="18">
        <v>54208</v>
      </c>
      <c r="T9522" s="18">
        <v>0</v>
      </c>
      <c r="U9522" s="10">
        <f t="shared" si="298"/>
        <v>0</v>
      </c>
      <c r="V9522" s="20">
        <f t="shared" si="299"/>
        <v>0</v>
      </c>
    </row>
    <row r="9523" spans="1:22" outlineLevel="4" x14ac:dyDescent="0.35">
      <c r="A9523" s="6" t="s">
        <v>110</v>
      </c>
      <c r="B9523" s="6" t="s">
        <v>111</v>
      </c>
      <c r="C9523" s="12" t="s">
        <v>10243</v>
      </c>
      <c r="D9523" s="5" t="s">
        <v>10244</v>
      </c>
      <c r="E9523" s="6" t="s">
        <v>10244</v>
      </c>
      <c r="F9523" s="1" t="s">
        <v>4</v>
      </c>
      <c r="G9523" s="15" t="s">
        <v>114</v>
      </c>
      <c r="H9523" s="1" t="s">
        <v>116</v>
      </c>
      <c r="I9523" s="2" t="s">
        <v>12902</v>
      </c>
      <c r="J9523" s="6" t="s">
        <v>4</v>
      </c>
      <c r="K9523" s="6" t="s">
        <v>4</v>
      </c>
      <c r="L9523" s="6" t="s">
        <v>4</v>
      </c>
      <c r="M9523" s="6" t="s">
        <v>5</v>
      </c>
      <c r="N9523" s="6" t="s">
        <v>10246</v>
      </c>
      <c r="O9523" s="16">
        <v>44945</v>
      </c>
      <c r="P9523" s="6" t="s">
        <v>7</v>
      </c>
      <c r="Q9523" s="18">
        <v>12216</v>
      </c>
      <c r="R9523" s="18">
        <v>0</v>
      </c>
      <c r="S9523" s="18">
        <v>12216</v>
      </c>
      <c r="T9523" s="18">
        <v>0</v>
      </c>
      <c r="U9523" s="10">
        <f t="shared" si="298"/>
        <v>0</v>
      </c>
      <c r="V9523" s="20">
        <f t="shared" si="299"/>
        <v>0</v>
      </c>
    </row>
    <row r="9524" spans="1:22" outlineLevel="3" x14ac:dyDescent="0.35">
      <c r="H9524" s="14" t="s">
        <v>11348</v>
      </c>
      <c r="O9524" s="16"/>
      <c r="Q9524" s="18">
        <f>SUBTOTAL(9,Q9522:Q9523)</f>
        <v>66424</v>
      </c>
      <c r="R9524" s="18">
        <f>SUBTOTAL(9,R9522:R9523)</f>
        <v>0</v>
      </c>
      <c r="S9524" s="18">
        <f>SUBTOTAL(9,S9522:S9523)</f>
        <v>66424</v>
      </c>
      <c r="T9524" s="18">
        <f>SUBTOTAL(9,T9522:T9523)</f>
        <v>0</v>
      </c>
      <c r="U9524" s="10">
        <f t="shared" si="298"/>
        <v>0</v>
      </c>
      <c r="V9524" s="20">
        <f t="shared" si="299"/>
        <v>0</v>
      </c>
    </row>
    <row r="9525" spans="1:22" outlineLevel="4" x14ac:dyDescent="0.35">
      <c r="A9525" s="6" t="s">
        <v>110</v>
      </c>
      <c r="B9525" s="6" t="s">
        <v>111</v>
      </c>
      <c r="C9525" s="12" t="s">
        <v>10243</v>
      </c>
      <c r="D9525" s="5" t="s">
        <v>10244</v>
      </c>
      <c r="E9525" s="6" t="s">
        <v>10244</v>
      </c>
      <c r="F9525" s="1" t="s">
        <v>4</v>
      </c>
      <c r="G9525" s="15" t="s">
        <v>114</v>
      </c>
      <c r="H9525" s="1" t="s">
        <v>119</v>
      </c>
      <c r="I9525" s="2" t="s">
        <v>12903</v>
      </c>
      <c r="J9525" s="6" t="s">
        <v>4</v>
      </c>
      <c r="K9525" s="6" t="s">
        <v>4</v>
      </c>
      <c r="L9525" s="6" t="s">
        <v>4</v>
      </c>
      <c r="M9525" s="6" t="s">
        <v>5</v>
      </c>
      <c r="N9525" s="6" t="s">
        <v>10245</v>
      </c>
      <c r="O9525" s="16">
        <v>44869</v>
      </c>
      <c r="P9525" s="6" t="s">
        <v>7</v>
      </c>
      <c r="Q9525" s="18">
        <v>7110</v>
      </c>
      <c r="R9525" s="18">
        <v>0</v>
      </c>
      <c r="S9525" s="18">
        <v>7110</v>
      </c>
      <c r="T9525" s="18">
        <v>0</v>
      </c>
      <c r="U9525" s="10">
        <f t="shared" si="298"/>
        <v>0</v>
      </c>
      <c r="V9525" s="20">
        <f t="shared" si="299"/>
        <v>0</v>
      </c>
    </row>
    <row r="9526" spans="1:22" outlineLevel="4" x14ac:dyDescent="0.35">
      <c r="A9526" s="6" t="s">
        <v>110</v>
      </c>
      <c r="B9526" s="6" t="s">
        <v>111</v>
      </c>
      <c r="C9526" s="12" t="s">
        <v>10243</v>
      </c>
      <c r="D9526" s="5" t="s">
        <v>10244</v>
      </c>
      <c r="E9526" s="6" t="s">
        <v>10244</v>
      </c>
      <c r="F9526" s="1" t="s">
        <v>4</v>
      </c>
      <c r="G9526" s="15" t="s">
        <v>114</v>
      </c>
      <c r="H9526" s="1" t="s">
        <v>119</v>
      </c>
      <c r="I9526" s="2" t="s">
        <v>12903</v>
      </c>
      <c r="J9526" s="6" t="s">
        <v>4</v>
      </c>
      <c r="K9526" s="6" t="s">
        <v>4</v>
      </c>
      <c r="L9526" s="6" t="s">
        <v>4</v>
      </c>
      <c r="M9526" s="6" t="s">
        <v>5</v>
      </c>
      <c r="N9526" s="6" t="s">
        <v>10246</v>
      </c>
      <c r="O9526" s="16">
        <v>44945</v>
      </c>
      <c r="P9526" s="6" t="s">
        <v>7</v>
      </c>
      <c r="Q9526" s="18">
        <v>1380</v>
      </c>
      <c r="R9526" s="18">
        <v>0</v>
      </c>
      <c r="S9526" s="18">
        <v>1380</v>
      </c>
      <c r="T9526" s="18">
        <v>0</v>
      </c>
      <c r="U9526" s="10">
        <f t="shared" si="298"/>
        <v>0</v>
      </c>
      <c r="V9526" s="20">
        <f t="shared" si="299"/>
        <v>0</v>
      </c>
    </row>
    <row r="9527" spans="1:22" outlineLevel="3" x14ac:dyDescent="0.35">
      <c r="H9527" s="14" t="s">
        <v>11349</v>
      </c>
      <c r="O9527" s="16"/>
      <c r="Q9527" s="18">
        <f>SUBTOTAL(9,Q9525:Q9526)</f>
        <v>8490</v>
      </c>
      <c r="R9527" s="18">
        <f>SUBTOTAL(9,R9525:R9526)</f>
        <v>0</v>
      </c>
      <c r="S9527" s="18">
        <f>SUBTOTAL(9,S9525:S9526)</f>
        <v>8490</v>
      </c>
      <c r="T9527" s="18">
        <f>SUBTOTAL(9,T9525:T9526)</f>
        <v>0</v>
      </c>
      <c r="U9527" s="10">
        <f t="shared" si="298"/>
        <v>0</v>
      </c>
      <c r="V9527" s="20">
        <f t="shared" si="299"/>
        <v>0</v>
      </c>
    </row>
    <row r="9528" spans="1:22" outlineLevel="4" x14ac:dyDescent="0.35">
      <c r="A9528" s="6" t="s">
        <v>110</v>
      </c>
      <c r="B9528" s="6" t="s">
        <v>111</v>
      </c>
      <c r="C9528" s="12" t="s">
        <v>10243</v>
      </c>
      <c r="D9528" s="5" t="s">
        <v>10244</v>
      </c>
      <c r="E9528" s="6" t="s">
        <v>10244</v>
      </c>
      <c r="F9528" s="1" t="s">
        <v>4</v>
      </c>
      <c r="G9528" s="15" t="s">
        <v>114</v>
      </c>
      <c r="H9528" s="1" t="s">
        <v>121</v>
      </c>
      <c r="I9528" s="2" t="s">
        <v>12901</v>
      </c>
      <c r="J9528" s="6" t="s">
        <v>4</v>
      </c>
      <c r="K9528" s="6" t="s">
        <v>4</v>
      </c>
      <c r="L9528" s="6" t="s">
        <v>4</v>
      </c>
      <c r="M9528" s="6" t="s">
        <v>5</v>
      </c>
      <c r="N9528" s="6" t="s">
        <v>10245</v>
      </c>
      <c r="O9528" s="16">
        <v>44869</v>
      </c>
      <c r="P9528" s="6" t="s">
        <v>7</v>
      </c>
      <c r="Q9528" s="18">
        <v>58494</v>
      </c>
      <c r="R9528" s="18">
        <v>0</v>
      </c>
      <c r="S9528" s="18">
        <v>58494</v>
      </c>
      <c r="T9528" s="18">
        <v>0</v>
      </c>
      <c r="U9528" s="10">
        <f t="shared" si="298"/>
        <v>0</v>
      </c>
      <c r="V9528" s="20">
        <f t="shared" si="299"/>
        <v>0</v>
      </c>
    </row>
    <row r="9529" spans="1:22" outlineLevel="4" x14ac:dyDescent="0.35">
      <c r="A9529" s="6" t="s">
        <v>110</v>
      </c>
      <c r="B9529" s="6" t="s">
        <v>111</v>
      </c>
      <c r="C9529" s="12" t="s">
        <v>10243</v>
      </c>
      <c r="D9529" s="5" t="s">
        <v>10244</v>
      </c>
      <c r="E9529" s="6" t="s">
        <v>10244</v>
      </c>
      <c r="F9529" s="1" t="s">
        <v>4</v>
      </c>
      <c r="G9529" s="15" t="s">
        <v>114</v>
      </c>
      <c r="H9529" s="1" t="s">
        <v>121</v>
      </c>
      <c r="I9529" s="2" t="s">
        <v>12901</v>
      </c>
      <c r="J9529" s="6" t="s">
        <v>4</v>
      </c>
      <c r="K9529" s="6" t="s">
        <v>4</v>
      </c>
      <c r="L9529" s="6" t="s">
        <v>4</v>
      </c>
      <c r="M9529" s="6" t="s">
        <v>5</v>
      </c>
      <c r="N9529" s="6" t="s">
        <v>10246</v>
      </c>
      <c r="O9529" s="16">
        <v>44945</v>
      </c>
      <c r="P9529" s="6" t="s">
        <v>7</v>
      </c>
      <c r="Q9529" s="18">
        <v>11359</v>
      </c>
      <c r="R9529" s="18">
        <v>0</v>
      </c>
      <c r="S9529" s="18">
        <v>11359</v>
      </c>
      <c r="T9529" s="18">
        <v>0</v>
      </c>
      <c r="U9529" s="10">
        <f t="shared" si="298"/>
        <v>0</v>
      </c>
      <c r="V9529" s="20">
        <f t="shared" si="299"/>
        <v>0</v>
      </c>
    </row>
    <row r="9530" spans="1:22" outlineLevel="3" x14ac:dyDescent="0.35">
      <c r="H9530" s="14" t="s">
        <v>11350</v>
      </c>
      <c r="O9530" s="16"/>
      <c r="Q9530" s="18">
        <f>SUBTOTAL(9,Q9528:Q9529)</f>
        <v>69853</v>
      </c>
      <c r="R9530" s="18">
        <f>SUBTOTAL(9,R9528:R9529)</f>
        <v>0</v>
      </c>
      <c r="S9530" s="18">
        <f>SUBTOTAL(9,S9528:S9529)</f>
        <v>69853</v>
      </c>
      <c r="T9530" s="18">
        <f>SUBTOTAL(9,T9528:T9529)</f>
        <v>0</v>
      </c>
      <c r="U9530" s="10">
        <f t="shared" si="298"/>
        <v>0</v>
      </c>
      <c r="V9530" s="20">
        <f t="shared" si="299"/>
        <v>0</v>
      </c>
    </row>
    <row r="9531" spans="1:22" outlineLevel="2" x14ac:dyDescent="0.35">
      <c r="C9531" s="13" t="s">
        <v>11313</v>
      </c>
      <c r="O9531" s="16"/>
      <c r="Q9531" s="18">
        <f>SUBTOTAL(9,Q9522:Q9529)</f>
        <v>144767</v>
      </c>
      <c r="R9531" s="18">
        <f>SUBTOTAL(9,R9522:R9529)</f>
        <v>0</v>
      </c>
      <c r="S9531" s="18">
        <f>SUBTOTAL(9,S9522:S9529)</f>
        <v>144767</v>
      </c>
      <c r="T9531" s="18">
        <f>SUBTOTAL(9,T9522:T9529)</f>
        <v>0</v>
      </c>
      <c r="U9531" s="10">
        <f t="shared" si="298"/>
        <v>0</v>
      </c>
      <c r="V9531" s="20">
        <f t="shared" si="299"/>
        <v>0</v>
      </c>
    </row>
    <row r="9532" spans="1:22" ht="29" outlineLevel="4" x14ac:dyDescent="0.35">
      <c r="A9532" s="6" t="s">
        <v>52</v>
      </c>
      <c r="B9532" s="6" t="s">
        <v>53</v>
      </c>
      <c r="C9532" s="12" t="s">
        <v>10247</v>
      </c>
      <c r="D9532" s="5" t="s">
        <v>10248</v>
      </c>
      <c r="E9532" s="6" t="s">
        <v>10248</v>
      </c>
      <c r="F9532" s="1" t="s">
        <v>55</v>
      </c>
      <c r="G9532" s="15" t="s">
        <v>4</v>
      </c>
      <c r="H9532" s="1" t="s">
        <v>10250</v>
      </c>
      <c r="I9532" s="2" t="s">
        <v>10251</v>
      </c>
      <c r="J9532" s="6" t="s">
        <v>4</v>
      </c>
      <c r="K9532" s="6" t="s">
        <v>4</v>
      </c>
      <c r="L9532" s="6" t="s">
        <v>4</v>
      </c>
      <c r="M9532" s="6" t="s">
        <v>5</v>
      </c>
      <c r="N9532" s="6" t="s">
        <v>10249</v>
      </c>
      <c r="O9532" s="16">
        <v>44866</v>
      </c>
      <c r="P9532" s="6" t="s">
        <v>7</v>
      </c>
      <c r="Q9532" s="18">
        <v>15242</v>
      </c>
      <c r="R9532" s="18">
        <v>15242</v>
      </c>
      <c r="S9532" s="18">
        <v>0</v>
      </c>
      <c r="T9532" s="18">
        <v>0</v>
      </c>
      <c r="U9532" s="10">
        <f t="shared" si="298"/>
        <v>0</v>
      </c>
      <c r="V9532" s="20">
        <f t="shared" si="299"/>
        <v>0</v>
      </c>
    </row>
    <row r="9533" spans="1:22" ht="29" outlineLevel="4" x14ac:dyDescent="0.35">
      <c r="A9533" s="6" t="s">
        <v>52</v>
      </c>
      <c r="B9533" s="6" t="s">
        <v>53</v>
      </c>
      <c r="C9533" s="12" t="s">
        <v>10247</v>
      </c>
      <c r="D9533" s="5" t="s">
        <v>10248</v>
      </c>
      <c r="E9533" s="6" t="s">
        <v>10248</v>
      </c>
      <c r="F9533" s="1" t="s">
        <v>55</v>
      </c>
      <c r="G9533" s="15" t="s">
        <v>4</v>
      </c>
      <c r="H9533" s="1" t="s">
        <v>10250</v>
      </c>
      <c r="I9533" s="2" t="s">
        <v>10251</v>
      </c>
      <c r="J9533" s="6" t="s">
        <v>4</v>
      </c>
      <c r="K9533" s="6" t="s">
        <v>4</v>
      </c>
      <c r="L9533" s="6" t="s">
        <v>4</v>
      </c>
      <c r="M9533" s="6" t="s">
        <v>5</v>
      </c>
      <c r="N9533" s="6" t="s">
        <v>10252</v>
      </c>
      <c r="O9533" s="16">
        <v>44973</v>
      </c>
      <c r="P9533" s="6" t="s">
        <v>7</v>
      </c>
      <c r="Q9533" s="18">
        <v>15758</v>
      </c>
      <c r="R9533" s="18">
        <v>15758</v>
      </c>
      <c r="S9533" s="18">
        <v>0</v>
      </c>
      <c r="T9533" s="18">
        <v>0</v>
      </c>
      <c r="U9533" s="10">
        <f t="shared" si="298"/>
        <v>0</v>
      </c>
      <c r="V9533" s="20">
        <f t="shared" si="299"/>
        <v>0</v>
      </c>
    </row>
    <row r="9534" spans="1:22" outlineLevel="3" x14ac:dyDescent="0.35">
      <c r="H9534" s="14" t="s">
        <v>12836</v>
      </c>
      <c r="O9534" s="16"/>
      <c r="Q9534" s="18">
        <f>SUBTOTAL(9,Q9532:Q9533)</f>
        <v>31000</v>
      </c>
      <c r="R9534" s="18">
        <f>SUBTOTAL(9,R9532:R9533)</f>
        <v>31000</v>
      </c>
      <c r="S9534" s="18">
        <f>SUBTOTAL(9,S9532:S9533)</f>
        <v>0</v>
      </c>
      <c r="T9534" s="18">
        <f>SUBTOTAL(9,T9532:T9533)</f>
        <v>0</v>
      </c>
      <c r="U9534" s="10">
        <f t="shared" si="298"/>
        <v>0</v>
      </c>
      <c r="V9534" s="20">
        <f t="shared" si="299"/>
        <v>0</v>
      </c>
    </row>
    <row r="9535" spans="1:22" ht="29" outlineLevel="4" x14ac:dyDescent="0.35">
      <c r="A9535" s="6" t="s">
        <v>110</v>
      </c>
      <c r="B9535" s="6" t="s">
        <v>111</v>
      </c>
      <c r="C9535" s="12" t="s">
        <v>10247</v>
      </c>
      <c r="D9535" s="5" t="s">
        <v>10253</v>
      </c>
      <c r="E9535" s="6" t="s">
        <v>10253</v>
      </c>
      <c r="F9535" s="1" t="s">
        <v>76</v>
      </c>
      <c r="G9535" s="15" t="s">
        <v>4</v>
      </c>
      <c r="H9535" s="1" t="s">
        <v>10255</v>
      </c>
      <c r="I9535" s="2" t="s">
        <v>10256</v>
      </c>
      <c r="J9535" s="6" t="s">
        <v>4</v>
      </c>
      <c r="K9535" s="6" t="s">
        <v>4</v>
      </c>
      <c r="L9535" s="6" t="s">
        <v>4</v>
      </c>
      <c r="M9535" s="6" t="s">
        <v>5</v>
      </c>
      <c r="N9535" s="6" t="s">
        <v>10254</v>
      </c>
      <c r="O9535" s="16">
        <v>44903</v>
      </c>
      <c r="P9535" s="6" t="s">
        <v>7</v>
      </c>
      <c r="Q9535" s="18">
        <v>-960</v>
      </c>
      <c r="R9535" s="18">
        <v>-960</v>
      </c>
      <c r="S9535" s="18">
        <v>0</v>
      </c>
      <c r="T9535" s="18">
        <v>0</v>
      </c>
      <c r="U9535" s="10">
        <f t="shared" si="298"/>
        <v>0</v>
      </c>
      <c r="V9535" s="20">
        <f t="shared" si="299"/>
        <v>0</v>
      </c>
    </row>
    <row r="9536" spans="1:22" outlineLevel="3" x14ac:dyDescent="0.35">
      <c r="H9536" s="14" t="s">
        <v>12837</v>
      </c>
      <c r="O9536" s="16"/>
      <c r="Q9536" s="18">
        <f>SUBTOTAL(9,Q9535:Q9535)</f>
        <v>-960</v>
      </c>
      <c r="R9536" s="18">
        <f>SUBTOTAL(9,R9535:R9535)</f>
        <v>-960</v>
      </c>
      <c r="S9536" s="18">
        <f>SUBTOTAL(9,S9535:S9535)</f>
        <v>0</v>
      </c>
      <c r="T9536" s="18">
        <f>SUBTOTAL(9,T9535:T9535)</f>
        <v>0</v>
      </c>
      <c r="U9536" s="10">
        <f t="shared" si="298"/>
        <v>0</v>
      </c>
      <c r="V9536" s="20">
        <f t="shared" si="299"/>
        <v>0</v>
      </c>
    </row>
    <row r="9537" spans="1:22" ht="29" outlineLevel="4" x14ac:dyDescent="0.35">
      <c r="A9537" s="6" t="s">
        <v>110</v>
      </c>
      <c r="B9537" s="6" t="s">
        <v>111</v>
      </c>
      <c r="C9537" s="12" t="s">
        <v>10247</v>
      </c>
      <c r="D9537" s="5" t="s">
        <v>10253</v>
      </c>
      <c r="E9537" s="6" t="s">
        <v>10253</v>
      </c>
      <c r="F9537" s="1" t="s">
        <v>4</v>
      </c>
      <c r="G9537" s="15" t="s">
        <v>82</v>
      </c>
      <c r="H9537" s="1" t="s">
        <v>10258</v>
      </c>
      <c r="I9537" s="2" t="s">
        <v>10259</v>
      </c>
      <c r="J9537" s="6" t="s">
        <v>4</v>
      </c>
      <c r="K9537" s="6" t="s">
        <v>4</v>
      </c>
      <c r="L9537" s="6" t="s">
        <v>4</v>
      </c>
      <c r="M9537" s="6" t="s">
        <v>5</v>
      </c>
      <c r="N9537" s="6" t="s">
        <v>10257</v>
      </c>
      <c r="O9537" s="16">
        <v>44837</v>
      </c>
      <c r="P9537" s="6" t="s">
        <v>7</v>
      </c>
      <c r="Q9537" s="18">
        <v>1648.94</v>
      </c>
      <c r="R9537" s="18">
        <v>0</v>
      </c>
      <c r="S9537" s="18">
        <v>1648.94</v>
      </c>
      <c r="T9537" s="18">
        <v>0</v>
      </c>
      <c r="U9537" s="10">
        <f t="shared" si="298"/>
        <v>0</v>
      </c>
      <c r="V9537" s="20">
        <f t="shared" si="299"/>
        <v>0</v>
      </c>
    </row>
    <row r="9538" spans="1:22" ht="29" outlineLevel="4" x14ac:dyDescent="0.35">
      <c r="A9538" s="6" t="s">
        <v>110</v>
      </c>
      <c r="B9538" s="6" t="s">
        <v>111</v>
      </c>
      <c r="C9538" s="12" t="s">
        <v>10247</v>
      </c>
      <c r="D9538" s="5" t="s">
        <v>10253</v>
      </c>
      <c r="E9538" s="6" t="s">
        <v>10253</v>
      </c>
      <c r="F9538" s="1" t="s">
        <v>76</v>
      </c>
      <c r="G9538" s="15" t="s">
        <v>4</v>
      </c>
      <c r="H9538" s="1" t="s">
        <v>10258</v>
      </c>
      <c r="I9538" s="2" t="s">
        <v>10259</v>
      </c>
      <c r="J9538" s="6" t="s">
        <v>4</v>
      </c>
      <c r="K9538" s="6" t="s">
        <v>4</v>
      </c>
      <c r="L9538" s="6" t="s">
        <v>4</v>
      </c>
      <c r="M9538" s="6" t="s">
        <v>5</v>
      </c>
      <c r="N9538" s="6" t="s">
        <v>10257</v>
      </c>
      <c r="O9538" s="16">
        <v>44837</v>
      </c>
      <c r="P9538" s="6" t="s">
        <v>7</v>
      </c>
      <c r="Q9538" s="18">
        <v>26387.06</v>
      </c>
      <c r="R9538" s="18">
        <v>26387.06</v>
      </c>
      <c r="S9538" s="18">
        <v>0</v>
      </c>
      <c r="T9538" s="18">
        <v>0</v>
      </c>
      <c r="U9538" s="10">
        <f t="shared" si="298"/>
        <v>0</v>
      </c>
      <c r="V9538" s="20">
        <f t="shared" si="299"/>
        <v>0</v>
      </c>
    </row>
    <row r="9539" spans="1:22" outlineLevel="3" x14ac:dyDescent="0.35">
      <c r="H9539" s="14" t="s">
        <v>12838</v>
      </c>
      <c r="O9539" s="16"/>
      <c r="Q9539" s="18">
        <f>SUBTOTAL(9,Q9537:Q9538)</f>
        <v>28036</v>
      </c>
      <c r="R9539" s="18">
        <f>SUBTOTAL(9,R9537:R9538)</f>
        <v>26387.06</v>
      </c>
      <c r="S9539" s="18">
        <f>SUBTOTAL(9,S9537:S9538)</f>
        <v>1648.94</v>
      </c>
      <c r="T9539" s="18">
        <f>SUBTOTAL(9,T9537:T9538)</f>
        <v>0</v>
      </c>
      <c r="U9539" s="10">
        <f t="shared" ref="U9539:U9602" si="300">Q9539-R9539-S9539-T9539</f>
        <v>-1.3642420526593924E-12</v>
      </c>
      <c r="V9539" s="20">
        <f t="shared" ref="V9539:V9602" si="301">Q9539-R9539-S9539-T9539</f>
        <v>-1.3642420526593924E-12</v>
      </c>
    </row>
    <row r="9540" spans="1:22" ht="29" outlineLevel="4" x14ac:dyDescent="0.35">
      <c r="A9540" s="6" t="s">
        <v>110</v>
      </c>
      <c r="B9540" s="6" t="s">
        <v>111</v>
      </c>
      <c r="C9540" s="12" t="s">
        <v>10247</v>
      </c>
      <c r="D9540" s="5" t="s">
        <v>10253</v>
      </c>
      <c r="E9540" s="6" t="s">
        <v>10253</v>
      </c>
      <c r="F9540" s="1" t="s">
        <v>4</v>
      </c>
      <c r="G9540" s="15" t="s">
        <v>97</v>
      </c>
      <c r="H9540" s="1" t="s">
        <v>10261</v>
      </c>
      <c r="I9540" s="2" t="s">
        <v>10262</v>
      </c>
      <c r="J9540" s="6" t="s">
        <v>4</v>
      </c>
      <c r="K9540" s="6" t="s">
        <v>4</v>
      </c>
      <c r="L9540" s="6" t="s">
        <v>4</v>
      </c>
      <c r="M9540" s="6" t="s">
        <v>5</v>
      </c>
      <c r="N9540" s="6" t="s">
        <v>10260</v>
      </c>
      <c r="O9540" s="16">
        <v>44803</v>
      </c>
      <c r="P9540" s="6" t="s">
        <v>7</v>
      </c>
      <c r="Q9540" s="18">
        <v>245.8</v>
      </c>
      <c r="R9540" s="18">
        <v>0</v>
      </c>
      <c r="S9540" s="18">
        <v>245.8</v>
      </c>
      <c r="T9540" s="18">
        <v>0</v>
      </c>
      <c r="U9540" s="10">
        <f t="shared" si="300"/>
        <v>0</v>
      </c>
      <c r="V9540" s="20">
        <f t="shared" si="301"/>
        <v>0</v>
      </c>
    </row>
    <row r="9541" spans="1:22" ht="29" outlineLevel="4" x14ac:dyDescent="0.35">
      <c r="A9541" s="6" t="s">
        <v>110</v>
      </c>
      <c r="B9541" s="6" t="s">
        <v>111</v>
      </c>
      <c r="C9541" s="12" t="s">
        <v>10247</v>
      </c>
      <c r="D9541" s="5" t="s">
        <v>10253</v>
      </c>
      <c r="E9541" s="6" t="s">
        <v>10253</v>
      </c>
      <c r="F9541" s="1" t="s">
        <v>148</v>
      </c>
      <c r="G9541" s="15" t="s">
        <v>4</v>
      </c>
      <c r="H9541" s="1" t="s">
        <v>10261</v>
      </c>
      <c r="I9541" s="2" t="s">
        <v>10262</v>
      </c>
      <c r="J9541" s="6" t="s">
        <v>4</v>
      </c>
      <c r="K9541" s="6" t="s">
        <v>4</v>
      </c>
      <c r="L9541" s="6" t="s">
        <v>4</v>
      </c>
      <c r="M9541" s="6" t="s">
        <v>5</v>
      </c>
      <c r="N9541" s="6" t="s">
        <v>10260</v>
      </c>
      <c r="O9541" s="16">
        <v>44803</v>
      </c>
      <c r="P9541" s="6" t="s">
        <v>7</v>
      </c>
      <c r="Q9541" s="18">
        <v>1967.2</v>
      </c>
      <c r="R9541" s="18">
        <v>1967.2</v>
      </c>
      <c r="S9541" s="18">
        <v>0</v>
      </c>
      <c r="T9541" s="18">
        <v>0</v>
      </c>
      <c r="U9541" s="10">
        <f t="shared" si="300"/>
        <v>0</v>
      </c>
      <c r="V9541" s="20">
        <f t="shared" si="301"/>
        <v>0</v>
      </c>
    </row>
    <row r="9542" spans="1:22" outlineLevel="3" x14ac:dyDescent="0.35">
      <c r="H9542" s="14" t="s">
        <v>12839</v>
      </c>
      <c r="O9542" s="16"/>
      <c r="Q9542" s="18">
        <f>SUBTOTAL(9,Q9540:Q9541)</f>
        <v>2213</v>
      </c>
      <c r="R9542" s="18">
        <f>SUBTOTAL(9,R9540:R9541)</f>
        <v>1967.2</v>
      </c>
      <c r="S9542" s="18">
        <f>SUBTOTAL(9,S9540:S9541)</f>
        <v>245.8</v>
      </c>
      <c r="T9542" s="18">
        <f>SUBTOTAL(9,T9540:T9541)</f>
        <v>0</v>
      </c>
      <c r="U9542" s="10">
        <f t="shared" si="300"/>
        <v>-5.6843418860808015E-14</v>
      </c>
      <c r="V9542" s="20">
        <f t="shared" si="301"/>
        <v>-5.6843418860808015E-14</v>
      </c>
    </row>
    <row r="9543" spans="1:22" ht="29" outlineLevel="4" x14ac:dyDescent="0.35">
      <c r="A9543" s="6" t="s">
        <v>110</v>
      </c>
      <c r="B9543" s="6" t="s">
        <v>111</v>
      </c>
      <c r="C9543" s="12" t="s">
        <v>10247</v>
      </c>
      <c r="D9543" s="5" t="s">
        <v>10253</v>
      </c>
      <c r="E9543" s="6" t="s">
        <v>10253</v>
      </c>
      <c r="F9543" s="1" t="s">
        <v>4</v>
      </c>
      <c r="G9543" s="15" t="s">
        <v>82</v>
      </c>
      <c r="H9543" s="1" t="s">
        <v>10264</v>
      </c>
      <c r="I9543" s="2" t="s">
        <v>10265</v>
      </c>
      <c r="J9543" s="6" t="s">
        <v>4</v>
      </c>
      <c r="K9543" s="6" t="s">
        <v>4</v>
      </c>
      <c r="L9543" s="6" t="s">
        <v>4</v>
      </c>
      <c r="M9543" s="6" t="s">
        <v>5</v>
      </c>
      <c r="N9543" s="6" t="s">
        <v>10263</v>
      </c>
      <c r="O9543" s="16">
        <v>44851</v>
      </c>
      <c r="P9543" s="6" t="s">
        <v>7</v>
      </c>
      <c r="Q9543" s="18">
        <v>274.14</v>
      </c>
      <c r="R9543" s="18">
        <v>0</v>
      </c>
      <c r="S9543" s="18">
        <v>274.14</v>
      </c>
      <c r="T9543" s="18">
        <v>0</v>
      </c>
      <c r="U9543" s="10">
        <f t="shared" si="300"/>
        <v>0</v>
      </c>
      <c r="V9543" s="20">
        <f t="shared" si="301"/>
        <v>0</v>
      </c>
    </row>
    <row r="9544" spans="1:22" ht="29" outlineLevel="4" x14ac:dyDescent="0.35">
      <c r="A9544" s="6" t="s">
        <v>110</v>
      </c>
      <c r="B9544" s="6" t="s">
        <v>111</v>
      </c>
      <c r="C9544" s="12" t="s">
        <v>10247</v>
      </c>
      <c r="D9544" s="5" t="s">
        <v>10253</v>
      </c>
      <c r="E9544" s="6" t="s">
        <v>10253</v>
      </c>
      <c r="F9544" s="1" t="s">
        <v>4</v>
      </c>
      <c r="G9544" s="15" t="s">
        <v>82</v>
      </c>
      <c r="H9544" s="1" t="s">
        <v>10264</v>
      </c>
      <c r="I9544" s="2" t="s">
        <v>10265</v>
      </c>
      <c r="J9544" s="6" t="s">
        <v>4</v>
      </c>
      <c r="K9544" s="6" t="s">
        <v>4</v>
      </c>
      <c r="L9544" s="6" t="s">
        <v>4</v>
      </c>
      <c r="M9544" s="6" t="s">
        <v>5</v>
      </c>
      <c r="N9544" s="6" t="s">
        <v>10266</v>
      </c>
      <c r="O9544" s="16">
        <v>44875</v>
      </c>
      <c r="P9544" s="6" t="s">
        <v>7</v>
      </c>
      <c r="Q9544" s="18">
        <v>670.14</v>
      </c>
      <c r="R9544" s="18">
        <v>0</v>
      </c>
      <c r="S9544" s="18">
        <v>670.14</v>
      </c>
      <c r="T9544" s="18">
        <v>0</v>
      </c>
      <c r="U9544" s="10">
        <f t="shared" si="300"/>
        <v>0</v>
      </c>
      <c r="V9544" s="20">
        <f t="shared" si="301"/>
        <v>0</v>
      </c>
    </row>
    <row r="9545" spans="1:22" ht="29" outlineLevel="4" x14ac:dyDescent="0.35">
      <c r="A9545" s="6" t="s">
        <v>110</v>
      </c>
      <c r="B9545" s="6" t="s">
        <v>111</v>
      </c>
      <c r="C9545" s="12" t="s">
        <v>10247</v>
      </c>
      <c r="D9545" s="5" t="s">
        <v>10253</v>
      </c>
      <c r="E9545" s="6" t="s">
        <v>10253</v>
      </c>
      <c r="F9545" s="1" t="s">
        <v>4</v>
      </c>
      <c r="G9545" s="15" t="s">
        <v>82</v>
      </c>
      <c r="H9545" s="1" t="s">
        <v>10264</v>
      </c>
      <c r="I9545" s="2" t="s">
        <v>10265</v>
      </c>
      <c r="J9545" s="6" t="s">
        <v>4</v>
      </c>
      <c r="K9545" s="6" t="s">
        <v>4</v>
      </c>
      <c r="L9545" s="6" t="s">
        <v>4</v>
      </c>
      <c r="M9545" s="6" t="s">
        <v>5</v>
      </c>
      <c r="N9545" s="6" t="s">
        <v>10267</v>
      </c>
      <c r="O9545" s="16">
        <v>44911</v>
      </c>
      <c r="P9545" s="6" t="s">
        <v>7</v>
      </c>
      <c r="Q9545" s="18">
        <v>307.41000000000003</v>
      </c>
      <c r="R9545" s="18">
        <v>0</v>
      </c>
      <c r="S9545" s="18">
        <v>307.41000000000003</v>
      </c>
      <c r="T9545" s="18">
        <v>0</v>
      </c>
      <c r="U9545" s="10">
        <f t="shared" si="300"/>
        <v>0</v>
      </c>
      <c r="V9545" s="20">
        <f t="shared" si="301"/>
        <v>0</v>
      </c>
    </row>
    <row r="9546" spans="1:22" ht="29" outlineLevel="4" x14ac:dyDescent="0.35">
      <c r="A9546" s="6" t="s">
        <v>110</v>
      </c>
      <c r="B9546" s="6" t="s">
        <v>111</v>
      </c>
      <c r="C9546" s="12" t="s">
        <v>10247</v>
      </c>
      <c r="D9546" s="5" t="s">
        <v>10253</v>
      </c>
      <c r="E9546" s="6" t="s">
        <v>10253</v>
      </c>
      <c r="F9546" s="1" t="s">
        <v>4</v>
      </c>
      <c r="G9546" s="15" t="s">
        <v>82</v>
      </c>
      <c r="H9546" s="1" t="s">
        <v>10264</v>
      </c>
      <c r="I9546" s="2" t="s">
        <v>10265</v>
      </c>
      <c r="J9546" s="6" t="s">
        <v>4</v>
      </c>
      <c r="K9546" s="6" t="s">
        <v>4</v>
      </c>
      <c r="L9546" s="6" t="s">
        <v>4</v>
      </c>
      <c r="M9546" s="6" t="s">
        <v>5</v>
      </c>
      <c r="N9546" s="6" t="s">
        <v>10268</v>
      </c>
      <c r="O9546" s="16">
        <v>44930</v>
      </c>
      <c r="P9546" s="6" t="s">
        <v>7</v>
      </c>
      <c r="Q9546" s="18">
        <v>337.01</v>
      </c>
      <c r="R9546" s="18">
        <v>0</v>
      </c>
      <c r="S9546" s="18">
        <v>337.01</v>
      </c>
      <c r="T9546" s="18">
        <v>0</v>
      </c>
      <c r="U9546" s="10">
        <f t="shared" si="300"/>
        <v>0</v>
      </c>
      <c r="V9546" s="20">
        <f t="shared" si="301"/>
        <v>0</v>
      </c>
    </row>
    <row r="9547" spans="1:22" ht="29" outlineLevel="4" x14ac:dyDescent="0.35">
      <c r="A9547" s="6" t="s">
        <v>110</v>
      </c>
      <c r="B9547" s="6" t="s">
        <v>111</v>
      </c>
      <c r="C9547" s="12" t="s">
        <v>10247</v>
      </c>
      <c r="D9547" s="5" t="s">
        <v>10253</v>
      </c>
      <c r="E9547" s="6" t="s">
        <v>10253</v>
      </c>
      <c r="F9547" s="1" t="s">
        <v>4</v>
      </c>
      <c r="G9547" s="15" t="s">
        <v>82</v>
      </c>
      <c r="H9547" s="1" t="s">
        <v>10264</v>
      </c>
      <c r="I9547" s="2" t="s">
        <v>10265</v>
      </c>
      <c r="J9547" s="6" t="s">
        <v>4</v>
      </c>
      <c r="K9547" s="6" t="s">
        <v>4</v>
      </c>
      <c r="L9547" s="6" t="s">
        <v>4</v>
      </c>
      <c r="M9547" s="6" t="s">
        <v>5</v>
      </c>
      <c r="N9547" s="6" t="s">
        <v>10269</v>
      </c>
      <c r="O9547" s="16">
        <v>44950</v>
      </c>
      <c r="P9547" s="6" t="s">
        <v>7</v>
      </c>
      <c r="Q9547" s="18">
        <v>315.36</v>
      </c>
      <c r="R9547" s="18">
        <v>0</v>
      </c>
      <c r="S9547" s="18">
        <v>315.36</v>
      </c>
      <c r="T9547" s="18">
        <v>0</v>
      </c>
      <c r="U9547" s="10">
        <f t="shared" si="300"/>
        <v>0</v>
      </c>
      <c r="V9547" s="20">
        <f t="shared" si="301"/>
        <v>0</v>
      </c>
    </row>
    <row r="9548" spans="1:22" ht="29" outlineLevel="4" x14ac:dyDescent="0.35">
      <c r="A9548" s="6" t="s">
        <v>110</v>
      </c>
      <c r="B9548" s="6" t="s">
        <v>111</v>
      </c>
      <c r="C9548" s="12" t="s">
        <v>10247</v>
      </c>
      <c r="D9548" s="5" t="s">
        <v>10253</v>
      </c>
      <c r="E9548" s="6" t="s">
        <v>10253</v>
      </c>
      <c r="F9548" s="1" t="s">
        <v>4</v>
      </c>
      <c r="G9548" s="15" t="s">
        <v>82</v>
      </c>
      <c r="H9548" s="1" t="s">
        <v>10264</v>
      </c>
      <c r="I9548" s="2" t="s">
        <v>10265</v>
      </c>
      <c r="J9548" s="6" t="s">
        <v>4</v>
      </c>
      <c r="K9548" s="6" t="s">
        <v>4</v>
      </c>
      <c r="L9548" s="6" t="s">
        <v>4</v>
      </c>
      <c r="M9548" s="6" t="s">
        <v>5</v>
      </c>
      <c r="N9548" s="6" t="s">
        <v>10270</v>
      </c>
      <c r="O9548" s="16">
        <v>44978</v>
      </c>
      <c r="P9548" s="6" t="s">
        <v>7</v>
      </c>
      <c r="Q9548" s="18">
        <v>346</v>
      </c>
      <c r="R9548" s="18">
        <v>0</v>
      </c>
      <c r="S9548" s="18">
        <v>346</v>
      </c>
      <c r="T9548" s="18">
        <v>0</v>
      </c>
      <c r="U9548" s="10">
        <f t="shared" si="300"/>
        <v>0</v>
      </c>
      <c r="V9548" s="20">
        <f t="shared" si="301"/>
        <v>0</v>
      </c>
    </row>
    <row r="9549" spans="1:22" ht="29" outlineLevel="4" x14ac:dyDescent="0.35">
      <c r="A9549" s="6" t="s">
        <v>110</v>
      </c>
      <c r="B9549" s="6" t="s">
        <v>111</v>
      </c>
      <c r="C9549" s="12" t="s">
        <v>10247</v>
      </c>
      <c r="D9549" s="5" t="s">
        <v>10253</v>
      </c>
      <c r="E9549" s="6" t="s">
        <v>10253</v>
      </c>
      <c r="F9549" s="1" t="s">
        <v>4</v>
      </c>
      <c r="G9549" s="15" t="s">
        <v>82</v>
      </c>
      <c r="H9549" s="1" t="s">
        <v>10264</v>
      </c>
      <c r="I9549" s="2" t="s">
        <v>10265</v>
      </c>
      <c r="J9549" s="6" t="s">
        <v>4</v>
      </c>
      <c r="K9549" s="6" t="s">
        <v>4</v>
      </c>
      <c r="L9549" s="6" t="s">
        <v>4</v>
      </c>
      <c r="M9549" s="6" t="s">
        <v>5</v>
      </c>
      <c r="N9549" s="6" t="s">
        <v>10271</v>
      </c>
      <c r="O9549" s="16">
        <v>45009</v>
      </c>
      <c r="P9549" s="6" t="s">
        <v>7</v>
      </c>
      <c r="Q9549" s="18">
        <v>354.7</v>
      </c>
      <c r="R9549" s="18">
        <v>0</v>
      </c>
      <c r="S9549" s="18">
        <v>354.7</v>
      </c>
      <c r="T9549" s="18">
        <v>0</v>
      </c>
      <c r="U9549" s="10">
        <f t="shared" si="300"/>
        <v>0</v>
      </c>
      <c r="V9549" s="20">
        <f t="shared" si="301"/>
        <v>0</v>
      </c>
    </row>
    <row r="9550" spans="1:22" ht="29" outlineLevel="4" x14ac:dyDescent="0.35">
      <c r="A9550" s="6" t="s">
        <v>110</v>
      </c>
      <c r="B9550" s="6" t="s">
        <v>111</v>
      </c>
      <c r="C9550" s="12" t="s">
        <v>10247</v>
      </c>
      <c r="D9550" s="5" t="s">
        <v>10253</v>
      </c>
      <c r="E9550" s="6" t="s">
        <v>10253</v>
      </c>
      <c r="F9550" s="1" t="s">
        <v>4</v>
      </c>
      <c r="G9550" s="15" t="s">
        <v>82</v>
      </c>
      <c r="H9550" s="1" t="s">
        <v>10264</v>
      </c>
      <c r="I9550" s="2" t="s">
        <v>10265</v>
      </c>
      <c r="J9550" s="6" t="s">
        <v>4</v>
      </c>
      <c r="K9550" s="6" t="s">
        <v>4</v>
      </c>
      <c r="L9550" s="6" t="s">
        <v>4</v>
      </c>
      <c r="M9550" s="6" t="s">
        <v>5</v>
      </c>
      <c r="N9550" s="6" t="s">
        <v>10272</v>
      </c>
      <c r="O9550" s="16">
        <v>45041</v>
      </c>
      <c r="P9550" s="6" t="s">
        <v>7</v>
      </c>
      <c r="Q9550" s="18">
        <v>311.54000000000002</v>
      </c>
      <c r="R9550" s="18">
        <v>0</v>
      </c>
      <c r="S9550" s="18">
        <v>311.54000000000002</v>
      </c>
      <c r="T9550" s="18">
        <v>0</v>
      </c>
      <c r="U9550" s="10">
        <f t="shared" si="300"/>
        <v>0</v>
      </c>
      <c r="V9550" s="20">
        <f t="shared" si="301"/>
        <v>0</v>
      </c>
    </row>
    <row r="9551" spans="1:22" ht="29" outlineLevel="4" x14ac:dyDescent="0.35">
      <c r="A9551" s="6" t="s">
        <v>110</v>
      </c>
      <c r="B9551" s="6" t="s">
        <v>111</v>
      </c>
      <c r="C9551" s="12" t="s">
        <v>10247</v>
      </c>
      <c r="D9551" s="5" t="s">
        <v>10253</v>
      </c>
      <c r="E9551" s="6" t="s">
        <v>10253</v>
      </c>
      <c r="F9551" s="1" t="s">
        <v>76</v>
      </c>
      <c r="G9551" s="15" t="s">
        <v>4</v>
      </c>
      <c r="H9551" s="1" t="s">
        <v>10264</v>
      </c>
      <c r="I9551" s="2" t="s">
        <v>10265</v>
      </c>
      <c r="J9551" s="6" t="s">
        <v>4</v>
      </c>
      <c r="K9551" s="6" t="s">
        <v>4</v>
      </c>
      <c r="L9551" s="6" t="s">
        <v>4</v>
      </c>
      <c r="M9551" s="6" t="s">
        <v>5</v>
      </c>
      <c r="N9551" s="6" t="s">
        <v>10263</v>
      </c>
      <c r="O9551" s="16">
        <v>44851</v>
      </c>
      <c r="P9551" s="6" t="s">
        <v>7</v>
      </c>
      <c r="Q9551" s="18">
        <v>4386.8599999999997</v>
      </c>
      <c r="R9551" s="18">
        <v>4386.8599999999997</v>
      </c>
      <c r="S9551" s="18">
        <v>0</v>
      </c>
      <c r="T9551" s="18">
        <v>0</v>
      </c>
      <c r="U9551" s="10">
        <f t="shared" si="300"/>
        <v>0</v>
      </c>
      <c r="V9551" s="20">
        <f t="shared" si="301"/>
        <v>0</v>
      </c>
    </row>
    <row r="9552" spans="1:22" ht="29" outlineLevel="4" x14ac:dyDescent="0.35">
      <c r="A9552" s="6" t="s">
        <v>110</v>
      </c>
      <c r="B9552" s="6" t="s">
        <v>111</v>
      </c>
      <c r="C9552" s="12" t="s">
        <v>10247</v>
      </c>
      <c r="D9552" s="5" t="s">
        <v>10253</v>
      </c>
      <c r="E9552" s="6" t="s">
        <v>10253</v>
      </c>
      <c r="F9552" s="1" t="s">
        <v>76</v>
      </c>
      <c r="G9552" s="15" t="s">
        <v>4</v>
      </c>
      <c r="H9552" s="1" t="s">
        <v>10264</v>
      </c>
      <c r="I9552" s="2" t="s">
        <v>10265</v>
      </c>
      <c r="J9552" s="6" t="s">
        <v>4</v>
      </c>
      <c r="K9552" s="6" t="s">
        <v>4</v>
      </c>
      <c r="L9552" s="6" t="s">
        <v>4</v>
      </c>
      <c r="M9552" s="6" t="s">
        <v>5</v>
      </c>
      <c r="N9552" s="6" t="s">
        <v>10266</v>
      </c>
      <c r="O9552" s="16">
        <v>44875</v>
      </c>
      <c r="P9552" s="6" t="s">
        <v>7</v>
      </c>
      <c r="Q9552" s="18">
        <v>10723.86</v>
      </c>
      <c r="R9552" s="18">
        <v>10723.86</v>
      </c>
      <c r="S9552" s="18">
        <v>0</v>
      </c>
      <c r="T9552" s="18">
        <v>0</v>
      </c>
      <c r="U9552" s="10">
        <f t="shared" si="300"/>
        <v>0</v>
      </c>
      <c r="V9552" s="20">
        <f t="shared" si="301"/>
        <v>0</v>
      </c>
    </row>
    <row r="9553" spans="1:22" ht="29" outlineLevel="4" x14ac:dyDescent="0.35">
      <c r="A9553" s="6" t="s">
        <v>110</v>
      </c>
      <c r="B9553" s="6" t="s">
        <v>111</v>
      </c>
      <c r="C9553" s="12" t="s">
        <v>10247</v>
      </c>
      <c r="D9553" s="5" t="s">
        <v>10253</v>
      </c>
      <c r="E9553" s="6" t="s">
        <v>10253</v>
      </c>
      <c r="F9553" s="1" t="s">
        <v>76</v>
      </c>
      <c r="G9553" s="15" t="s">
        <v>4</v>
      </c>
      <c r="H9553" s="1" t="s">
        <v>10264</v>
      </c>
      <c r="I9553" s="2" t="s">
        <v>10265</v>
      </c>
      <c r="J9553" s="6" t="s">
        <v>4</v>
      </c>
      <c r="K9553" s="6" t="s">
        <v>4</v>
      </c>
      <c r="L9553" s="6" t="s">
        <v>4</v>
      </c>
      <c r="M9553" s="6" t="s">
        <v>5</v>
      </c>
      <c r="N9553" s="6" t="s">
        <v>10267</v>
      </c>
      <c r="O9553" s="16">
        <v>44911</v>
      </c>
      <c r="P9553" s="6" t="s">
        <v>7</v>
      </c>
      <c r="Q9553" s="18">
        <v>4919.59</v>
      </c>
      <c r="R9553" s="18">
        <v>4919.59</v>
      </c>
      <c r="S9553" s="18">
        <v>0</v>
      </c>
      <c r="T9553" s="18">
        <v>0</v>
      </c>
      <c r="U9553" s="10">
        <f t="shared" si="300"/>
        <v>0</v>
      </c>
      <c r="V9553" s="20">
        <f t="shared" si="301"/>
        <v>0</v>
      </c>
    </row>
    <row r="9554" spans="1:22" ht="29" outlineLevel="4" x14ac:dyDescent="0.35">
      <c r="A9554" s="6" t="s">
        <v>110</v>
      </c>
      <c r="B9554" s="6" t="s">
        <v>111</v>
      </c>
      <c r="C9554" s="12" t="s">
        <v>10247</v>
      </c>
      <c r="D9554" s="5" t="s">
        <v>10253</v>
      </c>
      <c r="E9554" s="6" t="s">
        <v>10253</v>
      </c>
      <c r="F9554" s="1" t="s">
        <v>76</v>
      </c>
      <c r="G9554" s="15" t="s">
        <v>4</v>
      </c>
      <c r="H9554" s="1" t="s">
        <v>10264</v>
      </c>
      <c r="I9554" s="2" t="s">
        <v>10265</v>
      </c>
      <c r="J9554" s="6" t="s">
        <v>4</v>
      </c>
      <c r="K9554" s="6" t="s">
        <v>4</v>
      </c>
      <c r="L9554" s="6" t="s">
        <v>4</v>
      </c>
      <c r="M9554" s="6" t="s">
        <v>5</v>
      </c>
      <c r="N9554" s="6" t="s">
        <v>10268</v>
      </c>
      <c r="O9554" s="16">
        <v>44930</v>
      </c>
      <c r="P9554" s="6" t="s">
        <v>7</v>
      </c>
      <c r="Q9554" s="18">
        <v>5392.99</v>
      </c>
      <c r="R9554" s="18">
        <v>5392.99</v>
      </c>
      <c r="S9554" s="18">
        <v>0</v>
      </c>
      <c r="T9554" s="18">
        <v>0</v>
      </c>
      <c r="U9554" s="10">
        <f t="shared" si="300"/>
        <v>0</v>
      </c>
      <c r="V9554" s="20">
        <f t="shared" si="301"/>
        <v>0</v>
      </c>
    </row>
    <row r="9555" spans="1:22" ht="29" outlineLevel="4" x14ac:dyDescent="0.35">
      <c r="A9555" s="6" t="s">
        <v>110</v>
      </c>
      <c r="B9555" s="6" t="s">
        <v>111</v>
      </c>
      <c r="C9555" s="12" t="s">
        <v>10247</v>
      </c>
      <c r="D9555" s="5" t="s">
        <v>10253</v>
      </c>
      <c r="E9555" s="6" t="s">
        <v>10253</v>
      </c>
      <c r="F9555" s="1" t="s">
        <v>76</v>
      </c>
      <c r="G9555" s="15" t="s">
        <v>4</v>
      </c>
      <c r="H9555" s="1" t="s">
        <v>10264</v>
      </c>
      <c r="I9555" s="2" t="s">
        <v>10265</v>
      </c>
      <c r="J9555" s="6" t="s">
        <v>4</v>
      </c>
      <c r="K9555" s="6" t="s">
        <v>4</v>
      </c>
      <c r="L9555" s="6" t="s">
        <v>4</v>
      </c>
      <c r="M9555" s="6" t="s">
        <v>5</v>
      </c>
      <c r="N9555" s="6" t="s">
        <v>10269</v>
      </c>
      <c r="O9555" s="16">
        <v>44950</v>
      </c>
      <c r="P9555" s="6" t="s">
        <v>7</v>
      </c>
      <c r="Q9555" s="18">
        <v>5046.6400000000003</v>
      </c>
      <c r="R9555" s="18">
        <v>5046.6400000000003</v>
      </c>
      <c r="S9555" s="18">
        <v>0</v>
      </c>
      <c r="T9555" s="18">
        <v>0</v>
      </c>
      <c r="U9555" s="10">
        <f t="shared" si="300"/>
        <v>0</v>
      </c>
      <c r="V9555" s="20">
        <f t="shared" si="301"/>
        <v>0</v>
      </c>
    </row>
    <row r="9556" spans="1:22" ht="29" outlineLevel="4" x14ac:dyDescent="0.35">
      <c r="A9556" s="6" t="s">
        <v>110</v>
      </c>
      <c r="B9556" s="6" t="s">
        <v>111</v>
      </c>
      <c r="C9556" s="12" t="s">
        <v>10247</v>
      </c>
      <c r="D9556" s="5" t="s">
        <v>10253</v>
      </c>
      <c r="E9556" s="6" t="s">
        <v>10253</v>
      </c>
      <c r="F9556" s="1" t="s">
        <v>76</v>
      </c>
      <c r="G9556" s="15" t="s">
        <v>4</v>
      </c>
      <c r="H9556" s="1" t="s">
        <v>10264</v>
      </c>
      <c r="I9556" s="2" t="s">
        <v>10265</v>
      </c>
      <c r="J9556" s="6" t="s">
        <v>4</v>
      </c>
      <c r="K9556" s="6" t="s">
        <v>4</v>
      </c>
      <c r="L9556" s="6" t="s">
        <v>4</v>
      </c>
      <c r="M9556" s="6" t="s">
        <v>5</v>
      </c>
      <c r="N9556" s="6" t="s">
        <v>10270</v>
      </c>
      <c r="O9556" s="16">
        <v>44978</v>
      </c>
      <c r="P9556" s="6" t="s">
        <v>7</v>
      </c>
      <c r="Q9556" s="18">
        <v>5537</v>
      </c>
      <c r="R9556" s="18">
        <v>5537</v>
      </c>
      <c r="S9556" s="18">
        <v>0</v>
      </c>
      <c r="T9556" s="18">
        <v>0</v>
      </c>
      <c r="U9556" s="10">
        <f t="shared" si="300"/>
        <v>0</v>
      </c>
      <c r="V9556" s="20">
        <f t="shared" si="301"/>
        <v>0</v>
      </c>
    </row>
    <row r="9557" spans="1:22" ht="29" outlineLevel="4" x14ac:dyDescent="0.35">
      <c r="A9557" s="6" t="s">
        <v>110</v>
      </c>
      <c r="B9557" s="6" t="s">
        <v>111</v>
      </c>
      <c r="C9557" s="12" t="s">
        <v>10247</v>
      </c>
      <c r="D9557" s="5" t="s">
        <v>10253</v>
      </c>
      <c r="E9557" s="6" t="s">
        <v>10253</v>
      </c>
      <c r="F9557" s="1" t="s">
        <v>76</v>
      </c>
      <c r="G9557" s="15" t="s">
        <v>4</v>
      </c>
      <c r="H9557" s="1" t="s">
        <v>10264</v>
      </c>
      <c r="I9557" s="2" t="s">
        <v>10265</v>
      </c>
      <c r="J9557" s="6" t="s">
        <v>4</v>
      </c>
      <c r="K9557" s="6" t="s">
        <v>4</v>
      </c>
      <c r="L9557" s="6" t="s">
        <v>4</v>
      </c>
      <c r="M9557" s="6" t="s">
        <v>5</v>
      </c>
      <c r="N9557" s="6" t="s">
        <v>10271</v>
      </c>
      <c r="O9557" s="16">
        <v>45009</v>
      </c>
      <c r="P9557" s="6" t="s">
        <v>7</v>
      </c>
      <c r="Q9557" s="18">
        <v>5676.3</v>
      </c>
      <c r="R9557" s="18">
        <v>5676.3</v>
      </c>
      <c r="S9557" s="18">
        <v>0</v>
      </c>
      <c r="T9557" s="18">
        <v>0</v>
      </c>
      <c r="U9557" s="10">
        <f t="shared" si="300"/>
        <v>0</v>
      </c>
      <c r="V9557" s="20">
        <f t="shared" si="301"/>
        <v>0</v>
      </c>
    </row>
    <row r="9558" spans="1:22" ht="29" outlineLevel="4" x14ac:dyDescent="0.35">
      <c r="A9558" s="6" t="s">
        <v>110</v>
      </c>
      <c r="B9558" s="6" t="s">
        <v>111</v>
      </c>
      <c r="C9558" s="12" t="s">
        <v>10247</v>
      </c>
      <c r="D9558" s="5" t="s">
        <v>10253</v>
      </c>
      <c r="E9558" s="6" t="s">
        <v>10253</v>
      </c>
      <c r="F9558" s="1" t="s">
        <v>76</v>
      </c>
      <c r="G9558" s="15" t="s">
        <v>4</v>
      </c>
      <c r="H9558" s="1" t="s">
        <v>10264</v>
      </c>
      <c r="I9558" s="2" t="s">
        <v>10265</v>
      </c>
      <c r="J9558" s="6" t="s">
        <v>4</v>
      </c>
      <c r="K9558" s="6" t="s">
        <v>4</v>
      </c>
      <c r="L9558" s="6" t="s">
        <v>4</v>
      </c>
      <c r="M9558" s="6" t="s">
        <v>5</v>
      </c>
      <c r="N9558" s="6" t="s">
        <v>10272</v>
      </c>
      <c r="O9558" s="16">
        <v>45041</v>
      </c>
      <c r="P9558" s="6" t="s">
        <v>7</v>
      </c>
      <c r="Q9558" s="18">
        <v>4985.46</v>
      </c>
      <c r="R9558" s="18">
        <v>4985.46</v>
      </c>
      <c r="S9558" s="18">
        <v>0</v>
      </c>
      <c r="T9558" s="18">
        <v>0</v>
      </c>
      <c r="U9558" s="10">
        <f t="shared" si="300"/>
        <v>0</v>
      </c>
      <c r="V9558" s="20">
        <f t="shared" si="301"/>
        <v>0</v>
      </c>
    </row>
    <row r="9559" spans="1:22" outlineLevel="3" x14ac:dyDescent="0.35">
      <c r="H9559" s="14" t="s">
        <v>12840</v>
      </c>
      <c r="O9559" s="16"/>
      <c r="Q9559" s="18">
        <f>SUBTOTAL(9,Q9543:Q9558)</f>
        <v>49585</v>
      </c>
      <c r="R9559" s="18">
        <f>SUBTOTAL(9,R9543:R9558)</f>
        <v>46668.700000000004</v>
      </c>
      <c r="S9559" s="18">
        <f>SUBTOTAL(9,S9543:S9558)</f>
        <v>2916.2999999999997</v>
      </c>
      <c r="T9559" s="18">
        <f>SUBTOTAL(9,T9543:T9558)</f>
        <v>0</v>
      </c>
      <c r="U9559" s="10">
        <f t="shared" si="300"/>
        <v>-4.0927261579781771E-12</v>
      </c>
      <c r="V9559" s="20">
        <f t="shared" si="301"/>
        <v>-4.0927261579781771E-12</v>
      </c>
    </row>
    <row r="9560" spans="1:22" ht="29" outlineLevel="4" x14ac:dyDescent="0.35">
      <c r="A9560" s="6" t="s">
        <v>110</v>
      </c>
      <c r="B9560" s="6" t="s">
        <v>111</v>
      </c>
      <c r="C9560" s="12" t="s">
        <v>10247</v>
      </c>
      <c r="D9560" s="5" t="s">
        <v>10253</v>
      </c>
      <c r="E9560" s="6" t="s">
        <v>10253</v>
      </c>
      <c r="F9560" s="1" t="s">
        <v>4</v>
      </c>
      <c r="G9560" s="15" t="s">
        <v>97</v>
      </c>
      <c r="H9560" s="1" t="s">
        <v>10274</v>
      </c>
      <c r="I9560" s="2" t="s">
        <v>10275</v>
      </c>
      <c r="J9560" s="6" t="s">
        <v>4</v>
      </c>
      <c r="K9560" s="6" t="s">
        <v>4</v>
      </c>
      <c r="L9560" s="6" t="s">
        <v>4</v>
      </c>
      <c r="M9560" s="6" t="s">
        <v>5</v>
      </c>
      <c r="N9560" s="6" t="s">
        <v>10273</v>
      </c>
      <c r="O9560" s="16">
        <v>44896</v>
      </c>
      <c r="P9560" s="6" t="s">
        <v>7</v>
      </c>
      <c r="Q9560" s="18">
        <v>358.11</v>
      </c>
      <c r="R9560" s="18">
        <v>0</v>
      </c>
      <c r="S9560" s="18">
        <v>358.11</v>
      </c>
      <c r="T9560" s="18">
        <v>0</v>
      </c>
      <c r="U9560" s="10">
        <f t="shared" si="300"/>
        <v>0</v>
      </c>
      <c r="V9560" s="20">
        <f t="shared" si="301"/>
        <v>0</v>
      </c>
    </row>
    <row r="9561" spans="1:22" ht="29" outlineLevel="4" x14ac:dyDescent="0.35">
      <c r="A9561" s="6" t="s">
        <v>110</v>
      </c>
      <c r="B9561" s="6" t="s">
        <v>111</v>
      </c>
      <c r="C9561" s="12" t="s">
        <v>10247</v>
      </c>
      <c r="D9561" s="5" t="s">
        <v>10253</v>
      </c>
      <c r="E9561" s="6" t="s">
        <v>10253</v>
      </c>
      <c r="F9561" s="1" t="s">
        <v>76</v>
      </c>
      <c r="G9561" s="15" t="s">
        <v>4</v>
      </c>
      <c r="H9561" s="1" t="s">
        <v>10274</v>
      </c>
      <c r="I9561" s="2" t="s">
        <v>10275</v>
      </c>
      <c r="J9561" s="6" t="s">
        <v>4</v>
      </c>
      <c r="K9561" s="6" t="s">
        <v>4</v>
      </c>
      <c r="L9561" s="6" t="s">
        <v>4</v>
      </c>
      <c r="M9561" s="6" t="s">
        <v>5</v>
      </c>
      <c r="N9561" s="6" t="s">
        <v>10273</v>
      </c>
      <c r="O9561" s="16">
        <v>44896</v>
      </c>
      <c r="P9561" s="6" t="s">
        <v>7</v>
      </c>
      <c r="Q9561" s="18">
        <v>2864.89</v>
      </c>
      <c r="R9561" s="18">
        <v>2864.89</v>
      </c>
      <c r="S9561" s="18">
        <v>0</v>
      </c>
      <c r="T9561" s="18">
        <v>0</v>
      </c>
      <c r="U9561" s="10">
        <f t="shared" si="300"/>
        <v>0</v>
      </c>
      <c r="V9561" s="20">
        <f t="shared" si="301"/>
        <v>0</v>
      </c>
    </row>
    <row r="9562" spans="1:22" outlineLevel="3" x14ac:dyDescent="0.35">
      <c r="H9562" s="14" t="s">
        <v>12841</v>
      </c>
      <c r="O9562" s="16"/>
      <c r="Q9562" s="18">
        <f>SUBTOTAL(9,Q9560:Q9561)</f>
        <v>3223</v>
      </c>
      <c r="R9562" s="18">
        <f>SUBTOTAL(9,R9560:R9561)</f>
        <v>2864.89</v>
      </c>
      <c r="S9562" s="18">
        <f>SUBTOTAL(9,S9560:S9561)</f>
        <v>358.11</v>
      </c>
      <c r="T9562" s="18">
        <f>SUBTOTAL(9,T9560:T9561)</f>
        <v>0</v>
      </c>
      <c r="U9562" s="10">
        <f t="shared" si="300"/>
        <v>1.1368683772161603E-13</v>
      </c>
      <c r="V9562" s="20">
        <f t="shared" si="301"/>
        <v>1.1368683772161603E-13</v>
      </c>
    </row>
    <row r="9563" spans="1:22" outlineLevel="4" x14ac:dyDescent="0.35">
      <c r="A9563" s="6" t="s">
        <v>110</v>
      </c>
      <c r="B9563" s="6" t="s">
        <v>111</v>
      </c>
      <c r="C9563" s="12" t="s">
        <v>10247</v>
      </c>
      <c r="D9563" s="5" t="s">
        <v>10253</v>
      </c>
      <c r="E9563" s="6" t="s">
        <v>10253</v>
      </c>
      <c r="F9563" s="1" t="s">
        <v>4</v>
      </c>
      <c r="G9563" s="15" t="s">
        <v>114</v>
      </c>
      <c r="H9563" s="1" t="s">
        <v>116</v>
      </c>
      <c r="I9563" s="2" t="s">
        <v>12902</v>
      </c>
      <c r="J9563" s="6" t="s">
        <v>4</v>
      </c>
      <c r="K9563" s="6" t="s">
        <v>4</v>
      </c>
      <c r="L9563" s="6" t="s">
        <v>4</v>
      </c>
      <c r="M9563" s="6" t="s">
        <v>5</v>
      </c>
      <c r="N9563" s="6" t="s">
        <v>10276</v>
      </c>
      <c r="O9563" s="16">
        <v>44869</v>
      </c>
      <c r="P9563" s="6" t="s">
        <v>7</v>
      </c>
      <c r="Q9563" s="18">
        <v>39160</v>
      </c>
      <c r="R9563" s="18">
        <v>0</v>
      </c>
      <c r="S9563" s="18">
        <v>39160</v>
      </c>
      <c r="T9563" s="18">
        <v>0</v>
      </c>
      <c r="U9563" s="10">
        <f t="shared" si="300"/>
        <v>0</v>
      </c>
      <c r="V9563" s="20">
        <f t="shared" si="301"/>
        <v>0</v>
      </c>
    </row>
    <row r="9564" spans="1:22" outlineLevel="4" x14ac:dyDescent="0.35">
      <c r="A9564" s="6" t="s">
        <v>110</v>
      </c>
      <c r="B9564" s="6" t="s">
        <v>111</v>
      </c>
      <c r="C9564" s="12" t="s">
        <v>10247</v>
      </c>
      <c r="D9564" s="5" t="s">
        <v>10253</v>
      </c>
      <c r="E9564" s="6" t="s">
        <v>10253</v>
      </c>
      <c r="F9564" s="1" t="s">
        <v>4</v>
      </c>
      <c r="G9564" s="15" t="s">
        <v>114</v>
      </c>
      <c r="H9564" s="1" t="s">
        <v>116</v>
      </c>
      <c r="I9564" s="2" t="s">
        <v>12902</v>
      </c>
      <c r="J9564" s="6" t="s">
        <v>4</v>
      </c>
      <c r="K9564" s="6" t="s">
        <v>4</v>
      </c>
      <c r="L9564" s="6" t="s">
        <v>4</v>
      </c>
      <c r="M9564" s="6" t="s">
        <v>5</v>
      </c>
      <c r="N9564" s="6" t="s">
        <v>10277</v>
      </c>
      <c r="O9564" s="16">
        <v>44945</v>
      </c>
      <c r="P9564" s="6" t="s">
        <v>7</v>
      </c>
      <c r="Q9564" s="18">
        <v>10522</v>
      </c>
      <c r="R9564" s="18">
        <v>0</v>
      </c>
      <c r="S9564" s="18">
        <v>10522</v>
      </c>
      <c r="T9564" s="18">
        <v>0</v>
      </c>
      <c r="U9564" s="10">
        <f t="shared" si="300"/>
        <v>0</v>
      </c>
      <c r="V9564" s="20">
        <f t="shared" si="301"/>
        <v>0</v>
      </c>
    </row>
    <row r="9565" spans="1:22" outlineLevel="3" x14ac:dyDescent="0.35">
      <c r="H9565" s="14" t="s">
        <v>11348</v>
      </c>
      <c r="O9565" s="16"/>
      <c r="Q9565" s="18">
        <f>SUBTOTAL(9,Q9563:Q9564)</f>
        <v>49682</v>
      </c>
      <c r="R9565" s="18">
        <f>SUBTOTAL(9,R9563:R9564)</f>
        <v>0</v>
      </c>
      <c r="S9565" s="18">
        <f>SUBTOTAL(9,S9563:S9564)</f>
        <v>49682</v>
      </c>
      <c r="T9565" s="18">
        <f>SUBTOTAL(9,T9563:T9564)</f>
        <v>0</v>
      </c>
      <c r="U9565" s="10">
        <f t="shared" si="300"/>
        <v>0</v>
      </c>
      <c r="V9565" s="20">
        <f t="shared" si="301"/>
        <v>0</v>
      </c>
    </row>
    <row r="9566" spans="1:22" outlineLevel="4" x14ac:dyDescent="0.35">
      <c r="A9566" s="6" t="s">
        <v>110</v>
      </c>
      <c r="B9566" s="6" t="s">
        <v>111</v>
      </c>
      <c r="C9566" s="12" t="s">
        <v>10247</v>
      </c>
      <c r="D9566" s="5" t="s">
        <v>10253</v>
      </c>
      <c r="E9566" s="6" t="s">
        <v>10253</v>
      </c>
      <c r="F9566" s="1" t="s">
        <v>4</v>
      </c>
      <c r="G9566" s="15" t="s">
        <v>114</v>
      </c>
      <c r="H9566" s="1" t="s">
        <v>119</v>
      </c>
      <c r="I9566" s="2" t="s">
        <v>12903</v>
      </c>
      <c r="J9566" s="6" t="s">
        <v>4</v>
      </c>
      <c r="K9566" s="6" t="s">
        <v>4</v>
      </c>
      <c r="L9566" s="6" t="s">
        <v>4</v>
      </c>
      <c r="M9566" s="6" t="s">
        <v>5</v>
      </c>
      <c r="N9566" s="6" t="s">
        <v>10276</v>
      </c>
      <c r="O9566" s="16">
        <v>44869</v>
      </c>
      <c r="P9566" s="6" t="s">
        <v>7</v>
      </c>
      <c r="Q9566" s="18">
        <v>1094</v>
      </c>
      <c r="R9566" s="18">
        <v>0</v>
      </c>
      <c r="S9566" s="18">
        <v>1094</v>
      </c>
      <c r="T9566" s="18">
        <v>0</v>
      </c>
      <c r="U9566" s="10">
        <f t="shared" si="300"/>
        <v>0</v>
      </c>
      <c r="V9566" s="20">
        <f t="shared" si="301"/>
        <v>0</v>
      </c>
    </row>
    <row r="9567" spans="1:22" outlineLevel="4" x14ac:dyDescent="0.35">
      <c r="A9567" s="6" t="s">
        <v>110</v>
      </c>
      <c r="B9567" s="6" t="s">
        <v>111</v>
      </c>
      <c r="C9567" s="12" t="s">
        <v>10247</v>
      </c>
      <c r="D9567" s="5" t="s">
        <v>10253</v>
      </c>
      <c r="E9567" s="6" t="s">
        <v>10253</v>
      </c>
      <c r="F9567" s="1" t="s">
        <v>4</v>
      </c>
      <c r="G9567" s="15" t="s">
        <v>114</v>
      </c>
      <c r="H9567" s="1" t="s">
        <v>119</v>
      </c>
      <c r="I9567" s="2" t="s">
        <v>12903</v>
      </c>
      <c r="J9567" s="6" t="s">
        <v>4</v>
      </c>
      <c r="K9567" s="6" t="s">
        <v>4</v>
      </c>
      <c r="L9567" s="6" t="s">
        <v>4</v>
      </c>
      <c r="M9567" s="6" t="s">
        <v>5</v>
      </c>
      <c r="N9567" s="6" t="s">
        <v>10277</v>
      </c>
      <c r="O9567" s="16">
        <v>44945</v>
      </c>
      <c r="P9567" s="6" t="s">
        <v>7</v>
      </c>
      <c r="Q9567" s="18">
        <v>1128</v>
      </c>
      <c r="R9567" s="18">
        <v>0</v>
      </c>
      <c r="S9567" s="18">
        <v>1128</v>
      </c>
      <c r="T9567" s="18">
        <v>0</v>
      </c>
      <c r="U9567" s="10">
        <f t="shared" si="300"/>
        <v>0</v>
      </c>
      <c r="V9567" s="20">
        <f t="shared" si="301"/>
        <v>0</v>
      </c>
    </row>
    <row r="9568" spans="1:22" outlineLevel="3" x14ac:dyDescent="0.35">
      <c r="H9568" s="14" t="s">
        <v>11349</v>
      </c>
      <c r="O9568" s="16"/>
      <c r="Q9568" s="18">
        <f>SUBTOTAL(9,Q9566:Q9567)</f>
        <v>2222</v>
      </c>
      <c r="R9568" s="18">
        <f>SUBTOTAL(9,R9566:R9567)</f>
        <v>0</v>
      </c>
      <c r="S9568" s="18">
        <f>SUBTOTAL(9,S9566:S9567)</f>
        <v>2222</v>
      </c>
      <c r="T9568" s="18">
        <f>SUBTOTAL(9,T9566:T9567)</f>
        <v>0</v>
      </c>
      <c r="U9568" s="10">
        <f t="shared" si="300"/>
        <v>0</v>
      </c>
      <c r="V9568" s="20">
        <f t="shared" si="301"/>
        <v>0</v>
      </c>
    </row>
    <row r="9569" spans="1:22" outlineLevel="4" x14ac:dyDescent="0.35">
      <c r="A9569" s="6" t="s">
        <v>110</v>
      </c>
      <c r="B9569" s="6" t="s">
        <v>111</v>
      </c>
      <c r="C9569" s="12" t="s">
        <v>10247</v>
      </c>
      <c r="D9569" s="5" t="s">
        <v>10253</v>
      </c>
      <c r="E9569" s="6" t="s">
        <v>10253</v>
      </c>
      <c r="F9569" s="1" t="s">
        <v>4</v>
      </c>
      <c r="G9569" s="15" t="s">
        <v>114</v>
      </c>
      <c r="H9569" s="1" t="s">
        <v>121</v>
      </c>
      <c r="I9569" s="2" t="s">
        <v>12901</v>
      </c>
      <c r="J9569" s="6" t="s">
        <v>4</v>
      </c>
      <c r="K9569" s="6" t="s">
        <v>4</v>
      </c>
      <c r="L9569" s="6" t="s">
        <v>4</v>
      </c>
      <c r="M9569" s="6" t="s">
        <v>5</v>
      </c>
      <c r="N9569" s="6" t="s">
        <v>10276</v>
      </c>
      <c r="O9569" s="16">
        <v>44869</v>
      </c>
      <c r="P9569" s="6" t="s">
        <v>7</v>
      </c>
      <c r="Q9569" s="18">
        <v>25724</v>
      </c>
      <c r="R9569" s="18">
        <v>0</v>
      </c>
      <c r="S9569" s="18">
        <v>25724</v>
      </c>
      <c r="T9569" s="18">
        <v>0</v>
      </c>
      <c r="U9569" s="10">
        <f t="shared" si="300"/>
        <v>0</v>
      </c>
      <c r="V9569" s="20">
        <f t="shared" si="301"/>
        <v>0</v>
      </c>
    </row>
    <row r="9570" spans="1:22" outlineLevel="4" x14ac:dyDescent="0.35">
      <c r="A9570" s="6" t="s">
        <v>110</v>
      </c>
      <c r="B9570" s="6" t="s">
        <v>111</v>
      </c>
      <c r="C9570" s="12" t="s">
        <v>10247</v>
      </c>
      <c r="D9570" s="5" t="s">
        <v>10253</v>
      </c>
      <c r="E9570" s="6" t="s">
        <v>10253</v>
      </c>
      <c r="F9570" s="1" t="s">
        <v>4</v>
      </c>
      <c r="G9570" s="15" t="s">
        <v>114</v>
      </c>
      <c r="H9570" s="1" t="s">
        <v>121</v>
      </c>
      <c r="I9570" s="2" t="s">
        <v>12901</v>
      </c>
      <c r="J9570" s="6" t="s">
        <v>4</v>
      </c>
      <c r="K9570" s="6" t="s">
        <v>4</v>
      </c>
      <c r="L9570" s="6" t="s">
        <v>4</v>
      </c>
      <c r="M9570" s="6" t="s">
        <v>5</v>
      </c>
      <c r="N9570" s="6" t="s">
        <v>10277</v>
      </c>
      <c r="O9570" s="16">
        <v>44945</v>
      </c>
      <c r="P9570" s="6" t="s">
        <v>7</v>
      </c>
      <c r="Q9570" s="18">
        <v>9979</v>
      </c>
      <c r="R9570" s="18">
        <v>0</v>
      </c>
      <c r="S9570" s="18">
        <v>9979</v>
      </c>
      <c r="T9570" s="18">
        <v>0</v>
      </c>
      <c r="U9570" s="10">
        <f t="shared" si="300"/>
        <v>0</v>
      </c>
      <c r="V9570" s="20">
        <f t="shared" si="301"/>
        <v>0</v>
      </c>
    </row>
    <row r="9571" spans="1:22" outlineLevel="3" x14ac:dyDescent="0.35">
      <c r="H9571" s="14" t="s">
        <v>11350</v>
      </c>
      <c r="O9571" s="16"/>
      <c r="Q9571" s="18">
        <f>SUBTOTAL(9,Q9569:Q9570)</f>
        <v>35703</v>
      </c>
      <c r="R9571" s="18">
        <f>SUBTOTAL(9,R9569:R9570)</f>
        <v>0</v>
      </c>
      <c r="S9571" s="18">
        <f>SUBTOTAL(9,S9569:S9570)</f>
        <v>35703</v>
      </c>
      <c r="T9571" s="18">
        <f>SUBTOTAL(9,T9569:T9570)</f>
        <v>0</v>
      </c>
      <c r="U9571" s="10">
        <f t="shared" si="300"/>
        <v>0</v>
      </c>
      <c r="V9571" s="20">
        <f t="shared" si="301"/>
        <v>0</v>
      </c>
    </row>
    <row r="9572" spans="1:22" ht="29" outlineLevel="4" x14ac:dyDescent="0.35">
      <c r="A9572" s="6" t="s">
        <v>52</v>
      </c>
      <c r="B9572" s="6" t="s">
        <v>53</v>
      </c>
      <c r="C9572" s="12" t="s">
        <v>10247</v>
      </c>
      <c r="D9572" s="5" t="s">
        <v>10248</v>
      </c>
      <c r="E9572" s="6" t="s">
        <v>10248</v>
      </c>
      <c r="F9572" s="1" t="s">
        <v>55</v>
      </c>
      <c r="G9572" s="15" t="s">
        <v>4</v>
      </c>
      <c r="H9572" s="1" t="s">
        <v>10279</v>
      </c>
      <c r="I9572" s="2" t="s">
        <v>10251</v>
      </c>
      <c r="J9572" s="6" t="s">
        <v>4</v>
      </c>
      <c r="K9572" s="6" t="s">
        <v>4</v>
      </c>
      <c r="L9572" s="6" t="s">
        <v>4</v>
      </c>
      <c r="M9572" s="6" t="s">
        <v>5</v>
      </c>
      <c r="N9572" s="6" t="s">
        <v>10278</v>
      </c>
      <c r="O9572" s="16">
        <v>45077</v>
      </c>
      <c r="P9572" s="6" t="s">
        <v>7</v>
      </c>
      <c r="Q9572" s="18">
        <v>197</v>
      </c>
      <c r="R9572" s="18">
        <v>197</v>
      </c>
      <c r="S9572" s="18">
        <v>0</v>
      </c>
      <c r="T9572" s="18">
        <v>0</v>
      </c>
      <c r="U9572" s="10">
        <f t="shared" si="300"/>
        <v>0</v>
      </c>
      <c r="V9572" s="20">
        <f t="shared" si="301"/>
        <v>0</v>
      </c>
    </row>
    <row r="9573" spans="1:22" outlineLevel="3" x14ac:dyDescent="0.35">
      <c r="H9573" s="14" t="s">
        <v>12842</v>
      </c>
      <c r="O9573" s="16"/>
      <c r="Q9573" s="18">
        <f>SUBTOTAL(9,Q9572:Q9572)</f>
        <v>197</v>
      </c>
      <c r="R9573" s="18">
        <f>SUBTOTAL(9,R9572:R9572)</f>
        <v>197</v>
      </c>
      <c r="S9573" s="18">
        <f>SUBTOTAL(9,S9572:S9572)</f>
        <v>0</v>
      </c>
      <c r="T9573" s="18">
        <f>SUBTOTAL(9,T9572:T9572)</f>
        <v>0</v>
      </c>
      <c r="U9573" s="10">
        <f t="shared" si="300"/>
        <v>0</v>
      </c>
      <c r="V9573" s="20">
        <f t="shared" si="301"/>
        <v>0</v>
      </c>
    </row>
    <row r="9574" spans="1:22" ht="29" outlineLevel="4" x14ac:dyDescent="0.35">
      <c r="A9574" s="6" t="s">
        <v>52</v>
      </c>
      <c r="B9574" s="6" t="s">
        <v>53</v>
      </c>
      <c r="C9574" s="12" t="s">
        <v>10247</v>
      </c>
      <c r="D9574" s="5" t="s">
        <v>10248</v>
      </c>
      <c r="E9574" s="6" t="s">
        <v>10248</v>
      </c>
      <c r="F9574" s="1" t="s">
        <v>4</v>
      </c>
      <c r="G9574" s="15" t="s">
        <v>2195</v>
      </c>
      <c r="H9574" s="1" t="s">
        <v>10281</v>
      </c>
      <c r="I9574" s="2" t="s">
        <v>10251</v>
      </c>
      <c r="J9574" s="6" t="s">
        <v>4</v>
      </c>
      <c r="K9574" s="6" t="s">
        <v>4</v>
      </c>
      <c r="L9574" s="6" t="s">
        <v>4</v>
      </c>
      <c r="M9574" s="6" t="s">
        <v>5</v>
      </c>
      <c r="N9574" s="6" t="s">
        <v>10280</v>
      </c>
      <c r="O9574" s="16">
        <v>45072</v>
      </c>
      <c r="P9574" s="6" t="s">
        <v>7</v>
      </c>
      <c r="Q9574" s="18">
        <v>16666</v>
      </c>
      <c r="R9574" s="18">
        <v>0</v>
      </c>
      <c r="S9574" s="18">
        <v>16666</v>
      </c>
      <c r="T9574" s="18">
        <v>0</v>
      </c>
      <c r="U9574" s="10">
        <f t="shared" si="300"/>
        <v>0</v>
      </c>
      <c r="V9574" s="20">
        <f t="shared" si="301"/>
        <v>0</v>
      </c>
    </row>
    <row r="9575" spans="1:22" ht="29" outlineLevel="4" x14ac:dyDescent="0.35">
      <c r="A9575" s="6" t="s">
        <v>52</v>
      </c>
      <c r="B9575" s="6" t="s">
        <v>53</v>
      </c>
      <c r="C9575" s="12" t="s">
        <v>10247</v>
      </c>
      <c r="D9575" s="5" t="s">
        <v>10248</v>
      </c>
      <c r="E9575" s="6" t="s">
        <v>10248</v>
      </c>
      <c r="F9575" s="1" t="s">
        <v>55</v>
      </c>
      <c r="G9575" s="15" t="s">
        <v>4</v>
      </c>
      <c r="H9575" s="1" t="s">
        <v>10281</v>
      </c>
      <c r="I9575" s="2" t="s">
        <v>10251</v>
      </c>
      <c r="J9575" s="6" t="s">
        <v>4</v>
      </c>
      <c r="K9575" s="6" t="s">
        <v>4</v>
      </c>
      <c r="L9575" s="6" t="s">
        <v>4</v>
      </c>
      <c r="M9575" s="6" t="s">
        <v>5</v>
      </c>
      <c r="N9575" s="6" t="s">
        <v>10280</v>
      </c>
      <c r="O9575" s="16">
        <v>45072</v>
      </c>
      <c r="P9575" s="6" t="s">
        <v>7</v>
      </c>
      <c r="Q9575" s="18">
        <v>150000</v>
      </c>
      <c r="R9575" s="18">
        <v>150000</v>
      </c>
      <c r="S9575" s="18">
        <v>0</v>
      </c>
      <c r="T9575" s="18">
        <v>0</v>
      </c>
      <c r="U9575" s="10">
        <f t="shared" si="300"/>
        <v>0</v>
      </c>
      <c r="V9575" s="20">
        <f t="shared" si="301"/>
        <v>0</v>
      </c>
    </row>
    <row r="9576" spans="1:22" outlineLevel="3" x14ac:dyDescent="0.35">
      <c r="H9576" s="14" t="s">
        <v>12843</v>
      </c>
      <c r="O9576" s="16"/>
      <c r="Q9576" s="18">
        <f>SUBTOTAL(9,Q9574:Q9575)</f>
        <v>166666</v>
      </c>
      <c r="R9576" s="18">
        <f>SUBTOTAL(9,R9574:R9575)</f>
        <v>150000</v>
      </c>
      <c r="S9576" s="18">
        <f>SUBTOTAL(9,S9574:S9575)</f>
        <v>16666</v>
      </c>
      <c r="T9576" s="18">
        <f>SUBTOTAL(9,T9574:T9575)</f>
        <v>0</v>
      </c>
      <c r="U9576" s="10">
        <f t="shared" si="300"/>
        <v>0</v>
      </c>
      <c r="V9576" s="20">
        <f t="shared" si="301"/>
        <v>0</v>
      </c>
    </row>
    <row r="9577" spans="1:22" outlineLevel="2" x14ac:dyDescent="0.35">
      <c r="C9577" s="13" t="s">
        <v>11314</v>
      </c>
      <c r="O9577" s="16"/>
      <c r="Q9577" s="18">
        <f>SUBTOTAL(9,Q9532:Q9575)</f>
        <v>367567</v>
      </c>
      <c r="R9577" s="18">
        <f>SUBTOTAL(9,R9532:R9575)</f>
        <v>258124.85</v>
      </c>
      <c r="S9577" s="18">
        <f>SUBTOTAL(9,S9532:S9575)</f>
        <v>109442.15</v>
      </c>
      <c r="T9577" s="18">
        <f>SUBTOTAL(9,T9532:T9575)</f>
        <v>0</v>
      </c>
      <c r="U9577" s="10">
        <f t="shared" si="300"/>
        <v>0</v>
      </c>
      <c r="V9577" s="20">
        <f t="shared" si="301"/>
        <v>0</v>
      </c>
    </row>
    <row r="9578" spans="1:22" outlineLevel="4" x14ac:dyDescent="0.35">
      <c r="A9578" s="6" t="s">
        <v>110</v>
      </c>
      <c r="B9578" s="6" t="s">
        <v>111</v>
      </c>
      <c r="C9578" s="12" t="s">
        <v>10282</v>
      </c>
      <c r="D9578" s="5" t="s">
        <v>10283</v>
      </c>
      <c r="E9578" s="6" t="s">
        <v>10283</v>
      </c>
      <c r="F9578" s="1" t="s">
        <v>4</v>
      </c>
      <c r="G9578" s="15" t="s">
        <v>114</v>
      </c>
      <c r="H9578" s="1" t="s">
        <v>116</v>
      </c>
      <c r="I9578" s="2" t="s">
        <v>12902</v>
      </c>
      <c r="J9578" s="6" t="s">
        <v>4</v>
      </c>
      <c r="K9578" s="6" t="s">
        <v>4</v>
      </c>
      <c r="L9578" s="6" t="s">
        <v>4</v>
      </c>
      <c r="M9578" s="6" t="s">
        <v>5</v>
      </c>
      <c r="N9578" s="6" t="s">
        <v>10284</v>
      </c>
      <c r="O9578" s="16">
        <v>44869</v>
      </c>
      <c r="P9578" s="6" t="s">
        <v>7</v>
      </c>
      <c r="Q9578" s="18">
        <v>63096</v>
      </c>
      <c r="R9578" s="18">
        <v>0</v>
      </c>
      <c r="S9578" s="18">
        <v>63096</v>
      </c>
      <c r="T9578" s="18">
        <v>0</v>
      </c>
      <c r="U9578" s="10">
        <f t="shared" si="300"/>
        <v>0</v>
      </c>
      <c r="V9578" s="20">
        <f t="shared" si="301"/>
        <v>0</v>
      </c>
    </row>
    <row r="9579" spans="1:22" outlineLevel="4" x14ac:dyDescent="0.35">
      <c r="A9579" s="6" t="s">
        <v>110</v>
      </c>
      <c r="B9579" s="6" t="s">
        <v>111</v>
      </c>
      <c r="C9579" s="12" t="s">
        <v>10282</v>
      </c>
      <c r="D9579" s="5" t="s">
        <v>10283</v>
      </c>
      <c r="E9579" s="6" t="s">
        <v>10283</v>
      </c>
      <c r="F9579" s="1" t="s">
        <v>4</v>
      </c>
      <c r="G9579" s="15" t="s">
        <v>114</v>
      </c>
      <c r="H9579" s="1" t="s">
        <v>116</v>
      </c>
      <c r="I9579" s="2" t="s">
        <v>12902</v>
      </c>
      <c r="J9579" s="6" t="s">
        <v>4</v>
      </c>
      <c r="K9579" s="6" t="s">
        <v>4</v>
      </c>
      <c r="L9579" s="6" t="s">
        <v>4</v>
      </c>
      <c r="M9579" s="6" t="s">
        <v>5</v>
      </c>
      <c r="N9579" s="6" t="s">
        <v>10285</v>
      </c>
      <c r="O9579" s="16">
        <v>44945</v>
      </c>
      <c r="P9579" s="6" t="s">
        <v>7</v>
      </c>
      <c r="Q9579" s="18">
        <v>12252</v>
      </c>
      <c r="R9579" s="18">
        <v>0</v>
      </c>
      <c r="S9579" s="18">
        <v>12252</v>
      </c>
      <c r="T9579" s="18">
        <v>0</v>
      </c>
      <c r="U9579" s="10">
        <f t="shared" si="300"/>
        <v>0</v>
      </c>
      <c r="V9579" s="20">
        <f t="shared" si="301"/>
        <v>0</v>
      </c>
    </row>
    <row r="9580" spans="1:22" outlineLevel="3" x14ac:dyDescent="0.35">
      <c r="H9580" s="14" t="s">
        <v>11348</v>
      </c>
      <c r="O9580" s="16"/>
      <c r="Q9580" s="18">
        <f>SUBTOTAL(9,Q9578:Q9579)</f>
        <v>75348</v>
      </c>
      <c r="R9580" s="18">
        <f>SUBTOTAL(9,R9578:R9579)</f>
        <v>0</v>
      </c>
      <c r="S9580" s="18">
        <f>SUBTOTAL(9,S9578:S9579)</f>
        <v>75348</v>
      </c>
      <c r="T9580" s="18">
        <f>SUBTOTAL(9,T9578:T9579)</f>
        <v>0</v>
      </c>
      <c r="U9580" s="10">
        <f t="shared" si="300"/>
        <v>0</v>
      </c>
      <c r="V9580" s="20">
        <f t="shared" si="301"/>
        <v>0</v>
      </c>
    </row>
    <row r="9581" spans="1:22" outlineLevel="4" x14ac:dyDescent="0.35">
      <c r="A9581" s="6" t="s">
        <v>110</v>
      </c>
      <c r="B9581" s="6" t="s">
        <v>111</v>
      </c>
      <c r="C9581" s="12" t="s">
        <v>10282</v>
      </c>
      <c r="D9581" s="5" t="s">
        <v>10283</v>
      </c>
      <c r="E9581" s="6" t="s">
        <v>10283</v>
      </c>
      <c r="F9581" s="1" t="s">
        <v>4</v>
      </c>
      <c r="G9581" s="15" t="s">
        <v>114</v>
      </c>
      <c r="H9581" s="1" t="s">
        <v>119</v>
      </c>
      <c r="I9581" s="2" t="s">
        <v>12903</v>
      </c>
      <c r="J9581" s="6" t="s">
        <v>4</v>
      </c>
      <c r="K9581" s="6" t="s">
        <v>4</v>
      </c>
      <c r="L9581" s="6" t="s">
        <v>4</v>
      </c>
      <c r="M9581" s="6" t="s">
        <v>5</v>
      </c>
      <c r="N9581" s="6" t="s">
        <v>10284</v>
      </c>
      <c r="O9581" s="16">
        <v>44869</v>
      </c>
      <c r="P9581" s="6" t="s">
        <v>7</v>
      </c>
      <c r="Q9581" s="18">
        <v>13745</v>
      </c>
      <c r="R9581" s="18">
        <v>0</v>
      </c>
      <c r="S9581" s="18">
        <v>13745</v>
      </c>
      <c r="T9581" s="18">
        <v>0</v>
      </c>
      <c r="U9581" s="10">
        <f t="shared" si="300"/>
        <v>0</v>
      </c>
      <c r="V9581" s="20">
        <f t="shared" si="301"/>
        <v>0</v>
      </c>
    </row>
    <row r="9582" spans="1:22" outlineLevel="4" x14ac:dyDescent="0.35">
      <c r="A9582" s="6" t="s">
        <v>110</v>
      </c>
      <c r="B9582" s="6" t="s">
        <v>111</v>
      </c>
      <c r="C9582" s="12" t="s">
        <v>10282</v>
      </c>
      <c r="D9582" s="5" t="s">
        <v>10283</v>
      </c>
      <c r="E9582" s="6" t="s">
        <v>10283</v>
      </c>
      <c r="F9582" s="1" t="s">
        <v>4</v>
      </c>
      <c r="G9582" s="15" t="s">
        <v>114</v>
      </c>
      <c r="H9582" s="1" t="s">
        <v>119</v>
      </c>
      <c r="I9582" s="2" t="s">
        <v>12903</v>
      </c>
      <c r="J9582" s="6" t="s">
        <v>4</v>
      </c>
      <c r="K9582" s="6" t="s">
        <v>4</v>
      </c>
      <c r="L9582" s="6" t="s">
        <v>4</v>
      </c>
      <c r="M9582" s="6" t="s">
        <v>5</v>
      </c>
      <c r="N9582" s="6" t="s">
        <v>10285</v>
      </c>
      <c r="O9582" s="16">
        <v>44945</v>
      </c>
      <c r="P9582" s="6" t="s">
        <v>7</v>
      </c>
      <c r="Q9582" s="18">
        <v>2669</v>
      </c>
      <c r="R9582" s="18">
        <v>0</v>
      </c>
      <c r="S9582" s="18">
        <v>2669</v>
      </c>
      <c r="T9582" s="18">
        <v>0</v>
      </c>
      <c r="U9582" s="10">
        <f t="shared" si="300"/>
        <v>0</v>
      </c>
      <c r="V9582" s="20">
        <f t="shared" si="301"/>
        <v>0</v>
      </c>
    </row>
    <row r="9583" spans="1:22" outlineLevel="3" x14ac:dyDescent="0.35">
      <c r="H9583" s="14" t="s">
        <v>11349</v>
      </c>
      <c r="O9583" s="16"/>
      <c r="Q9583" s="18">
        <f>SUBTOTAL(9,Q9581:Q9582)</f>
        <v>16414</v>
      </c>
      <c r="R9583" s="18">
        <f>SUBTOTAL(9,R9581:R9582)</f>
        <v>0</v>
      </c>
      <c r="S9583" s="18">
        <f>SUBTOTAL(9,S9581:S9582)</f>
        <v>16414</v>
      </c>
      <c r="T9583" s="18">
        <f>SUBTOTAL(9,T9581:T9582)</f>
        <v>0</v>
      </c>
      <c r="U9583" s="10">
        <f t="shared" si="300"/>
        <v>0</v>
      </c>
      <c r="V9583" s="20">
        <f t="shared" si="301"/>
        <v>0</v>
      </c>
    </row>
    <row r="9584" spans="1:22" outlineLevel="4" x14ac:dyDescent="0.35">
      <c r="A9584" s="6" t="s">
        <v>110</v>
      </c>
      <c r="B9584" s="6" t="s">
        <v>111</v>
      </c>
      <c r="C9584" s="12" t="s">
        <v>10282</v>
      </c>
      <c r="D9584" s="5" t="s">
        <v>10283</v>
      </c>
      <c r="E9584" s="6" t="s">
        <v>10283</v>
      </c>
      <c r="F9584" s="1" t="s">
        <v>4</v>
      </c>
      <c r="G9584" s="15" t="s">
        <v>114</v>
      </c>
      <c r="H9584" s="1" t="s">
        <v>121</v>
      </c>
      <c r="I9584" s="2" t="s">
        <v>12901</v>
      </c>
      <c r="J9584" s="6" t="s">
        <v>4</v>
      </c>
      <c r="K9584" s="6" t="s">
        <v>4</v>
      </c>
      <c r="L9584" s="6" t="s">
        <v>4</v>
      </c>
      <c r="M9584" s="6" t="s">
        <v>5</v>
      </c>
      <c r="N9584" s="6" t="s">
        <v>10284</v>
      </c>
      <c r="O9584" s="16">
        <v>44869</v>
      </c>
      <c r="P9584" s="6" t="s">
        <v>7</v>
      </c>
      <c r="Q9584" s="18">
        <v>86124</v>
      </c>
      <c r="R9584" s="18">
        <v>0</v>
      </c>
      <c r="S9584" s="18">
        <v>86124</v>
      </c>
      <c r="T9584" s="18">
        <v>0</v>
      </c>
      <c r="U9584" s="10">
        <f t="shared" si="300"/>
        <v>0</v>
      </c>
      <c r="V9584" s="20">
        <f t="shared" si="301"/>
        <v>0</v>
      </c>
    </row>
    <row r="9585" spans="1:22" outlineLevel="4" x14ac:dyDescent="0.35">
      <c r="A9585" s="6" t="s">
        <v>110</v>
      </c>
      <c r="B9585" s="6" t="s">
        <v>111</v>
      </c>
      <c r="C9585" s="12" t="s">
        <v>10282</v>
      </c>
      <c r="D9585" s="5" t="s">
        <v>10283</v>
      </c>
      <c r="E9585" s="6" t="s">
        <v>10283</v>
      </c>
      <c r="F9585" s="1" t="s">
        <v>4</v>
      </c>
      <c r="G9585" s="15" t="s">
        <v>114</v>
      </c>
      <c r="H9585" s="1" t="s">
        <v>121</v>
      </c>
      <c r="I9585" s="2" t="s">
        <v>12901</v>
      </c>
      <c r="J9585" s="6" t="s">
        <v>4</v>
      </c>
      <c r="K9585" s="6" t="s">
        <v>4</v>
      </c>
      <c r="L9585" s="6" t="s">
        <v>4</v>
      </c>
      <c r="M9585" s="6" t="s">
        <v>5</v>
      </c>
      <c r="N9585" s="6" t="s">
        <v>10285</v>
      </c>
      <c r="O9585" s="16">
        <v>44945</v>
      </c>
      <c r="P9585" s="6" t="s">
        <v>7</v>
      </c>
      <c r="Q9585" s="18">
        <v>16726</v>
      </c>
      <c r="R9585" s="18">
        <v>0</v>
      </c>
      <c r="S9585" s="18">
        <v>16726</v>
      </c>
      <c r="T9585" s="18">
        <v>0</v>
      </c>
      <c r="U9585" s="10">
        <f t="shared" si="300"/>
        <v>0</v>
      </c>
      <c r="V9585" s="20">
        <f t="shared" si="301"/>
        <v>0</v>
      </c>
    </row>
    <row r="9586" spans="1:22" outlineLevel="3" x14ac:dyDescent="0.35">
      <c r="H9586" s="14" t="s">
        <v>11350</v>
      </c>
      <c r="O9586" s="16"/>
      <c r="Q9586" s="18">
        <f>SUBTOTAL(9,Q9584:Q9585)</f>
        <v>102850</v>
      </c>
      <c r="R9586" s="18">
        <f>SUBTOTAL(9,R9584:R9585)</f>
        <v>0</v>
      </c>
      <c r="S9586" s="18">
        <f>SUBTOTAL(9,S9584:S9585)</f>
        <v>102850</v>
      </c>
      <c r="T9586" s="18">
        <f>SUBTOTAL(9,T9584:T9585)</f>
        <v>0</v>
      </c>
      <c r="U9586" s="10">
        <f t="shared" si="300"/>
        <v>0</v>
      </c>
      <c r="V9586" s="20">
        <f t="shared" si="301"/>
        <v>0</v>
      </c>
    </row>
    <row r="9587" spans="1:22" outlineLevel="2" x14ac:dyDescent="0.35">
      <c r="C9587" s="13" t="s">
        <v>11315</v>
      </c>
      <c r="O9587" s="16"/>
      <c r="Q9587" s="18">
        <f>SUBTOTAL(9,Q9578:Q9585)</f>
        <v>194612</v>
      </c>
      <c r="R9587" s="18">
        <f>SUBTOTAL(9,R9578:R9585)</f>
        <v>0</v>
      </c>
      <c r="S9587" s="18">
        <f>SUBTOTAL(9,S9578:S9585)</f>
        <v>194612</v>
      </c>
      <c r="T9587" s="18">
        <f>SUBTOTAL(9,T9578:T9585)</f>
        <v>0</v>
      </c>
      <c r="U9587" s="10">
        <f t="shared" si="300"/>
        <v>0</v>
      </c>
      <c r="V9587" s="20">
        <f t="shared" si="301"/>
        <v>0</v>
      </c>
    </row>
    <row r="9588" spans="1:22" ht="29" outlineLevel="4" x14ac:dyDescent="0.35">
      <c r="A9588" s="6" t="s">
        <v>0</v>
      </c>
      <c r="B9588" s="6" t="s">
        <v>1</v>
      </c>
      <c r="C9588" s="12" t="s">
        <v>10286</v>
      </c>
      <c r="D9588" s="5" t="s">
        <v>10287</v>
      </c>
      <c r="E9588" s="6" t="s">
        <v>10287</v>
      </c>
      <c r="F9588" s="1" t="s">
        <v>4</v>
      </c>
      <c r="G9588" s="15" t="s">
        <v>2195</v>
      </c>
      <c r="H9588" s="1" t="s">
        <v>10289</v>
      </c>
      <c r="I9588" s="2" t="s">
        <v>10290</v>
      </c>
      <c r="J9588" s="6" t="s">
        <v>4</v>
      </c>
      <c r="K9588" s="6" t="s">
        <v>4</v>
      </c>
      <c r="L9588" s="6" t="s">
        <v>4</v>
      </c>
      <c r="M9588" s="6" t="s">
        <v>5</v>
      </c>
      <c r="N9588" s="6" t="s">
        <v>10288</v>
      </c>
      <c r="O9588" s="16">
        <v>44774</v>
      </c>
      <c r="P9588" s="6" t="s">
        <v>7</v>
      </c>
      <c r="Q9588" s="18">
        <v>48547.89</v>
      </c>
      <c r="R9588" s="18">
        <v>0</v>
      </c>
      <c r="S9588" s="18">
        <v>48547.89</v>
      </c>
      <c r="T9588" s="18">
        <v>0</v>
      </c>
      <c r="U9588" s="10">
        <f t="shared" si="300"/>
        <v>0</v>
      </c>
      <c r="V9588" s="20">
        <f t="shared" si="301"/>
        <v>0</v>
      </c>
    </row>
    <row r="9589" spans="1:22" outlineLevel="3" x14ac:dyDescent="0.35">
      <c r="H9589" s="14" t="s">
        <v>12844</v>
      </c>
      <c r="O9589" s="16"/>
      <c r="Q9589" s="18">
        <f>SUBTOTAL(9,Q9588:Q9588)</f>
        <v>48547.89</v>
      </c>
      <c r="R9589" s="18">
        <f>SUBTOTAL(9,R9588:R9588)</f>
        <v>0</v>
      </c>
      <c r="S9589" s="18">
        <f>SUBTOTAL(9,S9588:S9588)</f>
        <v>48547.89</v>
      </c>
      <c r="T9589" s="18">
        <f>SUBTOTAL(9,T9588:T9588)</f>
        <v>0</v>
      </c>
      <c r="U9589" s="10">
        <f t="shared" si="300"/>
        <v>0</v>
      </c>
      <c r="V9589" s="20">
        <f t="shared" si="301"/>
        <v>0</v>
      </c>
    </row>
    <row r="9590" spans="1:22" ht="29" outlineLevel="4" x14ac:dyDescent="0.35">
      <c r="A9590" s="6" t="s">
        <v>0</v>
      </c>
      <c r="B9590" s="6" t="s">
        <v>1</v>
      </c>
      <c r="C9590" s="12" t="s">
        <v>10286</v>
      </c>
      <c r="D9590" s="5" t="s">
        <v>10287</v>
      </c>
      <c r="E9590" s="6" t="s">
        <v>10287</v>
      </c>
      <c r="F9590" s="1" t="s">
        <v>4</v>
      </c>
      <c r="G9590" s="15" t="s">
        <v>2195</v>
      </c>
      <c r="H9590" s="1" t="s">
        <v>10292</v>
      </c>
      <c r="I9590" s="2" t="s">
        <v>10293</v>
      </c>
      <c r="J9590" s="6" t="s">
        <v>4</v>
      </c>
      <c r="K9590" s="6" t="s">
        <v>4</v>
      </c>
      <c r="L9590" s="6" t="s">
        <v>4</v>
      </c>
      <c r="M9590" s="6" t="s">
        <v>5</v>
      </c>
      <c r="N9590" s="6" t="s">
        <v>10291</v>
      </c>
      <c r="O9590" s="16">
        <v>44771</v>
      </c>
      <c r="P9590" s="6" t="s">
        <v>7</v>
      </c>
      <c r="Q9590" s="18">
        <v>286718.71000000002</v>
      </c>
      <c r="R9590" s="18">
        <v>0</v>
      </c>
      <c r="S9590" s="18">
        <v>286718.71000000002</v>
      </c>
      <c r="T9590" s="18">
        <v>0</v>
      </c>
      <c r="U9590" s="10">
        <f t="shared" si="300"/>
        <v>0</v>
      </c>
      <c r="V9590" s="20">
        <f t="shared" si="301"/>
        <v>0</v>
      </c>
    </row>
    <row r="9591" spans="1:22" outlineLevel="3" x14ac:dyDescent="0.35">
      <c r="H9591" s="14" t="s">
        <v>12845</v>
      </c>
      <c r="O9591" s="16"/>
      <c r="Q9591" s="18">
        <f>SUBTOTAL(9,Q9590:Q9590)</f>
        <v>286718.71000000002</v>
      </c>
      <c r="R9591" s="18">
        <f>SUBTOTAL(9,R9590:R9590)</f>
        <v>0</v>
      </c>
      <c r="S9591" s="18">
        <f>SUBTOTAL(9,S9590:S9590)</f>
        <v>286718.71000000002</v>
      </c>
      <c r="T9591" s="18">
        <f>SUBTOTAL(9,T9590:T9590)</f>
        <v>0</v>
      </c>
      <c r="U9591" s="10">
        <f t="shared" si="300"/>
        <v>0</v>
      </c>
      <c r="V9591" s="20">
        <f t="shared" si="301"/>
        <v>0</v>
      </c>
    </row>
    <row r="9592" spans="1:22" ht="29" outlineLevel="4" x14ac:dyDescent="0.35">
      <c r="A9592" s="6" t="s">
        <v>0</v>
      </c>
      <c r="B9592" s="6" t="s">
        <v>1</v>
      </c>
      <c r="C9592" s="12" t="s">
        <v>10286</v>
      </c>
      <c r="D9592" s="5" t="s">
        <v>10287</v>
      </c>
      <c r="E9592" s="6" t="s">
        <v>10287</v>
      </c>
      <c r="F9592" s="1" t="s">
        <v>4</v>
      </c>
      <c r="G9592" s="15" t="s">
        <v>2195</v>
      </c>
      <c r="H9592" s="1" t="s">
        <v>10295</v>
      </c>
      <c r="I9592" s="2" t="s">
        <v>10296</v>
      </c>
      <c r="J9592" s="6" t="s">
        <v>4</v>
      </c>
      <c r="K9592" s="6" t="s">
        <v>4</v>
      </c>
      <c r="L9592" s="6" t="s">
        <v>4</v>
      </c>
      <c r="M9592" s="6" t="s">
        <v>5</v>
      </c>
      <c r="N9592" s="6" t="s">
        <v>10294</v>
      </c>
      <c r="O9592" s="16">
        <v>44932</v>
      </c>
      <c r="P9592" s="6" t="s">
        <v>7</v>
      </c>
      <c r="Q9592" s="18">
        <v>156233</v>
      </c>
      <c r="R9592" s="18">
        <v>0</v>
      </c>
      <c r="S9592" s="18">
        <v>156233</v>
      </c>
      <c r="T9592" s="18">
        <v>0</v>
      </c>
      <c r="U9592" s="10">
        <f t="shared" si="300"/>
        <v>0</v>
      </c>
      <c r="V9592" s="20">
        <f t="shared" si="301"/>
        <v>0</v>
      </c>
    </row>
    <row r="9593" spans="1:22" outlineLevel="3" x14ac:dyDescent="0.35">
      <c r="H9593" s="14" t="s">
        <v>12846</v>
      </c>
      <c r="O9593" s="16"/>
      <c r="Q9593" s="18">
        <f>SUBTOTAL(9,Q9592:Q9592)</f>
        <v>156233</v>
      </c>
      <c r="R9593" s="18">
        <f>SUBTOTAL(9,R9592:R9592)</f>
        <v>0</v>
      </c>
      <c r="S9593" s="18">
        <f>SUBTOTAL(9,S9592:S9592)</f>
        <v>156233</v>
      </c>
      <c r="T9593" s="18">
        <f>SUBTOTAL(9,T9592:T9592)</f>
        <v>0</v>
      </c>
      <c r="U9593" s="10">
        <f t="shared" si="300"/>
        <v>0</v>
      </c>
      <c r="V9593" s="20">
        <f t="shared" si="301"/>
        <v>0</v>
      </c>
    </row>
    <row r="9594" spans="1:22" ht="29" outlineLevel="4" x14ac:dyDescent="0.35">
      <c r="A9594" s="6" t="s">
        <v>0</v>
      </c>
      <c r="B9594" s="6" t="s">
        <v>1</v>
      </c>
      <c r="C9594" s="12" t="s">
        <v>10286</v>
      </c>
      <c r="D9594" s="5" t="s">
        <v>10287</v>
      </c>
      <c r="E9594" s="6" t="s">
        <v>10287</v>
      </c>
      <c r="F9594" s="1" t="s">
        <v>4</v>
      </c>
      <c r="G9594" s="15" t="s">
        <v>2195</v>
      </c>
      <c r="H9594" s="1" t="s">
        <v>10298</v>
      </c>
      <c r="I9594" s="2" t="s">
        <v>10299</v>
      </c>
      <c r="J9594" s="6" t="s">
        <v>4</v>
      </c>
      <c r="K9594" s="6" t="s">
        <v>4</v>
      </c>
      <c r="L9594" s="6" t="s">
        <v>4</v>
      </c>
      <c r="M9594" s="6" t="s">
        <v>5</v>
      </c>
      <c r="N9594" s="6" t="s">
        <v>10297</v>
      </c>
      <c r="O9594" s="16">
        <v>44792</v>
      </c>
      <c r="P9594" s="6" t="s">
        <v>7</v>
      </c>
      <c r="Q9594" s="18">
        <v>2616.9</v>
      </c>
      <c r="R9594" s="18">
        <v>0</v>
      </c>
      <c r="S9594" s="18">
        <v>2616.9</v>
      </c>
      <c r="T9594" s="18">
        <v>0</v>
      </c>
      <c r="U9594" s="10">
        <f t="shared" si="300"/>
        <v>0</v>
      </c>
      <c r="V9594" s="20">
        <f t="shared" si="301"/>
        <v>0</v>
      </c>
    </row>
    <row r="9595" spans="1:22" outlineLevel="3" x14ac:dyDescent="0.35">
      <c r="H9595" s="14" t="s">
        <v>12847</v>
      </c>
      <c r="O9595" s="16"/>
      <c r="Q9595" s="18">
        <f>SUBTOTAL(9,Q9594:Q9594)</f>
        <v>2616.9</v>
      </c>
      <c r="R9595" s="18">
        <f>SUBTOTAL(9,R9594:R9594)</f>
        <v>0</v>
      </c>
      <c r="S9595" s="18">
        <f>SUBTOTAL(9,S9594:S9594)</f>
        <v>2616.9</v>
      </c>
      <c r="T9595" s="18">
        <f>SUBTOTAL(9,T9594:T9594)</f>
        <v>0</v>
      </c>
      <c r="U9595" s="10">
        <f t="shared" si="300"/>
        <v>0</v>
      </c>
      <c r="V9595" s="20">
        <f t="shared" si="301"/>
        <v>0</v>
      </c>
    </row>
    <row r="9596" spans="1:22" ht="29" outlineLevel="4" x14ac:dyDescent="0.35">
      <c r="A9596" s="6" t="s">
        <v>0</v>
      </c>
      <c r="B9596" s="6" t="s">
        <v>1</v>
      </c>
      <c r="C9596" s="12" t="s">
        <v>10286</v>
      </c>
      <c r="D9596" s="5" t="s">
        <v>10287</v>
      </c>
      <c r="E9596" s="6" t="s">
        <v>10287</v>
      </c>
      <c r="F9596" s="1" t="s">
        <v>4</v>
      </c>
      <c r="G9596" s="15" t="s">
        <v>2195</v>
      </c>
      <c r="H9596" s="1" t="s">
        <v>10302</v>
      </c>
      <c r="I9596" s="2" t="s">
        <v>10303</v>
      </c>
      <c r="J9596" s="6" t="s">
        <v>10300</v>
      </c>
      <c r="K9596" s="6" t="s">
        <v>4</v>
      </c>
      <c r="L9596" s="6" t="s">
        <v>4</v>
      </c>
      <c r="M9596" s="6" t="s">
        <v>5</v>
      </c>
      <c r="N9596" s="6" t="s">
        <v>10301</v>
      </c>
      <c r="O9596" s="16">
        <v>44757</v>
      </c>
      <c r="P9596" s="6" t="s">
        <v>7</v>
      </c>
      <c r="Q9596" s="18">
        <v>24418.32</v>
      </c>
      <c r="R9596" s="18">
        <v>0</v>
      </c>
      <c r="S9596" s="18">
        <v>24418.32</v>
      </c>
      <c r="T9596" s="18">
        <v>0</v>
      </c>
      <c r="U9596" s="10">
        <f t="shared" si="300"/>
        <v>0</v>
      </c>
      <c r="V9596" s="20">
        <f t="shared" si="301"/>
        <v>0</v>
      </c>
    </row>
    <row r="9597" spans="1:22" ht="29" outlineLevel="4" x14ac:dyDescent="0.35">
      <c r="A9597" s="6" t="s">
        <v>0</v>
      </c>
      <c r="B9597" s="6" t="s">
        <v>1</v>
      </c>
      <c r="C9597" s="12" t="s">
        <v>10286</v>
      </c>
      <c r="D9597" s="5" t="s">
        <v>10287</v>
      </c>
      <c r="E9597" s="6" t="s">
        <v>10287</v>
      </c>
      <c r="F9597" s="1" t="s">
        <v>4</v>
      </c>
      <c r="G9597" s="15" t="s">
        <v>2195</v>
      </c>
      <c r="H9597" s="1" t="s">
        <v>10302</v>
      </c>
      <c r="I9597" s="2" t="s">
        <v>10303</v>
      </c>
      <c r="J9597" s="6" t="s">
        <v>10300</v>
      </c>
      <c r="K9597" s="6" t="s">
        <v>4</v>
      </c>
      <c r="L9597" s="6" t="s">
        <v>4</v>
      </c>
      <c r="M9597" s="6" t="s">
        <v>5</v>
      </c>
      <c r="N9597" s="6" t="s">
        <v>10304</v>
      </c>
      <c r="O9597" s="16">
        <v>44756</v>
      </c>
      <c r="P9597" s="6" t="s">
        <v>7</v>
      </c>
      <c r="Q9597" s="18">
        <v>26222.48</v>
      </c>
      <c r="R9597" s="18">
        <v>0</v>
      </c>
      <c r="S9597" s="18">
        <v>26222.48</v>
      </c>
      <c r="T9597" s="18">
        <v>0</v>
      </c>
      <c r="U9597" s="10">
        <f t="shared" si="300"/>
        <v>0</v>
      </c>
      <c r="V9597" s="20">
        <f t="shared" si="301"/>
        <v>0</v>
      </c>
    </row>
    <row r="9598" spans="1:22" ht="29" outlineLevel="4" x14ac:dyDescent="0.35">
      <c r="A9598" s="6" t="s">
        <v>0</v>
      </c>
      <c r="B9598" s="6" t="s">
        <v>1</v>
      </c>
      <c r="C9598" s="12" t="s">
        <v>10286</v>
      </c>
      <c r="D9598" s="5" t="s">
        <v>10287</v>
      </c>
      <c r="E9598" s="6" t="s">
        <v>10287</v>
      </c>
      <c r="F9598" s="1" t="s">
        <v>4</v>
      </c>
      <c r="G9598" s="15" t="s">
        <v>2195</v>
      </c>
      <c r="H9598" s="1" t="s">
        <v>10302</v>
      </c>
      <c r="I9598" s="2" t="s">
        <v>10303</v>
      </c>
      <c r="J9598" s="6" t="s">
        <v>10300</v>
      </c>
      <c r="K9598" s="6" t="s">
        <v>4</v>
      </c>
      <c r="L9598" s="6" t="s">
        <v>4</v>
      </c>
      <c r="M9598" s="6" t="s">
        <v>5</v>
      </c>
      <c r="N9598" s="6" t="s">
        <v>10305</v>
      </c>
      <c r="O9598" s="16">
        <v>44756</v>
      </c>
      <c r="P9598" s="6" t="s">
        <v>7</v>
      </c>
      <c r="Q9598" s="18">
        <v>24418.32</v>
      </c>
      <c r="R9598" s="18">
        <v>0</v>
      </c>
      <c r="S9598" s="18">
        <v>24418.32</v>
      </c>
      <c r="T9598" s="18">
        <v>0</v>
      </c>
      <c r="U9598" s="10">
        <f t="shared" si="300"/>
        <v>0</v>
      </c>
      <c r="V9598" s="20">
        <f t="shared" si="301"/>
        <v>0</v>
      </c>
    </row>
    <row r="9599" spans="1:22" ht="29" outlineLevel="4" x14ac:dyDescent="0.35">
      <c r="A9599" s="6" t="s">
        <v>0</v>
      </c>
      <c r="B9599" s="6" t="s">
        <v>1</v>
      </c>
      <c r="C9599" s="12" t="s">
        <v>10286</v>
      </c>
      <c r="D9599" s="5" t="s">
        <v>10287</v>
      </c>
      <c r="E9599" s="6" t="s">
        <v>10287</v>
      </c>
      <c r="F9599" s="1" t="s">
        <v>4</v>
      </c>
      <c r="G9599" s="15" t="s">
        <v>2195</v>
      </c>
      <c r="H9599" s="1" t="s">
        <v>10302</v>
      </c>
      <c r="I9599" s="2" t="s">
        <v>10303</v>
      </c>
      <c r="J9599" s="6" t="s">
        <v>10300</v>
      </c>
      <c r="K9599" s="6" t="s">
        <v>4</v>
      </c>
      <c r="L9599" s="6" t="s">
        <v>4</v>
      </c>
      <c r="M9599" s="6" t="s">
        <v>5</v>
      </c>
      <c r="N9599" s="6" t="s">
        <v>10306</v>
      </c>
      <c r="O9599" s="16">
        <v>44774</v>
      </c>
      <c r="P9599" s="6" t="s">
        <v>7</v>
      </c>
      <c r="Q9599" s="18">
        <v>25320.400000000001</v>
      </c>
      <c r="R9599" s="18">
        <v>0</v>
      </c>
      <c r="S9599" s="18">
        <v>25320.400000000001</v>
      </c>
      <c r="T9599" s="18">
        <v>0</v>
      </c>
      <c r="U9599" s="10">
        <f t="shared" si="300"/>
        <v>0</v>
      </c>
      <c r="V9599" s="20">
        <f t="shared" si="301"/>
        <v>0</v>
      </c>
    </row>
    <row r="9600" spans="1:22" outlineLevel="3" x14ac:dyDescent="0.35">
      <c r="H9600" s="14" t="s">
        <v>12848</v>
      </c>
      <c r="O9600" s="16"/>
      <c r="Q9600" s="18">
        <f>SUBTOTAL(9,Q9596:Q9599)</f>
        <v>100379.51999999999</v>
      </c>
      <c r="R9600" s="18">
        <f>SUBTOTAL(9,R9596:R9599)</f>
        <v>0</v>
      </c>
      <c r="S9600" s="18">
        <f>SUBTOTAL(9,S9596:S9599)</f>
        <v>100379.51999999999</v>
      </c>
      <c r="T9600" s="18">
        <f>SUBTOTAL(9,T9596:T9599)</f>
        <v>0</v>
      </c>
      <c r="U9600" s="10">
        <f t="shared" si="300"/>
        <v>0</v>
      </c>
      <c r="V9600" s="20">
        <f t="shared" si="301"/>
        <v>0</v>
      </c>
    </row>
    <row r="9601" spans="1:22" outlineLevel="2" x14ac:dyDescent="0.35">
      <c r="C9601" s="13" t="s">
        <v>11316</v>
      </c>
      <c r="O9601" s="16"/>
      <c r="Q9601" s="18">
        <f>SUBTOTAL(9,Q9588:Q9599)</f>
        <v>594496.02</v>
      </c>
      <c r="R9601" s="18">
        <f>SUBTOTAL(9,R9588:R9599)</f>
        <v>0</v>
      </c>
      <c r="S9601" s="18">
        <f>SUBTOTAL(9,S9588:S9599)</f>
        <v>594496.02</v>
      </c>
      <c r="T9601" s="18">
        <f>SUBTOTAL(9,T9588:T9599)</f>
        <v>0</v>
      </c>
      <c r="U9601" s="10">
        <f t="shared" si="300"/>
        <v>0</v>
      </c>
      <c r="V9601" s="20">
        <f t="shared" si="301"/>
        <v>0</v>
      </c>
    </row>
    <row r="9602" spans="1:22" ht="29" outlineLevel="4" x14ac:dyDescent="0.35">
      <c r="A9602" s="6" t="s">
        <v>52</v>
      </c>
      <c r="B9602" s="6" t="s">
        <v>53</v>
      </c>
      <c r="C9602" s="12" t="s">
        <v>10307</v>
      </c>
      <c r="D9602" s="5" t="s">
        <v>10308</v>
      </c>
      <c r="E9602" s="6" t="s">
        <v>10309</v>
      </c>
      <c r="F9602" s="1" t="s">
        <v>4</v>
      </c>
      <c r="G9602" s="15" t="s">
        <v>2195</v>
      </c>
      <c r="H9602" s="1" t="s">
        <v>10312</v>
      </c>
      <c r="I9602" s="2" t="s">
        <v>10313</v>
      </c>
      <c r="J9602" s="6" t="s">
        <v>4</v>
      </c>
      <c r="K9602" s="6" t="s">
        <v>4</v>
      </c>
      <c r="L9602" s="6" t="s">
        <v>4</v>
      </c>
      <c r="M9602" s="6" t="s">
        <v>5</v>
      </c>
      <c r="N9602" s="6" t="s">
        <v>10310</v>
      </c>
      <c r="O9602" s="16">
        <v>44915</v>
      </c>
      <c r="P9602" s="6" t="s">
        <v>10311</v>
      </c>
      <c r="Q9602" s="18">
        <v>3980</v>
      </c>
      <c r="R9602" s="18">
        <v>0</v>
      </c>
      <c r="S9602" s="18">
        <v>3980</v>
      </c>
      <c r="T9602" s="18">
        <v>0</v>
      </c>
      <c r="U9602" s="10">
        <f t="shared" si="300"/>
        <v>0</v>
      </c>
      <c r="V9602" s="20">
        <f t="shared" si="301"/>
        <v>0</v>
      </c>
    </row>
    <row r="9603" spans="1:22" outlineLevel="3" x14ac:dyDescent="0.35">
      <c r="H9603" s="14" t="s">
        <v>12849</v>
      </c>
      <c r="O9603" s="16"/>
      <c r="Q9603" s="18">
        <f>SUBTOTAL(9,Q9602:Q9602)</f>
        <v>3980</v>
      </c>
      <c r="R9603" s="18">
        <f>SUBTOTAL(9,R9602:R9602)</f>
        <v>0</v>
      </c>
      <c r="S9603" s="18">
        <f>SUBTOTAL(9,S9602:S9602)</f>
        <v>3980</v>
      </c>
      <c r="T9603" s="18">
        <f>SUBTOTAL(9,T9602:T9602)</f>
        <v>0</v>
      </c>
      <c r="U9603" s="10">
        <f t="shared" ref="U9603:U9666" si="302">Q9603-R9603-S9603-T9603</f>
        <v>0</v>
      </c>
      <c r="V9603" s="20">
        <f t="shared" ref="V9603:V9666" si="303">Q9603-R9603-S9603-T9603</f>
        <v>0</v>
      </c>
    </row>
    <row r="9604" spans="1:22" outlineLevel="4" x14ac:dyDescent="0.35">
      <c r="A9604" s="6" t="s">
        <v>52</v>
      </c>
      <c r="B9604" s="6" t="s">
        <v>53</v>
      </c>
      <c r="C9604" s="12" t="s">
        <v>10307</v>
      </c>
      <c r="D9604" s="5" t="s">
        <v>10308</v>
      </c>
      <c r="E9604" s="6" t="s">
        <v>10309</v>
      </c>
      <c r="F9604" s="1" t="s">
        <v>55</v>
      </c>
      <c r="G9604" s="15" t="s">
        <v>4</v>
      </c>
      <c r="H9604" s="1" t="s">
        <v>10316</v>
      </c>
      <c r="I9604" s="2" t="s">
        <v>10317</v>
      </c>
      <c r="J9604" s="6" t="s">
        <v>4</v>
      </c>
      <c r="K9604" s="6" t="s">
        <v>4</v>
      </c>
      <c r="L9604" s="6" t="s">
        <v>4</v>
      </c>
      <c r="M9604" s="6" t="s">
        <v>5</v>
      </c>
      <c r="N9604" s="6" t="s">
        <v>10314</v>
      </c>
      <c r="O9604" s="16">
        <v>45091</v>
      </c>
      <c r="P9604" s="6" t="s">
        <v>10315</v>
      </c>
      <c r="Q9604" s="18">
        <f>1039.2+0.8</f>
        <v>1040</v>
      </c>
      <c r="R9604" s="18">
        <f>1039.2+0.8</f>
        <v>1040</v>
      </c>
      <c r="S9604" s="18">
        <v>0</v>
      </c>
      <c r="T9604" s="18">
        <v>0</v>
      </c>
      <c r="U9604" s="10">
        <f t="shared" si="302"/>
        <v>0</v>
      </c>
      <c r="V9604" s="20">
        <f t="shared" si="303"/>
        <v>0</v>
      </c>
    </row>
    <row r="9605" spans="1:22" outlineLevel="3" x14ac:dyDescent="0.35">
      <c r="H9605" s="14" t="s">
        <v>12850</v>
      </c>
      <c r="O9605" s="16"/>
      <c r="Q9605" s="18">
        <f>SUBTOTAL(9,Q9604:Q9604)</f>
        <v>1040</v>
      </c>
      <c r="R9605" s="18">
        <f>SUBTOTAL(9,R9604:R9604)</f>
        <v>1040</v>
      </c>
      <c r="S9605" s="18">
        <f>SUBTOTAL(9,S9604:S9604)</f>
        <v>0</v>
      </c>
      <c r="T9605" s="18">
        <f>SUBTOTAL(9,T9604:T9604)</f>
        <v>0</v>
      </c>
      <c r="U9605" s="10">
        <f t="shared" si="302"/>
        <v>0</v>
      </c>
      <c r="V9605" s="20">
        <f t="shared" si="303"/>
        <v>0</v>
      </c>
    </row>
    <row r="9606" spans="1:22" outlineLevel="4" x14ac:dyDescent="0.35">
      <c r="A9606" s="6" t="s">
        <v>52</v>
      </c>
      <c r="B9606" s="6" t="s">
        <v>53</v>
      </c>
      <c r="C9606" s="12" t="s">
        <v>10307</v>
      </c>
      <c r="D9606" s="5" t="s">
        <v>10308</v>
      </c>
      <c r="E9606" s="6" t="s">
        <v>10309</v>
      </c>
      <c r="F9606" s="1" t="s">
        <v>55</v>
      </c>
      <c r="G9606" s="15" t="s">
        <v>4</v>
      </c>
      <c r="H9606" s="1" t="s">
        <v>10320</v>
      </c>
      <c r="I9606" s="2" t="s">
        <v>10317</v>
      </c>
      <c r="J9606" s="6" t="s">
        <v>4</v>
      </c>
      <c r="K9606" s="6" t="s">
        <v>4</v>
      </c>
      <c r="L9606" s="6" t="s">
        <v>4</v>
      </c>
      <c r="M9606" s="6" t="s">
        <v>5</v>
      </c>
      <c r="N9606" s="6" t="s">
        <v>10318</v>
      </c>
      <c r="O9606" s="16">
        <v>44977</v>
      </c>
      <c r="P9606" s="6" t="s">
        <v>10319</v>
      </c>
      <c r="Q9606" s="18">
        <v>82000</v>
      </c>
      <c r="R9606" s="18">
        <v>82000</v>
      </c>
      <c r="S9606" s="18">
        <v>0</v>
      </c>
      <c r="T9606" s="18">
        <v>0</v>
      </c>
      <c r="U9606" s="10">
        <f t="shared" si="302"/>
        <v>0</v>
      </c>
      <c r="V9606" s="20">
        <f t="shared" si="303"/>
        <v>0</v>
      </c>
    </row>
    <row r="9607" spans="1:22" outlineLevel="3" x14ac:dyDescent="0.35">
      <c r="H9607" s="14" t="s">
        <v>12851</v>
      </c>
      <c r="O9607" s="16"/>
      <c r="Q9607" s="18">
        <f>SUBTOTAL(9,Q9606:Q9606)</f>
        <v>82000</v>
      </c>
      <c r="R9607" s="18">
        <f>SUBTOTAL(9,R9606:R9606)</f>
        <v>82000</v>
      </c>
      <c r="S9607" s="18">
        <f>SUBTOTAL(9,S9606:S9606)</f>
        <v>0</v>
      </c>
      <c r="T9607" s="18">
        <f>SUBTOTAL(9,T9606:T9606)</f>
        <v>0</v>
      </c>
      <c r="U9607" s="10">
        <f t="shared" si="302"/>
        <v>0</v>
      </c>
      <c r="V9607" s="20">
        <f t="shared" si="303"/>
        <v>0</v>
      </c>
    </row>
    <row r="9608" spans="1:22" outlineLevel="4" x14ac:dyDescent="0.35">
      <c r="A9608" s="6" t="s">
        <v>52</v>
      </c>
      <c r="B9608" s="6" t="s">
        <v>53</v>
      </c>
      <c r="C9608" s="12" t="s">
        <v>10307</v>
      </c>
      <c r="D9608" s="5" t="s">
        <v>10308</v>
      </c>
      <c r="E9608" s="6" t="s">
        <v>10309</v>
      </c>
      <c r="F9608" s="1" t="s">
        <v>4</v>
      </c>
      <c r="G9608" s="15" t="s">
        <v>2195</v>
      </c>
      <c r="H9608" s="1" t="s">
        <v>10323</v>
      </c>
      <c r="I9608" s="2" t="s">
        <v>10324</v>
      </c>
      <c r="J9608" s="6" t="s">
        <v>4</v>
      </c>
      <c r="K9608" s="6" t="s">
        <v>4</v>
      </c>
      <c r="L9608" s="6" t="s">
        <v>4</v>
      </c>
      <c r="M9608" s="6" t="s">
        <v>5</v>
      </c>
      <c r="N9608" s="6" t="s">
        <v>10321</v>
      </c>
      <c r="O9608" s="16">
        <v>44823</v>
      </c>
      <c r="P9608" s="6" t="s">
        <v>10322</v>
      </c>
      <c r="Q9608" s="18">
        <v>242325</v>
      </c>
      <c r="R9608" s="18">
        <v>0</v>
      </c>
      <c r="S9608" s="18">
        <v>242325</v>
      </c>
      <c r="T9608" s="18">
        <v>0</v>
      </c>
      <c r="U9608" s="10">
        <f t="shared" si="302"/>
        <v>0</v>
      </c>
      <c r="V9608" s="20">
        <f t="shared" si="303"/>
        <v>0</v>
      </c>
    </row>
    <row r="9609" spans="1:22" outlineLevel="4" x14ac:dyDescent="0.35">
      <c r="A9609" s="6" t="s">
        <v>52</v>
      </c>
      <c r="B9609" s="6" t="s">
        <v>53</v>
      </c>
      <c r="C9609" s="12" t="s">
        <v>10307</v>
      </c>
      <c r="D9609" s="5" t="s">
        <v>10308</v>
      </c>
      <c r="E9609" s="6" t="s">
        <v>10309</v>
      </c>
      <c r="F9609" s="1" t="s">
        <v>4</v>
      </c>
      <c r="G9609" s="15" t="s">
        <v>2195</v>
      </c>
      <c r="H9609" s="1" t="s">
        <v>10323</v>
      </c>
      <c r="I9609" s="2" t="s">
        <v>10324</v>
      </c>
      <c r="J9609" s="6" t="s">
        <v>4</v>
      </c>
      <c r="K9609" s="6" t="s">
        <v>4</v>
      </c>
      <c r="L9609" s="6" t="s">
        <v>4</v>
      </c>
      <c r="M9609" s="6" t="s">
        <v>5</v>
      </c>
      <c r="N9609" s="6" t="s">
        <v>10325</v>
      </c>
      <c r="O9609" s="16">
        <v>44915</v>
      </c>
      <c r="P9609" s="6" t="s">
        <v>10311</v>
      </c>
      <c r="Q9609" s="18">
        <v>1628834</v>
      </c>
      <c r="R9609" s="18">
        <v>0</v>
      </c>
      <c r="S9609" s="18">
        <v>1628834</v>
      </c>
      <c r="T9609" s="18">
        <v>0</v>
      </c>
      <c r="U9609" s="10">
        <f t="shared" si="302"/>
        <v>0</v>
      </c>
      <c r="V9609" s="20">
        <f t="shared" si="303"/>
        <v>0</v>
      </c>
    </row>
    <row r="9610" spans="1:22" outlineLevel="4" x14ac:dyDescent="0.35">
      <c r="A9610" s="6" t="s">
        <v>52</v>
      </c>
      <c r="B9610" s="6" t="s">
        <v>53</v>
      </c>
      <c r="C9610" s="12" t="s">
        <v>10307</v>
      </c>
      <c r="D9610" s="5" t="s">
        <v>10308</v>
      </c>
      <c r="E9610" s="6" t="s">
        <v>10309</v>
      </c>
      <c r="F9610" s="1" t="s">
        <v>4</v>
      </c>
      <c r="G9610" s="15" t="s">
        <v>2195</v>
      </c>
      <c r="H9610" s="1" t="s">
        <v>10323</v>
      </c>
      <c r="I9610" s="2" t="s">
        <v>10324</v>
      </c>
      <c r="J9610" s="6" t="s">
        <v>4</v>
      </c>
      <c r="K9610" s="6" t="s">
        <v>4</v>
      </c>
      <c r="L9610" s="6" t="s">
        <v>4</v>
      </c>
      <c r="M9610" s="6" t="s">
        <v>5</v>
      </c>
      <c r="N9610" s="6" t="s">
        <v>10326</v>
      </c>
      <c r="O9610" s="16">
        <v>44998</v>
      </c>
      <c r="P9610" s="6" t="s">
        <v>10327</v>
      </c>
      <c r="Q9610" s="18">
        <v>547203</v>
      </c>
      <c r="R9610" s="18">
        <v>0</v>
      </c>
      <c r="S9610" s="18">
        <v>547203</v>
      </c>
      <c r="T9610" s="18">
        <v>0</v>
      </c>
      <c r="U9610" s="10">
        <f t="shared" si="302"/>
        <v>0</v>
      </c>
      <c r="V9610" s="20">
        <f t="shared" si="303"/>
        <v>0</v>
      </c>
    </row>
    <row r="9611" spans="1:22" outlineLevel="3" x14ac:dyDescent="0.35">
      <c r="H9611" s="14" t="s">
        <v>12852</v>
      </c>
      <c r="O9611" s="16"/>
      <c r="Q9611" s="18">
        <f>SUBTOTAL(9,Q9608:Q9610)</f>
        <v>2418362</v>
      </c>
      <c r="R9611" s="18">
        <f>SUBTOTAL(9,R9608:R9610)</f>
        <v>0</v>
      </c>
      <c r="S9611" s="18">
        <f>SUBTOTAL(9,S9608:S9610)</f>
        <v>2418362</v>
      </c>
      <c r="T9611" s="18">
        <f>SUBTOTAL(9,T9608:T9610)</f>
        <v>0</v>
      </c>
      <c r="U9611" s="10">
        <f t="shared" si="302"/>
        <v>0</v>
      </c>
      <c r="V9611" s="20">
        <f t="shared" si="303"/>
        <v>0</v>
      </c>
    </row>
    <row r="9612" spans="1:22" outlineLevel="4" x14ac:dyDescent="0.35">
      <c r="A9612" s="6" t="s">
        <v>110</v>
      </c>
      <c r="B9612" s="6" t="s">
        <v>111</v>
      </c>
      <c r="C9612" s="12" t="s">
        <v>10307</v>
      </c>
      <c r="D9612" s="5" t="s">
        <v>10308</v>
      </c>
      <c r="E9612" s="6" t="s">
        <v>10308</v>
      </c>
      <c r="F9612" s="1" t="s">
        <v>4</v>
      </c>
      <c r="G9612" s="15" t="s">
        <v>114</v>
      </c>
      <c r="H9612" s="1" t="s">
        <v>116</v>
      </c>
      <c r="I9612" s="2" t="s">
        <v>12902</v>
      </c>
      <c r="J9612" s="6" t="s">
        <v>4</v>
      </c>
      <c r="K9612" s="6" t="s">
        <v>4</v>
      </c>
      <c r="L9612" s="6" t="s">
        <v>4</v>
      </c>
      <c r="M9612" s="6" t="s">
        <v>5</v>
      </c>
      <c r="N9612" s="6" t="s">
        <v>10328</v>
      </c>
      <c r="O9612" s="16">
        <v>44869</v>
      </c>
      <c r="P9612" s="6" t="s">
        <v>7</v>
      </c>
      <c r="Q9612" s="18">
        <v>79953</v>
      </c>
      <c r="R9612" s="18">
        <v>0</v>
      </c>
      <c r="S9612" s="18">
        <v>79953</v>
      </c>
      <c r="T9612" s="18">
        <v>0</v>
      </c>
      <c r="U9612" s="10">
        <f t="shared" si="302"/>
        <v>0</v>
      </c>
      <c r="V9612" s="20">
        <f t="shared" si="303"/>
        <v>0</v>
      </c>
    </row>
    <row r="9613" spans="1:22" outlineLevel="4" x14ac:dyDescent="0.35">
      <c r="A9613" s="6" t="s">
        <v>110</v>
      </c>
      <c r="B9613" s="6" t="s">
        <v>111</v>
      </c>
      <c r="C9613" s="12" t="s">
        <v>10307</v>
      </c>
      <c r="D9613" s="5" t="s">
        <v>10308</v>
      </c>
      <c r="E9613" s="6" t="s">
        <v>10308</v>
      </c>
      <c r="F9613" s="1" t="s">
        <v>4</v>
      </c>
      <c r="G9613" s="15" t="s">
        <v>114</v>
      </c>
      <c r="H9613" s="1" t="s">
        <v>116</v>
      </c>
      <c r="I9613" s="2" t="s">
        <v>12902</v>
      </c>
      <c r="J9613" s="6" t="s">
        <v>4</v>
      </c>
      <c r="K9613" s="6" t="s">
        <v>4</v>
      </c>
      <c r="L9613" s="6" t="s">
        <v>4</v>
      </c>
      <c r="M9613" s="6" t="s">
        <v>5</v>
      </c>
      <c r="N9613" s="6" t="s">
        <v>10329</v>
      </c>
      <c r="O9613" s="16">
        <v>44945</v>
      </c>
      <c r="P9613" s="6" t="s">
        <v>7</v>
      </c>
      <c r="Q9613" s="18">
        <v>18930</v>
      </c>
      <c r="R9613" s="18">
        <v>0</v>
      </c>
      <c r="S9613" s="18">
        <v>18930</v>
      </c>
      <c r="T9613" s="18">
        <v>0</v>
      </c>
      <c r="U9613" s="10">
        <f t="shared" si="302"/>
        <v>0</v>
      </c>
      <c r="V9613" s="20">
        <f t="shared" si="303"/>
        <v>0</v>
      </c>
    </row>
    <row r="9614" spans="1:22" outlineLevel="3" x14ac:dyDescent="0.35">
      <c r="H9614" s="14" t="s">
        <v>11348</v>
      </c>
      <c r="O9614" s="16"/>
      <c r="Q9614" s="18">
        <f>SUBTOTAL(9,Q9612:Q9613)</f>
        <v>98883</v>
      </c>
      <c r="R9614" s="18">
        <f>SUBTOTAL(9,R9612:R9613)</f>
        <v>0</v>
      </c>
      <c r="S9614" s="18">
        <f>SUBTOTAL(9,S9612:S9613)</f>
        <v>98883</v>
      </c>
      <c r="T9614" s="18">
        <f>SUBTOTAL(9,T9612:T9613)</f>
        <v>0</v>
      </c>
      <c r="U9614" s="10">
        <f t="shared" si="302"/>
        <v>0</v>
      </c>
      <c r="V9614" s="20">
        <f t="shared" si="303"/>
        <v>0</v>
      </c>
    </row>
    <row r="9615" spans="1:22" outlineLevel="4" x14ac:dyDescent="0.35">
      <c r="A9615" s="6" t="s">
        <v>110</v>
      </c>
      <c r="B9615" s="6" t="s">
        <v>111</v>
      </c>
      <c r="C9615" s="12" t="s">
        <v>10307</v>
      </c>
      <c r="D9615" s="5" t="s">
        <v>10308</v>
      </c>
      <c r="E9615" s="6" t="s">
        <v>10308</v>
      </c>
      <c r="F9615" s="1" t="s">
        <v>4</v>
      </c>
      <c r="G9615" s="15" t="s">
        <v>114</v>
      </c>
      <c r="H9615" s="1" t="s">
        <v>119</v>
      </c>
      <c r="I9615" s="2" t="s">
        <v>12903</v>
      </c>
      <c r="J9615" s="6" t="s">
        <v>4</v>
      </c>
      <c r="K9615" s="6" t="s">
        <v>4</v>
      </c>
      <c r="L9615" s="6" t="s">
        <v>4</v>
      </c>
      <c r="M9615" s="6" t="s">
        <v>5</v>
      </c>
      <c r="N9615" s="6" t="s">
        <v>10328</v>
      </c>
      <c r="O9615" s="16">
        <v>44869</v>
      </c>
      <c r="P9615" s="6" t="s">
        <v>7</v>
      </c>
      <c r="Q9615" s="18">
        <v>30133</v>
      </c>
      <c r="R9615" s="18">
        <v>0</v>
      </c>
      <c r="S9615" s="18">
        <v>30133</v>
      </c>
      <c r="T9615" s="18">
        <v>0</v>
      </c>
      <c r="U9615" s="10">
        <f t="shared" si="302"/>
        <v>0</v>
      </c>
      <c r="V9615" s="20">
        <f t="shared" si="303"/>
        <v>0</v>
      </c>
    </row>
    <row r="9616" spans="1:22" outlineLevel="4" x14ac:dyDescent="0.35">
      <c r="A9616" s="6" t="s">
        <v>110</v>
      </c>
      <c r="B9616" s="6" t="s">
        <v>111</v>
      </c>
      <c r="C9616" s="12" t="s">
        <v>10307</v>
      </c>
      <c r="D9616" s="5" t="s">
        <v>10308</v>
      </c>
      <c r="E9616" s="6" t="s">
        <v>10308</v>
      </c>
      <c r="F9616" s="1" t="s">
        <v>4</v>
      </c>
      <c r="G9616" s="15" t="s">
        <v>114</v>
      </c>
      <c r="H9616" s="1" t="s">
        <v>119</v>
      </c>
      <c r="I9616" s="2" t="s">
        <v>12903</v>
      </c>
      <c r="J9616" s="6" t="s">
        <v>4</v>
      </c>
      <c r="K9616" s="6" t="s">
        <v>4</v>
      </c>
      <c r="L9616" s="6" t="s">
        <v>4</v>
      </c>
      <c r="M9616" s="6" t="s">
        <v>5</v>
      </c>
      <c r="N9616" s="6" t="s">
        <v>10329</v>
      </c>
      <c r="O9616" s="16">
        <v>44945</v>
      </c>
      <c r="P9616" s="6" t="s">
        <v>7</v>
      </c>
      <c r="Q9616" s="18">
        <v>5852</v>
      </c>
      <c r="R9616" s="18">
        <v>0</v>
      </c>
      <c r="S9616" s="18">
        <v>5852</v>
      </c>
      <c r="T9616" s="18">
        <v>0</v>
      </c>
      <c r="U9616" s="10">
        <f t="shared" si="302"/>
        <v>0</v>
      </c>
      <c r="V9616" s="20">
        <f t="shared" si="303"/>
        <v>0</v>
      </c>
    </row>
    <row r="9617" spans="1:22" outlineLevel="3" x14ac:dyDescent="0.35">
      <c r="H9617" s="14" t="s">
        <v>11349</v>
      </c>
      <c r="O9617" s="16"/>
      <c r="Q9617" s="18">
        <f>SUBTOTAL(9,Q9615:Q9616)</f>
        <v>35985</v>
      </c>
      <c r="R9617" s="18">
        <f>SUBTOTAL(9,R9615:R9616)</f>
        <v>0</v>
      </c>
      <c r="S9617" s="18">
        <f>SUBTOTAL(9,S9615:S9616)</f>
        <v>35985</v>
      </c>
      <c r="T9617" s="18">
        <f>SUBTOTAL(9,T9615:T9616)</f>
        <v>0</v>
      </c>
      <c r="U9617" s="10">
        <f t="shared" si="302"/>
        <v>0</v>
      </c>
      <c r="V9617" s="20">
        <f t="shared" si="303"/>
        <v>0</v>
      </c>
    </row>
    <row r="9618" spans="1:22" outlineLevel="4" x14ac:dyDescent="0.35">
      <c r="A9618" s="6" t="s">
        <v>110</v>
      </c>
      <c r="B9618" s="6" t="s">
        <v>111</v>
      </c>
      <c r="C9618" s="12" t="s">
        <v>10307</v>
      </c>
      <c r="D9618" s="5" t="s">
        <v>10308</v>
      </c>
      <c r="E9618" s="6" t="s">
        <v>10308</v>
      </c>
      <c r="F9618" s="1" t="s">
        <v>4</v>
      </c>
      <c r="G9618" s="15" t="s">
        <v>114</v>
      </c>
      <c r="H9618" s="1" t="s">
        <v>121</v>
      </c>
      <c r="I9618" s="2" t="s">
        <v>12901</v>
      </c>
      <c r="J9618" s="6" t="s">
        <v>4</v>
      </c>
      <c r="K9618" s="6" t="s">
        <v>4</v>
      </c>
      <c r="L9618" s="6" t="s">
        <v>4</v>
      </c>
      <c r="M9618" s="6" t="s">
        <v>5</v>
      </c>
      <c r="N9618" s="6" t="s">
        <v>10328</v>
      </c>
      <c r="O9618" s="16">
        <v>44869</v>
      </c>
      <c r="P9618" s="6" t="s">
        <v>7</v>
      </c>
      <c r="Q9618" s="18">
        <v>95751</v>
      </c>
      <c r="R9618" s="18">
        <v>0</v>
      </c>
      <c r="S9618" s="18">
        <v>95751</v>
      </c>
      <c r="T9618" s="18">
        <v>0</v>
      </c>
      <c r="U9618" s="10">
        <f t="shared" si="302"/>
        <v>0</v>
      </c>
      <c r="V9618" s="20">
        <f t="shared" si="303"/>
        <v>0</v>
      </c>
    </row>
    <row r="9619" spans="1:22" outlineLevel="4" x14ac:dyDescent="0.35">
      <c r="A9619" s="6" t="s">
        <v>110</v>
      </c>
      <c r="B9619" s="6" t="s">
        <v>111</v>
      </c>
      <c r="C9619" s="12" t="s">
        <v>10307</v>
      </c>
      <c r="D9619" s="5" t="s">
        <v>10308</v>
      </c>
      <c r="E9619" s="6" t="s">
        <v>10308</v>
      </c>
      <c r="F9619" s="1" t="s">
        <v>4</v>
      </c>
      <c r="G9619" s="15" t="s">
        <v>114</v>
      </c>
      <c r="H9619" s="1" t="s">
        <v>121</v>
      </c>
      <c r="I9619" s="2" t="s">
        <v>12901</v>
      </c>
      <c r="J9619" s="6" t="s">
        <v>4</v>
      </c>
      <c r="K9619" s="6" t="s">
        <v>4</v>
      </c>
      <c r="L9619" s="6" t="s">
        <v>4</v>
      </c>
      <c r="M9619" s="6" t="s">
        <v>5</v>
      </c>
      <c r="N9619" s="6" t="s">
        <v>10329</v>
      </c>
      <c r="O9619" s="16">
        <v>44945</v>
      </c>
      <c r="P9619" s="6" t="s">
        <v>7</v>
      </c>
      <c r="Q9619" s="18">
        <v>18596</v>
      </c>
      <c r="R9619" s="18">
        <v>0</v>
      </c>
      <c r="S9619" s="18">
        <v>18596</v>
      </c>
      <c r="T9619" s="18">
        <v>0</v>
      </c>
      <c r="U9619" s="10">
        <f t="shared" si="302"/>
        <v>0</v>
      </c>
      <c r="V9619" s="20">
        <f t="shared" si="303"/>
        <v>0</v>
      </c>
    </row>
    <row r="9620" spans="1:22" outlineLevel="3" x14ac:dyDescent="0.35">
      <c r="H9620" s="14" t="s">
        <v>11350</v>
      </c>
      <c r="O9620" s="16"/>
      <c r="Q9620" s="18">
        <f>SUBTOTAL(9,Q9618:Q9619)</f>
        <v>114347</v>
      </c>
      <c r="R9620" s="18">
        <f>SUBTOTAL(9,R9618:R9619)</f>
        <v>0</v>
      </c>
      <c r="S9620" s="18">
        <f>SUBTOTAL(9,S9618:S9619)</f>
        <v>114347</v>
      </c>
      <c r="T9620" s="18">
        <f>SUBTOTAL(9,T9618:T9619)</f>
        <v>0</v>
      </c>
      <c r="U9620" s="10">
        <f t="shared" si="302"/>
        <v>0</v>
      </c>
      <c r="V9620" s="20">
        <f t="shared" si="303"/>
        <v>0</v>
      </c>
    </row>
    <row r="9621" spans="1:22" outlineLevel="2" x14ac:dyDescent="0.35">
      <c r="C9621" s="13" t="s">
        <v>11317</v>
      </c>
      <c r="O9621" s="16"/>
      <c r="Q9621" s="18">
        <f>SUBTOTAL(9,Q9602:Q9619)</f>
        <v>2754597</v>
      </c>
      <c r="R9621" s="18">
        <f>SUBTOTAL(9,R9602:R9619)</f>
        <v>83040</v>
      </c>
      <c r="S9621" s="18">
        <f>SUBTOTAL(9,S9602:S9619)</f>
        <v>2671557</v>
      </c>
      <c r="T9621" s="18">
        <f>SUBTOTAL(9,T9602:T9619)</f>
        <v>0</v>
      </c>
      <c r="U9621" s="10">
        <f t="shared" si="302"/>
        <v>0</v>
      </c>
      <c r="V9621" s="20">
        <f t="shared" si="303"/>
        <v>0</v>
      </c>
    </row>
    <row r="9622" spans="1:22" ht="29" outlineLevel="4" x14ac:dyDescent="0.35">
      <c r="A9622" s="6" t="s">
        <v>73</v>
      </c>
      <c r="B9622" s="6" t="s">
        <v>74</v>
      </c>
      <c r="C9622" s="12" t="s">
        <v>13006</v>
      </c>
      <c r="D9622" s="5" t="s">
        <v>10330</v>
      </c>
      <c r="E9622" s="6" t="s">
        <v>10330</v>
      </c>
      <c r="F9622" s="1" t="s">
        <v>76</v>
      </c>
      <c r="G9622" s="15" t="s">
        <v>4</v>
      </c>
      <c r="H9622" s="1" t="s">
        <v>10332</v>
      </c>
      <c r="I9622" s="2" t="s">
        <v>10333</v>
      </c>
      <c r="J9622" s="6" t="s">
        <v>4</v>
      </c>
      <c r="K9622" s="6" t="s">
        <v>4</v>
      </c>
      <c r="L9622" s="6" t="s">
        <v>4</v>
      </c>
      <c r="M9622" s="6" t="s">
        <v>5</v>
      </c>
      <c r="N9622" s="6" t="s">
        <v>10331</v>
      </c>
      <c r="O9622" s="16">
        <v>44785</v>
      </c>
      <c r="P9622" s="6" t="s">
        <v>7</v>
      </c>
      <c r="Q9622" s="18">
        <v>15761</v>
      </c>
      <c r="R9622" s="18">
        <v>15761</v>
      </c>
      <c r="S9622" s="18">
        <v>0</v>
      </c>
      <c r="T9622" s="18">
        <v>0</v>
      </c>
      <c r="U9622" s="10">
        <f t="shared" si="302"/>
        <v>0</v>
      </c>
      <c r="V9622" s="20">
        <f t="shared" si="303"/>
        <v>0</v>
      </c>
    </row>
    <row r="9623" spans="1:22" ht="29" outlineLevel="4" x14ac:dyDescent="0.35">
      <c r="A9623" s="6" t="s">
        <v>73</v>
      </c>
      <c r="B9623" s="6" t="s">
        <v>74</v>
      </c>
      <c r="C9623" s="12" t="s">
        <v>13006</v>
      </c>
      <c r="D9623" s="5" t="s">
        <v>10330</v>
      </c>
      <c r="E9623" s="6" t="s">
        <v>10330</v>
      </c>
      <c r="F9623" s="1" t="s">
        <v>76</v>
      </c>
      <c r="G9623" s="15" t="s">
        <v>4</v>
      </c>
      <c r="H9623" s="1" t="s">
        <v>10332</v>
      </c>
      <c r="I9623" s="2" t="s">
        <v>10333</v>
      </c>
      <c r="J9623" s="6" t="s">
        <v>4</v>
      </c>
      <c r="K9623" s="6" t="s">
        <v>4</v>
      </c>
      <c r="L9623" s="6" t="s">
        <v>4</v>
      </c>
      <c r="M9623" s="6" t="s">
        <v>5</v>
      </c>
      <c r="N9623" s="6" t="s">
        <v>10334</v>
      </c>
      <c r="O9623" s="16">
        <v>44855</v>
      </c>
      <c r="P9623" s="6" t="s">
        <v>7</v>
      </c>
      <c r="Q9623" s="18">
        <v>36900</v>
      </c>
      <c r="R9623" s="18">
        <v>36900</v>
      </c>
      <c r="S9623" s="18">
        <v>0</v>
      </c>
      <c r="T9623" s="18">
        <v>0</v>
      </c>
      <c r="U9623" s="10">
        <f t="shared" si="302"/>
        <v>0</v>
      </c>
      <c r="V9623" s="20">
        <f t="shared" si="303"/>
        <v>0</v>
      </c>
    </row>
    <row r="9624" spans="1:22" ht="29" outlineLevel="4" x14ac:dyDescent="0.35">
      <c r="A9624" s="6" t="s">
        <v>73</v>
      </c>
      <c r="B9624" s="6" t="s">
        <v>74</v>
      </c>
      <c r="C9624" s="12" t="s">
        <v>13006</v>
      </c>
      <c r="D9624" s="5" t="s">
        <v>10330</v>
      </c>
      <c r="E9624" s="6" t="s">
        <v>10330</v>
      </c>
      <c r="F9624" s="1" t="s">
        <v>76</v>
      </c>
      <c r="G9624" s="15" t="s">
        <v>4</v>
      </c>
      <c r="H9624" s="1" t="s">
        <v>10332</v>
      </c>
      <c r="I9624" s="2" t="s">
        <v>10333</v>
      </c>
      <c r="J9624" s="6" t="s">
        <v>4</v>
      </c>
      <c r="K9624" s="6" t="s">
        <v>4</v>
      </c>
      <c r="L9624" s="6" t="s">
        <v>4</v>
      </c>
      <c r="M9624" s="6" t="s">
        <v>5</v>
      </c>
      <c r="N9624" s="6" t="s">
        <v>10335</v>
      </c>
      <c r="O9624" s="16">
        <v>44896</v>
      </c>
      <c r="P9624" s="6" t="s">
        <v>7</v>
      </c>
      <c r="Q9624" s="18">
        <v>14805</v>
      </c>
      <c r="R9624" s="18">
        <v>14805</v>
      </c>
      <c r="S9624" s="18">
        <v>0</v>
      </c>
      <c r="T9624" s="18">
        <v>0</v>
      </c>
      <c r="U9624" s="10">
        <f t="shared" si="302"/>
        <v>0</v>
      </c>
      <c r="V9624" s="20">
        <f t="shared" si="303"/>
        <v>0</v>
      </c>
    </row>
    <row r="9625" spans="1:22" ht="29" outlineLevel="4" x14ac:dyDescent="0.35">
      <c r="A9625" s="6" t="s">
        <v>73</v>
      </c>
      <c r="B9625" s="6" t="s">
        <v>74</v>
      </c>
      <c r="C9625" s="12" t="s">
        <v>13006</v>
      </c>
      <c r="D9625" s="5" t="s">
        <v>10330</v>
      </c>
      <c r="E9625" s="6" t="s">
        <v>10330</v>
      </c>
      <c r="F9625" s="1" t="s">
        <v>76</v>
      </c>
      <c r="G9625" s="15" t="s">
        <v>4</v>
      </c>
      <c r="H9625" s="1" t="s">
        <v>10332</v>
      </c>
      <c r="I9625" s="2" t="s">
        <v>10333</v>
      </c>
      <c r="J9625" s="6" t="s">
        <v>4</v>
      </c>
      <c r="K9625" s="6" t="s">
        <v>4</v>
      </c>
      <c r="L9625" s="6" t="s">
        <v>4</v>
      </c>
      <c r="M9625" s="6" t="s">
        <v>5</v>
      </c>
      <c r="N9625" s="6" t="s">
        <v>10336</v>
      </c>
      <c r="O9625" s="16">
        <v>44903</v>
      </c>
      <c r="P9625" s="6" t="s">
        <v>7</v>
      </c>
      <c r="Q9625" s="18">
        <v>-3242</v>
      </c>
      <c r="R9625" s="18">
        <v>-3242</v>
      </c>
      <c r="S9625" s="18">
        <v>0</v>
      </c>
      <c r="T9625" s="18">
        <v>0</v>
      </c>
      <c r="U9625" s="10">
        <f t="shared" si="302"/>
        <v>0</v>
      </c>
      <c r="V9625" s="20">
        <f t="shared" si="303"/>
        <v>0</v>
      </c>
    </row>
    <row r="9626" spans="1:22" ht="29" outlineLevel="4" x14ac:dyDescent="0.35">
      <c r="A9626" s="6" t="s">
        <v>73</v>
      </c>
      <c r="B9626" s="6" t="s">
        <v>74</v>
      </c>
      <c r="C9626" s="12" t="s">
        <v>13006</v>
      </c>
      <c r="D9626" s="5" t="s">
        <v>10330</v>
      </c>
      <c r="E9626" s="6" t="s">
        <v>10330</v>
      </c>
      <c r="F9626" s="1" t="s">
        <v>76</v>
      </c>
      <c r="G9626" s="15" t="s">
        <v>4</v>
      </c>
      <c r="H9626" s="1" t="s">
        <v>10332</v>
      </c>
      <c r="I9626" s="2" t="s">
        <v>10333</v>
      </c>
      <c r="J9626" s="6" t="s">
        <v>4</v>
      </c>
      <c r="K9626" s="6" t="s">
        <v>4</v>
      </c>
      <c r="L9626" s="6" t="s">
        <v>4</v>
      </c>
      <c r="M9626" s="6" t="s">
        <v>5</v>
      </c>
      <c r="N9626" s="6" t="s">
        <v>10337</v>
      </c>
      <c r="O9626" s="16">
        <v>44999</v>
      </c>
      <c r="P9626" s="6" t="s">
        <v>7</v>
      </c>
      <c r="Q9626" s="18">
        <v>72628</v>
      </c>
      <c r="R9626" s="18">
        <v>72628</v>
      </c>
      <c r="S9626" s="18">
        <v>0</v>
      </c>
      <c r="T9626" s="18">
        <v>0</v>
      </c>
      <c r="U9626" s="10">
        <f t="shared" si="302"/>
        <v>0</v>
      </c>
      <c r="V9626" s="20">
        <f t="shared" si="303"/>
        <v>0</v>
      </c>
    </row>
    <row r="9627" spans="1:22" ht="29" outlineLevel="4" x14ac:dyDescent="0.35">
      <c r="A9627" s="6" t="s">
        <v>73</v>
      </c>
      <c r="B9627" s="6" t="s">
        <v>74</v>
      </c>
      <c r="C9627" s="12" t="s">
        <v>13006</v>
      </c>
      <c r="D9627" s="5" t="s">
        <v>10330</v>
      </c>
      <c r="E9627" s="6" t="s">
        <v>10330</v>
      </c>
      <c r="F9627" s="1" t="s">
        <v>76</v>
      </c>
      <c r="G9627" s="15" t="s">
        <v>4</v>
      </c>
      <c r="H9627" s="1" t="s">
        <v>10332</v>
      </c>
      <c r="I9627" s="2" t="s">
        <v>10333</v>
      </c>
      <c r="J9627" s="6" t="s">
        <v>4</v>
      </c>
      <c r="K9627" s="6" t="s">
        <v>4</v>
      </c>
      <c r="L9627" s="6" t="s">
        <v>4</v>
      </c>
      <c r="M9627" s="6" t="s">
        <v>5</v>
      </c>
      <c r="N9627" s="6" t="s">
        <v>10338</v>
      </c>
      <c r="O9627" s="16">
        <v>45092</v>
      </c>
      <c r="P9627" s="6" t="s">
        <v>7</v>
      </c>
      <c r="Q9627" s="18">
        <v>16138</v>
      </c>
      <c r="R9627" s="18">
        <v>16138</v>
      </c>
      <c r="S9627" s="18">
        <v>0</v>
      </c>
      <c r="T9627" s="18">
        <v>0</v>
      </c>
      <c r="U9627" s="10">
        <f t="shared" si="302"/>
        <v>0</v>
      </c>
      <c r="V9627" s="20">
        <f t="shared" si="303"/>
        <v>0</v>
      </c>
    </row>
    <row r="9628" spans="1:22" outlineLevel="3" x14ac:dyDescent="0.35">
      <c r="H9628" s="14" t="s">
        <v>12853</v>
      </c>
      <c r="O9628" s="16"/>
      <c r="Q9628" s="18">
        <f>SUBTOTAL(9,Q9622:Q9627)</f>
        <v>152990</v>
      </c>
      <c r="R9628" s="18">
        <f>SUBTOTAL(9,R9622:R9627)</f>
        <v>152990</v>
      </c>
      <c r="S9628" s="18">
        <f>SUBTOTAL(9,S9622:S9627)</f>
        <v>0</v>
      </c>
      <c r="T9628" s="18">
        <f>SUBTOTAL(9,T9622:T9627)</f>
        <v>0</v>
      </c>
      <c r="U9628" s="10">
        <f t="shared" si="302"/>
        <v>0</v>
      </c>
      <c r="V9628" s="20">
        <f t="shared" si="303"/>
        <v>0</v>
      </c>
    </row>
    <row r="9629" spans="1:22" ht="29" outlineLevel="4" x14ac:dyDescent="0.35">
      <c r="A9629" s="6" t="s">
        <v>73</v>
      </c>
      <c r="B9629" s="6" t="s">
        <v>74</v>
      </c>
      <c r="C9629" s="12" t="s">
        <v>13006</v>
      </c>
      <c r="D9629" s="5" t="s">
        <v>10330</v>
      </c>
      <c r="E9629" s="6" t="s">
        <v>10330</v>
      </c>
      <c r="F9629" s="1" t="s">
        <v>86</v>
      </c>
      <c r="G9629" s="15" t="s">
        <v>4</v>
      </c>
      <c r="H9629" s="1" t="s">
        <v>10340</v>
      </c>
      <c r="I9629" s="2" t="s">
        <v>10341</v>
      </c>
      <c r="J9629" s="6" t="s">
        <v>4</v>
      </c>
      <c r="K9629" s="6" t="s">
        <v>4</v>
      </c>
      <c r="L9629" s="6" t="s">
        <v>4</v>
      </c>
      <c r="M9629" s="6" t="s">
        <v>5</v>
      </c>
      <c r="N9629" s="6" t="s">
        <v>10339</v>
      </c>
      <c r="O9629" s="16">
        <v>44810</v>
      </c>
      <c r="P9629" s="6" t="s">
        <v>7</v>
      </c>
      <c r="Q9629" s="18">
        <v>1212</v>
      </c>
      <c r="R9629" s="18">
        <v>1212</v>
      </c>
      <c r="S9629" s="18">
        <v>0</v>
      </c>
      <c r="T9629" s="18">
        <v>0</v>
      </c>
      <c r="U9629" s="10">
        <f t="shared" si="302"/>
        <v>0</v>
      </c>
      <c r="V9629" s="20">
        <f t="shared" si="303"/>
        <v>0</v>
      </c>
    </row>
    <row r="9630" spans="1:22" outlineLevel="3" x14ac:dyDescent="0.35">
      <c r="H9630" s="14" t="s">
        <v>12854</v>
      </c>
      <c r="O9630" s="16"/>
      <c r="Q9630" s="18">
        <f>SUBTOTAL(9,Q9629:Q9629)</f>
        <v>1212</v>
      </c>
      <c r="R9630" s="18">
        <f>SUBTOTAL(9,R9629:R9629)</f>
        <v>1212</v>
      </c>
      <c r="S9630" s="18">
        <f>SUBTOTAL(9,S9629:S9629)</f>
        <v>0</v>
      </c>
      <c r="T9630" s="18">
        <f>SUBTOTAL(9,T9629:T9629)</f>
        <v>0</v>
      </c>
      <c r="U9630" s="10">
        <f t="shared" si="302"/>
        <v>0</v>
      </c>
      <c r="V9630" s="20">
        <f t="shared" si="303"/>
        <v>0</v>
      </c>
    </row>
    <row r="9631" spans="1:22" ht="43.5" outlineLevel="4" x14ac:dyDescent="0.35">
      <c r="A9631" s="6" t="s">
        <v>73</v>
      </c>
      <c r="B9631" s="6" t="s">
        <v>74</v>
      </c>
      <c r="C9631" s="12" t="s">
        <v>13006</v>
      </c>
      <c r="D9631" s="5" t="s">
        <v>10330</v>
      </c>
      <c r="E9631" s="6" t="s">
        <v>10330</v>
      </c>
      <c r="F9631" s="1" t="s">
        <v>4</v>
      </c>
      <c r="G9631" s="15" t="s">
        <v>82</v>
      </c>
      <c r="H9631" s="1" t="s">
        <v>10343</v>
      </c>
      <c r="I9631" s="2" t="s">
        <v>10344</v>
      </c>
      <c r="J9631" s="6" t="s">
        <v>4</v>
      </c>
      <c r="K9631" s="6" t="s">
        <v>4</v>
      </c>
      <c r="L9631" s="6" t="s">
        <v>4</v>
      </c>
      <c r="M9631" s="6" t="s">
        <v>5</v>
      </c>
      <c r="N9631" s="6" t="s">
        <v>10342</v>
      </c>
      <c r="O9631" s="16">
        <v>44811</v>
      </c>
      <c r="P9631" s="6" t="s">
        <v>7</v>
      </c>
      <c r="Q9631" s="18">
        <v>1347.83</v>
      </c>
      <c r="R9631" s="18">
        <v>0</v>
      </c>
      <c r="S9631" s="18">
        <v>1347.83</v>
      </c>
      <c r="T9631" s="18">
        <v>0</v>
      </c>
      <c r="U9631" s="10">
        <f t="shared" si="302"/>
        <v>0</v>
      </c>
      <c r="V9631" s="20">
        <f t="shared" si="303"/>
        <v>0</v>
      </c>
    </row>
    <row r="9632" spans="1:22" ht="43.5" outlineLevel="4" x14ac:dyDescent="0.35">
      <c r="A9632" s="6" t="s">
        <v>73</v>
      </c>
      <c r="B9632" s="6" t="s">
        <v>74</v>
      </c>
      <c r="C9632" s="12" t="s">
        <v>13006</v>
      </c>
      <c r="D9632" s="5" t="s">
        <v>10330</v>
      </c>
      <c r="E9632" s="6" t="s">
        <v>10330</v>
      </c>
      <c r="F9632" s="1" t="s">
        <v>76</v>
      </c>
      <c r="G9632" s="15" t="s">
        <v>4</v>
      </c>
      <c r="H9632" s="1" t="s">
        <v>10343</v>
      </c>
      <c r="I9632" s="2" t="s">
        <v>10344</v>
      </c>
      <c r="J9632" s="6" t="s">
        <v>4</v>
      </c>
      <c r="K9632" s="6" t="s">
        <v>4</v>
      </c>
      <c r="L9632" s="6" t="s">
        <v>4</v>
      </c>
      <c r="M9632" s="6" t="s">
        <v>5</v>
      </c>
      <c r="N9632" s="6" t="s">
        <v>10342</v>
      </c>
      <c r="O9632" s="16">
        <v>44811</v>
      </c>
      <c r="P9632" s="6" t="s">
        <v>7</v>
      </c>
      <c r="Q9632" s="18">
        <v>21565.17</v>
      </c>
      <c r="R9632" s="18">
        <v>21565.17</v>
      </c>
      <c r="S9632" s="18">
        <v>0</v>
      </c>
      <c r="T9632" s="18">
        <v>0</v>
      </c>
      <c r="U9632" s="10">
        <f t="shared" si="302"/>
        <v>0</v>
      </c>
      <c r="V9632" s="20">
        <f t="shared" si="303"/>
        <v>0</v>
      </c>
    </row>
    <row r="9633" spans="1:22" outlineLevel="3" x14ac:dyDescent="0.35">
      <c r="H9633" s="14" t="s">
        <v>12855</v>
      </c>
      <c r="O9633" s="16"/>
      <c r="Q9633" s="18">
        <f>SUBTOTAL(9,Q9631:Q9632)</f>
        <v>22913</v>
      </c>
      <c r="R9633" s="18">
        <f>SUBTOTAL(9,R9631:R9632)</f>
        <v>21565.17</v>
      </c>
      <c r="S9633" s="18">
        <f>SUBTOTAL(9,S9631:S9632)</f>
        <v>1347.83</v>
      </c>
      <c r="T9633" s="18">
        <f>SUBTOTAL(9,T9631:T9632)</f>
        <v>0</v>
      </c>
      <c r="U9633" s="10">
        <f t="shared" si="302"/>
        <v>1.8189894035458565E-12</v>
      </c>
      <c r="V9633" s="20">
        <f t="shared" si="303"/>
        <v>1.8189894035458565E-12</v>
      </c>
    </row>
    <row r="9634" spans="1:22" ht="43.5" outlineLevel="4" x14ac:dyDescent="0.35">
      <c r="A9634" s="6" t="s">
        <v>73</v>
      </c>
      <c r="B9634" s="6" t="s">
        <v>74</v>
      </c>
      <c r="C9634" s="12" t="s">
        <v>13006</v>
      </c>
      <c r="D9634" s="5" t="s">
        <v>10330</v>
      </c>
      <c r="E9634" s="6" t="s">
        <v>10330</v>
      </c>
      <c r="F9634" s="1" t="s">
        <v>4</v>
      </c>
      <c r="G9634" s="15" t="s">
        <v>82</v>
      </c>
      <c r="H9634" s="1" t="s">
        <v>10346</v>
      </c>
      <c r="I9634" s="2" t="s">
        <v>10347</v>
      </c>
      <c r="J9634" s="6" t="s">
        <v>4</v>
      </c>
      <c r="K9634" s="6" t="s">
        <v>4</v>
      </c>
      <c r="L9634" s="6" t="s">
        <v>4</v>
      </c>
      <c r="M9634" s="6" t="s">
        <v>5</v>
      </c>
      <c r="N9634" s="6" t="s">
        <v>10345</v>
      </c>
      <c r="O9634" s="16">
        <v>44932</v>
      </c>
      <c r="P9634" s="6" t="s">
        <v>7</v>
      </c>
      <c r="Q9634" s="18">
        <v>1685.79</v>
      </c>
      <c r="R9634" s="18">
        <v>0</v>
      </c>
      <c r="S9634" s="18">
        <v>1685.79</v>
      </c>
      <c r="T9634" s="18">
        <v>0</v>
      </c>
      <c r="U9634" s="10">
        <f t="shared" si="302"/>
        <v>0</v>
      </c>
      <c r="V9634" s="20">
        <f t="shared" si="303"/>
        <v>0</v>
      </c>
    </row>
    <row r="9635" spans="1:22" ht="43.5" outlineLevel="4" x14ac:dyDescent="0.35">
      <c r="A9635" s="6" t="s">
        <v>73</v>
      </c>
      <c r="B9635" s="6" t="s">
        <v>74</v>
      </c>
      <c r="C9635" s="12" t="s">
        <v>13006</v>
      </c>
      <c r="D9635" s="5" t="s">
        <v>10330</v>
      </c>
      <c r="E9635" s="6" t="s">
        <v>10330</v>
      </c>
      <c r="F9635" s="1" t="s">
        <v>4</v>
      </c>
      <c r="G9635" s="15" t="s">
        <v>82</v>
      </c>
      <c r="H9635" s="1" t="s">
        <v>10346</v>
      </c>
      <c r="I9635" s="2" t="s">
        <v>10347</v>
      </c>
      <c r="J9635" s="6" t="s">
        <v>4</v>
      </c>
      <c r="K9635" s="6" t="s">
        <v>4</v>
      </c>
      <c r="L9635" s="6" t="s">
        <v>4</v>
      </c>
      <c r="M9635" s="6" t="s">
        <v>5</v>
      </c>
      <c r="N9635" s="6" t="s">
        <v>10348</v>
      </c>
      <c r="O9635" s="16">
        <v>44999</v>
      </c>
      <c r="P9635" s="6" t="s">
        <v>7</v>
      </c>
      <c r="Q9635" s="18">
        <v>1911.21</v>
      </c>
      <c r="R9635" s="18">
        <v>0</v>
      </c>
      <c r="S9635" s="18">
        <v>1911.21</v>
      </c>
      <c r="T9635" s="18">
        <v>0</v>
      </c>
      <c r="U9635" s="10">
        <f t="shared" si="302"/>
        <v>0</v>
      </c>
      <c r="V9635" s="20">
        <f t="shared" si="303"/>
        <v>0</v>
      </c>
    </row>
    <row r="9636" spans="1:22" ht="43.5" outlineLevel="4" x14ac:dyDescent="0.35">
      <c r="A9636" s="6" t="s">
        <v>73</v>
      </c>
      <c r="B9636" s="6" t="s">
        <v>74</v>
      </c>
      <c r="C9636" s="12" t="s">
        <v>13006</v>
      </c>
      <c r="D9636" s="5" t="s">
        <v>10330</v>
      </c>
      <c r="E9636" s="6" t="s">
        <v>10330</v>
      </c>
      <c r="F9636" s="1" t="s">
        <v>4</v>
      </c>
      <c r="G9636" s="15" t="s">
        <v>82</v>
      </c>
      <c r="H9636" s="1" t="s">
        <v>10346</v>
      </c>
      <c r="I9636" s="2" t="s">
        <v>10347</v>
      </c>
      <c r="J9636" s="6" t="s">
        <v>4</v>
      </c>
      <c r="K9636" s="6" t="s">
        <v>4</v>
      </c>
      <c r="L9636" s="6" t="s">
        <v>4</v>
      </c>
      <c r="M9636" s="6" t="s">
        <v>5</v>
      </c>
      <c r="N9636" s="6" t="s">
        <v>10349</v>
      </c>
      <c r="O9636" s="16">
        <v>45092</v>
      </c>
      <c r="P9636" s="6" t="s">
        <v>7</v>
      </c>
      <c r="Q9636" s="18">
        <v>1728.15</v>
      </c>
      <c r="R9636" s="18">
        <v>0</v>
      </c>
      <c r="S9636" s="18">
        <v>1728.15</v>
      </c>
      <c r="T9636" s="18">
        <v>0</v>
      </c>
      <c r="U9636" s="10">
        <f t="shared" si="302"/>
        <v>0</v>
      </c>
      <c r="V9636" s="20">
        <f t="shared" si="303"/>
        <v>0</v>
      </c>
    </row>
    <row r="9637" spans="1:22" ht="43.5" outlineLevel="4" x14ac:dyDescent="0.35">
      <c r="A9637" s="6" t="s">
        <v>73</v>
      </c>
      <c r="B9637" s="6" t="s">
        <v>74</v>
      </c>
      <c r="C9637" s="12" t="s">
        <v>13006</v>
      </c>
      <c r="D9637" s="5" t="s">
        <v>10330</v>
      </c>
      <c r="E9637" s="6" t="s">
        <v>10330</v>
      </c>
      <c r="F9637" s="1" t="s">
        <v>76</v>
      </c>
      <c r="G9637" s="15" t="s">
        <v>4</v>
      </c>
      <c r="H9637" s="1" t="s">
        <v>10346</v>
      </c>
      <c r="I9637" s="2" t="s">
        <v>10347</v>
      </c>
      <c r="J9637" s="6" t="s">
        <v>4</v>
      </c>
      <c r="K9637" s="6" t="s">
        <v>4</v>
      </c>
      <c r="L9637" s="6" t="s">
        <v>4</v>
      </c>
      <c r="M9637" s="6" t="s">
        <v>5</v>
      </c>
      <c r="N9637" s="6" t="s">
        <v>10345</v>
      </c>
      <c r="O9637" s="16">
        <v>44932</v>
      </c>
      <c r="P9637" s="6" t="s">
        <v>7</v>
      </c>
      <c r="Q9637" s="18">
        <v>26973.21</v>
      </c>
      <c r="R9637" s="18">
        <v>26973.21</v>
      </c>
      <c r="S9637" s="18">
        <v>0</v>
      </c>
      <c r="T9637" s="18">
        <v>0</v>
      </c>
      <c r="U9637" s="10">
        <f t="shared" si="302"/>
        <v>0</v>
      </c>
      <c r="V9637" s="20">
        <f t="shared" si="303"/>
        <v>0</v>
      </c>
    </row>
    <row r="9638" spans="1:22" ht="43.5" outlineLevel="4" x14ac:dyDescent="0.35">
      <c r="A9638" s="6" t="s">
        <v>73</v>
      </c>
      <c r="B9638" s="6" t="s">
        <v>74</v>
      </c>
      <c r="C9638" s="12" t="s">
        <v>13006</v>
      </c>
      <c r="D9638" s="5" t="s">
        <v>10330</v>
      </c>
      <c r="E9638" s="6" t="s">
        <v>10330</v>
      </c>
      <c r="F9638" s="1" t="s">
        <v>76</v>
      </c>
      <c r="G9638" s="15" t="s">
        <v>4</v>
      </c>
      <c r="H9638" s="1" t="s">
        <v>10346</v>
      </c>
      <c r="I9638" s="2" t="s">
        <v>10347</v>
      </c>
      <c r="J9638" s="6" t="s">
        <v>4</v>
      </c>
      <c r="K9638" s="6" t="s">
        <v>4</v>
      </c>
      <c r="L9638" s="6" t="s">
        <v>4</v>
      </c>
      <c r="M9638" s="6" t="s">
        <v>5</v>
      </c>
      <c r="N9638" s="6" t="s">
        <v>10348</v>
      </c>
      <c r="O9638" s="16">
        <v>44999</v>
      </c>
      <c r="P9638" s="6" t="s">
        <v>7</v>
      </c>
      <c r="Q9638" s="18">
        <v>30579.79</v>
      </c>
      <c r="R9638" s="18">
        <v>30579.79</v>
      </c>
      <c r="S9638" s="18">
        <v>0</v>
      </c>
      <c r="T9638" s="18">
        <v>0</v>
      </c>
      <c r="U9638" s="10">
        <f t="shared" si="302"/>
        <v>0</v>
      </c>
      <c r="V9638" s="20">
        <f t="shared" si="303"/>
        <v>0</v>
      </c>
    </row>
    <row r="9639" spans="1:22" ht="43.5" outlineLevel="4" x14ac:dyDescent="0.35">
      <c r="A9639" s="6" t="s">
        <v>73</v>
      </c>
      <c r="B9639" s="6" t="s">
        <v>74</v>
      </c>
      <c r="C9639" s="12" t="s">
        <v>13006</v>
      </c>
      <c r="D9639" s="5" t="s">
        <v>10330</v>
      </c>
      <c r="E9639" s="6" t="s">
        <v>10330</v>
      </c>
      <c r="F9639" s="1" t="s">
        <v>76</v>
      </c>
      <c r="G9639" s="15" t="s">
        <v>4</v>
      </c>
      <c r="H9639" s="1" t="s">
        <v>10346</v>
      </c>
      <c r="I9639" s="2" t="s">
        <v>10347</v>
      </c>
      <c r="J9639" s="6" t="s">
        <v>4</v>
      </c>
      <c r="K9639" s="6" t="s">
        <v>4</v>
      </c>
      <c r="L9639" s="6" t="s">
        <v>4</v>
      </c>
      <c r="M9639" s="6" t="s">
        <v>5</v>
      </c>
      <c r="N9639" s="6" t="s">
        <v>10349</v>
      </c>
      <c r="O9639" s="16">
        <v>45092</v>
      </c>
      <c r="P9639" s="6" t="s">
        <v>7</v>
      </c>
      <c r="Q9639" s="18">
        <v>27650.85</v>
      </c>
      <c r="R9639" s="18">
        <v>27650.85</v>
      </c>
      <c r="S9639" s="18">
        <v>0</v>
      </c>
      <c r="T9639" s="18">
        <v>0</v>
      </c>
      <c r="U9639" s="10">
        <f t="shared" si="302"/>
        <v>0</v>
      </c>
      <c r="V9639" s="20">
        <f t="shared" si="303"/>
        <v>0</v>
      </c>
    </row>
    <row r="9640" spans="1:22" outlineLevel="3" x14ac:dyDescent="0.35">
      <c r="H9640" s="14" t="s">
        <v>12856</v>
      </c>
      <c r="O9640" s="16"/>
      <c r="Q9640" s="18">
        <f>SUBTOTAL(9,Q9634:Q9639)</f>
        <v>90529</v>
      </c>
      <c r="R9640" s="18">
        <f>SUBTOTAL(9,R9634:R9639)</f>
        <v>85203.85</v>
      </c>
      <c r="S9640" s="18">
        <f>SUBTOTAL(9,S9634:S9639)</f>
        <v>5325.15</v>
      </c>
      <c r="T9640" s="18">
        <f>SUBTOTAL(9,T9634:T9639)</f>
        <v>0</v>
      </c>
      <c r="U9640" s="10">
        <f t="shared" si="302"/>
        <v>-5.4569682106375694E-12</v>
      </c>
      <c r="V9640" s="20">
        <f t="shared" si="303"/>
        <v>-5.4569682106375694E-12</v>
      </c>
    </row>
    <row r="9641" spans="1:22" ht="29" outlineLevel="4" x14ac:dyDescent="0.35">
      <c r="A9641" s="6" t="s">
        <v>73</v>
      </c>
      <c r="B9641" s="6" t="s">
        <v>74</v>
      </c>
      <c r="C9641" s="12" t="s">
        <v>13006</v>
      </c>
      <c r="D9641" s="5" t="s">
        <v>10330</v>
      </c>
      <c r="E9641" s="6" t="s">
        <v>10330</v>
      </c>
      <c r="F9641" s="1" t="s">
        <v>86</v>
      </c>
      <c r="G9641" s="15" t="s">
        <v>4</v>
      </c>
      <c r="H9641" s="1" t="s">
        <v>10351</v>
      </c>
      <c r="I9641" s="2" t="s">
        <v>10352</v>
      </c>
      <c r="J9641" s="6" t="s">
        <v>4</v>
      </c>
      <c r="K9641" s="6" t="s">
        <v>4</v>
      </c>
      <c r="L9641" s="6" t="s">
        <v>4</v>
      </c>
      <c r="M9641" s="6" t="s">
        <v>5</v>
      </c>
      <c r="N9641" s="6" t="s">
        <v>10350</v>
      </c>
      <c r="O9641" s="16">
        <v>44897</v>
      </c>
      <c r="P9641" s="6" t="s">
        <v>7</v>
      </c>
      <c r="Q9641" s="18">
        <v>2145</v>
      </c>
      <c r="R9641" s="18">
        <v>2145</v>
      </c>
      <c r="S9641" s="18">
        <v>0</v>
      </c>
      <c r="T9641" s="18">
        <v>0</v>
      </c>
      <c r="U9641" s="10">
        <f t="shared" si="302"/>
        <v>0</v>
      </c>
      <c r="V9641" s="20">
        <f t="shared" si="303"/>
        <v>0</v>
      </c>
    </row>
    <row r="9642" spans="1:22" ht="29" outlineLevel="4" x14ac:dyDescent="0.35">
      <c r="A9642" s="6" t="s">
        <v>73</v>
      </c>
      <c r="B9642" s="6" t="s">
        <v>74</v>
      </c>
      <c r="C9642" s="12" t="s">
        <v>13006</v>
      </c>
      <c r="D9642" s="5" t="s">
        <v>10330</v>
      </c>
      <c r="E9642" s="6" t="s">
        <v>10330</v>
      </c>
      <c r="F9642" s="1" t="s">
        <v>86</v>
      </c>
      <c r="G9642" s="15" t="s">
        <v>4</v>
      </c>
      <c r="H9642" s="1" t="s">
        <v>10351</v>
      </c>
      <c r="I9642" s="2" t="s">
        <v>10352</v>
      </c>
      <c r="J9642" s="6" t="s">
        <v>4</v>
      </c>
      <c r="K9642" s="6" t="s">
        <v>4</v>
      </c>
      <c r="L9642" s="6" t="s">
        <v>4</v>
      </c>
      <c r="M9642" s="6" t="s">
        <v>5</v>
      </c>
      <c r="N9642" s="6" t="s">
        <v>10353</v>
      </c>
      <c r="O9642" s="16">
        <v>44999</v>
      </c>
      <c r="P9642" s="6" t="s">
        <v>7</v>
      </c>
      <c r="Q9642" s="18">
        <v>4012</v>
      </c>
      <c r="R9642" s="18">
        <v>4012</v>
      </c>
      <c r="S9642" s="18">
        <v>0</v>
      </c>
      <c r="T9642" s="18">
        <v>0</v>
      </c>
      <c r="U9642" s="10">
        <f t="shared" si="302"/>
        <v>0</v>
      </c>
      <c r="V9642" s="20">
        <f t="shared" si="303"/>
        <v>0</v>
      </c>
    </row>
    <row r="9643" spans="1:22" ht="29" outlineLevel="4" x14ac:dyDescent="0.35">
      <c r="A9643" s="6" t="s">
        <v>73</v>
      </c>
      <c r="B9643" s="6" t="s">
        <v>74</v>
      </c>
      <c r="C9643" s="12" t="s">
        <v>13006</v>
      </c>
      <c r="D9643" s="5" t="s">
        <v>10330</v>
      </c>
      <c r="E9643" s="6" t="s">
        <v>10330</v>
      </c>
      <c r="F9643" s="1" t="s">
        <v>86</v>
      </c>
      <c r="G9643" s="15" t="s">
        <v>4</v>
      </c>
      <c r="H9643" s="1" t="s">
        <v>10351</v>
      </c>
      <c r="I9643" s="2" t="s">
        <v>10352</v>
      </c>
      <c r="J9643" s="6" t="s">
        <v>4</v>
      </c>
      <c r="K9643" s="6" t="s">
        <v>4</v>
      </c>
      <c r="L9643" s="6" t="s">
        <v>4</v>
      </c>
      <c r="M9643" s="6" t="s">
        <v>5</v>
      </c>
      <c r="N9643" s="6" t="s">
        <v>10354</v>
      </c>
      <c r="O9643" s="16">
        <v>45092</v>
      </c>
      <c r="P9643" s="6" t="s">
        <v>7</v>
      </c>
      <c r="Q9643" s="18">
        <v>3757</v>
      </c>
      <c r="R9643" s="18">
        <v>3757</v>
      </c>
      <c r="S9643" s="18">
        <v>0</v>
      </c>
      <c r="T9643" s="18">
        <v>0</v>
      </c>
      <c r="U9643" s="10">
        <f t="shared" si="302"/>
        <v>0</v>
      </c>
      <c r="V9643" s="20">
        <f t="shared" si="303"/>
        <v>0</v>
      </c>
    </row>
    <row r="9644" spans="1:22" outlineLevel="3" x14ac:dyDescent="0.35">
      <c r="H9644" s="14" t="s">
        <v>12857</v>
      </c>
      <c r="O9644" s="16"/>
      <c r="Q9644" s="18">
        <f>SUBTOTAL(9,Q9641:Q9643)</f>
        <v>9914</v>
      </c>
      <c r="R9644" s="18">
        <f>SUBTOTAL(9,R9641:R9643)</f>
        <v>9914</v>
      </c>
      <c r="S9644" s="18">
        <f>SUBTOTAL(9,S9641:S9643)</f>
        <v>0</v>
      </c>
      <c r="T9644" s="18">
        <f>SUBTOTAL(9,T9641:T9643)</f>
        <v>0</v>
      </c>
      <c r="U9644" s="10">
        <f t="shared" si="302"/>
        <v>0</v>
      </c>
      <c r="V9644" s="20">
        <f t="shared" si="303"/>
        <v>0</v>
      </c>
    </row>
    <row r="9645" spans="1:22" outlineLevel="2" x14ac:dyDescent="0.35">
      <c r="C9645" s="13" t="s">
        <v>11318</v>
      </c>
      <c r="O9645" s="16"/>
      <c r="Q9645" s="18">
        <f>SUBTOTAL(9,Q9622:Q9643)</f>
        <v>277558</v>
      </c>
      <c r="R9645" s="18">
        <f>SUBTOTAL(9,R9622:R9643)</f>
        <v>270885.02</v>
      </c>
      <c r="S9645" s="18">
        <f>SUBTOTAL(9,S9622:S9643)</f>
        <v>6672.98</v>
      </c>
      <c r="T9645" s="18">
        <f>SUBTOTAL(9,T9622:T9643)</f>
        <v>0</v>
      </c>
      <c r="U9645" s="10">
        <f t="shared" si="302"/>
        <v>-1.8189894035458565E-11</v>
      </c>
      <c r="V9645" s="20">
        <f t="shared" si="303"/>
        <v>-1.8189894035458565E-11</v>
      </c>
    </row>
    <row r="9646" spans="1:22" ht="29" outlineLevel="4" x14ac:dyDescent="0.35">
      <c r="A9646" s="6" t="s">
        <v>1298</v>
      </c>
      <c r="B9646" s="6" t="s">
        <v>1299</v>
      </c>
      <c r="C9646" s="12" t="s">
        <v>13007</v>
      </c>
      <c r="D9646" s="5" t="s">
        <v>10355</v>
      </c>
      <c r="E9646" s="6" t="s">
        <v>10355</v>
      </c>
      <c r="F9646" s="1" t="s">
        <v>13024</v>
      </c>
      <c r="G9646" s="15" t="s">
        <v>4</v>
      </c>
      <c r="H9646" s="1" t="s">
        <v>10358</v>
      </c>
      <c r="I9646" s="2" t="s">
        <v>10359</v>
      </c>
      <c r="J9646" s="6" t="s">
        <v>10356</v>
      </c>
      <c r="K9646" s="6" t="s">
        <v>4</v>
      </c>
      <c r="L9646" s="6" t="s">
        <v>4</v>
      </c>
      <c r="M9646" s="6" t="s">
        <v>5</v>
      </c>
      <c r="N9646" s="6" t="s">
        <v>10357</v>
      </c>
      <c r="O9646" s="16">
        <v>44825</v>
      </c>
      <c r="P9646" s="6" t="s">
        <v>7</v>
      </c>
      <c r="Q9646" s="18">
        <v>156978.12</v>
      </c>
      <c r="R9646" s="18">
        <v>156978.12</v>
      </c>
      <c r="S9646" s="18">
        <v>0</v>
      </c>
      <c r="T9646" s="18">
        <v>0</v>
      </c>
      <c r="U9646" s="10">
        <f t="shared" si="302"/>
        <v>0</v>
      </c>
      <c r="V9646" s="20">
        <f t="shared" si="303"/>
        <v>0</v>
      </c>
    </row>
    <row r="9647" spans="1:22" outlineLevel="3" x14ac:dyDescent="0.35">
      <c r="H9647" s="14" t="s">
        <v>12858</v>
      </c>
      <c r="O9647" s="16"/>
      <c r="Q9647" s="18">
        <f>SUBTOTAL(9,Q9646:Q9646)</f>
        <v>156978.12</v>
      </c>
      <c r="R9647" s="18">
        <f>SUBTOTAL(9,R9646:R9646)</f>
        <v>156978.12</v>
      </c>
      <c r="S9647" s="18">
        <f>SUBTOTAL(9,S9646:S9646)</f>
        <v>0</v>
      </c>
      <c r="T9647" s="18">
        <f>SUBTOTAL(9,T9646:T9646)</f>
        <v>0</v>
      </c>
      <c r="U9647" s="10">
        <f t="shared" si="302"/>
        <v>0</v>
      </c>
      <c r="V9647" s="20">
        <f t="shared" si="303"/>
        <v>0</v>
      </c>
    </row>
    <row r="9648" spans="1:22" ht="29" outlineLevel="4" x14ac:dyDescent="0.35">
      <c r="A9648" s="6" t="s">
        <v>1298</v>
      </c>
      <c r="B9648" s="6" t="s">
        <v>1299</v>
      </c>
      <c r="C9648" s="12" t="s">
        <v>13007</v>
      </c>
      <c r="D9648" s="5" t="s">
        <v>10355</v>
      </c>
      <c r="E9648" s="6" t="s">
        <v>10355</v>
      </c>
      <c r="F9648" s="1" t="s">
        <v>4</v>
      </c>
      <c r="G9648" s="15" t="s">
        <v>1372</v>
      </c>
      <c r="H9648" s="1" t="s">
        <v>10360</v>
      </c>
      <c r="I9648" s="2" t="s">
        <v>10361</v>
      </c>
      <c r="J9648" s="6" t="s">
        <v>10356</v>
      </c>
      <c r="K9648" s="6" t="s">
        <v>4</v>
      </c>
      <c r="L9648" s="6" t="s">
        <v>4</v>
      </c>
      <c r="M9648" s="6" t="s">
        <v>5</v>
      </c>
      <c r="N9648" s="6" t="s">
        <v>10357</v>
      </c>
      <c r="O9648" s="16">
        <v>44825</v>
      </c>
      <c r="P9648" s="6" t="s">
        <v>7</v>
      </c>
      <c r="Q9648" s="18">
        <v>53.55</v>
      </c>
      <c r="R9648" s="18">
        <v>0</v>
      </c>
      <c r="S9648" s="18">
        <v>53.55</v>
      </c>
      <c r="T9648" s="18">
        <v>0</v>
      </c>
      <c r="U9648" s="10">
        <f t="shared" si="302"/>
        <v>0</v>
      </c>
      <c r="V9648" s="20">
        <f t="shared" si="303"/>
        <v>0</v>
      </c>
    </row>
    <row r="9649" spans="1:22" ht="29" outlineLevel="4" x14ac:dyDescent="0.35">
      <c r="A9649" s="6" t="s">
        <v>1298</v>
      </c>
      <c r="B9649" s="6" t="s">
        <v>1299</v>
      </c>
      <c r="C9649" s="12" t="s">
        <v>13007</v>
      </c>
      <c r="D9649" s="5" t="s">
        <v>10355</v>
      </c>
      <c r="E9649" s="6" t="s">
        <v>10355</v>
      </c>
      <c r="F9649" s="1" t="s">
        <v>13024</v>
      </c>
      <c r="G9649" s="15" t="s">
        <v>4</v>
      </c>
      <c r="H9649" s="1" t="s">
        <v>10360</v>
      </c>
      <c r="I9649" s="2" t="s">
        <v>10361</v>
      </c>
      <c r="J9649" s="6" t="s">
        <v>10356</v>
      </c>
      <c r="K9649" s="6" t="s">
        <v>4</v>
      </c>
      <c r="L9649" s="6" t="s">
        <v>4</v>
      </c>
      <c r="M9649" s="6" t="s">
        <v>5</v>
      </c>
      <c r="N9649" s="6" t="s">
        <v>10357</v>
      </c>
      <c r="O9649" s="16">
        <v>44825</v>
      </c>
      <c r="P9649" s="6" t="s">
        <v>7</v>
      </c>
      <c r="Q9649" s="18">
        <v>7354.43</v>
      </c>
      <c r="R9649" s="18">
        <v>7354.43</v>
      </c>
      <c r="S9649" s="18">
        <v>0</v>
      </c>
      <c r="T9649" s="18">
        <v>0</v>
      </c>
      <c r="U9649" s="10">
        <f t="shared" si="302"/>
        <v>0</v>
      </c>
      <c r="V9649" s="20">
        <f t="shared" si="303"/>
        <v>0</v>
      </c>
    </row>
    <row r="9650" spans="1:22" outlineLevel="3" x14ac:dyDescent="0.35">
      <c r="H9650" s="14" t="s">
        <v>12859</v>
      </c>
      <c r="O9650" s="16"/>
      <c r="Q9650" s="18">
        <f>SUBTOTAL(9,Q9648:Q9649)</f>
        <v>7407.9800000000005</v>
      </c>
      <c r="R9650" s="18">
        <f>SUBTOTAL(9,R9648:R9649)</f>
        <v>7354.43</v>
      </c>
      <c r="S9650" s="18">
        <f>SUBTOTAL(9,S9648:S9649)</f>
        <v>53.55</v>
      </c>
      <c r="T9650" s="18">
        <f>SUBTOTAL(9,T9648:T9649)</f>
        <v>0</v>
      </c>
      <c r="U9650" s="10">
        <f t="shared" si="302"/>
        <v>1.8474111129762605E-13</v>
      </c>
      <c r="V9650" s="20">
        <f t="shared" si="303"/>
        <v>1.8474111129762605E-13</v>
      </c>
    </row>
    <row r="9651" spans="1:22" ht="29" outlineLevel="4" x14ac:dyDescent="0.35">
      <c r="A9651" s="6" t="s">
        <v>110</v>
      </c>
      <c r="B9651" s="6" t="s">
        <v>111</v>
      </c>
      <c r="C9651" s="12" t="s">
        <v>13007</v>
      </c>
      <c r="D9651" s="5" t="s">
        <v>10355</v>
      </c>
      <c r="E9651" s="6" t="s">
        <v>10355</v>
      </c>
      <c r="F9651" s="1" t="s">
        <v>4</v>
      </c>
      <c r="G9651" s="15" t="s">
        <v>82</v>
      </c>
      <c r="H9651" s="1" t="s">
        <v>10363</v>
      </c>
      <c r="I9651" s="2" t="s">
        <v>10364</v>
      </c>
      <c r="J9651" s="6" t="s">
        <v>4</v>
      </c>
      <c r="K9651" s="6" t="s">
        <v>4</v>
      </c>
      <c r="L9651" s="6" t="s">
        <v>4</v>
      </c>
      <c r="M9651" s="6" t="s">
        <v>5</v>
      </c>
      <c r="N9651" s="6" t="s">
        <v>10362</v>
      </c>
      <c r="O9651" s="16">
        <v>44853</v>
      </c>
      <c r="P9651" s="6" t="s">
        <v>7</v>
      </c>
      <c r="Q9651" s="18">
        <v>2514.34</v>
      </c>
      <c r="R9651" s="18">
        <v>0</v>
      </c>
      <c r="S9651" s="18">
        <v>2514.34</v>
      </c>
      <c r="T9651" s="18">
        <v>0</v>
      </c>
      <c r="U9651" s="10">
        <f t="shared" si="302"/>
        <v>0</v>
      </c>
      <c r="V9651" s="20">
        <f t="shared" si="303"/>
        <v>0</v>
      </c>
    </row>
    <row r="9652" spans="1:22" ht="29" outlineLevel="4" x14ac:dyDescent="0.35">
      <c r="A9652" s="6" t="s">
        <v>110</v>
      </c>
      <c r="B9652" s="6" t="s">
        <v>111</v>
      </c>
      <c r="C9652" s="12" t="s">
        <v>13007</v>
      </c>
      <c r="D9652" s="5" t="s">
        <v>10355</v>
      </c>
      <c r="E9652" s="6" t="s">
        <v>10355</v>
      </c>
      <c r="F9652" s="1" t="s">
        <v>1250</v>
      </c>
      <c r="G9652" s="15" t="s">
        <v>4</v>
      </c>
      <c r="H9652" s="1" t="s">
        <v>10363</v>
      </c>
      <c r="I9652" s="2" t="s">
        <v>10364</v>
      </c>
      <c r="J9652" s="6" t="s">
        <v>4</v>
      </c>
      <c r="K9652" s="6" t="s">
        <v>4</v>
      </c>
      <c r="L9652" s="6" t="s">
        <v>4</v>
      </c>
      <c r="M9652" s="6" t="s">
        <v>5</v>
      </c>
      <c r="N9652" s="6" t="s">
        <v>10362</v>
      </c>
      <c r="O9652" s="16">
        <v>44853</v>
      </c>
      <c r="P9652" s="6" t="s">
        <v>7</v>
      </c>
      <c r="Q9652" s="18">
        <v>20114.66</v>
      </c>
      <c r="R9652" s="18">
        <v>20114.66</v>
      </c>
      <c r="S9652" s="18">
        <v>0</v>
      </c>
      <c r="T9652" s="18">
        <v>0</v>
      </c>
      <c r="U9652" s="10">
        <f t="shared" si="302"/>
        <v>0</v>
      </c>
      <c r="V9652" s="20">
        <f t="shared" si="303"/>
        <v>0</v>
      </c>
    </row>
    <row r="9653" spans="1:22" outlineLevel="3" x14ac:dyDescent="0.35">
      <c r="H9653" s="14" t="s">
        <v>12860</v>
      </c>
      <c r="O9653" s="16"/>
      <c r="Q9653" s="18">
        <f>SUBTOTAL(9,Q9651:Q9652)</f>
        <v>22629</v>
      </c>
      <c r="R9653" s="18">
        <f>SUBTOTAL(9,R9651:R9652)</f>
        <v>20114.66</v>
      </c>
      <c r="S9653" s="18">
        <f>SUBTOTAL(9,S9651:S9652)</f>
        <v>2514.34</v>
      </c>
      <c r="T9653" s="18">
        <f>SUBTOTAL(9,T9651:T9652)</f>
        <v>0</v>
      </c>
      <c r="U9653" s="10">
        <f t="shared" si="302"/>
        <v>0</v>
      </c>
      <c r="V9653" s="20">
        <f t="shared" si="303"/>
        <v>0</v>
      </c>
    </row>
    <row r="9654" spans="1:22" ht="29" outlineLevel="4" x14ac:dyDescent="0.35">
      <c r="A9654" s="6" t="s">
        <v>1298</v>
      </c>
      <c r="B9654" s="6" t="s">
        <v>1299</v>
      </c>
      <c r="C9654" s="12" t="s">
        <v>13007</v>
      </c>
      <c r="D9654" s="5" t="s">
        <v>10355</v>
      </c>
      <c r="E9654" s="6" t="s">
        <v>10355</v>
      </c>
      <c r="F9654" s="1" t="s">
        <v>4</v>
      </c>
      <c r="G9654" s="15" t="s">
        <v>1372</v>
      </c>
      <c r="H9654" s="1" t="s">
        <v>10367</v>
      </c>
      <c r="I9654" s="2" t="s">
        <v>10368</v>
      </c>
      <c r="J9654" s="6" t="s">
        <v>10365</v>
      </c>
      <c r="K9654" s="6" t="s">
        <v>4</v>
      </c>
      <c r="L9654" s="6" t="s">
        <v>4</v>
      </c>
      <c r="M9654" s="6" t="s">
        <v>5</v>
      </c>
      <c r="N9654" s="6" t="s">
        <v>10366</v>
      </c>
      <c r="O9654" s="16">
        <v>45070</v>
      </c>
      <c r="P9654" s="6" t="s">
        <v>7</v>
      </c>
      <c r="Q9654" s="18">
        <v>479.23</v>
      </c>
      <c r="R9654" s="18">
        <v>0</v>
      </c>
      <c r="S9654" s="18">
        <v>479.23</v>
      </c>
      <c r="T9654" s="18">
        <v>0</v>
      </c>
      <c r="U9654" s="10">
        <f t="shared" si="302"/>
        <v>0</v>
      </c>
      <c r="V9654" s="20">
        <f t="shared" si="303"/>
        <v>0</v>
      </c>
    </row>
    <row r="9655" spans="1:22" ht="29" outlineLevel="4" x14ac:dyDescent="0.35">
      <c r="A9655" s="6" t="s">
        <v>1298</v>
      </c>
      <c r="B9655" s="6" t="s">
        <v>1299</v>
      </c>
      <c r="C9655" s="12" t="s">
        <v>13007</v>
      </c>
      <c r="D9655" s="5" t="s">
        <v>10355</v>
      </c>
      <c r="E9655" s="6" t="s">
        <v>10355</v>
      </c>
      <c r="F9655" s="1" t="s">
        <v>13024</v>
      </c>
      <c r="G9655" s="15" t="s">
        <v>4</v>
      </c>
      <c r="H9655" s="1" t="s">
        <v>10367</v>
      </c>
      <c r="I9655" s="2" t="s">
        <v>10368</v>
      </c>
      <c r="J9655" s="6" t="s">
        <v>10365</v>
      </c>
      <c r="K9655" s="6" t="s">
        <v>4</v>
      </c>
      <c r="L9655" s="6" t="s">
        <v>4</v>
      </c>
      <c r="M9655" s="6" t="s">
        <v>5</v>
      </c>
      <c r="N9655" s="6" t="s">
        <v>10369</v>
      </c>
      <c r="O9655" s="16">
        <v>44977</v>
      </c>
      <c r="P9655" s="6" t="s">
        <v>7</v>
      </c>
      <c r="Q9655" s="18">
        <v>62674.44</v>
      </c>
      <c r="R9655" s="18">
        <v>62674.44</v>
      </c>
      <c r="S9655" s="18">
        <v>0</v>
      </c>
      <c r="T9655" s="18">
        <v>0</v>
      </c>
      <c r="U9655" s="10">
        <f t="shared" si="302"/>
        <v>0</v>
      </c>
      <c r="V9655" s="20">
        <f t="shared" si="303"/>
        <v>0</v>
      </c>
    </row>
    <row r="9656" spans="1:22" ht="29" outlineLevel="4" x14ac:dyDescent="0.35">
      <c r="A9656" s="6" t="s">
        <v>1298</v>
      </c>
      <c r="B9656" s="6" t="s">
        <v>1299</v>
      </c>
      <c r="C9656" s="12" t="s">
        <v>13007</v>
      </c>
      <c r="D9656" s="5" t="s">
        <v>10355</v>
      </c>
      <c r="E9656" s="6" t="s">
        <v>10355</v>
      </c>
      <c r="F9656" s="1" t="s">
        <v>13024</v>
      </c>
      <c r="G9656" s="15" t="s">
        <v>4</v>
      </c>
      <c r="H9656" s="1" t="s">
        <v>10367</v>
      </c>
      <c r="I9656" s="2" t="s">
        <v>10368</v>
      </c>
      <c r="J9656" s="6" t="s">
        <v>10365</v>
      </c>
      <c r="K9656" s="6" t="s">
        <v>4</v>
      </c>
      <c r="L9656" s="6" t="s">
        <v>4</v>
      </c>
      <c r="M9656" s="6" t="s">
        <v>5</v>
      </c>
      <c r="N9656" s="6" t="s">
        <v>10370</v>
      </c>
      <c r="O9656" s="16">
        <v>45007</v>
      </c>
      <c r="P9656" s="6" t="s">
        <v>7</v>
      </c>
      <c r="Q9656" s="18">
        <v>29131.71</v>
      </c>
      <c r="R9656" s="18">
        <v>29131.71</v>
      </c>
      <c r="S9656" s="18">
        <v>0</v>
      </c>
      <c r="T9656" s="18">
        <v>0</v>
      </c>
      <c r="U9656" s="10">
        <f t="shared" si="302"/>
        <v>0</v>
      </c>
      <c r="V9656" s="20">
        <f t="shared" si="303"/>
        <v>0</v>
      </c>
    </row>
    <row r="9657" spans="1:22" ht="29" outlineLevel="4" x14ac:dyDescent="0.35">
      <c r="A9657" s="6" t="s">
        <v>1298</v>
      </c>
      <c r="B9657" s="6" t="s">
        <v>1299</v>
      </c>
      <c r="C9657" s="12" t="s">
        <v>13007</v>
      </c>
      <c r="D9657" s="5" t="s">
        <v>10355</v>
      </c>
      <c r="E9657" s="6" t="s">
        <v>10355</v>
      </c>
      <c r="F9657" s="1" t="s">
        <v>13024</v>
      </c>
      <c r="G9657" s="15" t="s">
        <v>4</v>
      </c>
      <c r="H9657" s="1" t="s">
        <v>10367</v>
      </c>
      <c r="I9657" s="2" t="s">
        <v>10368</v>
      </c>
      <c r="J9657" s="6" t="s">
        <v>10365</v>
      </c>
      <c r="K9657" s="6" t="s">
        <v>4</v>
      </c>
      <c r="L9657" s="6" t="s">
        <v>4</v>
      </c>
      <c r="M9657" s="6" t="s">
        <v>5</v>
      </c>
      <c r="N9657" s="6" t="s">
        <v>10366</v>
      </c>
      <c r="O9657" s="16">
        <v>45070</v>
      </c>
      <c r="P9657" s="6" t="s">
        <v>7</v>
      </c>
      <c r="Q9657" s="18">
        <v>7714.62</v>
      </c>
      <c r="R9657" s="18">
        <v>7714.62</v>
      </c>
      <c r="S9657" s="18">
        <v>0</v>
      </c>
      <c r="T9657" s="18">
        <v>0</v>
      </c>
      <c r="U9657" s="10">
        <f t="shared" si="302"/>
        <v>0</v>
      </c>
      <c r="V9657" s="20">
        <f t="shared" si="303"/>
        <v>0</v>
      </c>
    </row>
    <row r="9658" spans="1:22" outlineLevel="3" x14ac:dyDescent="0.35">
      <c r="H9658" s="14" t="s">
        <v>12861</v>
      </c>
      <c r="O9658" s="16"/>
      <c r="Q9658" s="18">
        <f>SUBTOTAL(9,Q9654:Q9657)</f>
        <v>100000</v>
      </c>
      <c r="R9658" s="18">
        <f>SUBTOTAL(9,R9654:R9657)</f>
        <v>99520.76999999999</v>
      </c>
      <c r="S9658" s="18">
        <f>SUBTOTAL(9,S9654:S9657)</f>
        <v>479.23</v>
      </c>
      <c r="T9658" s="18">
        <f>SUBTOTAL(9,T9654:T9657)</f>
        <v>0</v>
      </c>
      <c r="U9658" s="10">
        <f t="shared" si="302"/>
        <v>1.0459189070388675E-11</v>
      </c>
      <c r="V9658" s="20">
        <f t="shared" si="303"/>
        <v>1.0459189070388675E-11</v>
      </c>
    </row>
    <row r="9659" spans="1:22" ht="29" outlineLevel="4" x14ac:dyDescent="0.35">
      <c r="A9659" s="6" t="s">
        <v>1298</v>
      </c>
      <c r="B9659" s="6" t="s">
        <v>1299</v>
      </c>
      <c r="C9659" s="12" t="s">
        <v>13007</v>
      </c>
      <c r="D9659" s="5" t="s">
        <v>10355</v>
      </c>
      <c r="E9659" s="6" t="s">
        <v>10355</v>
      </c>
      <c r="F9659" s="1" t="s">
        <v>13024</v>
      </c>
      <c r="G9659" s="15" t="s">
        <v>4</v>
      </c>
      <c r="H9659" s="1" t="s">
        <v>10371</v>
      </c>
      <c r="I9659" s="2" t="s">
        <v>10372</v>
      </c>
      <c r="J9659" s="6" t="s">
        <v>10365</v>
      </c>
      <c r="K9659" s="6" t="s">
        <v>4</v>
      </c>
      <c r="L9659" s="6" t="s">
        <v>4</v>
      </c>
      <c r="M9659" s="6" t="s">
        <v>5</v>
      </c>
      <c r="N9659" s="6" t="s">
        <v>10369</v>
      </c>
      <c r="O9659" s="16">
        <v>44977</v>
      </c>
      <c r="P9659" s="6" t="s">
        <v>7</v>
      </c>
      <c r="Q9659" s="18">
        <v>36842.120000000003</v>
      </c>
      <c r="R9659" s="18">
        <v>36842.120000000003</v>
      </c>
      <c r="S9659" s="18">
        <v>0</v>
      </c>
      <c r="T9659" s="18">
        <v>0</v>
      </c>
      <c r="U9659" s="10">
        <f t="shared" si="302"/>
        <v>0</v>
      </c>
      <c r="V9659" s="20">
        <f t="shared" si="303"/>
        <v>0</v>
      </c>
    </row>
    <row r="9660" spans="1:22" ht="29" outlineLevel="4" x14ac:dyDescent="0.35">
      <c r="A9660" s="6" t="s">
        <v>1298</v>
      </c>
      <c r="B9660" s="6" t="s">
        <v>1299</v>
      </c>
      <c r="C9660" s="12" t="s">
        <v>13007</v>
      </c>
      <c r="D9660" s="5" t="s">
        <v>10355</v>
      </c>
      <c r="E9660" s="6" t="s">
        <v>10355</v>
      </c>
      <c r="F9660" s="1" t="s">
        <v>13024</v>
      </c>
      <c r="G9660" s="15" t="s">
        <v>4</v>
      </c>
      <c r="H9660" s="1" t="s">
        <v>10371</v>
      </c>
      <c r="I9660" s="2" t="s">
        <v>10372</v>
      </c>
      <c r="J9660" s="6" t="s">
        <v>10365</v>
      </c>
      <c r="K9660" s="6" t="s">
        <v>4</v>
      </c>
      <c r="L9660" s="6" t="s">
        <v>4</v>
      </c>
      <c r="M9660" s="6" t="s">
        <v>5</v>
      </c>
      <c r="N9660" s="6" t="s">
        <v>10370</v>
      </c>
      <c r="O9660" s="16">
        <v>45007</v>
      </c>
      <c r="P9660" s="6" t="s">
        <v>7</v>
      </c>
      <c r="Q9660" s="18">
        <v>76019.289999999994</v>
      </c>
      <c r="R9660" s="18">
        <v>76019.289999999994</v>
      </c>
      <c r="S9660" s="18">
        <v>0</v>
      </c>
      <c r="T9660" s="18">
        <v>0</v>
      </c>
      <c r="U9660" s="10">
        <f t="shared" si="302"/>
        <v>0</v>
      </c>
      <c r="V9660" s="20">
        <f t="shared" si="303"/>
        <v>0</v>
      </c>
    </row>
    <row r="9661" spans="1:22" ht="29" outlineLevel="4" x14ac:dyDescent="0.35">
      <c r="A9661" s="6" t="s">
        <v>1298</v>
      </c>
      <c r="B9661" s="6" t="s">
        <v>1299</v>
      </c>
      <c r="C9661" s="12" t="s">
        <v>13007</v>
      </c>
      <c r="D9661" s="5" t="s">
        <v>10355</v>
      </c>
      <c r="E9661" s="6" t="s">
        <v>10355</v>
      </c>
      <c r="F9661" s="1" t="s">
        <v>13024</v>
      </c>
      <c r="G9661" s="15" t="s">
        <v>4</v>
      </c>
      <c r="H9661" s="1" t="s">
        <v>10371</v>
      </c>
      <c r="I9661" s="2" t="s">
        <v>10372</v>
      </c>
      <c r="J9661" s="6" t="s">
        <v>10365</v>
      </c>
      <c r="K9661" s="6" t="s">
        <v>4</v>
      </c>
      <c r="L9661" s="6" t="s">
        <v>4</v>
      </c>
      <c r="M9661" s="6" t="s">
        <v>5</v>
      </c>
      <c r="N9661" s="6" t="s">
        <v>10366</v>
      </c>
      <c r="O9661" s="16">
        <v>45070</v>
      </c>
      <c r="P9661" s="6" t="s">
        <v>7</v>
      </c>
      <c r="Q9661" s="18">
        <v>79934.28</v>
      </c>
      <c r="R9661" s="18">
        <v>79934.28</v>
      </c>
      <c r="S9661" s="18">
        <v>0</v>
      </c>
      <c r="T9661" s="18">
        <v>0</v>
      </c>
      <c r="U9661" s="10">
        <f t="shared" si="302"/>
        <v>0</v>
      </c>
      <c r="V9661" s="20">
        <f t="shared" si="303"/>
        <v>0</v>
      </c>
    </row>
    <row r="9662" spans="1:22" outlineLevel="3" x14ac:dyDescent="0.35">
      <c r="H9662" s="14" t="s">
        <v>12862</v>
      </c>
      <c r="O9662" s="16"/>
      <c r="Q9662" s="18">
        <f>SUBTOTAL(9,Q9659:Q9661)</f>
        <v>192795.69</v>
      </c>
      <c r="R9662" s="18">
        <f>SUBTOTAL(9,R9659:R9661)</f>
        <v>192795.69</v>
      </c>
      <c r="S9662" s="18">
        <f>SUBTOTAL(9,S9659:S9661)</f>
        <v>0</v>
      </c>
      <c r="T9662" s="18">
        <f>SUBTOTAL(9,T9659:T9661)</f>
        <v>0</v>
      </c>
      <c r="U9662" s="10">
        <f t="shared" si="302"/>
        <v>0</v>
      </c>
      <c r="V9662" s="20">
        <f t="shared" si="303"/>
        <v>0</v>
      </c>
    </row>
    <row r="9663" spans="1:22" ht="29" outlineLevel="4" x14ac:dyDescent="0.35">
      <c r="A9663" s="6" t="s">
        <v>1298</v>
      </c>
      <c r="B9663" s="6" t="s">
        <v>1299</v>
      </c>
      <c r="C9663" s="12" t="s">
        <v>13007</v>
      </c>
      <c r="D9663" s="5" t="s">
        <v>10355</v>
      </c>
      <c r="E9663" s="6" t="s">
        <v>10355</v>
      </c>
      <c r="F9663" s="1" t="s">
        <v>13024</v>
      </c>
      <c r="G9663" s="15" t="s">
        <v>4</v>
      </c>
      <c r="H9663" s="1" t="s">
        <v>10373</v>
      </c>
      <c r="I9663" s="2" t="s">
        <v>10374</v>
      </c>
      <c r="J9663" s="6" t="s">
        <v>10365</v>
      </c>
      <c r="K9663" s="6" t="s">
        <v>4</v>
      </c>
      <c r="L9663" s="6" t="s">
        <v>4</v>
      </c>
      <c r="M9663" s="6" t="s">
        <v>5</v>
      </c>
      <c r="N9663" s="6" t="s">
        <v>10369</v>
      </c>
      <c r="O9663" s="16">
        <v>44977</v>
      </c>
      <c r="P9663" s="6" t="s">
        <v>7</v>
      </c>
      <c r="Q9663" s="18">
        <v>19001.3</v>
      </c>
      <c r="R9663" s="18">
        <v>19001.3</v>
      </c>
      <c r="S9663" s="18">
        <v>0</v>
      </c>
      <c r="T9663" s="18">
        <v>0</v>
      </c>
      <c r="U9663" s="10">
        <f t="shared" si="302"/>
        <v>0</v>
      </c>
      <c r="V9663" s="20">
        <f t="shared" si="303"/>
        <v>0</v>
      </c>
    </row>
    <row r="9664" spans="1:22" ht="29" outlineLevel="4" x14ac:dyDescent="0.35">
      <c r="A9664" s="6" t="s">
        <v>1298</v>
      </c>
      <c r="B9664" s="6" t="s">
        <v>1299</v>
      </c>
      <c r="C9664" s="12" t="s">
        <v>13007</v>
      </c>
      <c r="D9664" s="5" t="s">
        <v>10355</v>
      </c>
      <c r="E9664" s="6" t="s">
        <v>10355</v>
      </c>
      <c r="F9664" s="1" t="s">
        <v>13024</v>
      </c>
      <c r="G9664" s="15" t="s">
        <v>4</v>
      </c>
      <c r="H9664" s="1" t="s">
        <v>10373</v>
      </c>
      <c r="I9664" s="2" t="s">
        <v>10374</v>
      </c>
      <c r="J9664" s="6" t="s">
        <v>10365</v>
      </c>
      <c r="K9664" s="6" t="s">
        <v>4</v>
      </c>
      <c r="L9664" s="6" t="s">
        <v>4</v>
      </c>
      <c r="M9664" s="6" t="s">
        <v>5</v>
      </c>
      <c r="N9664" s="6" t="s">
        <v>10370</v>
      </c>
      <c r="O9664" s="16">
        <v>45007</v>
      </c>
      <c r="P9664" s="6" t="s">
        <v>7</v>
      </c>
      <c r="Q9664" s="18">
        <v>29142.01</v>
      </c>
      <c r="R9664" s="18">
        <v>29142.01</v>
      </c>
      <c r="S9664" s="18">
        <v>0</v>
      </c>
      <c r="T9664" s="18">
        <v>0</v>
      </c>
      <c r="U9664" s="10">
        <f t="shared" si="302"/>
        <v>0</v>
      </c>
      <c r="V9664" s="20">
        <f t="shared" si="303"/>
        <v>0</v>
      </c>
    </row>
    <row r="9665" spans="1:22" ht="29" outlineLevel="4" x14ac:dyDescent="0.35">
      <c r="A9665" s="6" t="s">
        <v>1298</v>
      </c>
      <c r="B9665" s="6" t="s">
        <v>1299</v>
      </c>
      <c r="C9665" s="12" t="s">
        <v>13007</v>
      </c>
      <c r="D9665" s="5" t="s">
        <v>10355</v>
      </c>
      <c r="E9665" s="6" t="s">
        <v>10355</v>
      </c>
      <c r="F9665" s="1" t="s">
        <v>13024</v>
      </c>
      <c r="G9665" s="15" t="s">
        <v>4</v>
      </c>
      <c r="H9665" s="1" t="s">
        <v>10373</v>
      </c>
      <c r="I9665" s="2" t="s">
        <v>10374</v>
      </c>
      <c r="J9665" s="6" t="s">
        <v>10365</v>
      </c>
      <c r="K9665" s="6" t="s">
        <v>4</v>
      </c>
      <c r="L9665" s="6" t="s">
        <v>4</v>
      </c>
      <c r="M9665" s="6" t="s">
        <v>5</v>
      </c>
      <c r="N9665" s="6" t="s">
        <v>10366</v>
      </c>
      <c r="O9665" s="16">
        <v>45070</v>
      </c>
      <c r="P9665" s="6" t="s">
        <v>7</v>
      </c>
      <c r="Q9665" s="18">
        <v>30539.06</v>
      </c>
      <c r="R9665" s="18">
        <v>30539.06</v>
      </c>
      <c r="S9665" s="18">
        <v>0</v>
      </c>
      <c r="T9665" s="18">
        <v>0</v>
      </c>
      <c r="U9665" s="10">
        <f t="shared" si="302"/>
        <v>0</v>
      </c>
      <c r="V9665" s="20">
        <f t="shared" si="303"/>
        <v>0</v>
      </c>
    </row>
    <row r="9666" spans="1:22" outlineLevel="3" x14ac:dyDescent="0.35">
      <c r="H9666" s="14" t="s">
        <v>12863</v>
      </c>
      <c r="O9666" s="16"/>
      <c r="Q9666" s="18">
        <f>SUBTOTAL(9,Q9663:Q9665)</f>
        <v>78682.37</v>
      </c>
      <c r="R9666" s="18">
        <f>SUBTOTAL(9,R9663:R9665)</f>
        <v>78682.37</v>
      </c>
      <c r="S9666" s="18">
        <f>SUBTOTAL(9,S9663:S9665)</f>
        <v>0</v>
      </c>
      <c r="T9666" s="18">
        <f>SUBTOTAL(9,T9663:T9665)</f>
        <v>0</v>
      </c>
      <c r="U9666" s="10">
        <f t="shared" si="302"/>
        <v>0</v>
      </c>
      <c r="V9666" s="20">
        <f t="shared" si="303"/>
        <v>0</v>
      </c>
    </row>
    <row r="9667" spans="1:22" ht="29" outlineLevel="4" x14ac:dyDescent="0.35">
      <c r="A9667" s="6" t="s">
        <v>110</v>
      </c>
      <c r="B9667" s="6" t="s">
        <v>111</v>
      </c>
      <c r="C9667" s="12" t="s">
        <v>13007</v>
      </c>
      <c r="D9667" s="5" t="s">
        <v>10355</v>
      </c>
      <c r="E9667" s="6" t="s">
        <v>10355</v>
      </c>
      <c r="F9667" s="1" t="s">
        <v>4</v>
      </c>
      <c r="G9667" s="15" t="s">
        <v>82</v>
      </c>
      <c r="H9667" s="1" t="s">
        <v>10376</v>
      </c>
      <c r="I9667" s="2" t="s">
        <v>10377</v>
      </c>
      <c r="J9667" s="6" t="s">
        <v>4</v>
      </c>
      <c r="K9667" s="6" t="s">
        <v>4</v>
      </c>
      <c r="L9667" s="6" t="s">
        <v>4</v>
      </c>
      <c r="M9667" s="6" t="s">
        <v>5</v>
      </c>
      <c r="N9667" s="6" t="s">
        <v>10375</v>
      </c>
      <c r="O9667" s="16">
        <v>44893</v>
      </c>
      <c r="P9667" s="6" t="s">
        <v>7</v>
      </c>
      <c r="Q9667" s="18">
        <v>2596.2199999999998</v>
      </c>
      <c r="R9667" s="18">
        <v>0</v>
      </c>
      <c r="S9667" s="18">
        <v>2596.2199999999998</v>
      </c>
      <c r="T9667" s="18">
        <v>0</v>
      </c>
      <c r="U9667" s="10">
        <f t="shared" ref="U9667:U9730" si="304">Q9667-R9667-S9667-T9667</f>
        <v>0</v>
      </c>
      <c r="V9667" s="20">
        <f t="shared" ref="V9667:V9730" si="305">Q9667-R9667-S9667-T9667</f>
        <v>0</v>
      </c>
    </row>
    <row r="9668" spans="1:22" ht="29" outlineLevel="4" x14ac:dyDescent="0.35">
      <c r="A9668" s="6" t="s">
        <v>110</v>
      </c>
      <c r="B9668" s="6" t="s">
        <v>111</v>
      </c>
      <c r="C9668" s="12" t="s">
        <v>13007</v>
      </c>
      <c r="D9668" s="5" t="s">
        <v>10355</v>
      </c>
      <c r="E9668" s="6" t="s">
        <v>10355</v>
      </c>
      <c r="F9668" s="1" t="s">
        <v>4</v>
      </c>
      <c r="G9668" s="15" t="s">
        <v>82</v>
      </c>
      <c r="H9668" s="1" t="s">
        <v>10376</v>
      </c>
      <c r="I9668" s="2" t="s">
        <v>10377</v>
      </c>
      <c r="J9668" s="6" t="s">
        <v>4</v>
      </c>
      <c r="K9668" s="6" t="s">
        <v>4</v>
      </c>
      <c r="L9668" s="6" t="s">
        <v>4</v>
      </c>
      <c r="M9668" s="6" t="s">
        <v>5</v>
      </c>
      <c r="N9668" s="6" t="s">
        <v>10378</v>
      </c>
      <c r="O9668" s="16">
        <v>44995</v>
      </c>
      <c r="P9668" s="6" t="s">
        <v>7</v>
      </c>
      <c r="Q9668" s="18">
        <v>3928.36</v>
      </c>
      <c r="R9668" s="18">
        <v>0</v>
      </c>
      <c r="S9668" s="18">
        <v>3928.36</v>
      </c>
      <c r="T9668" s="18">
        <v>0</v>
      </c>
      <c r="U9668" s="10">
        <f t="shared" si="304"/>
        <v>0</v>
      </c>
      <c r="V9668" s="20">
        <f t="shared" si="305"/>
        <v>0</v>
      </c>
    </row>
    <row r="9669" spans="1:22" ht="29" outlineLevel="4" x14ac:dyDescent="0.35">
      <c r="A9669" s="6" t="s">
        <v>110</v>
      </c>
      <c r="B9669" s="6" t="s">
        <v>111</v>
      </c>
      <c r="C9669" s="12" t="s">
        <v>13007</v>
      </c>
      <c r="D9669" s="5" t="s">
        <v>10355</v>
      </c>
      <c r="E9669" s="6" t="s">
        <v>10355</v>
      </c>
      <c r="F9669" s="1" t="s">
        <v>4</v>
      </c>
      <c r="G9669" s="15" t="s">
        <v>82</v>
      </c>
      <c r="H9669" s="1" t="s">
        <v>10376</v>
      </c>
      <c r="I9669" s="2" t="s">
        <v>10377</v>
      </c>
      <c r="J9669" s="6" t="s">
        <v>4</v>
      </c>
      <c r="K9669" s="6" t="s">
        <v>4</v>
      </c>
      <c r="L9669" s="6" t="s">
        <v>4</v>
      </c>
      <c r="M9669" s="6" t="s">
        <v>5</v>
      </c>
      <c r="N9669" s="6" t="s">
        <v>10379</v>
      </c>
      <c r="O9669" s="16">
        <v>45071</v>
      </c>
      <c r="P9669" s="6" t="s">
        <v>7</v>
      </c>
      <c r="Q9669" s="18">
        <v>3350.16</v>
      </c>
      <c r="R9669" s="18">
        <v>0</v>
      </c>
      <c r="S9669" s="18">
        <v>3350.16</v>
      </c>
      <c r="T9669" s="18">
        <v>0</v>
      </c>
      <c r="U9669" s="10">
        <f t="shared" si="304"/>
        <v>0</v>
      </c>
      <c r="V9669" s="20">
        <f t="shared" si="305"/>
        <v>0</v>
      </c>
    </row>
    <row r="9670" spans="1:22" ht="29" outlineLevel="4" x14ac:dyDescent="0.35">
      <c r="A9670" s="6" t="s">
        <v>110</v>
      </c>
      <c r="B9670" s="6" t="s">
        <v>111</v>
      </c>
      <c r="C9670" s="12" t="s">
        <v>13007</v>
      </c>
      <c r="D9670" s="5" t="s">
        <v>10355</v>
      </c>
      <c r="E9670" s="6" t="s">
        <v>10355</v>
      </c>
      <c r="F9670" s="1" t="s">
        <v>1250</v>
      </c>
      <c r="G9670" s="15" t="s">
        <v>4</v>
      </c>
      <c r="H9670" s="1" t="s">
        <v>10376</v>
      </c>
      <c r="I9670" s="2" t="s">
        <v>10377</v>
      </c>
      <c r="J9670" s="6" t="s">
        <v>4</v>
      </c>
      <c r="K9670" s="6" t="s">
        <v>4</v>
      </c>
      <c r="L9670" s="6" t="s">
        <v>4</v>
      </c>
      <c r="M9670" s="6" t="s">
        <v>5</v>
      </c>
      <c r="N9670" s="6" t="s">
        <v>10375</v>
      </c>
      <c r="O9670" s="16">
        <v>44893</v>
      </c>
      <c r="P9670" s="6" t="s">
        <v>7</v>
      </c>
      <c r="Q9670" s="18">
        <v>20770.78</v>
      </c>
      <c r="R9670" s="18">
        <v>20770.78</v>
      </c>
      <c r="S9670" s="18">
        <v>0</v>
      </c>
      <c r="T9670" s="18">
        <v>0</v>
      </c>
      <c r="U9670" s="10">
        <f t="shared" si="304"/>
        <v>0</v>
      </c>
      <c r="V9670" s="20">
        <f t="shared" si="305"/>
        <v>0</v>
      </c>
    </row>
    <row r="9671" spans="1:22" ht="29" outlineLevel="4" x14ac:dyDescent="0.35">
      <c r="A9671" s="6" t="s">
        <v>110</v>
      </c>
      <c r="B9671" s="6" t="s">
        <v>111</v>
      </c>
      <c r="C9671" s="12" t="s">
        <v>13007</v>
      </c>
      <c r="D9671" s="5" t="s">
        <v>10355</v>
      </c>
      <c r="E9671" s="6" t="s">
        <v>10355</v>
      </c>
      <c r="F9671" s="1" t="s">
        <v>1250</v>
      </c>
      <c r="G9671" s="15" t="s">
        <v>4</v>
      </c>
      <c r="H9671" s="1" t="s">
        <v>10376</v>
      </c>
      <c r="I9671" s="2" t="s">
        <v>10377</v>
      </c>
      <c r="J9671" s="6" t="s">
        <v>4</v>
      </c>
      <c r="K9671" s="6" t="s">
        <v>4</v>
      </c>
      <c r="L9671" s="6" t="s">
        <v>4</v>
      </c>
      <c r="M9671" s="6" t="s">
        <v>5</v>
      </c>
      <c r="N9671" s="6" t="s">
        <v>10378</v>
      </c>
      <c r="O9671" s="16">
        <v>44995</v>
      </c>
      <c r="P9671" s="6" t="s">
        <v>7</v>
      </c>
      <c r="Q9671" s="18">
        <v>31428.639999999999</v>
      </c>
      <c r="R9671" s="18">
        <v>31428.639999999999</v>
      </c>
      <c r="S9671" s="18">
        <v>0</v>
      </c>
      <c r="T9671" s="18">
        <v>0</v>
      </c>
      <c r="U9671" s="10">
        <f t="shared" si="304"/>
        <v>0</v>
      </c>
      <c r="V9671" s="20">
        <f t="shared" si="305"/>
        <v>0</v>
      </c>
    </row>
    <row r="9672" spans="1:22" ht="29" outlineLevel="4" x14ac:dyDescent="0.35">
      <c r="A9672" s="6" t="s">
        <v>110</v>
      </c>
      <c r="B9672" s="6" t="s">
        <v>111</v>
      </c>
      <c r="C9672" s="12" t="s">
        <v>13007</v>
      </c>
      <c r="D9672" s="5" t="s">
        <v>10355</v>
      </c>
      <c r="E9672" s="6" t="s">
        <v>10355</v>
      </c>
      <c r="F9672" s="1" t="s">
        <v>1250</v>
      </c>
      <c r="G9672" s="15" t="s">
        <v>4</v>
      </c>
      <c r="H9672" s="1" t="s">
        <v>10376</v>
      </c>
      <c r="I9672" s="2" t="s">
        <v>10377</v>
      </c>
      <c r="J9672" s="6" t="s">
        <v>4</v>
      </c>
      <c r="K9672" s="6" t="s">
        <v>4</v>
      </c>
      <c r="L9672" s="6" t="s">
        <v>4</v>
      </c>
      <c r="M9672" s="6" t="s">
        <v>5</v>
      </c>
      <c r="N9672" s="6" t="s">
        <v>10379</v>
      </c>
      <c r="O9672" s="16">
        <v>45071</v>
      </c>
      <c r="P9672" s="6" t="s">
        <v>7</v>
      </c>
      <c r="Q9672" s="18">
        <v>26802.84</v>
      </c>
      <c r="R9672" s="18">
        <v>26802.84</v>
      </c>
      <c r="S9672" s="18">
        <v>0</v>
      </c>
      <c r="T9672" s="18">
        <v>0</v>
      </c>
      <c r="U9672" s="10">
        <f t="shared" si="304"/>
        <v>0</v>
      </c>
      <c r="V9672" s="20">
        <f t="shared" si="305"/>
        <v>0</v>
      </c>
    </row>
    <row r="9673" spans="1:22" outlineLevel="3" x14ac:dyDescent="0.35">
      <c r="H9673" s="14" t="s">
        <v>12864</v>
      </c>
      <c r="O9673" s="16"/>
      <c r="Q9673" s="18">
        <f>SUBTOTAL(9,Q9667:Q9672)</f>
        <v>88877</v>
      </c>
      <c r="R9673" s="18">
        <f>SUBTOTAL(9,R9667:R9672)</f>
        <v>79002.259999999995</v>
      </c>
      <c r="S9673" s="18">
        <f>SUBTOTAL(9,S9667:S9672)</f>
        <v>9874.74</v>
      </c>
      <c r="T9673" s="18">
        <f>SUBTOTAL(9,T9667:T9672)</f>
        <v>0</v>
      </c>
      <c r="U9673" s="10">
        <f t="shared" si="304"/>
        <v>5.4569682106375694E-12</v>
      </c>
      <c r="V9673" s="20">
        <f t="shared" si="305"/>
        <v>5.4569682106375694E-12</v>
      </c>
    </row>
    <row r="9674" spans="1:22" ht="29" outlineLevel="2" x14ac:dyDescent="0.35">
      <c r="C9674" s="13" t="s">
        <v>13008</v>
      </c>
      <c r="O9674" s="16"/>
      <c r="Q9674" s="18">
        <f>SUBTOTAL(9,Q9646:Q9672)</f>
        <v>647370.15999999992</v>
      </c>
      <c r="R9674" s="18">
        <f>SUBTOTAL(9,R9646:R9672)</f>
        <v>634448.29999999993</v>
      </c>
      <c r="S9674" s="18">
        <f>SUBTOTAL(9,S9646:S9672)</f>
        <v>12921.86</v>
      </c>
      <c r="T9674" s="18">
        <f>SUBTOTAL(9,T9646:T9672)</f>
        <v>0</v>
      </c>
      <c r="U9674" s="10">
        <f t="shared" si="304"/>
        <v>-1.4551915228366852E-11</v>
      </c>
      <c r="V9674" s="20">
        <f t="shared" si="305"/>
        <v>-1.4551915228366852E-11</v>
      </c>
    </row>
    <row r="9675" spans="1:22" ht="29" outlineLevel="4" x14ac:dyDescent="0.35">
      <c r="A9675" s="6" t="s">
        <v>110</v>
      </c>
      <c r="B9675" s="6" t="s">
        <v>111</v>
      </c>
      <c r="C9675" s="12" t="s">
        <v>13009</v>
      </c>
      <c r="D9675" s="5" t="s">
        <v>10380</v>
      </c>
      <c r="E9675" s="6" t="s">
        <v>10380</v>
      </c>
      <c r="F9675" s="1" t="s">
        <v>76</v>
      </c>
      <c r="G9675" s="15" t="s">
        <v>4</v>
      </c>
      <c r="H9675" s="1" t="s">
        <v>10382</v>
      </c>
      <c r="I9675" s="2" t="s">
        <v>10383</v>
      </c>
      <c r="J9675" s="6" t="s">
        <v>4</v>
      </c>
      <c r="K9675" s="6" t="s">
        <v>4</v>
      </c>
      <c r="L9675" s="6" t="s">
        <v>4</v>
      </c>
      <c r="M9675" s="6" t="s">
        <v>5</v>
      </c>
      <c r="N9675" s="6" t="s">
        <v>10381</v>
      </c>
      <c r="O9675" s="16">
        <v>44895</v>
      </c>
      <c r="P9675" s="6" t="s">
        <v>7</v>
      </c>
      <c r="Q9675" s="18">
        <v>-2601</v>
      </c>
      <c r="R9675" s="18">
        <v>-2601</v>
      </c>
      <c r="S9675" s="18">
        <v>0</v>
      </c>
      <c r="T9675" s="18">
        <v>0</v>
      </c>
      <c r="U9675" s="10">
        <f t="shared" si="304"/>
        <v>0</v>
      </c>
      <c r="V9675" s="20">
        <f t="shared" si="305"/>
        <v>0</v>
      </c>
    </row>
    <row r="9676" spans="1:22" outlineLevel="3" x14ac:dyDescent="0.35">
      <c r="H9676" s="14" t="s">
        <v>12865</v>
      </c>
      <c r="O9676" s="16"/>
      <c r="Q9676" s="18">
        <f>SUBTOTAL(9,Q9675:Q9675)</f>
        <v>-2601</v>
      </c>
      <c r="R9676" s="18">
        <f>SUBTOTAL(9,R9675:R9675)</f>
        <v>-2601</v>
      </c>
      <c r="S9676" s="18">
        <f>SUBTOTAL(9,S9675:S9675)</f>
        <v>0</v>
      </c>
      <c r="T9676" s="18">
        <f>SUBTOTAL(9,T9675:T9675)</f>
        <v>0</v>
      </c>
      <c r="U9676" s="10">
        <f t="shared" si="304"/>
        <v>0</v>
      </c>
      <c r="V9676" s="20">
        <f t="shared" si="305"/>
        <v>0</v>
      </c>
    </row>
    <row r="9677" spans="1:22" ht="29" outlineLevel="4" x14ac:dyDescent="0.35">
      <c r="A9677" s="6" t="s">
        <v>110</v>
      </c>
      <c r="B9677" s="6" t="s">
        <v>111</v>
      </c>
      <c r="C9677" s="12" t="s">
        <v>13009</v>
      </c>
      <c r="D9677" s="5" t="s">
        <v>10380</v>
      </c>
      <c r="E9677" s="6" t="s">
        <v>10380</v>
      </c>
      <c r="F9677" s="1" t="s">
        <v>4</v>
      </c>
      <c r="G9677" s="15" t="s">
        <v>114</v>
      </c>
      <c r="H9677" s="1" t="s">
        <v>116</v>
      </c>
      <c r="I9677" s="2" t="s">
        <v>12902</v>
      </c>
      <c r="J9677" s="6" t="s">
        <v>4</v>
      </c>
      <c r="K9677" s="6" t="s">
        <v>4</v>
      </c>
      <c r="L9677" s="6" t="s">
        <v>4</v>
      </c>
      <c r="M9677" s="6" t="s">
        <v>5</v>
      </c>
      <c r="N9677" s="6" t="s">
        <v>10384</v>
      </c>
      <c r="O9677" s="16">
        <v>44882</v>
      </c>
      <c r="P9677" s="6" t="s">
        <v>7</v>
      </c>
      <c r="Q9677" s="18">
        <v>63721</v>
      </c>
      <c r="R9677" s="18">
        <v>0</v>
      </c>
      <c r="S9677" s="18">
        <v>63721</v>
      </c>
      <c r="T9677" s="18">
        <v>0</v>
      </c>
      <c r="U9677" s="10">
        <f t="shared" si="304"/>
        <v>0</v>
      </c>
      <c r="V9677" s="20">
        <f t="shared" si="305"/>
        <v>0</v>
      </c>
    </row>
    <row r="9678" spans="1:22" ht="29" outlineLevel="4" x14ac:dyDescent="0.35">
      <c r="A9678" s="6" t="s">
        <v>110</v>
      </c>
      <c r="B9678" s="6" t="s">
        <v>111</v>
      </c>
      <c r="C9678" s="12" t="s">
        <v>13009</v>
      </c>
      <c r="D9678" s="5" t="s">
        <v>10380</v>
      </c>
      <c r="E9678" s="6" t="s">
        <v>10380</v>
      </c>
      <c r="F9678" s="1" t="s">
        <v>4</v>
      </c>
      <c r="G9678" s="15" t="s">
        <v>114</v>
      </c>
      <c r="H9678" s="1" t="s">
        <v>116</v>
      </c>
      <c r="I9678" s="2" t="s">
        <v>12902</v>
      </c>
      <c r="J9678" s="6" t="s">
        <v>4</v>
      </c>
      <c r="K9678" s="6" t="s">
        <v>4</v>
      </c>
      <c r="L9678" s="6" t="s">
        <v>4</v>
      </c>
      <c r="M9678" s="6" t="s">
        <v>5</v>
      </c>
      <c r="N9678" s="6" t="s">
        <v>10385</v>
      </c>
      <c r="O9678" s="16">
        <v>44882</v>
      </c>
      <c r="P9678" s="6" t="s">
        <v>7</v>
      </c>
      <c r="Q9678" s="18">
        <v>93122</v>
      </c>
      <c r="R9678" s="18">
        <v>0</v>
      </c>
      <c r="S9678" s="18">
        <v>93122</v>
      </c>
      <c r="T9678" s="18">
        <v>0</v>
      </c>
      <c r="U9678" s="10">
        <f t="shared" si="304"/>
        <v>0</v>
      </c>
      <c r="V9678" s="20">
        <f t="shared" si="305"/>
        <v>0</v>
      </c>
    </row>
    <row r="9679" spans="1:22" ht="29" outlineLevel="4" x14ac:dyDescent="0.35">
      <c r="A9679" s="6" t="s">
        <v>110</v>
      </c>
      <c r="B9679" s="6" t="s">
        <v>111</v>
      </c>
      <c r="C9679" s="12" t="s">
        <v>13009</v>
      </c>
      <c r="D9679" s="5" t="s">
        <v>10380</v>
      </c>
      <c r="E9679" s="6" t="s">
        <v>10380</v>
      </c>
      <c r="F9679" s="1" t="s">
        <v>4</v>
      </c>
      <c r="G9679" s="15" t="s">
        <v>114</v>
      </c>
      <c r="H9679" s="1" t="s">
        <v>116</v>
      </c>
      <c r="I9679" s="2" t="s">
        <v>12902</v>
      </c>
      <c r="J9679" s="6" t="s">
        <v>4</v>
      </c>
      <c r="K9679" s="6" t="s">
        <v>4</v>
      </c>
      <c r="L9679" s="6" t="s">
        <v>4</v>
      </c>
      <c r="M9679" s="6" t="s">
        <v>5</v>
      </c>
      <c r="N9679" s="6" t="s">
        <v>10386</v>
      </c>
      <c r="O9679" s="16">
        <v>44882</v>
      </c>
      <c r="P9679" s="6" t="s">
        <v>7</v>
      </c>
      <c r="Q9679" s="18">
        <v>86765</v>
      </c>
      <c r="R9679" s="18">
        <v>0</v>
      </c>
      <c r="S9679" s="18">
        <v>86765</v>
      </c>
      <c r="T9679" s="18">
        <v>0</v>
      </c>
      <c r="U9679" s="10">
        <f t="shared" si="304"/>
        <v>0</v>
      </c>
      <c r="V9679" s="20">
        <f t="shared" si="305"/>
        <v>0</v>
      </c>
    </row>
    <row r="9680" spans="1:22" ht="29" outlineLevel="4" x14ac:dyDescent="0.35">
      <c r="A9680" s="6" t="s">
        <v>110</v>
      </c>
      <c r="B9680" s="6" t="s">
        <v>111</v>
      </c>
      <c r="C9680" s="12" t="s">
        <v>13009</v>
      </c>
      <c r="D9680" s="5" t="s">
        <v>10380</v>
      </c>
      <c r="E9680" s="6" t="s">
        <v>10380</v>
      </c>
      <c r="F9680" s="1" t="s">
        <v>4</v>
      </c>
      <c r="G9680" s="15" t="s">
        <v>114</v>
      </c>
      <c r="H9680" s="1" t="s">
        <v>116</v>
      </c>
      <c r="I9680" s="2" t="s">
        <v>12902</v>
      </c>
      <c r="J9680" s="6" t="s">
        <v>4</v>
      </c>
      <c r="K9680" s="6" t="s">
        <v>4</v>
      </c>
      <c r="L9680" s="6" t="s">
        <v>4</v>
      </c>
      <c r="M9680" s="6" t="s">
        <v>5</v>
      </c>
      <c r="N9680" s="6" t="s">
        <v>10387</v>
      </c>
      <c r="O9680" s="16">
        <v>44882</v>
      </c>
      <c r="P9680" s="6" t="s">
        <v>7</v>
      </c>
      <c r="Q9680" s="18">
        <v>106402</v>
      </c>
      <c r="R9680" s="18">
        <v>0</v>
      </c>
      <c r="S9680" s="18">
        <v>106402</v>
      </c>
      <c r="T9680" s="18">
        <v>0</v>
      </c>
      <c r="U9680" s="10">
        <f t="shared" si="304"/>
        <v>0</v>
      </c>
      <c r="V9680" s="20">
        <f t="shared" si="305"/>
        <v>0</v>
      </c>
    </row>
    <row r="9681" spans="1:22" ht="29" outlineLevel="4" x14ac:dyDescent="0.35">
      <c r="A9681" s="6" t="s">
        <v>110</v>
      </c>
      <c r="B9681" s="6" t="s">
        <v>111</v>
      </c>
      <c r="C9681" s="12" t="s">
        <v>13009</v>
      </c>
      <c r="D9681" s="5" t="s">
        <v>10380</v>
      </c>
      <c r="E9681" s="6" t="s">
        <v>10380</v>
      </c>
      <c r="F9681" s="1" t="s">
        <v>4</v>
      </c>
      <c r="G9681" s="15" t="s">
        <v>114</v>
      </c>
      <c r="H9681" s="1" t="s">
        <v>116</v>
      </c>
      <c r="I9681" s="2" t="s">
        <v>12902</v>
      </c>
      <c r="J9681" s="6" t="s">
        <v>4</v>
      </c>
      <c r="K9681" s="6" t="s">
        <v>4</v>
      </c>
      <c r="L9681" s="6" t="s">
        <v>4</v>
      </c>
      <c r="M9681" s="6" t="s">
        <v>5</v>
      </c>
      <c r="N9681" s="6" t="s">
        <v>10388</v>
      </c>
      <c r="O9681" s="16">
        <v>45049</v>
      </c>
      <c r="P9681" s="6" t="s">
        <v>7</v>
      </c>
      <c r="Q9681" s="18">
        <v>12373</v>
      </c>
      <c r="R9681" s="18">
        <v>0</v>
      </c>
      <c r="S9681" s="18">
        <v>12373</v>
      </c>
      <c r="T9681" s="18">
        <v>0</v>
      </c>
      <c r="U9681" s="10">
        <f t="shared" si="304"/>
        <v>0</v>
      </c>
      <c r="V9681" s="20">
        <f t="shared" si="305"/>
        <v>0</v>
      </c>
    </row>
    <row r="9682" spans="1:22" ht="29" outlineLevel="4" x14ac:dyDescent="0.35">
      <c r="A9682" s="6" t="s">
        <v>110</v>
      </c>
      <c r="B9682" s="6" t="s">
        <v>111</v>
      </c>
      <c r="C9682" s="12" t="s">
        <v>13009</v>
      </c>
      <c r="D9682" s="5" t="s">
        <v>10380</v>
      </c>
      <c r="E9682" s="6" t="s">
        <v>10380</v>
      </c>
      <c r="F9682" s="1" t="s">
        <v>4</v>
      </c>
      <c r="G9682" s="15" t="s">
        <v>114</v>
      </c>
      <c r="H9682" s="1" t="s">
        <v>116</v>
      </c>
      <c r="I9682" s="2" t="s">
        <v>12902</v>
      </c>
      <c r="J9682" s="6" t="s">
        <v>4</v>
      </c>
      <c r="K9682" s="6" t="s">
        <v>4</v>
      </c>
      <c r="L9682" s="6" t="s">
        <v>4</v>
      </c>
      <c r="M9682" s="6" t="s">
        <v>5</v>
      </c>
      <c r="N9682" s="6" t="s">
        <v>10389</v>
      </c>
      <c r="O9682" s="16">
        <v>45049</v>
      </c>
      <c r="P9682" s="6" t="s">
        <v>7</v>
      </c>
      <c r="Q9682" s="18">
        <v>18085</v>
      </c>
      <c r="R9682" s="18">
        <v>0</v>
      </c>
      <c r="S9682" s="18">
        <v>18085</v>
      </c>
      <c r="T9682" s="18">
        <v>0</v>
      </c>
      <c r="U9682" s="10">
        <f t="shared" si="304"/>
        <v>0</v>
      </c>
      <c r="V9682" s="20">
        <f t="shared" si="305"/>
        <v>0</v>
      </c>
    </row>
    <row r="9683" spans="1:22" ht="29" outlineLevel="4" x14ac:dyDescent="0.35">
      <c r="A9683" s="6" t="s">
        <v>110</v>
      </c>
      <c r="B9683" s="6" t="s">
        <v>111</v>
      </c>
      <c r="C9683" s="12" t="s">
        <v>13009</v>
      </c>
      <c r="D9683" s="5" t="s">
        <v>10380</v>
      </c>
      <c r="E9683" s="6" t="s">
        <v>10380</v>
      </c>
      <c r="F9683" s="1" t="s">
        <v>4</v>
      </c>
      <c r="G9683" s="15" t="s">
        <v>114</v>
      </c>
      <c r="H9683" s="1" t="s">
        <v>116</v>
      </c>
      <c r="I9683" s="2" t="s">
        <v>12902</v>
      </c>
      <c r="J9683" s="6" t="s">
        <v>4</v>
      </c>
      <c r="K9683" s="6" t="s">
        <v>4</v>
      </c>
      <c r="L9683" s="6" t="s">
        <v>4</v>
      </c>
      <c r="M9683" s="6" t="s">
        <v>5</v>
      </c>
      <c r="N9683" s="6" t="s">
        <v>10390</v>
      </c>
      <c r="O9683" s="16">
        <v>45049</v>
      </c>
      <c r="P9683" s="6" t="s">
        <v>7</v>
      </c>
      <c r="Q9683" s="18">
        <v>16850</v>
      </c>
      <c r="R9683" s="18">
        <v>0</v>
      </c>
      <c r="S9683" s="18">
        <v>16850</v>
      </c>
      <c r="T9683" s="18">
        <v>0</v>
      </c>
      <c r="U9683" s="10">
        <f t="shared" si="304"/>
        <v>0</v>
      </c>
      <c r="V9683" s="20">
        <f t="shared" si="305"/>
        <v>0</v>
      </c>
    </row>
    <row r="9684" spans="1:22" ht="29" outlineLevel="4" x14ac:dyDescent="0.35">
      <c r="A9684" s="6" t="s">
        <v>110</v>
      </c>
      <c r="B9684" s="6" t="s">
        <v>111</v>
      </c>
      <c r="C9684" s="12" t="s">
        <v>13009</v>
      </c>
      <c r="D9684" s="5" t="s">
        <v>10380</v>
      </c>
      <c r="E9684" s="6" t="s">
        <v>10380</v>
      </c>
      <c r="F9684" s="1" t="s">
        <v>4</v>
      </c>
      <c r="G9684" s="15" t="s">
        <v>114</v>
      </c>
      <c r="H9684" s="1" t="s">
        <v>116</v>
      </c>
      <c r="I9684" s="2" t="s">
        <v>12902</v>
      </c>
      <c r="J9684" s="6" t="s">
        <v>4</v>
      </c>
      <c r="K9684" s="6" t="s">
        <v>4</v>
      </c>
      <c r="L9684" s="6" t="s">
        <v>4</v>
      </c>
      <c r="M9684" s="6" t="s">
        <v>5</v>
      </c>
      <c r="N9684" s="6" t="s">
        <v>10391</v>
      </c>
      <c r="O9684" s="16">
        <v>45049</v>
      </c>
      <c r="P9684" s="6" t="s">
        <v>7</v>
      </c>
      <c r="Q9684" s="18">
        <v>20666</v>
      </c>
      <c r="R9684" s="18">
        <v>0</v>
      </c>
      <c r="S9684" s="18">
        <v>20666</v>
      </c>
      <c r="T9684" s="18">
        <v>0</v>
      </c>
      <c r="U9684" s="10">
        <f t="shared" si="304"/>
        <v>0</v>
      </c>
      <c r="V9684" s="20">
        <f t="shared" si="305"/>
        <v>0</v>
      </c>
    </row>
    <row r="9685" spans="1:22" outlineLevel="3" x14ac:dyDescent="0.35">
      <c r="H9685" s="14" t="s">
        <v>11348</v>
      </c>
      <c r="O9685" s="16"/>
      <c r="Q9685" s="18">
        <f>SUBTOTAL(9,Q9677:Q9684)</f>
        <v>417984</v>
      </c>
      <c r="R9685" s="18">
        <f>SUBTOTAL(9,R9677:R9684)</f>
        <v>0</v>
      </c>
      <c r="S9685" s="18">
        <f>SUBTOTAL(9,S9677:S9684)</f>
        <v>417984</v>
      </c>
      <c r="T9685" s="18">
        <f>SUBTOTAL(9,T9677:T9684)</f>
        <v>0</v>
      </c>
      <c r="U9685" s="10">
        <f t="shared" si="304"/>
        <v>0</v>
      </c>
      <c r="V9685" s="20">
        <f t="shared" si="305"/>
        <v>0</v>
      </c>
    </row>
    <row r="9686" spans="1:22" ht="29" outlineLevel="4" x14ac:dyDescent="0.35">
      <c r="A9686" s="6" t="s">
        <v>110</v>
      </c>
      <c r="B9686" s="6" t="s">
        <v>111</v>
      </c>
      <c r="C9686" s="12" t="s">
        <v>13009</v>
      </c>
      <c r="D9686" s="5" t="s">
        <v>10380</v>
      </c>
      <c r="E9686" s="6" t="s">
        <v>10380</v>
      </c>
      <c r="F9686" s="1" t="s">
        <v>4</v>
      </c>
      <c r="G9686" s="15" t="s">
        <v>114</v>
      </c>
      <c r="H9686" s="1" t="s">
        <v>119</v>
      </c>
      <c r="I9686" s="2" t="s">
        <v>12903</v>
      </c>
      <c r="J9686" s="6" t="s">
        <v>4</v>
      </c>
      <c r="K9686" s="6" t="s">
        <v>4</v>
      </c>
      <c r="L9686" s="6" t="s">
        <v>4</v>
      </c>
      <c r="M9686" s="6" t="s">
        <v>5</v>
      </c>
      <c r="N9686" s="6" t="s">
        <v>10384</v>
      </c>
      <c r="O9686" s="16">
        <v>44882</v>
      </c>
      <c r="P9686" s="6" t="s">
        <v>7</v>
      </c>
      <c r="Q9686" s="18">
        <v>10232</v>
      </c>
      <c r="R9686" s="18">
        <v>0</v>
      </c>
      <c r="S9686" s="18">
        <v>10232</v>
      </c>
      <c r="T9686" s="18">
        <v>0</v>
      </c>
      <c r="U9686" s="10">
        <f t="shared" si="304"/>
        <v>0</v>
      </c>
      <c r="V9686" s="20">
        <f t="shared" si="305"/>
        <v>0</v>
      </c>
    </row>
    <row r="9687" spans="1:22" ht="29" outlineLevel="4" x14ac:dyDescent="0.35">
      <c r="A9687" s="6" t="s">
        <v>110</v>
      </c>
      <c r="B9687" s="6" t="s">
        <v>111</v>
      </c>
      <c r="C9687" s="12" t="s">
        <v>13009</v>
      </c>
      <c r="D9687" s="5" t="s">
        <v>10380</v>
      </c>
      <c r="E9687" s="6" t="s">
        <v>10380</v>
      </c>
      <c r="F9687" s="1" t="s">
        <v>4</v>
      </c>
      <c r="G9687" s="15" t="s">
        <v>114</v>
      </c>
      <c r="H9687" s="1" t="s">
        <v>119</v>
      </c>
      <c r="I9687" s="2" t="s">
        <v>12903</v>
      </c>
      <c r="J9687" s="6" t="s">
        <v>4</v>
      </c>
      <c r="K9687" s="6" t="s">
        <v>4</v>
      </c>
      <c r="L9687" s="6" t="s">
        <v>4</v>
      </c>
      <c r="M9687" s="6" t="s">
        <v>5</v>
      </c>
      <c r="N9687" s="6" t="s">
        <v>10385</v>
      </c>
      <c r="O9687" s="16">
        <v>44882</v>
      </c>
      <c r="P9687" s="6" t="s">
        <v>7</v>
      </c>
      <c r="Q9687" s="18">
        <v>21890</v>
      </c>
      <c r="R9687" s="18">
        <v>0</v>
      </c>
      <c r="S9687" s="18">
        <v>21890</v>
      </c>
      <c r="T9687" s="18">
        <v>0</v>
      </c>
      <c r="U9687" s="10">
        <f t="shared" si="304"/>
        <v>0</v>
      </c>
      <c r="V9687" s="20">
        <f t="shared" si="305"/>
        <v>0</v>
      </c>
    </row>
    <row r="9688" spans="1:22" ht="29" outlineLevel="4" x14ac:dyDescent="0.35">
      <c r="A9688" s="6" t="s">
        <v>110</v>
      </c>
      <c r="B9688" s="6" t="s">
        <v>111</v>
      </c>
      <c r="C9688" s="12" t="s">
        <v>13009</v>
      </c>
      <c r="D9688" s="5" t="s">
        <v>10380</v>
      </c>
      <c r="E9688" s="6" t="s">
        <v>10380</v>
      </c>
      <c r="F9688" s="1" t="s">
        <v>4</v>
      </c>
      <c r="G9688" s="15" t="s">
        <v>114</v>
      </c>
      <c r="H9688" s="1" t="s">
        <v>119</v>
      </c>
      <c r="I9688" s="2" t="s">
        <v>12903</v>
      </c>
      <c r="J9688" s="6" t="s">
        <v>4</v>
      </c>
      <c r="K9688" s="6" t="s">
        <v>4</v>
      </c>
      <c r="L9688" s="6" t="s">
        <v>4</v>
      </c>
      <c r="M9688" s="6" t="s">
        <v>5</v>
      </c>
      <c r="N9688" s="6" t="s">
        <v>10386</v>
      </c>
      <c r="O9688" s="16">
        <v>44882</v>
      </c>
      <c r="P9688" s="6" t="s">
        <v>7</v>
      </c>
      <c r="Q9688" s="18">
        <v>20438</v>
      </c>
      <c r="R9688" s="18">
        <v>0</v>
      </c>
      <c r="S9688" s="18">
        <v>20438</v>
      </c>
      <c r="T9688" s="18">
        <v>0</v>
      </c>
      <c r="U9688" s="10">
        <f t="shared" si="304"/>
        <v>0</v>
      </c>
      <c r="V9688" s="20">
        <f t="shared" si="305"/>
        <v>0</v>
      </c>
    </row>
    <row r="9689" spans="1:22" ht="29" outlineLevel="4" x14ac:dyDescent="0.35">
      <c r="A9689" s="6" t="s">
        <v>110</v>
      </c>
      <c r="B9689" s="6" t="s">
        <v>111</v>
      </c>
      <c r="C9689" s="12" t="s">
        <v>13009</v>
      </c>
      <c r="D9689" s="5" t="s">
        <v>10380</v>
      </c>
      <c r="E9689" s="6" t="s">
        <v>10380</v>
      </c>
      <c r="F9689" s="1" t="s">
        <v>4</v>
      </c>
      <c r="G9689" s="15" t="s">
        <v>114</v>
      </c>
      <c r="H9689" s="1" t="s">
        <v>119</v>
      </c>
      <c r="I9689" s="2" t="s">
        <v>12903</v>
      </c>
      <c r="J9689" s="6" t="s">
        <v>4</v>
      </c>
      <c r="K9689" s="6" t="s">
        <v>4</v>
      </c>
      <c r="L9689" s="6" t="s">
        <v>4</v>
      </c>
      <c r="M9689" s="6" t="s">
        <v>5</v>
      </c>
      <c r="N9689" s="6" t="s">
        <v>10387</v>
      </c>
      <c r="O9689" s="16">
        <v>44882</v>
      </c>
      <c r="P9689" s="6" t="s">
        <v>7</v>
      </c>
      <c r="Q9689" s="18">
        <v>36533</v>
      </c>
      <c r="R9689" s="18">
        <v>0</v>
      </c>
      <c r="S9689" s="18">
        <v>36533</v>
      </c>
      <c r="T9689" s="18">
        <v>0</v>
      </c>
      <c r="U9689" s="10">
        <f t="shared" si="304"/>
        <v>0</v>
      </c>
      <c r="V9689" s="20">
        <f t="shared" si="305"/>
        <v>0</v>
      </c>
    </row>
    <row r="9690" spans="1:22" ht="29" outlineLevel="4" x14ac:dyDescent="0.35">
      <c r="A9690" s="6" t="s">
        <v>110</v>
      </c>
      <c r="B9690" s="6" t="s">
        <v>111</v>
      </c>
      <c r="C9690" s="12" t="s">
        <v>13009</v>
      </c>
      <c r="D9690" s="5" t="s">
        <v>10380</v>
      </c>
      <c r="E9690" s="6" t="s">
        <v>10380</v>
      </c>
      <c r="F9690" s="1" t="s">
        <v>4</v>
      </c>
      <c r="G9690" s="15" t="s">
        <v>114</v>
      </c>
      <c r="H9690" s="1" t="s">
        <v>119</v>
      </c>
      <c r="I9690" s="2" t="s">
        <v>12903</v>
      </c>
      <c r="J9690" s="6" t="s">
        <v>4</v>
      </c>
      <c r="K9690" s="6" t="s">
        <v>4</v>
      </c>
      <c r="L9690" s="6" t="s">
        <v>4</v>
      </c>
      <c r="M9690" s="6" t="s">
        <v>5</v>
      </c>
      <c r="N9690" s="6" t="s">
        <v>10388</v>
      </c>
      <c r="O9690" s="16">
        <v>45049</v>
      </c>
      <c r="P9690" s="6" t="s">
        <v>7</v>
      </c>
      <c r="Q9690" s="18">
        <v>1987</v>
      </c>
      <c r="R9690" s="18">
        <v>0</v>
      </c>
      <c r="S9690" s="18">
        <v>1987</v>
      </c>
      <c r="T9690" s="18">
        <v>0</v>
      </c>
      <c r="U9690" s="10">
        <f t="shared" si="304"/>
        <v>0</v>
      </c>
      <c r="V9690" s="20">
        <f t="shared" si="305"/>
        <v>0</v>
      </c>
    </row>
    <row r="9691" spans="1:22" ht="29" outlineLevel="4" x14ac:dyDescent="0.35">
      <c r="A9691" s="6" t="s">
        <v>110</v>
      </c>
      <c r="B9691" s="6" t="s">
        <v>111</v>
      </c>
      <c r="C9691" s="12" t="s">
        <v>13009</v>
      </c>
      <c r="D9691" s="5" t="s">
        <v>10380</v>
      </c>
      <c r="E9691" s="6" t="s">
        <v>10380</v>
      </c>
      <c r="F9691" s="1" t="s">
        <v>4</v>
      </c>
      <c r="G9691" s="15" t="s">
        <v>114</v>
      </c>
      <c r="H9691" s="1" t="s">
        <v>119</v>
      </c>
      <c r="I9691" s="2" t="s">
        <v>12903</v>
      </c>
      <c r="J9691" s="6" t="s">
        <v>4</v>
      </c>
      <c r="K9691" s="6" t="s">
        <v>4</v>
      </c>
      <c r="L9691" s="6" t="s">
        <v>4</v>
      </c>
      <c r="M9691" s="6" t="s">
        <v>5</v>
      </c>
      <c r="N9691" s="6" t="s">
        <v>10389</v>
      </c>
      <c r="O9691" s="16">
        <v>45049</v>
      </c>
      <c r="P9691" s="6" t="s">
        <v>7</v>
      </c>
      <c r="Q9691" s="18">
        <v>4250</v>
      </c>
      <c r="R9691" s="18">
        <v>0</v>
      </c>
      <c r="S9691" s="18">
        <v>4250</v>
      </c>
      <c r="T9691" s="18">
        <v>0</v>
      </c>
      <c r="U9691" s="10">
        <f t="shared" si="304"/>
        <v>0</v>
      </c>
      <c r="V9691" s="20">
        <f t="shared" si="305"/>
        <v>0</v>
      </c>
    </row>
    <row r="9692" spans="1:22" ht="29" outlineLevel="4" x14ac:dyDescent="0.35">
      <c r="A9692" s="6" t="s">
        <v>110</v>
      </c>
      <c r="B9692" s="6" t="s">
        <v>111</v>
      </c>
      <c r="C9692" s="12" t="s">
        <v>13009</v>
      </c>
      <c r="D9692" s="5" t="s">
        <v>10380</v>
      </c>
      <c r="E9692" s="6" t="s">
        <v>10380</v>
      </c>
      <c r="F9692" s="1" t="s">
        <v>4</v>
      </c>
      <c r="G9692" s="15" t="s">
        <v>114</v>
      </c>
      <c r="H9692" s="1" t="s">
        <v>119</v>
      </c>
      <c r="I9692" s="2" t="s">
        <v>12903</v>
      </c>
      <c r="J9692" s="6" t="s">
        <v>4</v>
      </c>
      <c r="K9692" s="6" t="s">
        <v>4</v>
      </c>
      <c r="L9692" s="6" t="s">
        <v>4</v>
      </c>
      <c r="M9692" s="6" t="s">
        <v>5</v>
      </c>
      <c r="N9692" s="6" t="s">
        <v>10390</v>
      </c>
      <c r="O9692" s="16">
        <v>45049</v>
      </c>
      <c r="P9692" s="6" t="s">
        <v>7</v>
      </c>
      <c r="Q9692" s="18">
        <v>3968</v>
      </c>
      <c r="R9692" s="18">
        <v>0</v>
      </c>
      <c r="S9692" s="18">
        <v>3968</v>
      </c>
      <c r="T9692" s="18">
        <v>0</v>
      </c>
      <c r="U9692" s="10">
        <f t="shared" si="304"/>
        <v>0</v>
      </c>
      <c r="V9692" s="20">
        <f t="shared" si="305"/>
        <v>0</v>
      </c>
    </row>
    <row r="9693" spans="1:22" ht="29" outlineLevel="4" x14ac:dyDescent="0.35">
      <c r="A9693" s="6" t="s">
        <v>110</v>
      </c>
      <c r="B9693" s="6" t="s">
        <v>111</v>
      </c>
      <c r="C9693" s="12" t="s">
        <v>13009</v>
      </c>
      <c r="D9693" s="5" t="s">
        <v>10380</v>
      </c>
      <c r="E9693" s="6" t="s">
        <v>10380</v>
      </c>
      <c r="F9693" s="1" t="s">
        <v>4</v>
      </c>
      <c r="G9693" s="15" t="s">
        <v>114</v>
      </c>
      <c r="H9693" s="1" t="s">
        <v>119</v>
      </c>
      <c r="I9693" s="2" t="s">
        <v>12903</v>
      </c>
      <c r="J9693" s="6" t="s">
        <v>4</v>
      </c>
      <c r="K9693" s="6" t="s">
        <v>4</v>
      </c>
      <c r="L9693" s="6" t="s">
        <v>4</v>
      </c>
      <c r="M9693" s="6" t="s">
        <v>5</v>
      </c>
      <c r="N9693" s="6" t="s">
        <v>10391</v>
      </c>
      <c r="O9693" s="16">
        <v>45049</v>
      </c>
      <c r="P9693" s="6" t="s">
        <v>7</v>
      </c>
      <c r="Q9693" s="18">
        <v>7096</v>
      </c>
      <c r="R9693" s="18">
        <v>0</v>
      </c>
      <c r="S9693" s="18">
        <v>7096</v>
      </c>
      <c r="T9693" s="18">
        <v>0</v>
      </c>
      <c r="U9693" s="10">
        <f t="shared" si="304"/>
        <v>0</v>
      </c>
      <c r="V9693" s="20">
        <f t="shared" si="305"/>
        <v>0</v>
      </c>
    </row>
    <row r="9694" spans="1:22" outlineLevel="3" x14ac:dyDescent="0.35">
      <c r="H9694" s="14" t="s">
        <v>11349</v>
      </c>
      <c r="O9694" s="16"/>
      <c r="Q9694" s="18">
        <f>SUBTOTAL(9,Q9686:Q9693)</f>
        <v>106394</v>
      </c>
      <c r="R9694" s="18">
        <f>SUBTOTAL(9,R9686:R9693)</f>
        <v>0</v>
      </c>
      <c r="S9694" s="18">
        <f>SUBTOTAL(9,S9686:S9693)</f>
        <v>106394</v>
      </c>
      <c r="T9694" s="18">
        <f>SUBTOTAL(9,T9686:T9693)</f>
        <v>0</v>
      </c>
      <c r="U9694" s="10">
        <f t="shared" si="304"/>
        <v>0</v>
      </c>
      <c r="V9694" s="20">
        <f t="shared" si="305"/>
        <v>0</v>
      </c>
    </row>
    <row r="9695" spans="1:22" ht="29" outlineLevel="4" x14ac:dyDescent="0.35">
      <c r="A9695" s="6" t="s">
        <v>110</v>
      </c>
      <c r="B9695" s="6" t="s">
        <v>111</v>
      </c>
      <c r="C9695" s="12" t="s">
        <v>13009</v>
      </c>
      <c r="D9695" s="5" t="s">
        <v>10380</v>
      </c>
      <c r="E9695" s="6" t="s">
        <v>10380</v>
      </c>
      <c r="F9695" s="1" t="s">
        <v>4</v>
      </c>
      <c r="G9695" s="15" t="s">
        <v>114</v>
      </c>
      <c r="H9695" s="1" t="s">
        <v>121</v>
      </c>
      <c r="I9695" s="2" t="s">
        <v>12901</v>
      </c>
      <c r="J9695" s="6" t="s">
        <v>4</v>
      </c>
      <c r="K9695" s="6" t="s">
        <v>4</v>
      </c>
      <c r="L9695" s="6" t="s">
        <v>4</v>
      </c>
      <c r="M9695" s="6" t="s">
        <v>5</v>
      </c>
      <c r="N9695" s="6" t="s">
        <v>10384</v>
      </c>
      <c r="O9695" s="16">
        <v>44882</v>
      </c>
      <c r="P9695" s="6" t="s">
        <v>7</v>
      </c>
      <c r="Q9695" s="18">
        <v>69037</v>
      </c>
      <c r="R9695" s="18">
        <v>0</v>
      </c>
      <c r="S9695" s="18">
        <v>69037</v>
      </c>
      <c r="T9695" s="18">
        <v>0</v>
      </c>
      <c r="U9695" s="10">
        <f t="shared" si="304"/>
        <v>0</v>
      </c>
      <c r="V9695" s="20">
        <f t="shared" si="305"/>
        <v>0</v>
      </c>
    </row>
    <row r="9696" spans="1:22" ht="29" outlineLevel="4" x14ac:dyDescent="0.35">
      <c r="A9696" s="6" t="s">
        <v>110</v>
      </c>
      <c r="B9696" s="6" t="s">
        <v>111</v>
      </c>
      <c r="C9696" s="12" t="s">
        <v>13009</v>
      </c>
      <c r="D9696" s="5" t="s">
        <v>10380</v>
      </c>
      <c r="E9696" s="6" t="s">
        <v>10380</v>
      </c>
      <c r="F9696" s="1" t="s">
        <v>4</v>
      </c>
      <c r="G9696" s="15" t="s">
        <v>114</v>
      </c>
      <c r="H9696" s="1" t="s">
        <v>121</v>
      </c>
      <c r="I9696" s="2" t="s">
        <v>12901</v>
      </c>
      <c r="J9696" s="6" t="s">
        <v>4</v>
      </c>
      <c r="K9696" s="6" t="s">
        <v>4</v>
      </c>
      <c r="L9696" s="6" t="s">
        <v>4</v>
      </c>
      <c r="M9696" s="6" t="s">
        <v>5</v>
      </c>
      <c r="N9696" s="6" t="s">
        <v>10385</v>
      </c>
      <c r="O9696" s="16">
        <v>44882</v>
      </c>
      <c r="P9696" s="6" t="s">
        <v>7</v>
      </c>
      <c r="Q9696" s="18">
        <v>74834</v>
      </c>
      <c r="R9696" s="18">
        <v>0</v>
      </c>
      <c r="S9696" s="18">
        <v>74834</v>
      </c>
      <c r="T9696" s="18">
        <v>0</v>
      </c>
      <c r="U9696" s="10">
        <f t="shared" si="304"/>
        <v>0</v>
      </c>
      <c r="V9696" s="20">
        <f t="shared" si="305"/>
        <v>0</v>
      </c>
    </row>
    <row r="9697" spans="1:22" ht="29" outlineLevel="4" x14ac:dyDescent="0.35">
      <c r="A9697" s="6" t="s">
        <v>110</v>
      </c>
      <c r="B9697" s="6" t="s">
        <v>111</v>
      </c>
      <c r="C9697" s="12" t="s">
        <v>13009</v>
      </c>
      <c r="D9697" s="5" t="s">
        <v>10380</v>
      </c>
      <c r="E9697" s="6" t="s">
        <v>10380</v>
      </c>
      <c r="F9697" s="1" t="s">
        <v>4</v>
      </c>
      <c r="G9697" s="15" t="s">
        <v>114</v>
      </c>
      <c r="H9697" s="1" t="s">
        <v>121</v>
      </c>
      <c r="I9697" s="2" t="s">
        <v>12901</v>
      </c>
      <c r="J9697" s="6" t="s">
        <v>4</v>
      </c>
      <c r="K9697" s="6" t="s">
        <v>4</v>
      </c>
      <c r="L9697" s="6" t="s">
        <v>4</v>
      </c>
      <c r="M9697" s="6" t="s">
        <v>5</v>
      </c>
      <c r="N9697" s="6" t="s">
        <v>10386</v>
      </c>
      <c r="O9697" s="16">
        <v>44882</v>
      </c>
      <c r="P9697" s="6" t="s">
        <v>7</v>
      </c>
      <c r="Q9697" s="18">
        <v>65481</v>
      </c>
      <c r="R9697" s="18">
        <v>0</v>
      </c>
      <c r="S9697" s="18">
        <v>65481</v>
      </c>
      <c r="T9697" s="18">
        <v>0</v>
      </c>
      <c r="U9697" s="10">
        <f t="shared" si="304"/>
        <v>0</v>
      </c>
      <c r="V9697" s="20">
        <f t="shared" si="305"/>
        <v>0</v>
      </c>
    </row>
    <row r="9698" spans="1:22" ht="29" outlineLevel="4" x14ac:dyDescent="0.35">
      <c r="A9698" s="6" t="s">
        <v>110</v>
      </c>
      <c r="B9698" s="6" t="s">
        <v>111</v>
      </c>
      <c r="C9698" s="12" t="s">
        <v>13009</v>
      </c>
      <c r="D9698" s="5" t="s">
        <v>10380</v>
      </c>
      <c r="E9698" s="6" t="s">
        <v>10380</v>
      </c>
      <c r="F9698" s="1" t="s">
        <v>4</v>
      </c>
      <c r="G9698" s="15" t="s">
        <v>114</v>
      </c>
      <c r="H9698" s="1" t="s">
        <v>121</v>
      </c>
      <c r="I9698" s="2" t="s">
        <v>12901</v>
      </c>
      <c r="J9698" s="6" t="s">
        <v>4</v>
      </c>
      <c r="K9698" s="6" t="s">
        <v>4</v>
      </c>
      <c r="L9698" s="6" t="s">
        <v>4</v>
      </c>
      <c r="M9698" s="6" t="s">
        <v>5</v>
      </c>
      <c r="N9698" s="6" t="s">
        <v>10387</v>
      </c>
      <c r="O9698" s="16">
        <v>44882</v>
      </c>
      <c r="P9698" s="6" t="s">
        <v>7</v>
      </c>
      <c r="Q9698" s="18">
        <v>88123</v>
      </c>
      <c r="R9698" s="18">
        <v>0</v>
      </c>
      <c r="S9698" s="18">
        <v>88123</v>
      </c>
      <c r="T9698" s="18">
        <v>0</v>
      </c>
      <c r="U9698" s="10">
        <f t="shared" si="304"/>
        <v>0</v>
      </c>
      <c r="V9698" s="20">
        <f t="shared" si="305"/>
        <v>0</v>
      </c>
    </row>
    <row r="9699" spans="1:22" ht="29" outlineLevel="4" x14ac:dyDescent="0.35">
      <c r="A9699" s="6" t="s">
        <v>110</v>
      </c>
      <c r="B9699" s="6" t="s">
        <v>111</v>
      </c>
      <c r="C9699" s="12" t="s">
        <v>13009</v>
      </c>
      <c r="D9699" s="5" t="s">
        <v>10380</v>
      </c>
      <c r="E9699" s="6" t="s">
        <v>10380</v>
      </c>
      <c r="F9699" s="1" t="s">
        <v>4</v>
      </c>
      <c r="G9699" s="15" t="s">
        <v>114</v>
      </c>
      <c r="H9699" s="1" t="s">
        <v>121</v>
      </c>
      <c r="I9699" s="2" t="s">
        <v>12901</v>
      </c>
      <c r="J9699" s="6" t="s">
        <v>4</v>
      </c>
      <c r="K9699" s="6" t="s">
        <v>4</v>
      </c>
      <c r="L9699" s="6" t="s">
        <v>4</v>
      </c>
      <c r="M9699" s="6" t="s">
        <v>5</v>
      </c>
      <c r="N9699" s="6" t="s">
        <v>10388</v>
      </c>
      <c r="O9699" s="16">
        <v>45049</v>
      </c>
      <c r="P9699" s="6" t="s">
        <v>7</v>
      </c>
      <c r="Q9699" s="18">
        <v>13408</v>
      </c>
      <c r="R9699" s="18">
        <v>0</v>
      </c>
      <c r="S9699" s="18">
        <v>13408</v>
      </c>
      <c r="T9699" s="18">
        <v>0</v>
      </c>
      <c r="U9699" s="10">
        <f t="shared" si="304"/>
        <v>0</v>
      </c>
      <c r="V9699" s="20">
        <f t="shared" si="305"/>
        <v>0</v>
      </c>
    </row>
    <row r="9700" spans="1:22" ht="29" outlineLevel="4" x14ac:dyDescent="0.35">
      <c r="A9700" s="6" t="s">
        <v>110</v>
      </c>
      <c r="B9700" s="6" t="s">
        <v>111</v>
      </c>
      <c r="C9700" s="12" t="s">
        <v>13009</v>
      </c>
      <c r="D9700" s="5" t="s">
        <v>10380</v>
      </c>
      <c r="E9700" s="6" t="s">
        <v>10380</v>
      </c>
      <c r="F9700" s="1" t="s">
        <v>4</v>
      </c>
      <c r="G9700" s="15" t="s">
        <v>114</v>
      </c>
      <c r="H9700" s="1" t="s">
        <v>121</v>
      </c>
      <c r="I9700" s="2" t="s">
        <v>12901</v>
      </c>
      <c r="J9700" s="6" t="s">
        <v>4</v>
      </c>
      <c r="K9700" s="6" t="s">
        <v>4</v>
      </c>
      <c r="L9700" s="6" t="s">
        <v>4</v>
      </c>
      <c r="M9700" s="6" t="s">
        <v>5</v>
      </c>
      <c r="N9700" s="6" t="s">
        <v>10389</v>
      </c>
      <c r="O9700" s="16">
        <v>45049</v>
      </c>
      <c r="P9700" s="6" t="s">
        <v>7</v>
      </c>
      <c r="Q9700" s="18">
        <v>14533</v>
      </c>
      <c r="R9700" s="18">
        <v>0</v>
      </c>
      <c r="S9700" s="18">
        <v>14533</v>
      </c>
      <c r="T9700" s="18">
        <v>0</v>
      </c>
      <c r="U9700" s="10">
        <f t="shared" si="304"/>
        <v>0</v>
      </c>
      <c r="V9700" s="20">
        <f t="shared" si="305"/>
        <v>0</v>
      </c>
    </row>
    <row r="9701" spans="1:22" ht="29" outlineLevel="4" x14ac:dyDescent="0.35">
      <c r="A9701" s="6" t="s">
        <v>110</v>
      </c>
      <c r="B9701" s="6" t="s">
        <v>111</v>
      </c>
      <c r="C9701" s="12" t="s">
        <v>13009</v>
      </c>
      <c r="D9701" s="5" t="s">
        <v>10380</v>
      </c>
      <c r="E9701" s="6" t="s">
        <v>10380</v>
      </c>
      <c r="F9701" s="1" t="s">
        <v>4</v>
      </c>
      <c r="G9701" s="15" t="s">
        <v>114</v>
      </c>
      <c r="H9701" s="1" t="s">
        <v>121</v>
      </c>
      <c r="I9701" s="2" t="s">
        <v>12901</v>
      </c>
      <c r="J9701" s="6" t="s">
        <v>4</v>
      </c>
      <c r="K9701" s="6" t="s">
        <v>4</v>
      </c>
      <c r="L9701" s="6" t="s">
        <v>4</v>
      </c>
      <c r="M9701" s="6" t="s">
        <v>5</v>
      </c>
      <c r="N9701" s="6" t="s">
        <v>10390</v>
      </c>
      <c r="O9701" s="16">
        <v>45049</v>
      </c>
      <c r="P9701" s="6" t="s">
        <v>7</v>
      </c>
      <c r="Q9701" s="18">
        <v>12717</v>
      </c>
      <c r="R9701" s="18">
        <v>0</v>
      </c>
      <c r="S9701" s="18">
        <v>12717</v>
      </c>
      <c r="T9701" s="18">
        <v>0</v>
      </c>
      <c r="U9701" s="10">
        <f t="shared" si="304"/>
        <v>0</v>
      </c>
      <c r="V9701" s="20">
        <f t="shared" si="305"/>
        <v>0</v>
      </c>
    </row>
    <row r="9702" spans="1:22" ht="29" outlineLevel="4" x14ac:dyDescent="0.35">
      <c r="A9702" s="6" t="s">
        <v>110</v>
      </c>
      <c r="B9702" s="6" t="s">
        <v>111</v>
      </c>
      <c r="C9702" s="12" t="s">
        <v>13009</v>
      </c>
      <c r="D9702" s="5" t="s">
        <v>10380</v>
      </c>
      <c r="E9702" s="6" t="s">
        <v>10380</v>
      </c>
      <c r="F9702" s="1" t="s">
        <v>4</v>
      </c>
      <c r="G9702" s="15" t="s">
        <v>114</v>
      </c>
      <c r="H9702" s="1" t="s">
        <v>121</v>
      </c>
      <c r="I9702" s="2" t="s">
        <v>12901</v>
      </c>
      <c r="J9702" s="6" t="s">
        <v>4</v>
      </c>
      <c r="K9702" s="6" t="s">
        <v>4</v>
      </c>
      <c r="L9702" s="6" t="s">
        <v>4</v>
      </c>
      <c r="M9702" s="6" t="s">
        <v>5</v>
      </c>
      <c r="N9702" s="6" t="s">
        <v>10391</v>
      </c>
      <c r="O9702" s="16">
        <v>45049</v>
      </c>
      <c r="P9702" s="6" t="s">
        <v>7</v>
      </c>
      <c r="Q9702" s="18">
        <v>17114</v>
      </c>
      <c r="R9702" s="18">
        <v>0</v>
      </c>
      <c r="S9702" s="18">
        <v>17114</v>
      </c>
      <c r="T9702" s="18">
        <v>0</v>
      </c>
      <c r="U9702" s="10">
        <f t="shared" si="304"/>
        <v>0</v>
      </c>
      <c r="V9702" s="20">
        <f t="shared" si="305"/>
        <v>0</v>
      </c>
    </row>
    <row r="9703" spans="1:22" outlineLevel="3" x14ac:dyDescent="0.35">
      <c r="H9703" s="14" t="s">
        <v>11350</v>
      </c>
      <c r="O9703" s="16"/>
      <c r="Q9703" s="18">
        <f>SUBTOTAL(9,Q9695:Q9702)</f>
        <v>355247</v>
      </c>
      <c r="R9703" s="18">
        <f>SUBTOTAL(9,R9695:R9702)</f>
        <v>0</v>
      </c>
      <c r="S9703" s="18">
        <f>SUBTOTAL(9,S9695:S9702)</f>
        <v>355247</v>
      </c>
      <c r="T9703" s="18">
        <f>SUBTOTAL(9,T9695:T9702)</f>
        <v>0</v>
      </c>
      <c r="U9703" s="10">
        <f t="shared" si="304"/>
        <v>0</v>
      </c>
      <c r="V9703" s="20">
        <f t="shared" si="305"/>
        <v>0</v>
      </c>
    </row>
    <row r="9704" spans="1:22" ht="29" outlineLevel="4" x14ac:dyDescent="0.35">
      <c r="A9704" s="6" t="s">
        <v>110</v>
      </c>
      <c r="B9704" s="6" t="s">
        <v>111</v>
      </c>
      <c r="C9704" s="12" t="s">
        <v>13009</v>
      </c>
      <c r="D9704" s="5" t="s">
        <v>10380</v>
      </c>
      <c r="E9704" s="6" t="s">
        <v>10380</v>
      </c>
      <c r="F9704" s="1" t="s">
        <v>4</v>
      </c>
      <c r="G9704" s="15" t="s">
        <v>368</v>
      </c>
      <c r="H9704" s="1" t="s">
        <v>10393</v>
      </c>
      <c r="I9704" s="2" t="s">
        <v>10394</v>
      </c>
      <c r="J9704" s="6" t="s">
        <v>4</v>
      </c>
      <c r="K9704" s="6" t="s">
        <v>4</v>
      </c>
      <c r="L9704" s="6" t="s">
        <v>4</v>
      </c>
      <c r="M9704" s="6" t="s">
        <v>5</v>
      </c>
      <c r="N9704" s="6" t="s">
        <v>10392</v>
      </c>
      <c r="O9704" s="16">
        <v>44882</v>
      </c>
      <c r="P9704" s="6" t="s">
        <v>7</v>
      </c>
      <c r="Q9704" s="18">
        <v>167210</v>
      </c>
      <c r="R9704" s="18">
        <v>0</v>
      </c>
      <c r="S9704" s="18">
        <v>167210</v>
      </c>
      <c r="T9704" s="18">
        <v>0</v>
      </c>
      <c r="U9704" s="10">
        <f t="shared" si="304"/>
        <v>0</v>
      </c>
      <c r="V9704" s="20">
        <f t="shared" si="305"/>
        <v>0</v>
      </c>
    </row>
    <row r="9705" spans="1:22" outlineLevel="3" x14ac:dyDescent="0.35">
      <c r="H9705" s="14" t="s">
        <v>12866</v>
      </c>
      <c r="O9705" s="16"/>
      <c r="Q9705" s="18">
        <f>SUBTOTAL(9,Q9704:Q9704)</f>
        <v>167210</v>
      </c>
      <c r="R9705" s="18">
        <f>SUBTOTAL(9,R9704:R9704)</f>
        <v>0</v>
      </c>
      <c r="S9705" s="18">
        <f>SUBTOTAL(9,S9704:S9704)</f>
        <v>167210</v>
      </c>
      <c r="T9705" s="18">
        <f>SUBTOTAL(9,T9704:T9704)</f>
        <v>0</v>
      </c>
      <c r="U9705" s="10">
        <f t="shared" si="304"/>
        <v>0</v>
      </c>
      <c r="V9705" s="20">
        <f t="shared" si="305"/>
        <v>0</v>
      </c>
    </row>
    <row r="9706" spans="1:22" ht="29" outlineLevel="2" x14ac:dyDescent="0.35">
      <c r="C9706" s="13" t="s">
        <v>13010</v>
      </c>
      <c r="O9706" s="16"/>
      <c r="Q9706" s="18">
        <f>SUBTOTAL(9,Q9675:Q9704)</f>
        <v>1044234</v>
      </c>
      <c r="R9706" s="18">
        <f>SUBTOTAL(9,R9675:R9704)</f>
        <v>-2601</v>
      </c>
      <c r="S9706" s="18">
        <f>SUBTOTAL(9,S9675:S9704)</f>
        <v>1046835</v>
      </c>
      <c r="T9706" s="18">
        <f>SUBTOTAL(9,T9675:T9704)</f>
        <v>0</v>
      </c>
      <c r="U9706" s="10">
        <f t="shared" si="304"/>
        <v>0</v>
      </c>
      <c r="V9706" s="20">
        <f t="shared" si="305"/>
        <v>0</v>
      </c>
    </row>
    <row r="9707" spans="1:22" ht="29" outlineLevel="4" x14ac:dyDescent="0.35">
      <c r="A9707" s="6" t="s">
        <v>743</v>
      </c>
      <c r="B9707" s="6" t="s">
        <v>744</v>
      </c>
      <c r="C9707" s="12" t="s">
        <v>10395</v>
      </c>
      <c r="D9707" s="5" t="s">
        <v>10396</v>
      </c>
      <c r="E9707" s="6" t="s">
        <v>10396</v>
      </c>
      <c r="F9707" s="1" t="s">
        <v>4</v>
      </c>
      <c r="G9707" s="15" t="s">
        <v>1372</v>
      </c>
      <c r="H9707" s="1" t="s">
        <v>10399</v>
      </c>
      <c r="I9707" s="2" t="s">
        <v>10400</v>
      </c>
      <c r="J9707" s="6" t="s">
        <v>4</v>
      </c>
      <c r="K9707" s="6" t="s">
        <v>4</v>
      </c>
      <c r="L9707" s="6" t="s">
        <v>4</v>
      </c>
      <c r="M9707" s="6" t="s">
        <v>5</v>
      </c>
      <c r="N9707" s="6" t="s">
        <v>10397</v>
      </c>
      <c r="O9707" s="16">
        <v>44823</v>
      </c>
      <c r="P9707" s="6" t="s">
        <v>10398</v>
      </c>
      <c r="Q9707" s="18">
        <v>47000</v>
      </c>
      <c r="R9707" s="18">
        <v>0</v>
      </c>
      <c r="S9707" s="18">
        <v>47000</v>
      </c>
      <c r="T9707" s="18">
        <v>0</v>
      </c>
      <c r="U9707" s="10">
        <f t="shared" si="304"/>
        <v>0</v>
      </c>
      <c r="V9707" s="20">
        <f t="shared" si="305"/>
        <v>0</v>
      </c>
    </row>
    <row r="9708" spans="1:22" outlineLevel="3" x14ac:dyDescent="0.35">
      <c r="H9708" s="14" t="s">
        <v>12867</v>
      </c>
      <c r="O9708" s="16"/>
      <c r="Q9708" s="18">
        <f>SUBTOTAL(9,Q9707:Q9707)</f>
        <v>47000</v>
      </c>
      <c r="R9708" s="18">
        <f>SUBTOTAL(9,R9707:R9707)</f>
        <v>0</v>
      </c>
      <c r="S9708" s="18">
        <f>SUBTOTAL(9,S9707:S9707)</f>
        <v>47000</v>
      </c>
      <c r="T9708" s="18">
        <f>SUBTOTAL(9,T9707:T9707)</f>
        <v>0</v>
      </c>
      <c r="U9708" s="10">
        <f t="shared" si="304"/>
        <v>0</v>
      </c>
      <c r="V9708" s="20">
        <f t="shared" si="305"/>
        <v>0</v>
      </c>
    </row>
    <row r="9709" spans="1:22" outlineLevel="2" x14ac:dyDescent="0.35">
      <c r="C9709" s="13" t="s">
        <v>11319</v>
      </c>
      <c r="O9709" s="16"/>
      <c r="Q9709" s="18">
        <f>SUBTOTAL(9,Q9707:Q9707)</f>
        <v>47000</v>
      </c>
      <c r="R9709" s="18">
        <f>SUBTOTAL(9,R9707:R9707)</f>
        <v>0</v>
      </c>
      <c r="S9709" s="18">
        <f>SUBTOTAL(9,S9707:S9707)</f>
        <v>47000</v>
      </c>
      <c r="T9709" s="18">
        <f>SUBTOTAL(9,T9707:T9707)</f>
        <v>0</v>
      </c>
      <c r="U9709" s="10">
        <f t="shared" si="304"/>
        <v>0</v>
      </c>
      <c r="V9709" s="20">
        <f t="shared" si="305"/>
        <v>0</v>
      </c>
    </row>
    <row r="9710" spans="1:22" ht="29" outlineLevel="4" x14ac:dyDescent="0.35">
      <c r="A9710" s="6" t="s">
        <v>743</v>
      </c>
      <c r="B9710" s="6" t="s">
        <v>744</v>
      </c>
      <c r="C9710" s="12" t="s">
        <v>10401</v>
      </c>
      <c r="D9710" s="5" t="s">
        <v>10402</v>
      </c>
      <c r="E9710" s="6" t="s">
        <v>10402</v>
      </c>
      <c r="F9710" s="1" t="s">
        <v>4</v>
      </c>
      <c r="G9710" s="15" t="s">
        <v>835</v>
      </c>
      <c r="H9710" s="1" t="s">
        <v>831</v>
      </c>
      <c r="I9710" s="2" t="s">
        <v>832</v>
      </c>
      <c r="J9710" s="6" t="s">
        <v>10403</v>
      </c>
      <c r="K9710" s="6" t="s">
        <v>4</v>
      </c>
      <c r="L9710" s="6" t="s">
        <v>4</v>
      </c>
      <c r="M9710" s="6" t="s">
        <v>5</v>
      </c>
      <c r="N9710" s="6" t="s">
        <v>10404</v>
      </c>
      <c r="O9710" s="16">
        <v>44917</v>
      </c>
      <c r="P9710" s="6" t="s">
        <v>7</v>
      </c>
      <c r="Q9710" s="18">
        <v>23214.25</v>
      </c>
      <c r="R9710" s="18">
        <v>0</v>
      </c>
      <c r="S9710" s="18">
        <v>23214.25</v>
      </c>
      <c r="T9710" s="18">
        <v>0</v>
      </c>
      <c r="U9710" s="10">
        <f t="shared" si="304"/>
        <v>0</v>
      </c>
      <c r="V9710" s="20">
        <f t="shared" si="305"/>
        <v>0</v>
      </c>
    </row>
    <row r="9711" spans="1:22" ht="29" outlineLevel="4" x14ac:dyDescent="0.35">
      <c r="A9711" s="6" t="s">
        <v>743</v>
      </c>
      <c r="B9711" s="6" t="s">
        <v>744</v>
      </c>
      <c r="C9711" s="12" t="s">
        <v>10401</v>
      </c>
      <c r="D9711" s="5" t="s">
        <v>10402</v>
      </c>
      <c r="E9711" s="6" t="s">
        <v>10402</v>
      </c>
      <c r="F9711" s="1" t="s">
        <v>4</v>
      </c>
      <c r="G9711" s="15" t="s">
        <v>835</v>
      </c>
      <c r="H9711" s="1" t="s">
        <v>831</v>
      </c>
      <c r="I9711" s="2" t="s">
        <v>832</v>
      </c>
      <c r="J9711" s="6" t="s">
        <v>10403</v>
      </c>
      <c r="K9711" s="6" t="s">
        <v>4</v>
      </c>
      <c r="L9711" s="6" t="s">
        <v>4</v>
      </c>
      <c r="M9711" s="6" t="s">
        <v>5</v>
      </c>
      <c r="N9711" s="6" t="s">
        <v>10405</v>
      </c>
      <c r="O9711" s="16">
        <v>44923</v>
      </c>
      <c r="P9711" s="6" t="s">
        <v>7</v>
      </c>
      <c r="Q9711" s="18">
        <v>17143</v>
      </c>
      <c r="R9711" s="18">
        <v>0</v>
      </c>
      <c r="S9711" s="18">
        <v>17143</v>
      </c>
      <c r="T9711" s="18">
        <v>0</v>
      </c>
      <c r="U9711" s="10">
        <f t="shared" si="304"/>
        <v>0</v>
      </c>
      <c r="V9711" s="20">
        <f t="shared" si="305"/>
        <v>0</v>
      </c>
    </row>
    <row r="9712" spans="1:22" ht="29" outlineLevel="4" x14ac:dyDescent="0.35">
      <c r="A9712" s="6" t="s">
        <v>743</v>
      </c>
      <c r="B9712" s="6" t="s">
        <v>744</v>
      </c>
      <c r="C9712" s="12" t="s">
        <v>10401</v>
      </c>
      <c r="D9712" s="5" t="s">
        <v>10402</v>
      </c>
      <c r="E9712" s="6" t="s">
        <v>10402</v>
      </c>
      <c r="F9712" s="1" t="s">
        <v>4</v>
      </c>
      <c r="G9712" s="15" t="s">
        <v>835</v>
      </c>
      <c r="H9712" s="1" t="s">
        <v>831</v>
      </c>
      <c r="I9712" s="2" t="s">
        <v>832</v>
      </c>
      <c r="J9712" s="6" t="s">
        <v>10403</v>
      </c>
      <c r="K9712" s="6" t="s">
        <v>4</v>
      </c>
      <c r="L9712" s="6" t="s">
        <v>4</v>
      </c>
      <c r="M9712" s="6" t="s">
        <v>5</v>
      </c>
      <c r="N9712" s="6" t="s">
        <v>10406</v>
      </c>
      <c r="O9712" s="16">
        <v>45033</v>
      </c>
      <c r="P9712" s="6" t="s">
        <v>7</v>
      </c>
      <c r="Q9712" s="18">
        <v>23214.25</v>
      </c>
      <c r="R9712" s="18">
        <v>0</v>
      </c>
      <c r="S9712" s="18">
        <v>23214.25</v>
      </c>
      <c r="T9712" s="18">
        <v>0</v>
      </c>
      <c r="U9712" s="10">
        <f t="shared" si="304"/>
        <v>0</v>
      </c>
      <c r="V9712" s="20">
        <f t="shared" si="305"/>
        <v>0</v>
      </c>
    </row>
    <row r="9713" spans="1:22" ht="29" outlineLevel="4" x14ac:dyDescent="0.35">
      <c r="A9713" s="6" t="s">
        <v>743</v>
      </c>
      <c r="B9713" s="6" t="s">
        <v>744</v>
      </c>
      <c r="C9713" s="12" t="s">
        <v>10401</v>
      </c>
      <c r="D9713" s="5" t="s">
        <v>10402</v>
      </c>
      <c r="E9713" s="6" t="s">
        <v>10402</v>
      </c>
      <c r="F9713" s="1" t="s">
        <v>4</v>
      </c>
      <c r="G9713" s="15" t="s">
        <v>835</v>
      </c>
      <c r="H9713" s="1" t="s">
        <v>831</v>
      </c>
      <c r="I9713" s="2" t="s">
        <v>832</v>
      </c>
      <c r="J9713" s="6" t="s">
        <v>10403</v>
      </c>
      <c r="K9713" s="6" t="s">
        <v>4</v>
      </c>
      <c r="L9713" s="6" t="s">
        <v>4</v>
      </c>
      <c r="M9713" s="6" t="s">
        <v>5</v>
      </c>
      <c r="N9713" s="6" t="s">
        <v>10407</v>
      </c>
      <c r="O9713" s="16">
        <v>44771</v>
      </c>
      <c r="P9713" s="6" t="s">
        <v>7</v>
      </c>
      <c r="Q9713" s="18">
        <v>23214.25</v>
      </c>
      <c r="R9713" s="18">
        <v>0</v>
      </c>
      <c r="S9713" s="18">
        <v>23214.25</v>
      </c>
      <c r="T9713" s="18">
        <v>0</v>
      </c>
      <c r="U9713" s="10">
        <f t="shared" si="304"/>
        <v>0</v>
      </c>
      <c r="V9713" s="20">
        <f t="shared" si="305"/>
        <v>0</v>
      </c>
    </row>
    <row r="9714" spans="1:22" ht="29" outlineLevel="4" x14ac:dyDescent="0.35">
      <c r="A9714" s="6" t="s">
        <v>743</v>
      </c>
      <c r="B9714" s="6" t="s">
        <v>744</v>
      </c>
      <c r="C9714" s="12" t="s">
        <v>10401</v>
      </c>
      <c r="D9714" s="5" t="s">
        <v>10402</v>
      </c>
      <c r="E9714" s="6" t="s">
        <v>10402</v>
      </c>
      <c r="F9714" s="1" t="s">
        <v>4</v>
      </c>
      <c r="G9714" s="15" t="s">
        <v>835</v>
      </c>
      <c r="H9714" s="1" t="s">
        <v>831</v>
      </c>
      <c r="I9714" s="2" t="s">
        <v>832</v>
      </c>
      <c r="J9714" s="6" t="s">
        <v>10403</v>
      </c>
      <c r="K9714" s="6" t="s">
        <v>4</v>
      </c>
      <c r="L9714" s="6" t="s">
        <v>4</v>
      </c>
      <c r="M9714" s="6" t="s">
        <v>5</v>
      </c>
      <c r="N9714" s="6" t="s">
        <v>10408</v>
      </c>
      <c r="O9714" s="16">
        <v>44841</v>
      </c>
      <c r="P9714" s="6" t="s">
        <v>7</v>
      </c>
      <c r="Q9714" s="18">
        <v>23214.25</v>
      </c>
      <c r="R9714" s="18">
        <v>0</v>
      </c>
      <c r="S9714" s="18">
        <v>23214.25</v>
      </c>
      <c r="T9714" s="18">
        <v>0</v>
      </c>
      <c r="U9714" s="10">
        <f t="shared" si="304"/>
        <v>0</v>
      </c>
      <c r="V9714" s="20">
        <f t="shared" si="305"/>
        <v>0</v>
      </c>
    </row>
    <row r="9715" spans="1:22" outlineLevel="3" x14ac:dyDescent="0.35">
      <c r="H9715" s="14" t="s">
        <v>11487</v>
      </c>
      <c r="O9715" s="16"/>
      <c r="Q9715" s="18">
        <f>SUBTOTAL(9,Q9710:Q9714)</f>
        <v>110000</v>
      </c>
      <c r="R9715" s="18">
        <f>SUBTOTAL(9,R9710:R9714)</f>
        <v>0</v>
      </c>
      <c r="S9715" s="18">
        <f>SUBTOTAL(9,S9710:S9714)</f>
        <v>110000</v>
      </c>
      <c r="T9715" s="18">
        <f>SUBTOTAL(9,T9710:T9714)</f>
        <v>0</v>
      </c>
      <c r="U9715" s="10">
        <f t="shared" si="304"/>
        <v>0</v>
      </c>
      <c r="V9715" s="20">
        <f t="shared" si="305"/>
        <v>0</v>
      </c>
    </row>
    <row r="9716" spans="1:22" outlineLevel="4" x14ac:dyDescent="0.35">
      <c r="A9716" s="6" t="s">
        <v>52</v>
      </c>
      <c r="B9716" s="6" t="s">
        <v>53</v>
      </c>
      <c r="C9716" s="12" t="s">
        <v>10401</v>
      </c>
      <c r="D9716" s="5" t="s">
        <v>10409</v>
      </c>
      <c r="E9716" s="6" t="s">
        <v>10409</v>
      </c>
      <c r="F9716" s="1" t="s">
        <v>55</v>
      </c>
      <c r="G9716" s="15" t="s">
        <v>4</v>
      </c>
      <c r="H9716" s="1" t="s">
        <v>10412</v>
      </c>
      <c r="I9716" s="2" t="s">
        <v>10413</v>
      </c>
      <c r="J9716" s="6" t="s">
        <v>4</v>
      </c>
      <c r="K9716" s="6" t="s">
        <v>4</v>
      </c>
      <c r="L9716" s="6" t="s">
        <v>4</v>
      </c>
      <c r="M9716" s="6" t="s">
        <v>5</v>
      </c>
      <c r="N9716" s="6" t="s">
        <v>10410</v>
      </c>
      <c r="O9716" s="16">
        <v>44935</v>
      </c>
      <c r="P9716" s="6" t="s">
        <v>10411</v>
      </c>
      <c r="Q9716" s="18">
        <v>21828</v>
      </c>
      <c r="R9716" s="18">
        <v>21828</v>
      </c>
      <c r="S9716" s="18">
        <v>0</v>
      </c>
      <c r="T9716" s="18">
        <v>0</v>
      </c>
      <c r="U9716" s="10">
        <f t="shared" si="304"/>
        <v>0</v>
      </c>
      <c r="V9716" s="20">
        <f t="shared" si="305"/>
        <v>0</v>
      </c>
    </row>
    <row r="9717" spans="1:22" outlineLevel="3" x14ac:dyDescent="0.35">
      <c r="H9717" s="14" t="s">
        <v>12868</v>
      </c>
      <c r="O9717" s="16"/>
      <c r="Q9717" s="18">
        <f>SUBTOTAL(9,Q9716:Q9716)</f>
        <v>21828</v>
      </c>
      <c r="R9717" s="18">
        <f>SUBTOTAL(9,R9716:R9716)</f>
        <v>21828</v>
      </c>
      <c r="S9717" s="18">
        <f>SUBTOTAL(9,S9716:S9716)</f>
        <v>0</v>
      </c>
      <c r="T9717" s="18">
        <f>SUBTOTAL(9,T9716:T9716)</f>
        <v>0</v>
      </c>
      <c r="U9717" s="10">
        <f t="shared" si="304"/>
        <v>0</v>
      </c>
      <c r="V9717" s="20">
        <f t="shared" si="305"/>
        <v>0</v>
      </c>
    </row>
    <row r="9718" spans="1:22" outlineLevel="4" x14ac:dyDescent="0.35">
      <c r="A9718" s="6" t="s">
        <v>52</v>
      </c>
      <c r="B9718" s="6" t="s">
        <v>53</v>
      </c>
      <c r="C9718" s="12" t="s">
        <v>10401</v>
      </c>
      <c r="D9718" s="5" t="s">
        <v>10409</v>
      </c>
      <c r="E9718" s="6" t="s">
        <v>10409</v>
      </c>
      <c r="F9718" s="1" t="s">
        <v>55</v>
      </c>
      <c r="G9718" s="15" t="s">
        <v>4</v>
      </c>
      <c r="H9718" s="1" t="s">
        <v>10416</v>
      </c>
      <c r="I9718" s="2" t="s">
        <v>10413</v>
      </c>
      <c r="J9718" s="6" t="s">
        <v>4</v>
      </c>
      <c r="K9718" s="6" t="s">
        <v>4</v>
      </c>
      <c r="L9718" s="6" t="s">
        <v>4</v>
      </c>
      <c r="M9718" s="6" t="s">
        <v>5</v>
      </c>
      <c r="N9718" s="6" t="s">
        <v>10414</v>
      </c>
      <c r="O9718" s="16">
        <v>44956</v>
      </c>
      <c r="P9718" s="6" t="s">
        <v>10415</v>
      </c>
      <c r="Q9718" s="18">
        <v>32549</v>
      </c>
      <c r="R9718" s="18">
        <v>32549</v>
      </c>
      <c r="S9718" s="18">
        <v>0</v>
      </c>
      <c r="T9718" s="18">
        <v>0</v>
      </c>
      <c r="U9718" s="10">
        <f t="shared" si="304"/>
        <v>0</v>
      </c>
      <c r="V9718" s="20">
        <f t="shared" si="305"/>
        <v>0</v>
      </c>
    </row>
    <row r="9719" spans="1:22" outlineLevel="4" x14ac:dyDescent="0.35">
      <c r="A9719" s="6" t="s">
        <v>52</v>
      </c>
      <c r="B9719" s="6" t="s">
        <v>53</v>
      </c>
      <c r="C9719" s="12" t="s">
        <v>10401</v>
      </c>
      <c r="D9719" s="5" t="s">
        <v>10409</v>
      </c>
      <c r="E9719" s="6" t="s">
        <v>10409</v>
      </c>
      <c r="F9719" s="1" t="s">
        <v>55</v>
      </c>
      <c r="G9719" s="15" t="s">
        <v>4</v>
      </c>
      <c r="H9719" s="1" t="s">
        <v>10416</v>
      </c>
      <c r="I9719" s="2" t="s">
        <v>10413</v>
      </c>
      <c r="J9719" s="6" t="s">
        <v>4</v>
      </c>
      <c r="K9719" s="6" t="s">
        <v>4</v>
      </c>
      <c r="L9719" s="6" t="s">
        <v>4</v>
      </c>
      <c r="M9719" s="6" t="s">
        <v>5</v>
      </c>
      <c r="N9719" s="6" t="s">
        <v>10417</v>
      </c>
      <c r="O9719" s="16">
        <v>45091</v>
      </c>
      <c r="P9719" s="6" t="s">
        <v>10418</v>
      </c>
      <c r="Q9719" s="18">
        <v>56962</v>
      </c>
      <c r="R9719" s="18">
        <v>56962</v>
      </c>
      <c r="S9719" s="18">
        <v>0</v>
      </c>
      <c r="T9719" s="18">
        <v>0</v>
      </c>
      <c r="U9719" s="10">
        <f t="shared" si="304"/>
        <v>0</v>
      </c>
      <c r="V9719" s="20">
        <f t="shared" si="305"/>
        <v>0</v>
      </c>
    </row>
    <row r="9720" spans="1:22" outlineLevel="3" x14ac:dyDescent="0.35">
      <c r="H9720" s="14" t="s">
        <v>12869</v>
      </c>
      <c r="O9720" s="16"/>
      <c r="Q9720" s="18">
        <f>SUBTOTAL(9,Q9718:Q9719)</f>
        <v>89511</v>
      </c>
      <c r="R9720" s="18">
        <f>SUBTOTAL(9,R9718:R9719)</f>
        <v>89511</v>
      </c>
      <c r="S9720" s="18">
        <f>SUBTOTAL(9,S9718:S9719)</f>
        <v>0</v>
      </c>
      <c r="T9720" s="18">
        <f>SUBTOTAL(9,T9718:T9719)</f>
        <v>0</v>
      </c>
      <c r="U9720" s="10">
        <f t="shared" si="304"/>
        <v>0</v>
      </c>
      <c r="V9720" s="20">
        <f t="shared" si="305"/>
        <v>0</v>
      </c>
    </row>
    <row r="9721" spans="1:22" outlineLevel="4" x14ac:dyDescent="0.35">
      <c r="A9721" s="6" t="s">
        <v>52</v>
      </c>
      <c r="B9721" s="6" t="s">
        <v>53</v>
      </c>
      <c r="C9721" s="12" t="s">
        <v>10401</v>
      </c>
      <c r="D9721" s="5" t="s">
        <v>10409</v>
      </c>
      <c r="E9721" s="6" t="s">
        <v>10409</v>
      </c>
      <c r="F9721" s="1" t="s">
        <v>55</v>
      </c>
      <c r="G9721" s="15" t="s">
        <v>4</v>
      </c>
      <c r="H9721" s="1" t="s">
        <v>10420</v>
      </c>
      <c r="I9721" s="2" t="s">
        <v>10413</v>
      </c>
      <c r="J9721" s="6" t="s">
        <v>4</v>
      </c>
      <c r="K9721" s="6" t="s">
        <v>4</v>
      </c>
      <c r="L9721" s="6" t="s">
        <v>4</v>
      </c>
      <c r="M9721" s="6" t="s">
        <v>5</v>
      </c>
      <c r="N9721" s="6" t="s">
        <v>10419</v>
      </c>
      <c r="O9721" s="16">
        <v>44935</v>
      </c>
      <c r="P9721" s="6" t="s">
        <v>10411</v>
      </c>
      <c r="Q9721" s="18">
        <v>20289</v>
      </c>
      <c r="R9721" s="18">
        <v>20289</v>
      </c>
      <c r="S9721" s="18">
        <v>0</v>
      </c>
      <c r="T9721" s="18">
        <v>0</v>
      </c>
      <c r="U9721" s="10">
        <f t="shared" si="304"/>
        <v>0</v>
      </c>
      <c r="V9721" s="20">
        <f t="shared" si="305"/>
        <v>0</v>
      </c>
    </row>
    <row r="9722" spans="1:22" outlineLevel="3" x14ac:dyDescent="0.35">
      <c r="H9722" s="14" t="s">
        <v>12870</v>
      </c>
      <c r="O9722" s="16"/>
      <c r="Q9722" s="18">
        <f>SUBTOTAL(9,Q9721:Q9721)</f>
        <v>20289</v>
      </c>
      <c r="R9722" s="18">
        <f>SUBTOTAL(9,R9721:R9721)</f>
        <v>20289</v>
      </c>
      <c r="S9722" s="18">
        <f>SUBTOTAL(9,S9721:S9721)</f>
        <v>0</v>
      </c>
      <c r="T9722" s="18">
        <f>SUBTOTAL(9,T9721:T9721)</f>
        <v>0</v>
      </c>
      <c r="U9722" s="10">
        <f t="shared" si="304"/>
        <v>0</v>
      </c>
      <c r="V9722" s="20">
        <f t="shared" si="305"/>
        <v>0</v>
      </c>
    </row>
    <row r="9723" spans="1:22" outlineLevel="4" x14ac:dyDescent="0.35">
      <c r="A9723" s="6" t="s">
        <v>110</v>
      </c>
      <c r="B9723" s="6" t="s">
        <v>111</v>
      </c>
      <c r="C9723" s="12" t="s">
        <v>10401</v>
      </c>
      <c r="D9723" s="5" t="s">
        <v>10402</v>
      </c>
      <c r="E9723" s="6" t="s">
        <v>10402</v>
      </c>
      <c r="F9723" s="1" t="s">
        <v>4</v>
      </c>
      <c r="G9723" s="15" t="s">
        <v>114</v>
      </c>
      <c r="H9723" s="1" t="s">
        <v>116</v>
      </c>
      <c r="I9723" s="2" t="s">
        <v>12902</v>
      </c>
      <c r="J9723" s="6" t="s">
        <v>4</v>
      </c>
      <c r="K9723" s="6" t="s">
        <v>4</v>
      </c>
      <c r="L9723" s="6" t="s">
        <v>4</v>
      </c>
      <c r="M9723" s="6" t="s">
        <v>5</v>
      </c>
      <c r="N9723" s="6" t="s">
        <v>10421</v>
      </c>
      <c r="O9723" s="16">
        <v>44869</v>
      </c>
      <c r="P9723" s="6" t="s">
        <v>7</v>
      </c>
      <c r="Q9723" s="18">
        <v>82703</v>
      </c>
      <c r="R9723" s="18">
        <v>0</v>
      </c>
      <c r="S9723" s="18">
        <v>82703</v>
      </c>
      <c r="T9723" s="18">
        <v>0</v>
      </c>
      <c r="U9723" s="10">
        <f t="shared" si="304"/>
        <v>0</v>
      </c>
      <c r="V9723" s="20">
        <f t="shared" si="305"/>
        <v>0</v>
      </c>
    </row>
    <row r="9724" spans="1:22" outlineLevel="4" x14ac:dyDescent="0.35">
      <c r="A9724" s="6" t="s">
        <v>110</v>
      </c>
      <c r="B9724" s="6" t="s">
        <v>111</v>
      </c>
      <c r="C9724" s="12" t="s">
        <v>10401</v>
      </c>
      <c r="D9724" s="5" t="s">
        <v>10402</v>
      </c>
      <c r="E9724" s="6" t="s">
        <v>10402</v>
      </c>
      <c r="F9724" s="1" t="s">
        <v>4</v>
      </c>
      <c r="G9724" s="15" t="s">
        <v>114</v>
      </c>
      <c r="H9724" s="1" t="s">
        <v>116</v>
      </c>
      <c r="I9724" s="2" t="s">
        <v>12902</v>
      </c>
      <c r="J9724" s="6" t="s">
        <v>4</v>
      </c>
      <c r="K9724" s="6" t="s">
        <v>4</v>
      </c>
      <c r="L9724" s="6" t="s">
        <v>4</v>
      </c>
      <c r="M9724" s="6" t="s">
        <v>5</v>
      </c>
      <c r="N9724" s="6" t="s">
        <v>10422</v>
      </c>
      <c r="O9724" s="16">
        <v>44945</v>
      </c>
      <c r="P9724" s="6" t="s">
        <v>7</v>
      </c>
      <c r="Q9724" s="18">
        <v>16061</v>
      </c>
      <c r="R9724" s="18">
        <v>0</v>
      </c>
      <c r="S9724" s="18">
        <v>16061</v>
      </c>
      <c r="T9724" s="18">
        <v>0</v>
      </c>
      <c r="U9724" s="10">
        <f t="shared" si="304"/>
        <v>0</v>
      </c>
      <c r="V9724" s="20">
        <f t="shared" si="305"/>
        <v>0</v>
      </c>
    </row>
    <row r="9725" spans="1:22" outlineLevel="3" x14ac:dyDescent="0.35">
      <c r="H9725" s="14" t="s">
        <v>11348</v>
      </c>
      <c r="O9725" s="16"/>
      <c r="Q9725" s="18">
        <f>SUBTOTAL(9,Q9723:Q9724)</f>
        <v>98764</v>
      </c>
      <c r="R9725" s="18">
        <f>SUBTOTAL(9,R9723:R9724)</f>
        <v>0</v>
      </c>
      <c r="S9725" s="18">
        <f>SUBTOTAL(9,S9723:S9724)</f>
        <v>98764</v>
      </c>
      <c r="T9725" s="18">
        <f>SUBTOTAL(9,T9723:T9724)</f>
        <v>0</v>
      </c>
      <c r="U9725" s="10">
        <f t="shared" si="304"/>
        <v>0</v>
      </c>
      <c r="V9725" s="20">
        <f t="shared" si="305"/>
        <v>0</v>
      </c>
    </row>
    <row r="9726" spans="1:22" outlineLevel="4" x14ac:dyDescent="0.35">
      <c r="A9726" s="6" t="s">
        <v>110</v>
      </c>
      <c r="B9726" s="6" t="s">
        <v>111</v>
      </c>
      <c r="C9726" s="12" t="s">
        <v>10401</v>
      </c>
      <c r="D9726" s="5" t="s">
        <v>10402</v>
      </c>
      <c r="E9726" s="6" t="s">
        <v>10402</v>
      </c>
      <c r="F9726" s="1" t="s">
        <v>4</v>
      </c>
      <c r="G9726" s="15" t="s">
        <v>114</v>
      </c>
      <c r="H9726" s="1" t="s">
        <v>119</v>
      </c>
      <c r="I9726" s="2" t="s">
        <v>12903</v>
      </c>
      <c r="J9726" s="6" t="s">
        <v>4</v>
      </c>
      <c r="K9726" s="6" t="s">
        <v>4</v>
      </c>
      <c r="L9726" s="6" t="s">
        <v>4</v>
      </c>
      <c r="M9726" s="6" t="s">
        <v>5</v>
      </c>
      <c r="N9726" s="6" t="s">
        <v>10421</v>
      </c>
      <c r="O9726" s="16">
        <v>44869</v>
      </c>
      <c r="P9726" s="6" t="s">
        <v>7</v>
      </c>
      <c r="Q9726" s="18">
        <v>17115</v>
      </c>
      <c r="R9726" s="18">
        <v>0</v>
      </c>
      <c r="S9726" s="18">
        <v>17115</v>
      </c>
      <c r="T9726" s="18">
        <v>0</v>
      </c>
      <c r="U9726" s="10">
        <f t="shared" si="304"/>
        <v>0</v>
      </c>
      <c r="V9726" s="20">
        <f t="shared" si="305"/>
        <v>0</v>
      </c>
    </row>
    <row r="9727" spans="1:22" outlineLevel="4" x14ac:dyDescent="0.35">
      <c r="A9727" s="6" t="s">
        <v>110</v>
      </c>
      <c r="B9727" s="6" t="s">
        <v>111</v>
      </c>
      <c r="C9727" s="12" t="s">
        <v>10401</v>
      </c>
      <c r="D9727" s="5" t="s">
        <v>10402</v>
      </c>
      <c r="E9727" s="6" t="s">
        <v>10402</v>
      </c>
      <c r="F9727" s="1" t="s">
        <v>4</v>
      </c>
      <c r="G9727" s="15" t="s">
        <v>114</v>
      </c>
      <c r="H9727" s="1" t="s">
        <v>119</v>
      </c>
      <c r="I9727" s="2" t="s">
        <v>12903</v>
      </c>
      <c r="J9727" s="6" t="s">
        <v>4</v>
      </c>
      <c r="K9727" s="6" t="s">
        <v>4</v>
      </c>
      <c r="L9727" s="6" t="s">
        <v>4</v>
      </c>
      <c r="M9727" s="6" t="s">
        <v>5</v>
      </c>
      <c r="N9727" s="6" t="s">
        <v>10422</v>
      </c>
      <c r="O9727" s="16">
        <v>44945</v>
      </c>
      <c r="P9727" s="6" t="s">
        <v>7</v>
      </c>
      <c r="Q9727" s="18">
        <v>3324</v>
      </c>
      <c r="R9727" s="18">
        <v>0</v>
      </c>
      <c r="S9727" s="18">
        <v>3324</v>
      </c>
      <c r="T9727" s="18">
        <v>0</v>
      </c>
      <c r="U9727" s="10">
        <f t="shared" si="304"/>
        <v>0</v>
      </c>
      <c r="V9727" s="20">
        <f t="shared" si="305"/>
        <v>0</v>
      </c>
    </row>
    <row r="9728" spans="1:22" outlineLevel="3" x14ac:dyDescent="0.35">
      <c r="H9728" s="14" t="s">
        <v>11349</v>
      </c>
      <c r="O9728" s="16"/>
      <c r="Q9728" s="18">
        <f>SUBTOTAL(9,Q9726:Q9727)</f>
        <v>20439</v>
      </c>
      <c r="R9728" s="18">
        <f>SUBTOTAL(9,R9726:R9727)</f>
        <v>0</v>
      </c>
      <c r="S9728" s="18">
        <f>SUBTOTAL(9,S9726:S9727)</f>
        <v>20439</v>
      </c>
      <c r="T9728" s="18">
        <f>SUBTOTAL(9,T9726:T9727)</f>
        <v>0</v>
      </c>
      <c r="U9728" s="10">
        <f t="shared" si="304"/>
        <v>0</v>
      </c>
      <c r="V9728" s="20">
        <f t="shared" si="305"/>
        <v>0</v>
      </c>
    </row>
    <row r="9729" spans="1:22" outlineLevel="4" x14ac:dyDescent="0.35">
      <c r="A9729" s="6" t="s">
        <v>110</v>
      </c>
      <c r="B9729" s="6" t="s">
        <v>111</v>
      </c>
      <c r="C9729" s="12" t="s">
        <v>10401</v>
      </c>
      <c r="D9729" s="5" t="s">
        <v>10402</v>
      </c>
      <c r="E9729" s="6" t="s">
        <v>10402</v>
      </c>
      <c r="F9729" s="1" t="s">
        <v>4</v>
      </c>
      <c r="G9729" s="15" t="s">
        <v>114</v>
      </c>
      <c r="H9729" s="1" t="s">
        <v>121</v>
      </c>
      <c r="I9729" s="2" t="s">
        <v>12901</v>
      </c>
      <c r="J9729" s="6" t="s">
        <v>4</v>
      </c>
      <c r="K9729" s="6" t="s">
        <v>4</v>
      </c>
      <c r="L9729" s="6" t="s">
        <v>4</v>
      </c>
      <c r="M9729" s="6" t="s">
        <v>5</v>
      </c>
      <c r="N9729" s="6" t="s">
        <v>10421</v>
      </c>
      <c r="O9729" s="16">
        <v>44869</v>
      </c>
      <c r="P9729" s="6" t="s">
        <v>7</v>
      </c>
      <c r="Q9729" s="18">
        <v>102882</v>
      </c>
      <c r="R9729" s="18">
        <v>0</v>
      </c>
      <c r="S9729" s="18">
        <v>102882</v>
      </c>
      <c r="T9729" s="18">
        <v>0</v>
      </c>
      <c r="U9729" s="10">
        <f t="shared" si="304"/>
        <v>0</v>
      </c>
      <c r="V9729" s="20">
        <f t="shared" si="305"/>
        <v>0</v>
      </c>
    </row>
    <row r="9730" spans="1:22" outlineLevel="4" x14ac:dyDescent="0.35">
      <c r="A9730" s="6" t="s">
        <v>110</v>
      </c>
      <c r="B9730" s="6" t="s">
        <v>111</v>
      </c>
      <c r="C9730" s="12" t="s">
        <v>10401</v>
      </c>
      <c r="D9730" s="5" t="s">
        <v>10402</v>
      </c>
      <c r="E9730" s="6" t="s">
        <v>10402</v>
      </c>
      <c r="F9730" s="1" t="s">
        <v>4</v>
      </c>
      <c r="G9730" s="15" t="s">
        <v>114</v>
      </c>
      <c r="H9730" s="1" t="s">
        <v>121</v>
      </c>
      <c r="I9730" s="2" t="s">
        <v>12901</v>
      </c>
      <c r="J9730" s="6" t="s">
        <v>4</v>
      </c>
      <c r="K9730" s="6" t="s">
        <v>4</v>
      </c>
      <c r="L9730" s="6" t="s">
        <v>4</v>
      </c>
      <c r="M9730" s="6" t="s">
        <v>5</v>
      </c>
      <c r="N9730" s="6" t="s">
        <v>10422</v>
      </c>
      <c r="O9730" s="16">
        <v>44945</v>
      </c>
      <c r="P9730" s="6" t="s">
        <v>7</v>
      </c>
      <c r="Q9730" s="18">
        <v>19982</v>
      </c>
      <c r="R9730" s="18">
        <v>0</v>
      </c>
      <c r="S9730" s="18">
        <v>19982</v>
      </c>
      <c r="T9730" s="18">
        <v>0</v>
      </c>
      <c r="U9730" s="10">
        <f t="shared" si="304"/>
        <v>0</v>
      </c>
      <c r="V9730" s="20">
        <f t="shared" si="305"/>
        <v>0</v>
      </c>
    </row>
    <row r="9731" spans="1:22" outlineLevel="3" x14ac:dyDescent="0.35">
      <c r="H9731" s="14" t="s">
        <v>11350</v>
      </c>
      <c r="O9731" s="16"/>
      <c r="Q9731" s="18">
        <f>SUBTOTAL(9,Q9729:Q9730)</f>
        <v>122864</v>
      </c>
      <c r="R9731" s="18">
        <f>SUBTOTAL(9,R9729:R9730)</f>
        <v>0</v>
      </c>
      <c r="S9731" s="18">
        <f>SUBTOTAL(9,S9729:S9730)</f>
        <v>122864</v>
      </c>
      <c r="T9731" s="18">
        <f>SUBTOTAL(9,T9729:T9730)</f>
        <v>0</v>
      </c>
      <c r="U9731" s="10">
        <f t="shared" ref="U9731:U9794" si="306">Q9731-R9731-S9731-T9731</f>
        <v>0</v>
      </c>
      <c r="V9731" s="20">
        <f t="shared" ref="V9731:V9794" si="307">Q9731-R9731-S9731-T9731</f>
        <v>0</v>
      </c>
    </row>
    <row r="9732" spans="1:22" outlineLevel="2" x14ac:dyDescent="0.35">
      <c r="C9732" s="13" t="s">
        <v>11320</v>
      </c>
      <c r="O9732" s="16"/>
      <c r="Q9732" s="18">
        <f>SUBTOTAL(9,Q9710:Q9730)</f>
        <v>483695</v>
      </c>
      <c r="R9732" s="18">
        <f>SUBTOTAL(9,R9710:R9730)</f>
        <v>131628</v>
      </c>
      <c r="S9732" s="18">
        <f>SUBTOTAL(9,S9710:S9730)</f>
        <v>352067</v>
      </c>
      <c r="T9732" s="18">
        <f>SUBTOTAL(9,T9710:T9730)</f>
        <v>0</v>
      </c>
      <c r="U9732" s="10">
        <f t="shared" si="306"/>
        <v>0</v>
      </c>
      <c r="V9732" s="20">
        <f t="shared" si="307"/>
        <v>0</v>
      </c>
    </row>
    <row r="9733" spans="1:22" ht="29" outlineLevel="4" x14ac:dyDescent="0.35">
      <c r="A9733" s="6" t="s">
        <v>110</v>
      </c>
      <c r="B9733" s="6" t="s">
        <v>111</v>
      </c>
      <c r="C9733" s="12" t="s">
        <v>10423</v>
      </c>
      <c r="D9733" s="5" t="s">
        <v>10424</v>
      </c>
      <c r="E9733" s="6" t="s">
        <v>10424</v>
      </c>
      <c r="F9733" s="1" t="s">
        <v>76</v>
      </c>
      <c r="G9733" s="15" t="s">
        <v>4</v>
      </c>
      <c r="H9733" s="1" t="s">
        <v>10426</v>
      </c>
      <c r="I9733" s="2" t="s">
        <v>10427</v>
      </c>
      <c r="J9733" s="6" t="s">
        <v>4</v>
      </c>
      <c r="K9733" s="6" t="s">
        <v>4</v>
      </c>
      <c r="L9733" s="6" t="s">
        <v>4</v>
      </c>
      <c r="M9733" s="6" t="s">
        <v>5</v>
      </c>
      <c r="N9733" s="6" t="s">
        <v>10425</v>
      </c>
      <c r="O9733" s="16">
        <v>44803</v>
      </c>
      <c r="P9733" s="6" t="s">
        <v>7</v>
      </c>
      <c r="Q9733" s="18">
        <v>70381</v>
      </c>
      <c r="R9733" s="18">
        <v>70381</v>
      </c>
      <c r="S9733" s="18">
        <v>0</v>
      </c>
      <c r="T9733" s="18">
        <v>0</v>
      </c>
      <c r="U9733" s="10">
        <f t="shared" si="306"/>
        <v>0</v>
      </c>
      <c r="V9733" s="20">
        <f t="shared" si="307"/>
        <v>0</v>
      </c>
    </row>
    <row r="9734" spans="1:22" ht="29" outlineLevel="4" x14ac:dyDescent="0.35">
      <c r="A9734" s="6" t="s">
        <v>110</v>
      </c>
      <c r="B9734" s="6" t="s">
        <v>111</v>
      </c>
      <c r="C9734" s="12" t="s">
        <v>10423</v>
      </c>
      <c r="D9734" s="5" t="s">
        <v>10424</v>
      </c>
      <c r="E9734" s="6" t="s">
        <v>10424</v>
      </c>
      <c r="F9734" s="1" t="s">
        <v>76</v>
      </c>
      <c r="G9734" s="15" t="s">
        <v>4</v>
      </c>
      <c r="H9734" s="1" t="s">
        <v>10426</v>
      </c>
      <c r="I9734" s="2" t="s">
        <v>10427</v>
      </c>
      <c r="J9734" s="6" t="s">
        <v>4</v>
      </c>
      <c r="K9734" s="6" t="s">
        <v>4</v>
      </c>
      <c r="L9734" s="6" t="s">
        <v>4</v>
      </c>
      <c r="M9734" s="6" t="s">
        <v>5</v>
      </c>
      <c r="N9734" s="6" t="s">
        <v>10428</v>
      </c>
      <c r="O9734" s="16">
        <v>44841</v>
      </c>
      <c r="P9734" s="6" t="s">
        <v>7</v>
      </c>
      <c r="Q9734" s="18">
        <v>23472</v>
      </c>
      <c r="R9734" s="18">
        <v>23472</v>
      </c>
      <c r="S9734" s="18">
        <v>0</v>
      </c>
      <c r="T9734" s="18">
        <v>0</v>
      </c>
      <c r="U9734" s="10">
        <f t="shared" si="306"/>
        <v>0</v>
      </c>
      <c r="V9734" s="20">
        <f t="shared" si="307"/>
        <v>0</v>
      </c>
    </row>
    <row r="9735" spans="1:22" ht="29" outlineLevel="4" x14ac:dyDescent="0.35">
      <c r="A9735" s="6" t="s">
        <v>110</v>
      </c>
      <c r="B9735" s="6" t="s">
        <v>111</v>
      </c>
      <c r="C9735" s="12" t="s">
        <v>10423</v>
      </c>
      <c r="D9735" s="5" t="s">
        <v>10424</v>
      </c>
      <c r="E9735" s="6" t="s">
        <v>10424</v>
      </c>
      <c r="F9735" s="1" t="s">
        <v>76</v>
      </c>
      <c r="G9735" s="15" t="s">
        <v>4</v>
      </c>
      <c r="H9735" s="1" t="s">
        <v>10426</v>
      </c>
      <c r="I9735" s="2" t="s">
        <v>10427</v>
      </c>
      <c r="J9735" s="6" t="s">
        <v>4</v>
      </c>
      <c r="K9735" s="6" t="s">
        <v>4</v>
      </c>
      <c r="L9735" s="6" t="s">
        <v>4</v>
      </c>
      <c r="M9735" s="6" t="s">
        <v>5</v>
      </c>
      <c r="N9735" s="6" t="s">
        <v>10429</v>
      </c>
      <c r="O9735" s="16">
        <v>44874</v>
      </c>
      <c r="P9735" s="6" t="s">
        <v>7</v>
      </c>
      <c r="Q9735" s="18">
        <v>19870</v>
      </c>
      <c r="R9735" s="18">
        <v>19870</v>
      </c>
      <c r="S9735" s="18">
        <v>0</v>
      </c>
      <c r="T9735" s="18">
        <v>0</v>
      </c>
      <c r="U9735" s="10">
        <f t="shared" si="306"/>
        <v>0</v>
      </c>
      <c r="V9735" s="20">
        <f t="shared" si="307"/>
        <v>0</v>
      </c>
    </row>
    <row r="9736" spans="1:22" ht="29" outlineLevel="4" x14ac:dyDescent="0.35">
      <c r="A9736" s="6" t="s">
        <v>110</v>
      </c>
      <c r="B9736" s="6" t="s">
        <v>111</v>
      </c>
      <c r="C9736" s="12" t="s">
        <v>10423</v>
      </c>
      <c r="D9736" s="5" t="s">
        <v>10424</v>
      </c>
      <c r="E9736" s="6" t="s">
        <v>10424</v>
      </c>
      <c r="F9736" s="1" t="s">
        <v>76</v>
      </c>
      <c r="G9736" s="15" t="s">
        <v>4</v>
      </c>
      <c r="H9736" s="1" t="s">
        <v>10426</v>
      </c>
      <c r="I9736" s="2" t="s">
        <v>10427</v>
      </c>
      <c r="J9736" s="6" t="s">
        <v>4</v>
      </c>
      <c r="K9736" s="6" t="s">
        <v>4</v>
      </c>
      <c r="L9736" s="6" t="s">
        <v>4</v>
      </c>
      <c r="M9736" s="6" t="s">
        <v>5</v>
      </c>
      <c r="N9736" s="6" t="s">
        <v>10430</v>
      </c>
      <c r="O9736" s="16">
        <v>44963</v>
      </c>
      <c r="P9736" s="6" t="s">
        <v>7</v>
      </c>
      <c r="Q9736" s="18">
        <v>42862</v>
      </c>
      <c r="R9736" s="18">
        <v>42862</v>
      </c>
      <c r="S9736" s="18">
        <v>0</v>
      </c>
      <c r="T9736" s="18">
        <v>0</v>
      </c>
      <c r="U9736" s="10">
        <f t="shared" si="306"/>
        <v>0</v>
      </c>
      <c r="V9736" s="20">
        <f t="shared" si="307"/>
        <v>0</v>
      </c>
    </row>
    <row r="9737" spans="1:22" ht="29" outlineLevel="4" x14ac:dyDescent="0.35">
      <c r="A9737" s="6" t="s">
        <v>110</v>
      </c>
      <c r="B9737" s="6" t="s">
        <v>111</v>
      </c>
      <c r="C9737" s="12" t="s">
        <v>10423</v>
      </c>
      <c r="D9737" s="5" t="s">
        <v>10424</v>
      </c>
      <c r="E9737" s="6" t="s">
        <v>10424</v>
      </c>
      <c r="F9737" s="1" t="s">
        <v>76</v>
      </c>
      <c r="G9737" s="15" t="s">
        <v>4</v>
      </c>
      <c r="H9737" s="1" t="s">
        <v>10426</v>
      </c>
      <c r="I9737" s="2" t="s">
        <v>10427</v>
      </c>
      <c r="J9737" s="6" t="s">
        <v>4</v>
      </c>
      <c r="K9737" s="6" t="s">
        <v>4</v>
      </c>
      <c r="L9737" s="6" t="s">
        <v>4</v>
      </c>
      <c r="M9737" s="6" t="s">
        <v>5</v>
      </c>
      <c r="N9737" s="6" t="s">
        <v>10431</v>
      </c>
      <c r="O9737" s="16">
        <v>44974</v>
      </c>
      <c r="P9737" s="6" t="s">
        <v>7</v>
      </c>
      <c r="Q9737" s="18">
        <v>33693</v>
      </c>
      <c r="R9737" s="18">
        <v>33693</v>
      </c>
      <c r="S9737" s="18">
        <v>0</v>
      </c>
      <c r="T9737" s="18">
        <v>0</v>
      </c>
      <c r="U9737" s="10">
        <f t="shared" si="306"/>
        <v>0</v>
      </c>
      <c r="V9737" s="20">
        <f t="shared" si="307"/>
        <v>0</v>
      </c>
    </row>
    <row r="9738" spans="1:22" ht="29" outlineLevel="4" x14ac:dyDescent="0.35">
      <c r="A9738" s="6" t="s">
        <v>110</v>
      </c>
      <c r="B9738" s="6" t="s">
        <v>111</v>
      </c>
      <c r="C9738" s="12" t="s">
        <v>10423</v>
      </c>
      <c r="D9738" s="5" t="s">
        <v>10424</v>
      </c>
      <c r="E9738" s="6" t="s">
        <v>10424</v>
      </c>
      <c r="F9738" s="1" t="s">
        <v>76</v>
      </c>
      <c r="G9738" s="15" t="s">
        <v>4</v>
      </c>
      <c r="H9738" s="1" t="s">
        <v>10426</v>
      </c>
      <c r="I9738" s="2" t="s">
        <v>10427</v>
      </c>
      <c r="J9738" s="6" t="s">
        <v>4</v>
      </c>
      <c r="K9738" s="6" t="s">
        <v>4</v>
      </c>
      <c r="L9738" s="6" t="s">
        <v>4</v>
      </c>
      <c r="M9738" s="6" t="s">
        <v>5</v>
      </c>
      <c r="N9738" s="6" t="s">
        <v>10432</v>
      </c>
      <c r="O9738" s="16">
        <v>45015</v>
      </c>
      <c r="P9738" s="6" t="s">
        <v>7</v>
      </c>
      <c r="Q9738" s="18">
        <v>24174</v>
      </c>
      <c r="R9738" s="18">
        <v>24174</v>
      </c>
      <c r="S9738" s="18">
        <v>0</v>
      </c>
      <c r="T9738" s="18">
        <v>0</v>
      </c>
      <c r="U9738" s="10">
        <f t="shared" si="306"/>
        <v>0</v>
      </c>
      <c r="V9738" s="20">
        <f t="shared" si="307"/>
        <v>0</v>
      </c>
    </row>
    <row r="9739" spans="1:22" ht="29" outlineLevel="4" x14ac:dyDescent="0.35">
      <c r="A9739" s="6" t="s">
        <v>110</v>
      </c>
      <c r="B9739" s="6" t="s">
        <v>111</v>
      </c>
      <c r="C9739" s="12" t="s">
        <v>10423</v>
      </c>
      <c r="D9739" s="5" t="s">
        <v>10424</v>
      </c>
      <c r="E9739" s="6" t="s">
        <v>10424</v>
      </c>
      <c r="F9739" s="1" t="s">
        <v>76</v>
      </c>
      <c r="G9739" s="15" t="s">
        <v>4</v>
      </c>
      <c r="H9739" s="1" t="s">
        <v>10426</v>
      </c>
      <c r="I9739" s="2" t="s">
        <v>10427</v>
      </c>
      <c r="J9739" s="6" t="s">
        <v>4</v>
      </c>
      <c r="K9739" s="6" t="s">
        <v>4</v>
      </c>
      <c r="L9739" s="6" t="s">
        <v>4</v>
      </c>
      <c r="M9739" s="6" t="s">
        <v>5</v>
      </c>
      <c r="N9739" s="6" t="s">
        <v>10433</v>
      </c>
      <c r="O9739" s="16">
        <v>45049</v>
      </c>
      <c r="P9739" s="6" t="s">
        <v>7</v>
      </c>
      <c r="Q9739" s="18">
        <v>39789</v>
      </c>
      <c r="R9739" s="18">
        <v>39789</v>
      </c>
      <c r="S9739" s="18">
        <v>0</v>
      </c>
      <c r="T9739" s="18">
        <v>0</v>
      </c>
      <c r="U9739" s="10">
        <f t="shared" si="306"/>
        <v>0</v>
      </c>
      <c r="V9739" s="20">
        <f t="shared" si="307"/>
        <v>0</v>
      </c>
    </row>
    <row r="9740" spans="1:22" ht="29" outlineLevel="4" x14ac:dyDescent="0.35">
      <c r="A9740" s="6" t="s">
        <v>110</v>
      </c>
      <c r="B9740" s="6" t="s">
        <v>111</v>
      </c>
      <c r="C9740" s="12" t="s">
        <v>10423</v>
      </c>
      <c r="D9740" s="5" t="s">
        <v>10424</v>
      </c>
      <c r="E9740" s="6" t="s">
        <v>10424</v>
      </c>
      <c r="F9740" s="1" t="s">
        <v>76</v>
      </c>
      <c r="G9740" s="15" t="s">
        <v>4</v>
      </c>
      <c r="H9740" s="1" t="s">
        <v>10426</v>
      </c>
      <c r="I9740" s="2" t="s">
        <v>10427</v>
      </c>
      <c r="J9740" s="6" t="s">
        <v>4</v>
      </c>
      <c r="K9740" s="6" t="s">
        <v>4</v>
      </c>
      <c r="L9740" s="6" t="s">
        <v>4</v>
      </c>
      <c r="M9740" s="6" t="s">
        <v>5</v>
      </c>
      <c r="N9740" s="6" t="s">
        <v>10434</v>
      </c>
      <c r="O9740" s="16">
        <v>45107</v>
      </c>
      <c r="P9740" s="6" t="s">
        <v>7</v>
      </c>
      <c r="Q9740" s="18">
        <v>45583</v>
      </c>
      <c r="R9740" s="18">
        <v>45583</v>
      </c>
      <c r="S9740" s="18">
        <v>0</v>
      </c>
      <c r="T9740" s="18">
        <v>0</v>
      </c>
      <c r="U9740" s="10">
        <f t="shared" si="306"/>
        <v>0</v>
      </c>
      <c r="V9740" s="20">
        <f t="shared" si="307"/>
        <v>0</v>
      </c>
    </row>
    <row r="9741" spans="1:22" outlineLevel="3" x14ac:dyDescent="0.35">
      <c r="H9741" s="14" t="s">
        <v>12871</v>
      </c>
      <c r="O9741" s="16"/>
      <c r="Q9741" s="18">
        <f>SUBTOTAL(9,Q9733:Q9740)</f>
        <v>299824</v>
      </c>
      <c r="R9741" s="18">
        <f>SUBTOTAL(9,R9733:R9740)</f>
        <v>299824</v>
      </c>
      <c r="S9741" s="18">
        <f>SUBTOTAL(9,S9733:S9740)</f>
        <v>0</v>
      </c>
      <c r="T9741" s="18">
        <f>SUBTOTAL(9,T9733:T9740)</f>
        <v>0</v>
      </c>
      <c r="U9741" s="10">
        <f t="shared" si="306"/>
        <v>0</v>
      </c>
      <c r="V9741" s="20">
        <f t="shared" si="307"/>
        <v>0</v>
      </c>
    </row>
    <row r="9742" spans="1:22" ht="29" outlineLevel="4" x14ac:dyDescent="0.35">
      <c r="A9742" s="6" t="s">
        <v>110</v>
      </c>
      <c r="B9742" s="6" t="s">
        <v>111</v>
      </c>
      <c r="C9742" s="12" t="s">
        <v>10423</v>
      </c>
      <c r="D9742" s="5" t="s">
        <v>10424</v>
      </c>
      <c r="E9742" s="6" t="s">
        <v>10424</v>
      </c>
      <c r="F9742" s="1" t="s">
        <v>4</v>
      </c>
      <c r="G9742" s="15" t="s">
        <v>82</v>
      </c>
      <c r="H9742" s="1" t="s">
        <v>10436</v>
      </c>
      <c r="I9742" s="2" t="s">
        <v>10437</v>
      </c>
      <c r="J9742" s="6" t="s">
        <v>4</v>
      </c>
      <c r="K9742" s="6" t="s">
        <v>4</v>
      </c>
      <c r="L9742" s="6" t="s">
        <v>4</v>
      </c>
      <c r="M9742" s="6" t="s">
        <v>5</v>
      </c>
      <c r="N9742" s="6" t="s">
        <v>10435</v>
      </c>
      <c r="O9742" s="16">
        <v>44763</v>
      </c>
      <c r="P9742" s="6" t="s">
        <v>7</v>
      </c>
      <c r="Q9742" s="18">
        <v>5390.98</v>
      </c>
      <c r="R9742" s="18">
        <v>0</v>
      </c>
      <c r="S9742" s="18">
        <v>5390.98</v>
      </c>
      <c r="T9742" s="18">
        <v>0</v>
      </c>
      <c r="U9742" s="10">
        <f t="shared" si="306"/>
        <v>0</v>
      </c>
      <c r="V9742" s="20">
        <f t="shared" si="307"/>
        <v>0</v>
      </c>
    </row>
    <row r="9743" spans="1:22" ht="29" outlineLevel="4" x14ac:dyDescent="0.35">
      <c r="A9743" s="6" t="s">
        <v>110</v>
      </c>
      <c r="B9743" s="6" t="s">
        <v>111</v>
      </c>
      <c r="C9743" s="12" t="s">
        <v>10423</v>
      </c>
      <c r="D9743" s="5" t="s">
        <v>10424</v>
      </c>
      <c r="E9743" s="6" t="s">
        <v>10424</v>
      </c>
      <c r="F9743" s="1" t="s">
        <v>76</v>
      </c>
      <c r="G9743" s="15" t="s">
        <v>4</v>
      </c>
      <c r="H9743" s="1" t="s">
        <v>10436</v>
      </c>
      <c r="I9743" s="2" t="s">
        <v>10437</v>
      </c>
      <c r="J9743" s="6" t="s">
        <v>4</v>
      </c>
      <c r="K9743" s="6" t="s">
        <v>4</v>
      </c>
      <c r="L9743" s="6" t="s">
        <v>4</v>
      </c>
      <c r="M9743" s="6" t="s">
        <v>5</v>
      </c>
      <c r="N9743" s="6" t="s">
        <v>10435</v>
      </c>
      <c r="O9743" s="16">
        <v>44763</v>
      </c>
      <c r="P9743" s="6" t="s">
        <v>7</v>
      </c>
      <c r="Q9743" s="18">
        <v>86256.02</v>
      </c>
      <c r="R9743" s="18">
        <v>86256.02</v>
      </c>
      <c r="S9743" s="18">
        <v>0</v>
      </c>
      <c r="T9743" s="18">
        <v>0</v>
      </c>
      <c r="U9743" s="10">
        <f t="shared" si="306"/>
        <v>0</v>
      </c>
      <c r="V9743" s="20">
        <f t="shared" si="307"/>
        <v>0</v>
      </c>
    </row>
    <row r="9744" spans="1:22" outlineLevel="3" x14ac:dyDescent="0.35">
      <c r="H9744" s="14" t="s">
        <v>12872</v>
      </c>
      <c r="O9744" s="16"/>
      <c r="Q9744" s="18">
        <f>SUBTOTAL(9,Q9742:Q9743)</f>
        <v>91647</v>
      </c>
      <c r="R9744" s="18">
        <f>SUBTOTAL(9,R9742:R9743)</f>
        <v>86256.02</v>
      </c>
      <c r="S9744" s="18">
        <f>SUBTOTAL(9,S9742:S9743)</f>
        <v>5390.98</v>
      </c>
      <c r="T9744" s="18">
        <f>SUBTOTAL(9,T9742:T9743)</f>
        <v>0</v>
      </c>
      <c r="U9744" s="10">
        <f t="shared" si="306"/>
        <v>-3.637978807091713E-12</v>
      </c>
      <c r="V9744" s="20">
        <f t="shared" si="307"/>
        <v>-3.637978807091713E-12</v>
      </c>
    </row>
    <row r="9745" spans="1:22" ht="29" outlineLevel="4" x14ac:dyDescent="0.35">
      <c r="A9745" s="6" t="s">
        <v>110</v>
      </c>
      <c r="B9745" s="6" t="s">
        <v>111</v>
      </c>
      <c r="C9745" s="12" t="s">
        <v>10423</v>
      </c>
      <c r="D9745" s="5" t="s">
        <v>10424</v>
      </c>
      <c r="E9745" s="6" t="s">
        <v>10424</v>
      </c>
      <c r="F9745" s="1" t="s">
        <v>4</v>
      </c>
      <c r="G9745" s="15" t="s">
        <v>82</v>
      </c>
      <c r="H9745" s="1" t="s">
        <v>10439</v>
      </c>
      <c r="I9745" s="2" t="s">
        <v>10440</v>
      </c>
      <c r="J9745" s="6" t="s">
        <v>4</v>
      </c>
      <c r="K9745" s="6" t="s">
        <v>4</v>
      </c>
      <c r="L9745" s="6" t="s">
        <v>4</v>
      </c>
      <c r="M9745" s="6" t="s">
        <v>5</v>
      </c>
      <c r="N9745" s="6" t="s">
        <v>10438</v>
      </c>
      <c r="O9745" s="16">
        <v>44902</v>
      </c>
      <c r="P9745" s="6" t="s">
        <v>7</v>
      </c>
      <c r="Q9745" s="18">
        <v>2524.42</v>
      </c>
      <c r="R9745" s="18">
        <v>0</v>
      </c>
      <c r="S9745" s="18">
        <v>2524.42</v>
      </c>
      <c r="T9745" s="18">
        <v>0</v>
      </c>
      <c r="U9745" s="10">
        <f t="shared" si="306"/>
        <v>0</v>
      </c>
      <c r="V9745" s="20">
        <f t="shared" si="307"/>
        <v>0</v>
      </c>
    </row>
    <row r="9746" spans="1:22" ht="29" outlineLevel="4" x14ac:dyDescent="0.35">
      <c r="A9746" s="6" t="s">
        <v>110</v>
      </c>
      <c r="B9746" s="6" t="s">
        <v>111</v>
      </c>
      <c r="C9746" s="12" t="s">
        <v>10423</v>
      </c>
      <c r="D9746" s="5" t="s">
        <v>10424</v>
      </c>
      <c r="E9746" s="6" t="s">
        <v>10424</v>
      </c>
      <c r="F9746" s="1" t="s">
        <v>4</v>
      </c>
      <c r="G9746" s="15" t="s">
        <v>82</v>
      </c>
      <c r="H9746" s="1" t="s">
        <v>10439</v>
      </c>
      <c r="I9746" s="2" t="s">
        <v>10440</v>
      </c>
      <c r="J9746" s="6" t="s">
        <v>4</v>
      </c>
      <c r="K9746" s="6" t="s">
        <v>4</v>
      </c>
      <c r="L9746" s="6" t="s">
        <v>4</v>
      </c>
      <c r="M9746" s="6" t="s">
        <v>5</v>
      </c>
      <c r="N9746" s="6" t="s">
        <v>10441</v>
      </c>
      <c r="O9746" s="16">
        <v>44980</v>
      </c>
      <c r="P9746" s="6" t="s">
        <v>7</v>
      </c>
      <c r="Q9746" s="18">
        <v>2333.4899999999998</v>
      </c>
      <c r="R9746" s="18">
        <v>0</v>
      </c>
      <c r="S9746" s="18">
        <v>2333.4899999999998</v>
      </c>
      <c r="T9746" s="18">
        <v>0</v>
      </c>
      <c r="U9746" s="10">
        <f t="shared" si="306"/>
        <v>0</v>
      </c>
      <c r="V9746" s="20">
        <f t="shared" si="307"/>
        <v>0</v>
      </c>
    </row>
    <row r="9747" spans="1:22" ht="29" outlineLevel="4" x14ac:dyDescent="0.35">
      <c r="A9747" s="6" t="s">
        <v>110</v>
      </c>
      <c r="B9747" s="6" t="s">
        <v>111</v>
      </c>
      <c r="C9747" s="12" t="s">
        <v>10423</v>
      </c>
      <c r="D9747" s="5" t="s">
        <v>10424</v>
      </c>
      <c r="E9747" s="6" t="s">
        <v>10424</v>
      </c>
      <c r="F9747" s="1" t="s">
        <v>4</v>
      </c>
      <c r="G9747" s="15" t="s">
        <v>82</v>
      </c>
      <c r="H9747" s="1" t="s">
        <v>10439</v>
      </c>
      <c r="I9747" s="2" t="s">
        <v>10440</v>
      </c>
      <c r="J9747" s="6" t="s">
        <v>4</v>
      </c>
      <c r="K9747" s="6" t="s">
        <v>4</v>
      </c>
      <c r="L9747" s="6" t="s">
        <v>4</v>
      </c>
      <c r="M9747" s="6" t="s">
        <v>5</v>
      </c>
      <c r="N9747" s="6" t="s">
        <v>10442</v>
      </c>
      <c r="O9747" s="16">
        <v>45026</v>
      </c>
      <c r="P9747" s="6" t="s">
        <v>7</v>
      </c>
      <c r="Q9747" s="18">
        <v>1775.81</v>
      </c>
      <c r="R9747" s="18">
        <v>0</v>
      </c>
      <c r="S9747" s="18">
        <v>1775.81</v>
      </c>
      <c r="T9747" s="18">
        <v>0</v>
      </c>
      <c r="U9747" s="10">
        <f t="shared" si="306"/>
        <v>0</v>
      </c>
      <c r="V9747" s="20">
        <f t="shared" si="307"/>
        <v>0</v>
      </c>
    </row>
    <row r="9748" spans="1:22" ht="29" outlineLevel="4" x14ac:dyDescent="0.35">
      <c r="A9748" s="6" t="s">
        <v>110</v>
      </c>
      <c r="B9748" s="6" t="s">
        <v>111</v>
      </c>
      <c r="C9748" s="12" t="s">
        <v>10423</v>
      </c>
      <c r="D9748" s="5" t="s">
        <v>10424</v>
      </c>
      <c r="E9748" s="6" t="s">
        <v>10424</v>
      </c>
      <c r="F9748" s="1" t="s">
        <v>76</v>
      </c>
      <c r="G9748" s="15" t="s">
        <v>4</v>
      </c>
      <c r="H9748" s="1" t="s">
        <v>10439</v>
      </c>
      <c r="I9748" s="2" t="s">
        <v>10440</v>
      </c>
      <c r="J9748" s="6" t="s">
        <v>4</v>
      </c>
      <c r="K9748" s="6" t="s">
        <v>4</v>
      </c>
      <c r="L9748" s="6" t="s">
        <v>4</v>
      </c>
      <c r="M9748" s="6" t="s">
        <v>5</v>
      </c>
      <c r="N9748" s="6" t="s">
        <v>10438</v>
      </c>
      <c r="O9748" s="16">
        <v>44902</v>
      </c>
      <c r="P9748" s="6" t="s">
        <v>7</v>
      </c>
      <c r="Q9748" s="18">
        <v>40392.58</v>
      </c>
      <c r="R9748" s="18">
        <v>40392.58</v>
      </c>
      <c r="S9748" s="18">
        <v>0</v>
      </c>
      <c r="T9748" s="18">
        <v>0</v>
      </c>
      <c r="U9748" s="10">
        <f t="shared" si="306"/>
        <v>0</v>
      </c>
      <c r="V9748" s="20">
        <f t="shared" si="307"/>
        <v>0</v>
      </c>
    </row>
    <row r="9749" spans="1:22" ht="29" outlineLevel="4" x14ac:dyDescent="0.35">
      <c r="A9749" s="6" t="s">
        <v>110</v>
      </c>
      <c r="B9749" s="6" t="s">
        <v>111</v>
      </c>
      <c r="C9749" s="12" t="s">
        <v>10423</v>
      </c>
      <c r="D9749" s="5" t="s">
        <v>10424</v>
      </c>
      <c r="E9749" s="6" t="s">
        <v>10424</v>
      </c>
      <c r="F9749" s="1" t="s">
        <v>76</v>
      </c>
      <c r="G9749" s="15" t="s">
        <v>4</v>
      </c>
      <c r="H9749" s="1" t="s">
        <v>10439</v>
      </c>
      <c r="I9749" s="2" t="s">
        <v>10440</v>
      </c>
      <c r="J9749" s="6" t="s">
        <v>4</v>
      </c>
      <c r="K9749" s="6" t="s">
        <v>4</v>
      </c>
      <c r="L9749" s="6" t="s">
        <v>4</v>
      </c>
      <c r="M9749" s="6" t="s">
        <v>5</v>
      </c>
      <c r="N9749" s="6" t="s">
        <v>10441</v>
      </c>
      <c r="O9749" s="16">
        <v>44980</v>
      </c>
      <c r="P9749" s="6" t="s">
        <v>7</v>
      </c>
      <c r="Q9749" s="18">
        <v>37337.51</v>
      </c>
      <c r="R9749" s="18">
        <v>37337.51</v>
      </c>
      <c r="S9749" s="18">
        <v>0</v>
      </c>
      <c r="T9749" s="18">
        <v>0</v>
      </c>
      <c r="U9749" s="10">
        <f t="shared" si="306"/>
        <v>0</v>
      </c>
      <c r="V9749" s="20">
        <f t="shared" si="307"/>
        <v>0</v>
      </c>
    </row>
    <row r="9750" spans="1:22" ht="29" outlineLevel="4" x14ac:dyDescent="0.35">
      <c r="A9750" s="6" t="s">
        <v>110</v>
      </c>
      <c r="B9750" s="6" t="s">
        <v>111</v>
      </c>
      <c r="C9750" s="12" t="s">
        <v>10423</v>
      </c>
      <c r="D9750" s="5" t="s">
        <v>10424</v>
      </c>
      <c r="E9750" s="6" t="s">
        <v>10424</v>
      </c>
      <c r="F9750" s="1" t="s">
        <v>76</v>
      </c>
      <c r="G9750" s="15" t="s">
        <v>4</v>
      </c>
      <c r="H9750" s="1" t="s">
        <v>10439</v>
      </c>
      <c r="I9750" s="2" t="s">
        <v>10440</v>
      </c>
      <c r="J9750" s="6" t="s">
        <v>4</v>
      </c>
      <c r="K9750" s="6" t="s">
        <v>4</v>
      </c>
      <c r="L9750" s="6" t="s">
        <v>4</v>
      </c>
      <c r="M9750" s="6" t="s">
        <v>5</v>
      </c>
      <c r="N9750" s="6" t="s">
        <v>10442</v>
      </c>
      <c r="O9750" s="16">
        <v>45026</v>
      </c>
      <c r="P9750" s="6" t="s">
        <v>7</v>
      </c>
      <c r="Q9750" s="18">
        <v>28414.19</v>
      </c>
      <c r="R9750" s="18">
        <v>28414.19</v>
      </c>
      <c r="S9750" s="18">
        <v>0</v>
      </c>
      <c r="T9750" s="18">
        <v>0</v>
      </c>
      <c r="U9750" s="10">
        <f t="shared" si="306"/>
        <v>0</v>
      </c>
      <c r="V9750" s="20">
        <f t="shared" si="307"/>
        <v>0</v>
      </c>
    </row>
    <row r="9751" spans="1:22" outlineLevel="3" x14ac:dyDescent="0.35">
      <c r="H9751" s="14" t="s">
        <v>12873</v>
      </c>
      <c r="O9751" s="16"/>
      <c r="Q9751" s="18">
        <f>SUBTOTAL(9,Q9745:Q9750)</f>
        <v>112778</v>
      </c>
      <c r="R9751" s="18">
        <f>SUBTOTAL(9,R9745:R9750)</f>
        <v>106144.28</v>
      </c>
      <c r="S9751" s="18">
        <f>SUBTOTAL(9,S9745:S9750)</f>
        <v>6633.7199999999993</v>
      </c>
      <c r="T9751" s="18">
        <f>SUBTOTAL(9,T9745:T9750)</f>
        <v>0</v>
      </c>
      <c r="U9751" s="10">
        <f t="shared" si="306"/>
        <v>1.8189894035458565E-12</v>
      </c>
      <c r="V9751" s="20">
        <f t="shared" si="307"/>
        <v>1.8189894035458565E-12</v>
      </c>
    </row>
    <row r="9752" spans="1:22" outlineLevel="2" x14ac:dyDescent="0.35">
      <c r="C9752" s="13" t="s">
        <v>11321</v>
      </c>
      <c r="O9752" s="16"/>
      <c r="Q9752" s="18">
        <f>SUBTOTAL(9,Q9733:Q9750)</f>
        <v>504249</v>
      </c>
      <c r="R9752" s="18">
        <f>SUBTOTAL(9,R9733:R9750)</f>
        <v>492224.30000000005</v>
      </c>
      <c r="S9752" s="18">
        <f>SUBTOTAL(9,S9733:S9750)</f>
        <v>12024.699999999999</v>
      </c>
      <c r="T9752" s="18">
        <f>SUBTOTAL(9,T9733:T9750)</f>
        <v>0</v>
      </c>
      <c r="U9752" s="10">
        <f t="shared" si="306"/>
        <v>-4.5474735088646412E-11</v>
      </c>
      <c r="V9752" s="20">
        <f t="shared" si="307"/>
        <v>-4.5474735088646412E-11</v>
      </c>
    </row>
    <row r="9753" spans="1:22" ht="29" outlineLevel="4" x14ac:dyDescent="0.35">
      <c r="A9753" s="6" t="s">
        <v>0</v>
      </c>
      <c r="B9753" s="6" t="s">
        <v>1</v>
      </c>
      <c r="C9753" s="12" t="s">
        <v>10443</v>
      </c>
      <c r="D9753" s="5" t="s">
        <v>10444</v>
      </c>
      <c r="E9753" s="6" t="s">
        <v>10444</v>
      </c>
      <c r="F9753" s="1" t="s">
        <v>4</v>
      </c>
      <c r="G9753" s="15" t="s">
        <v>13023</v>
      </c>
      <c r="H9753" s="1" t="s">
        <v>10446</v>
      </c>
      <c r="I9753" s="2" t="s">
        <v>10447</v>
      </c>
      <c r="J9753" s="6" t="s">
        <v>4</v>
      </c>
      <c r="K9753" s="6" t="s">
        <v>4</v>
      </c>
      <c r="L9753" s="6" t="s">
        <v>4</v>
      </c>
      <c r="M9753" s="6" t="s">
        <v>5</v>
      </c>
      <c r="N9753" s="6" t="s">
        <v>10445</v>
      </c>
      <c r="O9753" s="16">
        <v>44790</v>
      </c>
      <c r="P9753" s="6" t="s">
        <v>7</v>
      </c>
      <c r="Q9753" s="18">
        <v>18664.09</v>
      </c>
      <c r="R9753" s="18">
        <v>0</v>
      </c>
      <c r="S9753" s="18">
        <v>18664.09</v>
      </c>
      <c r="T9753" s="18">
        <v>0</v>
      </c>
      <c r="U9753" s="10">
        <f t="shared" si="306"/>
        <v>0</v>
      </c>
      <c r="V9753" s="20">
        <f t="shared" si="307"/>
        <v>0</v>
      </c>
    </row>
    <row r="9754" spans="1:22" ht="29" outlineLevel="4" x14ac:dyDescent="0.35">
      <c r="A9754" s="6" t="s">
        <v>0</v>
      </c>
      <c r="B9754" s="6" t="s">
        <v>1</v>
      </c>
      <c r="C9754" s="12" t="s">
        <v>10443</v>
      </c>
      <c r="D9754" s="5" t="s">
        <v>10444</v>
      </c>
      <c r="E9754" s="6" t="s">
        <v>10444</v>
      </c>
      <c r="F9754" s="1" t="s">
        <v>4</v>
      </c>
      <c r="G9754" s="15" t="s">
        <v>13023</v>
      </c>
      <c r="H9754" s="1" t="s">
        <v>10446</v>
      </c>
      <c r="I9754" s="2" t="s">
        <v>10447</v>
      </c>
      <c r="J9754" s="6" t="s">
        <v>4</v>
      </c>
      <c r="K9754" s="6" t="s">
        <v>4</v>
      </c>
      <c r="L9754" s="6" t="s">
        <v>4</v>
      </c>
      <c r="M9754" s="6" t="s">
        <v>5</v>
      </c>
      <c r="N9754" s="6" t="s">
        <v>10448</v>
      </c>
      <c r="O9754" s="16">
        <v>44851</v>
      </c>
      <c r="P9754" s="6" t="s">
        <v>7</v>
      </c>
      <c r="Q9754" s="18">
        <v>24684.59</v>
      </c>
      <c r="R9754" s="18">
        <v>0</v>
      </c>
      <c r="S9754" s="18">
        <v>24684.59</v>
      </c>
      <c r="T9754" s="18">
        <v>0</v>
      </c>
      <c r="U9754" s="10">
        <f t="shared" si="306"/>
        <v>0</v>
      </c>
      <c r="V9754" s="20">
        <f t="shared" si="307"/>
        <v>0</v>
      </c>
    </row>
    <row r="9755" spans="1:22" ht="29" outlineLevel="4" x14ac:dyDescent="0.35">
      <c r="A9755" s="6" t="s">
        <v>0</v>
      </c>
      <c r="B9755" s="6" t="s">
        <v>1</v>
      </c>
      <c r="C9755" s="12" t="s">
        <v>10443</v>
      </c>
      <c r="D9755" s="5" t="s">
        <v>10444</v>
      </c>
      <c r="E9755" s="6" t="s">
        <v>10444</v>
      </c>
      <c r="F9755" s="1" t="s">
        <v>4</v>
      </c>
      <c r="G9755" s="15" t="s">
        <v>13023</v>
      </c>
      <c r="H9755" s="1" t="s">
        <v>10446</v>
      </c>
      <c r="I9755" s="2" t="s">
        <v>10447</v>
      </c>
      <c r="J9755" s="6" t="s">
        <v>4</v>
      </c>
      <c r="K9755" s="6" t="s">
        <v>4</v>
      </c>
      <c r="L9755" s="6" t="s">
        <v>4</v>
      </c>
      <c r="M9755" s="6" t="s">
        <v>5</v>
      </c>
      <c r="N9755" s="6" t="s">
        <v>10449</v>
      </c>
      <c r="O9755" s="16">
        <v>44896</v>
      </c>
      <c r="P9755" s="6" t="s">
        <v>7</v>
      </c>
      <c r="Q9755" s="18">
        <v>21571</v>
      </c>
      <c r="R9755" s="18">
        <v>0</v>
      </c>
      <c r="S9755" s="18">
        <v>21571</v>
      </c>
      <c r="T9755" s="18">
        <v>0</v>
      </c>
      <c r="U9755" s="10">
        <f t="shared" si="306"/>
        <v>0</v>
      </c>
      <c r="V9755" s="20">
        <f t="shared" si="307"/>
        <v>0</v>
      </c>
    </row>
    <row r="9756" spans="1:22" outlineLevel="3" x14ac:dyDescent="0.35">
      <c r="H9756" s="14" t="s">
        <v>12874</v>
      </c>
      <c r="O9756" s="16"/>
      <c r="Q9756" s="18">
        <f>SUBTOTAL(9,Q9753:Q9755)</f>
        <v>64919.68</v>
      </c>
      <c r="R9756" s="18">
        <f>SUBTOTAL(9,R9753:R9755)</f>
        <v>0</v>
      </c>
      <c r="S9756" s="18">
        <f>SUBTOTAL(9,S9753:S9755)</f>
        <v>64919.68</v>
      </c>
      <c r="T9756" s="18">
        <f>SUBTOTAL(9,T9753:T9755)</f>
        <v>0</v>
      </c>
      <c r="U9756" s="10">
        <f t="shared" si="306"/>
        <v>0</v>
      </c>
      <c r="V9756" s="20">
        <f t="shared" si="307"/>
        <v>0</v>
      </c>
    </row>
    <row r="9757" spans="1:22" ht="29" outlineLevel="4" x14ac:dyDescent="0.35">
      <c r="A9757" s="6" t="s">
        <v>0</v>
      </c>
      <c r="B9757" s="6" t="s">
        <v>1</v>
      </c>
      <c r="C9757" s="12" t="s">
        <v>10443</v>
      </c>
      <c r="D9757" s="5" t="s">
        <v>10444</v>
      </c>
      <c r="E9757" s="6" t="s">
        <v>10444</v>
      </c>
      <c r="F9757" s="1" t="s">
        <v>4</v>
      </c>
      <c r="G9757" s="15" t="s">
        <v>13023</v>
      </c>
      <c r="H9757" s="1" t="s">
        <v>10451</v>
      </c>
      <c r="I9757" s="2" t="s">
        <v>10452</v>
      </c>
      <c r="J9757" s="6" t="s">
        <v>4</v>
      </c>
      <c r="K9757" s="6" t="s">
        <v>4</v>
      </c>
      <c r="L9757" s="6" t="s">
        <v>4</v>
      </c>
      <c r="M9757" s="6" t="s">
        <v>5</v>
      </c>
      <c r="N9757" s="6" t="s">
        <v>10450</v>
      </c>
      <c r="O9757" s="16">
        <v>44908</v>
      </c>
      <c r="P9757" s="6" t="s">
        <v>7</v>
      </c>
      <c r="Q9757" s="18">
        <v>118585.59</v>
      </c>
      <c r="R9757" s="18">
        <v>0</v>
      </c>
      <c r="S9757" s="18">
        <v>118585.59</v>
      </c>
      <c r="T9757" s="18">
        <v>0</v>
      </c>
      <c r="U9757" s="10">
        <f t="shared" si="306"/>
        <v>0</v>
      </c>
      <c r="V9757" s="20">
        <f t="shared" si="307"/>
        <v>0</v>
      </c>
    </row>
    <row r="9758" spans="1:22" ht="29" outlineLevel="4" x14ac:dyDescent="0.35">
      <c r="A9758" s="6" t="s">
        <v>0</v>
      </c>
      <c r="B9758" s="6" t="s">
        <v>1</v>
      </c>
      <c r="C9758" s="12" t="s">
        <v>10443</v>
      </c>
      <c r="D9758" s="5" t="s">
        <v>10444</v>
      </c>
      <c r="E9758" s="6" t="s">
        <v>10444</v>
      </c>
      <c r="F9758" s="1" t="s">
        <v>4</v>
      </c>
      <c r="G9758" s="15" t="s">
        <v>13023</v>
      </c>
      <c r="H9758" s="1" t="s">
        <v>10451</v>
      </c>
      <c r="I9758" s="2" t="s">
        <v>10452</v>
      </c>
      <c r="J9758" s="6" t="s">
        <v>4</v>
      </c>
      <c r="K9758" s="6" t="s">
        <v>4</v>
      </c>
      <c r="L9758" s="6" t="s">
        <v>4</v>
      </c>
      <c r="M9758" s="6" t="s">
        <v>5</v>
      </c>
      <c r="N9758" s="6" t="s">
        <v>10453</v>
      </c>
      <c r="O9758" s="16">
        <v>44959</v>
      </c>
      <c r="P9758" s="6" t="s">
        <v>7</v>
      </c>
      <c r="Q9758" s="18">
        <v>85090.17</v>
      </c>
      <c r="R9758" s="18">
        <v>0</v>
      </c>
      <c r="S9758" s="18">
        <v>85090.17</v>
      </c>
      <c r="T9758" s="18">
        <v>0</v>
      </c>
      <c r="U9758" s="10">
        <f t="shared" si="306"/>
        <v>0</v>
      </c>
      <c r="V9758" s="20">
        <f t="shared" si="307"/>
        <v>0</v>
      </c>
    </row>
    <row r="9759" spans="1:22" ht="29" outlineLevel="4" x14ac:dyDescent="0.35">
      <c r="A9759" s="6" t="s">
        <v>0</v>
      </c>
      <c r="B9759" s="6" t="s">
        <v>1</v>
      </c>
      <c r="C9759" s="12" t="s">
        <v>10443</v>
      </c>
      <c r="D9759" s="5" t="s">
        <v>10444</v>
      </c>
      <c r="E9759" s="6" t="s">
        <v>10444</v>
      </c>
      <c r="F9759" s="1" t="s">
        <v>4</v>
      </c>
      <c r="G9759" s="15" t="s">
        <v>13023</v>
      </c>
      <c r="H9759" s="1" t="s">
        <v>10451</v>
      </c>
      <c r="I9759" s="2" t="s">
        <v>10452</v>
      </c>
      <c r="J9759" s="6" t="s">
        <v>4</v>
      </c>
      <c r="K9759" s="6" t="s">
        <v>4</v>
      </c>
      <c r="L9759" s="6" t="s">
        <v>4</v>
      </c>
      <c r="M9759" s="6" t="s">
        <v>5</v>
      </c>
      <c r="N9759" s="6" t="s">
        <v>10454</v>
      </c>
      <c r="O9759" s="16">
        <v>45072</v>
      </c>
      <c r="P9759" s="6" t="s">
        <v>7</v>
      </c>
      <c r="Q9759" s="18">
        <v>48859.48</v>
      </c>
      <c r="R9759" s="18">
        <v>0</v>
      </c>
      <c r="S9759" s="18">
        <v>48859.48</v>
      </c>
      <c r="T9759" s="18">
        <v>0</v>
      </c>
      <c r="U9759" s="10">
        <f t="shared" si="306"/>
        <v>0</v>
      </c>
      <c r="V9759" s="20">
        <f t="shared" si="307"/>
        <v>0</v>
      </c>
    </row>
    <row r="9760" spans="1:22" outlineLevel="3" x14ac:dyDescent="0.35">
      <c r="H9760" s="14" t="s">
        <v>12875</v>
      </c>
      <c r="O9760" s="16"/>
      <c r="Q9760" s="18">
        <f>SUBTOTAL(9,Q9757:Q9759)</f>
        <v>252535.24000000002</v>
      </c>
      <c r="R9760" s="18">
        <f>SUBTOTAL(9,R9757:R9759)</f>
        <v>0</v>
      </c>
      <c r="S9760" s="18">
        <f>SUBTOTAL(9,S9757:S9759)</f>
        <v>252535.24000000002</v>
      </c>
      <c r="T9760" s="18">
        <f>SUBTOTAL(9,T9757:T9759)</f>
        <v>0</v>
      </c>
      <c r="U9760" s="10">
        <f t="shared" si="306"/>
        <v>0</v>
      </c>
      <c r="V9760" s="20">
        <f t="shared" si="307"/>
        <v>0</v>
      </c>
    </row>
    <row r="9761" spans="1:22" outlineLevel="2" x14ac:dyDescent="0.35">
      <c r="C9761" s="13" t="s">
        <v>11322</v>
      </c>
      <c r="O9761" s="16"/>
      <c r="Q9761" s="18">
        <f>SUBTOTAL(9,Q9753:Q9759)</f>
        <v>317454.92</v>
      </c>
      <c r="R9761" s="18">
        <f>SUBTOTAL(9,R9753:R9759)</f>
        <v>0</v>
      </c>
      <c r="S9761" s="18">
        <f>SUBTOTAL(9,S9753:S9759)</f>
        <v>317454.92</v>
      </c>
      <c r="T9761" s="18">
        <f>SUBTOTAL(9,T9753:T9759)</f>
        <v>0</v>
      </c>
      <c r="U9761" s="10">
        <f t="shared" si="306"/>
        <v>0</v>
      </c>
      <c r="V9761" s="20">
        <f t="shared" si="307"/>
        <v>0</v>
      </c>
    </row>
    <row r="9762" spans="1:22" ht="29" outlineLevel="4" x14ac:dyDescent="0.35">
      <c r="A9762" s="6" t="s">
        <v>110</v>
      </c>
      <c r="B9762" s="6" t="s">
        <v>111</v>
      </c>
      <c r="C9762" s="12" t="s">
        <v>10455</v>
      </c>
      <c r="D9762" s="5" t="s">
        <v>10456</v>
      </c>
      <c r="E9762" s="6" t="s">
        <v>10456</v>
      </c>
      <c r="F9762" s="1" t="s">
        <v>76</v>
      </c>
      <c r="G9762" s="15" t="s">
        <v>4</v>
      </c>
      <c r="H9762" s="1" t="s">
        <v>10458</v>
      </c>
      <c r="I9762" s="2" t="s">
        <v>10459</v>
      </c>
      <c r="J9762" s="6" t="s">
        <v>4</v>
      </c>
      <c r="K9762" s="6" t="s">
        <v>4</v>
      </c>
      <c r="L9762" s="6" t="s">
        <v>4</v>
      </c>
      <c r="M9762" s="6" t="s">
        <v>5</v>
      </c>
      <c r="N9762" s="6" t="s">
        <v>10457</v>
      </c>
      <c r="O9762" s="16">
        <v>44993</v>
      </c>
      <c r="P9762" s="6" t="s">
        <v>7</v>
      </c>
      <c r="Q9762" s="18">
        <v>48956</v>
      </c>
      <c r="R9762" s="18">
        <v>48956</v>
      </c>
      <c r="S9762" s="18">
        <v>0</v>
      </c>
      <c r="T9762" s="18">
        <v>0</v>
      </c>
      <c r="U9762" s="10">
        <f t="shared" si="306"/>
        <v>0</v>
      </c>
      <c r="V9762" s="20">
        <f t="shared" si="307"/>
        <v>0</v>
      </c>
    </row>
    <row r="9763" spans="1:22" ht="29" outlineLevel="4" x14ac:dyDescent="0.35">
      <c r="A9763" s="6" t="s">
        <v>110</v>
      </c>
      <c r="B9763" s="6" t="s">
        <v>111</v>
      </c>
      <c r="C9763" s="12" t="s">
        <v>10455</v>
      </c>
      <c r="D9763" s="5" t="s">
        <v>10456</v>
      </c>
      <c r="E9763" s="6" t="s">
        <v>10456</v>
      </c>
      <c r="F9763" s="1" t="s">
        <v>76</v>
      </c>
      <c r="G9763" s="15" t="s">
        <v>4</v>
      </c>
      <c r="H9763" s="1" t="s">
        <v>10458</v>
      </c>
      <c r="I9763" s="2" t="s">
        <v>10459</v>
      </c>
      <c r="J9763" s="6" t="s">
        <v>4</v>
      </c>
      <c r="K9763" s="6" t="s">
        <v>4</v>
      </c>
      <c r="L9763" s="6" t="s">
        <v>4</v>
      </c>
      <c r="M9763" s="6" t="s">
        <v>5</v>
      </c>
      <c r="N9763" s="6" t="s">
        <v>10460</v>
      </c>
      <c r="O9763" s="16">
        <v>45091</v>
      </c>
      <c r="P9763" s="6" t="s">
        <v>7</v>
      </c>
      <c r="Q9763" s="18">
        <v>155663</v>
      </c>
      <c r="R9763" s="18">
        <v>155663</v>
      </c>
      <c r="S9763" s="18">
        <v>0</v>
      </c>
      <c r="T9763" s="18">
        <v>0</v>
      </c>
      <c r="U9763" s="10">
        <f t="shared" si="306"/>
        <v>0</v>
      </c>
      <c r="V9763" s="20">
        <f t="shared" si="307"/>
        <v>0</v>
      </c>
    </row>
    <row r="9764" spans="1:22" outlineLevel="3" x14ac:dyDescent="0.35">
      <c r="H9764" s="14" t="s">
        <v>12876</v>
      </c>
      <c r="O9764" s="16"/>
      <c r="Q9764" s="18">
        <f>SUBTOTAL(9,Q9762:Q9763)</f>
        <v>204619</v>
      </c>
      <c r="R9764" s="18">
        <f>SUBTOTAL(9,R9762:R9763)</f>
        <v>204619</v>
      </c>
      <c r="S9764" s="18">
        <f>SUBTOTAL(9,S9762:S9763)</f>
        <v>0</v>
      </c>
      <c r="T9764" s="18">
        <f>SUBTOTAL(9,T9762:T9763)</f>
        <v>0</v>
      </c>
      <c r="U9764" s="10">
        <f t="shared" si="306"/>
        <v>0</v>
      </c>
      <c r="V9764" s="20">
        <f t="shared" si="307"/>
        <v>0</v>
      </c>
    </row>
    <row r="9765" spans="1:22" outlineLevel="4" x14ac:dyDescent="0.35">
      <c r="A9765" s="6" t="s">
        <v>110</v>
      </c>
      <c r="B9765" s="6" t="s">
        <v>111</v>
      </c>
      <c r="C9765" s="12" t="s">
        <v>10455</v>
      </c>
      <c r="D9765" s="5" t="s">
        <v>10456</v>
      </c>
      <c r="E9765" s="6" t="s">
        <v>10456</v>
      </c>
      <c r="F9765" s="1" t="s">
        <v>4</v>
      </c>
      <c r="G9765" s="15" t="s">
        <v>114</v>
      </c>
      <c r="H9765" s="1" t="s">
        <v>116</v>
      </c>
      <c r="I9765" s="2" t="s">
        <v>12902</v>
      </c>
      <c r="J9765" s="6" t="s">
        <v>4</v>
      </c>
      <c r="K9765" s="6" t="s">
        <v>4</v>
      </c>
      <c r="L9765" s="6" t="s">
        <v>4</v>
      </c>
      <c r="M9765" s="6" t="s">
        <v>5</v>
      </c>
      <c r="N9765" s="6" t="s">
        <v>10461</v>
      </c>
      <c r="O9765" s="16">
        <v>44869</v>
      </c>
      <c r="P9765" s="6" t="s">
        <v>7</v>
      </c>
      <c r="Q9765" s="18">
        <v>56736</v>
      </c>
      <c r="R9765" s="18">
        <v>0</v>
      </c>
      <c r="S9765" s="18">
        <v>56736</v>
      </c>
      <c r="T9765" s="18">
        <v>0</v>
      </c>
      <c r="U9765" s="10">
        <f t="shared" si="306"/>
        <v>0</v>
      </c>
      <c r="V9765" s="20">
        <f t="shared" si="307"/>
        <v>0</v>
      </c>
    </row>
    <row r="9766" spans="1:22" outlineLevel="4" x14ac:dyDescent="0.35">
      <c r="A9766" s="6" t="s">
        <v>110</v>
      </c>
      <c r="B9766" s="6" t="s">
        <v>111</v>
      </c>
      <c r="C9766" s="12" t="s">
        <v>10455</v>
      </c>
      <c r="D9766" s="5" t="s">
        <v>10456</v>
      </c>
      <c r="E9766" s="6" t="s">
        <v>10456</v>
      </c>
      <c r="F9766" s="1" t="s">
        <v>4</v>
      </c>
      <c r="G9766" s="15" t="s">
        <v>114</v>
      </c>
      <c r="H9766" s="1" t="s">
        <v>116</v>
      </c>
      <c r="I9766" s="2" t="s">
        <v>12902</v>
      </c>
      <c r="J9766" s="6" t="s">
        <v>4</v>
      </c>
      <c r="K9766" s="6" t="s">
        <v>4</v>
      </c>
      <c r="L9766" s="6" t="s">
        <v>4</v>
      </c>
      <c r="M9766" s="6" t="s">
        <v>5</v>
      </c>
      <c r="N9766" s="6" t="s">
        <v>10462</v>
      </c>
      <c r="O9766" s="16">
        <v>44945</v>
      </c>
      <c r="P9766" s="6" t="s">
        <v>7</v>
      </c>
      <c r="Q9766" s="18">
        <v>15937</v>
      </c>
      <c r="R9766" s="18">
        <v>0</v>
      </c>
      <c r="S9766" s="18">
        <v>15937</v>
      </c>
      <c r="T9766" s="18">
        <v>0</v>
      </c>
      <c r="U9766" s="10">
        <f t="shared" si="306"/>
        <v>0</v>
      </c>
      <c r="V9766" s="20">
        <f t="shared" si="307"/>
        <v>0</v>
      </c>
    </row>
    <row r="9767" spans="1:22" outlineLevel="3" x14ac:dyDescent="0.35">
      <c r="H9767" s="14" t="s">
        <v>11348</v>
      </c>
      <c r="O9767" s="16"/>
      <c r="Q9767" s="18">
        <f>SUBTOTAL(9,Q9765:Q9766)</f>
        <v>72673</v>
      </c>
      <c r="R9767" s="18">
        <f>SUBTOTAL(9,R9765:R9766)</f>
        <v>0</v>
      </c>
      <c r="S9767" s="18">
        <f>SUBTOTAL(9,S9765:S9766)</f>
        <v>72673</v>
      </c>
      <c r="T9767" s="18">
        <f>SUBTOTAL(9,T9765:T9766)</f>
        <v>0</v>
      </c>
      <c r="U9767" s="10">
        <f t="shared" si="306"/>
        <v>0</v>
      </c>
      <c r="V9767" s="20">
        <f t="shared" si="307"/>
        <v>0</v>
      </c>
    </row>
    <row r="9768" spans="1:22" outlineLevel="4" x14ac:dyDescent="0.35">
      <c r="A9768" s="6" t="s">
        <v>110</v>
      </c>
      <c r="B9768" s="6" t="s">
        <v>111</v>
      </c>
      <c r="C9768" s="12" t="s">
        <v>10455</v>
      </c>
      <c r="D9768" s="5" t="s">
        <v>10456</v>
      </c>
      <c r="E9768" s="6" t="s">
        <v>10456</v>
      </c>
      <c r="F9768" s="1" t="s">
        <v>4</v>
      </c>
      <c r="G9768" s="15" t="s">
        <v>114</v>
      </c>
      <c r="H9768" s="1" t="s">
        <v>119</v>
      </c>
      <c r="I9768" s="2" t="s">
        <v>12903</v>
      </c>
      <c r="J9768" s="6" t="s">
        <v>4</v>
      </c>
      <c r="K9768" s="6" t="s">
        <v>4</v>
      </c>
      <c r="L9768" s="6" t="s">
        <v>4</v>
      </c>
      <c r="M9768" s="6" t="s">
        <v>5</v>
      </c>
      <c r="N9768" s="6" t="s">
        <v>10462</v>
      </c>
      <c r="O9768" s="16">
        <v>44945</v>
      </c>
      <c r="P9768" s="6" t="s">
        <v>7</v>
      </c>
      <c r="Q9768" s="18">
        <v>3458</v>
      </c>
      <c r="R9768" s="18">
        <v>0</v>
      </c>
      <c r="S9768" s="18">
        <v>3458</v>
      </c>
      <c r="T9768" s="18">
        <v>0</v>
      </c>
      <c r="U9768" s="10">
        <f t="shared" si="306"/>
        <v>0</v>
      </c>
      <c r="V9768" s="20">
        <f t="shared" si="307"/>
        <v>0</v>
      </c>
    </row>
    <row r="9769" spans="1:22" outlineLevel="3" x14ac:dyDescent="0.35">
      <c r="H9769" s="14" t="s">
        <v>11349</v>
      </c>
      <c r="O9769" s="16"/>
      <c r="Q9769" s="18">
        <f>SUBTOTAL(9,Q9768:Q9768)</f>
        <v>3458</v>
      </c>
      <c r="R9769" s="18">
        <f>SUBTOTAL(9,R9768:R9768)</f>
        <v>0</v>
      </c>
      <c r="S9769" s="18">
        <f>SUBTOTAL(9,S9768:S9768)</f>
        <v>3458</v>
      </c>
      <c r="T9769" s="18">
        <f>SUBTOTAL(9,T9768:T9768)</f>
        <v>0</v>
      </c>
      <c r="U9769" s="10">
        <f t="shared" si="306"/>
        <v>0</v>
      </c>
      <c r="V9769" s="20">
        <f t="shared" si="307"/>
        <v>0</v>
      </c>
    </row>
    <row r="9770" spans="1:22" outlineLevel="4" x14ac:dyDescent="0.35">
      <c r="A9770" s="6" t="s">
        <v>110</v>
      </c>
      <c r="B9770" s="6" t="s">
        <v>111</v>
      </c>
      <c r="C9770" s="12" t="s">
        <v>10455</v>
      </c>
      <c r="D9770" s="5" t="s">
        <v>10456</v>
      </c>
      <c r="E9770" s="6" t="s">
        <v>10456</v>
      </c>
      <c r="F9770" s="1" t="s">
        <v>4</v>
      </c>
      <c r="G9770" s="15" t="s">
        <v>114</v>
      </c>
      <c r="H9770" s="1" t="s">
        <v>121</v>
      </c>
      <c r="I9770" s="2" t="s">
        <v>12901</v>
      </c>
      <c r="J9770" s="6" t="s">
        <v>4</v>
      </c>
      <c r="K9770" s="6" t="s">
        <v>4</v>
      </c>
      <c r="L9770" s="6" t="s">
        <v>4</v>
      </c>
      <c r="M9770" s="6" t="s">
        <v>5</v>
      </c>
      <c r="N9770" s="6" t="s">
        <v>10461</v>
      </c>
      <c r="O9770" s="16">
        <v>44869</v>
      </c>
      <c r="P9770" s="6" t="s">
        <v>7</v>
      </c>
      <c r="Q9770" s="18">
        <v>113212</v>
      </c>
      <c r="R9770" s="18">
        <v>0</v>
      </c>
      <c r="S9770" s="18">
        <v>113212</v>
      </c>
      <c r="T9770" s="18">
        <v>0</v>
      </c>
      <c r="U9770" s="10">
        <f t="shared" si="306"/>
        <v>0</v>
      </c>
      <c r="V9770" s="20">
        <f t="shared" si="307"/>
        <v>0</v>
      </c>
    </row>
    <row r="9771" spans="1:22" outlineLevel="4" x14ac:dyDescent="0.35">
      <c r="A9771" s="6" t="s">
        <v>110</v>
      </c>
      <c r="B9771" s="6" t="s">
        <v>111</v>
      </c>
      <c r="C9771" s="12" t="s">
        <v>10455</v>
      </c>
      <c r="D9771" s="5" t="s">
        <v>10456</v>
      </c>
      <c r="E9771" s="6" t="s">
        <v>10456</v>
      </c>
      <c r="F9771" s="1" t="s">
        <v>4</v>
      </c>
      <c r="G9771" s="15" t="s">
        <v>114</v>
      </c>
      <c r="H9771" s="1" t="s">
        <v>121</v>
      </c>
      <c r="I9771" s="2" t="s">
        <v>12901</v>
      </c>
      <c r="J9771" s="6" t="s">
        <v>4</v>
      </c>
      <c r="K9771" s="6" t="s">
        <v>4</v>
      </c>
      <c r="L9771" s="6" t="s">
        <v>4</v>
      </c>
      <c r="M9771" s="6" t="s">
        <v>5</v>
      </c>
      <c r="N9771" s="6" t="s">
        <v>10462</v>
      </c>
      <c r="O9771" s="16">
        <v>44945</v>
      </c>
      <c r="P9771" s="6" t="s">
        <v>7</v>
      </c>
      <c r="Q9771" s="18">
        <v>21988</v>
      </c>
      <c r="R9771" s="18">
        <v>0</v>
      </c>
      <c r="S9771" s="18">
        <v>21988</v>
      </c>
      <c r="T9771" s="18">
        <v>0</v>
      </c>
      <c r="U9771" s="10">
        <f t="shared" si="306"/>
        <v>0</v>
      </c>
      <c r="V9771" s="20">
        <f t="shared" si="307"/>
        <v>0</v>
      </c>
    </row>
    <row r="9772" spans="1:22" outlineLevel="3" x14ac:dyDescent="0.35">
      <c r="H9772" s="14" t="s">
        <v>11350</v>
      </c>
      <c r="O9772" s="16"/>
      <c r="Q9772" s="18">
        <f>SUBTOTAL(9,Q9770:Q9771)</f>
        <v>135200</v>
      </c>
      <c r="R9772" s="18">
        <f>SUBTOTAL(9,R9770:R9771)</f>
        <v>0</v>
      </c>
      <c r="S9772" s="18">
        <f>SUBTOTAL(9,S9770:S9771)</f>
        <v>135200</v>
      </c>
      <c r="T9772" s="18">
        <f>SUBTOTAL(9,T9770:T9771)</f>
        <v>0</v>
      </c>
      <c r="U9772" s="10">
        <f t="shared" si="306"/>
        <v>0</v>
      </c>
      <c r="V9772" s="20">
        <f t="shared" si="307"/>
        <v>0</v>
      </c>
    </row>
    <row r="9773" spans="1:22" ht="29" outlineLevel="4" x14ac:dyDescent="0.35">
      <c r="A9773" s="6" t="s">
        <v>110</v>
      </c>
      <c r="B9773" s="6" t="s">
        <v>111</v>
      </c>
      <c r="C9773" s="12" t="s">
        <v>10455</v>
      </c>
      <c r="D9773" s="5" t="s">
        <v>10456</v>
      </c>
      <c r="E9773" s="6" t="s">
        <v>10456</v>
      </c>
      <c r="F9773" s="1" t="s">
        <v>4</v>
      </c>
      <c r="G9773" s="15" t="s">
        <v>82</v>
      </c>
      <c r="H9773" s="1" t="s">
        <v>10464</v>
      </c>
      <c r="I9773" s="2" t="s">
        <v>10465</v>
      </c>
      <c r="J9773" s="6" t="s">
        <v>4</v>
      </c>
      <c r="K9773" s="6" t="s">
        <v>4</v>
      </c>
      <c r="L9773" s="6" t="s">
        <v>4</v>
      </c>
      <c r="M9773" s="6" t="s">
        <v>5</v>
      </c>
      <c r="N9773" s="6" t="s">
        <v>10463</v>
      </c>
      <c r="O9773" s="16">
        <v>44963</v>
      </c>
      <c r="P9773" s="6" t="s">
        <v>7</v>
      </c>
      <c r="Q9773" s="18">
        <v>997.47</v>
      </c>
      <c r="R9773" s="18">
        <v>0</v>
      </c>
      <c r="S9773" s="18">
        <v>997.47</v>
      </c>
      <c r="T9773" s="18">
        <v>0</v>
      </c>
      <c r="U9773" s="10">
        <f t="shared" si="306"/>
        <v>0</v>
      </c>
      <c r="V9773" s="20">
        <f t="shared" si="307"/>
        <v>0</v>
      </c>
    </row>
    <row r="9774" spans="1:22" ht="29" outlineLevel="4" x14ac:dyDescent="0.35">
      <c r="A9774" s="6" t="s">
        <v>110</v>
      </c>
      <c r="B9774" s="6" t="s">
        <v>111</v>
      </c>
      <c r="C9774" s="12" t="s">
        <v>10455</v>
      </c>
      <c r="D9774" s="5" t="s">
        <v>10456</v>
      </c>
      <c r="E9774" s="6" t="s">
        <v>10456</v>
      </c>
      <c r="F9774" s="1" t="s">
        <v>4</v>
      </c>
      <c r="G9774" s="15" t="s">
        <v>82</v>
      </c>
      <c r="H9774" s="1" t="s">
        <v>10464</v>
      </c>
      <c r="I9774" s="2" t="s">
        <v>10465</v>
      </c>
      <c r="J9774" s="6" t="s">
        <v>4</v>
      </c>
      <c r="K9774" s="6" t="s">
        <v>4</v>
      </c>
      <c r="L9774" s="6" t="s">
        <v>4</v>
      </c>
      <c r="M9774" s="6" t="s">
        <v>5</v>
      </c>
      <c r="N9774" s="6" t="s">
        <v>10466</v>
      </c>
      <c r="O9774" s="16">
        <v>44993</v>
      </c>
      <c r="P9774" s="6" t="s">
        <v>7</v>
      </c>
      <c r="Q9774" s="18">
        <v>1061.71</v>
      </c>
      <c r="R9774" s="18">
        <v>0</v>
      </c>
      <c r="S9774" s="18">
        <v>1061.71</v>
      </c>
      <c r="T9774" s="18">
        <v>0</v>
      </c>
      <c r="U9774" s="10">
        <f t="shared" si="306"/>
        <v>0</v>
      </c>
      <c r="V9774" s="20">
        <f t="shared" si="307"/>
        <v>0</v>
      </c>
    </row>
    <row r="9775" spans="1:22" ht="29" outlineLevel="4" x14ac:dyDescent="0.35">
      <c r="A9775" s="6" t="s">
        <v>110</v>
      </c>
      <c r="B9775" s="6" t="s">
        <v>111</v>
      </c>
      <c r="C9775" s="12" t="s">
        <v>10455</v>
      </c>
      <c r="D9775" s="5" t="s">
        <v>10456</v>
      </c>
      <c r="E9775" s="6" t="s">
        <v>10456</v>
      </c>
      <c r="F9775" s="1" t="s">
        <v>4</v>
      </c>
      <c r="G9775" s="15" t="s">
        <v>82</v>
      </c>
      <c r="H9775" s="1" t="s">
        <v>10464</v>
      </c>
      <c r="I9775" s="2" t="s">
        <v>10465</v>
      </c>
      <c r="J9775" s="6" t="s">
        <v>4</v>
      </c>
      <c r="K9775" s="6" t="s">
        <v>4</v>
      </c>
      <c r="L9775" s="6" t="s">
        <v>4</v>
      </c>
      <c r="M9775" s="6" t="s">
        <v>5</v>
      </c>
      <c r="N9775" s="6" t="s">
        <v>10467</v>
      </c>
      <c r="O9775" s="16">
        <v>45054</v>
      </c>
      <c r="P9775" s="6" t="s">
        <v>7</v>
      </c>
      <c r="Q9775" s="18">
        <v>971.24</v>
      </c>
      <c r="R9775" s="18">
        <v>0</v>
      </c>
      <c r="S9775" s="18">
        <v>971.24</v>
      </c>
      <c r="T9775" s="18">
        <v>0</v>
      </c>
      <c r="U9775" s="10">
        <f t="shared" si="306"/>
        <v>0</v>
      </c>
      <c r="V9775" s="20">
        <f t="shared" si="307"/>
        <v>0</v>
      </c>
    </row>
    <row r="9776" spans="1:22" ht="29" outlineLevel="4" x14ac:dyDescent="0.35">
      <c r="A9776" s="6" t="s">
        <v>110</v>
      </c>
      <c r="B9776" s="6" t="s">
        <v>111</v>
      </c>
      <c r="C9776" s="12" t="s">
        <v>10455</v>
      </c>
      <c r="D9776" s="5" t="s">
        <v>10456</v>
      </c>
      <c r="E9776" s="6" t="s">
        <v>10456</v>
      </c>
      <c r="F9776" s="1" t="s">
        <v>76</v>
      </c>
      <c r="G9776" s="15" t="s">
        <v>4</v>
      </c>
      <c r="H9776" s="1" t="s">
        <v>10464</v>
      </c>
      <c r="I9776" s="2" t="s">
        <v>10465</v>
      </c>
      <c r="J9776" s="6" t="s">
        <v>4</v>
      </c>
      <c r="K9776" s="6" t="s">
        <v>4</v>
      </c>
      <c r="L9776" s="6" t="s">
        <v>4</v>
      </c>
      <c r="M9776" s="6" t="s">
        <v>5</v>
      </c>
      <c r="N9776" s="6" t="s">
        <v>10463</v>
      </c>
      <c r="O9776" s="16">
        <v>44963</v>
      </c>
      <c r="P9776" s="6" t="s">
        <v>7</v>
      </c>
      <c r="Q9776" s="18">
        <v>15959.53</v>
      </c>
      <c r="R9776" s="18">
        <v>15959.53</v>
      </c>
      <c r="S9776" s="18">
        <v>0</v>
      </c>
      <c r="T9776" s="18">
        <v>0</v>
      </c>
      <c r="U9776" s="10">
        <f t="shared" si="306"/>
        <v>0</v>
      </c>
      <c r="V9776" s="20">
        <f t="shared" si="307"/>
        <v>0</v>
      </c>
    </row>
    <row r="9777" spans="1:22" ht="29" outlineLevel="4" x14ac:dyDescent="0.35">
      <c r="A9777" s="6" t="s">
        <v>110</v>
      </c>
      <c r="B9777" s="6" t="s">
        <v>111</v>
      </c>
      <c r="C9777" s="12" t="s">
        <v>10455</v>
      </c>
      <c r="D9777" s="5" t="s">
        <v>10456</v>
      </c>
      <c r="E9777" s="6" t="s">
        <v>10456</v>
      </c>
      <c r="F9777" s="1" t="s">
        <v>76</v>
      </c>
      <c r="G9777" s="15" t="s">
        <v>4</v>
      </c>
      <c r="H9777" s="1" t="s">
        <v>10464</v>
      </c>
      <c r="I9777" s="2" t="s">
        <v>10465</v>
      </c>
      <c r="J9777" s="6" t="s">
        <v>4</v>
      </c>
      <c r="K9777" s="6" t="s">
        <v>4</v>
      </c>
      <c r="L9777" s="6" t="s">
        <v>4</v>
      </c>
      <c r="M9777" s="6" t="s">
        <v>5</v>
      </c>
      <c r="N9777" s="6" t="s">
        <v>10466</v>
      </c>
      <c r="O9777" s="16">
        <v>44993</v>
      </c>
      <c r="P9777" s="6" t="s">
        <v>7</v>
      </c>
      <c r="Q9777" s="18">
        <v>16987.29</v>
      </c>
      <c r="R9777" s="18">
        <v>16987.29</v>
      </c>
      <c r="S9777" s="18">
        <v>0</v>
      </c>
      <c r="T9777" s="18">
        <v>0</v>
      </c>
      <c r="U9777" s="10">
        <f t="shared" si="306"/>
        <v>0</v>
      </c>
      <c r="V9777" s="20">
        <f t="shared" si="307"/>
        <v>0</v>
      </c>
    </row>
    <row r="9778" spans="1:22" ht="29" outlineLevel="4" x14ac:dyDescent="0.35">
      <c r="A9778" s="6" t="s">
        <v>110</v>
      </c>
      <c r="B9778" s="6" t="s">
        <v>111</v>
      </c>
      <c r="C9778" s="12" t="s">
        <v>10455</v>
      </c>
      <c r="D9778" s="5" t="s">
        <v>10456</v>
      </c>
      <c r="E9778" s="6" t="s">
        <v>10456</v>
      </c>
      <c r="F9778" s="1" t="s">
        <v>76</v>
      </c>
      <c r="G9778" s="15" t="s">
        <v>4</v>
      </c>
      <c r="H9778" s="1" t="s">
        <v>10464</v>
      </c>
      <c r="I9778" s="2" t="s">
        <v>10465</v>
      </c>
      <c r="J9778" s="6" t="s">
        <v>4</v>
      </c>
      <c r="K9778" s="6" t="s">
        <v>4</v>
      </c>
      <c r="L9778" s="6" t="s">
        <v>4</v>
      </c>
      <c r="M9778" s="6" t="s">
        <v>5</v>
      </c>
      <c r="N9778" s="6" t="s">
        <v>10467</v>
      </c>
      <c r="O9778" s="16">
        <v>45054</v>
      </c>
      <c r="P9778" s="6" t="s">
        <v>7</v>
      </c>
      <c r="Q9778" s="18">
        <v>15539.76</v>
      </c>
      <c r="R9778" s="18">
        <v>15539.76</v>
      </c>
      <c r="S9778" s="18">
        <v>0</v>
      </c>
      <c r="T9778" s="18">
        <v>0</v>
      </c>
      <c r="U9778" s="10">
        <f t="shared" si="306"/>
        <v>0</v>
      </c>
      <c r="V9778" s="20">
        <f t="shared" si="307"/>
        <v>0</v>
      </c>
    </row>
    <row r="9779" spans="1:22" outlineLevel="3" x14ac:dyDescent="0.35">
      <c r="H9779" s="14" t="s">
        <v>12877</v>
      </c>
      <c r="O9779" s="16"/>
      <c r="Q9779" s="18">
        <f>SUBTOTAL(9,Q9773:Q9778)</f>
        <v>51517.000000000007</v>
      </c>
      <c r="R9779" s="18">
        <f>SUBTOTAL(9,R9773:R9778)</f>
        <v>48486.58</v>
      </c>
      <c r="S9779" s="18">
        <f>SUBTOTAL(9,S9773:S9778)</f>
        <v>3030.42</v>
      </c>
      <c r="T9779" s="18">
        <f>SUBTOTAL(9,T9773:T9778)</f>
        <v>0</v>
      </c>
      <c r="U9779" s="10">
        <f t="shared" si="306"/>
        <v>5.4569682106375694E-12</v>
      </c>
      <c r="V9779" s="20">
        <f t="shared" si="307"/>
        <v>5.4569682106375694E-12</v>
      </c>
    </row>
    <row r="9780" spans="1:22" outlineLevel="2" x14ac:dyDescent="0.35">
      <c r="C9780" s="13" t="s">
        <v>11323</v>
      </c>
      <c r="O9780" s="16"/>
      <c r="Q9780" s="18">
        <f>SUBTOTAL(9,Q9762:Q9778)</f>
        <v>467467</v>
      </c>
      <c r="R9780" s="18">
        <f>SUBTOTAL(9,R9762:R9778)</f>
        <v>253105.58000000002</v>
      </c>
      <c r="S9780" s="18">
        <f>SUBTOTAL(9,S9762:S9778)</f>
        <v>214361.41999999998</v>
      </c>
      <c r="T9780" s="18">
        <f>SUBTOTAL(9,T9762:T9778)</f>
        <v>0</v>
      </c>
      <c r="U9780" s="10">
        <f t="shared" si="306"/>
        <v>0</v>
      </c>
      <c r="V9780" s="20">
        <f t="shared" si="307"/>
        <v>0</v>
      </c>
    </row>
    <row r="9781" spans="1:22" ht="29" outlineLevel="4" x14ac:dyDescent="0.35">
      <c r="A9781" s="6" t="s">
        <v>3136</v>
      </c>
      <c r="B9781" s="6" t="s">
        <v>3137</v>
      </c>
      <c r="C9781" s="12" t="s">
        <v>13028</v>
      </c>
      <c r="D9781" s="5" t="s">
        <v>10468</v>
      </c>
      <c r="E9781" s="6" t="s">
        <v>10468</v>
      </c>
      <c r="F9781" s="1" t="s">
        <v>4</v>
      </c>
      <c r="G9781" s="15" t="s">
        <v>1372</v>
      </c>
      <c r="H9781" s="1" t="s">
        <v>10470</v>
      </c>
      <c r="I9781" s="2" t="s">
        <v>10471</v>
      </c>
      <c r="J9781" s="6" t="s">
        <v>4</v>
      </c>
      <c r="K9781" s="6" t="s">
        <v>4</v>
      </c>
      <c r="L9781" s="6" t="s">
        <v>4</v>
      </c>
      <c r="M9781" s="6" t="s">
        <v>5</v>
      </c>
      <c r="N9781" s="6" t="s">
        <v>10469</v>
      </c>
      <c r="O9781" s="16">
        <v>44777</v>
      </c>
      <c r="P9781" s="6" t="s">
        <v>7</v>
      </c>
      <c r="Q9781" s="18">
        <v>892312.5</v>
      </c>
      <c r="R9781" s="18">
        <v>0</v>
      </c>
      <c r="S9781" s="18">
        <v>892312.5</v>
      </c>
      <c r="T9781" s="18">
        <v>0</v>
      </c>
      <c r="U9781" s="10">
        <f t="shared" si="306"/>
        <v>0</v>
      </c>
      <c r="V9781" s="20">
        <f t="shared" si="307"/>
        <v>0</v>
      </c>
    </row>
    <row r="9782" spans="1:22" outlineLevel="3" x14ac:dyDescent="0.35">
      <c r="H9782" s="14" t="s">
        <v>12878</v>
      </c>
      <c r="O9782" s="16"/>
      <c r="Q9782" s="18">
        <f>SUBTOTAL(9,Q9781:Q9781)</f>
        <v>892312.5</v>
      </c>
      <c r="R9782" s="18">
        <f>SUBTOTAL(9,R9781:R9781)</f>
        <v>0</v>
      </c>
      <c r="S9782" s="18">
        <f>SUBTOTAL(9,S9781:S9781)</f>
        <v>892312.5</v>
      </c>
      <c r="T9782" s="18">
        <f>SUBTOTAL(9,T9781:T9781)</f>
        <v>0</v>
      </c>
      <c r="U9782" s="10">
        <f t="shared" si="306"/>
        <v>0</v>
      </c>
      <c r="V9782" s="20">
        <f t="shared" si="307"/>
        <v>0</v>
      </c>
    </row>
    <row r="9783" spans="1:22" ht="29" outlineLevel="2" x14ac:dyDescent="0.35">
      <c r="C9783" s="13" t="s">
        <v>13029</v>
      </c>
      <c r="O9783" s="16"/>
      <c r="Q9783" s="18">
        <f>SUBTOTAL(9,Q9781:Q9781)</f>
        <v>892312.5</v>
      </c>
      <c r="R9783" s="18">
        <f>SUBTOTAL(9,R9781:R9781)</f>
        <v>0</v>
      </c>
      <c r="S9783" s="18">
        <f>SUBTOTAL(9,S9781:S9781)</f>
        <v>892312.5</v>
      </c>
      <c r="T9783" s="18">
        <f>SUBTOTAL(9,T9781:T9781)</f>
        <v>0</v>
      </c>
      <c r="U9783" s="10">
        <f t="shared" si="306"/>
        <v>0</v>
      </c>
      <c r="V9783" s="20">
        <f t="shared" si="307"/>
        <v>0</v>
      </c>
    </row>
    <row r="9784" spans="1:22" outlineLevel="4" x14ac:dyDescent="0.35">
      <c r="A9784" s="6" t="s">
        <v>110</v>
      </c>
      <c r="B9784" s="6" t="s">
        <v>111</v>
      </c>
      <c r="C9784" s="12" t="s">
        <v>10472</v>
      </c>
      <c r="D9784" s="5" t="s">
        <v>10473</v>
      </c>
      <c r="E9784" s="6" t="s">
        <v>10473</v>
      </c>
      <c r="F9784" s="1" t="s">
        <v>4</v>
      </c>
      <c r="G9784" s="15" t="s">
        <v>114</v>
      </c>
      <c r="H9784" s="1" t="s">
        <v>116</v>
      </c>
      <c r="I9784" s="2" t="s">
        <v>12902</v>
      </c>
      <c r="J9784" s="6" t="s">
        <v>4</v>
      </c>
      <c r="K9784" s="6" t="s">
        <v>4</v>
      </c>
      <c r="L9784" s="6" t="s">
        <v>4</v>
      </c>
      <c r="M9784" s="6" t="s">
        <v>5</v>
      </c>
      <c r="N9784" s="6" t="s">
        <v>10474</v>
      </c>
      <c r="O9784" s="16">
        <v>44869</v>
      </c>
      <c r="P9784" s="6" t="s">
        <v>7</v>
      </c>
      <c r="Q9784" s="18">
        <v>61342</v>
      </c>
      <c r="R9784" s="18">
        <v>0</v>
      </c>
      <c r="S9784" s="18">
        <v>61342</v>
      </c>
      <c r="T9784" s="18">
        <v>0</v>
      </c>
      <c r="U9784" s="10">
        <f t="shared" si="306"/>
        <v>0</v>
      </c>
      <c r="V9784" s="20">
        <f t="shared" si="307"/>
        <v>0</v>
      </c>
    </row>
    <row r="9785" spans="1:22" outlineLevel="4" x14ac:dyDescent="0.35">
      <c r="A9785" s="6" t="s">
        <v>110</v>
      </c>
      <c r="B9785" s="6" t="s">
        <v>111</v>
      </c>
      <c r="C9785" s="12" t="s">
        <v>10472</v>
      </c>
      <c r="D9785" s="5" t="s">
        <v>10473</v>
      </c>
      <c r="E9785" s="6" t="s">
        <v>10473</v>
      </c>
      <c r="F9785" s="1" t="s">
        <v>4</v>
      </c>
      <c r="G9785" s="15" t="s">
        <v>114</v>
      </c>
      <c r="H9785" s="1" t="s">
        <v>116</v>
      </c>
      <c r="I9785" s="2" t="s">
        <v>12902</v>
      </c>
      <c r="J9785" s="6" t="s">
        <v>4</v>
      </c>
      <c r="K9785" s="6" t="s">
        <v>4</v>
      </c>
      <c r="L9785" s="6" t="s">
        <v>4</v>
      </c>
      <c r="M9785" s="6" t="s">
        <v>5</v>
      </c>
      <c r="N9785" s="6" t="s">
        <v>10475</v>
      </c>
      <c r="O9785" s="16">
        <v>44945</v>
      </c>
      <c r="P9785" s="6" t="s">
        <v>7</v>
      </c>
      <c r="Q9785" s="18">
        <v>12133</v>
      </c>
      <c r="R9785" s="18">
        <v>0</v>
      </c>
      <c r="S9785" s="18">
        <v>12133</v>
      </c>
      <c r="T9785" s="18">
        <v>0</v>
      </c>
      <c r="U9785" s="10">
        <f t="shared" si="306"/>
        <v>0</v>
      </c>
      <c r="V9785" s="20">
        <f t="shared" si="307"/>
        <v>0</v>
      </c>
    </row>
    <row r="9786" spans="1:22" outlineLevel="3" x14ac:dyDescent="0.35">
      <c r="H9786" s="14" t="s">
        <v>11348</v>
      </c>
      <c r="O9786" s="16"/>
      <c r="Q9786" s="18">
        <f>SUBTOTAL(9,Q9784:Q9785)</f>
        <v>73475</v>
      </c>
      <c r="R9786" s="18">
        <f>SUBTOTAL(9,R9784:R9785)</f>
        <v>0</v>
      </c>
      <c r="S9786" s="18">
        <f>SUBTOTAL(9,S9784:S9785)</f>
        <v>73475</v>
      </c>
      <c r="T9786" s="18">
        <f>SUBTOTAL(9,T9784:T9785)</f>
        <v>0</v>
      </c>
      <c r="U9786" s="10">
        <f t="shared" si="306"/>
        <v>0</v>
      </c>
      <c r="V9786" s="20">
        <f t="shared" si="307"/>
        <v>0</v>
      </c>
    </row>
    <row r="9787" spans="1:22" outlineLevel="4" x14ac:dyDescent="0.35">
      <c r="A9787" s="6" t="s">
        <v>110</v>
      </c>
      <c r="B9787" s="6" t="s">
        <v>111</v>
      </c>
      <c r="C9787" s="12" t="s">
        <v>10472</v>
      </c>
      <c r="D9787" s="5" t="s">
        <v>10473</v>
      </c>
      <c r="E9787" s="6" t="s">
        <v>10473</v>
      </c>
      <c r="F9787" s="1" t="s">
        <v>4</v>
      </c>
      <c r="G9787" s="15" t="s">
        <v>114</v>
      </c>
      <c r="H9787" s="1" t="s">
        <v>119</v>
      </c>
      <c r="I9787" s="2" t="s">
        <v>12903</v>
      </c>
      <c r="J9787" s="6" t="s">
        <v>4</v>
      </c>
      <c r="K9787" s="6" t="s">
        <v>4</v>
      </c>
      <c r="L9787" s="6" t="s">
        <v>4</v>
      </c>
      <c r="M9787" s="6" t="s">
        <v>5</v>
      </c>
      <c r="N9787" s="6" t="s">
        <v>10474</v>
      </c>
      <c r="O9787" s="16">
        <v>44869</v>
      </c>
      <c r="P9787" s="6" t="s">
        <v>7</v>
      </c>
      <c r="Q9787" s="18">
        <v>10310</v>
      </c>
      <c r="R9787" s="18">
        <v>0</v>
      </c>
      <c r="S9787" s="18">
        <v>10310</v>
      </c>
      <c r="T9787" s="18">
        <v>0</v>
      </c>
      <c r="U9787" s="10">
        <f t="shared" si="306"/>
        <v>0</v>
      </c>
      <c r="V9787" s="20">
        <f t="shared" si="307"/>
        <v>0</v>
      </c>
    </row>
    <row r="9788" spans="1:22" outlineLevel="4" x14ac:dyDescent="0.35">
      <c r="A9788" s="6" t="s">
        <v>110</v>
      </c>
      <c r="B9788" s="6" t="s">
        <v>111</v>
      </c>
      <c r="C9788" s="12" t="s">
        <v>10472</v>
      </c>
      <c r="D9788" s="5" t="s">
        <v>10473</v>
      </c>
      <c r="E9788" s="6" t="s">
        <v>10473</v>
      </c>
      <c r="F9788" s="1" t="s">
        <v>4</v>
      </c>
      <c r="G9788" s="15" t="s">
        <v>114</v>
      </c>
      <c r="H9788" s="1" t="s">
        <v>119</v>
      </c>
      <c r="I9788" s="2" t="s">
        <v>12903</v>
      </c>
      <c r="J9788" s="6" t="s">
        <v>4</v>
      </c>
      <c r="K9788" s="6" t="s">
        <v>4</v>
      </c>
      <c r="L9788" s="6" t="s">
        <v>4</v>
      </c>
      <c r="M9788" s="6" t="s">
        <v>5</v>
      </c>
      <c r="N9788" s="6" t="s">
        <v>10475</v>
      </c>
      <c r="O9788" s="16">
        <v>44945</v>
      </c>
      <c r="P9788" s="6" t="s">
        <v>7</v>
      </c>
      <c r="Q9788" s="18">
        <v>2002</v>
      </c>
      <c r="R9788" s="18">
        <v>0</v>
      </c>
      <c r="S9788" s="18">
        <v>2002</v>
      </c>
      <c r="T9788" s="18">
        <v>0</v>
      </c>
      <c r="U9788" s="10">
        <f t="shared" si="306"/>
        <v>0</v>
      </c>
      <c r="V9788" s="20">
        <f t="shared" si="307"/>
        <v>0</v>
      </c>
    </row>
    <row r="9789" spans="1:22" outlineLevel="3" x14ac:dyDescent="0.35">
      <c r="H9789" s="14" t="s">
        <v>11349</v>
      </c>
      <c r="O9789" s="16"/>
      <c r="Q9789" s="18">
        <f>SUBTOTAL(9,Q9787:Q9788)</f>
        <v>12312</v>
      </c>
      <c r="R9789" s="18">
        <f>SUBTOTAL(9,R9787:R9788)</f>
        <v>0</v>
      </c>
      <c r="S9789" s="18">
        <f>SUBTOTAL(9,S9787:S9788)</f>
        <v>12312</v>
      </c>
      <c r="T9789" s="18">
        <f>SUBTOTAL(9,T9787:T9788)</f>
        <v>0</v>
      </c>
      <c r="U9789" s="10">
        <f t="shared" si="306"/>
        <v>0</v>
      </c>
      <c r="V9789" s="20">
        <f t="shared" si="307"/>
        <v>0</v>
      </c>
    </row>
    <row r="9790" spans="1:22" outlineLevel="4" x14ac:dyDescent="0.35">
      <c r="A9790" s="6" t="s">
        <v>110</v>
      </c>
      <c r="B9790" s="6" t="s">
        <v>111</v>
      </c>
      <c r="C9790" s="12" t="s">
        <v>10472</v>
      </c>
      <c r="D9790" s="5" t="s">
        <v>10473</v>
      </c>
      <c r="E9790" s="6" t="s">
        <v>10473</v>
      </c>
      <c r="F9790" s="1" t="s">
        <v>4</v>
      </c>
      <c r="G9790" s="15" t="s">
        <v>114</v>
      </c>
      <c r="H9790" s="1" t="s">
        <v>121</v>
      </c>
      <c r="I9790" s="2" t="s">
        <v>12901</v>
      </c>
      <c r="J9790" s="6" t="s">
        <v>4</v>
      </c>
      <c r="K9790" s="6" t="s">
        <v>4</v>
      </c>
      <c r="L9790" s="6" t="s">
        <v>4</v>
      </c>
      <c r="M9790" s="6" t="s">
        <v>5</v>
      </c>
      <c r="N9790" s="6" t="s">
        <v>10474</v>
      </c>
      <c r="O9790" s="16">
        <v>44869</v>
      </c>
      <c r="P9790" s="6" t="s">
        <v>7</v>
      </c>
      <c r="Q9790" s="18">
        <v>68331</v>
      </c>
      <c r="R9790" s="18">
        <v>0</v>
      </c>
      <c r="S9790" s="18">
        <v>68331</v>
      </c>
      <c r="T9790" s="18">
        <v>0</v>
      </c>
      <c r="U9790" s="10">
        <f t="shared" si="306"/>
        <v>0</v>
      </c>
      <c r="V9790" s="20">
        <f t="shared" si="307"/>
        <v>0</v>
      </c>
    </row>
    <row r="9791" spans="1:22" outlineLevel="4" x14ac:dyDescent="0.35">
      <c r="A9791" s="6" t="s">
        <v>110</v>
      </c>
      <c r="B9791" s="6" t="s">
        <v>111</v>
      </c>
      <c r="C9791" s="12" t="s">
        <v>10472</v>
      </c>
      <c r="D9791" s="5" t="s">
        <v>10473</v>
      </c>
      <c r="E9791" s="6" t="s">
        <v>10473</v>
      </c>
      <c r="F9791" s="1" t="s">
        <v>4</v>
      </c>
      <c r="G9791" s="15" t="s">
        <v>114</v>
      </c>
      <c r="H9791" s="1" t="s">
        <v>121</v>
      </c>
      <c r="I9791" s="2" t="s">
        <v>12901</v>
      </c>
      <c r="J9791" s="6" t="s">
        <v>4</v>
      </c>
      <c r="K9791" s="6" t="s">
        <v>4</v>
      </c>
      <c r="L9791" s="6" t="s">
        <v>4</v>
      </c>
      <c r="M9791" s="6" t="s">
        <v>5</v>
      </c>
      <c r="N9791" s="6" t="s">
        <v>10475</v>
      </c>
      <c r="O9791" s="16">
        <v>44945</v>
      </c>
      <c r="P9791" s="6" t="s">
        <v>7</v>
      </c>
      <c r="Q9791" s="18">
        <v>14467</v>
      </c>
      <c r="R9791" s="18">
        <v>0</v>
      </c>
      <c r="S9791" s="18">
        <v>14467</v>
      </c>
      <c r="T9791" s="18">
        <v>0</v>
      </c>
      <c r="U9791" s="10">
        <f t="shared" si="306"/>
        <v>0</v>
      </c>
      <c r="V9791" s="20">
        <f t="shared" si="307"/>
        <v>0</v>
      </c>
    </row>
    <row r="9792" spans="1:22" outlineLevel="3" x14ac:dyDescent="0.35">
      <c r="H9792" s="14" t="s">
        <v>11350</v>
      </c>
      <c r="O9792" s="16"/>
      <c r="Q9792" s="18">
        <f>SUBTOTAL(9,Q9790:Q9791)</f>
        <v>82798</v>
      </c>
      <c r="R9792" s="18">
        <f>SUBTOTAL(9,R9790:R9791)</f>
        <v>0</v>
      </c>
      <c r="S9792" s="18">
        <f>SUBTOTAL(9,S9790:S9791)</f>
        <v>82798</v>
      </c>
      <c r="T9792" s="18">
        <f>SUBTOTAL(9,T9790:T9791)</f>
        <v>0</v>
      </c>
      <c r="U9792" s="10">
        <f t="shared" si="306"/>
        <v>0</v>
      </c>
      <c r="V9792" s="20">
        <f t="shared" si="307"/>
        <v>0</v>
      </c>
    </row>
    <row r="9793" spans="1:22" outlineLevel="2" x14ac:dyDescent="0.35">
      <c r="C9793" s="13" t="s">
        <v>11324</v>
      </c>
      <c r="O9793" s="16"/>
      <c r="Q9793" s="18">
        <f>SUBTOTAL(9,Q9784:Q9791)</f>
        <v>168585</v>
      </c>
      <c r="R9793" s="18">
        <f>SUBTOTAL(9,R9784:R9791)</f>
        <v>0</v>
      </c>
      <c r="S9793" s="18">
        <f>SUBTOTAL(9,S9784:S9791)</f>
        <v>168585</v>
      </c>
      <c r="T9793" s="18">
        <f>SUBTOTAL(9,T9784:T9791)</f>
        <v>0</v>
      </c>
      <c r="U9793" s="10">
        <f t="shared" si="306"/>
        <v>0</v>
      </c>
      <c r="V9793" s="20">
        <f t="shared" si="307"/>
        <v>0</v>
      </c>
    </row>
    <row r="9794" spans="1:22" ht="29" outlineLevel="4" x14ac:dyDescent="0.35">
      <c r="A9794" s="6" t="s">
        <v>73</v>
      </c>
      <c r="B9794" s="6" t="s">
        <v>74</v>
      </c>
      <c r="C9794" s="12" t="s">
        <v>13011</v>
      </c>
      <c r="D9794" s="5" t="s">
        <v>10476</v>
      </c>
      <c r="E9794" s="6" t="s">
        <v>10476</v>
      </c>
      <c r="F9794" s="1" t="s">
        <v>76</v>
      </c>
      <c r="G9794" s="15" t="s">
        <v>4</v>
      </c>
      <c r="H9794" s="1" t="s">
        <v>10478</v>
      </c>
      <c r="I9794" s="2" t="s">
        <v>10479</v>
      </c>
      <c r="J9794" s="6" t="s">
        <v>4</v>
      </c>
      <c r="K9794" s="6" t="s">
        <v>4</v>
      </c>
      <c r="L9794" s="6" t="s">
        <v>4</v>
      </c>
      <c r="M9794" s="6" t="s">
        <v>5</v>
      </c>
      <c r="N9794" s="6" t="s">
        <v>10477</v>
      </c>
      <c r="O9794" s="16">
        <v>44799</v>
      </c>
      <c r="P9794" s="6" t="s">
        <v>7</v>
      </c>
      <c r="Q9794" s="18">
        <v>53839</v>
      </c>
      <c r="R9794" s="18">
        <v>53839</v>
      </c>
      <c r="S9794" s="18">
        <v>0</v>
      </c>
      <c r="T9794" s="18">
        <v>0</v>
      </c>
      <c r="U9794" s="10">
        <f t="shared" si="306"/>
        <v>0</v>
      </c>
      <c r="V9794" s="20">
        <f t="shared" si="307"/>
        <v>0</v>
      </c>
    </row>
    <row r="9795" spans="1:22" ht="29" outlineLevel="4" x14ac:dyDescent="0.35">
      <c r="A9795" s="6" t="s">
        <v>73</v>
      </c>
      <c r="B9795" s="6" t="s">
        <v>74</v>
      </c>
      <c r="C9795" s="12" t="s">
        <v>13011</v>
      </c>
      <c r="D9795" s="5" t="s">
        <v>10476</v>
      </c>
      <c r="E9795" s="6" t="s">
        <v>10476</v>
      </c>
      <c r="F9795" s="1" t="s">
        <v>76</v>
      </c>
      <c r="G9795" s="15" t="s">
        <v>4</v>
      </c>
      <c r="H9795" s="1" t="s">
        <v>10478</v>
      </c>
      <c r="I9795" s="2" t="s">
        <v>10479</v>
      </c>
      <c r="J9795" s="6" t="s">
        <v>4</v>
      </c>
      <c r="K9795" s="6" t="s">
        <v>4</v>
      </c>
      <c r="L9795" s="6" t="s">
        <v>4</v>
      </c>
      <c r="M9795" s="6" t="s">
        <v>5</v>
      </c>
      <c r="N9795" s="6" t="s">
        <v>10480</v>
      </c>
      <c r="O9795" s="16">
        <v>44811</v>
      </c>
      <c r="P9795" s="6" t="s">
        <v>7</v>
      </c>
      <c r="Q9795" s="18">
        <v>52983</v>
      </c>
      <c r="R9795" s="18">
        <v>52983</v>
      </c>
      <c r="S9795" s="18">
        <v>0</v>
      </c>
      <c r="T9795" s="18">
        <v>0</v>
      </c>
      <c r="U9795" s="10">
        <f t="shared" ref="U9795:U9858" si="308">Q9795-R9795-S9795-T9795</f>
        <v>0</v>
      </c>
      <c r="V9795" s="20">
        <f t="shared" ref="V9795:V9858" si="309">Q9795-R9795-S9795-T9795</f>
        <v>0</v>
      </c>
    </row>
    <row r="9796" spans="1:22" ht="29" outlineLevel="4" x14ac:dyDescent="0.35">
      <c r="A9796" s="6" t="s">
        <v>73</v>
      </c>
      <c r="B9796" s="6" t="s">
        <v>74</v>
      </c>
      <c r="C9796" s="12" t="s">
        <v>13011</v>
      </c>
      <c r="D9796" s="5" t="s">
        <v>10476</v>
      </c>
      <c r="E9796" s="6" t="s">
        <v>10476</v>
      </c>
      <c r="F9796" s="1" t="s">
        <v>76</v>
      </c>
      <c r="G9796" s="15" t="s">
        <v>4</v>
      </c>
      <c r="H9796" s="1" t="s">
        <v>10478</v>
      </c>
      <c r="I9796" s="2" t="s">
        <v>10479</v>
      </c>
      <c r="J9796" s="6" t="s">
        <v>4</v>
      </c>
      <c r="K9796" s="6" t="s">
        <v>4</v>
      </c>
      <c r="L9796" s="6" t="s">
        <v>4</v>
      </c>
      <c r="M9796" s="6" t="s">
        <v>5</v>
      </c>
      <c r="N9796" s="6" t="s">
        <v>10481</v>
      </c>
      <c r="O9796" s="16">
        <v>44855</v>
      </c>
      <c r="P9796" s="6" t="s">
        <v>7</v>
      </c>
      <c r="Q9796" s="18">
        <v>81487</v>
      </c>
      <c r="R9796" s="18">
        <v>81487</v>
      </c>
      <c r="S9796" s="18">
        <v>0</v>
      </c>
      <c r="T9796" s="18">
        <v>0</v>
      </c>
      <c r="U9796" s="10">
        <f t="shared" si="308"/>
        <v>0</v>
      </c>
      <c r="V9796" s="20">
        <f t="shared" si="309"/>
        <v>0</v>
      </c>
    </row>
    <row r="9797" spans="1:22" ht="29" outlineLevel="4" x14ac:dyDescent="0.35">
      <c r="A9797" s="6" t="s">
        <v>73</v>
      </c>
      <c r="B9797" s="6" t="s">
        <v>74</v>
      </c>
      <c r="C9797" s="12" t="s">
        <v>13011</v>
      </c>
      <c r="D9797" s="5" t="s">
        <v>10476</v>
      </c>
      <c r="E9797" s="6" t="s">
        <v>10476</v>
      </c>
      <c r="F9797" s="1" t="s">
        <v>76</v>
      </c>
      <c r="G9797" s="15" t="s">
        <v>4</v>
      </c>
      <c r="H9797" s="1" t="s">
        <v>10478</v>
      </c>
      <c r="I9797" s="2" t="s">
        <v>10479</v>
      </c>
      <c r="J9797" s="6" t="s">
        <v>4</v>
      </c>
      <c r="K9797" s="6" t="s">
        <v>4</v>
      </c>
      <c r="L9797" s="6" t="s">
        <v>4</v>
      </c>
      <c r="M9797" s="6" t="s">
        <v>5</v>
      </c>
      <c r="N9797" s="6" t="s">
        <v>10482</v>
      </c>
      <c r="O9797" s="16">
        <v>44939</v>
      </c>
      <c r="P9797" s="6" t="s">
        <v>7</v>
      </c>
      <c r="Q9797" s="18">
        <v>124774</v>
      </c>
      <c r="R9797" s="18">
        <v>124774</v>
      </c>
      <c r="S9797" s="18">
        <v>0</v>
      </c>
      <c r="T9797" s="18">
        <v>0</v>
      </c>
      <c r="U9797" s="10">
        <f t="shared" si="308"/>
        <v>0</v>
      </c>
      <c r="V9797" s="20">
        <f t="shared" si="309"/>
        <v>0</v>
      </c>
    </row>
    <row r="9798" spans="1:22" ht="29" outlineLevel="4" x14ac:dyDescent="0.35">
      <c r="A9798" s="6" t="s">
        <v>73</v>
      </c>
      <c r="B9798" s="6" t="s">
        <v>74</v>
      </c>
      <c r="C9798" s="12" t="s">
        <v>13011</v>
      </c>
      <c r="D9798" s="5" t="s">
        <v>10476</v>
      </c>
      <c r="E9798" s="6" t="s">
        <v>10476</v>
      </c>
      <c r="F9798" s="1" t="s">
        <v>76</v>
      </c>
      <c r="G9798" s="15" t="s">
        <v>4</v>
      </c>
      <c r="H9798" s="1" t="s">
        <v>10478</v>
      </c>
      <c r="I9798" s="2" t="s">
        <v>10479</v>
      </c>
      <c r="J9798" s="6" t="s">
        <v>4</v>
      </c>
      <c r="K9798" s="6" t="s">
        <v>4</v>
      </c>
      <c r="L9798" s="6" t="s">
        <v>4</v>
      </c>
      <c r="M9798" s="6" t="s">
        <v>5</v>
      </c>
      <c r="N9798" s="6" t="s">
        <v>10483</v>
      </c>
      <c r="O9798" s="16">
        <v>44973</v>
      </c>
      <c r="P9798" s="6" t="s">
        <v>7</v>
      </c>
      <c r="Q9798" s="18">
        <v>28779</v>
      </c>
      <c r="R9798" s="18">
        <v>28779</v>
      </c>
      <c r="S9798" s="18">
        <v>0</v>
      </c>
      <c r="T9798" s="18">
        <v>0</v>
      </c>
      <c r="U9798" s="10">
        <f t="shared" si="308"/>
        <v>0</v>
      </c>
      <c r="V9798" s="20">
        <f t="shared" si="309"/>
        <v>0</v>
      </c>
    </row>
    <row r="9799" spans="1:22" ht="29" outlineLevel="4" x14ac:dyDescent="0.35">
      <c r="A9799" s="6" t="s">
        <v>73</v>
      </c>
      <c r="B9799" s="6" t="s">
        <v>74</v>
      </c>
      <c r="C9799" s="12" t="s">
        <v>13011</v>
      </c>
      <c r="D9799" s="5" t="s">
        <v>10476</v>
      </c>
      <c r="E9799" s="6" t="s">
        <v>10476</v>
      </c>
      <c r="F9799" s="1" t="s">
        <v>76</v>
      </c>
      <c r="G9799" s="15" t="s">
        <v>4</v>
      </c>
      <c r="H9799" s="1" t="s">
        <v>10478</v>
      </c>
      <c r="I9799" s="2" t="s">
        <v>10479</v>
      </c>
      <c r="J9799" s="6" t="s">
        <v>4</v>
      </c>
      <c r="K9799" s="6" t="s">
        <v>4</v>
      </c>
      <c r="L9799" s="6" t="s">
        <v>4</v>
      </c>
      <c r="M9799" s="6" t="s">
        <v>5</v>
      </c>
      <c r="N9799" s="6" t="s">
        <v>10484</v>
      </c>
      <c r="O9799" s="16">
        <v>45064</v>
      </c>
      <c r="P9799" s="6" t="s">
        <v>7</v>
      </c>
      <c r="Q9799" s="18">
        <v>150545</v>
      </c>
      <c r="R9799" s="18">
        <v>150545</v>
      </c>
      <c r="S9799" s="18">
        <v>0</v>
      </c>
      <c r="T9799" s="18">
        <v>0</v>
      </c>
      <c r="U9799" s="10">
        <f t="shared" si="308"/>
        <v>0</v>
      </c>
      <c r="V9799" s="20">
        <f t="shared" si="309"/>
        <v>0</v>
      </c>
    </row>
    <row r="9800" spans="1:22" outlineLevel="3" x14ac:dyDescent="0.35">
      <c r="H9800" s="14" t="s">
        <v>12879</v>
      </c>
      <c r="O9800" s="16"/>
      <c r="Q9800" s="18">
        <f>SUBTOTAL(9,Q9794:Q9799)</f>
        <v>492407</v>
      </c>
      <c r="R9800" s="18">
        <f>SUBTOTAL(9,R9794:R9799)</f>
        <v>492407</v>
      </c>
      <c r="S9800" s="18">
        <f>SUBTOTAL(9,S9794:S9799)</f>
        <v>0</v>
      </c>
      <c r="T9800" s="18">
        <f>SUBTOTAL(9,T9794:T9799)</f>
        <v>0</v>
      </c>
      <c r="U9800" s="10">
        <f t="shared" si="308"/>
        <v>0</v>
      </c>
      <c r="V9800" s="20">
        <f t="shared" si="309"/>
        <v>0</v>
      </c>
    </row>
    <row r="9801" spans="1:22" ht="29" outlineLevel="4" x14ac:dyDescent="0.35">
      <c r="A9801" s="6" t="s">
        <v>73</v>
      </c>
      <c r="B9801" s="6" t="s">
        <v>74</v>
      </c>
      <c r="C9801" s="12" t="s">
        <v>13011</v>
      </c>
      <c r="D9801" s="5" t="s">
        <v>10476</v>
      </c>
      <c r="E9801" s="6" t="s">
        <v>10476</v>
      </c>
      <c r="F9801" s="1" t="s">
        <v>86</v>
      </c>
      <c r="G9801" s="15" t="s">
        <v>4</v>
      </c>
      <c r="H9801" s="1" t="s">
        <v>10486</v>
      </c>
      <c r="I9801" s="2" t="s">
        <v>10487</v>
      </c>
      <c r="J9801" s="6" t="s">
        <v>4</v>
      </c>
      <c r="K9801" s="6" t="s">
        <v>4</v>
      </c>
      <c r="L9801" s="6" t="s">
        <v>4</v>
      </c>
      <c r="M9801" s="6" t="s">
        <v>5</v>
      </c>
      <c r="N9801" s="6" t="s">
        <v>10485</v>
      </c>
      <c r="O9801" s="16">
        <v>44776</v>
      </c>
      <c r="P9801" s="6" t="s">
        <v>7</v>
      </c>
      <c r="Q9801" s="18">
        <v>14444</v>
      </c>
      <c r="R9801" s="18">
        <v>14444</v>
      </c>
      <c r="S9801" s="18">
        <v>0</v>
      </c>
      <c r="T9801" s="18">
        <v>0</v>
      </c>
      <c r="U9801" s="10">
        <f t="shared" si="308"/>
        <v>0</v>
      </c>
      <c r="V9801" s="20">
        <f t="shared" si="309"/>
        <v>0</v>
      </c>
    </row>
    <row r="9802" spans="1:22" ht="29" outlineLevel="4" x14ac:dyDescent="0.35">
      <c r="A9802" s="6" t="s">
        <v>73</v>
      </c>
      <c r="B9802" s="6" t="s">
        <v>74</v>
      </c>
      <c r="C9802" s="12" t="s">
        <v>13011</v>
      </c>
      <c r="D9802" s="5" t="s">
        <v>10476</v>
      </c>
      <c r="E9802" s="6" t="s">
        <v>10476</v>
      </c>
      <c r="F9802" s="1" t="s">
        <v>86</v>
      </c>
      <c r="G9802" s="15" t="s">
        <v>4</v>
      </c>
      <c r="H9802" s="1" t="s">
        <v>10486</v>
      </c>
      <c r="I9802" s="2" t="s">
        <v>10487</v>
      </c>
      <c r="J9802" s="6" t="s">
        <v>4</v>
      </c>
      <c r="K9802" s="6" t="s">
        <v>4</v>
      </c>
      <c r="L9802" s="6" t="s">
        <v>4</v>
      </c>
      <c r="M9802" s="6" t="s">
        <v>5</v>
      </c>
      <c r="N9802" s="6" t="s">
        <v>10488</v>
      </c>
      <c r="O9802" s="16">
        <v>44803</v>
      </c>
      <c r="P9802" s="6" t="s">
        <v>7</v>
      </c>
      <c r="Q9802" s="18">
        <v>13730</v>
      </c>
      <c r="R9802" s="18">
        <v>13730</v>
      </c>
      <c r="S9802" s="18">
        <v>0</v>
      </c>
      <c r="T9802" s="18">
        <v>0</v>
      </c>
      <c r="U9802" s="10">
        <f t="shared" si="308"/>
        <v>0</v>
      </c>
      <c r="V9802" s="20">
        <f t="shared" si="309"/>
        <v>0</v>
      </c>
    </row>
    <row r="9803" spans="1:22" outlineLevel="3" x14ac:dyDescent="0.35">
      <c r="H9803" s="14" t="s">
        <v>12880</v>
      </c>
      <c r="O9803" s="16"/>
      <c r="Q9803" s="18">
        <f>SUBTOTAL(9,Q9801:Q9802)</f>
        <v>28174</v>
      </c>
      <c r="R9803" s="18">
        <f>SUBTOTAL(9,R9801:R9802)</f>
        <v>28174</v>
      </c>
      <c r="S9803" s="18">
        <f>SUBTOTAL(9,S9801:S9802)</f>
        <v>0</v>
      </c>
      <c r="T9803" s="18">
        <f>SUBTOTAL(9,T9801:T9802)</f>
        <v>0</v>
      </c>
      <c r="U9803" s="10">
        <f t="shared" si="308"/>
        <v>0</v>
      </c>
      <c r="V9803" s="20">
        <f t="shared" si="309"/>
        <v>0</v>
      </c>
    </row>
    <row r="9804" spans="1:22" ht="29" outlineLevel="4" x14ac:dyDescent="0.35">
      <c r="A9804" s="6" t="s">
        <v>73</v>
      </c>
      <c r="B9804" s="6" t="s">
        <v>74</v>
      </c>
      <c r="C9804" s="12" t="s">
        <v>13011</v>
      </c>
      <c r="D9804" s="5" t="s">
        <v>10476</v>
      </c>
      <c r="E9804" s="6" t="s">
        <v>10476</v>
      </c>
      <c r="F9804" s="1" t="s">
        <v>4</v>
      </c>
      <c r="G9804" s="15" t="s">
        <v>82</v>
      </c>
      <c r="H9804" s="1" t="s">
        <v>10490</v>
      </c>
      <c r="I9804" s="2" t="s">
        <v>10491</v>
      </c>
      <c r="J9804" s="6" t="s">
        <v>4</v>
      </c>
      <c r="K9804" s="6" t="s">
        <v>4</v>
      </c>
      <c r="L9804" s="6" t="s">
        <v>4</v>
      </c>
      <c r="M9804" s="6" t="s">
        <v>5</v>
      </c>
      <c r="N9804" s="6" t="s">
        <v>10489</v>
      </c>
      <c r="O9804" s="16">
        <v>44799</v>
      </c>
      <c r="P9804" s="6" t="s">
        <v>7</v>
      </c>
      <c r="Q9804" s="18">
        <v>9724.7900000000009</v>
      </c>
      <c r="R9804" s="18">
        <v>0</v>
      </c>
      <c r="S9804" s="18">
        <v>9724.7900000000009</v>
      </c>
      <c r="T9804" s="18">
        <v>0</v>
      </c>
      <c r="U9804" s="10">
        <f t="shared" si="308"/>
        <v>0</v>
      </c>
      <c r="V9804" s="20">
        <f t="shared" si="309"/>
        <v>0</v>
      </c>
    </row>
    <row r="9805" spans="1:22" ht="29" outlineLevel="4" x14ac:dyDescent="0.35">
      <c r="A9805" s="6" t="s">
        <v>73</v>
      </c>
      <c r="B9805" s="6" t="s">
        <v>74</v>
      </c>
      <c r="C9805" s="12" t="s">
        <v>13011</v>
      </c>
      <c r="D9805" s="5" t="s">
        <v>10476</v>
      </c>
      <c r="E9805" s="6" t="s">
        <v>10476</v>
      </c>
      <c r="F9805" s="1" t="s">
        <v>4</v>
      </c>
      <c r="G9805" s="15" t="s">
        <v>82</v>
      </c>
      <c r="H9805" s="1" t="s">
        <v>10490</v>
      </c>
      <c r="I9805" s="2" t="s">
        <v>10491</v>
      </c>
      <c r="J9805" s="6" t="s">
        <v>4</v>
      </c>
      <c r="K9805" s="6" t="s">
        <v>4</v>
      </c>
      <c r="L9805" s="6" t="s">
        <v>4</v>
      </c>
      <c r="M9805" s="6" t="s">
        <v>5</v>
      </c>
      <c r="N9805" s="6" t="s">
        <v>10492</v>
      </c>
      <c r="O9805" s="16">
        <v>44825</v>
      </c>
      <c r="P9805" s="6" t="s">
        <v>7</v>
      </c>
      <c r="Q9805" s="18">
        <v>6903.67</v>
      </c>
      <c r="R9805" s="18">
        <v>0</v>
      </c>
      <c r="S9805" s="18">
        <v>6903.67</v>
      </c>
      <c r="T9805" s="18">
        <v>0</v>
      </c>
      <c r="U9805" s="10">
        <f t="shared" si="308"/>
        <v>0</v>
      </c>
      <c r="V9805" s="20">
        <f t="shared" si="309"/>
        <v>0</v>
      </c>
    </row>
    <row r="9806" spans="1:22" ht="29" outlineLevel="4" x14ac:dyDescent="0.35">
      <c r="A9806" s="6" t="s">
        <v>73</v>
      </c>
      <c r="B9806" s="6" t="s">
        <v>74</v>
      </c>
      <c r="C9806" s="12" t="s">
        <v>13011</v>
      </c>
      <c r="D9806" s="5" t="s">
        <v>10476</v>
      </c>
      <c r="E9806" s="6" t="s">
        <v>10476</v>
      </c>
      <c r="F9806" s="1" t="s">
        <v>76</v>
      </c>
      <c r="G9806" s="15" t="s">
        <v>4</v>
      </c>
      <c r="H9806" s="1" t="s">
        <v>10490</v>
      </c>
      <c r="I9806" s="2" t="s">
        <v>10491</v>
      </c>
      <c r="J9806" s="6" t="s">
        <v>4</v>
      </c>
      <c r="K9806" s="6" t="s">
        <v>4</v>
      </c>
      <c r="L9806" s="6" t="s">
        <v>4</v>
      </c>
      <c r="M9806" s="6" t="s">
        <v>5</v>
      </c>
      <c r="N9806" s="6" t="s">
        <v>10489</v>
      </c>
      <c r="O9806" s="16">
        <v>44799</v>
      </c>
      <c r="P9806" s="6" t="s">
        <v>7</v>
      </c>
      <c r="Q9806" s="18">
        <v>155600.21</v>
      </c>
      <c r="R9806" s="18">
        <v>155600.21</v>
      </c>
      <c r="S9806" s="18">
        <v>0</v>
      </c>
      <c r="T9806" s="18">
        <v>0</v>
      </c>
      <c r="U9806" s="10">
        <f t="shared" si="308"/>
        <v>0</v>
      </c>
      <c r="V9806" s="20">
        <f t="shared" si="309"/>
        <v>0</v>
      </c>
    </row>
    <row r="9807" spans="1:22" ht="29" outlineLevel="4" x14ac:dyDescent="0.35">
      <c r="A9807" s="6" t="s">
        <v>73</v>
      </c>
      <c r="B9807" s="6" t="s">
        <v>74</v>
      </c>
      <c r="C9807" s="12" t="s">
        <v>13011</v>
      </c>
      <c r="D9807" s="5" t="s">
        <v>10476</v>
      </c>
      <c r="E9807" s="6" t="s">
        <v>10476</v>
      </c>
      <c r="F9807" s="1" t="s">
        <v>76</v>
      </c>
      <c r="G9807" s="15" t="s">
        <v>4</v>
      </c>
      <c r="H9807" s="1" t="s">
        <v>10490</v>
      </c>
      <c r="I9807" s="2" t="s">
        <v>10491</v>
      </c>
      <c r="J9807" s="6" t="s">
        <v>4</v>
      </c>
      <c r="K9807" s="6" t="s">
        <v>4</v>
      </c>
      <c r="L9807" s="6" t="s">
        <v>4</v>
      </c>
      <c r="M9807" s="6" t="s">
        <v>5</v>
      </c>
      <c r="N9807" s="6" t="s">
        <v>10492</v>
      </c>
      <c r="O9807" s="16">
        <v>44825</v>
      </c>
      <c r="P9807" s="6" t="s">
        <v>7</v>
      </c>
      <c r="Q9807" s="18">
        <v>110461.33</v>
      </c>
      <c r="R9807" s="18">
        <v>110461.33</v>
      </c>
      <c r="S9807" s="18">
        <v>0</v>
      </c>
      <c r="T9807" s="18">
        <v>0</v>
      </c>
      <c r="U9807" s="10">
        <f t="shared" si="308"/>
        <v>0</v>
      </c>
      <c r="V9807" s="20">
        <f t="shared" si="309"/>
        <v>0</v>
      </c>
    </row>
    <row r="9808" spans="1:22" outlineLevel="3" x14ac:dyDescent="0.35">
      <c r="H9808" s="14" t="s">
        <v>12881</v>
      </c>
      <c r="O9808" s="16"/>
      <c r="Q9808" s="18">
        <f>SUBTOTAL(9,Q9804:Q9807)</f>
        <v>282690</v>
      </c>
      <c r="R9808" s="18">
        <f>SUBTOTAL(9,R9804:R9807)</f>
        <v>266061.53999999998</v>
      </c>
      <c r="S9808" s="18">
        <f>SUBTOTAL(9,S9804:S9807)</f>
        <v>16628.46</v>
      </c>
      <c r="T9808" s="18">
        <f>SUBTOTAL(9,T9804:T9807)</f>
        <v>0</v>
      </c>
      <c r="U9808" s="10">
        <f t="shared" si="308"/>
        <v>2.1827872842550278E-11</v>
      </c>
      <c r="V9808" s="20">
        <f t="shared" si="309"/>
        <v>2.1827872842550278E-11</v>
      </c>
    </row>
    <row r="9809" spans="1:22" ht="29" outlineLevel="4" x14ac:dyDescent="0.35">
      <c r="A9809" s="6" t="s">
        <v>73</v>
      </c>
      <c r="B9809" s="6" t="s">
        <v>74</v>
      </c>
      <c r="C9809" s="12" t="s">
        <v>13011</v>
      </c>
      <c r="D9809" s="5" t="s">
        <v>10476</v>
      </c>
      <c r="E9809" s="6" t="s">
        <v>10476</v>
      </c>
      <c r="F9809" s="1" t="s">
        <v>76</v>
      </c>
      <c r="G9809" s="15" t="s">
        <v>4</v>
      </c>
      <c r="H9809" s="1" t="s">
        <v>10494</v>
      </c>
      <c r="I9809" s="2" t="s">
        <v>10495</v>
      </c>
      <c r="J9809" s="6" t="s">
        <v>4</v>
      </c>
      <c r="K9809" s="6" t="s">
        <v>4</v>
      </c>
      <c r="L9809" s="6" t="s">
        <v>4</v>
      </c>
      <c r="M9809" s="6" t="s">
        <v>5</v>
      </c>
      <c r="N9809" s="6" t="s">
        <v>10493</v>
      </c>
      <c r="O9809" s="16">
        <v>44776</v>
      </c>
      <c r="P9809" s="6" t="s">
        <v>7</v>
      </c>
      <c r="Q9809" s="18">
        <v>6799</v>
      </c>
      <c r="R9809" s="18">
        <v>6799</v>
      </c>
      <c r="S9809" s="18">
        <v>0</v>
      </c>
      <c r="T9809" s="18">
        <v>0</v>
      </c>
      <c r="U9809" s="10">
        <f t="shared" si="308"/>
        <v>0</v>
      </c>
      <c r="V9809" s="20">
        <f t="shared" si="309"/>
        <v>0</v>
      </c>
    </row>
    <row r="9810" spans="1:22" ht="29" outlineLevel="4" x14ac:dyDescent="0.35">
      <c r="A9810" s="6" t="s">
        <v>73</v>
      </c>
      <c r="B9810" s="6" t="s">
        <v>74</v>
      </c>
      <c r="C9810" s="12" t="s">
        <v>13011</v>
      </c>
      <c r="D9810" s="5" t="s">
        <v>10476</v>
      </c>
      <c r="E9810" s="6" t="s">
        <v>10476</v>
      </c>
      <c r="F9810" s="1" t="s">
        <v>76</v>
      </c>
      <c r="G9810" s="15" t="s">
        <v>4</v>
      </c>
      <c r="H9810" s="1" t="s">
        <v>10494</v>
      </c>
      <c r="I9810" s="2" t="s">
        <v>10495</v>
      </c>
      <c r="J9810" s="6" t="s">
        <v>4</v>
      </c>
      <c r="K9810" s="6" t="s">
        <v>4</v>
      </c>
      <c r="L9810" s="6" t="s">
        <v>4</v>
      </c>
      <c r="M9810" s="6" t="s">
        <v>5</v>
      </c>
      <c r="N9810" s="6" t="s">
        <v>10496</v>
      </c>
      <c r="O9810" s="16">
        <v>44799</v>
      </c>
      <c r="P9810" s="6" t="s">
        <v>7</v>
      </c>
      <c r="Q9810" s="18">
        <v>7325</v>
      </c>
      <c r="R9810" s="18">
        <v>7325</v>
      </c>
      <c r="S9810" s="18">
        <v>0</v>
      </c>
      <c r="T9810" s="18">
        <v>0</v>
      </c>
      <c r="U9810" s="10">
        <f t="shared" si="308"/>
        <v>0</v>
      </c>
      <c r="V9810" s="20">
        <f t="shared" si="309"/>
        <v>0</v>
      </c>
    </row>
    <row r="9811" spans="1:22" outlineLevel="3" x14ac:dyDescent="0.35">
      <c r="H9811" s="14" t="s">
        <v>12882</v>
      </c>
      <c r="O9811" s="16"/>
      <c r="Q9811" s="18">
        <f>SUBTOTAL(9,Q9809:Q9810)</f>
        <v>14124</v>
      </c>
      <c r="R9811" s="18">
        <f>SUBTOTAL(9,R9809:R9810)</f>
        <v>14124</v>
      </c>
      <c r="S9811" s="18">
        <f>SUBTOTAL(9,S9809:S9810)</f>
        <v>0</v>
      </c>
      <c r="T9811" s="18">
        <f>SUBTOTAL(9,T9809:T9810)</f>
        <v>0</v>
      </c>
      <c r="U9811" s="10">
        <f t="shared" si="308"/>
        <v>0</v>
      </c>
      <c r="V9811" s="20">
        <f t="shared" si="309"/>
        <v>0</v>
      </c>
    </row>
    <row r="9812" spans="1:22" ht="29" outlineLevel="4" x14ac:dyDescent="0.35">
      <c r="A9812" s="6" t="s">
        <v>73</v>
      </c>
      <c r="B9812" s="6" t="s">
        <v>74</v>
      </c>
      <c r="C9812" s="12" t="s">
        <v>13011</v>
      </c>
      <c r="D9812" s="5" t="s">
        <v>10476</v>
      </c>
      <c r="E9812" s="6" t="s">
        <v>10476</v>
      </c>
      <c r="F9812" s="1" t="s">
        <v>4</v>
      </c>
      <c r="G9812" s="15" t="s">
        <v>97</v>
      </c>
      <c r="H9812" s="1" t="s">
        <v>10498</v>
      </c>
      <c r="I9812" s="2" t="s">
        <v>10499</v>
      </c>
      <c r="J9812" s="6" t="s">
        <v>4</v>
      </c>
      <c r="K9812" s="6" t="s">
        <v>4</v>
      </c>
      <c r="L9812" s="6" t="s">
        <v>4</v>
      </c>
      <c r="M9812" s="6" t="s">
        <v>5</v>
      </c>
      <c r="N9812" s="6" t="s">
        <v>10497</v>
      </c>
      <c r="O9812" s="16">
        <v>44798</v>
      </c>
      <c r="P9812" s="6" t="s">
        <v>7</v>
      </c>
      <c r="Q9812" s="18">
        <v>14200</v>
      </c>
      <c r="R9812" s="18">
        <v>0</v>
      </c>
      <c r="S9812" s="18">
        <v>14200</v>
      </c>
      <c r="T9812" s="18">
        <v>0</v>
      </c>
      <c r="U9812" s="10">
        <f t="shared" si="308"/>
        <v>0</v>
      </c>
      <c r="V9812" s="20">
        <f t="shared" si="309"/>
        <v>0</v>
      </c>
    </row>
    <row r="9813" spans="1:22" ht="29" outlineLevel="4" x14ac:dyDescent="0.35">
      <c r="A9813" s="6" t="s">
        <v>73</v>
      </c>
      <c r="B9813" s="6" t="s">
        <v>74</v>
      </c>
      <c r="C9813" s="12" t="s">
        <v>13011</v>
      </c>
      <c r="D9813" s="5" t="s">
        <v>10476</v>
      </c>
      <c r="E9813" s="6" t="s">
        <v>10476</v>
      </c>
      <c r="F9813" s="1" t="s">
        <v>4</v>
      </c>
      <c r="G9813" s="15" t="s">
        <v>97</v>
      </c>
      <c r="H9813" s="1" t="s">
        <v>10498</v>
      </c>
      <c r="I9813" s="2" t="s">
        <v>10499</v>
      </c>
      <c r="J9813" s="6" t="s">
        <v>4</v>
      </c>
      <c r="K9813" s="6" t="s">
        <v>4</v>
      </c>
      <c r="L9813" s="6" t="s">
        <v>4</v>
      </c>
      <c r="M9813" s="6" t="s">
        <v>5</v>
      </c>
      <c r="N9813" s="6" t="s">
        <v>10500</v>
      </c>
      <c r="O9813" s="16">
        <v>44860</v>
      </c>
      <c r="P9813" s="6" t="s">
        <v>7</v>
      </c>
      <c r="Q9813" s="18">
        <v>100</v>
      </c>
      <c r="R9813" s="18">
        <v>0</v>
      </c>
      <c r="S9813" s="18">
        <v>100</v>
      </c>
      <c r="T9813" s="18">
        <v>0</v>
      </c>
      <c r="U9813" s="10">
        <f t="shared" si="308"/>
        <v>0</v>
      </c>
      <c r="V9813" s="20">
        <f t="shared" si="309"/>
        <v>0</v>
      </c>
    </row>
    <row r="9814" spans="1:22" ht="29" outlineLevel="4" x14ac:dyDescent="0.35">
      <c r="A9814" s="6" t="s">
        <v>73</v>
      </c>
      <c r="B9814" s="6" t="s">
        <v>74</v>
      </c>
      <c r="C9814" s="12" t="s">
        <v>13011</v>
      </c>
      <c r="D9814" s="5" t="s">
        <v>10476</v>
      </c>
      <c r="E9814" s="6" t="s">
        <v>10476</v>
      </c>
      <c r="F9814" s="1" t="s">
        <v>148</v>
      </c>
      <c r="G9814" s="15" t="s">
        <v>4</v>
      </c>
      <c r="H9814" s="1" t="s">
        <v>10498</v>
      </c>
      <c r="I9814" s="2" t="s">
        <v>10499</v>
      </c>
      <c r="J9814" s="6" t="s">
        <v>4</v>
      </c>
      <c r="K9814" s="6" t="s">
        <v>4</v>
      </c>
      <c r="L9814" s="6" t="s">
        <v>4</v>
      </c>
      <c r="M9814" s="6" t="s">
        <v>5</v>
      </c>
      <c r="N9814" s="6" t="s">
        <v>10497</v>
      </c>
      <c r="O9814" s="16">
        <v>44798</v>
      </c>
      <c r="P9814" s="6" t="s">
        <v>7</v>
      </c>
      <c r="Q9814" s="18">
        <v>113600</v>
      </c>
      <c r="R9814" s="18">
        <v>113600</v>
      </c>
      <c r="S9814" s="18">
        <v>0</v>
      </c>
      <c r="T9814" s="18">
        <v>0</v>
      </c>
      <c r="U9814" s="10">
        <f t="shared" si="308"/>
        <v>0</v>
      </c>
      <c r="V9814" s="20">
        <f t="shared" si="309"/>
        <v>0</v>
      </c>
    </row>
    <row r="9815" spans="1:22" ht="29" outlineLevel="4" x14ac:dyDescent="0.35">
      <c r="A9815" s="6" t="s">
        <v>73</v>
      </c>
      <c r="B9815" s="6" t="s">
        <v>74</v>
      </c>
      <c r="C9815" s="12" t="s">
        <v>13011</v>
      </c>
      <c r="D9815" s="5" t="s">
        <v>10476</v>
      </c>
      <c r="E9815" s="6" t="s">
        <v>10476</v>
      </c>
      <c r="F9815" s="1" t="s">
        <v>148</v>
      </c>
      <c r="G9815" s="15" t="s">
        <v>4</v>
      </c>
      <c r="H9815" s="1" t="s">
        <v>10498</v>
      </c>
      <c r="I9815" s="2" t="s">
        <v>10499</v>
      </c>
      <c r="J9815" s="6" t="s">
        <v>4</v>
      </c>
      <c r="K9815" s="6" t="s">
        <v>4</v>
      </c>
      <c r="L9815" s="6" t="s">
        <v>4</v>
      </c>
      <c r="M9815" s="6" t="s">
        <v>5</v>
      </c>
      <c r="N9815" s="6" t="s">
        <v>10500</v>
      </c>
      <c r="O9815" s="16">
        <v>44860</v>
      </c>
      <c r="P9815" s="6" t="s">
        <v>7</v>
      </c>
      <c r="Q9815" s="18">
        <v>800</v>
      </c>
      <c r="R9815" s="18">
        <v>800</v>
      </c>
      <c r="S9815" s="18">
        <v>0</v>
      </c>
      <c r="T9815" s="18">
        <v>0</v>
      </c>
      <c r="U9815" s="10">
        <f t="shared" si="308"/>
        <v>0</v>
      </c>
      <c r="V9815" s="20">
        <f t="shared" si="309"/>
        <v>0</v>
      </c>
    </row>
    <row r="9816" spans="1:22" outlineLevel="3" x14ac:dyDescent="0.35">
      <c r="H9816" s="14" t="s">
        <v>12883</v>
      </c>
      <c r="O9816" s="16"/>
      <c r="Q9816" s="18">
        <f>SUBTOTAL(9,Q9812:Q9815)</f>
        <v>128700</v>
      </c>
      <c r="R9816" s="18">
        <f>SUBTOTAL(9,R9812:R9815)</f>
        <v>114400</v>
      </c>
      <c r="S9816" s="18">
        <f>SUBTOTAL(9,S9812:S9815)</f>
        <v>14300</v>
      </c>
      <c r="T9816" s="18">
        <f>SUBTOTAL(9,T9812:T9815)</f>
        <v>0</v>
      </c>
      <c r="U9816" s="10">
        <f t="shared" si="308"/>
        <v>0</v>
      </c>
      <c r="V9816" s="20">
        <f t="shared" si="309"/>
        <v>0</v>
      </c>
    </row>
    <row r="9817" spans="1:22" ht="29" outlineLevel="4" x14ac:dyDescent="0.35">
      <c r="A9817" s="6" t="s">
        <v>73</v>
      </c>
      <c r="B9817" s="6" t="s">
        <v>74</v>
      </c>
      <c r="C9817" s="12" t="s">
        <v>13011</v>
      </c>
      <c r="D9817" s="5" t="s">
        <v>10476</v>
      </c>
      <c r="E9817" s="6" t="s">
        <v>10476</v>
      </c>
      <c r="F9817" s="1" t="s">
        <v>4</v>
      </c>
      <c r="G9817" s="15" t="s">
        <v>82</v>
      </c>
      <c r="H9817" s="1" t="s">
        <v>10502</v>
      </c>
      <c r="I9817" s="2" t="s">
        <v>10503</v>
      </c>
      <c r="J9817" s="6" t="s">
        <v>4</v>
      </c>
      <c r="K9817" s="6" t="s">
        <v>4</v>
      </c>
      <c r="L9817" s="6" t="s">
        <v>4</v>
      </c>
      <c r="M9817" s="6" t="s">
        <v>5</v>
      </c>
      <c r="N9817" s="6" t="s">
        <v>10501</v>
      </c>
      <c r="O9817" s="16">
        <v>44754</v>
      </c>
      <c r="P9817" s="6" t="s">
        <v>7</v>
      </c>
      <c r="Q9817" s="18">
        <v>14949</v>
      </c>
      <c r="R9817" s="18">
        <v>0</v>
      </c>
      <c r="S9817" s="18">
        <v>14949</v>
      </c>
      <c r="T9817" s="18">
        <v>0</v>
      </c>
      <c r="U9817" s="10">
        <f t="shared" si="308"/>
        <v>0</v>
      </c>
      <c r="V9817" s="20">
        <f t="shared" si="309"/>
        <v>0</v>
      </c>
    </row>
    <row r="9818" spans="1:22" ht="29" outlineLevel="4" x14ac:dyDescent="0.35">
      <c r="A9818" s="6" t="s">
        <v>73</v>
      </c>
      <c r="B9818" s="6" t="s">
        <v>74</v>
      </c>
      <c r="C9818" s="12" t="s">
        <v>13011</v>
      </c>
      <c r="D9818" s="5" t="s">
        <v>10476</v>
      </c>
      <c r="E9818" s="6" t="s">
        <v>10476</v>
      </c>
      <c r="F9818" s="1" t="s">
        <v>4</v>
      </c>
      <c r="G9818" s="15" t="s">
        <v>82</v>
      </c>
      <c r="H9818" s="1" t="s">
        <v>10502</v>
      </c>
      <c r="I9818" s="2" t="s">
        <v>10503</v>
      </c>
      <c r="J9818" s="6" t="s">
        <v>4</v>
      </c>
      <c r="K9818" s="6" t="s">
        <v>4</v>
      </c>
      <c r="L9818" s="6" t="s">
        <v>4</v>
      </c>
      <c r="M9818" s="6" t="s">
        <v>5</v>
      </c>
      <c r="N9818" s="6" t="s">
        <v>10504</v>
      </c>
      <c r="O9818" s="16">
        <v>44799</v>
      </c>
      <c r="P9818" s="6" t="s">
        <v>7</v>
      </c>
      <c r="Q9818" s="18">
        <v>13548</v>
      </c>
      <c r="R9818" s="18">
        <v>0</v>
      </c>
      <c r="S9818" s="18">
        <v>13548</v>
      </c>
      <c r="T9818" s="18">
        <v>0</v>
      </c>
      <c r="U9818" s="10">
        <f t="shared" si="308"/>
        <v>0</v>
      </c>
      <c r="V9818" s="20">
        <f t="shared" si="309"/>
        <v>0</v>
      </c>
    </row>
    <row r="9819" spans="1:22" outlineLevel="3" x14ac:dyDescent="0.35">
      <c r="H9819" s="14" t="s">
        <v>12884</v>
      </c>
      <c r="O9819" s="16"/>
      <c r="Q9819" s="18">
        <f>SUBTOTAL(9,Q9817:Q9818)</f>
        <v>28497</v>
      </c>
      <c r="R9819" s="18">
        <f>SUBTOTAL(9,R9817:R9818)</f>
        <v>0</v>
      </c>
      <c r="S9819" s="18">
        <f>SUBTOTAL(9,S9817:S9818)</f>
        <v>28497</v>
      </c>
      <c r="T9819" s="18">
        <f>SUBTOTAL(9,T9817:T9818)</f>
        <v>0</v>
      </c>
      <c r="U9819" s="10">
        <f t="shared" si="308"/>
        <v>0</v>
      </c>
      <c r="V9819" s="20">
        <f t="shared" si="309"/>
        <v>0</v>
      </c>
    </row>
    <row r="9820" spans="1:22" ht="29" outlineLevel="4" x14ac:dyDescent="0.35">
      <c r="A9820" s="6" t="s">
        <v>73</v>
      </c>
      <c r="B9820" s="6" t="s">
        <v>74</v>
      </c>
      <c r="C9820" s="12" t="s">
        <v>13011</v>
      </c>
      <c r="D9820" s="5" t="s">
        <v>10476</v>
      </c>
      <c r="E9820" s="6" t="s">
        <v>10476</v>
      </c>
      <c r="F9820" s="1" t="s">
        <v>86</v>
      </c>
      <c r="G9820" s="15" t="s">
        <v>4</v>
      </c>
      <c r="H9820" s="1" t="s">
        <v>10506</v>
      </c>
      <c r="I9820" s="2" t="s">
        <v>10507</v>
      </c>
      <c r="J9820" s="6" t="s">
        <v>4</v>
      </c>
      <c r="K9820" s="6" t="s">
        <v>4</v>
      </c>
      <c r="L9820" s="6" t="s">
        <v>4</v>
      </c>
      <c r="M9820" s="6" t="s">
        <v>5</v>
      </c>
      <c r="N9820" s="6" t="s">
        <v>10505</v>
      </c>
      <c r="O9820" s="16">
        <v>44774</v>
      </c>
      <c r="P9820" s="6" t="s">
        <v>7</v>
      </c>
      <c r="Q9820" s="18">
        <v>790</v>
      </c>
      <c r="R9820" s="18">
        <v>790</v>
      </c>
      <c r="S9820" s="18">
        <v>0</v>
      </c>
      <c r="T9820" s="18">
        <v>0</v>
      </c>
      <c r="U9820" s="10">
        <f t="shared" si="308"/>
        <v>0</v>
      </c>
      <c r="V9820" s="20">
        <f t="shared" si="309"/>
        <v>0</v>
      </c>
    </row>
    <row r="9821" spans="1:22" ht="29" outlineLevel="4" x14ac:dyDescent="0.35">
      <c r="A9821" s="6" t="s">
        <v>73</v>
      </c>
      <c r="B9821" s="6" t="s">
        <v>74</v>
      </c>
      <c r="C9821" s="12" t="s">
        <v>13011</v>
      </c>
      <c r="D9821" s="5" t="s">
        <v>10476</v>
      </c>
      <c r="E9821" s="6" t="s">
        <v>10476</v>
      </c>
      <c r="F9821" s="1" t="s">
        <v>86</v>
      </c>
      <c r="G9821" s="15" t="s">
        <v>4</v>
      </c>
      <c r="H9821" s="1" t="s">
        <v>10506</v>
      </c>
      <c r="I9821" s="2" t="s">
        <v>10507</v>
      </c>
      <c r="J9821" s="6" t="s">
        <v>4</v>
      </c>
      <c r="K9821" s="6" t="s">
        <v>4</v>
      </c>
      <c r="L9821" s="6" t="s">
        <v>4</v>
      </c>
      <c r="M9821" s="6" t="s">
        <v>5</v>
      </c>
      <c r="N9821" s="6" t="s">
        <v>10508</v>
      </c>
      <c r="O9821" s="16">
        <v>44796</v>
      </c>
      <c r="P9821" s="6" t="s">
        <v>7</v>
      </c>
      <c r="Q9821" s="18">
        <v>1980</v>
      </c>
      <c r="R9821" s="18">
        <v>1980</v>
      </c>
      <c r="S9821" s="18">
        <v>0</v>
      </c>
      <c r="T9821" s="18">
        <v>0</v>
      </c>
      <c r="U9821" s="10">
        <f t="shared" si="308"/>
        <v>0</v>
      </c>
      <c r="V9821" s="20">
        <f t="shared" si="309"/>
        <v>0</v>
      </c>
    </row>
    <row r="9822" spans="1:22" outlineLevel="3" x14ac:dyDescent="0.35">
      <c r="H9822" s="14" t="s">
        <v>12885</v>
      </c>
      <c r="O9822" s="16"/>
      <c r="Q9822" s="18">
        <f>SUBTOTAL(9,Q9820:Q9821)</f>
        <v>2770</v>
      </c>
      <c r="R9822" s="18">
        <f>SUBTOTAL(9,R9820:R9821)</f>
        <v>2770</v>
      </c>
      <c r="S9822" s="18">
        <f>SUBTOTAL(9,S9820:S9821)</f>
        <v>0</v>
      </c>
      <c r="T9822" s="18">
        <f>SUBTOTAL(9,T9820:T9821)</f>
        <v>0</v>
      </c>
      <c r="U9822" s="10">
        <f t="shared" si="308"/>
        <v>0</v>
      </c>
      <c r="V9822" s="20">
        <f t="shared" si="309"/>
        <v>0</v>
      </c>
    </row>
    <row r="9823" spans="1:22" ht="29" outlineLevel="4" x14ac:dyDescent="0.35">
      <c r="A9823" s="6" t="s">
        <v>73</v>
      </c>
      <c r="B9823" s="6" t="s">
        <v>74</v>
      </c>
      <c r="C9823" s="12" t="s">
        <v>13011</v>
      </c>
      <c r="D9823" s="5" t="s">
        <v>10476</v>
      </c>
      <c r="E9823" s="6" t="s">
        <v>10476</v>
      </c>
      <c r="F9823" s="1" t="s">
        <v>86</v>
      </c>
      <c r="G9823" s="15" t="s">
        <v>4</v>
      </c>
      <c r="H9823" s="1" t="s">
        <v>10510</v>
      </c>
      <c r="I9823" s="2" t="s">
        <v>10511</v>
      </c>
      <c r="J9823" s="6" t="s">
        <v>4</v>
      </c>
      <c r="K9823" s="6" t="s">
        <v>4</v>
      </c>
      <c r="L9823" s="6" t="s">
        <v>4</v>
      </c>
      <c r="M9823" s="6" t="s">
        <v>5</v>
      </c>
      <c r="N9823" s="6" t="s">
        <v>10509</v>
      </c>
      <c r="O9823" s="16">
        <v>44946</v>
      </c>
      <c r="P9823" s="6" t="s">
        <v>7</v>
      </c>
      <c r="Q9823" s="18">
        <v>8833</v>
      </c>
      <c r="R9823" s="18">
        <v>8833</v>
      </c>
      <c r="S9823" s="18">
        <v>0</v>
      </c>
      <c r="T9823" s="18">
        <v>0</v>
      </c>
      <c r="U9823" s="10">
        <f t="shared" si="308"/>
        <v>0</v>
      </c>
      <c r="V9823" s="20">
        <f t="shared" si="309"/>
        <v>0</v>
      </c>
    </row>
    <row r="9824" spans="1:22" ht="29" outlineLevel="4" x14ac:dyDescent="0.35">
      <c r="A9824" s="6" t="s">
        <v>73</v>
      </c>
      <c r="B9824" s="6" t="s">
        <v>74</v>
      </c>
      <c r="C9824" s="12" t="s">
        <v>13011</v>
      </c>
      <c r="D9824" s="5" t="s">
        <v>10476</v>
      </c>
      <c r="E9824" s="6" t="s">
        <v>10476</v>
      </c>
      <c r="F9824" s="1" t="s">
        <v>86</v>
      </c>
      <c r="G9824" s="15" t="s">
        <v>4</v>
      </c>
      <c r="H9824" s="1" t="s">
        <v>10510</v>
      </c>
      <c r="I9824" s="2" t="s">
        <v>10511</v>
      </c>
      <c r="J9824" s="6" t="s">
        <v>4</v>
      </c>
      <c r="K9824" s="6" t="s">
        <v>4</v>
      </c>
      <c r="L9824" s="6" t="s">
        <v>4</v>
      </c>
      <c r="M9824" s="6" t="s">
        <v>5</v>
      </c>
      <c r="N9824" s="6" t="s">
        <v>10512</v>
      </c>
      <c r="O9824" s="16">
        <v>44973</v>
      </c>
      <c r="P9824" s="6" t="s">
        <v>7</v>
      </c>
      <c r="Q9824" s="18">
        <v>21200</v>
      </c>
      <c r="R9824" s="18">
        <v>21200</v>
      </c>
      <c r="S9824" s="18">
        <v>0</v>
      </c>
      <c r="T9824" s="18">
        <v>0</v>
      </c>
      <c r="U9824" s="10">
        <f t="shared" si="308"/>
        <v>0</v>
      </c>
      <c r="V9824" s="20">
        <f t="shared" si="309"/>
        <v>0</v>
      </c>
    </row>
    <row r="9825" spans="1:22" ht="29" outlineLevel="4" x14ac:dyDescent="0.35">
      <c r="A9825" s="6" t="s">
        <v>73</v>
      </c>
      <c r="B9825" s="6" t="s">
        <v>74</v>
      </c>
      <c r="C9825" s="12" t="s">
        <v>13011</v>
      </c>
      <c r="D9825" s="5" t="s">
        <v>10476</v>
      </c>
      <c r="E9825" s="6" t="s">
        <v>10476</v>
      </c>
      <c r="F9825" s="1" t="s">
        <v>86</v>
      </c>
      <c r="G9825" s="15" t="s">
        <v>4</v>
      </c>
      <c r="H9825" s="1" t="s">
        <v>10510</v>
      </c>
      <c r="I9825" s="2" t="s">
        <v>10511</v>
      </c>
      <c r="J9825" s="6" t="s">
        <v>4</v>
      </c>
      <c r="K9825" s="6" t="s">
        <v>4</v>
      </c>
      <c r="L9825" s="6" t="s">
        <v>4</v>
      </c>
      <c r="M9825" s="6" t="s">
        <v>5</v>
      </c>
      <c r="N9825" s="6" t="s">
        <v>10513</v>
      </c>
      <c r="O9825" s="16">
        <v>44987</v>
      </c>
      <c r="P9825" s="6" t="s">
        <v>7</v>
      </c>
      <c r="Q9825" s="18">
        <v>19185</v>
      </c>
      <c r="R9825" s="18">
        <v>19185</v>
      </c>
      <c r="S9825" s="18">
        <v>0</v>
      </c>
      <c r="T9825" s="18">
        <v>0</v>
      </c>
      <c r="U9825" s="10">
        <f t="shared" si="308"/>
        <v>0</v>
      </c>
      <c r="V9825" s="20">
        <f t="shared" si="309"/>
        <v>0</v>
      </c>
    </row>
    <row r="9826" spans="1:22" outlineLevel="3" x14ac:dyDescent="0.35">
      <c r="H9826" s="14" t="s">
        <v>12886</v>
      </c>
      <c r="O9826" s="16"/>
      <c r="Q9826" s="18">
        <f>SUBTOTAL(9,Q9823:Q9825)</f>
        <v>49218</v>
      </c>
      <c r="R9826" s="18">
        <f>SUBTOTAL(9,R9823:R9825)</f>
        <v>49218</v>
      </c>
      <c r="S9826" s="18">
        <f>SUBTOTAL(9,S9823:S9825)</f>
        <v>0</v>
      </c>
      <c r="T9826" s="18">
        <f>SUBTOTAL(9,T9823:T9825)</f>
        <v>0</v>
      </c>
      <c r="U9826" s="10">
        <f t="shared" si="308"/>
        <v>0</v>
      </c>
      <c r="V9826" s="20">
        <f t="shared" si="309"/>
        <v>0</v>
      </c>
    </row>
    <row r="9827" spans="1:22" ht="29" outlineLevel="4" x14ac:dyDescent="0.35">
      <c r="A9827" s="6" t="s">
        <v>73</v>
      </c>
      <c r="B9827" s="6" t="s">
        <v>74</v>
      </c>
      <c r="C9827" s="12" t="s">
        <v>13011</v>
      </c>
      <c r="D9827" s="5" t="s">
        <v>10476</v>
      </c>
      <c r="E9827" s="6" t="s">
        <v>10476</v>
      </c>
      <c r="F9827" s="1" t="s">
        <v>86</v>
      </c>
      <c r="G9827" s="15" t="s">
        <v>4</v>
      </c>
      <c r="H9827" s="1" t="s">
        <v>10515</v>
      </c>
      <c r="I9827" s="2" t="s">
        <v>10516</v>
      </c>
      <c r="J9827" s="6" t="s">
        <v>4</v>
      </c>
      <c r="K9827" s="6" t="s">
        <v>4</v>
      </c>
      <c r="L9827" s="6" t="s">
        <v>4</v>
      </c>
      <c r="M9827" s="6" t="s">
        <v>5</v>
      </c>
      <c r="N9827" s="6" t="s">
        <v>10514</v>
      </c>
      <c r="O9827" s="16">
        <v>44860</v>
      </c>
      <c r="P9827" s="6" t="s">
        <v>7</v>
      </c>
      <c r="Q9827" s="18">
        <v>5930</v>
      </c>
      <c r="R9827" s="18">
        <v>5930</v>
      </c>
      <c r="S9827" s="18">
        <v>0</v>
      </c>
      <c r="T9827" s="18">
        <v>0</v>
      </c>
      <c r="U9827" s="10">
        <f t="shared" si="308"/>
        <v>0</v>
      </c>
      <c r="V9827" s="20">
        <f t="shared" si="309"/>
        <v>0</v>
      </c>
    </row>
    <row r="9828" spans="1:22" ht="29" outlineLevel="4" x14ac:dyDescent="0.35">
      <c r="A9828" s="6" t="s">
        <v>73</v>
      </c>
      <c r="B9828" s="6" t="s">
        <v>74</v>
      </c>
      <c r="C9828" s="12" t="s">
        <v>13011</v>
      </c>
      <c r="D9828" s="5" t="s">
        <v>10476</v>
      </c>
      <c r="E9828" s="6" t="s">
        <v>10476</v>
      </c>
      <c r="F9828" s="1" t="s">
        <v>86</v>
      </c>
      <c r="G9828" s="15" t="s">
        <v>4</v>
      </c>
      <c r="H9828" s="1" t="s">
        <v>10515</v>
      </c>
      <c r="I9828" s="2" t="s">
        <v>10516</v>
      </c>
      <c r="J9828" s="6" t="s">
        <v>4</v>
      </c>
      <c r="K9828" s="6" t="s">
        <v>4</v>
      </c>
      <c r="L9828" s="6" t="s">
        <v>4</v>
      </c>
      <c r="M9828" s="6" t="s">
        <v>5</v>
      </c>
      <c r="N9828" s="6" t="s">
        <v>10517</v>
      </c>
      <c r="O9828" s="16">
        <v>44910</v>
      </c>
      <c r="P9828" s="6" t="s">
        <v>7</v>
      </c>
      <c r="Q9828" s="18">
        <v>1481</v>
      </c>
      <c r="R9828" s="18">
        <v>1481</v>
      </c>
      <c r="S9828" s="18">
        <v>0</v>
      </c>
      <c r="T9828" s="18">
        <v>0</v>
      </c>
      <c r="U9828" s="10">
        <f t="shared" si="308"/>
        <v>0</v>
      </c>
      <c r="V9828" s="20">
        <f t="shared" si="309"/>
        <v>0</v>
      </c>
    </row>
    <row r="9829" spans="1:22" ht="29" outlineLevel="4" x14ac:dyDescent="0.35">
      <c r="A9829" s="6" t="s">
        <v>73</v>
      </c>
      <c r="B9829" s="6" t="s">
        <v>74</v>
      </c>
      <c r="C9829" s="12" t="s">
        <v>13011</v>
      </c>
      <c r="D9829" s="5" t="s">
        <v>10476</v>
      </c>
      <c r="E9829" s="6" t="s">
        <v>10476</v>
      </c>
      <c r="F9829" s="1" t="s">
        <v>86</v>
      </c>
      <c r="G9829" s="15" t="s">
        <v>4</v>
      </c>
      <c r="H9829" s="1" t="s">
        <v>10515</v>
      </c>
      <c r="I9829" s="2" t="s">
        <v>10516</v>
      </c>
      <c r="J9829" s="6" t="s">
        <v>4</v>
      </c>
      <c r="K9829" s="6" t="s">
        <v>4</v>
      </c>
      <c r="L9829" s="6" t="s">
        <v>4</v>
      </c>
      <c r="M9829" s="6" t="s">
        <v>5</v>
      </c>
      <c r="N9829" s="6" t="s">
        <v>10518</v>
      </c>
      <c r="O9829" s="16">
        <v>44944</v>
      </c>
      <c r="P9829" s="6" t="s">
        <v>7</v>
      </c>
      <c r="Q9829" s="18">
        <v>2402</v>
      </c>
      <c r="R9829" s="18">
        <v>2402</v>
      </c>
      <c r="S9829" s="18">
        <v>0</v>
      </c>
      <c r="T9829" s="18">
        <v>0</v>
      </c>
      <c r="U9829" s="10">
        <f t="shared" si="308"/>
        <v>0</v>
      </c>
      <c r="V9829" s="20">
        <f t="shared" si="309"/>
        <v>0</v>
      </c>
    </row>
    <row r="9830" spans="1:22" ht="29" outlineLevel="4" x14ac:dyDescent="0.35">
      <c r="A9830" s="6" t="s">
        <v>73</v>
      </c>
      <c r="B9830" s="6" t="s">
        <v>74</v>
      </c>
      <c r="C9830" s="12" t="s">
        <v>13011</v>
      </c>
      <c r="D9830" s="5" t="s">
        <v>10476</v>
      </c>
      <c r="E9830" s="6" t="s">
        <v>10476</v>
      </c>
      <c r="F9830" s="1" t="s">
        <v>86</v>
      </c>
      <c r="G9830" s="15" t="s">
        <v>4</v>
      </c>
      <c r="H9830" s="1" t="s">
        <v>10515</v>
      </c>
      <c r="I9830" s="2" t="s">
        <v>10516</v>
      </c>
      <c r="J9830" s="6" t="s">
        <v>4</v>
      </c>
      <c r="K9830" s="6" t="s">
        <v>4</v>
      </c>
      <c r="L9830" s="6" t="s">
        <v>4</v>
      </c>
      <c r="M9830" s="6" t="s">
        <v>5</v>
      </c>
      <c r="N9830" s="6" t="s">
        <v>10519</v>
      </c>
      <c r="O9830" s="16">
        <v>44973</v>
      </c>
      <c r="P9830" s="6" t="s">
        <v>7</v>
      </c>
      <c r="Q9830" s="18">
        <v>1965</v>
      </c>
      <c r="R9830" s="18">
        <v>1965</v>
      </c>
      <c r="S9830" s="18">
        <v>0</v>
      </c>
      <c r="T9830" s="18">
        <v>0</v>
      </c>
      <c r="U9830" s="10">
        <f t="shared" si="308"/>
        <v>0</v>
      </c>
      <c r="V9830" s="20">
        <f t="shared" si="309"/>
        <v>0</v>
      </c>
    </row>
    <row r="9831" spans="1:22" ht="29" outlineLevel="4" x14ac:dyDescent="0.35">
      <c r="A9831" s="6" t="s">
        <v>73</v>
      </c>
      <c r="B9831" s="6" t="s">
        <v>74</v>
      </c>
      <c r="C9831" s="12" t="s">
        <v>13011</v>
      </c>
      <c r="D9831" s="5" t="s">
        <v>10476</v>
      </c>
      <c r="E9831" s="6" t="s">
        <v>10476</v>
      </c>
      <c r="F9831" s="1" t="s">
        <v>86</v>
      </c>
      <c r="G9831" s="15" t="s">
        <v>4</v>
      </c>
      <c r="H9831" s="1" t="s">
        <v>10515</v>
      </c>
      <c r="I9831" s="2" t="s">
        <v>10516</v>
      </c>
      <c r="J9831" s="6" t="s">
        <v>4</v>
      </c>
      <c r="K9831" s="6" t="s">
        <v>4</v>
      </c>
      <c r="L9831" s="6" t="s">
        <v>4</v>
      </c>
      <c r="M9831" s="6" t="s">
        <v>5</v>
      </c>
      <c r="N9831" s="6" t="s">
        <v>10520</v>
      </c>
      <c r="O9831" s="16">
        <v>45092</v>
      </c>
      <c r="P9831" s="6" t="s">
        <v>7</v>
      </c>
      <c r="Q9831" s="18">
        <v>5953</v>
      </c>
      <c r="R9831" s="18">
        <v>5953</v>
      </c>
      <c r="S9831" s="18">
        <v>0</v>
      </c>
      <c r="T9831" s="18">
        <v>0</v>
      </c>
      <c r="U9831" s="10">
        <f t="shared" si="308"/>
        <v>0</v>
      </c>
      <c r="V9831" s="20">
        <f t="shared" si="309"/>
        <v>0</v>
      </c>
    </row>
    <row r="9832" spans="1:22" ht="29" outlineLevel="4" x14ac:dyDescent="0.35">
      <c r="A9832" s="6" t="s">
        <v>73</v>
      </c>
      <c r="B9832" s="6" t="s">
        <v>74</v>
      </c>
      <c r="C9832" s="12" t="s">
        <v>13011</v>
      </c>
      <c r="D9832" s="5" t="s">
        <v>10476</v>
      </c>
      <c r="E9832" s="6" t="s">
        <v>10476</v>
      </c>
      <c r="F9832" s="1" t="s">
        <v>86</v>
      </c>
      <c r="G9832" s="15" t="s">
        <v>4</v>
      </c>
      <c r="H9832" s="1" t="s">
        <v>10515</v>
      </c>
      <c r="I9832" s="2" t="s">
        <v>10516</v>
      </c>
      <c r="J9832" s="6" t="s">
        <v>4</v>
      </c>
      <c r="K9832" s="6" t="s">
        <v>4</v>
      </c>
      <c r="L9832" s="6" t="s">
        <v>4</v>
      </c>
      <c r="M9832" s="6" t="s">
        <v>5</v>
      </c>
      <c r="N9832" s="6" t="s">
        <v>10521</v>
      </c>
      <c r="O9832" s="16">
        <v>45098</v>
      </c>
      <c r="P9832" s="6" t="s">
        <v>7</v>
      </c>
      <c r="Q9832" s="18">
        <v>1435</v>
      </c>
      <c r="R9832" s="18">
        <v>1435</v>
      </c>
      <c r="S9832" s="18">
        <v>0</v>
      </c>
      <c r="T9832" s="18">
        <v>0</v>
      </c>
      <c r="U9832" s="10">
        <f t="shared" si="308"/>
        <v>0</v>
      </c>
      <c r="V9832" s="20">
        <f t="shared" si="309"/>
        <v>0</v>
      </c>
    </row>
    <row r="9833" spans="1:22" outlineLevel="3" x14ac:dyDescent="0.35">
      <c r="H9833" s="14" t="s">
        <v>12887</v>
      </c>
      <c r="O9833" s="16"/>
      <c r="Q9833" s="18">
        <f>SUBTOTAL(9,Q9827:Q9832)</f>
        <v>19166</v>
      </c>
      <c r="R9833" s="18">
        <f>SUBTOTAL(9,R9827:R9832)</f>
        <v>19166</v>
      </c>
      <c r="S9833" s="18">
        <f>SUBTOTAL(9,S9827:S9832)</f>
        <v>0</v>
      </c>
      <c r="T9833" s="18">
        <f>SUBTOTAL(9,T9827:T9832)</f>
        <v>0</v>
      </c>
      <c r="U9833" s="10">
        <f t="shared" si="308"/>
        <v>0</v>
      </c>
      <c r="V9833" s="20">
        <f t="shared" si="309"/>
        <v>0</v>
      </c>
    </row>
    <row r="9834" spans="1:22" ht="29" outlineLevel="4" x14ac:dyDescent="0.35">
      <c r="A9834" s="6" t="s">
        <v>73</v>
      </c>
      <c r="B9834" s="6" t="s">
        <v>74</v>
      </c>
      <c r="C9834" s="12" t="s">
        <v>13011</v>
      </c>
      <c r="D9834" s="5" t="s">
        <v>10476</v>
      </c>
      <c r="E9834" s="6" t="s">
        <v>10476</v>
      </c>
      <c r="F9834" s="1" t="s">
        <v>4</v>
      </c>
      <c r="G9834" s="15" t="s">
        <v>82</v>
      </c>
      <c r="H9834" s="1" t="s">
        <v>10523</v>
      </c>
      <c r="I9834" s="2" t="s">
        <v>10524</v>
      </c>
      <c r="J9834" s="6" t="s">
        <v>4</v>
      </c>
      <c r="K9834" s="6" t="s">
        <v>4</v>
      </c>
      <c r="L9834" s="6" t="s">
        <v>4</v>
      </c>
      <c r="M9834" s="6" t="s">
        <v>5</v>
      </c>
      <c r="N9834" s="6" t="s">
        <v>10522</v>
      </c>
      <c r="O9834" s="16">
        <v>44855</v>
      </c>
      <c r="P9834" s="6" t="s">
        <v>7</v>
      </c>
      <c r="Q9834" s="18">
        <v>8958.49</v>
      </c>
      <c r="R9834" s="18">
        <v>0</v>
      </c>
      <c r="S9834" s="18">
        <v>8958.49</v>
      </c>
      <c r="T9834" s="18">
        <v>0</v>
      </c>
      <c r="U9834" s="10">
        <f t="shared" si="308"/>
        <v>0</v>
      </c>
      <c r="V9834" s="20">
        <f t="shared" si="309"/>
        <v>0</v>
      </c>
    </row>
    <row r="9835" spans="1:22" ht="29" outlineLevel="4" x14ac:dyDescent="0.35">
      <c r="A9835" s="6" t="s">
        <v>73</v>
      </c>
      <c r="B9835" s="6" t="s">
        <v>74</v>
      </c>
      <c r="C9835" s="12" t="s">
        <v>13011</v>
      </c>
      <c r="D9835" s="5" t="s">
        <v>10476</v>
      </c>
      <c r="E9835" s="6" t="s">
        <v>10476</v>
      </c>
      <c r="F9835" s="1" t="s">
        <v>4</v>
      </c>
      <c r="G9835" s="15" t="s">
        <v>82</v>
      </c>
      <c r="H9835" s="1" t="s">
        <v>10523</v>
      </c>
      <c r="I9835" s="2" t="s">
        <v>10524</v>
      </c>
      <c r="J9835" s="6" t="s">
        <v>4</v>
      </c>
      <c r="K9835" s="6" t="s">
        <v>4</v>
      </c>
      <c r="L9835" s="6" t="s">
        <v>4</v>
      </c>
      <c r="M9835" s="6" t="s">
        <v>5</v>
      </c>
      <c r="N9835" s="6" t="s">
        <v>10525</v>
      </c>
      <c r="O9835" s="16">
        <v>44993</v>
      </c>
      <c r="P9835" s="6" t="s">
        <v>7</v>
      </c>
      <c r="Q9835" s="18">
        <v>9172.5400000000009</v>
      </c>
      <c r="R9835" s="18">
        <v>0</v>
      </c>
      <c r="S9835" s="18">
        <v>9172.5400000000009</v>
      </c>
      <c r="T9835" s="18">
        <v>0</v>
      </c>
      <c r="U9835" s="10">
        <f t="shared" si="308"/>
        <v>0</v>
      </c>
      <c r="V9835" s="20">
        <f t="shared" si="309"/>
        <v>0</v>
      </c>
    </row>
    <row r="9836" spans="1:22" ht="29" outlineLevel="4" x14ac:dyDescent="0.35">
      <c r="A9836" s="6" t="s">
        <v>73</v>
      </c>
      <c r="B9836" s="6" t="s">
        <v>74</v>
      </c>
      <c r="C9836" s="12" t="s">
        <v>13011</v>
      </c>
      <c r="D9836" s="5" t="s">
        <v>10476</v>
      </c>
      <c r="E9836" s="6" t="s">
        <v>10476</v>
      </c>
      <c r="F9836" s="1" t="s">
        <v>4</v>
      </c>
      <c r="G9836" s="15" t="s">
        <v>82</v>
      </c>
      <c r="H9836" s="1" t="s">
        <v>10523</v>
      </c>
      <c r="I9836" s="2" t="s">
        <v>10524</v>
      </c>
      <c r="J9836" s="6" t="s">
        <v>4</v>
      </c>
      <c r="K9836" s="6" t="s">
        <v>4</v>
      </c>
      <c r="L9836" s="6" t="s">
        <v>4</v>
      </c>
      <c r="M9836" s="6" t="s">
        <v>5</v>
      </c>
      <c r="N9836" s="6" t="s">
        <v>10526</v>
      </c>
      <c r="O9836" s="16">
        <v>45098</v>
      </c>
      <c r="P9836" s="6" t="s">
        <v>7</v>
      </c>
      <c r="Q9836" s="18">
        <v>11686.15</v>
      </c>
      <c r="R9836" s="18">
        <v>0</v>
      </c>
      <c r="S9836" s="18">
        <v>11686.15</v>
      </c>
      <c r="T9836" s="18">
        <v>0</v>
      </c>
      <c r="U9836" s="10">
        <f t="shared" si="308"/>
        <v>0</v>
      </c>
      <c r="V9836" s="20">
        <f t="shared" si="309"/>
        <v>0</v>
      </c>
    </row>
    <row r="9837" spans="1:22" ht="29" outlineLevel="4" x14ac:dyDescent="0.35">
      <c r="A9837" s="6" t="s">
        <v>73</v>
      </c>
      <c r="B9837" s="6" t="s">
        <v>74</v>
      </c>
      <c r="C9837" s="12" t="s">
        <v>13011</v>
      </c>
      <c r="D9837" s="5" t="s">
        <v>10476</v>
      </c>
      <c r="E9837" s="6" t="s">
        <v>10476</v>
      </c>
      <c r="F9837" s="1" t="s">
        <v>76</v>
      </c>
      <c r="G9837" s="15" t="s">
        <v>4</v>
      </c>
      <c r="H9837" s="1" t="s">
        <v>10523</v>
      </c>
      <c r="I9837" s="2" t="s">
        <v>10524</v>
      </c>
      <c r="J9837" s="6" t="s">
        <v>4</v>
      </c>
      <c r="K9837" s="6" t="s">
        <v>4</v>
      </c>
      <c r="L9837" s="6" t="s">
        <v>4</v>
      </c>
      <c r="M9837" s="6" t="s">
        <v>5</v>
      </c>
      <c r="N9837" s="6" t="s">
        <v>10522</v>
      </c>
      <c r="O9837" s="16">
        <v>44855</v>
      </c>
      <c r="P9837" s="6" t="s">
        <v>7</v>
      </c>
      <c r="Q9837" s="18">
        <v>143338.51</v>
      </c>
      <c r="R9837" s="18">
        <v>143338.51</v>
      </c>
      <c r="S9837" s="18">
        <v>0</v>
      </c>
      <c r="T9837" s="18">
        <v>0</v>
      </c>
      <c r="U9837" s="10">
        <f t="shared" si="308"/>
        <v>0</v>
      </c>
      <c r="V9837" s="20">
        <f t="shared" si="309"/>
        <v>0</v>
      </c>
    </row>
    <row r="9838" spans="1:22" ht="29" outlineLevel="4" x14ac:dyDescent="0.35">
      <c r="A9838" s="6" t="s">
        <v>73</v>
      </c>
      <c r="B9838" s="6" t="s">
        <v>74</v>
      </c>
      <c r="C9838" s="12" t="s">
        <v>13011</v>
      </c>
      <c r="D9838" s="5" t="s">
        <v>10476</v>
      </c>
      <c r="E9838" s="6" t="s">
        <v>10476</v>
      </c>
      <c r="F9838" s="1" t="s">
        <v>76</v>
      </c>
      <c r="G9838" s="15" t="s">
        <v>4</v>
      </c>
      <c r="H9838" s="1" t="s">
        <v>10523</v>
      </c>
      <c r="I9838" s="2" t="s">
        <v>10524</v>
      </c>
      <c r="J9838" s="6" t="s">
        <v>4</v>
      </c>
      <c r="K9838" s="6" t="s">
        <v>4</v>
      </c>
      <c r="L9838" s="6" t="s">
        <v>4</v>
      </c>
      <c r="M9838" s="6" t="s">
        <v>5</v>
      </c>
      <c r="N9838" s="6" t="s">
        <v>10525</v>
      </c>
      <c r="O9838" s="16">
        <v>44993</v>
      </c>
      <c r="P9838" s="6" t="s">
        <v>7</v>
      </c>
      <c r="Q9838" s="18">
        <v>146763.46</v>
      </c>
      <c r="R9838" s="18">
        <v>146763.46</v>
      </c>
      <c r="S9838" s="18">
        <v>0</v>
      </c>
      <c r="T9838" s="18">
        <v>0</v>
      </c>
      <c r="U9838" s="10">
        <f t="shared" si="308"/>
        <v>0</v>
      </c>
      <c r="V9838" s="20">
        <f t="shared" si="309"/>
        <v>0</v>
      </c>
    </row>
    <row r="9839" spans="1:22" ht="29" outlineLevel="4" x14ac:dyDescent="0.35">
      <c r="A9839" s="6" t="s">
        <v>73</v>
      </c>
      <c r="B9839" s="6" t="s">
        <v>74</v>
      </c>
      <c r="C9839" s="12" t="s">
        <v>13011</v>
      </c>
      <c r="D9839" s="5" t="s">
        <v>10476</v>
      </c>
      <c r="E9839" s="6" t="s">
        <v>10476</v>
      </c>
      <c r="F9839" s="1" t="s">
        <v>76</v>
      </c>
      <c r="G9839" s="15" t="s">
        <v>4</v>
      </c>
      <c r="H9839" s="1" t="s">
        <v>10523</v>
      </c>
      <c r="I9839" s="2" t="s">
        <v>10524</v>
      </c>
      <c r="J9839" s="6" t="s">
        <v>4</v>
      </c>
      <c r="K9839" s="6" t="s">
        <v>4</v>
      </c>
      <c r="L9839" s="6" t="s">
        <v>4</v>
      </c>
      <c r="M9839" s="6" t="s">
        <v>5</v>
      </c>
      <c r="N9839" s="6" t="s">
        <v>10526</v>
      </c>
      <c r="O9839" s="16">
        <v>45098</v>
      </c>
      <c r="P9839" s="6" t="s">
        <v>7</v>
      </c>
      <c r="Q9839" s="18">
        <v>186981.85</v>
      </c>
      <c r="R9839" s="18">
        <v>186981.85</v>
      </c>
      <c r="S9839" s="18">
        <v>0</v>
      </c>
      <c r="T9839" s="18">
        <v>0</v>
      </c>
      <c r="U9839" s="10">
        <f t="shared" si="308"/>
        <v>0</v>
      </c>
      <c r="V9839" s="20">
        <f t="shared" si="309"/>
        <v>0</v>
      </c>
    </row>
    <row r="9840" spans="1:22" outlineLevel="3" x14ac:dyDescent="0.35">
      <c r="H9840" s="14" t="s">
        <v>12888</v>
      </c>
      <c r="O9840" s="16"/>
      <c r="Q9840" s="18">
        <f>SUBTOTAL(9,Q9834:Q9839)</f>
        <v>506901</v>
      </c>
      <c r="R9840" s="18">
        <f>SUBTOTAL(9,R9834:R9839)</f>
        <v>477083.81999999995</v>
      </c>
      <c r="S9840" s="18">
        <f>SUBTOTAL(9,S9834:S9839)</f>
        <v>29817.18</v>
      </c>
      <c r="T9840" s="18">
        <f>SUBTOTAL(9,T9834:T9839)</f>
        <v>0</v>
      </c>
      <c r="U9840" s="10">
        <f t="shared" si="308"/>
        <v>5.0931703299283981E-11</v>
      </c>
      <c r="V9840" s="20">
        <f t="shared" si="309"/>
        <v>5.0931703299283981E-11</v>
      </c>
    </row>
    <row r="9841" spans="1:22" ht="29" outlineLevel="4" x14ac:dyDescent="0.35">
      <c r="A9841" s="6" t="s">
        <v>73</v>
      </c>
      <c r="B9841" s="6" t="s">
        <v>74</v>
      </c>
      <c r="C9841" s="12" t="s">
        <v>13011</v>
      </c>
      <c r="D9841" s="5" t="s">
        <v>10476</v>
      </c>
      <c r="E9841" s="6" t="s">
        <v>10476</v>
      </c>
      <c r="F9841" s="1" t="s">
        <v>76</v>
      </c>
      <c r="G9841" s="15" t="s">
        <v>4</v>
      </c>
      <c r="H9841" s="1" t="s">
        <v>10528</v>
      </c>
      <c r="I9841" s="2" t="s">
        <v>10529</v>
      </c>
      <c r="J9841" s="6" t="s">
        <v>4</v>
      </c>
      <c r="K9841" s="6" t="s">
        <v>4</v>
      </c>
      <c r="L9841" s="6" t="s">
        <v>4</v>
      </c>
      <c r="M9841" s="6" t="s">
        <v>5</v>
      </c>
      <c r="N9841" s="6" t="s">
        <v>10527</v>
      </c>
      <c r="O9841" s="16">
        <v>44952</v>
      </c>
      <c r="P9841" s="6" t="s">
        <v>7</v>
      </c>
      <c r="Q9841" s="18">
        <v>19378</v>
      </c>
      <c r="R9841" s="18">
        <v>19378</v>
      </c>
      <c r="S9841" s="18">
        <v>0</v>
      </c>
      <c r="T9841" s="18">
        <v>0</v>
      </c>
      <c r="U9841" s="10">
        <f t="shared" si="308"/>
        <v>0</v>
      </c>
      <c r="V9841" s="20">
        <f t="shared" si="309"/>
        <v>0</v>
      </c>
    </row>
    <row r="9842" spans="1:22" ht="29" outlineLevel="4" x14ac:dyDescent="0.35">
      <c r="A9842" s="6" t="s">
        <v>73</v>
      </c>
      <c r="B9842" s="6" t="s">
        <v>74</v>
      </c>
      <c r="C9842" s="12" t="s">
        <v>13011</v>
      </c>
      <c r="D9842" s="5" t="s">
        <v>10476</v>
      </c>
      <c r="E9842" s="6" t="s">
        <v>10476</v>
      </c>
      <c r="F9842" s="1" t="s">
        <v>76</v>
      </c>
      <c r="G9842" s="15" t="s">
        <v>4</v>
      </c>
      <c r="H9842" s="1" t="s">
        <v>10528</v>
      </c>
      <c r="I9842" s="2" t="s">
        <v>10529</v>
      </c>
      <c r="J9842" s="6" t="s">
        <v>4</v>
      </c>
      <c r="K9842" s="6" t="s">
        <v>4</v>
      </c>
      <c r="L9842" s="6" t="s">
        <v>4</v>
      </c>
      <c r="M9842" s="6" t="s">
        <v>5</v>
      </c>
      <c r="N9842" s="6" t="s">
        <v>10530</v>
      </c>
      <c r="O9842" s="16">
        <v>44963</v>
      </c>
      <c r="P9842" s="6" t="s">
        <v>7</v>
      </c>
      <c r="Q9842" s="18">
        <v>7447</v>
      </c>
      <c r="R9842" s="18">
        <v>7447</v>
      </c>
      <c r="S9842" s="18">
        <v>0</v>
      </c>
      <c r="T9842" s="18">
        <v>0</v>
      </c>
      <c r="U9842" s="10">
        <f t="shared" si="308"/>
        <v>0</v>
      </c>
      <c r="V9842" s="20">
        <f t="shared" si="309"/>
        <v>0</v>
      </c>
    </row>
    <row r="9843" spans="1:22" ht="29" outlineLevel="4" x14ac:dyDescent="0.35">
      <c r="A9843" s="6" t="s">
        <v>73</v>
      </c>
      <c r="B9843" s="6" t="s">
        <v>74</v>
      </c>
      <c r="C9843" s="12" t="s">
        <v>13011</v>
      </c>
      <c r="D9843" s="5" t="s">
        <v>10476</v>
      </c>
      <c r="E9843" s="6" t="s">
        <v>10476</v>
      </c>
      <c r="F9843" s="1" t="s">
        <v>76</v>
      </c>
      <c r="G9843" s="15" t="s">
        <v>4</v>
      </c>
      <c r="H9843" s="1" t="s">
        <v>10528</v>
      </c>
      <c r="I9843" s="2" t="s">
        <v>10529</v>
      </c>
      <c r="J9843" s="6" t="s">
        <v>4</v>
      </c>
      <c r="K9843" s="6" t="s">
        <v>4</v>
      </c>
      <c r="L9843" s="6" t="s">
        <v>4</v>
      </c>
      <c r="M9843" s="6" t="s">
        <v>5</v>
      </c>
      <c r="N9843" s="6" t="s">
        <v>10531</v>
      </c>
      <c r="O9843" s="16">
        <v>44988</v>
      </c>
      <c r="P9843" s="6" t="s">
        <v>7</v>
      </c>
      <c r="Q9843" s="18">
        <v>7079</v>
      </c>
      <c r="R9843" s="18">
        <v>7079</v>
      </c>
      <c r="S9843" s="18">
        <v>0</v>
      </c>
      <c r="T9843" s="18">
        <v>0</v>
      </c>
      <c r="U9843" s="10">
        <f t="shared" si="308"/>
        <v>0</v>
      </c>
      <c r="V9843" s="20">
        <f t="shared" si="309"/>
        <v>0</v>
      </c>
    </row>
    <row r="9844" spans="1:22" ht="29" outlineLevel="4" x14ac:dyDescent="0.35">
      <c r="A9844" s="6" t="s">
        <v>73</v>
      </c>
      <c r="B9844" s="6" t="s">
        <v>74</v>
      </c>
      <c r="C9844" s="12" t="s">
        <v>13011</v>
      </c>
      <c r="D9844" s="5" t="s">
        <v>10476</v>
      </c>
      <c r="E9844" s="6" t="s">
        <v>10476</v>
      </c>
      <c r="F9844" s="1" t="s">
        <v>76</v>
      </c>
      <c r="G9844" s="15" t="s">
        <v>4</v>
      </c>
      <c r="H9844" s="1" t="s">
        <v>10528</v>
      </c>
      <c r="I9844" s="2" t="s">
        <v>10529</v>
      </c>
      <c r="J9844" s="6" t="s">
        <v>4</v>
      </c>
      <c r="K9844" s="6" t="s">
        <v>4</v>
      </c>
      <c r="L9844" s="6" t="s">
        <v>4</v>
      </c>
      <c r="M9844" s="6" t="s">
        <v>5</v>
      </c>
      <c r="N9844" s="6" t="s">
        <v>10532</v>
      </c>
      <c r="O9844" s="16">
        <v>45062</v>
      </c>
      <c r="P9844" s="6" t="s">
        <v>7</v>
      </c>
      <c r="Q9844" s="18">
        <v>17963</v>
      </c>
      <c r="R9844" s="18">
        <v>17963</v>
      </c>
      <c r="S9844" s="18">
        <v>0</v>
      </c>
      <c r="T9844" s="18">
        <v>0</v>
      </c>
      <c r="U9844" s="10">
        <f t="shared" si="308"/>
        <v>0</v>
      </c>
      <c r="V9844" s="20">
        <f t="shared" si="309"/>
        <v>0</v>
      </c>
    </row>
    <row r="9845" spans="1:22" ht="29" outlineLevel="4" x14ac:dyDescent="0.35">
      <c r="A9845" s="6" t="s">
        <v>73</v>
      </c>
      <c r="B9845" s="6" t="s">
        <v>74</v>
      </c>
      <c r="C9845" s="12" t="s">
        <v>13011</v>
      </c>
      <c r="D9845" s="5" t="s">
        <v>10476</v>
      </c>
      <c r="E9845" s="6" t="s">
        <v>10476</v>
      </c>
      <c r="F9845" s="1" t="s">
        <v>76</v>
      </c>
      <c r="G9845" s="15" t="s">
        <v>4</v>
      </c>
      <c r="H9845" s="1" t="s">
        <v>10528</v>
      </c>
      <c r="I9845" s="2" t="s">
        <v>10529</v>
      </c>
      <c r="J9845" s="6" t="s">
        <v>4</v>
      </c>
      <c r="K9845" s="6" t="s">
        <v>4</v>
      </c>
      <c r="L9845" s="6" t="s">
        <v>4</v>
      </c>
      <c r="M9845" s="6" t="s">
        <v>5</v>
      </c>
      <c r="N9845" s="6" t="s">
        <v>10533</v>
      </c>
      <c r="O9845" s="16">
        <v>45098</v>
      </c>
      <c r="P9845" s="6" t="s">
        <v>7</v>
      </c>
      <c r="Q9845" s="18">
        <v>7681</v>
      </c>
      <c r="R9845" s="18">
        <v>7681</v>
      </c>
      <c r="S9845" s="18">
        <v>0</v>
      </c>
      <c r="T9845" s="18">
        <v>0</v>
      </c>
      <c r="U9845" s="10">
        <f t="shared" si="308"/>
        <v>0</v>
      </c>
      <c r="V9845" s="20">
        <f t="shared" si="309"/>
        <v>0</v>
      </c>
    </row>
    <row r="9846" spans="1:22" outlineLevel="3" x14ac:dyDescent="0.35">
      <c r="H9846" s="14" t="s">
        <v>12889</v>
      </c>
      <c r="O9846" s="16"/>
      <c r="Q9846" s="18">
        <f>SUBTOTAL(9,Q9841:Q9845)</f>
        <v>59548</v>
      </c>
      <c r="R9846" s="18">
        <f>SUBTOTAL(9,R9841:R9845)</f>
        <v>59548</v>
      </c>
      <c r="S9846" s="18">
        <f>SUBTOTAL(9,S9841:S9845)</f>
        <v>0</v>
      </c>
      <c r="T9846" s="18">
        <f>SUBTOTAL(9,T9841:T9845)</f>
        <v>0</v>
      </c>
      <c r="U9846" s="10">
        <f t="shared" si="308"/>
        <v>0</v>
      </c>
      <c r="V9846" s="20">
        <f t="shared" si="309"/>
        <v>0</v>
      </c>
    </row>
    <row r="9847" spans="1:22" ht="29" outlineLevel="4" x14ac:dyDescent="0.35">
      <c r="A9847" s="6" t="s">
        <v>73</v>
      </c>
      <c r="B9847" s="6" t="s">
        <v>74</v>
      </c>
      <c r="C9847" s="12" t="s">
        <v>13011</v>
      </c>
      <c r="D9847" s="5" t="s">
        <v>10476</v>
      </c>
      <c r="E9847" s="6" t="s">
        <v>10476</v>
      </c>
      <c r="F9847" s="1" t="s">
        <v>4</v>
      </c>
      <c r="G9847" s="15" t="s">
        <v>82</v>
      </c>
      <c r="H9847" s="1" t="s">
        <v>10535</v>
      </c>
      <c r="I9847" s="2" t="s">
        <v>10536</v>
      </c>
      <c r="J9847" s="6" t="s">
        <v>4</v>
      </c>
      <c r="K9847" s="6" t="s">
        <v>4</v>
      </c>
      <c r="L9847" s="6" t="s">
        <v>4</v>
      </c>
      <c r="M9847" s="6" t="s">
        <v>5</v>
      </c>
      <c r="N9847" s="6" t="s">
        <v>10534</v>
      </c>
      <c r="O9847" s="16">
        <v>44911</v>
      </c>
      <c r="P9847" s="6" t="s">
        <v>7</v>
      </c>
      <c r="Q9847" s="18">
        <v>14606</v>
      </c>
      <c r="R9847" s="18">
        <v>0</v>
      </c>
      <c r="S9847" s="18">
        <v>14606</v>
      </c>
      <c r="T9847" s="18">
        <v>0</v>
      </c>
      <c r="U9847" s="10">
        <f t="shared" si="308"/>
        <v>0</v>
      </c>
      <c r="V9847" s="20">
        <f t="shared" si="309"/>
        <v>0</v>
      </c>
    </row>
    <row r="9848" spans="1:22" ht="29" outlineLevel="4" x14ac:dyDescent="0.35">
      <c r="A9848" s="6" t="s">
        <v>73</v>
      </c>
      <c r="B9848" s="6" t="s">
        <v>74</v>
      </c>
      <c r="C9848" s="12" t="s">
        <v>13011</v>
      </c>
      <c r="D9848" s="5" t="s">
        <v>10476</v>
      </c>
      <c r="E9848" s="6" t="s">
        <v>10476</v>
      </c>
      <c r="F9848" s="1" t="s">
        <v>4</v>
      </c>
      <c r="G9848" s="15" t="s">
        <v>82</v>
      </c>
      <c r="H9848" s="1" t="s">
        <v>10535</v>
      </c>
      <c r="I9848" s="2" t="s">
        <v>10536</v>
      </c>
      <c r="J9848" s="6" t="s">
        <v>4</v>
      </c>
      <c r="K9848" s="6" t="s">
        <v>4</v>
      </c>
      <c r="L9848" s="6" t="s">
        <v>4</v>
      </c>
      <c r="M9848" s="6" t="s">
        <v>5</v>
      </c>
      <c r="N9848" s="6" t="s">
        <v>10537</v>
      </c>
      <c r="O9848" s="16">
        <v>44944</v>
      </c>
      <c r="P9848" s="6" t="s">
        <v>7</v>
      </c>
      <c r="Q9848" s="18">
        <v>20136</v>
      </c>
      <c r="R9848" s="18">
        <v>0</v>
      </c>
      <c r="S9848" s="18">
        <v>20136</v>
      </c>
      <c r="T9848" s="18">
        <v>0</v>
      </c>
      <c r="U9848" s="10">
        <f t="shared" si="308"/>
        <v>0</v>
      </c>
      <c r="V9848" s="20">
        <f t="shared" si="309"/>
        <v>0</v>
      </c>
    </row>
    <row r="9849" spans="1:22" ht="29" outlineLevel="4" x14ac:dyDescent="0.35">
      <c r="A9849" s="6" t="s">
        <v>73</v>
      </c>
      <c r="B9849" s="6" t="s">
        <v>74</v>
      </c>
      <c r="C9849" s="12" t="s">
        <v>13011</v>
      </c>
      <c r="D9849" s="5" t="s">
        <v>10476</v>
      </c>
      <c r="E9849" s="6" t="s">
        <v>10476</v>
      </c>
      <c r="F9849" s="1" t="s">
        <v>4</v>
      </c>
      <c r="G9849" s="15" t="s">
        <v>82</v>
      </c>
      <c r="H9849" s="1" t="s">
        <v>10535</v>
      </c>
      <c r="I9849" s="2" t="s">
        <v>10536</v>
      </c>
      <c r="J9849" s="6" t="s">
        <v>4</v>
      </c>
      <c r="K9849" s="6" t="s">
        <v>4</v>
      </c>
      <c r="L9849" s="6" t="s">
        <v>4</v>
      </c>
      <c r="M9849" s="6" t="s">
        <v>5</v>
      </c>
      <c r="N9849" s="6" t="s">
        <v>10538</v>
      </c>
      <c r="O9849" s="16">
        <v>44973</v>
      </c>
      <c r="P9849" s="6" t="s">
        <v>7</v>
      </c>
      <c r="Q9849" s="18">
        <v>18595</v>
      </c>
      <c r="R9849" s="18">
        <v>0</v>
      </c>
      <c r="S9849" s="18">
        <v>18595</v>
      </c>
      <c r="T9849" s="18">
        <v>0</v>
      </c>
      <c r="U9849" s="10">
        <f t="shared" si="308"/>
        <v>0</v>
      </c>
      <c r="V9849" s="20">
        <f t="shared" si="309"/>
        <v>0</v>
      </c>
    </row>
    <row r="9850" spans="1:22" outlineLevel="3" x14ac:dyDescent="0.35">
      <c r="H9850" s="14" t="s">
        <v>12890</v>
      </c>
      <c r="O9850" s="16"/>
      <c r="Q9850" s="18">
        <f>SUBTOTAL(9,Q9847:Q9849)</f>
        <v>53337</v>
      </c>
      <c r="R9850" s="18">
        <f>SUBTOTAL(9,R9847:R9849)</f>
        <v>0</v>
      </c>
      <c r="S9850" s="18">
        <f>SUBTOTAL(9,S9847:S9849)</f>
        <v>53337</v>
      </c>
      <c r="T9850" s="18">
        <f>SUBTOTAL(9,T9847:T9849)</f>
        <v>0</v>
      </c>
      <c r="U9850" s="10">
        <f t="shared" si="308"/>
        <v>0</v>
      </c>
      <c r="V9850" s="20">
        <f t="shared" si="309"/>
        <v>0</v>
      </c>
    </row>
    <row r="9851" spans="1:22" ht="29" outlineLevel="4" x14ac:dyDescent="0.35">
      <c r="A9851" s="6" t="s">
        <v>73</v>
      </c>
      <c r="B9851" s="6" t="s">
        <v>74</v>
      </c>
      <c r="C9851" s="12" t="s">
        <v>13011</v>
      </c>
      <c r="D9851" s="5" t="s">
        <v>10476</v>
      </c>
      <c r="E9851" s="6" t="s">
        <v>10476</v>
      </c>
      <c r="F9851" s="1" t="s">
        <v>4</v>
      </c>
      <c r="G9851" s="15" t="s">
        <v>97</v>
      </c>
      <c r="H9851" s="1" t="s">
        <v>10540</v>
      </c>
      <c r="I9851" s="2" t="s">
        <v>10541</v>
      </c>
      <c r="J9851" s="6" t="s">
        <v>4</v>
      </c>
      <c r="K9851" s="6" t="s">
        <v>4</v>
      </c>
      <c r="L9851" s="6" t="s">
        <v>4</v>
      </c>
      <c r="M9851" s="6" t="s">
        <v>5</v>
      </c>
      <c r="N9851" s="6" t="s">
        <v>10539</v>
      </c>
      <c r="O9851" s="16">
        <v>45092</v>
      </c>
      <c r="P9851" s="6" t="s">
        <v>7</v>
      </c>
      <c r="Q9851" s="18">
        <v>2694.62</v>
      </c>
      <c r="R9851" s="18">
        <v>0</v>
      </c>
      <c r="S9851" s="18">
        <v>2694.62</v>
      </c>
      <c r="T9851" s="18">
        <v>0</v>
      </c>
      <c r="U9851" s="10">
        <f t="shared" si="308"/>
        <v>0</v>
      </c>
      <c r="V9851" s="20">
        <f t="shared" si="309"/>
        <v>0</v>
      </c>
    </row>
    <row r="9852" spans="1:22" ht="29" outlineLevel="4" x14ac:dyDescent="0.35">
      <c r="A9852" s="6" t="s">
        <v>73</v>
      </c>
      <c r="B9852" s="6" t="s">
        <v>74</v>
      </c>
      <c r="C9852" s="12" t="s">
        <v>13011</v>
      </c>
      <c r="D9852" s="5" t="s">
        <v>10476</v>
      </c>
      <c r="E9852" s="6" t="s">
        <v>10476</v>
      </c>
      <c r="F9852" s="1" t="s">
        <v>76</v>
      </c>
      <c r="G9852" s="15" t="s">
        <v>4</v>
      </c>
      <c r="H9852" s="1" t="s">
        <v>10540</v>
      </c>
      <c r="I9852" s="2" t="s">
        <v>10541</v>
      </c>
      <c r="J9852" s="6" t="s">
        <v>4</v>
      </c>
      <c r="K9852" s="6" t="s">
        <v>4</v>
      </c>
      <c r="L9852" s="6" t="s">
        <v>4</v>
      </c>
      <c r="M9852" s="6" t="s">
        <v>5</v>
      </c>
      <c r="N9852" s="6" t="s">
        <v>10539</v>
      </c>
      <c r="O9852" s="16">
        <v>45092</v>
      </c>
      <c r="P9852" s="6" t="s">
        <v>7</v>
      </c>
      <c r="Q9852" s="18">
        <v>21558.38</v>
      </c>
      <c r="R9852" s="18">
        <v>21558.38</v>
      </c>
      <c r="S9852" s="18">
        <v>0</v>
      </c>
      <c r="T9852" s="18">
        <v>0</v>
      </c>
      <c r="U9852" s="10">
        <f t="shared" si="308"/>
        <v>0</v>
      </c>
      <c r="V9852" s="20">
        <f t="shared" si="309"/>
        <v>0</v>
      </c>
    </row>
    <row r="9853" spans="1:22" outlineLevel="3" x14ac:dyDescent="0.35">
      <c r="H9853" s="14" t="s">
        <v>12891</v>
      </c>
      <c r="O9853" s="16"/>
      <c r="Q9853" s="18">
        <f>SUBTOTAL(9,Q9851:Q9852)</f>
        <v>24253</v>
      </c>
      <c r="R9853" s="18">
        <f>SUBTOTAL(9,R9851:R9852)</f>
        <v>21558.38</v>
      </c>
      <c r="S9853" s="18">
        <f>SUBTOTAL(9,S9851:S9852)</f>
        <v>2694.62</v>
      </c>
      <c r="T9853" s="18">
        <f>SUBTOTAL(9,T9851:T9852)</f>
        <v>0</v>
      </c>
      <c r="U9853" s="10">
        <f t="shared" si="308"/>
        <v>-9.0949470177292824E-13</v>
      </c>
      <c r="V9853" s="20">
        <f t="shared" si="309"/>
        <v>-9.0949470177292824E-13</v>
      </c>
    </row>
    <row r="9854" spans="1:22" ht="29" outlineLevel="4" x14ac:dyDescent="0.35">
      <c r="A9854" s="6" t="s">
        <v>73</v>
      </c>
      <c r="B9854" s="6" t="s">
        <v>74</v>
      </c>
      <c r="C9854" s="12" t="s">
        <v>13011</v>
      </c>
      <c r="D9854" s="5" t="s">
        <v>10476</v>
      </c>
      <c r="E9854" s="6" t="s">
        <v>10476</v>
      </c>
      <c r="F9854" s="1" t="s">
        <v>4</v>
      </c>
      <c r="G9854" s="15" t="s">
        <v>97</v>
      </c>
      <c r="H9854" s="1" t="s">
        <v>10543</v>
      </c>
      <c r="I9854" s="2" t="s">
        <v>10541</v>
      </c>
      <c r="J9854" s="6" t="s">
        <v>4</v>
      </c>
      <c r="K9854" s="6" t="s">
        <v>4</v>
      </c>
      <c r="L9854" s="6" t="s">
        <v>4</v>
      </c>
      <c r="M9854" s="6" t="s">
        <v>5</v>
      </c>
      <c r="N9854" s="6" t="s">
        <v>10542</v>
      </c>
      <c r="O9854" s="16">
        <v>45065</v>
      </c>
      <c r="P9854" s="6" t="s">
        <v>7</v>
      </c>
      <c r="Q9854" s="18">
        <v>31.82</v>
      </c>
      <c r="R9854" s="18">
        <v>0</v>
      </c>
      <c r="S9854" s="18">
        <v>31.82</v>
      </c>
      <c r="T9854" s="18">
        <v>0</v>
      </c>
      <c r="U9854" s="10">
        <f t="shared" si="308"/>
        <v>0</v>
      </c>
      <c r="V9854" s="20">
        <f t="shared" si="309"/>
        <v>0</v>
      </c>
    </row>
    <row r="9855" spans="1:22" ht="29" outlineLevel="4" x14ac:dyDescent="0.35">
      <c r="A9855" s="6" t="s">
        <v>73</v>
      </c>
      <c r="B9855" s="6" t="s">
        <v>74</v>
      </c>
      <c r="C9855" s="12" t="s">
        <v>13011</v>
      </c>
      <c r="D9855" s="5" t="s">
        <v>10476</v>
      </c>
      <c r="E9855" s="6" t="s">
        <v>10476</v>
      </c>
      <c r="F9855" s="1" t="s">
        <v>4</v>
      </c>
      <c r="G9855" s="15" t="s">
        <v>97</v>
      </c>
      <c r="H9855" s="1" t="s">
        <v>10543</v>
      </c>
      <c r="I9855" s="2" t="s">
        <v>10541</v>
      </c>
      <c r="J9855" s="6" t="s">
        <v>4</v>
      </c>
      <c r="K9855" s="6" t="s">
        <v>4</v>
      </c>
      <c r="L9855" s="6" t="s">
        <v>4</v>
      </c>
      <c r="M9855" s="6" t="s">
        <v>5</v>
      </c>
      <c r="N9855" s="6" t="s">
        <v>10544</v>
      </c>
      <c r="O9855" s="16">
        <v>45091</v>
      </c>
      <c r="P9855" s="6" t="s">
        <v>7</v>
      </c>
      <c r="Q9855" s="18">
        <v>319.83</v>
      </c>
      <c r="R9855" s="18">
        <v>0</v>
      </c>
      <c r="S9855" s="18">
        <v>319.83</v>
      </c>
      <c r="T9855" s="18">
        <v>0</v>
      </c>
      <c r="U9855" s="10">
        <f t="shared" si="308"/>
        <v>0</v>
      </c>
      <c r="V9855" s="20">
        <f t="shared" si="309"/>
        <v>0</v>
      </c>
    </row>
    <row r="9856" spans="1:22" ht="29" outlineLevel="4" x14ac:dyDescent="0.35">
      <c r="A9856" s="6" t="s">
        <v>73</v>
      </c>
      <c r="B9856" s="6" t="s">
        <v>74</v>
      </c>
      <c r="C9856" s="12" t="s">
        <v>13011</v>
      </c>
      <c r="D9856" s="5" t="s">
        <v>10476</v>
      </c>
      <c r="E9856" s="6" t="s">
        <v>10476</v>
      </c>
      <c r="F9856" s="1" t="s">
        <v>76</v>
      </c>
      <c r="G9856" s="15" t="s">
        <v>4</v>
      </c>
      <c r="H9856" s="1" t="s">
        <v>10543</v>
      </c>
      <c r="I9856" s="2" t="s">
        <v>10541</v>
      </c>
      <c r="J9856" s="6" t="s">
        <v>4</v>
      </c>
      <c r="K9856" s="6" t="s">
        <v>4</v>
      </c>
      <c r="L9856" s="6" t="s">
        <v>4</v>
      </c>
      <c r="M9856" s="6" t="s">
        <v>5</v>
      </c>
      <c r="N9856" s="6" t="s">
        <v>10542</v>
      </c>
      <c r="O9856" s="16">
        <v>45065</v>
      </c>
      <c r="P9856" s="6" t="s">
        <v>7</v>
      </c>
      <c r="Q9856" s="18">
        <v>254.18</v>
      </c>
      <c r="R9856" s="18">
        <v>254.18</v>
      </c>
      <c r="S9856" s="18">
        <v>0</v>
      </c>
      <c r="T9856" s="18">
        <v>0</v>
      </c>
      <c r="U9856" s="10">
        <f t="shared" si="308"/>
        <v>0</v>
      </c>
      <c r="V9856" s="20">
        <f t="shared" si="309"/>
        <v>0</v>
      </c>
    </row>
    <row r="9857" spans="1:22" ht="29" outlineLevel="4" x14ac:dyDescent="0.35">
      <c r="A9857" s="6" t="s">
        <v>73</v>
      </c>
      <c r="B9857" s="6" t="s">
        <v>74</v>
      </c>
      <c r="C9857" s="12" t="s">
        <v>13011</v>
      </c>
      <c r="D9857" s="5" t="s">
        <v>10476</v>
      </c>
      <c r="E9857" s="6" t="s">
        <v>10476</v>
      </c>
      <c r="F9857" s="1" t="s">
        <v>76</v>
      </c>
      <c r="G9857" s="15" t="s">
        <v>4</v>
      </c>
      <c r="H9857" s="1" t="s">
        <v>10543</v>
      </c>
      <c r="I9857" s="2" t="s">
        <v>10541</v>
      </c>
      <c r="J9857" s="6" t="s">
        <v>4</v>
      </c>
      <c r="K9857" s="6" t="s">
        <v>4</v>
      </c>
      <c r="L9857" s="6" t="s">
        <v>4</v>
      </c>
      <c r="M9857" s="6" t="s">
        <v>5</v>
      </c>
      <c r="N9857" s="6" t="s">
        <v>10544</v>
      </c>
      <c r="O9857" s="16">
        <v>45091</v>
      </c>
      <c r="P9857" s="6" t="s">
        <v>7</v>
      </c>
      <c r="Q9857" s="18">
        <v>2555.17</v>
      </c>
      <c r="R9857" s="18">
        <v>2555.17</v>
      </c>
      <c r="S9857" s="18">
        <v>0</v>
      </c>
      <c r="T9857" s="18">
        <v>0</v>
      </c>
      <c r="U9857" s="10">
        <f t="shared" si="308"/>
        <v>0</v>
      </c>
      <c r="V9857" s="20">
        <f t="shared" si="309"/>
        <v>0</v>
      </c>
    </row>
    <row r="9858" spans="1:22" outlineLevel="3" x14ac:dyDescent="0.35">
      <c r="H9858" s="14" t="s">
        <v>12892</v>
      </c>
      <c r="O9858" s="16"/>
      <c r="Q9858" s="18">
        <f>SUBTOTAL(9,Q9854:Q9857)</f>
        <v>3161</v>
      </c>
      <c r="R9858" s="18">
        <f>SUBTOTAL(9,R9854:R9857)</f>
        <v>2809.35</v>
      </c>
      <c r="S9858" s="18">
        <f>SUBTOTAL(9,S9854:S9857)</f>
        <v>351.65</v>
      </c>
      <c r="T9858" s="18">
        <f>SUBTOTAL(9,T9854:T9857)</f>
        <v>0</v>
      </c>
      <c r="U9858" s="10">
        <f t="shared" si="308"/>
        <v>1.1368683772161603E-13</v>
      </c>
      <c r="V9858" s="20">
        <f t="shared" si="309"/>
        <v>1.1368683772161603E-13</v>
      </c>
    </row>
    <row r="9859" spans="1:22" ht="29" outlineLevel="2" x14ac:dyDescent="0.35">
      <c r="C9859" s="13" t="s">
        <v>13012</v>
      </c>
      <c r="O9859" s="16"/>
      <c r="Q9859" s="18">
        <f>SUBTOTAL(9,Q9794:Q9857)</f>
        <v>1692946</v>
      </c>
      <c r="R9859" s="18">
        <f>SUBTOTAL(9,R9794:R9857)</f>
        <v>1547320.0899999996</v>
      </c>
      <c r="S9859" s="18">
        <f>SUBTOTAL(9,S9794:S9857)</f>
        <v>145625.90999999997</v>
      </c>
      <c r="T9859" s="18">
        <f>SUBTOTAL(9,T9794:T9857)</f>
        <v>0</v>
      </c>
      <c r="U9859" s="10">
        <f t="shared" ref="U9859:U9891" si="310">Q9859-R9859-S9859-T9859</f>
        <v>4.0745362639427185E-10</v>
      </c>
      <c r="V9859" s="20">
        <f t="shared" ref="V9859:V9922" si="311">Q9859-R9859-S9859-T9859</f>
        <v>4.0745362639427185E-10</v>
      </c>
    </row>
    <row r="9860" spans="1:22" outlineLevel="4" x14ac:dyDescent="0.35">
      <c r="A9860" s="6" t="s">
        <v>110</v>
      </c>
      <c r="B9860" s="6" t="s">
        <v>111</v>
      </c>
      <c r="C9860" s="12" t="s">
        <v>10545</v>
      </c>
      <c r="D9860" s="5" t="s">
        <v>10546</v>
      </c>
      <c r="E9860" s="6" t="s">
        <v>10546</v>
      </c>
      <c r="F9860" s="1" t="s">
        <v>4</v>
      </c>
      <c r="G9860" s="15" t="s">
        <v>114</v>
      </c>
      <c r="H9860" s="1" t="s">
        <v>116</v>
      </c>
      <c r="I9860" s="2" t="s">
        <v>12902</v>
      </c>
      <c r="J9860" s="6" t="s">
        <v>4</v>
      </c>
      <c r="K9860" s="6" t="s">
        <v>4</v>
      </c>
      <c r="L9860" s="6" t="s">
        <v>4</v>
      </c>
      <c r="M9860" s="6" t="s">
        <v>5</v>
      </c>
      <c r="N9860" s="6" t="s">
        <v>10547</v>
      </c>
      <c r="O9860" s="16">
        <v>44869</v>
      </c>
      <c r="P9860" s="6" t="s">
        <v>7</v>
      </c>
      <c r="Q9860" s="18">
        <v>47289</v>
      </c>
      <c r="R9860" s="18">
        <v>0</v>
      </c>
      <c r="S9860" s="18">
        <v>47289</v>
      </c>
      <c r="T9860" s="18">
        <v>0</v>
      </c>
      <c r="U9860" s="10">
        <f t="shared" si="310"/>
        <v>0</v>
      </c>
      <c r="V9860" s="20">
        <f t="shared" si="311"/>
        <v>0</v>
      </c>
    </row>
    <row r="9861" spans="1:22" outlineLevel="4" x14ac:dyDescent="0.35">
      <c r="A9861" s="6" t="s">
        <v>110</v>
      </c>
      <c r="B9861" s="6" t="s">
        <v>111</v>
      </c>
      <c r="C9861" s="12" t="s">
        <v>10545</v>
      </c>
      <c r="D9861" s="5" t="s">
        <v>10546</v>
      </c>
      <c r="E9861" s="6" t="s">
        <v>10546</v>
      </c>
      <c r="F9861" s="1" t="s">
        <v>4</v>
      </c>
      <c r="G9861" s="15" t="s">
        <v>114</v>
      </c>
      <c r="H9861" s="1" t="s">
        <v>116</v>
      </c>
      <c r="I9861" s="2" t="s">
        <v>12902</v>
      </c>
      <c r="J9861" s="6" t="s">
        <v>4</v>
      </c>
      <c r="K9861" s="6" t="s">
        <v>4</v>
      </c>
      <c r="L9861" s="6" t="s">
        <v>4</v>
      </c>
      <c r="M9861" s="6" t="s">
        <v>5</v>
      </c>
      <c r="N9861" s="6" t="s">
        <v>10548</v>
      </c>
      <c r="O9861" s="16">
        <v>44945</v>
      </c>
      <c r="P9861" s="6" t="s">
        <v>7</v>
      </c>
      <c r="Q9861" s="18">
        <v>11001</v>
      </c>
      <c r="R9861" s="18">
        <v>0</v>
      </c>
      <c r="S9861" s="18">
        <v>11001</v>
      </c>
      <c r="T9861" s="18">
        <v>0</v>
      </c>
      <c r="U9861" s="10">
        <f t="shared" si="310"/>
        <v>0</v>
      </c>
      <c r="V9861" s="20">
        <f t="shared" si="311"/>
        <v>0</v>
      </c>
    </row>
    <row r="9862" spans="1:22" outlineLevel="3" x14ac:dyDescent="0.35">
      <c r="H9862" s="14" t="s">
        <v>11348</v>
      </c>
      <c r="O9862" s="16"/>
      <c r="Q9862" s="18">
        <f>SUBTOTAL(9,Q9860:Q9861)</f>
        <v>58290</v>
      </c>
      <c r="R9862" s="18">
        <f>SUBTOTAL(9,R9860:R9861)</f>
        <v>0</v>
      </c>
      <c r="S9862" s="18">
        <f>SUBTOTAL(9,S9860:S9861)</f>
        <v>58290</v>
      </c>
      <c r="T9862" s="18">
        <f>SUBTOTAL(9,T9860:T9861)</f>
        <v>0</v>
      </c>
      <c r="U9862" s="10">
        <f t="shared" si="310"/>
        <v>0</v>
      </c>
      <c r="V9862" s="20">
        <f t="shared" si="311"/>
        <v>0</v>
      </c>
    </row>
    <row r="9863" spans="1:22" outlineLevel="4" x14ac:dyDescent="0.35">
      <c r="A9863" s="6" t="s">
        <v>110</v>
      </c>
      <c r="B9863" s="6" t="s">
        <v>111</v>
      </c>
      <c r="C9863" s="12" t="s">
        <v>10545</v>
      </c>
      <c r="D9863" s="5" t="s">
        <v>10546</v>
      </c>
      <c r="E9863" s="6" t="s">
        <v>10546</v>
      </c>
      <c r="F9863" s="1" t="s">
        <v>4</v>
      </c>
      <c r="G9863" s="15" t="s">
        <v>114</v>
      </c>
      <c r="H9863" s="1" t="s">
        <v>119</v>
      </c>
      <c r="I9863" s="2" t="s">
        <v>12903</v>
      </c>
      <c r="J9863" s="6" t="s">
        <v>4</v>
      </c>
      <c r="K9863" s="6" t="s">
        <v>4</v>
      </c>
      <c r="L9863" s="6" t="s">
        <v>4</v>
      </c>
      <c r="M9863" s="6" t="s">
        <v>5</v>
      </c>
      <c r="N9863" s="6" t="s">
        <v>10547</v>
      </c>
      <c r="O9863" s="16">
        <v>44869</v>
      </c>
      <c r="P9863" s="6" t="s">
        <v>7</v>
      </c>
      <c r="Q9863" s="18">
        <v>6296</v>
      </c>
      <c r="R9863" s="18">
        <v>0</v>
      </c>
      <c r="S9863" s="18">
        <v>6296</v>
      </c>
      <c r="T9863" s="18">
        <v>0</v>
      </c>
      <c r="U9863" s="10">
        <f t="shared" si="310"/>
        <v>0</v>
      </c>
      <c r="V9863" s="20">
        <f t="shared" si="311"/>
        <v>0</v>
      </c>
    </row>
    <row r="9864" spans="1:22" outlineLevel="4" x14ac:dyDescent="0.35">
      <c r="A9864" s="6" t="s">
        <v>110</v>
      </c>
      <c r="B9864" s="6" t="s">
        <v>111</v>
      </c>
      <c r="C9864" s="12" t="s">
        <v>10545</v>
      </c>
      <c r="D9864" s="5" t="s">
        <v>10546</v>
      </c>
      <c r="E9864" s="6" t="s">
        <v>10546</v>
      </c>
      <c r="F9864" s="1" t="s">
        <v>4</v>
      </c>
      <c r="G9864" s="15" t="s">
        <v>114</v>
      </c>
      <c r="H9864" s="1" t="s">
        <v>119</v>
      </c>
      <c r="I9864" s="2" t="s">
        <v>12903</v>
      </c>
      <c r="J9864" s="6" t="s">
        <v>4</v>
      </c>
      <c r="K9864" s="6" t="s">
        <v>4</v>
      </c>
      <c r="L9864" s="6" t="s">
        <v>4</v>
      </c>
      <c r="M9864" s="6" t="s">
        <v>5</v>
      </c>
      <c r="N9864" s="6" t="s">
        <v>10548</v>
      </c>
      <c r="O9864" s="16">
        <v>44945</v>
      </c>
      <c r="P9864" s="6" t="s">
        <v>7</v>
      </c>
      <c r="Q9864" s="18">
        <v>1221</v>
      </c>
      <c r="R9864" s="18">
        <v>0</v>
      </c>
      <c r="S9864" s="18">
        <v>1221</v>
      </c>
      <c r="T9864" s="18">
        <v>0</v>
      </c>
      <c r="U9864" s="10">
        <f t="shared" si="310"/>
        <v>0</v>
      </c>
      <c r="V9864" s="20">
        <f t="shared" si="311"/>
        <v>0</v>
      </c>
    </row>
    <row r="9865" spans="1:22" outlineLevel="3" x14ac:dyDescent="0.35">
      <c r="H9865" s="14" t="s">
        <v>11349</v>
      </c>
      <c r="O9865" s="16"/>
      <c r="Q9865" s="18">
        <f>SUBTOTAL(9,Q9863:Q9864)</f>
        <v>7517</v>
      </c>
      <c r="R9865" s="18">
        <f>SUBTOTAL(9,R9863:R9864)</f>
        <v>0</v>
      </c>
      <c r="S9865" s="18">
        <f>SUBTOTAL(9,S9863:S9864)</f>
        <v>7517</v>
      </c>
      <c r="T9865" s="18">
        <f>SUBTOTAL(9,T9863:T9864)</f>
        <v>0</v>
      </c>
      <c r="U9865" s="10">
        <f t="shared" si="310"/>
        <v>0</v>
      </c>
      <c r="V9865" s="20">
        <f t="shared" si="311"/>
        <v>0</v>
      </c>
    </row>
    <row r="9866" spans="1:22" outlineLevel="4" x14ac:dyDescent="0.35">
      <c r="A9866" s="6" t="s">
        <v>110</v>
      </c>
      <c r="B9866" s="6" t="s">
        <v>111</v>
      </c>
      <c r="C9866" s="12" t="s">
        <v>10545</v>
      </c>
      <c r="D9866" s="5" t="s">
        <v>10546</v>
      </c>
      <c r="E9866" s="6" t="s">
        <v>10546</v>
      </c>
      <c r="F9866" s="1" t="s">
        <v>4</v>
      </c>
      <c r="G9866" s="15" t="s">
        <v>114</v>
      </c>
      <c r="H9866" s="1" t="s">
        <v>121</v>
      </c>
      <c r="I9866" s="2" t="s">
        <v>12901</v>
      </c>
      <c r="J9866" s="6" t="s">
        <v>4</v>
      </c>
      <c r="K9866" s="6" t="s">
        <v>4</v>
      </c>
      <c r="L9866" s="6" t="s">
        <v>4</v>
      </c>
      <c r="M9866" s="6" t="s">
        <v>5</v>
      </c>
      <c r="N9866" s="6" t="s">
        <v>10547</v>
      </c>
      <c r="O9866" s="16">
        <v>44869</v>
      </c>
      <c r="P9866" s="6" t="s">
        <v>7</v>
      </c>
      <c r="Q9866" s="18">
        <v>55600</v>
      </c>
      <c r="R9866" s="18">
        <v>0</v>
      </c>
      <c r="S9866" s="18">
        <v>55600</v>
      </c>
      <c r="T9866" s="18">
        <v>0</v>
      </c>
      <c r="U9866" s="10">
        <f t="shared" si="310"/>
        <v>0</v>
      </c>
      <c r="V9866" s="20">
        <f t="shared" si="311"/>
        <v>0</v>
      </c>
    </row>
    <row r="9867" spans="1:22" outlineLevel="4" x14ac:dyDescent="0.35">
      <c r="A9867" s="6" t="s">
        <v>110</v>
      </c>
      <c r="B9867" s="6" t="s">
        <v>111</v>
      </c>
      <c r="C9867" s="12" t="s">
        <v>10545</v>
      </c>
      <c r="D9867" s="5" t="s">
        <v>10546</v>
      </c>
      <c r="E9867" s="6" t="s">
        <v>10546</v>
      </c>
      <c r="F9867" s="1" t="s">
        <v>4</v>
      </c>
      <c r="G9867" s="15" t="s">
        <v>114</v>
      </c>
      <c r="H9867" s="1" t="s">
        <v>121</v>
      </c>
      <c r="I9867" s="2" t="s">
        <v>12901</v>
      </c>
      <c r="J9867" s="6" t="s">
        <v>4</v>
      </c>
      <c r="K9867" s="6" t="s">
        <v>4</v>
      </c>
      <c r="L9867" s="6" t="s">
        <v>4</v>
      </c>
      <c r="M9867" s="6" t="s">
        <v>5</v>
      </c>
      <c r="N9867" s="6" t="s">
        <v>10548</v>
      </c>
      <c r="O9867" s="16">
        <v>44945</v>
      </c>
      <c r="P9867" s="6" t="s">
        <v>7</v>
      </c>
      <c r="Q9867" s="18">
        <v>10797</v>
      </c>
      <c r="R9867" s="18">
        <v>0</v>
      </c>
      <c r="S9867" s="18">
        <v>10797</v>
      </c>
      <c r="T9867" s="18">
        <v>0</v>
      </c>
      <c r="U9867" s="10">
        <f t="shared" si="310"/>
        <v>0</v>
      </c>
      <c r="V9867" s="20">
        <f t="shared" si="311"/>
        <v>0</v>
      </c>
    </row>
    <row r="9868" spans="1:22" outlineLevel="3" x14ac:dyDescent="0.35">
      <c r="H9868" s="14" t="s">
        <v>11350</v>
      </c>
      <c r="O9868" s="16"/>
      <c r="Q9868" s="18">
        <f>SUBTOTAL(9,Q9866:Q9867)</f>
        <v>66397</v>
      </c>
      <c r="R9868" s="18">
        <f>SUBTOTAL(9,R9866:R9867)</f>
        <v>0</v>
      </c>
      <c r="S9868" s="18">
        <f>SUBTOTAL(9,S9866:S9867)</f>
        <v>66397</v>
      </c>
      <c r="T9868" s="18">
        <f>SUBTOTAL(9,T9866:T9867)</f>
        <v>0</v>
      </c>
      <c r="U9868" s="10">
        <f t="shared" si="310"/>
        <v>0</v>
      </c>
      <c r="V9868" s="20">
        <f t="shared" si="311"/>
        <v>0</v>
      </c>
    </row>
    <row r="9869" spans="1:22" outlineLevel="2" x14ac:dyDescent="0.35">
      <c r="C9869" s="13" t="s">
        <v>11325</v>
      </c>
      <c r="O9869" s="16"/>
      <c r="Q9869" s="18">
        <f>SUBTOTAL(9,Q9860:Q9867)</f>
        <v>132204</v>
      </c>
      <c r="R9869" s="18">
        <f>SUBTOTAL(9,R9860:R9867)</f>
        <v>0</v>
      </c>
      <c r="S9869" s="18">
        <f>SUBTOTAL(9,S9860:S9867)</f>
        <v>132204</v>
      </c>
      <c r="T9869" s="18">
        <f>SUBTOTAL(9,T9860:T9867)</f>
        <v>0</v>
      </c>
      <c r="U9869" s="10">
        <f t="shared" si="310"/>
        <v>0</v>
      </c>
      <c r="V9869" s="20">
        <f t="shared" si="311"/>
        <v>0</v>
      </c>
    </row>
    <row r="9870" spans="1:22" ht="29" outlineLevel="4" x14ac:dyDescent="0.35">
      <c r="A9870" s="6" t="s">
        <v>110</v>
      </c>
      <c r="B9870" s="6" t="s">
        <v>111</v>
      </c>
      <c r="C9870" s="12" t="s">
        <v>13013</v>
      </c>
      <c r="D9870" s="5" t="s">
        <v>10549</v>
      </c>
      <c r="E9870" s="6" t="s">
        <v>10549</v>
      </c>
      <c r="F9870" s="1" t="s">
        <v>76</v>
      </c>
      <c r="G9870" s="15" t="s">
        <v>4</v>
      </c>
      <c r="H9870" s="1" t="s">
        <v>10551</v>
      </c>
      <c r="I9870" s="2" t="s">
        <v>10552</v>
      </c>
      <c r="J9870" s="6" t="s">
        <v>4</v>
      </c>
      <c r="K9870" s="6" t="s">
        <v>4</v>
      </c>
      <c r="L9870" s="6" t="s">
        <v>4</v>
      </c>
      <c r="M9870" s="6" t="s">
        <v>5</v>
      </c>
      <c r="N9870" s="6" t="s">
        <v>10550</v>
      </c>
      <c r="O9870" s="16">
        <v>44803</v>
      </c>
      <c r="P9870" s="6" t="s">
        <v>7</v>
      </c>
      <c r="Q9870" s="18">
        <v>11422</v>
      </c>
      <c r="R9870" s="18">
        <v>11422</v>
      </c>
      <c r="S9870" s="18">
        <v>0</v>
      </c>
      <c r="T9870" s="18">
        <v>0</v>
      </c>
      <c r="U9870" s="10">
        <f t="shared" si="310"/>
        <v>0</v>
      </c>
      <c r="V9870" s="20">
        <f t="shared" si="311"/>
        <v>0</v>
      </c>
    </row>
    <row r="9871" spans="1:22" outlineLevel="3" x14ac:dyDescent="0.35">
      <c r="H9871" s="14" t="s">
        <v>12893</v>
      </c>
      <c r="O9871" s="16"/>
      <c r="Q9871" s="18">
        <f>SUBTOTAL(9,Q9870:Q9870)</f>
        <v>11422</v>
      </c>
      <c r="R9871" s="18">
        <f>SUBTOTAL(9,R9870:R9870)</f>
        <v>11422</v>
      </c>
      <c r="S9871" s="18">
        <f>SUBTOTAL(9,S9870:S9870)</f>
        <v>0</v>
      </c>
      <c r="T9871" s="18">
        <f>SUBTOTAL(9,T9870:T9870)</f>
        <v>0</v>
      </c>
      <c r="U9871" s="10">
        <f t="shared" si="310"/>
        <v>0</v>
      </c>
      <c r="V9871" s="20">
        <f t="shared" si="311"/>
        <v>0</v>
      </c>
    </row>
    <row r="9872" spans="1:22" ht="29" outlineLevel="4" x14ac:dyDescent="0.35">
      <c r="A9872" s="6" t="s">
        <v>110</v>
      </c>
      <c r="B9872" s="6" t="s">
        <v>111</v>
      </c>
      <c r="C9872" s="12" t="s">
        <v>13013</v>
      </c>
      <c r="D9872" s="5" t="s">
        <v>10549</v>
      </c>
      <c r="E9872" s="6" t="s">
        <v>10549</v>
      </c>
      <c r="F9872" s="1" t="s">
        <v>4</v>
      </c>
      <c r="G9872" s="15" t="s">
        <v>82</v>
      </c>
      <c r="H9872" s="1" t="s">
        <v>10554</v>
      </c>
      <c r="I9872" s="2" t="s">
        <v>10555</v>
      </c>
      <c r="J9872" s="6" t="s">
        <v>4</v>
      </c>
      <c r="K9872" s="6" t="s">
        <v>4</v>
      </c>
      <c r="L9872" s="6" t="s">
        <v>4</v>
      </c>
      <c r="M9872" s="6" t="s">
        <v>5</v>
      </c>
      <c r="N9872" s="6" t="s">
        <v>10553</v>
      </c>
      <c r="O9872" s="16">
        <v>44896</v>
      </c>
      <c r="P9872" s="6" t="s">
        <v>7</v>
      </c>
      <c r="Q9872" s="18">
        <v>1192.69</v>
      </c>
      <c r="R9872" s="18">
        <v>0</v>
      </c>
      <c r="S9872" s="18">
        <v>1192.69</v>
      </c>
      <c r="T9872" s="18">
        <v>0</v>
      </c>
      <c r="U9872" s="10">
        <f t="shared" si="310"/>
        <v>0</v>
      </c>
      <c r="V9872" s="20">
        <f t="shared" si="311"/>
        <v>0</v>
      </c>
    </row>
    <row r="9873" spans="1:22" ht="29" outlineLevel="4" x14ac:dyDescent="0.35">
      <c r="A9873" s="6" t="s">
        <v>110</v>
      </c>
      <c r="B9873" s="6" t="s">
        <v>111</v>
      </c>
      <c r="C9873" s="12" t="s">
        <v>13013</v>
      </c>
      <c r="D9873" s="5" t="s">
        <v>10549</v>
      </c>
      <c r="E9873" s="6" t="s">
        <v>10549</v>
      </c>
      <c r="F9873" s="1" t="s">
        <v>76</v>
      </c>
      <c r="G9873" s="15" t="s">
        <v>4</v>
      </c>
      <c r="H9873" s="1" t="s">
        <v>10554</v>
      </c>
      <c r="I9873" s="2" t="s">
        <v>10555</v>
      </c>
      <c r="J9873" s="6" t="s">
        <v>4</v>
      </c>
      <c r="K9873" s="6" t="s">
        <v>4</v>
      </c>
      <c r="L9873" s="6" t="s">
        <v>4</v>
      </c>
      <c r="M9873" s="6" t="s">
        <v>5</v>
      </c>
      <c r="N9873" s="6" t="s">
        <v>10553</v>
      </c>
      <c r="O9873" s="16">
        <v>44896</v>
      </c>
      <c r="P9873" s="6" t="s">
        <v>7</v>
      </c>
      <c r="Q9873" s="18">
        <v>19084.310000000001</v>
      </c>
      <c r="R9873" s="18">
        <v>19084.310000000001</v>
      </c>
      <c r="S9873" s="18">
        <v>0</v>
      </c>
      <c r="T9873" s="18">
        <v>0</v>
      </c>
      <c r="U9873" s="10">
        <f t="shared" si="310"/>
        <v>0</v>
      </c>
      <c r="V9873" s="20">
        <f t="shared" si="311"/>
        <v>0</v>
      </c>
    </row>
    <row r="9874" spans="1:22" outlineLevel="3" x14ac:dyDescent="0.35">
      <c r="H9874" s="14" t="s">
        <v>12894</v>
      </c>
      <c r="O9874" s="16"/>
      <c r="Q9874" s="18">
        <f>SUBTOTAL(9,Q9872:Q9873)</f>
        <v>20277</v>
      </c>
      <c r="R9874" s="18">
        <f>SUBTOTAL(9,R9872:R9873)</f>
        <v>19084.310000000001</v>
      </c>
      <c r="S9874" s="18">
        <f>SUBTOTAL(9,S9872:S9873)</f>
        <v>1192.69</v>
      </c>
      <c r="T9874" s="18">
        <f>SUBTOTAL(9,T9872:T9873)</f>
        <v>0</v>
      </c>
      <c r="U9874" s="10">
        <f t="shared" si="310"/>
        <v>-1.3642420526593924E-12</v>
      </c>
      <c r="V9874" s="20">
        <f t="shared" si="311"/>
        <v>-1.3642420526593924E-12</v>
      </c>
    </row>
    <row r="9875" spans="1:22" ht="29" outlineLevel="4" x14ac:dyDescent="0.35">
      <c r="A9875" s="6" t="s">
        <v>110</v>
      </c>
      <c r="B9875" s="6" t="s">
        <v>111</v>
      </c>
      <c r="C9875" s="12" t="s">
        <v>13013</v>
      </c>
      <c r="D9875" s="5" t="s">
        <v>10549</v>
      </c>
      <c r="E9875" s="6" t="s">
        <v>10549</v>
      </c>
      <c r="F9875" s="1" t="s">
        <v>4</v>
      </c>
      <c r="G9875" s="15" t="s">
        <v>82</v>
      </c>
      <c r="H9875" s="1" t="s">
        <v>10557</v>
      </c>
      <c r="I9875" s="2" t="s">
        <v>10558</v>
      </c>
      <c r="J9875" s="6" t="s">
        <v>4</v>
      </c>
      <c r="K9875" s="6" t="s">
        <v>4</v>
      </c>
      <c r="L9875" s="6" t="s">
        <v>4</v>
      </c>
      <c r="M9875" s="6" t="s">
        <v>5</v>
      </c>
      <c r="N9875" s="6" t="s">
        <v>10556</v>
      </c>
      <c r="O9875" s="16">
        <v>44886</v>
      </c>
      <c r="P9875" s="6" t="s">
        <v>7</v>
      </c>
      <c r="Q9875" s="18">
        <v>1289.1300000000001</v>
      </c>
      <c r="R9875" s="18">
        <v>0</v>
      </c>
      <c r="S9875" s="18">
        <v>1289.1300000000001</v>
      </c>
      <c r="T9875" s="18">
        <v>0</v>
      </c>
      <c r="U9875" s="10">
        <f t="shared" si="310"/>
        <v>0</v>
      </c>
      <c r="V9875" s="20">
        <f t="shared" si="311"/>
        <v>0</v>
      </c>
    </row>
    <row r="9876" spans="1:22" ht="29" outlineLevel="4" x14ac:dyDescent="0.35">
      <c r="A9876" s="6" t="s">
        <v>110</v>
      </c>
      <c r="B9876" s="6" t="s">
        <v>111</v>
      </c>
      <c r="C9876" s="12" t="s">
        <v>13013</v>
      </c>
      <c r="D9876" s="5" t="s">
        <v>10549</v>
      </c>
      <c r="E9876" s="6" t="s">
        <v>10549</v>
      </c>
      <c r="F9876" s="1" t="s">
        <v>4</v>
      </c>
      <c r="G9876" s="15" t="s">
        <v>82</v>
      </c>
      <c r="H9876" s="1" t="s">
        <v>10557</v>
      </c>
      <c r="I9876" s="2" t="s">
        <v>10558</v>
      </c>
      <c r="J9876" s="6" t="s">
        <v>4</v>
      </c>
      <c r="K9876" s="6" t="s">
        <v>4</v>
      </c>
      <c r="L9876" s="6" t="s">
        <v>4</v>
      </c>
      <c r="M9876" s="6" t="s">
        <v>5</v>
      </c>
      <c r="N9876" s="6" t="s">
        <v>10559</v>
      </c>
      <c r="O9876" s="16">
        <v>45077</v>
      </c>
      <c r="P9876" s="6" t="s">
        <v>7</v>
      </c>
      <c r="Q9876" s="18">
        <v>1508.63</v>
      </c>
      <c r="R9876" s="18">
        <v>0</v>
      </c>
      <c r="S9876" s="18">
        <v>1508.63</v>
      </c>
      <c r="T9876" s="18">
        <v>0</v>
      </c>
      <c r="U9876" s="10">
        <f t="shared" si="310"/>
        <v>0</v>
      </c>
      <c r="V9876" s="20">
        <f t="shared" si="311"/>
        <v>0</v>
      </c>
    </row>
    <row r="9877" spans="1:22" ht="29" outlineLevel="4" x14ac:dyDescent="0.35">
      <c r="A9877" s="6" t="s">
        <v>110</v>
      </c>
      <c r="B9877" s="6" t="s">
        <v>111</v>
      </c>
      <c r="C9877" s="12" t="s">
        <v>13013</v>
      </c>
      <c r="D9877" s="5" t="s">
        <v>10549</v>
      </c>
      <c r="E9877" s="6" t="s">
        <v>10549</v>
      </c>
      <c r="F9877" s="1" t="s">
        <v>4</v>
      </c>
      <c r="G9877" s="15" t="s">
        <v>82</v>
      </c>
      <c r="H9877" s="1" t="s">
        <v>10557</v>
      </c>
      <c r="I9877" s="2" t="s">
        <v>10558</v>
      </c>
      <c r="J9877" s="6" t="s">
        <v>4</v>
      </c>
      <c r="K9877" s="6" t="s">
        <v>4</v>
      </c>
      <c r="L9877" s="6" t="s">
        <v>4</v>
      </c>
      <c r="M9877" s="6" t="s">
        <v>5</v>
      </c>
      <c r="N9877" s="6" t="s">
        <v>10560</v>
      </c>
      <c r="O9877" s="16">
        <v>45098</v>
      </c>
      <c r="P9877" s="6" t="s">
        <v>7</v>
      </c>
      <c r="Q9877" s="18">
        <v>1233.78</v>
      </c>
      <c r="R9877" s="18">
        <v>0</v>
      </c>
      <c r="S9877" s="18">
        <v>1233.78</v>
      </c>
      <c r="T9877" s="18">
        <v>0</v>
      </c>
      <c r="U9877" s="10">
        <f t="shared" si="310"/>
        <v>0</v>
      </c>
      <c r="V9877" s="20">
        <f t="shared" si="311"/>
        <v>0</v>
      </c>
    </row>
    <row r="9878" spans="1:22" ht="29" outlineLevel="4" x14ac:dyDescent="0.35">
      <c r="A9878" s="6" t="s">
        <v>110</v>
      </c>
      <c r="B9878" s="6" t="s">
        <v>111</v>
      </c>
      <c r="C9878" s="12" t="s">
        <v>13013</v>
      </c>
      <c r="D9878" s="5" t="s">
        <v>10549</v>
      </c>
      <c r="E9878" s="6" t="s">
        <v>10549</v>
      </c>
      <c r="F9878" s="1" t="s">
        <v>76</v>
      </c>
      <c r="G9878" s="15" t="s">
        <v>4</v>
      </c>
      <c r="H9878" s="1" t="s">
        <v>10557</v>
      </c>
      <c r="I9878" s="2" t="s">
        <v>10558</v>
      </c>
      <c r="J9878" s="6" t="s">
        <v>4</v>
      </c>
      <c r="K9878" s="6" t="s">
        <v>4</v>
      </c>
      <c r="L9878" s="6" t="s">
        <v>4</v>
      </c>
      <c r="M9878" s="6" t="s">
        <v>5</v>
      </c>
      <c r="N9878" s="6" t="s">
        <v>10556</v>
      </c>
      <c r="O9878" s="16">
        <v>44886</v>
      </c>
      <c r="P9878" s="6" t="s">
        <v>7</v>
      </c>
      <c r="Q9878" s="18">
        <v>20627.87</v>
      </c>
      <c r="R9878" s="18">
        <v>20627.87</v>
      </c>
      <c r="S9878" s="18">
        <v>0</v>
      </c>
      <c r="T9878" s="18">
        <v>0</v>
      </c>
      <c r="U9878" s="10">
        <f t="shared" si="310"/>
        <v>0</v>
      </c>
      <c r="V9878" s="20">
        <f t="shared" si="311"/>
        <v>0</v>
      </c>
    </row>
    <row r="9879" spans="1:22" ht="29" outlineLevel="4" x14ac:dyDescent="0.35">
      <c r="A9879" s="6" t="s">
        <v>110</v>
      </c>
      <c r="B9879" s="6" t="s">
        <v>111</v>
      </c>
      <c r="C9879" s="12" t="s">
        <v>13013</v>
      </c>
      <c r="D9879" s="5" t="s">
        <v>10549</v>
      </c>
      <c r="E9879" s="6" t="s">
        <v>10549</v>
      </c>
      <c r="F9879" s="1" t="s">
        <v>76</v>
      </c>
      <c r="G9879" s="15" t="s">
        <v>4</v>
      </c>
      <c r="H9879" s="1" t="s">
        <v>10557</v>
      </c>
      <c r="I9879" s="2" t="s">
        <v>10558</v>
      </c>
      <c r="J9879" s="6" t="s">
        <v>4</v>
      </c>
      <c r="K9879" s="6" t="s">
        <v>4</v>
      </c>
      <c r="L9879" s="6" t="s">
        <v>4</v>
      </c>
      <c r="M9879" s="6" t="s">
        <v>5</v>
      </c>
      <c r="N9879" s="6" t="s">
        <v>10559</v>
      </c>
      <c r="O9879" s="16">
        <v>45077</v>
      </c>
      <c r="P9879" s="6" t="s">
        <v>7</v>
      </c>
      <c r="Q9879" s="18">
        <v>24140.37</v>
      </c>
      <c r="R9879" s="18">
        <v>24140.37</v>
      </c>
      <c r="S9879" s="18">
        <v>0</v>
      </c>
      <c r="T9879" s="18">
        <v>0</v>
      </c>
      <c r="U9879" s="10">
        <f t="shared" si="310"/>
        <v>0</v>
      </c>
      <c r="V9879" s="20">
        <f t="shared" si="311"/>
        <v>0</v>
      </c>
    </row>
    <row r="9880" spans="1:22" ht="29" outlineLevel="4" x14ac:dyDescent="0.35">
      <c r="A9880" s="6" t="s">
        <v>110</v>
      </c>
      <c r="B9880" s="6" t="s">
        <v>111</v>
      </c>
      <c r="C9880" s="12" t="s">
        <v>13013</v>
      </c>
      <c r="D9880" s="5" t="s">
        <v>10549</v>
      </c>
      <c r="E9880" s="6" t="s">
        <v>10549</v>
      </c>
      <c r="F9880" s="1" t="s">
        <v>76</v>
      </c>
      <c r="G9880" s="15" t="s">
        <v>4</v>
      </c>
      <c r="H9880" s="1" t="s">
        <v>10557</v>
      </c>
      <c r="I9880" s="2" t="s">
        <v>10558</v>
      </c>
      <c r="J9880" s="6" t="s">
        <v>4</v>
      </c>
      <c r="K9880" s="6" t="s">
        <v>4</v>
      </c>
      <c r="L9880" s="6" t="s">
        <v>4</v>
      </c>
      <c r="M9880" s="6" t="s">
        <v>5</v>
      </c>
      <c r="N9880" s="6" t="s">
        <v>10560</v>
      </c>
      <c r="O9880" s="16">
        <v>45098</v>
      </c>
      <c r="P9880" s="6" t="s">
        <v>7</v>
      </c>
      <c r="Q9880" s="18">
        <v>19742.22</v>
      </c>
      <c r="R9880" s="18">
        <v>19742.22</v>
      </c>
      <c r="S9880" s="18">
        <v>0</v>
      </c>
      <c r="T9880" s="18">
        <v>0</v>
      </c>
      <c r="U9880" s="10">
        <f t="shared" si="310"/>
        <v>0</v>
      </c>
      <c r="V9880" s="20">
        <f t="shared" si="311"/>
        <v>0</v>
      </c>
    </row>
    <row r="9881" spans="1:22" outlineLevel="3" x14ac:dyDescent="0.35">
      <c r="H9881" s="14" t="s">
        <v>12895</v>
      </c>
      <c r="O9881" s="16"/>
      <c r="Q9881" s="18">
        <f>SUBTOTAL(9,Q9875:Q9880)</f>
        <v>68542</v>
      </c>
      <c r="R9881" s="18">
        <f>SUBTOTAL(9,R9875:R9880)</f>
        <v>64510.46</v>
      </c>
      <c r="S9881" s="18">
        <f>SUBTOTAL(9,S9875:S9880)</f>
        <v>4031.54</v>
      </c>
      <c r="T9881" s="18">
        <f>SUBTOTAL(9,T9875:T9880)</f>
        <v>0</v>
      </c>
      <c r="U9881" s="10">
        <f t="shared" si="310"/>
        <v>9.0949470177292824E-13</v>
      </c>
      <c r="V9881" s="20">
        <f t="shared" si="311"/>
        <v>9.0949470177292824E-13</v>
      </c>
    </row>
    <row r="9882" spans="1:22" ht="29" outlineLevel="4" x14ac:dyDescent="0.35">
      <c r="A9882" s="6" t="s">
        <v>110</v>
      </c>
      <c r="B9882" s="6" t="s">
        <v>111</v>
      </c>
      <c r="C9882" s="12" t="s">
        <v>13013</v>
      </c>
      <c r="D9882" s="5" t="s">
        <v>10549</v>
      </c>
      <c r="E9882" s="6" t="s">
        <v>10549</v>
      </c>
      <c r="F9882" s="1" t="s">
        <v>4</v>
      </c>
      <c r="G9882" s="15" t="s">
        <v>97</v>
      </c>
      <c r="H9882" s="1" t="s">
        <v>10562</v>
      </c>
      <c r="I9882" s="2" t="s">
        <v>10563</v>
      </c>
      <c r="J9882" s="6" t="s">
        <v>4</v>
      </c>
      <c r="K9882" s="6" t="s">
        <v>4</v>
      </c>
      <c r="L9882" s="6" t="s">
        <v>4</v>
      </c>
      <c r="M9882" s="6" t="s">
        <v>5</v>
      </c>
      <c r="N9882" s="6" t="s">
        <v>10561</v>
      </c>
      <c r="O9882" s="16">
        <v>44956</v>
      </c>
      <c r="P9882" s="6" t="s">
        <v>7</v>
      </c>
      <c r="Q9882" s="18">
        <v>34847</v>
      </c>
      <c r="R9882" s="18">
        <v>0</v>
      </c>
      <c r="S9882" s="18">
        <v>34847</v>
      </c>
      <c r="T9882" s="18">
        <v>0</v>
      </c>
      <c r="U9882" s="10">
        <f t="shared" si="310"/>
        <v>0</v>
      </c>
      <c r="V9882" s="20">
        <f t="shared" si="311"/>
        <v>0</v>
      </c>
    </row>
    <row r="9883" spans="1:22" outlineLevel="3" x14ac:dyDescent="0.35">
      <c r="H9883" s="14" t="s">
        <v>12896</v>
      </c>
      <c r="O9883" s="16"/>
      <c r="Q9883" s="18">
        <f>SUBTOTAL(9,Q9882:Q9882)</f>
        <v>34847</v>
      </c>
      <c r="R9883" s="18">
        <f>SUBTOTAL(9,R9882:R9882)</f>
        <v>0</v>
      </c>
      <c r="S9883" s="18">
        <f>SUBTOTAL(9,S9882:S9882)</f>
        <v>34847</v>
      </c>
      <c r="T9883" s="18">
        <f>SUBTOTAL(9,T9882:T9882)</f>
        <v>0</v>
      </c>
      <c r="U9883" s="10">
        <f t="shared" si="310"/>
        <v>0</v>
      </c>
      <c r="V9883" s="20">
        <f t="shared" si="311"/>
        <v>0</v>
      </c>
    </row>
    <row r="9884" spans="1:22" ht="29" outlineLevel="4" x14ac:dyDescent="0.35">
      <c r="A9884" s="6" t="s">
        <v>110</v>
      </c>
      <c r="B9884" s="6" t="s">
        <v>111</v>
      </c>
      <c r="C9884" s="12" t="s">
        <v>13013</v>
      </c>
      <c r="D9884" s="5" t="s">
        <v>10549</v>
      </c>
      <c r="E9884" s="6" t="s">
        <v>10549</v>
      </c>
      <c r="F9884" s="1" t="s">
        <v>76</v>
      </c>
      <c r="G9884" s="15" t="s">
        <v>4</v>
      </c>
      <c r="H9884" s="1" t="s">
        <v>10565</v>
      </c>
      <c r="I9884" s="2" t="s">
        <v>10566</v>
      </c>
      <c r="J9884" s="6" t="s">
        <v>4</v>
      </c>
      <c r="K9884" s="6" t="s">
        <v>4</v>
      </c>
      <c r="L9884" s="6" t="s">
        <v>4</v>
      </c>
      <c r="M9884" s="6" t="s">
        <v>5</v>
      </c>
      <c r="N9884" s="6" t="s">
        <v>10564</v>
      </c>
      <c r="O9884" s="16">
        <v>44883</v>
      </c>
      <c r="P9884" s="6" t="s">
        <v>7</v>
      </c>
      <c r="Q9884" s="18">
        <v>40115</v>
      </c>
      <c r="R9884" s="18">
        <v>40115</v>
      </c>
      <c r="S9884" s="18">
        <v>0</v>
      </c>
      <c r="T9884" s="18">
        <v>0</v>
      </c>
      <c r="U9884" s="10">
        <f t="shared" si="310"/>
        <v>0</v>
      </c>
      <c r="V9884" s="20">
        <f t="shared" si="311"/>
        <v>0</v>
      </c>
    </row>
    <row r="9885" spans="1:22" ht="29" outlineLevel="4" x14ac:dyDescent="0.35">
      <c r="A9885" s="6" t="s">
        <v>110</v>
      </c>
      <c r="B9885" s="6" t="s">
        <v>111</v>
      </c>
      <c r="C9885" s="12" t="s">
        <v>13013</v>
      </c>
      <c r="D9885" s="5" t="s">
        <v>10549</v>
      </c>
      <c r="E9885" s="6" t="s">
        <v>10549</v>
      </c>
      <c r="F9885" s="1" t="s">
        <v>76</v>
      </c>
      <c r="G9885" s="15" t="s">
        <v>4</v>
      </c>
      <c r="H9885" s="1" t="s">
        <v>10565</v>
      </c>
      <c r="I9885" s="2" t="s">
        <v>10566</v>
      </c>
      <c r="J9885" s="6" t="s">
        <v>4</v>
      </c>
      <c r="K9885" s="6" t="s">
        <v>4</v>
      </c>
      <c r="L9885" s="6" t="s">
        <v>4</v>
      </c>
      <c r="M9885" s="6" t="s">
        <v>5</v>
      </c>
      <c r="N9885" s="6" t="s">
        <v>10567</v>
      </c>
      <c r="O9885" s="16">
        <v>44974</v>
      </c>
      <c r="P9885" s="6" t="s">
        <v>7</v>
      </c>
      <c r="Q9885" s="18">
        <v>42771</v>
      </c>
      <c r="R9885" s="18">
        <v>42771</v>
      </c>
      <c r="S9885" s="18">
        <v>0</v>
      </c>
      <c r="T9885" s="18">
        <v>0</v>
      </c>
      <c r="U9885" s="10">
        <f t="shared" si="310"/>
        <v>0</v>
      </c>
      <c r="V9885" s="20">
        <f t="shared" si="311"/>
        <v>0</v>
      </c>
    </row>
    <row r="9886" spans="1:22" ht="29" outlineLevel="4" x14ac:dyDescent="0.35">
      <c r="A9886" s="6" t="s">
        <v>110</v>
      </c>
      <c r="B9886" s="6" t="s">
        <v>111</v>
      </c>
      <c r="C9886" s="12" t="s">
        <v>13013</v>
      </c>
      <c r="D9886" s="5" t="s">
        <v>10549</v>
      </c>
      <c r="E9886" s="6" t="s">
        <v>10549</v>
      </c>
      <c r="F9886" s="1" t="s">
        <v>76</v>
      </c>
      <c r="G9886" s="15" t="s">
        <v>4</v>
      </c>
      <c r="H9886" s="1" t="s">
        <v>10565</v>
      </c>
      <c r="I9886" s="2" t="s">
        <v>10566</v>
      </c>
      <c r="J9886" s="6" t="s">
        <v>4</v>
      </c>
      <c r="K9886" s="6" t="s">
        <v>4</v>
      </c>
      <c r="L9886" s="6" t="s">
        <v>4</v>
      </c>
      <c r="M9886" s="6" t="s">
        <v>5</v>
      </c>
      <c r="N9886" s="6" t="s">
        <v>10568</v>
      </c>
      <c r="O9886" s="16">
        <v>45071</v>
      </c>
      <c r="P9886" s="6" t="s">
        <v>7</v>
      </c>
      <c r="Q9886" s="18">
        <v>51491</v>
      </c>
      <c r="R9886" s="18">
        <v>51491</v>
      </c>
      <c r="S9886" s="18">
        <v>0</v>
      </c>
      <c r="T9886" s="18">
        <v>0</v>
      </c>
      <c r="U9886" s="10">
        <f t="shared" si="310"/>
        <v>0</v>
      </c>
      <c r="V9886" s="20">
        <f t="shared" si="311"/>
        <v>0</v>
      </c>
    </row>
    <row r="9887" spans="1:22" outlineLevel="3" x14ac:dyDescent="0.35">
      <c r="H9887" s="14" t="s">
        <v>12897</v>
      </c>
      <c r="O9887" s="16"/>
      <c r="Q9887" s="18">
        <f>SUBTOTAL(9,Q9884:Q9886)</f>
        <v>134377</v>
      </c>
      <c r="R9887" s="18">
        <f>SUBTOTAL(9,R9884:R9886)</f>
        <v>134377</v>
      </c>
      <c r="S9887" s="18">
        <f>SUBTOTAL(9,S9884:S9886)</f>
        <v>0</v>
      </c>
      <c r="T9887" s="18">
        <f>SUBTOTAL(9,T9884:T9886)</f>
        <v>0</v>
      </c>
      <c r="U9887" s="10">
        <f t="shared" si="310"/>
        <v>0</v>
      </c>
      <c r="V9887" s="20">
        <f t="shared" si="311"/>
        <v>0</v>
      </c>
    </row>
    <row r="9888" spans="1:22" ht="29" outlineLevel="4" x14ac:dyDescent="0.35">
      <c r="A9888" s="6" t="s">
        <v>110</v>
      </c>
      <c r="B9888" s="6" t="s">
        <v>111</v>
      </c>
      <c r="C9888" s="12" t="s">
        <v>13013</v>
      </c>
      <c r="D9888" s="5" t="s">
        <v>10549</v>
      </c>
      <c r="E9888" s="6" t="s">
        <v>10549</v>
      </c>
      <c r="F9888" s="1" t="s">
        <v>76</v>
      </c>
      <c r="G9888" s="15" t="s">
        <v>4</v>
      </c>
      <c r="H9888" s="1" t="s">
        <v>10570</v>
      </c>
      <c r="I9888" s="2" t="s">
        <v>10571</v>
      </c>
      <c r="J9888" s="6" t="s">
        <v>4</v>
      </c>
      <c r="K9888" s="6" t="s">
        <v>4</v>
      </c>
      <c r="L9888" s="6" t="s">
        <v>4</v>
      </c>
      <c r="M9888" s="6" t="s">
        <v>5</v>
      </c>
      <c r="N9888" s="6" t="s">
        <v>10569</v>
      </c>
      <c r="O9888" s="16">
        <v>44888</v>
      </c>
      <c r="P9888" s="6" t="s">
        <v>7</v>
      </c>
      <c r="Q9888" s="18">
        <v>2908</v>
      </c>
      <c r="R9888" s="18">
        <v>2908</v>
      </c>
      <c r="S9888" s="18">
        <v>0</v>
      </c>
      <c r="T9888" s="18">
        <v>0</v>
      </c>
      <c r="U9888" s="10">
        <f t="shared" si="310"/>
        <v>0</v>
      </c>
      <c r="V9888" s="20">
        <f t="shared" si="311"/>
        <v>0</v>
      </c>
    </row>
    <row r="9889" spans="1:22" ht="29" outlineLevel="4" x14ac:dyDescent="0.35">
      <c r="A9889" s="6" t="s">
        <v>110</v>
      </c>
      <c r="B9889" s="6" t="s">
        <v>111</v>
      </c>
      <c r="C9889" s="12" t="s">
        <v>13013</v>
      </c>
      <c r="D9889" s="5" t="s">
        <v>10549</v>
      </c>
      <c r="E9889" s="6" t="s">
        <v>10549</v>
      </c>
      <c r="F9889" s="1" t="s">
        <v>76</v>
      </c>
      <c r="G9889" s="15" t="s">
        <v>4</v>
      </c>
      <c r="H9889" s="1" t="s">
        <v>10570</v>
      </c>
      <c r="I9889" s="2" t="s">
        <v>10571</v>
      </c>
      <c r="J9889" s="6" t="s">
        <v>4</v>
      </c>
      <c r="K9889" s="6" t="s">
        <v>4</v>
      </c>
      <c r="L9889" s="6" t="s">
        <v>4</v>
      </c>
      <c r="M9889" s="6" t="s">
        <v>5</v>
      </c>
      <c r="N9889" s="6" t="s">
        <v>10572</v>
      </c>
      <c r="O9889" s="16">
        <v>44916</v>
      </c>
      <c r="P9889" s="6" t="s">
        <v>7</v>
      </c>
      <c r="Q9889" s="18">
        <v>5625</v>
      </c>
      <c r="R9889" s="18">
        <v>5625</v>
      </c>
      <c r="S9889" s="18">
        <v>0</v>
      </c>
      <c r="T9889" s="18">
        <v>0</v>
      </c>
      <c r="U9889" s="10">
        <f t="shared" si="310"/>
        <v>0</v>
      </c>
      <c r="V9889" s="20">
        <f t="shared" si="311"/>
        <v>0</v>
      </c>
    </row>
    <row r="9890" spans="1:22" outlineLevel="3" x14ac:dyDescent="0.35">
      <c r="H9890" s="14" t="s">
        <v>12898</v>
      </c>
      <c r="O9890" s="16"/>
      <c r="Q9890" s="18">
        <f>SUBTOTAL(9,Q9888:Q9889)</f>
        <v>8533</v>
      </c>
      <c r="R9890" s="18">
        <f>SUBTOTAL(9,R9888:R9889)</f>
        <v>8533</v>
      </c>
      <c r="S9890" s="18">
        <f>SUBTOTAL(9,S9888:S9889)</f>
        <v>0</v>
      </c>
      <c r="T9890" s="18">
        <f>SUBTOTAL(9,T9888:T9889)</f>
        <v>0</v>
      </c>
      <c r="U9890" s="10">
        <f t="shared" si="310"/>
        <v>0</v>
      </c>
      <c r="V9890" s="20">
        <f t="shared" si="311"/>
        <v>0</v>
      </c>
    </row>
    <row r="9891" spans="1:22" ht="29" outlineLevel="2" x14ac:dyDescent="0.35">
      <c r="C9891" s="13" t="s">
        <v>13014</v>
      </c>
      <c r="O9891" s="16"/>
      <c r="Q9891" s="18">
        <f>SUBTOTAL(9,Q9870:Q9889)</f>
        <v>277998</v>
      </c>
      <c r="R9891" s="18">
        <f>SUBTOTAL(9,R9870:R9889)</f>
        <v>237926.77000000002</v>
      </c>
      <c r="S9891" s="18">
        <f>SUBTOTAL(9,S9870:S9889)</f>
        <v>40071.230000000003</v>
      </c>
      <c r="T9891" s="18">
        <f>SUBTOTAL(9,T9870:T9889)</f>
        <v>0</v>
      </c>
      <c r="U9891" s="10">
        <f t="shared" si="310"/>
        <v>-2.1827872842550278E-11</v>
      </c>
      <c r="V9891" s="20">
        <f t="shared" si="311"/>
        <v>-2.1827872842550278E-11</v>
      </c>
    </row>
    <row r="9892" spans="1:22" outlineLevel="2" x14ac:dyDescent="0.35">
      <c r="U9892" s="10"/>
      <c r="V9892" s="20">
        <f t="shared" si="311"/>
        <v>0</v>
      </c>
    </row>
    <row r="9893" spans="1:22" outlineLevel="2" x14ac:dyDescent="0.35">
      <c r="U9893" s="10"/>
      <c r="V9893" s="20">
        <f t="shared" si="311"/>
        <v>0</v>
      </c>
    </row>
    <row r="9894" spans="1:22" outlineLevel="2" x14ac:dyDescent="0.35">
      <c r="U9894" s="10"/>
      <c r="V9894" s="20">
        <f t="shared" si="311"/>
        <v>0</v>
      </c>
    </row>
    <row r="9895" spans="1:22" outlineLevel="2" x14ac:dyDescent="0.35">
      <c r="C9895" s="13" t="s">
        <v>11326</v>
      </c>
      <c r="Q9895" s="19">
        <f>SUBTOTAL(9,Q2:Q9894)</f>
        <v>643903181.88999903</v>
      </c>
      <c r="R9895" s="19">
        <f>SUBTOTAL(9,R2:R9894)</f>
        <v>183067927.2200003</v>
      </c>
      <c r="S9895" s="19">
        <f>SUBTOTAL(9,S2:S9894)</f>
        <v>457849431.31300026</v>
      </c>
      <c r="T9895" s="19">
        <f>SUBTOTAL(9,T2:T9894)</f>
        <v>2985823.36</v>
      </c>
      <c r="U9895" s="10">
        <f>Q9895-R9895-S9895-T9895</f>
        <v>-3.0014966614544392E-3</v>
      </c>
      <c r="V9895" s="20">
        <f t="shared" si="311"/>
        <v>-3.0014966614544392E-3</v>
      </c>
    </row>
    <row r="9896" spans="1:22" outlineLevel="1" x14ac:dyDescent="0.35">
      <c r="U9896" s="10"/>
      <c r="V9896" s="20">
        <f t="shared" si="311"/>
        <v>0</v>
      </c>
    </row>
    <row r="9897" spans="1:22" outlineLevel="1" x14ac:dyDescent="0.35">
      <c r="H9897" s="14" t="s">
        <v>11326</v>
      </c>
      <c r="Q9897" s="19">
        <f>SUBTOTAL(9,Q2:Q9896)</f>
        <v>643903181.88999903</v>
      </c>
      <c r="R9897" s="19">
        <f>SUBTOTAL(9,R2:R9896)</f>
        <v>183067927.2200003</v>
      </c>
      <c r="S9897" s="19">
        <f>SUBTOTAL(9,S2:S9896)</f>
        <v>457849431.31300026</v>
      </c>
      <c r="T9897" s="19">
        <f>SUBTOTAL(9,T2:T9896)</f>
        <v>2985823.36</v>
      </c>
      <c r="U9897" s="10">
        <f>Q9897-R9897-S9897-T9897</f>
        <v>-3.0014966614544392E-3</v>
      </c>
      <c r="V9897" s="20">
        <f t="shared" si="311"/>
        <v>-3.0014966614544392E-3</v>
      </c>
    </row>
    <row r="9898" spans="1:22" x14ac:dyDescent="0.35">
      <c r="U9898" s="10"/>
      <c r="V9898" s="20">
        <f t="shared" si="311"/>
        <v>0</v>
      </c>
    </row>
    <row r="9899" spans="1:22" x14ac:dyDescent="0.35">
      <c r="U9899" s="10"/>
      <c r="V9899" s="20">
        <f t="shared" si="311"/>
        <v>0</v>
      </c>
    </row>
    <row r="9900" spans="1:22" x14ac:dyDescent="0.35">
      <c r="U9900" s="10"/>
      <c r="V9900" s="20">
        <f t="shared" si="311"/>
        <v>0</v>
      </c>
    </row>
    <row r="9901" spans="1:22" x14ac:dyDescent="0.35">
      <c r="U9901" s="10"/>
      <c r="V9901" s="20">
        <f t="shared" si="311"/>
        <v>0</v>
      </c>
    </row>
    <row r="9902" spans="1:22" x14ac:dyDescent="0.35">
      <c r="U9902" s="10"/>
      <c r="V9902" s="20">
        <f t="shared" si="311"/>
        <v>0</v>
      </c>
    </row>
    <row r="9903" spans="1:22" x14ac:dyDescent="0.35">
      <c r="U9903" s="10"/>
      <c r="V9903" s="20">
        <f t="shared" si="311"/>
        <v>0</v>
      </c>
    </row>
    <row r="9904" spans="1:22" x14ac:dyDescent="0.35">
      <c r="U9904" s="10"/>
      <c r="V9904" s="20">
        <f t="shared" si="311"/>
        <v>0</v>
      </c>
    </row>
    <row r="9905" spans="21:22" x14ac:dyDescent="0.35">
      <c r="U9905" s="10"/>
      <c r="V9905" s="20">
        <f t="shared" si="311"/>
        <v>0</v>
      </c>
    </row>
    <row r="9906" spans="21:22" x14ac:dyDescent="0.35">
      <c r="U9906" s="10"/>
      <c r="V9906" s="20">
        <f t="shared" si="311"/>
        <v>0</v>
      </c>
    </row>
    <row r="9907" spans="21:22" x14ac:dyDescent="0.35">
      <c r="U9907" s="10"/>
      <c r="V9907" s="20">
        <f t="shared" si="311"/>
        <v>0</v>
      </c>
    </row>
    <row r="9908" spans="21:22" x14ac:dyDescent="0.35">
      <c r="U9908" s="10"/>
      <c r="V9908" s="20">
        <f t="shared" si="311"/>
        <v>0</v>
      </c>
    </row>
    <row r="9909" spans="21:22" x14ac:dyDescent="0.35">
      <c r="U9909" s="10"/>
      <c r="V9909" s="20">
        <f t="shared" si="311"/>
        <v>0</v>
      </c>
    </row>
    <row r="9910" spans="21:22" x14ac:dyDescent="0.35">
      <c r="U9910" s="10"/>
      <c r="V9910" s="20">
        <f t="shared" si="311"/>
        <v>0</v>
      </c>
    </row>
    <row r="9911" spans="21:22" x14ac:dyDescent="0.35">
      <c r="U9911" s="10"/>
      <c r="V9911" s="20">
        <f t="shared" si="311"/>
        <v>0</v>
      </c>
    </row>
    <row r="9912" spans="21:22" x14ac:dyDescent="0.35">
      <c r="U9912" s="10"/>
      <c r="V9912" s="20">
        <f t="shared" si="311"/>
        <v>0</v>
      </c>
    </row>
    <row r="9913" spans="21:22" x14ac:dyDescent="0.35">
      <c r="U9913" s="10"/>
      <c r="V9913" s="20">
        <f t="shared" si="311"/>
        <v>0</v>
      </c>
    </row>
    <row r="9914" spans="21:22" x14ac:dyDescent="0.35">
      <c r="U9914" s="10"/>
      <c r="V9914" s="20">
        <f t="shared" si="311"/>
        <v>0</v>
      </c>
    </row>
    <row r="9915" spans="21:22" x14ac:dyDescent="0.35">
      <c r="V9915" s="20">
        <f t="shared" si="311"/>
        <v>0</v>
      </c>
    </row>
    <row r="9916" spans="21:22" x14ac:dyDescent="0.35">
      <c r="V9916" s="20">
        <f t="shared" si="311"/>
        <v>0</v>
      </c>
    </row>
    <row r="9917" spans="21:22" x14ac:dyDescent="0.35">
      <c r="V9917" s="20">
        <f t="shared" si="311"/>
        <v>0</v>
      </c>
    </row>
    <row r="9918" spans="21:22" x14ac:dyDescent="0.35">
      <c r="V9918" s="20">
        <f t="shared" si="311"/>
        <v>0</v>
      </c>
    </row>
    <row r="9919" spans="21:22" x14ac:dyDescent="0.35">
      <c r="V9919" s="20">
        <f t="shared" si="311"/>
        <v>0</v>
      </c>
    </row>
    <row r="9920" spans="21:22" x14ac:dyDescent="0.35">
      <c r="V9920" s="20">
        <f t="shared" si="311"/>
        <v>0</v>
      </c>
    </row>
    <row r="9921" spans="22:22" x14ac:dyDescent="0.35">
      <c r="V9921" s="20">
        <f t="shared" si="311"/>
        <v>0</v>
      </c>
    </row>
    <row r="9922" spans="22:22" x14ac:dyDescent="0.35">
      <c r="V9922" s="20">
        <f t="shared" si="311"/>
        <v>0</v>
      </c>
    </row>
    <row r="9923" spans="22:22" x14ac:dyDescent="0.35">
      <c r="V9923" s="20">
        <f t="shared" ref="V9923:V9986" si="312">Q9923-R9923-S9923-T9923</f>
        <v>0</v>
      </c>
    </row>
    <row r="9924" spans="22:22" x14ac:dyDescent="0.35">
      <c r="V9924" s="20">
        <f t="shared" si="312"/>
        <v>0</v>
      </c>
    </row>
    <row r="9925" spans="22:22" x14ac:dyDescent="0.35">
      <c r="V9925" s="20">
        <f t="shared" si="312"/>
        <v>0</v>
      </c>
    </row>
    <row r="9926" spans="22:22" x14ac:dyDescent="0.35">
      <c r="V9926" s="20">
        <f t="shared" si="312"/>
        <v>0</v>
      </c>
    </row>
    <row r="9927" spans="22:22" x14ac:dyDescent="0.35">
      <c r="V9927" s="20">
        <f t="shared" si="312"/>
        <v>0</v>
      </c>
    </row>
    <row r="9928" spans="22:22" x14ac:dyDescent="0.35">
      <c r="V9928" s="20">
        <f t="shared" si="312"/>
        <v>0</v>
      </c>
    </row>
    <row r="9929" spans="22:22" x14ac:dyDescent="0.35">
      <c r="V9929" s="20">
        <f t="shared" si="312"/>
        <v>0</v>
      </c>
    </row>
    <row r="9930" spans="22:22" x14ac:dyDescent="0.35">
      <c r="V9930" s="20">
        <f t="shared" si="312"/>
        <v>0</v>
      </c>
    </row>
    <row r="9931" spans="22:22" x14ac:dyDescent="0.35">
      <c r="V9931" s="20">
        <f t="shared" si="312"/>
        <v>0</v>
      </c>
    </row>
    <row r="9932" spans="22:22" x14ac:dyDescent="0.35">
      <c r="V9932" s="20">
        <f t="shared" si="312"/>
        <v>0</v>
      </c>
    </row>
    <row r="9933" spans="22:22" x14ac:dyDescent="0.35">
      <c r="V9933" s="20">
        <f t="shared" si="312"/>
        <v>0</v>
      </c>
    </row>
    <row r="9934" spans="22:22" x14ac:dyDescent="0.35">
      <c r="V9934" s="20">
        <f t="shared" si="312"/>
        <v>0</v>
      </c>
    </row>
    <row r="9935" spans="22:22" x14ac:dyDescent="0.35">
      <c r="V9935" s="20">
        <f t="shared" si="312"/>
        <v>0</v>
      </c>
    </row>
    <row r="9936" spans="22:22" x14ac:dyDescent="0.35">
      <c r="V9936" s="20">
        <f t="shared" si="312"/>
        <v>0</v>
      </c>
    </row>
    <row r="9937" spans="22:22" x14ac:dyDescent="0.35">
      <c r="V9937" s="20">
        <f t="shared" si="312"/>
        <v>0</v>
      </c>
    </row>
    <row r="9938" spans="22:22" x14ac:dyDescent="0.35">
      <c r="V9938" s="20">
        <f t="shared" si="312"/>
        <v>0</v>
      </c>
    </row>
    <row r="9939" spans="22:22" x14ac:dyDescent="0.35">
      <c r="V9939" s="20">
        <f t="shared" si="312"/>
        <v>0</v>
      </c>
    </row>
    <row r="9940" spans="22:22" x14ac:dyDescent="0.35">
      <c r="V9940" s="20">
        <f t="shared" si="312"/>
        <v>0</v>
      </c>
    </row>
    <row r="9941" spans="22:22" x14ac:dyDescent="0.35">
      <c r="V9941" s="20">
        <f t="shared" si="312"/>
        <v>0</v>
      </c>
    </row>
    <row r="9942" spans="22:22" x14ac:dyDescent="0.35">
      <c r="V9942" s="20">
        <f t="shared" si="312"/>
        <v>0</v>
      </c>
    </row>
    <row r="9943" spans="22:22" x14ac:dyDescent="0.35">
      <c r="V9943" s="20">
        <f t="shared" si="312"/>
        <v>0</v>
      </c>
    </row>
    <row r="9944" spans="22:22" x14ac:dyDescent="0.35">
      <c r="V9944" s="20">
        <f t="shared" si="312"/>
        <v>0</v>
      </c>
    </row>
    <row r="9945" spans="22:22" x14ac:dyDescent="0.35">
      <c r="V9945" s="20">
        <f t="shared" si="312"/>
        <v>0</v>
      </c>
    </row>
    <row r="9946" spans="22:22" x14ac:dyDescent="0.35">
      <c r="V9946" s="20">
        <f t="shared" si="312"/>
        <v>0</v>
      </c>
    </row>
    <row r="9947" spans="22:22" x14ac:dyDescent="0.35">
      <c r="V9947" s="20">
        <f t="shared" si="312"/>
        <v>0</v>
      </c>
    </row>
    <row r="9948" spans="22:22" x14ac:dyDescent="0.35">
      <c r="V9948" s="20">
        <f t="shared" si="312"/>
        <v>0</v>
      </c>
    </row>
    <row r="9949" spans="22:22" x14ac:dyDescent="0.35">
      <c r="V9949" s="20">
        <f t="shared" si="312"/>
        <v>0</v>
      </c>
    </row>
    <row r="9950" spans="22:22" x14ac:dyDescent="0.35">
      <c r="V9950" s="20">
        <f t="shared" si="312"/>
        <v>0</v>
      </c>
    </row>
    <row r="9951" spans="22:22" x14ac:dyDescent="0.35">
      <c r="V9951" s="20">
        <f t="shared" si="312"/>
        <v>0</v>
      </c>
    </row>
    <row r="9952" spans="22:22" x14ac:dyDescent="0.35">
      <c r="V9952" s="20">
        <f t="shared" si="312"/>
        <v>0</v>
      </c>
    </row>
    <row r="9953" spans="22:22" x14ac:dyDescent="0.35">
      <c r="V9953" s="20">
        <f t="shared" si="312"/>
        <v>0</v>
      </c>
    </row>
    <row r="9954" spans="22:22" x14ac:dyDescent="0.35">
      <c r="V9954" s="20">
        <f t="shared" si="312"/>
        <v>0</v>
      </c>
    </row>
    <row r="9955" spans="22:22" x14ac:dyDescent="0.35">
      <c r="V9955" s="20">
        <f t="shared" si="312"/>
        <v>0</v>
      </c>
    </row>
    <row r="9956" spans="22:22" x14ac:dyDescent="0.35">
      <c r="V9956" s="20">
        <f t="shared" si="312"/>
        <v>0</v>
      </c>
    </row>
    <row r="9957" spans="22:22" x14ac:dyDescent="0.35">
      <c r="V9957" s="20">
        <f t="shared" si="312"/>
        <v>0</v>
      </c>
    </row>
    <row r="9958" spans="22:22" x14ac:dyDescent="0.35">
      <c r="V9958" s="20">
        <f t="shared" si="312"/>
        <v>0</v>
      </c>
    </row>
    <row r="9959" spans="22:22" x14ac:dyDescent="0.35">
      <c r="V9959" s="20">
        <f t="shared" si="312"/>
        <v>0</v>
      </c>
    </row>
    <row r="9960" spans="22:22" x14ac:dyDescent="0.35">
      <c r="V9960" s="20">
        <f t="shared" si="312"/>
        <v>0</v>
      </c>
    </row>
    <row r="9961" spans="22:22" x14ac:dyDescent="0.35">
      <c r="V9961" s="20">
        <f t="shared" si="312"/>
        <v>0</v>
      </c>
    </row>
    <row r="9962" spans="22:22" x14ac:dyDescent="0.35">
      <c r="V9962" s="20">
        <f t="shared" si="312"/>
        <v>0</v>
      </c>
    </row>
    <row r="9963" spans="22:22" x14ac:dyDescent="0.35">
      <c r="V9963" s="20">
        <f t="shared" si="312"/>
        <v>0</v>
      </c>
    </row>
    <row r="9964" spans="22:22" x14ac:dyDescent="0.35">
      <c r="V9964" s="20">
        <f t="shared" si="312"/>
        <v>0</v>
      </c>
    </row>
    <row r="9965" spans="22:22" x14ac:dyDescent="0.35">
      <c r="V9965" s="20">
        <f t="shared" si="312"/>
        <v>0</v>
      </c>
    </row>
    <row r="9966" spans="22:22" x14ac:dyDescent="0.35">
      <c r="V9966" s="20">
        <f t="shared" si="312"/>
        <v>0</v>
      </c>
    </row>
    <row r="9967" spans="22:22" x14ac:dyDescent="0.35">
      <c r="V9967" s="20">
        <f t="shared" si="312"/>
        <v>0</v>
      </c>
    </row>
    <row r="9968" spans="22:22" x14ac:dyDescent="0.35">
      <c r="V9968" s="20">
        <f t="shared" si="312"/>
        <v>0</v>
      </c>
    </row>
    <row r="9969" spans="22:22" x14ac:dyDescent="0.35">
      <c r="V9969" s="20">
        <f t="shared" si="312"/>
        <v>0</v>
      </c>
    </row>
    <row r="9970" spans="22:22" x14ac:dyDescent="0.35">
      <c r="V9970" s="20">
        <f t="shared" si="312"/>
        <v>0</v>
      </c>
    </row>
    <row r="9971" spans="22:22" x14ac:dyDescent="0.35">
      <c r="V9971" s="20">
        <f t="shared" si="312"/>
        <v>0</v>
      </c>
    </row>
    <row r="9972" spans="22:22" x14ac:dyDescent="0.35">
      <c r="V9972" s="20">
        <f t="shared" si="312"/>
        <v>0</v>
      </c>
    </row>
    <row r="9973" spans="22:22" x14ac:dyDescent="0.35">
      <c r="V9973" s="20">
        <f t="shared" si="312"/>
        <v>0</v>
      </c>
    </row>
    <row r="9974" spans="22:22" x14ac:dyDescent="0.35">
      <c r="V9974" s="20">
        <f t="shared" si="312"/>
        <v>0</v>
      </c>
    </row>
    <row r="9975" spans="22:22" x14ac:dyDescent="0.35">
      <c r="V9975" s="20">
        <f t="shared" si="312"/>
        <v>0</v>
      </c>
    </row>
    <row r="9976" spans="22:22" x14ac:dyDescent="0.35">
      <c r="V9976" s="20">
        <f t="shared" si="312"/>
        <v>0</v>
      </c>
    </row>
    <row r="9977" spans="22:22" x14ac:dyDescent="0.35">
      <c r="V9977" s="20">
        <f t="shared" si="312"/>
        <v>0</v>
      </c>
    </row>
    <row r="9978" spans="22:22" x14ac:dyDescent="0.35">
      <c r="V9978" s="20">
        <f t="shared" si="312"/>
        <v>0</v>
      </c>
    </row>
    <row r="9979" spans="22:22" x14ac:dyDescent="0.35">
      <c r="V9979" s="20">
        <f t="shared" si="312"/>
        <v>0</v>
      </c>
    </row>
    <row r="9980" spans="22:22" x14ac:dyDescent="0.35">
      <c r="V9980" s="20">
        <f t="shared" si="312"/>
        <v>0</v>
      </c>
    </row>
    <row r="9981" spans="22:22" x14ac:dyDescent="0.35">
      <c r="V9981" s="20">
        <f t="shared" si="312"/>
        <v>0</v>
      </c>
    </row>
    <row r="9982" spans="22:22" x14ac:dyDescent="0.35">
      <c r="V9982" s="20">
        <f t="shared" si="312"/>
        <v>0</v>
      </c>
    </row>
    <row r="9983" spans="22:22" x14ac:dyDescent="0.35">
      <c r="V9983" s="20">
        <f t="shared" si="312"/>
        <v>0</v>
      </c>
    </row>
    <row r="9984" spans="22:22" x14ac:dyDescent="0.35">
      <c r="V9984" s="20">
        <f t="shared" si="312"/>
        <v>0</v>
      </c>
    </row>
    <row r="9985" spans="22:22" x14ac:dyDescent="0.35">
      <c r="V9985" s="20">
        <f t="shared" si="312"/>
        <v>0</v>
      </c>
    </row>
    <row r="9986" spans="22:22" x14ac:dyDescent="0.35">
      <c r="V9986" s="20">
        <f t="shared" si="312"/>
        <v>0</v>
      </c>
    </row>
    <row r="9987" spans="22:22" x14ac:dyDescent="0.35">
      <c r="V9987" s="20">
        <f t="shared" ref="V9987:V10050" si="313">Q9987-R9987-S9987-T9987</f>
        <v>0</v>
      </c>
    </row>
    <row r="9988" spans="22:22" x14ac:dyDescent="0.35">
      <c r="V9988" s="20">
        <f t="shared" si="313"/>
        <v>0</v>
      </c>
    </row>
    <row r="9989" spans="22:22" x14ac:dyDescent="0.35">
      <c r="V9989" s="20">
        <f t="shared" si="313"/>
        <v>0</v>
      </c>
    </row>
    <row r="9990" spans="22:22" x14ac:dyDescent="0.35">
      <c r="V9990" s="20">
        <f t="shared" si="313"/>
        <v>0</v>
      </c>
    </row>
    <row r="9991" spans="22:22" x14ac:dyDescent="0.35">
      <c r="V9991" s="20">
        <f t="shared" si="313"/>
        <v>0</v>
      </c>
    </row>
    <row r="9992" spans="22:22" x14ac:dyDescent="0.35">
      <c r="V9992" s="20">
        <f t="shared" si="313"/>
        <v>0</v>
      </c>
    </row>
    <row r="9993" spans="22:22" x14ac:dyDescent="0.35">
      <c r="V9993" s="20">
        <f t="shared" si="313"/>
        <v>0</v>
      </c>
    </row>
    <row r="9994" spans="22:22" x14ac:dyDescent="0.35">
      <c r="V9994" s="20">
        <f t="shared" si="313"/>
        <v>0</v>
      </c>
    </row>
    <row r="9995" spans="22:22" x14ac:dyDescent="0.35">
      <c r="V9995" s="20">
        <f t="shared" si="313"/>
        <v>0</v>
      </c>
    </row>
    <row r="9996" spans="22:22" x14ac:dyDescent="0.35">
      <c r="V9996" s="20">
        <f t="shared" si="313"/>
        <v>0</v>
      </c>
    </row>
    <row r="9997" spans="22:22" x14ac:dyDescent="0.35">
      <c r="V9997" s="20">
        <f t="shared" si="313"/>
        <v>0</v>
      </c>
    </row>
    <row r="9998" spans="22:22" x14ac:dyDescent="0.35">
      <c r="V9998" s="20">
        <f t="shared" si="313"/>
        <v>0</v>
      </c>
    </row>
    <row r="9999" spans="22:22" x14ac:dyDescent="0.35">
      <c r="V9999" s="20">
        <f t="shared" si="313"/>
        <v>0</v>
      </c>
    </row>
    <row r="10000" spans="22:22" x14ac:dyDescent="0.35">
      <c r="V10000" s="20">
        <f t="shared" si="313"/>
        <v>0</v>
      </c>
    </row>
    <row r="10001" spans="22:22" x14ac:dyDescent="0.35">
      <c r="V10001" s="20">
        <f t="shared" si="313"/>
        <v>0</v>
      </c>
    </row>
    <row r="10002" spans="22:22" x14ac:dyDescent="0.35">
      <c r="V10002" s="20">
        <f t="shared" si="313"/>
        <v>0</v>
      </c>
    </row>
    <row r="10003" spans="22:22" x14ac:dyDescent="0.35">
      <c r="V10003" s="20">
        <f t="shared" si="313"/>
        <v>0</v>
      </c>
    </row>
    <row r="10004" spans="22:22" x14ac:dyDescent="0.35">
      <c r="V10004" s="20">
        <f t="shared" si="313"/>
        <v>0</v>
      </c>
    </row>
    <row r="10005" spans="22:22" x14ac:dyDescent="0.35">
      <c r="V10005" s="20">
        <f t="shared" si="313"/>
        <v>0</v>
      </c>
    </row>
    <row r="10006" spans="22:22" x14ac:dyDescent="0.35">
      <c r="V10006" s="20">
        <f t="shared" si="313"/>
        <v>0</v>
      </c>
    </row>
    <row r="10007" spans="22:22" x14ac:dyDescent="0.35">
      <c r="V10007" s="20">
        <f t="shared" si="313"/>
        <v>0</v>
      </c>
    </row>
    <row r="10008" spans="22:22" x14ac:dyDescent="0.35">
      <c r="V10008" s="20">
        <f t="shared" si="313"/>
        <v>0</v>
      </c>
    </row>
    <row r="10009" spans="22:22" x14ac:dyDescent="0.35">
      <c r="V10009" s="20">
        <f t="shared" si="313"/>
        <v>0</v>
      </c>
    </row>
    <row r="10010" spans="22:22" x14ac:dyDescent="0.35">
      <c r="V10010" s="20">
        <f t="shared" si="313"/>
        <v>0</v>
      </c>
    </row>
    <row r="10011" spans="22:22" x14ac:dyDescent="0.35">
      <c r="V10011" s="20">
        <f t="shared" si="313"/>
        <v>0</v>
      </c>
    </row>
    <row r="10012" spans="22:22" x14ac:dyDescent="0.35">
      <c r="V10012" s="20">
        <f t="shared" si="313"/>
        <v>0</v>
      </c>
    </row>
    <row r="10013" spans="22:22" x14ac:dyDescent="0.35">
      <c r="V10013" s="20">
        <f t="shared" si="313"/>
        <v>0</v>
      </c>
    </row>
    <row r="10014" spans="22:22" x14ac:dyDescent="0.35">
      <c r="V10014" s="20">
        <f t="shared" si="313"/>
        <v>0</v>
      </c>
    </row>
    <row r="10015" spans="22:22" x14ac:dyDescent="0.35">
      <c r="V10015" s="20">
        <f t="shared" si="313"/>
        <v>0</v>
      </c>
    </row>
    <row r="10016" spans="22:22" x14ac:dyDescent="0.35">
      <c r="V10016" s="20">
        <f t="shared" si="313"/>
        <v>0</v>
      </c>
    </row>
    <row r="10017" spans="22:22" x14ac:dyDescent="0.35">
      <c r="V10017" s="20">
        <f t="shared" si="313"/>
        <v>0</v>
      </c>
    </row>
    <row r="10018" spans="22:22" x14ac:dyDescent="0.35">
      <c r="V10018" s="20">
        <f t="shared" si="313"/>
        <v>0</v>
      </c>
    </row>
    <row r="10019" spans="22:22" x14ac:dyDescent="0.35">
      <c r="V10019" s="20">
        <f t="shared" si="313"/>
        <v>0</v>
      </c>
    </row>
    <row r="10020" spans="22:22" x14ac:dyDescent="0.35">
      <c r="V10020" s="20">
        <f t="shared" si="313"/>
        <v>0</v>
      </c>
    </row>
    <row r="10021" spans="22:22" x14ac:dyDescent="0.35">
      <c r="V10021" s="20">
        <f t="shared" si="313"/>
        <v>0</v>
      </c>
    </row>
    <row r="10022" spans="22:22" x14ac:dyDescent="0.35">
      <c r="V10022" s="20">
        <f t="shared" si="313"/>
        <v>0</v>
      </c>
    </row>
    <row r="10023" spans="22:22" x14ac:dyDescent="0.35">
      <c r="V10023" s="20">
        <f t="shared" si="313"/>
        <v>0</v>
      </c>
    </row>
    <row r="10024" spans="22:22" x14ac:dyDescent="0.35">
      <c r="V10024" s="20">
        <f t="shared" si="313"/>
        <v>0</v>
      </c>
    </row>
    <row r="10025" spans="22:22" x14ac:dyDescent="0.35">
      <c r="V10025" s="20">
        <f t="shared" si="313"/>
        <v>0</v>
      </c>
    </row>
    <row r="10026" spans="22:22" x14ac:dyDescent="0.35">
      <c r="V10026" s="20">
        <f t="shared" si="313"/>
        <v>0</v>
      </c>
    </row>
    <row r="10027" spans="22:22" x14ac:dyDescent="0.35">
      <c r="V10027" s="20">
        <f t="shared" si="313"/>
        <v>0</v>
      </c>
    </row>
    <row r="10028" spans="22:22" x14ac:dyDescent="0.35">
      <c r="V10028" s="20">
        <f t="shared" si="313"/>
        <v>0</v>
      </c>
    </row>
    <row r="10029" spans="22:22" x14ac:dyDescent="0.35">
      <c r="V10029" s="20">
        <f t="shared" si="313"/>
        <v>0</v>
      </c>
    </row>
    <row r="10030" spans="22:22" x14ac:dyDescent="0.35">
      <c r="V10030" s="20">
        <f t="shared" si="313"/>
        <v>0</v>
      </c>
    </row>
    <row r="10031" spans="22:22" x14ac:dyDescent="0.35">
      <c r="V10031" s="20">
        <f t="shared" si="313"/>
        <v>0</v>
      </c>
    </row>
    <row r="10032" spans="22:22" x14ac:dyDescent="0.35">
      <c r="V10032" s="20">
        <f t="shared" si="313"/>
        <v>0</v>
      </c>
    </row>
    <row r="10033" spans="22:22" x14ac:dyDescent="0.35">
      <c r="V10033" s="20">
        <f t="shared" si="313"/>
        <v>0</v>
      </c>
    </row>
    <row r="10034" spans="22:22" x14ac:dyDescent="0.35">
      <c r="V10034" s="20">
        <f t="shared" si="313"/>
        <v>0</v>
      </c>
    </row>
    <row r="10035" spans="22:22" x14ac:dyDescent="0.35">
      <c r="V10035" s="20">
        <f t="shared" si="313"/>
        <v>0</v>
      </c>
    </row>
    <row r="10036" spans="22:22" x14ac:dyDescent="0.35">
      <c r="V10036" s="20">
        <f t="shared" si="313"/>
        <v>0</v>
      </c>
    </row>
    <row r="10037" spans="22:22" x14ac:dyDescent="0.35">
      <c r="V10037" s="20">
        <f t="shared" si="313"/>
        <v>0</v>
      </c>
    </row>
    <row r="10038" spans="22:22" x14ac:dyDescent="0.35">
      <c r="V10038" s="20">
        <f t="shared" si="313"/>
        <v>0</v>
      </c>
    </row>
    <row r="10039" spans="22:22" x14ac:dyDescent="0.35">
      <c r="V10039" s="20">
        <f t="shared" si="313"/>
        <v>0</v>
      </c>
    </row>
    <row r="10040" spans="22:22" x14ac:dyDescent="0.35">
      <c r="V10040" s="20">
        <f t="shared" si="313"/>
        <v>0</v>
      </c>
    </row>
    <row r="10041" spans="22:22" x14ac:dyDescent="0.35">
      <c r="V10041" s="20">
        <f t="shared" si="313"/>
        <v>0</v>
      </c>
    </row>
    <row r="10042" spans="22:22" x14ac:dyDescent="0.35">
      <c r="V10042" s="20">
        <f t="shared" si="313"/>
        <v>0</v>
      </c>
    </row>
    <row r="10043" spans="22:22" x14ac:dyDescent="0.35">
      <c r="V10043" s="20">
        <f t="shared" si="313"/>
        <v>0</v>
      </c>
    </row>
    <row r="10044" spans="22:22" x14ac:dyDescent="0.35">
      <c r="V10044" s="20">
        <f t="shared" si="313"/>
        <v>0</v>
      </c>
    </row>
    <row r="10045" spans="22:22" x14ac:dyDescent="0.35">
      <c r="V10045" s="20">
        <f t="shared" si="313"/>
        <v>0</v>
      </c>
    </row>
    <row r="10046" spans="22:22" x14ac:dyDescent="0.35">
      <c r="V10046" s="20">
        <f t="shared" si="313"/>
        <v>0</v>
      </c>
    </row>
    <row r="10047" spans="22:22" x14ac:dyDescent="0.35">
      <c r="V10047" s="20">
        <f t="shared" si="313"/>
        <v>0</v>
      </c>
    </row>
    <row r="10048" spans="22:22" x14ac:dyDescent="0.35">
      <c r="V10048" s="20">
        <f t="shared" si="313"/>
        <v>0</v>
      </c>
    </row>
    <row r="10049" spans="22:22" x14ac:dyDescent="0.35">
      <c r="V10049" s="20">
        <f t="shared" si="313"/>
        <v>0</v>
      </c>
    </row>
    <row r="10050" spans="22:22" x14ac:dyDescent="0.35">
      <c r="V10050" s="20">
        <f t="shared" si="313"/>
        <v>0</v>
      </c>
    </row>
    <row r="10051" spans="22:22" x14ac:dyDescent="0.35">
      <c r="V10051" s="20">
        <f t="shared" ref="V10051:V10062" si="314">Q10051-R10051-S10051-T10051</f>
        <v>0</v>
      </c>
    </row>
    <row r="10052" spans="22:22" x14ac:dyDescent="0.35">
      <c r="V10052" s="20">
        <f t="shared" si="314"/>
        <v>0</v>
      </c>
    </row>
    <row r="10053" spans="22:22" x14ac:dyDescent="0.35">
      <c r="V10053" s="20">
        <f t="shared" si="314"/>
        <v>0</v>
      </c>
    </row>
    <row r="10054" spans="22:22" x14ac:dyDescent="0.35">
      <c r="V10054" s="20">
        <f t="shared" si="314"/>
        <v>0</v>
      </c>
    </row>
    <row r="10055" spans="22:22" x14ac:dyDescent="0.35">
      <c r="V10055" s="20">
        <f t="shared" si="314"/>
        <v>0</v>
      </c>
    </row>
    <row r="10056" spans="22:22" x14ac:dyDescent="0.35">
      <c r="V10056" s="20">
        <f t="shared" si="314"/>
        <v>0</v>
      </c>
    </row>
    <row r="10057" spans="22:22" x14ac:dyDescent="0.35">
      <c r="V10057" s="20">
        <f t="shared" si="314"/>
        <v>0</v>
      </c>
    </row>
    <row r="10058" spans="22:22" x14ac:dyDescent="0.35">
      <c r="V10058" s="20">
        <f t="shared" si="314"/>
        <v>0</v>
      </c>
    </row>
    <row r="10059" spans="22:22" x14ac:dyDescent="0.35">
      <c r="V10059" s="20">
        <f t="shared" si="314"/>
        <v>0</v>
      </c>
    </row>
    <row r="10060" spans="22:22" x14ac:dyDescent="0.35">
      <c r="V10060" s="20">
        <f t="shared" si="314"/>
        <v>0</v>
      </c>
    </row>
    <row r="10061" spans="22:22" x14ac:dyDescent="0.35">
      <c r="V10061" s="20">
        <f t="shared" si="314"/>
        <v>0</v>
      </c>
    </row>
    <row r="10062" spans="22:22" x14ac:dyDescent="0.35">
      <c r="V10062" s="20">
        <f t="shared" si="314"/>
        <v>0</v>
      </c>
    </row>
  </sheetData>
  <sortState xmlns:xlrd2="http://schemas.microsoft.com/office/spreadsheetml/2017/richdata2" ref="A2:U9914">
    <sortCondition ref="F2:F9914"/>
    <sortCondition ref="G2:G9914"/>
  </sortState>
  <phoneticPr fontId="0" type="noConversion"/>
  <pageMargins left="0.75" right="0.75" top="1" bottom="1" header="0.5" footer="0.5"/>
  <pageSetup orientation="portrait" r:id="rId1"/>
  <headerFooter alignWithMargins="0">
    <oddHeader>&amp;CFY2023 NORTH CAROLINA DEPARTMENT OF TRANSPORTATION GRANT PAYMENTS
JULY 1, 2022 - JUNE 30,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Pamela K. Nelms</cp:lastModifiedBy>
  <cp:revision>1</cp:revision>
  <dcterms:created xsi:type="dcterms:W3CDTF">2023-07-07T13:02:00Z</dcterms:created>
  <dcterms:modified xsi:type="dcterms:W3CDTF">2023-08-04T11:44:30Z</dcterms:modified>
  <cp:category/>
</cp:coreProperties>
</file>